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L:\0 EngagedX\6 Project work\2018-010 FS Fin+Man\03.CESFi Adv Materials\Quant tool\Sector concordance\Francis Bernstein\"/>
    </mc:Choice>
  </mc:AlternateContent>
  <xr:revisionPtr revIDLastSave="0" documentId="13_ncr:1_{6CC69A8A-E35F-481F-A241-84F7EDB39D17}" xr6:coauthVersionLast="45" xr6:coauthVersionMax="45" xr10:uidLastSave="{00000000-0000-0000-0000-000000000000}"/>
  <bookViews>
    <workbookView xWindow="-98" yWindow="-98" windowWidth="16876" windowHeight="12255" tabRatio="837" firstSheet="1" activeTab="1" xr2:uid="{FFBD51D4-E889-4EA8-85C3-79724E147411}"/>
  </bookViews>
  <sheets>
    <sheet name="Sheet Notes" sheetId="2" state="hidden" r:id="rId1"/>
    <sheet name="Codeverter TOOL" sheetId="22" r:id="rId2"/>
    <sheet name="ISIC Rev4" sheetId="24" r:id="rId3"/>
    <sheet name="Source files" sheetId="25" r:id="rId4"/>
    <sheet name="Backend1" sheetId="23" state="hidden" r:id="rId5"/>
    <sheet name="Backend2" sheetId="21" state="hidden" r:id="rId6"/>
    <sheet name="ISIC" sheetId="1" state="hidden" r:id="rId7"/>
    <sheet name="NAICS" sheetId="4" state="hidden" r:id="rId8"/>
    <sheet name="NACE" sheetId="5" state="hidden" r:id="rId9"/>
    <sheet name="ANZSIC" sheetId="18" state="hidden" r:id="rId10"/>
    <sheet name="(NAICS to ISIC)" sheetId="6" state="hidden" r:id="rId11"/>
    <sheet name="(ISIC to NAICS)" sheetId="8" state="hidden" r:id="rId12"/>
    <sheet name="(NACE to ISIC)" sheetId="9" state="hidden" r:id="rId13"/>
  </sheets>
  <definedNames>
    <definedName name="_xlnm._FilterDatabase" localSheetId="11" hidden="1">'(ISIC to NAICS)'!$A$1:$N$1656</definedName>
    <definedName name="_xlnm._FilterDatabase" localSheetId="12" hidden="1">'(NACE to ISIC)'!$A$1:$G$997</definedName>
    <definedName name="_xlnm._FilterDatabase" localSheetId="10" hidden="1">'(NAICS to ISIC)'!$A$1:$N$1656</definedName>
    <definedName name="_xlnm._FilterDatabase" localSheetId="9" hidden="1">ANZSIC!$A$3:$Z$1482</definedName>
    <definedName name="_xlnm._FilterDatabase" localSheetId="6" hidden="1">ISIC!$A$3:$V$769</definedName>
    <definedName name="_xlnm._FilterDatabase" localSheetId="2" hidden="1">'ISIC Rev4'!$B$7:$E$773</definedName>
    <definedName name="_xlnm._FilterDatabase" localSheetId="8" hidden="1">NACE!$A$3:$X$999</definedName>
    <definedName name="_xlnm._FilterDatabase" localSheetId="7" hidden="1">NAICS!$A$3:$R$2203</definedName>
    <definedName name="alert1">Backend1!$C$17</definedName>
    <definedName name="alert2">Backend1!$C$18</definedName>
    <definedName name="alert3">Backend1!$C$19</definedName>
    <definedName name="alert3.1">Backend1!$C$20</definedName>
    <definedName name="alert5">Backend1!$C$22</definedName>
    <definedName name="alert6">Backend1!$C$23</definedName>
    <definedName name="alert7">Backend1!$C$24</definedName>
    <definedName name="alert7.1">Backend1!$C$25</definedName>
    <definedName name="DELIM">Backend1!$C$16</definedName>
    <definedName name="Prefix1">'Sheet Notes'!$H$5</definedName>
    <definedName name="Prefix2">'Sheet Notes'!$H$6</definedName>
    <definedName name="Prefix3">'Sheet Notes'!$H$7</definedName>
    <definedName name="Prefix7">'Sheet Notes'!$H$11</definedName>
    <definedName name="R_ANZSIC">ANZSIC!$AE$4:$AE$827</definedName>
    <definedName name="R_ISIC" localSheetId="2">'ISIC Rev4'!#REF!</definedName>
    <definedName name="R_ISIC">ISIC!$A$4:$A$769</definedName>
    <definedName name="R_NACE">NACE!$C$4:$C$999</definedName>
    <definedName name="R_NAICS">NAICS!$B$4:$B$2203</definedName>
    <definedName name="Sector1">'Sheet Notes'!$G$5</definedName>
    <definedName name="Sector2">'Sheet Notes'!$G$6</definedName>
    <definedName name="Sector3">'Sheet Notes'!$G$7</definedName>
    <definedName name="Sector7">'Sheet Notes'!$G$11</definedName>
    <definedName name="Tool_1">Backend1!$C$4</definedName>
    <definedName name="Tool_2">'Codeverter TOOL'!$C$14</definedName>
    <definedName name="Tool_3">'Codeverter TOOL'!$E$14</definedName>
    <definedName name="Tool_4">Backend1!$C$10</definedName>
    <definedName name="Tool_5">Backend1!$C$11</definedName>
    <definedName name="Tool_6">Backend1!$C$13</definedName>
    <definedName name="Tool_7">Backend1!$C$14</definedName>
    <definedName name="Tool_8">Backend1!$C$15</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W6" i="21" l="1" a="1"/>
  <c r="AW6" i="21" s="1"/>
  <c r="I5" i="23" l="1"/>
  <c r="C7" i="23"/>
  <c r="C9" i="23" s="1"/>
  <c r="I6" i="23"/>
  <c r="I7" i="23"/>
  <c r="I8" i="23"/>
  <c r="C5" i="23" s="1"/>
  <c r="C15" i="23" s="1"/>
  <c r="E15" i="22" s="1"/>
  <c r="I9" i="23"/>
  <c r="C6" i="23"/>
  <c r="BC12" i="21"/>
  <c r="AR12" i="21"/>
  <c r="AD12" i="21"/>
  <c r="P12" i="21"/>
  <c r="F7" i="21"/>
  <c r="F8" i="21"/>
  <c r="F9" i="21"/>
  <c r="F6" i="21"/>
  <c r="F9" i="23"/>
  <c r="F8" i="23"/>
  <c r="F7" i="23"/>
  <c r="F6" i="23"/>
  <c r="F5" i="23"/>
  <c r="AW7" i="21"/>
  <c r="AQ44" i="21"/>
  <c r="L11" i="2"/>
  <c r="K7" i="2"/>
  <c r="J6" i="2"/>
  <c r="I5" i="2"/>
  <c r="J9" i="2"/>
  <c r="I9" i="2"/>
  <c r="I8" i="2"/>
  <c r="J8" i="2"/>
  <c r="U10" i="2"/>
  <c r="T9" i="2"/>
  <c r="T8" i="2"/>
  <c r="M5" i="2"/>
  <c r="U9" i="2"/>
  <c r="U8" i="2"/>
  <c r="O5" i="2"/>
  <c r="N5" i="2"/>
  <c r="Q5" i="2"/>
  <c r="Q7" i="2"/>
  <c r="N6" i="2"/>
  <c r="O6" i="2"/>
  <c r="C5" i="21"/>
  <c r="J10" i="2" l="1"/>
  <c r="S11" i="2"/>
  <c r="K10" i="2"/>
  <c r="C13" i="21"/>
  <c r="C12" i="23"/>
  <c r="C17" i="23"/>
  <c r="L8" i="23"/>
  <c r="M8" i="23" s="1"/>
  <c r="L7" i="23"/>
  <c r="M7" i="23" s="1"/>
  <c r="L9" i="23"/>
  <c r="M9" i="23" s="1"/>
  <c r="B39" i="23"/>
  <c r="L6" i="23"/>
  <c r="M6" i="23" s="1"/>
  <c r="N1" i="23" l="1"/>
  <c r="R11" i="2"/>
  <c r="V10" i="2"/>
  <c r="C10" i="23"/>
  <c r="N6" i="23" s="1"/>
  <c r="N9" i="23" l="1"/>
  <c r="C6" i="21"/>
  <c r="BB15" i="21" s="1"/>
  <c r="O9" i="23"/>
  <c r="O7" i="23"/>
  <c r="O8" i="23"/>
  <c r="N8" i="23"/>
  <c r="N7" i="23"/>
  <c r="O6" i="23"/>
  <c r="AC15" i="21" l="1"/>
  <c r="AF15" i="21" s="1"/>
  <c r="O15" i="21"/>
  <c r="N15" i="21" s="1"/>
  <c r="C21" i="23"/>
  <c r="G15" i="22" s="1"/>
  <c r="C11" i="23"/>
  <c r="AQ15" i="21" s="1"/>
  <c r="AQ24" i="21" s="1" a="1"/>
  <c r="AQ24" i="21" s="1"/>
  <c r="BD15" i="21"/>
  <c r="BA15" i="21"/>
  <c r="BB18" i="21"/>
  <c r="BH18" i="21" s="1"/>
  <c r="AQ39" i="21" a="1"/>
  <c r="AQ39" i="21" s="1"/>
  <c r="AQ26" i="21" a="1"/>
  <c r="AQ26" i="21" s="1"/>
  <c r="O23" i="21" a="1"/>
  <c r="O23" i="21" s="1"/>
  <c r="U23" i="21" s="1"/>
  <c r="O18" i="21" a="1"/>
  <c r="O18" i="21" s="1"/>
  <c r="U18" i="21" s="1"/>
  <c r="O22" i="21" a="1"/>
  <c r="O22" i="21" s="1"/>
  <c r="U22" i="21" s="1"/>
  <c r="O21" i="21" a="1"/>
  <c r="O21" i="21" s="1"/>
  <c r="U21" i="21" s="1"/>
  <c r="O26" i="21" a="1"/>
  <c r="O26" i="21" s="1"/>
  <c r="U26" i="21" s="1"/>
  <c r="O19" i="21" a="1"/>
  <c r="O19" i="21" s="1"/>
  <c r="U19" i="21" s="1"/>
  <c r="O20" i="21" a="1"/>
  <c r="O20" i="21" s="1"/>
  <c r="U20" i="21" s="1"/>
  <c r="O25" i="21" a="1"/>
  <c r="O25" i="21" s="1"/>
  <c r="U25" i="21" s="1"/>
  <c r="O27" i="21" a="1"/>
  <c r="O27" i="21" s="1"/>
  <c r="U27" i="21" s="1"/>
  <c r="O24" i="21" a="1"/>
  <c r="O24" i="21" s="1"/>
  <c r="U24" i="21" s="1"/>
  <c r="AC18" i="21" a="1"/>
  <c r="AC18" i="21" s="1"/>
  <c r="AI18" i="21" s="1"/>
  <c r="AC19" i="21" a="1"/>
  <c r="AC19" i="21" s="1"/>
  <c r="AI19" i="21" s="1"/>
  <c r="AQ38" i="21" l="1" a="1"/>
  <c r="AQ38" i="21" s="1"/>
  <c r="AQ27" i="21" a="1"/>
  <c r="AQ27" i="21" s="1"/>
  <c r="AP15" i="21"/>
  <c r="AQ31" i="21" a="1"/>
  <c r="AQ31" i="21" s="1"/>
  <c r="AY31" i="21" s="1"/>
  <c r="AR15" i="21"/>
  <c r="AQ40" i="21" a="1"/>
  <c r="AQ40" i="21" s="1"/>
  <c r="AQ20" i="21" a="1"/>
  <c r="AQ20" i="21" s="1"/>
  <c r="AQ35" i="21" a="1"/>
  <c r="AQ35" i="21" s="1"/>
  <c r="AW35" i="21" s="1"/>
  <c r="E35" i="21" s="1"/>
  <c r="G38" i="22" s="1"/>
  <c r="AQ30" i="21" a="1"/>
  <c r="AQ30" i="21" s="1"/>
  <c r="AQ33" i="21" a="1"/>
  <c r="AQ33" i="21" s="1"/>
  <c r="AQ21" i="21" a="1"/>
  <c r="AQ21" i="21" s="1"/>
  <c r="AQ29" i="21" a="1"/>
  <c r="AQ29" i="21" s="1"/>
  <c r="AY29" i="21" s="1"/>
  <c r="AQ36" i="21" a="1"/>
  <c r="AQ36" i="21" s="1"/>
  <c r="AQ18" i="21" a="1"/>
  <c r="AQ18" i="21" s="1"/>
  <c r="AW18" i="21" s="1"/>
  <c r="AQ22" i="21" a="1"/>
  <c r="AQ22" i="21" s="1"/>
  <c r="AU15" i="21"/>
  <c r="AQ28" i="21" a="1"/>
  <c r="AQ28" i="21" s="1"/>
  <c r="AQ41" i="21" a="1"/>
  <c r="AQ41" i="21" s="1"/>
  <c r="AQ32" i="21" a="1"/>
  <c r="AQ32" i="21" s="1"/>
  <c r="AQ25" i="21" a="1"/>
  <c r="AQ25" i="21" s="1"/>
  <c r="AY25" i="21" s="1"/>
  <c r="AQ34" i="21" a="1"/>
  <c r="AQ34" i="21" s="1"/>
  <c r="AY34" i="21" s="1"/>
  <c r="AQ37" i="21" a="1"/>
  <c r="AQ37" i="21" s="1"/>
  <c r="AS37" i="21" s="1"/>
  <c r="AG15" i="21"/>
  <c r="AB15" i="21"/>
  <c r="AD15" i="21"/>
  <c r="AH15" i="21"/>
  <c r="AE15" i="21"/>
  <c r="P15" i="21"/>
  <c r="R15" i="21"/>
  <c r="S15" i="21"/>
  <c r="Q15" i="21"/>
  <c r="T15" i="21"/>
  <c r="AQ43" i="21" a="1"/>
  <c r="AQ43" i="21" s="1"/>
  <c r="AR43" i="21" s="1"/>
  <c r="AQ23" i="21" a="1"/>
  <c r="AQ23" i="21" s="1"/>
  <c r="AY23" i="21" s="1"/>
  <c r="AQ19" i="21" a="1"/>
  <c r="AQ19" i="21" s="1"/>
  <c r="AY19" i="21" s="1"/>
  <c r="C29" i="21"/>
  <c r="C32" i="22" s="1"/>
  <c r="AW22" i="21"/>
  <c r="AY22" i="21"/>
  <c r="C41" i="21"/>
  <c r="C44" i="22" s="1"/>
  <c r="AY41" i="21"/>
  <c r="AW41" i="21"/>
  <c r="E41" i="21" s="1"/>
  <c r="G44" i="22" s="1"/>
  <c r="AW27" i="21"/>
  <c r="AY27" i="21"/>
  <c r="C39" i="21"/>
  <c r="C42" i="22" s="1"/>
  <c r="AY39" i="21"/>
  <c r="AW39" i="21"/>
  <c r="E39" i="21" s="1"/>
  <c r="G42" i="22" s="1"/>
  <c r="C33" i="21"/>
  <c r="C36" i="22" s="1"/>
  <c r="AW33" i="21"/>
  <c r="E33" i="21" s="1"/>
  <c r="G36" i="22" s="1"/>
  <c r="AY33" i="21"/>
  <c r="C35" i="21"/>
  <c r="C38" i="22" s="1"/>
  <c r="AY35" i="21"/>
  <c r="C36" i="21"/>
  <c r="C39" i="22" s="1"/>
  <c r="AW36" i="21"/>
  <c r="E36" i="21" s="1"/>
  <c r="G39" i="22" s="1"/>
  <c r="AY36" i="21"/>
  <c r="AY26" i="21"/>
  <c r="AW26" i="21"/>
  <c r="C32" i="21"/>
  <c r="C35" i="22" s="1"/>
  <c r="AY32" i="21"/>
  <c r="AW32" i="21"/>
  <c r="E32" i="21" s="1"/>
  <c r="G35" i="22" s="1"/>
  <c r="C40" i="21"/>
  <c r="C43" i="22" s="1"/>
  <c r="AY40" i="21"/>
  <c r="AW40" i="21"/>
  <c r="E40" i="21" s="1"/>
  <c r="G43" i="22" s="1"/>
  <c r="C31" i="21"/>
  <c r="C34" i="22" s="1"/>
  <c r="AW24" i="21"/>
  <c r="AY24" i="21"/>
  <c r="AW21" i="21"/>
  <c r="AY21" i="21"/>
  <c r="C28" i="21"/>
  <c r="C31" i="22" s="1"/>
  <c r="AY28" i="21"/>
  <c r="AW28" i="21"/>
  <c r="E28" i="21" s="1"/>
  <c r="G31" i="22" s="1"/>
  <c r="C38" i="21"/>
  <c r="C41" i="22" s="1"/>
  <c r="AY38" i="21"/>
  <c r="AW38" i="21"/>
  <c r="E38" i="21" s="1"/>
  <c r="G41" i="22" s="1"/>
  <c r="C30" i="21"/>
  <c r="C33" i="22" s="1"/>
  <c r="AY30" i="21"/>
  <c r="AW30" i="21"/>
  <c r="E30" i="21" s="1"/>
  <c r="G33" i="22" s="1"/>
  <c r="AW20" i="21"/>
  <c r="AY20" i="21"/>
  <c r="C25" i="21"/>
  <c r="C28" i="22" s="1"/>
  <c r="AV15" i="21"/>
  <c r="AT15" i="21"/>
  <c r="AS15" i="21"/>
  <c r="AQ42" i="21" a="1"/>
  <c r="AQ42" i="21" s="1"/>
  <c r="C26" i="21"/>
  <c r="C29" i="22" s="1"/>
  <c r="C21" i="21"/>
  <c r="C24" i="22" s="1"/>
  <c r="C22" i="21"/>
  <c r="C25" i="22" s="1"/>
  <c r="C24" i="21"/>
  <c r="C27" i="22" s="1"/>
  <c r="C27" i="21"/>
  <c r="C30" i="22" s="1"/>
  <c r="C20" i="21"/>
  <c r="C23" i="22" s="1"/>
  <c r="P25" i="21"/>
  <c r="Q25" i="21"/>
  <c r="Q23" i="21"/>
  <c r="P23" i="21"/>
  <c r="AS20" i="21"/>
  <c r="AR20" i="21"/>
  <c r="AT20" i="21" s="1"/>
  <c r="AV20" i="21" s="1"/>
  <c r="P20" i="21"/>
  <c r="Q20" i="21"/>
  <c r="AR22" i="21"/>
  <c r="AT22" i="21" s="1"/>
  <c r="AV22" i="21" s="1"/>
  <c r="AS22" i="21"/>
  <c r="AR29" i="21"/>
  <c r="Q19" i="21"/>
  <c r="P19" i="21"/>
  <c r="R19" i="21" s="1"/>
  <c r="T19" i="21" s="1"/>
  <c r="AR30" i="21"/>
  <c r="AS30" i="21"/>
  <c r="Q26" i="21"/>
  <c r="P26" i="21"/>
  <c r="AR41" i="21"/>
  <c r="AS41" i="21"/>
  <c r="AR18" i="21"/>
  <c r="AT18" i="21" s="1"/>
  <c r="AV18" i="21" s="1"/>
  <c r="AS18" i="21"/>
  <c r="AR33" i="21"/>
  <c r="AS33" i="21"/>
  <c r="AR27" i="21"/>
  <c r="AT27" i="21" s="1"/>
  <c r="AV27" i="21" s="1"/>
  <c r="AS27" i="21"/>
  <c r="AS24" i="21"/>
  <c r="AR24" i="21"/>
  <c r="AT24" i="21" s="1"/>
  <c r="AV24" i="21" s="1"/>
  <c r="Q21" i="21"/>
  <c r="P21" i="21"/>
  <c r="AR35" i="21"/>
  <c r="C18" i="21"/>
  <c r="AD18" i="21"/>
  <c r="AE18" i="21"/>
  <c r="P22" i="21"/>
  <c r="Q22" i="21"/>
  <c r="AR26" i="21"/>
  <c r="AT26" i="21" s="1"/>
  <c r="AV26" i="21" s="1"/>
  <c r="AS26" i="21"/>
  <c r="AR36" i="21"/>
  <c r="AS36" i="21"/>
  <c r="Q18" i="21"/>
  <c r="P18" i="21"/>
  <c r="R18" i="21" s="1"/>
  <c r="T18" i="21" s="1"/>
  <c r="AS40" i="21"/>
  <c r="AR40" i="21"/>
  <c r="AS39" i="21"/>
  <c r="AR39" i="21"/>
  <c r="Q24" i="21"/>
  <c r="P24" i="21"/>
  <c r="AR21" i="21"/>
  <c r="AT21" i="21" s="1"/>
  <c r="AV21" i="21" s="1"/>
  <c r="AS21" i="21"/>
  <c r="BC18" i="21"/>
  <c r="BE18" i="21" s="1"/>
  <c r="BG18" i="21" s="1"/>
  <c r="BD18" i="21"/>
  <c r="AD19" i="21"/>
  <c r="AE19" i="21"/>
  <c r="AS28" i="21"/>
  <c r="AR28" i="21"/>
  <c r="AS32" i="21"/>
  <c r="AR32" i="21"/>
  <c r="Q27" i="21"/>
  <c r="P27" i="21"/>
  <c r="AS38" i="21"/>
  <c r="AR38" i="21"/>
  <c r="BC15" i="21"/>
  <c r="BE15" i="21" s="1"/>
  <c r="BG15" i="21" s="1"/>
  <c r="BF15" i="21"/>
  <c r="AS35" i="21" l="1"/>
  <c r="AS29" i="21"/>
  <c r="AS31" i="21"/>
  <c r="AS25" i="21"/>
  <c r="AW31" i="21"/>
  <c r="E31" i="21" s="1"/>
  <c r="G34" i="22" s="1"/>
  <c r="AW25" i="21"/>
  <c r="AR31" i="21"/>
  <c r="AR25" i="21"/>
  <c r="AT25" i="21" s="1"/>
  <c r="AV25" i="21" s="1"/>
  <c r="AW29" i="21"/>
  <c r="E29" i="21" s="1"/>
  <c r="G32" i="22" s="1"/>
  <c r="AS34" i="21"/>
  <c r="AU34" i="21" s="1"/>
  <c r="AR34" i="21"/>
  <c r="AT34" i="21" s="1"/>
  <c r="AV34" i="21" s="1"/>
  <c r="AY37" i="21"/>
  <c r="AR37" i="21"/>
  <c r="D37" i="21" s="1"/>
  <c r="E40" i="22" s="1"/>
  <c r="AW37" i="21"/>
  <c r="E37" i="21" s="1"/>
  <c r="G40" i="22" s="1"/>
  <c r="AW34" i="21"/>
  <c r="E34" i="21" s="1"/>
  <c r="G37" i="22" s="1"/>
  <c r="C37" i="21"/>
  <c r="C40" i="22" s="1"/>
  <c r="C34" i="21"/>
  <c r="C37" i="22" s="1"/>
  <c r="C19" i="21"/>
  <c r="C22" i="22" s="1"/>
  <c r="C43" i="21"/>
  <c r="C46" i="22" s="1"/>
  <c r="C23" i="21"/>
  <c r="C26" i="22" s="1"/>
  <c r="AW19" i="21"/>
  <c r="E19" i="21" s="1"/>
  <c r="G22" i="22" s="1"/>
  <c r="AR19" i="21"/>
  <c r="AT19" i="21" s="1"/>
  <c r="AV19" i="21" s="1"/>
  <c r="AY43" i="21"/>
  <c r="AS19" i="21"/>
  <c r="AX19" i="21" s="1"/>
  <c r="AW23" i="21"/>
  <c r="E23" i="21" s="1"/>
  <c r="G26" i="22" s="1"/>
  <c r="AW43" i="21"/>
  <c r="E43" i="21" s="1"/>
  <c r="G46" i="22" s="1"/>
  <c r="AS23" i="21"/>
  <c r="AX23" i="21" s="1"/>
  <c r="AR23" i="21"/>
  <c r="AT23" i="21" s="1"/>
  <c r="AV23" i="21" s="1"/>
  <c r="AS43" i="21"/>
  <c r="AX43" i="21" s="1"/>
  <c r="C42" i="21"/>
  <c r="C45" i="22" s="1"/>
  <c r="AW42" i="21"/>
  <c r="E42" i="21" s="1"/>
  <c r="G45" i="22" s="1"/>
  <c r="AY42" i="21"/>
  <c r="AS42" i="21"/>
  <c r="AU42" i="21" s="1"/>
  <c r="AR42" i="21"/>
  <c r="D42" i="21" s="1"/>
  <c r="E45" i="22" s="1"/>
  <c r="E20" i="21"/>
  <c r="G23" i="22" s="1"/>
  <c r="E27" i="21"/>
  <c r="G30" i="22" s="1"/>
  <c r="E24" i="21"/>
  <c r="G27" i="22" s="1"/>
  <c r="E21" i="21"/>
  <c r="G24" i="22" s="1"/>
  <c r="AT28" i="21"/>
  <c r="AV28" i="21" s="1"/>
  <c r="D28" i="21"/>
  <c r="E31" i="22" s="1"/>
  <c r="AT31" i="21"/>
  <c r="AV31" i="21" s="1"/>
  <c r="D31" i="21"/>
  <c r="E34" i="22" s="1"/>
  <c r="AT40" i="21"/>
  <c r="AV40" i="21" s="1"/>
  <c r="D40" i="21"/>
  <c r="E43" i="22" s="1"/>
  <c r="AT43" i="21"/>
  <c r="AV43" i="21" s="1"/>
  <c r="D43" i="21"/>
  <c r="E46" i="22" s="1"/>
  <c r="AT38" i="21"/>
  <c r="AV38" i="21" s="1"/>
  <c r="D38" i="21"/>
  <c r="E41" i="22" s="1"/>
  <c r="AT39" i="21"/>
  <c r="AV39" i="21" s="1"/>
  <c r="D39" i="21"/>
  <c r="E42" i="22" s="1"/>
  <c r="E26" i="21"/>
  <c r="G29" i="22" s="1"/>
  <c r="E22" i="21"/>
  <c r="G25" i="22" s="1"/>
  <c r="AT35" i="21"/>
  <c r="AV35" i="21" s="1"/>
  <c r="D35" i="21"/>
  <c r="E38" i="22" s="1"/>
  <c r="AT33" i="21"/>
  <c r="AV33" i="21" s="1"/>
  <c r="D33" i="21"/>
  <c r="E36" i="22" s="1"/>
  <c r="AT30" i="21"/>
  <c r="AV30" i="21" s="1"/>
  <c r="D30" i="21"/>
  <c r="E33" i="22" s="1"/>
  <c r="AT29" i="21"/>
  <c r="AV29" i="21" s="1"/>
  <c r="D29" i="21"/>
  <c r="E32" i="22" s="1"/>
  <c r="AT37" i="21"/>
  <c r="AV37" i="21" s="1"/>
  <c r="E25" i="21"/>
  <c r="G28" i="22" s="1"/>
  <c r="AT32" i="21"/>
  <c r="AV32" i="21" s="1"/>
  <c r="D32" i="21"/>
  <c r="E35" i="22" s="1"/>
  <c r="AT36" i="21"/>
  <c r="AV36" i="21" s="1"/>
  <c r="D36" i="21"/>
  <c r="E39" i="22" s="1"/>
  <c r="AT41" i="21"/>
  <c r="AV41" i="21" s="1"/>
  <c r="D41" i="21"/>
  <c r="E44" i="22" s="1"/>
  <c r="E18" i="21"/>
  <c r="G21" i="22" s="1"/>
  <c r="R26" i="21"/>
  <c r="T26" i="21" s="1"/>
  <c r="D26" i="21"/>
  <c r="E29" i="22" s="1"/>
  <c r="R22" i="21"/>
  <c r="T22" i="21" s="1"/>
  <c r="D22" i="21"/>
  <c r="E25" i="22" s="1"/>
  <c r="R24" i="21"/>
  <c r="T24" i="21" s="1"/>
  <c r="D24" i="21"/>
  <c r="E27" i="22" s="1"/>
  <c r="R21" i="21"/>
  <c r="T21" i="21" s="1"/>
  <c r="D21" i="21"/>
  <c r="E24" i="22" s="1"/>
  <c r="R23" i="21"/>
  <c r="T23" i="21" s="1"/>
  <c r="R27" i="21"/>
  <c r="T27" i="21" s="1"/>
  <c r="D27" i="21"/>
  <c r="E30" i="22" s="1"/>
  <c r="R20" i="21"/>
  <c r="T20" i="21" s="1"/>
  <c r="D20" i="21"/>
  <c r="E23" i="22" s="1"/>
  <c r="R25" i="21"/>
  <c r="T25" i="21" s="1"/>
  <c r="D25" i="21"/>
  <c r="E28" i="22" s="1"/>
  <c r="AX26" i="21"/>
  <c r="AU26" i="21"/>
  <c r="AX27" i="21"/>
  <c r="AU27" i="21"/>
  <c r="AX38" i="21"/>
  <c r="AU38" i="21"/>
  <c r="AU40" i="21"/>
  <c r="AX40" i="21"/>
  <c r="AU37" i="21"/>
  <c r="AX37" i="21"/>
  <c r="S21" i="21"/>
  <c r="V21" i="21"/>
  <c r="V26" i="21"/>
  <c r="S26" i="21"/>
  <c r="AU31" i="21"/>
  <c r="AX31" i="21"/>
  <c r="AU21" i="21"/>
  <c r="AX21" i="21"/>
  <c r="AU28" i="21"/>
  <c r="AX28" i="21"/>
  <c r="AU33" i="21"/>
  <c r="AX33" i="21"/>
  <c r="V24" i="21"/>
  <c r="S24" i="21"/>
  <c r="AJ18" i="21"/>
  <c r="AG18" i="21"/>
  <c r="S27" i="21"/>
  <c r="V27" i="21"/>
  <c r="S22" i="21"/>
  <c r="V22" i="21"/>
  <c r="AJ19" i="21"/>
  <c r="AG19" i="21"/>
  <c r="BI18" i="21"/>
  <c r="BF18" i="21"/>
  <c r="AU30" i="21"/>
  <c r="AX30" i="21"/>
  <c r="S18" i="21"/>
  <c r="V18" i="21"/>
  <c r="AU25" i="21"/>
  <c r="AX25" i="21"/>
  <c r="AU35" i="21"/>
  <c r="AX35" i="21"/>
  <c r="AU29" i="21"/>
  <c r="AX29" i="21"/>
  <c r="AX20" i="21"/>
  <c r="AU20" i="21"/>
  <c r="AF19" i="21"/>
  <c r="AH19" i="21" s="1"/>
  <c r="AX18" i="21"/>
  <c r="AU18" i="21"/>
  <c r="AX22" i="21"/>
  <c r="AU22" i="21"/>
  <c r="V23" i="21"/>
  <c r="S23" i="21"/>
  <c r="AX36" i="21"/>
  <c r="AU36" i="21"/>
  <c r="AU41" i="21"/>
  <c r="AX41" i="21"/>
  <c r="AX39" i="21"/>
  <c r="AU39" i="21"/>
  <c r="AF18" i="21"/>
  <c r="AH18" i="21" s="1"/>
  <c r="D18" i="21"/>
  <c r="E21" i="22" s="1"/>
  <c r="AU24" i="21"/>
  <c r="AX24" i="21"/>
  <c r="V20" i="21"/>
  <c r="S20" i="21"/>
  <c r="V25" i="21"/>
  <c r="S25" i="21"/>
  <c r="AU32" i="21"/>
  <c r="AX32" i="21"/>
  <c r="C14" i="21"/>
  <c r="C13" i="23" s="1"/>
  <c r="S19" i="21"/>
  <c r="V19" i="21"/>
  <c r="AX34" i="21" l="1"/>
  <c r="D34" i="21"/>
  <c r="E37" i="22" s="1"/>
  <c r="D19" i="21"/>
  <c r="E22" i="22" s="1"/>
  <c r="D23" i="21"/>
  <c r="E26" i="22" s="1"/>
  <c r="AU43" i="21"/>
  <c r="AU23" i="21"/>
  <c r="AU19" i="21"/>
  <c r="AX42" i="21"/>
  <c r="AT42" i="21"/>
  <c r="AV42" i="21" s="1"/>
  <c r="C19" i="22"/>
  <c r="C4" i="23"/>
  <c r="C14" i="23" s="1"/>
  <c r="G14" i="22" l="1"/>
  <c r="C21"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Hill</author>
  </authors>
  <commentList>
    <comment ref="G5" authorId="0" shapeId="0" xr:uid="{C7F19389-62CB-4A8D-9F27-58CEB3A89370}">
      <text>
        <r>
          <rPr>
            <b/>
            <sz val="9"/>
            <color indexed="81"/>
            <rFont val="Tahoma"/>
            <family val="2"/>
          </rPr>
          <t xml:space="preserve">Cell Value match by address for Tool_1 Comments formula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Hill</author>
  </authors>
  <commentList>
    <comment ref="AQ15" authorId="0" shapeId="0" xr:uid="{3A120E62-57DD-433C-B3BE-B082D036DCDA}">
      <text>
        <r>
          <rPr>
            <b/>
            <sz val="9"/>
            <color indexed="81"/>
            <rFont val="Tahoma"/>
            <family val="2"/>
          </rPr>
          <t>Base Anzsic table as mixture of matched and unmatch codes.  IF condition  to screen out un matched codes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C658A167-E0FC-4D25-A1A8-F79BF668FED0}">
      <text>
        <r>
          <rPr>
            <b/>
            <sz val="9"/>
            <color indexed="81"/>
            <rFont val="Tahoma"/>
            <family val="2"/>
          </rPr>
          <t>Author:</t>
        </r>
        <r>
          <rPr>
            <sz val="9"/>
            <color indexed="81"/>
            <rFont val="Tahoma"/>
            <family val="2"/>
          </rPr>
          <t xml:space="preserve">
Dislplayed value stored as text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6118B2E1-B0F5-4EE9-809B-352E44FC5475}">
      <text>
        <r>
          <rPr>
            <b/>
            <sz val="9"/>
            <color indexed="81"/>
            <rFont val="Tahoma"/>
            <family val="2"/>
          </rPr>
          <t>Author:</t>
        </r>
        <r>
          <rPr>
            <sz val="9"/>
            <color indexed="81"/>
            <rFont val="Tahoma"/>
            <family val="2"/>
          </rPr>
          <t xml:space="preserve">
Dislplayed value stored as text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2325471A-C684-46B0-9382-7C5D40ECF0FB}">
      <text>
        <r>
          <rPr>
            <b/>
            <sz val="9"/>
            <color indexed="81"/>
            <rFont val="Tahoma"/>
            <family val="2"/>
          </rPr>
          <t>Author:</t>
        </r>
        <r>
          <rPr>
            <sz val="9"/>
            <color indexed="81"/>
            <rFont val="Tahoma"/>
            <family val="2"/>
          </rPr>
          <t xml:space="preserve">
Dislplayed value stored as text</t>
        </r>
      </text>
    </comment>
    <comment ref="D3" authorId="0" shapeId="0" xr:uid="{6294D722-ECE8-4592-8F91-D6BD7F396BBA}">
      <text>
        <r>
          <rPr>
            <b/>
            <sz val="9"/>
            <color indexed="81"/>
            <rFont val="Tahoma"/>
            <family val="2"/>
          </rPr>
          <t>Author:</t>
        </r>
        <r>
          <rPr>
            <sz val="9"/>
            <color indexed="81"/>
            <rFont val="Tahoma"/>
            <family val="2"/>
          </rPr>
          <t xml:space="preserve">
Dislplayed value stored as text</t>
        </r>
      </text>
    </comment>
    <comment ref="J3" authorId="0" shapeId="0" xr:uid="{8890E56D-A958-47A5-9D32-72919F37B5FC}">
      <text>
        <r>
          <rPr>
            <b/>
            <sz val="9"/>
            <color indexed="81"/>
            <rFont val="Tahoma"/>
            <family val="2"/>
          </rPr>
          <t>Author:</t>
        </r>
        <r>
          <rPr>
            <sz val="9"/>
            <color indexed="81"/>
            <rFont val="Tahoma"/>
            <family val="2"/>
          </rPr>
          <t xml:space="preserve">
Dislplayed value stored as text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71C4EE58-55F7-446C-82D2-4B9CCFE1B153}">
      <text>
        <r>
          <rPr>
            <b/>
            <sz val="9"/>
            <color indexed="81"/>
            <rFont val="Tahoma"/>
            <family val="2"/>
          </rPr>
          <t>Author:</t>
        </r>
        <r>
          <rPr>
            <sz val="9"/>
            <color indexed="81"/>
            <rFont val="Tahoma"/>
            <family val="2"/>
          </rPr>
          <t xml:space="preserve">
Dislplayed value stored as text</t>
        </r>
      </text>
    </comment>
    <comment ref="E1" authorId="0" shapeId="0" xr:uid="{1A0DDBC9-39FD-4D50-8A6B-713BAE66AFC2}">
      <text>
        <r>
          <rPr>
            <b/>
            <sz val="9"/>
            <color indexed="81"/>
            <rFont val="Tahoma"/>
            <family val="2"/>
          </rPr>
          <t>Author:</t>
        </r>
        <r>
          <rPr>
            <sz val="9"/>
            <color indexed="81"/>
            <rFont val="Tahoma"/>
            <family val="2"/>
          </rPr>
          <t xml:space="preserve">
Dislplayed value stored as text</t>
        </r>
      </text>
    </comment>
    <comment ref="H1" authorId="0" shapeId="0" xr:uid="{BF625B1F-EF69-4F2A-9AEF-DE01240D1497}">
      <text>
        <r>
          <rPr>
            <b/>
            <sz val="9"/>
            <color indexed="81"/>
            <rFont val="Tahoma"/>
            <family val="2"/>
          </rPr>
          <t>Author:</t>
        </r>
        <r>
          <rPr>
            <sz val="9"/>
            <color indexed="81"/>
            <rFont val="Tahoma"/>
            <family val="2"/>
          </rPr>
          <t xml:space="preserve">
Original value and  
format from souce file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13D99CFF-F25C-4327-8C79-71CDECF3D517}">
      <text>
        <r>
          <rPr>
            <b/>
            <sz val="9"/>
            <color indexed="81"/>
            <rFont val="Tahoma"/>
            <family val="2"/>
          </rPr>
          <t>Author:</t>
        </r>
        <r>
          <rPr>
            <sz val="9"/>
            <color indexed="81"/>
            <rFont val="Tahoma"/>
            <family val="2"/>
          </rPr>
          <t xml:space="preserve">
Dislplayed value stored as text</t>
        </r>
      </text>
    </comment>
    <comment ref="E1" authorId="0" shapeId="0" xr:uid="{0C2C6C6F-8BF6-4A4E-8976-C64E39E92614}">
      <text>
        <r>
          <rPr>
            <b/>
            <sz val="9"/>
            <color indexed="81"/>
            <rFont val="Tahoma"/>
            <family val="2"/>
          </rPr>
          <t>Author:</t>
        </r>
        <r>
          <rPr>
            <sz val="9"/>
            <color indexed="81"/>
            <rFont val="Tahoma"/>
            <family val="2"/>
          </rPr>
          <t xml:space="preserve">
Dislplayed value stored as text</t>
        </r>
      </text>
    </comment>
    <comment ref="H1" authorId="0" shapeId="0" xr:uid="{CD7553C7-1DB4-40EB-9CF7-4BC5D3B80A0A}">
      <text>
        <r>
          <rPr>
            <b/>
            <sz val="9"/>
            <color indexed="81"/>
            <rFont val="Tahoma"/>
            <family val="2"/>
          </rPr>
          <t>Author:</t>
        </r>
        <r>
          <rPr>
            <sz val="9"/>
            <color indexed="81"/>
            <rFont val="Tahoma"/>
            <family val="2"/>
          </rPr>
          <t xml:space="preserve">
Original value and  
format from souce file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CEF661C0-D4DA-4DAD-94BB-85FA3F706E3C}">
      <text>
        <r>
          <rPr>
            <b/>
            <sz val="9"/>
            <color indexed="81"/>
            <rFont val="Tahoma"/>
            <family val="2"/>
          </rPr>
          <t>Author:</t>
        </r>
        <r>
          <rPr>
            <sz val="9"/>
            <color indexed="81"/>
            <rFont val="Tahoma"/>
            <family val="2"/>
          </rPr>
          <t xml:space="preserve">
Dislplayed value stored as text</t>
        </r>
      </text>
    </comment>
  </commentList>
</comments>
</file>

<file path=xl/sharedStrings.xml><?xml version="1.0" encoding="utf-8"?>
<sst xmlns="http://schemas.openxmlformats.org/spreadsheetml/2006/main" count="127784" uniqueCount="26534">
  <si>
    <t>Code</t>
  </si>
  <si>
    <t>Description</t>
  </si>
  <si>
    <t>A</t>
  </si>
  <si>
    <t>Agriculture, forestry and fishing</t>
  </si>
  <si>
    <t>01</t>
  </si>
  <si>
    <t>Crop and animal production, hunting and related service activities</t>
  </si>
  <si>
    <t>011</t>
  </si>
  <si>
    <t>Growing of non-perennial crops</t>
  </si>
  <si>
    <t>0111</t>
  </si>
  <si>
    <t>Growing of cereals (except rice), leguminous crops and oil seeds</t>
  </si>
  <si>
    <t>0112</t>
  </si>
  <si>
    <t>Growing of rice</t>
  </si>
  <si>
    <t>0113</t>
  </si>
  <si>
    <t>Growing of vegetables and melons, roots and tubers</t>
  </si>
  <si>
    <t>0114</t>
  </si>
  <si>
    <t>Growing of sugar cane</t>
  </si>
  <si>
    <t>0115</t>
  </si>
  <si>
    <t>Growing of tobacco</t>
  </si>
  <si>
    <t>0116</t>
  </si>
  <si>
    <t>Growing of fibre crops</t>
  </si>
  <si>
    <t>0119</t>
  </si>
  <si>
    <t>Growing of other non-perennial crops</t>
  </si>
  <si>
    <t>012</t>
  </si>
  <si>
    <t>Growing of perennial crops</t>
  </si>
  <si>
    <t>0121</t>
  </si>
  <si>
    <t>Growing of grapes</t>
  </si>
  <si>
    <t>0122</t>
  </si>
  <si>
    <t>Growing of tropical and subtropical fruits</t>
  </si>
  <si>
    <t>0123</t>
  </si>
  <si>
    <t>Growing of citrus fruits</t>
  </si>
  <si>
    <t>0124</t>
  </si>
  <si>
    <t>Growing of pome fruits and stone fruits</t>
  </si>
  <si>
    <t>0125</t>
  </si>
  <si>
    <t>Growing of other tree and bush fruits and nuts</t>
  </si>
  <si>
    <t>0126</t>
  </si>
  <si>
    <t>Growing of oleaginous fruits</t>
  </si>
  <si>
    <t>0127</t>
  </si>
  <si>
    <t>Growing of beverage crops</t>
  </si>
  <si>
    <t>0128</t>
  </si>
  <si>
    <t>Growing of spices, aromatic, drug and pharmaceutical crops</t>
  </si>
  <si>
    <t>0129</t>
  </si>
  <si>
    <t>Growing of other perennial crops</t>
  </si>
  <si>
    <t>013</t>
  </si>
  <si>
    <t>Plant propagation</t>
  </si>
  <si>
    <t>0130</t>
  </si>
  <si>
    <t>014</t>
  </si>
  <si>
    <t>Animal production</t>
  </si>
  <si>
    <t>0141</t>
  </si>
  <si>
    <t>Raising of cattle and buffaloes</t>
  </si>
  <si>
    <t>0142</t>
  </si>
  <si>
    <t>Raising of horses and other equines</t>
  </si>
  <si>
    <t>0143</t>
  </si>
  <si>
    <t>Raising of camels and camelids</t>
  </si>
  <si>
    <t>0144</t>
  </si>
  <si>
    <t>Raising of sheep and goats</t>
  </si>
  <si>
    <t>0145</t>
  </si>
  <si>
    <t>Raising of swine/pigs</t>
  </si>
  <si>
    <t>0146</t>
  </si>
  <si>
    <t>Raising of poultry</t>
  </si>
  <si>
    <t>0149</t>
  </si>
  <si>
    <t>Raising of other animals</t>
  </si>
  <si>
    <t>015</t>
  </si>
  <si>
    <t>Mixed farming</t>
  </si>
  <si>
    <t>0150</t>
  </si>
  <si>
    <t>016</t>
  </si>
  <si>
    <t>Support activities to agriculture and post-harvest crop activities</t>
  </si>
  <si>
    <t>0161</t>
  </si>
  <si>
    <t>Support activities for crop production</t>
  </si>
  <si>
    <t>0162</t>
  </si>
  <si>
    <t>Support activities for animal production</t>
  </si>
  <si>
    <t>0163</t>
  </si>
  <si>
    <t>Post-harvest crop activities</t>
  </si>
  <si>
    <t>0164</t>
  </si>
  <si>
    <t>Seed processing for propagation</t>
  </si>
  <si>
    <t>017</t>
  </si>
  <si>
    <t>Hunting, trapping and related service activities</t>
  </si>
  <si>
    <t>0170</t>
  </si>
  <si>
    <t>02</t>
  </si>
  <si>
    <t>Forestry and logging</t>
  </si>
  <si>
    <t>021</t>
  </si>
  <si>
    <t>Silviculture and other forestry activities</t>
  </si>
  <si>
    <t>0210</t>
  </si>
  <si>
    <t>022</t>
  </si>
  <si>
    <t>Logging</t>
  </si>
  <si>
    <t>0220</t>
  </si>
  <si>
    <t>023</t>
  </si>
  <si>
    <t>Gathering of non-wood forest products</t>
  </si>
  <si>
    <t>0230</t>
  </si>
  <si>
    <t>024</t>
  </si>
  <si>
    <t>Support services to forestry</t>
  </si>
  <si>
    <t>0240</t>
  </si>
  <si>
    <t>03</t>
  </si>
  <si>
    <t>Fishing and aquaculture</t>
  </si>
  <si>
    <t>031</t>
  </si>
  <si>
    <t>Fishing</t>
  </si>
  <si>
    <t>0311</t>
  </si>
  <si>
    <t>Marine fishing</t>
  </si>
  <si>
    <t>0312</t>
  </si>
  <si>
    <t>Freshwater fishing</t>
  </si>
  <si>
    <t>032</t>
  </si>
  <si>
    <t>Aquaculture</t>
  </si>
  <si>
    <t>0321</t>
  </si>
  <si>
    <t>Marine aquaculture</t>
  </si>
  <si>
    <t>0322</t>
  </si>
  <si>
    <t>Freshwater aquaculture</t>
  </si>
  <si>
    <t>B</t>
  </si>
  <si>
    <t>Mining and quarrying</t>
  </si>
  <si>
    <t>05</t>
  </si>
  <si>
    <t>Mining of coal and lignite</t>
  </si>
  <si>
    <t>051</t>
  </si>
  <si>
    <t>Mining of hard coal</t>
  </si>
  <si>
    <t>0510</t>
  </si>
  <si>
    <t>052</t>
  </si>
  <si>
    <t>Mining of lignite</t>
  </si>
  <si>
    <t>0520</t>
  </si>
  <si>
    <t>06</t>
  </si>
  <si>
    <t>Extraction of crude petroleum and natural gas</t>
  </si>
  <si>
    <t>061</t>
  </si>
  <si>
    <t>Extraction of crude petroleum</t>
  </si>
  <si>
    <t>0610</t>
  </si>
  <si>
    <t>062</t>
  </si>
  <si>
    <t>Extraction of natural gas</t>
  </si>
  <si>
    <t>0620</t>
  </si>
  <si>
    <t>07</t>
  </si>
  <si>
    <t>Mining of metal ores</t>
  </si>
  <si>
    <t>071</t>
  </si>
  <si>
    <t>Mining of iron ores</t>
  </si>
  <si>
    <t>0710</t>
  </si>
  <si>
    <t>072</t>
  </si>
  <si>
    <t>Mining of non-ferrous metal ores</t>
  </si>
  <si>
    <t>0721</t>
  </si>
  <si>
    <t>Mining of uranium and thorium ores</t>
  </si>
  <si>
    <t>0729</t>
  </si>
  <si>
    <t>Mining of other non-ferrous metal ores</t>
  </si>
  <si>
    <t>08</t>
  </si>
  <si>
    <t>Other mining and quarrying</t>
  </si>
  <si>
    <t>081</t>
  </si>
  <si>
    <t>Quarrying of stone, sand and clay</t>
  </si>
  <si>
    <t>0810</t>
  </si>
  <si>
    <t>089</t>
  </si>
  <si>
    <t>Mining and quarrying n.e.c.</t>
  </si>
  <si>
    <t>0891</t>
  </si>
  <si>
    <t>Mining of chemical and fertilizer minerals</t>
  </si>
  <si>
    <t>0892</t>
  </si>
  <si>
    <t>Extraction of peat</t>
  </si>
  <si>
    <t>0893</t>
  </si>
  <si>
    <t>Extraction of salt</t>
  </si>
  <si>
    <t>0899</t>
  </si>
  <si>
    <t>Other mining and quarrying n.e.c.</t>
  </si>
  <si>
    <t>09</t>
  </si>
  <si>
    <t>Mining support service activities</t>
  </si>
  <si>
    <t>091</t>
  </si>
  <si>
    <t>Support activities for petroleum and natural gas extraction</t>
  </si>
  <si>
    <t>0910</t>
  </si>
  <si>
    <t>099</t>
  </si>
  <si>
    <t>Support activities for other mining and quarrying</t>
  </si>
  <si>
    <t>0990</t>
  </si>
  <si>
    <t>C</t>
  </si>
  <si>
    <t>Manufacturing</t>
  </si>
  <si>
    <t>10</t>
  </si>
  <si>
    <t>Manufacture of food products</t>
  </si>
  <si>
    <t>101</t>
  </si>
  <si>
    <t>Processing and preserving of meat</t>
  </si>
  <si>
    <t>1010</t>
  </si>
  <si>
    <t>102</t>
  </si>
  <si>
    <t>Processing and preserving of fish, crustaceans and molluscs</t>
  </si>
  <si>
    <t>1020</t>
  </si>
  <si>
    <t>103</t>
  </si>
  <si>
    <t>Processing and preserving of fruit and vegetables</t>
  </si>
  <si>
    <t>1030</t>
  </si>
  <si>
    <t>104</t>
  </si>
  <si>
    <t>Manufacture of vegetable and animal oils and fats</t>
  </si>
  <si>
    <t>1040</t>
  </si>
  <si>
    <t>105</t>
  </si>
  <si>
    <t>Manufacture of dairy products</t>
  </si>
  <si>
    <t>1050</t>
  </si>
  <si>
    <t>106</t>
  </si>
  <si>
    <t>Manufacture of grain mill products, starches and starch products</t>
  </si>
  <si>
    <t>1061</t>
  </si>
  <si>
    <t>Manufacture of grain mill products</t>
  </si>
  <si>
    <t>1062</t>
  </si>
  <si>
    <t>Manufacture of starches and starch products</t>
  </si>
  <si>
    <t>107</t>
  </si>
  <si>
    <t>Manufacture of other food products</t>
  </si>
  <si>
    <t>1071</t>
  </si>
  <si>
    <t>Manufacture of bakery products</t>
  </si>
  <si>
    <t>1072</t>
  </si>
  <si>
    <t>Manufacture of sugar</t>
  </si>
  <si>
    <t>1073</t>
  </si>
  <si>
    <t>Manufacture of cocoa, chocolate and sugar confectionery</t>
  </si>
  <si>
    <t>1074</t>
  </si>
  <si>
    <t>Manufacture of macaroni, noodles, couscous and similar farinaceous products</t>
  </si>
  <si>
    <t>1075</t>
  </si>
  <si>
    <t>Manufacture of prepared meals and dishes</t>
  </si>
  <si>
    <t>1079</t>
  </si>
  <si>
    <t>Manufacture of other food products n.e.c.</t>
  </si>
  <si>
    <t>108</t>
  </si>
  <si>
    <t>Manufacture of prepared animal feeds</t>
  </si>
  <si>
    <t>1080</t>
  </si>
  <si>
    <t>11</t>
  </si>
  <si>
    <t>Manufacture of beverages</t>
  </si>
  <si>
    <t>110</t>
  </si>
  <si>
    <t>1101</t>
  </si>
  <si>
    <t>Distilling, rectifying and blending of spirits</t>
  </si>
  <si>
    <t>1102</t>
  </si>
  <si>
    <t>Manufacture of wines</t>
  </si>
  <si>
    <t>1103</t>
  </si>
  <si>
    <t>Manufacture of malt liquors and malt</t>
  </si>
  <si>
    <t>1104</t>
  </si>
  <si>
    <t>Manufacture of soft drinks; production of mineral waters and other bottled waters</t>
  </si>
  <si>
    <t>12</t>
  </si>
  <si>
    <t>Manufacture of tobacco products</t>
  </si>
  <si>
    <t>120</t>
  </si>
  <si>
    <t>1200</t>
  </si>
  <si>
    <t>13</t>
  </si>
  <si>
    <t>Manufacture of textiles</t>
  </si>
  <si>
    <t>131</t>
  </si>
  <si>
    <t>Spinning, weaving and finishing of textiles</t>
  </si>
  <si>
    <t>1311</t>
  </si>
  <si>
    <t>Preparation and spinning of textile fibres</t>
  </si>
  <si>
    <t>1312</t>
  </si>
  <si>
    <t>Weaving of textiles</t>
  </si>
  <si>
    <t>1313</t>
  </si>
  <si>
    <t>Finishing of textiles</t>
  </si>
  <si>
    <t>139</t>
  </si>
  <si>
    <t>Manufacture of other textiles</t>
  </si>
  <si>
    <t>1391</t>
  </si>
  <si>
    <t>Manufacture of knitted and crocheted fabrics</t>
  </si>
  <si>
    <t>1392</t>
  </si>
  <si>
    <t>Manufacture of made-up textile articles, except apparel</t>
  </si>
  <si>
    <t>1393</t>
  </si>
  <si>
    <t>Manufacture of carpets and rugs</t>
  </si>
  <si>
    <t>1394</t>
  </si>
  <si>
    <t>Manufacture of cordage, rope, twine and netting</t>
  </si>
  <si>
    <t>1399</t>
  </si>
  <si>
    <t>Manufacture of other textiles n.e.c.</t>
  </si>
  <si>
    <t>14</t>
  </si>
  <si>
    <t>Manufacture of wearing apparel</t>
  </si>
  <si>
    <t>141</t>
  </si>
  <si>
    <t>Manufacture of wearing apparel, except fur apparel</t>
  </si>
  <si>
    <t>1410</t>
  </si>
  <si>
    <t>142</t>
  </si>
  <si>
    <t>Manufacture of articles of fur</t>
  </si>
  <si>
    <t>1420</t>
  </si>
  <si>
    <t>143</t>
  </si>
  <si>
    <t>Manufacture of knitted and crocheted apparel</t>
  </si>
  <si>
    <t>1430</t>
  </si>
  <si>
    <t>15</t>
  </si>
  <si>
    <t>Manufacture of leather and related products</t>
  </si>
  <si>
    <t>151</t>
  </si>
  <si>
    <t>Tanning and dressing of leather; manufacture of luggage, handbags, saddlery and harness; dressing and dyeing of fur</t>
  </si>
  <si>
    <t>1511</t>
  </si>
  <si>
    <t>Tanning and dressing of leather; dressing and dyeing of fur</t>
  </si>
  <si>
    <t>1512</t>
  </si>
  <si>
    <t>Manufacture of luggage, handbags and the like, saddlery and harness</t>
  </si>
  <si>
    <t>152</t>
  </si>
  <si>
    <t>Manufacture of footwear</t>
  </si>
  <si>
    <t>1520</t>
  </si>
  <si>
    <t>16</t>
  </si>
  <si>
    <t>Manufacture of wood and of products of wood and cork, except furniture; manufacture of articles of straw and plaiting materials</t>
  </si>
  <si>
    <t>161</t>
  </si>
  <si>
    <t>Sawmilling and planing of wood</t>
  </si>
  <si>
    <t>1610</t>
  </si>
  <si>
    <t>162</t>
  </si>
  <si>
    <t>Manufacture of products of wood, cork, straw and plaiting materials</t>
  </si>
  <si>
    <t>1621</t>
  </si>
  <si>
    <t>Manufacture of veneer sheets and wood-based panels</t>
  </si>
  <si>
    <t>1622</t>
  </si>
  <si>
    <t>Manufacture of builders' carpentry and joinery</t>
  </si>
  <si>
    <t>1623</t>
  </si>
  <si>
    <t>Manufacture of wooden containers</t>
  </si>
  <si>
    <t>1629</t>
  </si>
  <si>
    <t>Manufacture of other products of wood; manufacture of articles of cork, straw and plaiting materials</t>
  </si>
  <si>
    <t>17</t>
  </si>
  <si>
    <t>Manufacture of paper and paper products</t>
  </si>
  <si>
    <t>170</t>
  </si>
  <si>
    <t>1701</t>
  </si>
  <si>
    <t>Manufacture of pulp, paper and paperboard</t>
  </si>
  <si>
    <t>1702</t>
  </si>
  <si>
    <t>Manufacture of corrugated paper and paperboard and of containers of paper and paperboard</t>
  </si>
  <si>
    <t>1709</t>
  </si>
  <si>
    <t>Manufacture of other articles of paper and paperboard</t>
  </si>
  <si>
    <t>18</t>
  </si>
  <si>
    <t>Printing and reproduction of recorded media</t>
  </si>
  <si>
    <t>181</t>
  </si>
  <si>
    <t>Printing and service activities related to printing</t>
  </si>
  <si>
    <t>1811</t>
  </si>
  <si>
    <t>Printing</t>
  </si>
  <si>
    <t>1812</t>
  </si>
  <si>
    <t>Service activities related to printing</t>
  </si>
  <si>
    <t>182</t>
  </si>
  <si>
    <t>Reproduction of recorded media</t>
  </si>
  <si>
    <t>1820</t>
  </si>
  <si>
    <t>19</t>
  </si>
  <si>
    <t>Manufacture of coke and refined petroleum products</t>
  </si>
  <si>
    <t>191</t>
  </si>
  <si>
    <t>Manufacture of coke oven products</t>
  </si>
  <si>
    <t>1910</t>
  </si>
  <si>
    <t>192</t>
  </si>
  <si>
    <t>Manufacture of refined petroleum products</t>
  </si>
  <si>
    <t>1920</t>
  </si>
  <si>
    <t>20</t>
  </si>
  <si>
    <t>Manufacture of chemicals and chemical products</t>
  </si>
  <si>
    <t>201</t>
  </si>
  <si>
    <t>Manufacture of basic chemicals, fertilizers and nitrogen compounds, plastics and synthetic rubber in primary forms</t>
  </si>
  <si>
    <t>2011</t>
  </si>
  <si>
    <t>Manufacture of basic chemicals</t>
  </si>
  <si>
    <t>2012</t>
  </si>
  <si>
    <t>Manufacture of fertilizers and nitrogen compounds</t>
  </si>
  <si>
    <t>2013</t>
  </si>
  <si>
    <t>Manufacture of plastics and synthetic rubber in primary forms</t>
  </si>
  <si>
    <t>202</t>
  </si>
  <si>
    <t>Manufacture of other chemical products</t>
  </si>
  <si>
    <t>2021</t>
  </si>
  <si>
    <t>Manufacture of pesticides and other agrochemical products</t>
  </si>
  <si>
    <t>2022</t>
  </si>
  <si>
    <t>Manufacture of paints, varnishes and similar coatings, printing ink and mastics</t>
  </si>
  <si>
    <t>2023</t>
  </si>
  <si>
    <t>Manufacture of soap and detergents, cleaning and polishing preparations, perfumes and toilet preparations</t>
  </si>
  <si>
    <t>2029</t>
  </si>
  <si>
    <t>Manufacture of other chemical products n.e.c.</t>
  </si>
  <si>
    <t>203</t>
  </si>
  <si>
    <t>Manufacture of man-made fibres</t>
  </si>
  <si>
    <t>2030</t>
  </si>
  <si>
    <t>21</t>
  </si>
  <si>
    <t>Manufacture of basic pharmaceutical products and pharmaceutical preparations</t>
  </si>
  <si>
    <t>210</t>
  </si>
  <si>
    <t>Manufacture of pharmaceuticals, medicinal chemical and botanical products</t>
  </si>
  <si>
    <t>2100</t>
  </si>
  <si>
    <t>22</t>
  </si>
  <si>
    <t>Manufacture of rubber and plastics products</t>
  </si>
  <si>
    <t>221</t>
  </si>
  <si>
    <t>Manufacture of rubber products</t>
  </si>
  <si>
    <t>2211</t>
  </si>
  <si>
    <t>Manufacture of rubber tyres and tubes; retreading and rebuilding of rubber tyres</t>
  </si>
  <si>
    <t>2219</t>
  </si>
  <si>
    <t>Manufacture of other rubber products</t>
  </si>
  <si>
    <t>222</t>
  </si>
  <si>
    <t>Manufacture of plastics products</t>
  </si>
  <si>
    <t>2220</t>
  </si>
  <si>
    <t>23</t>
  </si>
  <si>
    <t>Manufacture of other non-metallic mineral products</t>
  </si>
  <si>
    <t>231</t>
  </si>
  <si>
    <t>Manufacture of glass and glass products</t>
  </si>
  <si>
    <t>2310</t>
  </si>
  <si>
    <t>239</t>
  </si>
  <si>
    <t>Manufacture of non-metallic mineral products n.e.c.</t>
  </si>
  <si>
    <t>2391</t>
  </si>
  <si>
    <t>Manufacture of refractory products</t>
  </si>
  <si>
    <t>2392</t>
  </si>
  <si>
    <t>Manufacture of clay building materials</t>
  </si>
  <si>
    <t>2393</t>
  </si>
  <si>
    <t>Manufacture of other porcelain and ceramic products</t>
  </si>
  <si>
    <t>2394</t>
  </si>
  <si>
    <t>Manufacture of cement, lime and plaster</t>
  </si>
  <si>
    <t>2395</t>
  </si>
  <si>
    <t>Manufacture of articles of concrete, cement and plaster</t>
  </si>
  <si>
    <t>2396</t>
  </si>
  <si>
    <t>Cutting, shaping and finishing of stone</t>
  </si>
  <si>
    <t>2399</t>
  </si>
  <si>
    <t>Manufacture of other non-metallic mineral products n.e.c.</t>
  </si>
  <si>
    <t>24</t>
  </si>
  <si>
    <t>Manufacture of basic metals</t>
  </si>
  <si>
    <t>241</t>
  </si>
  <si>
    <t>Manufacture of basic iron and steel</t>
  </si>
  <si>
    <t>2410</t>
  </si>
  <si>
    <t>242</t>
  </si>
  <si>
    <t>Manufacture of basic precious and other non-ferrous metals</t>
  </si>
  <si>
    <t>2420</t>
  </si>
  <si>
    <t>243</t>
  </si>
  <si>
    <t>Casting of metals</t>
  </si>
  <si>
    <t>2431</t>
  </si>
  <si>
    <t>Casting of iron and steel</t>
  </si>
  <si>
    <t>2432</t>
  </si>
  <si>
    <t>Casting of non-ferrous metals</t>
  </si>
  <si>
    <t>25</t>
  </si>
  <si>
    <t>Manufacture of fabricated metal products, except machinery and equipment</t>
  </si>
  <si>
    <t>251</t>
  </si>
  <si>
    <t>Manufacture of structural metal products, tanks, reservoirs and steam generators</t>
  </si>
  <si>
    <t>2511</t>
  </si>
  <si>
    <t>Manufacture of structural metal products</t>
  </si>
  <si>
    <t>2512</t>
  </si>
  <si>
    <t>Manufacture of tanks, reservoirs and containers of metal</t>
  </si>
  <si>
    <t>2513</t>
  </si>
  <si>
    <t>Manufacture of steam generators, except central heating hot water boilers</t>
  </si>
  <si>
    <t>252</t>
  </si>
  <si>
    <t>Manufacture of weapons and ammunition</t>
  </si>
  <si>
    <t>2520</t>
  </si>
  <si>
    <t>259</t>
  </si>
  <si>
    <t>Manufacture of other fabricated metal products; metalworking service activities</t>
  </si>
  <si>
    <t>2591</t>
  </si>
  <si>
    <t>Forging, pressing, stamping and roll-forming of metal; powder metallurgy</t>
  </si>
  <si>
    <t>2592</t>
  </si>
  <si>
    <t>Treatment and coating of metals; machining</t>
  </si>
  <si>
    <t>2593</t>
  </si>
  <si>
    <t>Manufacture of cutlery, hand tools and general hardware</t>
  </si>
  <si>
    <t>2599</t>
  </si>
  <si>
    <t>Manufacture of other fabricated metal products n.e.c.</t>
  </si>
  <si>
    <t>26</t>
  </si>
  <si>
    <t>Manufacture of computer, electronic and optical products</t>
  </si>
  <si>
    <t>261</t>
  </si>
  <si>
    <t>Manufacture of electronic components and boards</t>
  </si>
  <si>
    <t>2610</t>
  </si>
  <si>
    <t>262</t>
  </si>
  <si>
    <t>Manufacture of computers and peripheral equipment</t>
  </si>
  <si>
    <t>2620</t>
  </si>
  <si>
    <t>263</t>
  </si>
  <si>
    <t>Manufacture of communication equipment</t>
  </si>
  <si>
    <t>2630</t>
  </si>
  <si>
    <t>264</t>
  </si>
  <si>
    <t>Manufacture of consumer electronics</t>
  </si>
  <si>
    <t>2640</t>
  </si>
  <si>
    <t>265</t>
  </si>
  <si>
    <t>Manufacture of measuring, testing, navigating and control equipment; watches and clocks</t>
  </si>
  <si>
    <t>2651</t>
  </si>
  <si>
    <t>Manufacture of measuring, testing, navigating and control equipment</t>
  </si>
  <si>
    <t>2652</t>
  </si>
  <si>
    <t>Manufacture of watches and clocks</t>
  </si>
  <si>
    <t>266</t>
  </si>
  <si>
    <t>Manufacture of irradiation, electromedical and electrotherapeutic equipment</t>
  </si>
  <si>
    <t>2660</t>
  </si>
  <si>
    <t>267</t>
  </si>
  <si>
    <t>Manufacture of optical instruments and photographic equipment</t>
  </si>
  <si>
    <t>2670</t>
  </si>
  <si>
    <t>268</t>
  </si>
  <si>
    <t>Manufacture of magnetic and optical media</t>
  </si>
  <si>
    <t>2680</t>
  </si>
  <si>
    <t>27</t>
  </si>
  <si>
    <t>Manufacture of electrical equipment</t>
  </si>
  <si>
    <t>271</t>
  </si>
  <si>
    <t>Manufacture of electric motors, generators, transformers and electricity distribution and control apparatus</t>
  </si>
  <si>
    <t>2710</t>
  </si>
  <si>
    <t>272</t>
  </si>
  <si>
    <t>Manufacture of batteries and accumulators</t>
  </si>
  <si>
    <t>2720</t>
  </si>
  <si>
    <t>273</t>
  </si>
  <si>
    <t>Manufacture of wiring and wiring devices</t>
  </si>
  <si>
    <t>2731</t>
  </si>
  <si>
    <t>Manufacture of fibre optic cables</t>
  </si>
  <si>
    <t>2732</t>
  </si>
  <si>
    <t>Manufacture of other electronic and electric wires and cables</t>
  </si>
  <si>
    <t>2733</t>
  </si>
  <si>
    <t>Manufacture of wiring devices</t>
  </si>
  <si>
    <t>274</t>
  </si>
  <si>
    <t>Manufacture of electric lighting equipment</t>
  </si>
  <si>
    <t>2740</t>
  </si>
  <si>
    <t>275</t>
  </si>
  <si>
    <t>Manufacture of domestic appliances</t>
  </si>
  <si>
    <t>2750</t>
  </si>
  <si>
    <t>279</t>
  </si>
  <si>
    <t>Manufacture of other electrical equipment</t>
  </si>
  <si>
    <t>2790</t>
  </si>
  <si>
    <t>28</t>
  </si>
  <si>
    <t>Manufacture of machinery and equipment n.e.c.</t>
  </si>
  <si>
    <t>281</t>
  </si>
  <si>
    <t>Manufacture of general-purpose machinery</t>
  </si>
  <si>
    <t>2811</t>
  </si>
  <si>
    <t>Manufacture of engines and turbines, except aircraft, vehicle and cycle engines</t>
  </si>
  <si>
    <t>2812</t>
  </si>
  <si>
    <t>Manufacture of fluid power equipment</t>
  </si>
  <si>
    <t>2813</t>
  </si>
  <si>
    <t>Manufacture of other pumps, compressors, taps and valves</t>
  </si>
  <si>
    <t>2814</t>
  </si>
  <si>
    <t>Manufacture of bearings, gears, gearing and driving elements</t>
  </si>
  <si>
    <t>2815</t>
  </si>
  <si>
    <t>Manufacture of ovens, furnaces and furnace burners</t>
  </si>
  <si>
    <t>2816</t>
  </si>
  <si>
    <t>Manufacture of lifting and handling equipment</t>
  </si>
  <si>
    <t>2817</t>
  </si>
  <si>
    <t>Manufacture of office machinery and equipment (except computers and peripheral equipment)</t>
  </si>
  <si>
    <t>2818</t>
  </si>
  <si>
    <t>Manufacture of power-driven hand tools</t>
  </si>
  <si>
    <t>2819</t>
  </si>
  <si>
    <t>Manufacture of other general-purpose machinery</t>
  </si>
  <si>
    <t>282</t>
  </si>
  <si>
    <t>Manufacture of special-purpose machinery</t>
  </si>
  <si>
    <t>2821</t>
  </si>
  <si>
    <t>Manufacture of agricultural and forestry machinery</t>
  </si>
  <si>
    <t>2822</t>
  </si>
  <si>
    <t>Manufacture of metal-forming machinery and machine tools</t>
  </si>
  <si>
    <t>2823</t>
  </si>
  <si>
    <t>Manufacture of machinery for metallurgy</t>
  </si>
  <si>
    <t>2824</t>
  </si>
  <si>
    <t>Manufacture of machinery for mining, quarrying and construction</t>
  </si>
  <si>
    <t>2825</t>
  </si>
  <si>
    <t>Manufacture of machinery for food, beverage and tobacco processing</t>
  </si>
  <si>
    <t>2826</t>
  </si>
  <si>
    <t>Manufacture of machinery for textile, apparel and leather production</t>
  </si>
  <si>
    <t>2829</t>
  </si>
  <si>
    <t>Manufacture of other special-purpose machinery</t>
  </si>
  <si>
    <t>29</t>
  </si>
  <si>
    <t>Manufacture of motor vehicles, trailers and semi-trailers</t>
  </si>
  <si>
    <t>291</t>
  </si>
  <si>
    <t>Manufacture of motor vehicles</t>
  </si>
  <si>
    <t>2910</t>
  </si>
  <si>
    <t>292</t>
  </si>
  <si>
    <t>Manufacture of bodies (coachwork) for motor vehicles; manufacture of trailers and semi-trailers</t>
  </si>
  <si>
    <t>2920</t>
  </si>
  <si>
    <t>293</t>
  </si>
  <si>
    <t>Manufacture of parts and accessories for motor vehicles</t>
  </si>
  <si>
    <t>2930</t>
  </si>
  <si>
    <t>30</t>
  </si>
  <si>
    <t>Manufacture of other transport equipment</t>
  </si>
  <si>
    <t>301</t>
  </si>
  <si>
    <t>Building of ships and boats</t>
  </si>
  <si>
    <t>3011</t>
  </si>
  <si>
    <t>Building of ships and floating structures</t>
  </si>
  <si>
    <t>3012</t>
  </si>
  <si>
    <t>Building of pleasure and sporting boats</t>
  </si>
  <si>
    <t>302</t>
  </si>
  <si>
    <t>Manufacture of railway locomotives and rolling stock</t>
  </si>
  <si>
    <t>3020</t>
  </si>
  <si>
    <t>303</t>
  </si>
  <si>
    <t>Manufacture of air and spacecraft and related machinery</t>
  </si>
  <si>
    <t>3030</t>
  </si>
  <si>
    <t>304</t>
  </si>
  <si>
    <t>Manufacture of military fighting vehicles</t>
  </si>
  <si>
    <t>3040</t>
  </si>
  <si>
    <t>309</t>
  </si>
  <si>
    <t>Manufacture of transport equipment n.e.c.</t>
  </si>
  <si>
    <t>3091</t>
  </si>
  <si>
    <t>Manufacture of motorcycles</t>
  </si>
  <si>
    <t>3092</t>
  </si>
  <si>
    <t>Manufacture of bicycles and invalid carriages</t>
  </si>
  <si>
    <t>3099</t>
  </si>
  <si>
    <t>Manufacture of other transport equipment n.e.c.</t>
  </si>
  <si>
    <t>31</t>
  </si>
  <si>
    <t>Manufacture of furniture</t>
  </si>
  <si>
    <t>310</t>
  </si>
  <si>
    <t>3100</t>
  </si>
  <si>
    <t>32</t>
  </si>
  <si>
    <t>Other manufacturing</t>
  </si>
  <si>
    <t>321</t>
  </si>
  <si>
    <t>Manufacture of jewellery, bijouterie and related articles</t>
  </si>
  <si>
    <t>3211</t>
  </si>
  <si>
    <t>Manufacture of jewellery and related articles</t>
  </si>
  <si>
    <t>3212</t>
  </si>
  <si>
    <t>Manufacture of imitation jewellery and related articles</t>
  </si>
  <si>
    <t>322</t>
  </si>
  <si>
    <t>Manufacture of musical instruments</t>
  </si>
  <si>
    <t>3220</t>
  </si>
  <si>
    <t>323</t>
  </si>
  <si>
    <t>Manufacture of sports goods</t>
  </si>
  <si>
    <t>3230</t>
  </si>
  <si>
    <t>324</t>
  </si>
  <si>
    <t>Manufacture of games and toys</t>
  </si>
  <si>
    <t>3240</t>
  </si>
  <si>
    <t>325</t>
  </si>
  <si>
    <t>Manufacture of medical and dental instruments and supplies</t>
  </si>
  <si>
    <t>3250</t>
  </si>
  <si>
    <t>329</t>
  </si>
  <si>
    <t>Other manufacturing n.e.c.</t>
  </si>
  <si>
    <t>3290</t>
  </si>
  <si>
    <t>33</t>
  </si>
  <si>
    <t>Repair and installation of machinery and equipment</t>
  </si>
  <si>
    <t>331</t>
  </si>
  <si>
    <t>Repair of fabricated metal products, machinery and equipment</t>
  </si>
  <si>
    <t>3311</t>
  </si>
  <si>
    <t>Repair of fabricated metal products</t>
  </si>
  <si>
    <t>3312</t>
  </si>
  <si>
    <t>Repair of machinery</t>
  </si>
  <si>
    <t>3313</t>
  </si>
  <si>
    <t>Repair of electronic and optical equipment</t>
  </si>
  <si>
    <t>3314</t>
  </si>
  <si>
    <t>Repair of electrical equipment</t>
  </si>
  <si>
    <t>3315</t>
  </si>
  <si>
    <t>Repair of transport equipment, except motor vehicles</t>
  </si>
  <si>
    <t>3319</t>
  </si>
  <si>
    <t>Repair of other equipment</t>
  </si>
  <si>
    <t>332</t>
  </si>
  <si>
    <t>Installation of industrial machinery and equipment</t>
  </si>
  <si>
    <t>3320</t>
  </si>
  <si>
    <t>D</t>
  </si>
  <si>
    <t>Electricity, gas, steam and air conditioning supply</t>
  </si>
  <si>
    <t>35</t>
  </si>
  <si>
    <t>351</t>
  </si>
  <si>
    <t>Electric power generation, transmission and distribution</t>
  </si>
  <si>
    <t>3510</t>
  </si>
  <si>
    <t>352</t>
  </si>
  <si>
    <t>Manufacture of gas; distribution of gaseous fuels through mains</t>
  </si>
  <si>
    <t>3520</t>
  </si>
  <si>
    <t>353</t>
  </si>
  <si>
    <t>Steam and air conditioning supply</t>
  </si>
  <si>
    <t>3530</t>
  </si>
  <si>
    <t>E</t>
  </si>
  <si>
    <t>Water supply; sewerage, waste management and remediation activities</t>
  </si>
  <si>
    <t>36</t>
  </si>
  <si>
    <t>Water collection, treatment and supply</t>
  </si>
  <si>
    <t>360</t>
  </si>
  <si>
    <t>3600</t>
  </si>
  <si>
    <t>37</t>
  </si>
  <si>
    <t>Sewerage</t>
  </si>
  <si>
    <t>370</t>
  </si>
  <si>
    <t>3700</t>
  </si>
  <si>
    <t>38</t>
  </si>
  <si>
    <t>Waste collection, treatment and disposal activities; materials recovery</t>
  </si>
  <si>
    <t>381</t>
  </si>
  <si>
    <t>Waste collection</t>
  </si>
  <si>
    <t>3811</t>
  </si>
  <si>
    <t>Collection of non-hazardous waste</t>
  </si>
  <si>
    <t>3812</t>
  </si>
  <si>
    <t>Collection of hazardous waste</t>
  </si>
  <si>
    <t>382</t>
  </si>
  <si>
    <t>Waste treatment and disposal</t>
  </si>
  <si>
    <t>3821</t>
  </si>
  <si>
    <t>Treatment and disposal of non-hazardous waste</t>
  </si>
  <si>
    <t>3822</t>
  </si>
  <si>
    <t>Treatment and disposal of hazardous waste</t>
  </si>
  <si>
    <t>383</t>
  </si>
  <si>
    <t>Materials recovery</t>
  </si>
  <si>
    <t>3830</t>
  </si>
  <si>
    <t>39</t>
  </si>
  <si>
    <t>Remediation activities and other waste management services</t>
  </si>
  <si>
    <t>390</t>
  </si>
  <si>
    <t>3900</t>
  </si>
  <si>
    <t>F</t>
  </si>
  <si>
    <t>Construction</t>
  </si>
  <si>
    <t>41</t>
  </si>
  <si>
    <t>Construction of buildings</t>
  </si>
  <si>
    <t>410</t>
  </si>
  <si>
    <t>4100</t>
  </si>
  <si>
    <t>42</t>
  </si>
  <si>
    <t>Civil engineering</t>
  </si>
  <si>
    <t>421</t>
  </si>
  <si>
    <t>Construction of roads and railways</t>
  </si>
  <si>
    <t>4210</t>
  </si>
  <si>
    <t>422</t>
  </si>
  <si>
    <t>Construction of utility projects</t>
  </si>
  <si>
    <t>4220</t>
  </si>
  <si>
    <t>429</t>
  </si>
  <si>
    <t>Construction of other civil engineering projects</t>
  </si>
  <si>
    <t>4290</t>
  </si>
  <si>
    <t>43</t>
  </si>
  <si>
    <t>Specialized construction activities</t>
  </si>
  <si>
    <t>431</t>
  </si>
  <si>
    <t>Demolition and site preparation</t>
  </si>
  <si>
    <t>4311</t>
  </si>
  <si>
    <t>Demolition</t>
  </si>
  <si>
    <t>4312</t>
  </si>
  <si>
    <t>Site preparation</t>
  </si>
  <si>
    <t>432</t>
  </si>
  <si>
    <t>Electrical, plumbing and other construction installation activities</t>
  </si>
  <si>
    <t>4321</t>
  </si>
  <si>
    <t>Electrical installation</t>
  </si>
  <si>
    <t>4322</t>
  </si>
  <si>
    <t>Plumbing, heat and air-conditioning installation</t>
  </si>
  <si>
    <t>4329</t>
  </si>
  <si>
    <t>Other construction installation</t>
  </si>
  <si>
    <t>433</t>
  </si>
  <si>
    <t>Building completion and finishing</t>
  </si>
  <si>
    <t>4330</t>
  </si>
  <si>
    <t>439</t>
  </si>
  <si>
    <t>Other specialized construction activities</t>
  </si>
  <si>
    <t>4390</t>
  </si>
  <si>
    <t>G</t>
  </si>
  <si>
    <t>Wholesale and retail trade; repair of motor vehicles and motorcycles</t>
  </si>
  <si>
    <t>45</t>
  </si>
  <si>
    <t>Wholesale and retail trade and repair of motor vehicles and motorcycles</t>
  </si>
  <si>
    <t>451</t>
  </si>
  <si>
    <t>Sale of motor vehicles</t>
  </si>
  <si>
    <t>4510</t>
  </si>
  <si>
    <t>452</t>
  </si>
  <si>
    <t>Maintenance and repair of motor vehicles</t>
  </si>
  <si>
    <t>4520</t>
  </si>
  <si>
    <t>453</t>
  </si>
  <si>
    <t>Sale of motor vehicle parts and accessories</t>
  </si>
  <si>
    <t>4530</t>
  </si>
  <si>
    <t>454</t>
  </si>
  <si>
    <t>Sale, maintenance and repair of motorcycles and related parts and accessories</t>
  </si>
  <si>
    <t>4540</t>
  </si>
  <si>
    <t>46</t>
  </si>
  <si>
    <t>Wholesale trade, except of motor vehicles and motorcycles</t>
  </si>
  <si>
    <t>461</t>
  </si>
  <si>
    <t>Wholesale on a fee or contract basis</t>
  </si>
  <si>
    <t>4610</t>
  </si>
  <si>
    <t>462</t>
  </si>
  <si>
    <t>Wholesale of agricultural raw materials and live animals</t>
  </si>
  <si>
    <t>4620</t>
  </si>
  <si>
    <t>463</t>
  </si>
  <si>
    <t>Wholesale of food, beverages and tobacco</t>
  </si>
  <si>
    <t>4630</t>
  </si>
  <si>
    <t>464</t>
  </si>
  <si>
    <t>Wholesale of household goods</t>
  </si>
  <si>
    <t>4641</t>
  </si>
  <si>
    <t>Wholesale of textiles, clothing and footwear</t>
  </si>
  <si>
    <t>4649</t>
  </si>
  <si>
    <t>Wholesale of other household goods</t>
  </si>
  <si>
    <t>465</t>
  </si>
  <si>
    <t>Wholesale of machinery, equipment and supplies</t>
  </si>
  <si>
    <t>4651</t>
  </si>
  <si>
    <t>Wholesale of computers, computer peripheral equipment and software</t>
  </si>
  <si>
    <t>4652</t>
  </si>
  <si>
    <t>Wholesale of electronic and telecommunications equipment and parts</t>
  </si>
  <si>
    <t>4653</t>
  </si>
  <si>
    <t>Wholesale of agricultural machinery, equipment and supplies</t>
  </si>
  <si>
    <t>4659</t>
  </si>
  <si>
    <t>Wholesale of other machinery and equipment</t>
  </si>
  <si>
    <t>466</t>
  </si>
  <si>
    <t>Other specialized wholesale</t>
  </si>
  <si>
    <t>4661</t>
  </si>
  <si>
    <t>Wholesale of solid, liquid and gaseous fuels and related products</t>
  </si>
  <si>
    <t>4662</t>
  </si>
  <si>
    <t>Wholesale of metals and metal ores</t>
  </si>
  <si>
    <t>4663</t>
  </si>
  <si>
    <t>Wholesale of construction materials, hardware, plumbing and heating equipment and supplies</t>
  </si>
  <si>
    <t>4669</t>
  </si>
  <si>
    <t>Wholesale of waste and scrap and other products n.e.c.</t>
  </si>
  <si>
    <t>469</t>
  </si>
  <si>
    <t>Non-specialized wholesale trade</t>
  </si>
  <si>
    <t>4690</t>
  </si>
  <si>
    <t>47</t>
  </si>
  <si>
    <t>Retail trade, except of motor vehicles and motorcycles</t>
  </si>
  <si>
    <t>471</t>
  </si>
  <si>
    <t>Retail sale in non-specialized stores</t>
  </si>
  <si>
    <t>4711</t>
  </si>
  <si>
    <t>Retail sale in non-specialized stores with food, beverages or tobacco predominating</t>
  </si>
  <si>
    <t>4719</t>
  </si>
  <si>
    <t>Other retail sale in non-specialized stores</t>
  </si>
  <si>
    <t>472</t>
  </si>
  <si>
    <t>Retail sale of food, beverages and tobacco in specialized stores</t>
  </si>
  <si>
    <t>4721</t>
  </si>
  <si>
    <t>Retail sale of food in specialized stores</t>
  </si>
  <si>
    <t>4722</t>
  </si>
  <si>
    <t>Retail sale of beverages in specialized stores</t>
  </si>
  <si>
    <t>4723</t>
  </si>
  <si>
    <t>Retail sale of tobacco products in specialized stores</t>
  </si>
  <si>
    <t>473</t>
  </si>
  <si>
    <t>Retail sale of automotive fuel in specialized stores</t>
  </si>
  <si>
    <t>4730</t>
  </si>
  <si>
    <t>474</t>
  </si>
  <si>
    <t>Retail sale of information and communications equipment in specialized stores</t>
  </si>
  <si>
    <t>4741</t>
  </si>
  <si>
    <t>Retail sale of computers, peripheral units, software and telecommunications equipment in specialized stores</t>
  </si>
  <si>
    <t>4742</t>
  </si>
  <si>
    <t>Retail sale of audio and video equipment in specialized stores</t>
  </si>
  <si>
    <t>475</t>
  </si>
  <si>
    <t>Retail sale of other household equipment in specialized stores</t>
  </si>
  <si>
    <t>4751</t>
  </si>
  <si>
    <t>Retail sale of textiles in specialized stores</t>
  </si>
  <si>
    <t>4752</t>
  </si>
  <si>
    <t>Retail sale of hardware, paints and glass in specialized stores</t>
  </si>
  <si>
    <t>4753</t>
  </si>
  <si>
    <t>Retail sale of carpets, rugs, wall and floor coverings in specialized stores</t>
  </si>
  <si>
    <t>4759</t>
  </si>
  <si>
    <t>Retail sale of electrical household appliances, furniture, lighting equipment and other household articles in specialized stores</t>
  </si>
  <si>
    <t>476</t>
  </si>
  <si>
    <t>Retail sale of cultural and recreation goods in specialized stores</t>
  </si>
  <si>
    <t>4761</t>
  </si>
  <si>
    <t>Retail sale of books, newspapers and stationary in specialized stores</t>
  </si>
  <si>
    <t>4762</t>
  </si>
  <si>
    <t>Retail sale of music and video recordings in specialized stores</t>
  </si>
  <si>
    <t>4763</t>
  </si>
  <si>
    <t>Retail sale of sporting equipment in specialized stores</t>
  </si>
  <si>
    <t>4764</t>
  </si>
  <si>
    <t>Retail sale of games and toys in specialized stores</t>
  </si>
  <si>
    <t>477</t>
  </si>
  <si>
    <t>Retail sale of other goods in specialized stores</t>
  </si>
  <si>
    <t>4771</t>
  </si>
  <si>
    <t>Retail sale of clothing, footwear and leather articles in specialized stores</t>
  </si>
  <si>
    <t>4772</t>
  </si>
  <si>
    <t>Retail sale of pharmaceutical and medical goods, cosmetic and toilet articles in specialized stores</t>
  </si>
  <si>
    <t>4773</t>
  </si>
  <si>
    <t>Other retail sale of new goods in specialized stores</t>
  </si>
  <si>
    <t>4774</t>
  </si>
  <si>
    <t>Retail sale of second-hand goods</t>
  </si>
  <si>
    <t>478</t>
  </si>
  <si>
    <t>Retail sale via stalls and markets</t>
  </si>
  <si>
    <t>4781</t>
  </si>
  <si>
    <t>Retail sale via stalls and markets of food, beverages and tobacco products</t>
  </si>
  <si>
    <t>4782</t>
  </si>
  <si>
    <t>Retail sale via stalls and markets of textiles, clothing and footwear</t>
  </si>
  <si>
    <t>4789</t>
  </si>
  <si>
    <t>Retail sale via stalls and markets of other goods</t>
  </si>
  <si>
    <t>479</t>
  </si>
  <si>
    <t>Retail trade not in stores, stalls or markets</t>
  </si>
  <si>
    <t>4791</t>
  </si>
  <si>
    <t>Retail sale via mail order houses or via Internet</t>
  </si>
  <si>
    <t>4799</t>
  </si>
  <si>
    <t>Other retail sale not in stores, stalls or markets</t>
  </si>
  <si>
    <t>H</t>
  </si>
  <si>
    <t>Transportation and storage</t>
  </si>
  <si>
    <t>49</t>
  </si>
  <si>
    <t>Land transport and transport via pipelines</t>
  </si>
  <si>
    <t>491</t>
  </si>
  <si>
    <t>Transport via railways</t>
  </si>
  <si>
    <t>4911</t>
  </si>
  <si>
    <t>Passenger rail transport, interurban</t>
  </si>
  <si>
    <t>4912</t>
  </si>
  <si>
    <t>Freight rail transport</t>
  </si>
  <si>
    <t>492</t>
  </si>
  <si>
    <t>Other land transport</t>
  </si>
  <si>
    <t>4921</t>
  </si>
  <si>
    <t>Urban and suburban passenger land transport</t>
  </si>
  <si>
    <t>4922</t>
  </si>
  <si>
    <t>Other passenger land transport</t>
  </si>
  <si>
    <t>4923</t>
  </si>
  <si>
    <t>Freight transport by road</t>
  </si>
  <si>
    <t>493</t>
  </si>
  <si>
    <t>Transport via pipeline</t>
  </si>
  <si>
    <t>4930</t>
  </si>
  <si>
    <t>50</t>
  </si>
  <si>
    <t>Water transport</t>
  </si>
  <si>
    <t>501</t>
  </si>
  <si>
    <t>Sea and coastal water transport</t>
  </si>
  <si>
    <t>5011</t>
  </si>
  <si>
    <t>Sea and coastal passenger water transport</t>
  </si>
  <si>
    <t>5012</t>
  </si>
  <si>
    <t>Sea and coastal freight water transport</t>
  </si>
  <si>
    <t>502</t>
  </si>
  <si>
    <t>Inland water transport</t>
  </si>
  <si>
    <t>5021</t>
  </si>
  <si>
    <t>Inland passenger water transport</t>
  </si>
  <si>
    <t>5022</t>
  </si>
  <si>
    <t>Inland freight water transport</t>
  </si>
  <si>
    <t>51</t>
  </si>
  <si>
    <t>Air transport</t>
  </si>
  <si>
    <t>511</t>
  </si>
  <si>
    <t>Passenger air transport</t>
  </si>
  <si>
    <t>5110</t>
  </si>
  <si>
    <t>512</t>
  </si>
  <si>
    <t>Freight air transport</t>
  </si>
  <si>
    <t>5120</t>
  </si>
  <si>
    <t>52</t>
  </si>
  <si>
    <t>Warehousing and support activities for transportation</t>
  </si>
  <si>
    <t>521</t>
  </si>
  <si>
    <t>Warehousing and storage</t>
  </si>
  <si>
    <t>5210</t>
  </si>
  <si>
    <t>522</t>
  </si>
  <si>
    <t>Support activities for transportation</t>
  </si>
  <si>
    <t>5221</t>
  </si>
  <si>
    <t>Service activities incidental to land transportation</t>
  </si>
  <si>
    <t>5222</t>
  </si>
  <si>
    <t>Service activities incidental to water transportation</t>
  </si>
  <si>
    <t>5223</t>
  </si>
  <si>
    <t>Service activities incidental to air transportation</t>
  </si>
  <si>
    <t>5224</t>
  </si>
  <si>
    <t>Cargo handling</t>
  </si>
  <si>
    <t>5229</t>
  </si>
  <si>
    <t>Other transportation support activities</t>
  </si>
  <si>
    <t>53</t>
  </si>
  <si>
    <t>Postal and courier activities</t>
  </si>
  <si>
    <t>531</t>
  </si>
  <si>
    <t>Postal activities</t>
  </si>
  <si>
    <t>5310</t>
  </si>
  <si>
    <t>532</t>
  </si>
  <si>
    <t>Courier activities</t>
  </si>
  <si>
    <t>5320</t>
  </si>
  <si>
    <t>I</t>
  </si>
  <si>
    <t>Accommodation and food service activities</t>
  </si>
  <si>
    <t>55</t>
  </si>
  <si>
    <t>Accommodation</t>
  </si>
  <si>
    <t>551</t>
  </si>
  <si>
    <t>Short term accommodation activities</t>
  </si>
  <si>
    <t>5510</t>
  </si>
  <si>
    <t>552</t>
  </si>
  <si>
    <t>Camping grounds, recreational vehicle parks and trailer parks</t>
  </si>
  <si>
    <t>5520</t>
  </si>
  <si>
    <t>559</t>
  </si>
  <si>
    <t>Other accommodation</t>
  </si>
  <si>
    <t>5590</t>
  </si>
  <si>
    <t>56</t>
  </si>
  <si>
    <t>Food and beverage service activities</t>
  </si>
  <si>
    <t>561</t>
  </si>
  <si>
    <t>Restaurants and mobile food service activities</t>
  </si>
  <si>
    <t>5610</t>
  </si>
  <si>
    <t>562</t>
  </si>
  <si>
    <t>Event catering and other food service activities</t>
  </si>
  <si>
    <t>5621</t>
  </si>
  <si>
    <t>Event catering</t>
  </si>
  <si>
    <t>5629</t>
  </si>
  <si>
    <t>Other food service activities</t>
  </si>
  <si>
    <t>563</t>
  </si>
  <si>
    <t>Beverage serving activities</t>
  </si>
  <si>
    <t>5630</t>
  </si>
  <si>
    <t>J</t>
  </si>
  <si>
    <t>Information and communication</t>
  </si>
  <si>
    <t>58</t>
  </si>
  <si>
    <t>Publishing activities</t>
  </si>
  <si>
    <t>581</t>
  </si>
  <si>
    <t>Publishing of books, periodicals and other publishing activities</t>
  </si>
  <si>
    <t>5811</t>
  </si>
  <si>
    <t>Book publishing</t>
  </si>
  <si>
    <t>5812</t>
  </si>
  <si>
    <t>Publishing of directories and mailing lists</t>
  </si>
  <si>
    <t>5813</t>
  </si>
  <si>
    <t>Publishing of newspapers, journals and periodicals</t>
  </si>
  <si>
    <t>5819</t>
  </si>
  <si>
    <t>Other publishing activities</t>
  </si>
  <si>
    <t>582</t>
  </si>
  <si>
    <t>Software publishing</t>
  </si>
  <si>
    <t>5820</t>
  </si>
  <si>
    <t>59</t>
  </si>
  <si>
    <t>Motion picture, video and television programme production, sound recording and music publishing activities</t>
  </si>
  <si>
    <t>591</t>
  </si>
  <si>
    <t>Motion picture, video and television programme activities</t>
  </si>
  <si>
    <t>5911</t>
  </si>
  <si>
    <t>Motion picture, video and television programme production activities</t>
  </si>
  <si>
    <t>5912</t>
  </si>
  <si>
    <t>Motion picture, video and television programme post-production activities</t>
  </si>
  <si>
    <t>5913</t>
  </si>
  <si>
    <t>Motion picture, video and television programme distribution activities</t>
  </si>
  <si>
    <t>5914</t>
  </si>
  <si>
    <t>Motion picture projection activities</t>
  </si>
  <si>
    <t>592</t>
  </si>
  <si>
    <t>Sound recording and music publishing activities</t>
  </si>
  <si>
    <t>5920</t>
  </si>
  <si>
    <t>60</t>
  </si>
  <si>
    <t>Programming and broadcasting activities</t>
  </si>
  <si>
    <t>601</t>
  </si>
  <si>
    <t>Radio broadcasting</t>
  </si>
  <si>
    <t>6010</t>
  </si>
  <si>
    <t>602</t>
  </si>
  <si>
    <t>Television programming and broadcasting activities</t>
  </si>
  <si>
    <t>6020</t>
  </si>
  <si>
    <t>61</t>
  </si>
  <si>
    <t>Telecommunications</t>
  </si>
  <si>
    <t>611</t>
  </si>
  <si>
    <t>Wired telecommunications activities</t>
  </si>
  <si>
    <t>6110</t>
  </si>
  <si>
    <t>612</t>
  </si>
  <si>
    <t>Wireless telecommunications activities</t>
  </si>
  <si>
    <t>6120</t>
  </si>
  <si>
    <t>613</t>
  </si>
  <si>
    <t>Satellite telecommunications activities</t>
  </si>
  <si>
    <t>6130</t>
  </si>
  <si>
    <t>619</t>
  </si>
  <si>
    <t>Other telecommunications activities</t>
  </si>
  <si>
    <t>6190</t>
  </si>
  <si>
    <t>62</t>
  </si>
  <si>
    <t>Computer programming, consultancy and related activities</t>
  </si>
  <si>
    <t>620</t>
  </si>
  <si>
    <t>6201</t>
  </si>
  <si>
    <t>Computer programming activities</t>
  </si>
  <si>
    <t>6202</t>
  </si>
  <si>
    <t>Computer consultancy and computer facilities management activities</t>
  </si>
  <si>
    <t>6209</t>
  </si>
  <si>
    <t>Other information technology and computer service activities</t>
  </si>
  <si>
    <t>63</t>
  </si>
  <si>
    <t>Information service activities</t>
  </si>
  <si>
    <t>631</t>
  </si>
  <si>
    <t>Data processing, hosting and related activities; web portals</t>
  </si>
  <si>
    <t>6311</t>
  </si>
  <si>
    <t>Data processing, hosting and related activities</t>
  </si>
  <si>
    <t>6312</t>
  </si>
  <si>
    <t>Web portals</t>
  </si>
  <si>
    <t>639</t>
  </si>
  <si>
    <t>Other information service activities</t>
  </si>
  <si>
    <t>6391</t>
  </si>
  <si>
    <t>News agency activities</t>
  </si>
  <si>
    <t>6399</t>
  </si>
  <si>
    <t>Other information service activities n.e.c.</t>
  </si>
  <si>
    <t>K</t>
  </si>
  <si>
    <t>Financial and insurance activities</t>
  </si>
  <si>
    <t>64</t>
  </si>
  <si>
    <t>Financial service activities, except insurance and pension funding</t>
  </si>
  <si>
    <t>641</t>
  </si>
  <si>
    <t>Monetary intermediation</t>
  </si>
  <si>
    <t>6411</t>
  </si>
  <si>
    <t>Central banking</t>
  </si>
  <si>
    <t>6419</t>
  </si>
  <si>
    <t>Other monetary intermediation</t>
  </si>
  <si>
    <t>642</t>
  </si>
  <si>
    <t>Activities of holding companies</t>
  </si>
  <si>
    <t>6420</t>
  </si>
  <si>
    <t>643</t>
  </si>
  <si>
    <t>Trusts, funds and similar financial entities</t>
  </si>
  <si>
    <t>6430</t>
  </si>
  <si>
    <t>649</t>
  </si>
  <si>
    <t>Other financial service activities, except insurance and pension funding activities</t>
  </si>
  <si>
    <t>6491</t>
  </si>
  <si>
    <t>Financial leasing</t>
  </si>
  <si>
    <t>6492</t>
  </si>
  <si>
    <t>Other credit granting</t>
  </si>
  <si>
    <t>6499</t>
  </si>
  <si>
    <t>Other financial service activities, except insurance and pension funding activities, n.e.c.</t>
  </si>
  <si>
    <t>65</t>
  </si>
  <si>
    <t>Insurance, reinsurance and pension funding, except compulsory social security</t>
  </si>
  <si>
    <t>651</t>
  </si>
  <si>
    <t>Insurance</t>
  </si>
  <si>
    <t>6511</t>
  </si>
  <si>
    <t>Life insurance</t>
  </si>
  <si>
    <t>6512</t>
  </si>
  <si>
    <t>Non-life insurance</t>
  </si>
  <si>
    <t>652</t>
  </si>
  <si>
    <t>Reinsurance</t>
  </si>
  <si>
    <t>6520</t>
  </si>
  <si>
    <t>653</t>
  </si>
  <si>
    <t>Pension funding</t>
  </si>
  <si>
    <t>6530</t>
  </si>
  <si>
    <t>66</t>
  </si>
  <si>
    <t>Activities auxiliary to financial service and insurance activities</t>
  </si>
  <si>
    <t>661</t>
  </si>
  <si>
    <t>Activities auxiliary to financial service activities, except insurance and pension funding</t>
  </si>
  <si>
    <t>6611</t>
  </si>
  <si>
    <t>Administration of financial markets</t>
  </si>
  <si>
    <t>6612</t>
  </si>
  <si>
    <t>Security and commodity contracts brokerage</t>
  </si>
  <si>
    <t>6619</t>
  </si>
  <si>
    <t>Other activities auxiliary to financial service activities</t>
  </si>
  <si>
    <t>662</t>
  </si>
  <si>
    <t>Activities auxiliary to insurance and pension funding</t>
  </si>
  <si>
    <t>6621</t>
  </si>
  <si>
    <t>Risk and damage evaluation</t>
  </si>
  <si>
    <t>6622</t>
  </si>
  <si>
    <t>Activities of insurance agents and brokers</t>
  </si>
  <si>
    <t>6629</t>
  </si>
  <si>
    <t>Other activities auxiliary to insurance and pension funding</t>
  </si>
  <si>
    <t>663</t>
  </si>
  <si>
    <t>Fund management activities</t>
  </si>
  <si>
    <t>6630</t>
  </si>
  <si>
    <t>L</t>
  </si>
  <si>
    <t>Real estate activities</t>
  </si>
  <si>
    <t>68</t>
  </si>
  <si>
    <t>681</t>
  </si>
  <si>
    <t>Real estate activities with own or leased property</t>
  </si>
  <si>
    <t>6810</t>
  </si>
  <si>
    <t>682</t>
  </si>
  <si>
    <t>Real estate activities on a fee or contract basis</t>
  </si>
  <si>
    <t>6820</t>
  </si>
  <si>
    <t>M</t>
  </si>
  <si>
    <t>Professional, scientific and technical activities</t>
  </si>
  <si>
    <t>69</t>
  </si>
  <si>
    <t>Legal and accounting activities</t>
  </si>
  <si>
    <t>691</t>
  </si>
  <si>
    <t>Legal activities</t>
  </si>
  <si>
    <t>6910</t>
  </si>
  <si>
    <t>692</t>
  </si>
  <si>
    <t>Accounting, bookkeeping and auditing activities; tax consultancy</t>
  </si>
  <si>
    <t>6920</t>
  </si>
  <si>
    <t>70</t>
  </si>
  <si>
    <t>Activities of head offices; management consultancy activities</t>
  </si>
  <si>
    <t>701</t>
  </si>
  <si>
    <t>Activities of head offices</t>
  </si>
  <si>
    <t>7010</t>
  </si>
  <si>
    <t>702</t>
  </si>
  <si>
    <t>Management consultancy activities</t>
  </si>
  <si>
    <t>7020</t>
  </si>
  <si>
    <t>71</t>
  </si>
  <si>
    <t>Architectural and engineering activities; technical testing and analysis</t>
  </si>
  <si>
    <t>711</t>
  </si>
  <si>
    <t>Architectural and engineering activities and related technical consultancy</t>
  </si>
  <si>
    <t>7110</t>
  </si>
  <si>
    <t>712</t>
  </si>
  <si>
    <t>Technical testing and analysis</t>
  </si>
  <si>
    <t>7120</t>
  </si>
  <si>
    <t>72</t>
  </si>
  <si>
    <t>Scientific research and development</t>
  </si>
  <si>
    <t>721</t>
  </si>
  <si>
    <t>Research and experimental development on natural sciences and engineering</t>
  </si>
  <si>
    <t>7210</t>
  </si>
  <si>
    <t>722</t>
  </si>
  <si>
    <t>Research and experimental development on social sciences and humanities</t>
  </si>
  <si>
    <t>7220</t>
  </si>
  <si>
    <t>73</t>
  </si>
  <si>
    <t>Advertising and market research</t>
  </si>
  <si>
    <t>731</t>
  </si>
  <si>
    <t>Advertising</t>
  </si>
  <si>
    <t>7310</t>
  </si>
  <si>
    <t>732</t>
  </si>
  <si>
    <t>Market research and public opinion polling</t>
  </si>
  <si>
    <t>7320</t>
  </si>
  <si>
    <t>74</t>
  </si>
  <si>
    <t>Other professional, scientific and technical activities</t>
  </si>
  <si>
    <t>741</t>
  </si>
  <si>
    <t>Specialized design activities</t>
  </si>
  <si>
    <t>7410</t>
  </si>
  <si>
    <t>742</t>
  </si>
  <si>
    <t>Photographic activities</t>
  </si>
  <si>
    <t>7420</t>
  </si>
  <si>
    <t>749</t>
  </si>
  <si>
    <t>Other professional, scientific and technical activities n.e.c.</t>
  </si>
  <si>
    <t>7490</t>
  </si>
  <si>
    <t>75</t>
  </si>
  <si>
    <t>Veterinary activities</t>
  </si>
  <si>
    <t>750</t>
  </si>
  <si>
    <t>7500</t>
  </si>
  <si>
    <t>N</t>
  </si>
  <si>
    <t>Administrative and support service activities</t>
  </si>
  <si>
    <t>77</t>
  </si>
  <si>
    <t>Rental and leasing activities</t>
  </si>
  <si>
    <t>771</t>
  </si>
  <si>
    <t>Renting and leasing of motor vehicles</t>
  </si>
  <si>
    <t>7710</t>
  </si>
  <si>
    <t>772</t>
  </si>
  <si>
    <t>Renting and leasing of personal and household goods</t>
  </si>
  <si>
    <t>7721</t>
  </si>
  <si>
    <t>Renting and leasing of recreational and sports goods</t>
  </si>
  <si>
    <t>7722</t>
  </si>
  <si>
    <t>Renting of video tapes and disks</t>
  </si>
  <si>
    <t>7729</t>
  </si>
  <si>
    <t>Renting and leasing of other personal and household goods</t>
  </si>
  <si>
    <t>773</t>
  </si>
  <si>
    <t>Renting and leasing of other machinery, equipment and tangible goods</t>
  </si>
  <si>
    <t>7730</t>
  </si>
  <si>
    <t>774</t>
  </si>
  <si>
    <t>Leasing of intellectual property and similar products, except copyrighted works</t>
  </si>
  <si>
    <t>7740</t>
  </si>
  <si>
    <t>78</t>
  </si>
  <si>
    <t>Employment activities</t>
  </si>
  <si>
    <t>781</t>
  </si>
  <si>
    <t>Activities of employment placement agencies</t>
  </si>
  <si>
    <t>7810</t>
  </si>
  <si>
    <t>782</t>
  </si>
  <si>
    <t>Temporary employment agency activities</t>
  </si>
  <si>
    <t>7820</t>
  </si>
  <si>
    <t>783</t>
  </si>
  <si>
    <t>Other human resources provision</t>
  </si>
  <si>
    <t>7830</t>
  </si>
  <si>
    <t>79</t>
  </si>
  <si>
    <t>Travel agency, tour operator, reservation service and related activities</t>
  </si>
  <si>
    <t>791</t>
  </si>
  <si>
    <t>Travel agency and tour operator activities</t>
  </si>
  <si>
    <t>7911</t>
  </si>
  <si>
    <t>Travel agency activities</t>
  </si>
  <si>
    <t>7912</t>
  </si>
  <si>
    <t>Tour operator activities</t>
  </si>
  <si>
    <t>799</t>
  </si>
  <si>
    <t>Other reservation service and related activities</t>
  </si>
  <si>
    <t>7990</t>
  </si>
  <si>
    <t>80</t>
  </si>
  <si>
    <t>Security and investigation activities</t>
  </si>
  <si>
    <t>801</t>
  </si>
  <si>
    <t>Private security activities</t>
  </si>
  <si>
    <t>8010</t>
  </si>
  <si>
    <t>802</t>
  </si>
  <si>
    <t>Security systems service activities</t>
  </si>
  <si>
    <t>8020</t>
  </si>
  <si>
    <t>803</t>
  </si>
  <si>
    <t>Investigation activities</t>
  </si>
  <si>
    <t>8030</t>
  </si>
  <si>
    <t>81</t>
  </si>
  <si>
    <t>Services to buildings and landscape activities</t>
  </si>
  <si>
    <t>811</t>
  </si>
  <si>
    <t>Combined facilities support activities</t>
  </si>
  <si>
    <t>8110</t>
  </si>
  <si>
    <t>812</t>
  </si>
  <si>
    <t>Cleaning activities</t>
  </si>
  <si>
    <t>8121</t>
  </si>
  <si>
    <t>General cleaning of buildings</t>
  </si>
  <si>
    <t>8129</t>
  </si>
  <si>
    <t>Other building and industrial cleaning activities</t>
  </si>
  <si>
    <t>813</t>
  </si>
  <si>
    <t>Landscape care and maintenance service activities</t>
  </si>
  <si>
    <t>8130</t>
  </si>
  <si>
    <t>82</t>
  </si>
  <si>
    <t>Office administrative, office support and other business support activities</t>
  </si>
  <si>
    <t>821</t>
  </si>
  <si>
    <t>Office administrative and support activities</t>
  </si>
  <si>
    <t>8211</t>
  </si>
  <si>
    <t>Combined office administrative service activities</t>
  </si>
  <si>
    <t>8219</t>
  </si>
  <si>
    <t>Photocopying, document preparation and other specialized office support activities</t>
  </si>
  <si>
    <t>822</t>
  </si>
  <si>
    <t>Activities of call centres</t>
  </si>
  <si>
    <t>8220</t>
  </si>
  <si>
    <t>823</t>
  </si>
  <si>
    <t>Organization of conventions and trade shows</t>
  </si>
  <si>
    <t>8230</t>
  </si>
  <si>
    <t>829</t>
  </si>
  <si>
    <t>Business support service activities n.e.c.</t>
  </si>
  <si>
    <t>8291</t>
  </si>
  <si>
    <t>Activities of collection agencies and credit bureaus</t>
  </si>
  <si>
    <t>8292</t>
  </si>
  <si>
    <t>Packaging activities</t>
  </si>
  <si>
    <t>8299</t>
  </si>
  <si>
    <t>Other business support service activities n.e.c.</t>
  </si>
  <si>
    <t>O</t>
  </si>
  <si>
    <t>Public administration and defence; compulsory social security</t>
  </si>
  <si>
    <t>84</t>
  </si>
  <si>
    <t>841</t>
  </si>
  <si>
    <t>Administration of the State and the economic and social policy of the community</t>
  </si>
  <si>
    <t>8411</t>
  </si>
  <si>
    <t>General public administration activities</t>
  </si>
  <si>
    <t>8412</t>
  </si>
  <si>
    <t>Regulation of the activities of providing health care, education, cultural services and other social services, excluding social security</t>
  </si>
  <si>
    <t>8413</t>
  </si>
  <si>
    <t>Regulation of and contribution to more efficient operation of businesses</t>
  </si>
  <si>
    <t>842</t>
  </si>
  <si>
    <t>Provision of services to the community as a whole</t>
  </si>
  <si>
    <t>8421</t>
  </si>
  <si>
    <t>Foreign affairs</t>
  </si>
  <si>
    <t>8422</t>
  </si>
  <si>
    <t>Defence activities</t>
  </si>
  <si>
    <t>8423</t>
  </si>
  <si>
    <t>Public order and safety activities</t>
  </si>
  <si>
    <t>843</t>
  </si>
  <si>
    <t>Compulsory social security activities</t>
  </si>
  <si>
    <t>8430</t>
  </si>
  <si>
    <t>P</t>
  </si>
  <si>
    <t>Education</t>
  </si>
  <si>
    <t>85</t>
  </si>
  <si>
    <t>851</t>
  </si>
  <si>
    <t>Pre-primary and primary education</t>
  </si>
  <si>
    <t>8510</t>
  </si>
  <si>
    <t>852</t>
  </si>
  <si>
    <t>Secondary education</t>
  </si>
  <si>
    <t>8521</t>
  </si>
  <si>
    <t>General secondary education</t>
  </si>
  <si>
    <t>8522</t>
  </si>
  <si>
    <t>Technical and vocational secondary education</t>
  </si>
  <si>
    <t>853</t>
  </si>
  <si>
    <t>Higher education</t>
  </si>
  <si>
    <t>8530</t>
  </si>
  <si>
    <t>854</t>
  </si>
  <si>
    <t>Other education</t>
  </si>
  <si>
    <t>8541</t>
  </si>
  <si>
    <t>Sports and recreation education</t>
  </si>
  <si>
    <t>8542</t>
  </si>
  <si>
    <t>Cultural education</t>
  </si>
  <si>
    <t>8549</t>
  </si>
  <si>
    <t>Other education n.e.c.</t>
  </si>
  <si>
    <t>855</t>
  </si>
  <si>
    <t>Educational support activities</t>
  </si>
  <si>
    <t>8550</t>
  </si>
  <si>
    <t>Q</t>
  </si>
  <si>
    <t>Human health and social work activities</t>
  </si>
  <si>
    <t>86</t>
  </si>
  <si>
    <t>Human health activities</t>
  </si>
  <si>
    <t>861</t>
  </si>
  <si>
    <t>Hospital activities</t>
  </si>
  <si>
    <t>8610</t>
  </si>
  <si>
    <t>862</t>
  </si>
  <si>
    <t>Medical and dental practice activities</t>
  </si>
  <si>
    <t>8620</t>
  </si>
  <si>
    <t>869</t>
  </si>
  <si>
    <t>Other human health activities</t>
  </si>
  <si>
    <t>8690</t>
  </si>
  <si>
    <t>87</t>
  </si>
  <si>
    <t>Residential care activities</t>
  </si>
  <si>
    <t>871</t>
  </si>
  <si>
    <t>Residential nursing care facilities</t>
  </si>
  <si>
    <t>8710</t>
  </si>
  <si>
    <t>872</t>
  </si>
  <si>
    <t>Residential care activities for mental retardation, mental health and substance abuse</t>
  </si>
  <si>
    <t>8720</t>
  </si>
  <si>
    <t>873</t>
  </si>
  <si>
    <t>Residential care activities for the elderly and disabled</t>
  </si>
  <si>
    <t>8730</t>
  </si>
  <si>
    <t>879</t>
  </si>
  <si>
    <t>Other residential care activities</t>
  </si>
  <si>
    <t>8790</t>
  </si>
  <si>
    <t>88</t>
  </si>
  <si>
    <t>Social work activities without accommodation</t>
  </si>
  <si>
    <t>881</t>
  </si>
  <si>
    <t>Social work activities without accommodation for the elderly and disabled</t>
  </si>
  <si>
    <t>8810</t>
  </si>
  <si>
    <t>889</t>
  </si>
  <si>
    <t>Other social work activities without accommodation</t>
  </si>
  <si>
    <t>8890</t>
  </si>
  <si>
    <t>R</t>
  </si>
  <si>
    <t>Arts, entertainment and recreation</t>
  </si>
  <si>
    <t>90</t>
  </si>
  <si>
    <t>Creative, arts and entertainment activities</t>
  </si>
  <si>
    <t>900</t>
  </si>
  <si>
    <t>9000</t>
  </si>
  <si>
    <t>91</t>
  </si>
  <si>
    <t>Libraries, archives, museums and other cultural activities</t>
  </si>
  <si>
    <t>910</t>
  </si>
  <si>
    <t>9101</t>
  </si>
  <si>
    <t>Library and archives activities</t>
  </si>
  <si>
    <t>9102</t>
  </si>
  <si>
    <t>Museums activities and operation of historical sites and buildings</t>
  </si>
  <si>
    <t>9103</t>
  </si>
  <si>
    <t>Botanical and zoological gardens and nature reserves activities</t>
  </si>
  <si>
    <t>92</t>
  </si>
  <si>
    <t>Gambling and betting activities</t>
  </si>
  <si>
    <t>920</t>
  </si>
  <si>
    <t>9200</t>
  </si>
  <si>
    <t>93</t>
  </si>
  <si>
    <t>Sports activities and amusement and recreation activities</t>
  </si>
  <si>
    <t>931</t>
  </si>
  <si>
    <t>Sports activities</t>
  </si>
  <si>
    <t>9311</t>
  </si>
  <si>
    <t>Operation of sports facilities</t>
  </si>
  <si>
    <t>9312</t>
  </si>
  <si>
    <t>Activities of sports clubs</t>
  </si>
  <si>
    <t>9319</t>
  </si>
  <si>
    <t>Other sports activities</t>
  </si>
  <si>
    <t>932</t>
  </si>
  <si>
    <t>Other amusement and recreation activities</t>
  </si>
  <si>
    <t>9321</t>
  </si>
  <si>
    <t>Activities of amusement parks and theme parks</t>
  </si>
  <si>
    <t>9329</t>
  </si>
  <si>
    <t>Other amusement and recreation activities n.e.c.</t>
  </si>
  <si>
    <t>S</t>
  </si>
  <si>
    <t>Other service activities</t>
  </si>
  <si>
    <t>94</t>
  </si>
  <si>
    <t>Activities of membership organizations</t>
  </si>
  <si>
    <t>941</t>
  </si>
  <si>
    <t>Activities of business, employers and professional membership organizations</t>
  </si>
  <si>
    <t>9411</t>
  </si>
  <si>
    <t>Activities of business and employers membership organizations</t>
  </si>
  <si>
    <t>9412</t>
  </si>
  <si>
    <t>Activities of professional membership organizations</t>
  </si>
  <si>
    <t>942</t>
  </si>
  <si>
    <t>Activities of trade unions</t>
  </si>
  <si>
    <t>9420</t>
  </si>
  <si>
    <t>949</t>
  </si>
  <si>
    <t>Activities of other membership organizations</t>
  </si>
  <si>
    <t>9491</t>
  </si>
  <si>
    <t>Activities of religious organizations</t>
  </si>
  <si>
    <t>9492</t>
  </si>
  <si>
    <t>Activities of political organizations</t>
  </si>
  <si>
    <t>9499</t>
  </si>
  <si>
    <t>Activities of other membership organizations n.e.c.</t>
  </si>
  <si>
    <t>95</t>
  </si>
  <si>
    <t>Repair of computers and personal and household goods</t>
  </si>
  <si>
    <t>951</t>
  </si>
  <si>
    <t>Repair of computers and communication equipment</t>
  </si>
  <si>
    <t>9511</t>
  </si>
  <si>
    <t>Repair of computers and peripheral equipment</t>
  </si>
  <si>
    <t>9512</t>
  </si>
  <si>
    <t>Repair of communication equipment</t>
  </si>
  <si>
    <t>952</t>
  </si>
  <si>
    <t>Repair of personal and household goods</t>
  </si>
  <si>
    <t>9521</t>
  </si>
  <si>
    <t>Repair of consumer electronics</t>
  </si>
  <si>
    <t>9522</t>
  </si>
  <si>
    <t>Repair of household appliances and home and garden equipment</t>
  </si>
  <si>
    <t>9523</t>
  </si>
  <si>
    <t>Repair of footwear and leather goods</t>
  </si>
  <si>
    <t>9524</t>
  </si>
  <si>
    <t>Repair of furniture and home furnishings</t>
  </si>
  <si>
    <t>9529</t>
  </si>
  <si>
    <t>Repair of other personal and household goods</t>
  </si>
  <si>
    <t>96</t>
  </si>
  <si>
    <t>Other personal service activities</t>
  </si>
  <si>
    <t>960</t>
  </si>
  <si>
    <t>9601</t>
  </si>
  <si>
    <t>Washing and (dry-) cleaning of textile and fur products</t>
  </si>
  <si>
    <t>9602</t>
  </si>
  <si>
    <t>Hairdressing and other beauty treatment</t>
  </si>
  <si>
    <t>9603</t>
  </si>
  <si>
    <t>Funeral and related activities</t>
  </si>
  <si>
    <t>9609</t>
  </si>
  <si>
    <t>Other personal service activities n.e.c.</t>
  </si>
  <si>
    <t>T</t>
  </si>
  <si>
    <t>Activities of households as employers; undifferentiated goods- and services-producing activities of households for own use</t>
  </si>
  <si>
    <t>97</t>
  </si>
  <si>
    <t>Activities of households as employers of domestic personnel</t>
  </si>
  <si>
    <t>970</t>
  </si>
  <si>
    <t>9700</t>
  </si>
  <si>
    <t>98</t>
  </si>
  <si>
    <t>Undifferentiated goods- and services-producing activities of private households for own use</t>
  </si>
  <si>
    <t>981</t>
  </si>
  <si>
    <t>Undifferentiated goods-producing activities of private households for own use</t>
  </si>
  <si>
    <t>9810</t>
  </si>
  <si>
    <t>982</t>
  </si>
  <si>
    <t>Undifferentiated service-producing activities of private households for own use</t>
  </si>
  <si>
    <t>9820</t>
  </si>
  <si>
    <t>U</t>
  </si>
  <si>
    <t>Activities of extraterritorial organizations and bodies</t>
  </si>
  <si>
    <t>99</t>
  </si>
  <si>
    <t>990</t>
  </si>
  <si>
    <t>9900</t>
  </si>
  <si>
    <t>Sheet</t>
  </si>
  <si>
    <t>ISIC</t>
  </si>
  <si>
    <t>Contents</t>
  </si>
  <si>
    <t>ISIC_Rev_4_english_structure.txt</t>
  </si>
  <si>
    <t>Class</t>
  </si>
  <si>
    <t>00</t>
  </si>
  <si>
    <t>000</t>
  </si>
  <si>
    <t>0000</t>
  </si>
  <si>
    <t>Sections</t>
  </si>
  <si>
    <t>UID</t>
  </si>
  <si>
    <t>Source UID</t>
  </si>
  <si>
    <t>F1</t>
  </si>
  <si>
    <t xml:space="preserve">https://unstats.un.org/unsd/classifications/Econ/isic </t>
  </si>
  <si>
    <t>Source</t>
  </si>
  <si>
    <t xml:space="preserve">Summary </t>
  </si>
  <si>
    <t>NAICS</t>
  </si>
  <si>
    <t>Seq. No.</t>
  </si>
  <si>
    <t>2017 NAICS US   Code</t>
  </si>
  <si>
    <t>2017 NAICS US Title</t>
  </si>
  <si>
    <t>Agriculture, Forestry, Fishing and Hunting</t>
  </si>
  <si>
    <t>Crop Production</t>
  </si>
  <si>
    <t>Oilseed and Grain Farming</t>
  </si>
  <si>
    <t>Soybean Farming</t>
  </si>
  <si>
    <t>Oilseed (except Soybean) Farming</t>
  </si>
  <si>
    <t xml:space="preserve">Oilseed (except Soybean) Farming </t>
  </si>
  <si>
    <t>Dry Pea and Bean Farming</t>
  </si>
  <si>
    <t xml:space="preserve">Dry Pea and Bean Farming </t>
  </si>
  <si>
    <t>Wheat Farming</t>
  </si>
  <si>
    <t>Corn Farming</t>
  </si>
  <si>
    <t xml:space="preserve">Corn Farming </t>
  </si>
  <si>
    <t>Rice Farming</t>
  </si>
  <si>
    <t>Other Grain Farming</t>
  </si>
  <si>
    <t xml:space="preserve">Oilseed and Grain Combination Farming </t>
  </si>
  <si>
    <t xml:space="preserve">All Other Grain Farming </t>
  </si>
  <si>
    <t>Vegetable and Melon Farming</t>
  </si>
  <si>
    <t xml:space="preserve">Potato Farming </t>
  </si>
  <si>
    <t xml:space="preserve">Other Vegetable (except Potato) and Melon Farming </t>
  </si>
  <si>
    <t>Fruit and Tree Nut Farming</t>
  </si>
  <si>
    <t>Orange Groves</t>
  </si>
  <si>
    <t>Citrus (except Orange) Groves</t>
  </si>
  <si>
    <t xml:space="preserve">Citrus (except Orange) Groves </t>
  </si>
  <si>
    <t>Noncitrus Fruit and Tree Nut Farming</t>
  </si>
  <si>
    <t xml:space="preserve">Apple Orchards </t>
  </si>
  <si>
    <t xml:space="preserve">Grape Vineyards </t>
  </si>
  <si>
    <t xml:space="preserve">Strawberry Farming </t>
  </si>
  <si>
    <t xml:space="preserve">Berry (except Strawberry) Farming </t>
  </si>
  <si>
    <t xml:space="preserve">Tree Nut Farming </t>
  </si>
  <si>
    <t xml:space="preserve">Fruit and Tree Nut Combination Farming </t>
  </si>
  <si>
    <t xml:space="preserve">Other Noncitrus Fruit Farming </t>
  </si>
  <si>
    <t>Greenhouse, Nursery, and Floriculture Production</t>
  </si>
  <si>
    <t>Food Crops Grown Under Cover</t>
  </si>
  <si>
    <t xml:space="preserve">Mushroom Production </t>
  </si>
  <si>
    <t xml:space="preserve">Other Food Crops Grown Under Cover </t>
  </si>
  <si>
    <t>Nursery and Floriculture Production</t>
  </si>
  <si>
    <t xml:space="preserve">Nursery and Tree Production </t>
  </si>
  <si>
    <t xml:space="preserve">Floriculture Production </t>
  </si>
  <si>
    <t>Other Crop Farming</t>
  </si>
  <si>
    <t>Tobacco Farming</t>
  </si>
  <si>
    <t>Cotton Farming</t>
  </si>
  <si>
    <t>Sugarcane Farming</t>
  </si>
  <si>
    <t>Hay Farming</t>
  </si>
  <si>
    <t xml:space="preserve">Hay Farming </t>
  </si>
  <si>
    <t>All Other Crop Farming</t>
  </si>
  <si>
    <t xml:space="preserve">Sugar Beet Farming </t>
  </si>
  <si>
    <t xml:space="preserve">Peanut Farming </t>
  </si>
  <si>
    <t xml:space="preserve">All Other Miscellaneous Crop Farming </t>
  </si>
  <si>
    <t>Animal Production and Aquaculture</t>
  </si>
  <si>
    <t>Cattle Ranching and Farming</t>
  </si>
  <si>
    <t>Beef Cattle Ranching and Farming, including Feedlots</t>
  </si>
  <si>
    <t xml:space="preserve">Beef Cattle Ranching and Farming </t>
  </si>
  <si>
    <t xml:space="preserve">Cattle Feedlots </t>
  </si>
  <si>
    <t>Dairy Cattle and Milk Production</t>
  </si>
  <si>
    <t>Dual-Purpose Cattle Ranching and Farming</t>
  </si>
  <si>
    <t xml:space="preserve">Dual-Purpose Cattle Ranching and Farming </t>
  </si>
  <si>
    <t>Hog and Pig Farming</t>
  </si>
  <si>
    <t xml:space="preserve">Hog and Pig Farming </t>
  </si>
  <si>
    <t>Poultry and Egg Production</t>
  </si>
  <si>
    <t>Chicken Egg Production</t>
  </si>
  <si>
    <t xml:space="preserve">Chicken Egg Production </t>
  </si>
  <si>
    <t>Broilers and Other Meat Type Chicken Production</t>
  </si>
  <si>
    <r>
      <t>Broilers and Other Meat Type Chicken Production</t>
    </r>
    <r>
      <rPr>
        <sz val="10"/>
        <color indexed="8"/>
        <rFont val="Arial"/>
        <family val="2"/>
      </rPr>
      <t xml:space="preserve"> </t>
    </r>
  </si>
  <si>
    <t>Turkey Production</t>
  </si>
  <si>
    <t>Poultry Hatcheries</t>
  </si>
  <si>
    <t>Other Poultry Production</t>
  </si>
  <si>
    <t xml:space="preserve">Other Poultry Production </t>
  </si>
  <si>
    <t>Sheep and Goat Farming</t>
  </si>
  <si>
    <t>Sheep Farming</t>
  </si>
  <si>
    <t>Goat Farming</t>
  </si>
  <si>
    <t xml:space="preserve">Finfish Farming and Fish Hatcheries </t>
  </si>
  <si>
    <t xml:space="preserve">Shellfish Farming </t>
  </si>
  <si>
    <t xml:space="preserve">Other Aquaculture </t>
  </si>
  <si>
    <t>Other Animal Production</t>
  </si>
  <si>
    <t>Apiculture</t>
  </si>
  <si>
    <t>Horses and Other Equine Production</t>
  </si>
  <si>
    <t>Fur-Bearing Animal and Rabbit Production</t>
  </si>
  <si>
    <t>All Other Animal Production</t>
  </si>
  <si>
    <t xml:space="preserve">All Other Animal Production </t>
  </si>
  <si>
    <t>Forestry and Logging</t>
  </si>
  <si>
    <t>Timber Tract Operations</t>
  </si>
  <si>
    <t>Forest Nurseries and Gathering of Forest Products</t>
  </si>
  <si>
    <t xml:space="preserve">Forest Nurseries and Gathering of Forest Products </t>
  </si>
  <si>
    <t xml:space="preserve">Logging </t>
  </si>
  <si>
    <t>Fishing, Hunting and Trapping</t>
  </si>
  <si>
    <t xml:space="preserve">Finfish Fishing </t>
  </si>
  <si>
    <t xml:space="preserve">Shellfish Fishing </t>
  </si>
  <si>
    <t xml:space="preserve">Other Marine Fishing </t>
  </si>
  <si>
    <t>Hunting and Trapping</t>
  </si>
  <si>
    <t>Support Activities for Agriculture and Forestry</t>
  </si>
  <si>
    <t>Support Activities for Crop Production</t>
  </si>
  <si>
    <t xml:space="preserve">Cotton Ginning </t>
  </si>
  <si>
    <t xml:space="preserve">Soil Preparation, Planting, and Cultivating </t>
  </si>
  <si>
    <t xml:space="preserve">Crop Harvesting, Primarily by Machine </t>
  </si>
  <si>
    <t xml:space="preserve">Postharvest Crop Activities (except Cotton Ginning) </t>
  </si>
  <si>
    <t xml:space="preserve">Farm Labor Contractors and Crew Leaders </t>
  </si>
  <si>
    <t xml:space="preserve">Farm Management Services </t>
  </si>
  <si>
    <t>Support Activities for Animal Production</t>
  </si>
  <si>
    <t>Support Activities for Forestry</t>
  </si>
  <si>
    <t>Mining, Quarrying, and Oil and Gas Extraction</t>
  </si>
  <si>
    <t>Oil and Gas Extraction</t>
  </si>
  <si>
    <t>Crude Petroleum Extraction </t>
  </si>
  <si>
    <t>Natural Gas Extraction </t>
  </si>
  <si>
    <t>Mining (except Oil and Gas)</t>
  </si>
  <si>
    <t>Coal Mining</t>
  </si>
  <si>
    <t xml:space="preserve">Bituminous Coal and Lignite Surface Mining </t>
  </si>
  <si>
    <t xml:space="preserve">Bituminous Coal Underground Mining </t>
  </si>
  <si>
    <t xml:space="preserve">Anthracite Mining </t>
  </si>
  <si>
    <t>Metal Ore Mining</t>
  </si>
  <si>
    <t>Iron Ore Mining</t>
  </si>
  <si>
    <t>Gold Ore and Silver Ore Mining</t>
  </si>
  <si>
    <t xml:space="preserve">Gold Ore Mining </t>
  </si>
  <si>
    <t xml:space="preserve">Silver Ore Mining </t>
  </si>
  <si>
    <t>Copper, Nickel, Lead, and Zinc Mining</t>
  </si>
  <si>
    <t xml:space="preserve">Copper, Nickel, Lead, and Zinc Mining </t>
  </si>
  <si>
    <t>Other Metal Ore Mining</t>
  </si>
  <si>
    <t xml:space="preserve">Uranium-Radium-Vanadium Ore Mining </t>
  </si>
  <si>
    <t xml:space="preserve">All Other Metal Ore Mining </t>
  </si>
  <si>
    <t>Nonmetallic Mineral Mining and Quarrying</t>
  </si>
  <si>
    <t>Stone Mining and Quarrying</t>
  </si>
  <si>
    <t xml:space="preserve">Dimension Stone Mining and Quarrying </t>
  </si>
  <si>
    <t xml:space="preserve">Crushed and Broken Limestone Mining and Quarrying </t>
  </si>
  <si>
    <t xml:space="preserve">Crushed and Broken Granite Mining and Quarrying </t>
  </si>
  <si>
    <t xml:space="preserve">Other Crushed and Broken Stone Mining and Quarrying </t>
  </si>
  <si>
    <t>Sand, Gravel, Clay, and Ceramic and Refractory Minerals Mining and Quarrying</t>
  </si>
  <si>
    <t xml:space="preserve">Construction Sand and Gravel Mining </t>
  </si>
  <si>
    <t xml:space="preserve">Industrial Sand Mining </t>
  </si>
  <si>
    <t xml:space="preserve">Kaolin and Ball Clay Mining </t>
  </si>
  <si>
    <t xml:space="preserve">Clay and Ceramic and Refractory Minerals Mining </t>
  </si>
  <si>
    <t>Other Nonmetallic Mineral Mining and Quarrying</t>
  </si>
  <si>
    <t xml:space="preserve">Potash, Soda, and Borate Mineral Mining </t>
  </si>
  <si>
    <t xml:space="preserve">Phosphate Rock Mining </t>
  </si>
  <si>
    <t xml:space="preserve">Other Chemical and Fertilizer Mineral Mining </t>
  </si>
  <si>
    <t xml:space="preserve">All Other Nonmetallic Mineral Mining </t>
  </si>
  <si>
    <t>Support Activities for Mining</t>
  </si>
  <si>
    <t>Drilling Oil and Gas Wells</t>
  </si>
  <si>
    <t xml:space="preserve">Support Activities for Oil and Gas Operations </t>
  </si>
  <si>
    <t xml:space="preserve">Support Activities for Coal Mining </t>
  </si>
  <si>
    <t xml:space="preserve">Support Activities for Metal Mining </t>
  </si>
  <si>
    <t xml:space="preserve">Support Activities for Nonmetallic Minerals (except Fuels) Mining </t>
  </si>
  <si>
    <t>Utilities</t>
  </si>
  <si>
    <r>
      <t>Utilities</t>
    </r>
    <r>
      <rPr>
        <sz val="10"/>
        <color indexed="8"/>
        <rFont val="Arial"/>
        <family val="2"/>
      </rPr>
      <t xml:space="preserve"> </t>
    </r>
  </si>
  <si>
    <t>Electric Power Generation, Transmission and Distribution</t>
  </si>
  <si>
    <t xml:space="preserve">Electric Power Generation </t>
  </si>
  <si>
    <t xml:space="preserve">Hydroelectric Power Generation </t>
  </si>
  <si>
    <t xml:space="preserve">Fossil Fuel Electric Power Generation </t>
  </si>
  <si>
    <t xml:space="preserve">Nuclear Electric Power Generation </t>
  </si>
  <si>
    <t xml:space="preserve">Solar Electric Power Generation </t>
  </si>
  <si>
    <t xml:space="preserve">Wind Electric Power Generation </t>
  </si>
  <si>
    <t xml:space="preserve">Geothermal Electric Power Generation </t>
  </si>
  <si>
    <t xml:space="preserve">Biomass Electric Power Generation </t>
  </si>
  <si>
    <t xml:space="preserve">Other Electric Power Generation </t>
  </si>
  <si>
    <t xml:space="preserve">Electric Power Transmission, Control, and Distribution </t>
  </si>
  <si>
    <t xml:space="preserve">Electric Bulk Power Transmission and Control </t>
  </si>
  <si>
    <t xml:space="preserve">Electric Power Distribution </t>
  </si>
  <si>
    <t xml:space="preserve">Natural Gas Distribution </t>
  </si>
  <si>
    <t xml:space="preserve">Water, Sewage and Other Systems </t>
  </si>
  <si>
    <t xml:space="preserve">Water Supply and Irrigation Systems </t>
  </si>
  <si>
    <t xml:space="preserve">Sewage Treatment Facilities </t>
  </si>
  <si>
    <t xml:space="preserve">Steam and Air-Conditioning Supply </t>
  </si>
  <si>
    <t>Construction of Buildings</t>
  </si>
  <si>
    <t>Residential Building Construction</t>
  </si>
  <si>
    <t xml:space="preserve">New Single-Family Housing Construction (except For-Sale Builders) </t>
  </si>
  <si>
    <t xml:space="preserve">New Multifamily Housing Construction (except For-Sale Builders) </t>
  </si>
  <si>
    <t xml:space="preserve">New Housing For-Sale Builders </t>
  </si>
  <si>
    <t xml:space="preserve">Residential Remodelers </t>
  </si>
  <si>
    <t>Nonresidential Building Construction</t>
  </si>
  <si>
    <t>Industrial Building Construction</t>
  </si>
  <si>
    <t xml:space="preserve">Industrial Building Construction </t>
  </si>
  <si>
    <t>Commercial and Institutional Building Construction</t>
  </si>
  <si>
    <t xml:space="preserve">Commercial and Institutional Building Construction </t>
  </si>
  <si>
    <t>Heavy and Civil Engineering Construction</t>
  </si>
  <si>
    <t>Utility System Construction</t>
  </si>
  <si>
    <t>Water and Sewer Line and Related Structures Construction</t>
  </si>
  <si>
    <t xml:space="preserve">Water and Sewer Line and Related Structures Construction </t>
  </si>
  <si>
    <t>Oil and Gas Pipeline and Related Structures Construction</t>
  </si>
  <si>
    <t xml:space="preserve">Oil and Gas Pipeline and Related Structures Construction </t>
  </si>
  <si>
    <t>Power and Communication Line and Related Structures Construction</t>
  </si>
  <si>
    <t xml:space="preserve">Power and Communication Line and Related Structures Construction </t>
  </si>
  <si>
    <t>Land Subdivision</t>
  </si>
  <si>
    <t xml:space="preserve">Land Subdivision </t>
  </si>
  <si>
    <t>Highway, Street, and Bridge Construction</t>
  </si>
  <si>
    <t xml:space="preserve">Highway, Street, and Bridge Construction </t>
  </si>
  <si>
    <t>Other Heavy and Civil Engineering Construction</t>
  </si>
  <si>
    <t xml:space="preserve">Other Heavy and Civil Engineering Construction </t>
  </si>
  <si>
    <t>Specialty Trade Contractors</t>
  </si>
  <si>
    <t>Foundation, Structure, and Building Exterior Contractors</t>
  </si>
  <si>
    <t xml:space="preserve">Poured Concrete Foundation and Structure Contractors </t>
  </si>
  <si>
    <r>
      <t>Structural Steel and Precast Concrete Contractors</t>
    </r>
    <r>
      <rPr>
        <sz val="10"/>
        <color indexed="8"/>
        <rFont val="Arial"/>
        <family val="2"/>
      </rPr>
      <t xml:space="preserve"> </t>
    </r>
  </si>
  <si>
    <t xml:space="preserve">Structural Steel and Precast Concrete Contractors </t>
  </si>
  <si>
    <t xml:space="preserve">Framing Contractors </t>
  </si>
  <si>
    <t xml:space="preserve">Masonry Contractors </t>
  </si>
  <si>
    <t xml:space="preserve">Glass and Glazing Contractors </t>
  </si>
  <si>
    <t xml:space="preserve">Roofing Contractors </t>
  </si>
  <si>
    <t xml:space="preserve">Siding Contractors </t>
  </si>
  <si>
    <t xml:space="preserve">Other Foundation, Structure, and Building Exterior Contractors </t>
  </si>
  <si>
    <t>Building Equipment Contractors</t>
  </si>
  <si>
    <t>Electrical Contractors and Other Wiring Installation Contractors</t>
  </si>
  <si>
    <t>Plumbing, Heating, and Air-Conditioning Contractors</t>
  </si>
  <si>
    <t xml:space="preserve">Plumbing, Heating, and Air-Conditioning Contractors </t>
  </si>
  <si>
    <t>Other Building Equipment Contractors</t>
  </si>
  <si>
    <t xml:space="preserve">Other Building Equipment Contractors </t>
  </si>
  <si>
    <t>Building Finishing Contractors</t>
  </si>
  <si>
    <t>Drywall and Insulation Contractors</t>
  </si>
  <si>
    <t xml:space="preserve">Drywall and Insulation Contractors </t>
  </si>
  <si>
    <t>Painting and Wall Covering Contractors</t>
  </si>
  <si>
    <t>Flooring Contractors</t>
  </si>
  <si>
    <t>Tile and Terrazzo Contractors</t>
  </si>
  <si>
    <t>Finish Carpentry Contractors</t>
  </si>
  <si>
    <t>Other Building Finishing Contractors</t>
  </si>
  <si>
    <t>Other Specialty Trade Contractors</t>
  </si>
  <si>
    <t>Site Preparation Contractors</t>
  </si>
  <si>
    <t>All Other Specialty Trade Contractors</t>
  </si>
  <si>
    <t>Food Manufacturing</t>
  </si>
  <si>
    <t>Animal Food Manufacturing</t>
  </si>
  <si>
    <t xml:space="preserve">Dog and Cat Food Manufacturing </t>
  </si>
  <si>
    <t xml:space="preserve">Other Animal Food Manufacturing </t>
  </si>
  <si>
    <t>Grain and Oilseed Milling</t>
  </si>
  <si>
    <t>Flour Milling and Malt Manufacturing</t>
  </si>
  <si>
    <t xml:space="preserve">Flour Milling </t>
  </si>
  <si>
    <t xml:space="preserve">Rice Milling </t>
  </si>
  <si>
    <t xml:space="preserve">Malt Manufacturing </t>
  </si>
  <si>
    <t>Starch and Vegetable Fats and Oils Manufacturing</t>
  </si>
  <si>
    <t xml:space="preserve">Wet Corn Milling </t>
  </si>
  <si>
    <t xml:space="preserve">Soybean and Other Oilseed Processing </t>
  </si>
  <si>
    <t xml:space="preserve">Fats and Oils Refining and Blending </t>
  </si>
  <si>
    <t>Breakfast Cereal Manufacturing</t>
  </si>
  <si>
    <t>Sugar and Confectionery Product Manufacturing</t>
  </si>
  <si>
    <t>Sugar Manufacturing</t>
  </si>
  <si>
    <t xml:space="preserve">Beet Sugar Manufacturing </t>
  </si>
  <si>
    <t xml:space="preserve">Cane Sugar Manufacturing </t>
  </si>
  <si>
    <t>Nonchocolate Confectionery Manufacturing</t>
  </si>
  <si>
    <t>Chocolate and Confectionery Manufacturing</t>
  </si>
  <si>
    <t xml:space="preserve">Chocolate and Confectionery Manufacturing from Cacao Beans </t>
  </si>
  <si>
    <t xml:space="preserve">Confectionery Manufacturing from Purchased Chocolate </t>
  </si>
  <si>
    <t>Fruit and Vegetable Preserving and Specialty Food Manufacturing</t>
  </si>
  <si>
    <t>Frozen Food Manufacturing</t>
  </si>
  <si>
    <t xml:space="preserve">Frozen Fruit, Juice, and Vegetable Manufacturing </t>
  </si>
  <si>
    <t xml:space="preserve">Frozen Specialty Food Manufacturing </t>
  </si>
  <si>
    <t>Fruit and Vegetable Canning, Pickling, and Drying</t>
  </si>
  <si>
    <t xml:space="preserve">Fruit and Vegetable Canning </t>
  </si>
  <si>
    <t xml:space="preserve">Specialty Canning </t>
  </si>
  <si>
    <t xml:space="preserve">Dried and Dehydrated Food Manufacturing </t>
  </si>
  <si>
    <t>Dairy Product Manufacturing</t>
  </si>
  <si>
    <t>Dairy Product (except Frozen) Manufacturing</t>
  </si>
  <si>
    <t xml:space="preserve">Fluid Milk Manufacturing </t>
  </si>
  <si>
    <t xml:space="preserve">Creamery Butter Manufacturing </t>
  </si>
  <si>
    <t xml:space="preserve">Cheese Manufacturing </t>
  </si>
  <si>
    <t xml:space="preserve">Dry, Condensed, and Evaporated Dairy Product Manufacturing </t>
  </si>
  <si>
    <t>Ice Cream and Frozen Dessert Manufacturing</t>
  </si>
  <si>
    <t>Animal Slaughtering and Processing</t>
  </si>
  <si>
    <t xml:space="preserve">Animal (except Poultry) Slaughtering </t>
  </si>
  <si>
    <t xml:space="preserve">Meat Processed from Carcasses </t>
  </si>
  <si>
    <t xml:space="preserve">Rendering and Meat Byproduct Processing </t>
  </si>
  <si>
    <t xml:space="preserve">Poultry Processing </t>
  </si>
  <si>
    <t>Seafood Product Preparation and Packaging</t>
  </si>
  <si>
    <t>Bakeries and Tortilla Manufacturing</t>
  </si>
  <si>
    <t>Bread and Bakery Product Manufacturing</t>
  </si>
  <si>
    <t xml:space="preserve">Retail Bakeries </t>
  </si>
  <si>
    <t xml:space="preserve">Commercial Bakeries </t>
  </si>
  <si>
    <t xml:space="preserve">Frozen Cakes, Pies, and Other Pastries Manufacturing </t>
  </si>
  <si>
    <t>Cookie, Cracker, and Pasta Manufacturing</t>
  </si>
  <si>
    <t xml:space="preserve">Cookie and Cracker Manufacturing </t>
  </si>
  <si>
    <t xml:space="preserve">Dry Pasta, Dough, and Flour Mixes Manufacturing from Purchased Flour </t>
  </si>
  <si>
    <t>Tortilla Manufacturing</t>
  </si>
  <si>
    <t>Other Food Manufacturing</t>
  </si>
  <si>
    <t>Snack Food Manufacturing</t>
  </si>
  <si>
    <t xml:space="preserve">Roasted Nuts and Peanut Butter Manufacturing </t>
  </si>
  <si>
    <t xml:space="preserve">Other Snack Food Manufacturing </t>
  </si>
  <si>
    <t>Coffee and Tea Manufacturing</t>
  </si>
  <si>
    <t xml:space="preserve">Coffee and Tea Manufacturing </t>
  </si>
  <si>
    <t>Flavoring Syrup and Concentrate Manufacturing</t>
  </si>
  <si>
    <t>Seasoning and Dressing Manufacturing</t>
  </si>
  <si>
    <t xml:space="preserve">Mayonnaise, Dressing, and Other Prepared Sauce Manufacturing </t>
  </si>
  <si>
    <t xml:space="preserve">Spice and Extract Manufacturing </t>
  </si>
  <si>
    <t>All Other Food Manufacturing</t>
  </si>
  <si>
    <t xml:space="preserve">Perishable Prepared Food Manufacturing </t>
  </si>
  <si>
    <t xml:space="preserve">All Other Miscellaneous Food Manufacturing </t>
  </si>
  <si>
    <t>Beverage and Tobacco Product Manufacturing</t>
  </si>
  <si>
    <t>Beverage Manufacturing</t>
  </si>
  <si>
    <t>Soft Drink and Ice Manufacturing</t>
  </si>
  <si>
    <t xml:space="preserve">Soft Drink Manufacturing </t>
  </si>
  <si>
    <t xml:space="preserve">Bottled Water Manufacturing </t>
  </si>
  <si>
    <t xml:space="preserve">Ice Manufacturing </t>
  </si>
  <si>
    <t>Breweries</t>
  </si>
  <si>
    <t>Wineries</t>
  </si>
  <si>
    <t xml:space="preserve">Wineries </t>
  </si>
  <si>
    <t>Distilleries</t>
  </si>
  <si>
    <t xml:space="preserve">Distilleries </t>
  </si>
  <si>
    <t>Tobacco Manufacturing</t>
  </si>
  <si>
    <t xml:space="preserve">Tobacco Manufacturing </t>
  </si>
  <si>
    <t>Textile Mills</t>
  </si>
  <si>
    <t>Fiber, Yarn, and Thread Mills</t>
  </si>
  <si>
    <t xml:space="preserve">Fiber, Yarn, and Thread Mills </t>
  </si>
  <si>
    <t>Fabric Mills</t>
  </si>
  <si>
    <t>Broadwoven Fabric Mills</t>
  </si>
  <si>
    <t>Narrow Fabric Mills and Schiffli Machine Embroidery</t>
  </si>
  <si>
    <t>Nonwoven Fabric Mills</t>
  </si>
  <si>
    <t>Knit Fabric Mills</t>
  </si>
  <si>
    <t>Textile and Fabric Finishing and Fabric Coating Mills</t>
  </si>
  <si>
    <t>Textile and Fabric Finishing Mills</t>
  </si>
  <si>
    <r>
      <t>Textile and Fabric Finishing Mills</t>
    </r>
    <r>
      <rPr>
        <sz val="10"/>
        <color indexed="8"/>
        <rFont val="Arial"/>
        <family val="2"/>
      </rPr>
      <t xml:space="preserve"> </t>
    </r>
  </si>
  <si>
    <t>Fabric Coating Mills</t>
  </si>
  <si>
    <t>Textile Product Mills</t>
  </si>
  <si>
    <t>Textile Furnishings Mills</t>
  </si>
  <si>
    <t>Carpet and Rug Mills</t>
  </si>
  <si>
    <t>Curtain and Linen Mills</t>
  </si>
  <si>
    <t>Other Textile Product Mills</t>
  </si>
  <si>
    <t>Textile Bag and Canvas Mills</t>
  </si>
  <si>
    <t xml:space="preserve">Textile Bag and Canvas Mills </t>
  </si>
  <si>
    <t>All Other Textile Product Mills</t>
  </si>
  <si>
    <t xml:space="preserve">Rope, Cordage, Twine, Tire Cord, and Tire Fabric Mills </t>
  </si>
  <si>
    <t xml:space="preserve">All Other Miscellaneous Textile Product Mills </t>
  </si>
  <si>
    <t>Apparel Manufacturing</t>
  </si>
  <si>
    <t>Apparel Knitting Mills</t>
  </si>
  <si>
    <t>Hosiery and Sock Mills</t>
  </si>
  <si>
    <t>Other Apparel Knitting Mills</t>
  </si>
  <si>
    <t xml:space="preserve">Other Apparel Knitting Mills </t>
  </si>
  <si>
    <t>Cut and Sew Apparel Manufacturing</t>
  </si>
  <si>
    <t xml:space="preserve">Cut and Sew Apparel Contractors </t>
  </si>
  <si>
    <t xml:space="preserve">Men’s and Boys’ Cut and Sew Apparel Manufacturing </t>
  </si>
  <si>
    <t>Women’s, Girls’, and Infants’ Cut and Sew Apparel Manufacturing</t>
  </si>
  <si>
    <t xml:space="preserve">Women’s, Girls’, and Infants’ Cut and Sew Apparel Manufacturing </t>
  </si>
  <si>
    <t xml:space="preserve">Other Cut and Sew Apparel Manufacturing </t>
  </si>
  <si>
    <t>Apparel Accessories and Other Apparel Manufacturing</t>
  </si>
  <si>
    <t xml:space="preserve">Apparel Accessories and Other Apparel Manufacturing </t>
  </si>
  <si>
    <t>Leather and Allied Product Manufacturing</t>
  </si>
  <si>
    <t>Leather and Hide Tanning and Finishing</t>
  </si>
  <si>
    <t>Footwear Manufacturing</t>
  </si>
  <si>
    <t xml:space="preserve">Footwear Manufacturing </t>
  </si>
  <si>
    <t>Other Leather and Allied Product Manufacturing</t>
  </si>
  <si>
    <t xml:space="preserve">Women's Handbag and Purse Manufacturing </t>
  </si>
  <si>
    <t xml:space="preserve">All Other Leather Good and Allied Product Manufacturing </t>
  </si>
  <si>
    <t>Wood Product Manufacturing</t>
  </si>
  <si>
    <t>Sawmills and Wood Preservation</t>
  </si>
  <si>
    <t xml:space="preserve">Sawmills </t>
  </si>
  <si>
    <t xml:space="preserve">Wood Preservation </t>
  </si>
  <si>
    <t>Veneer, Plywood, and Engineered Wood Product Manufacturing</t>
  </si>
  <si>
    <t xml:space="preserve">Hardwood Veneer and Plywood Manufacturing </t>
  </si>
  <si>
    <t xml:space="preserve">Softwood Veneer and Plywood Manufacturing </t>
  </si>
  <si>
    <t xml:space="preserve">Engineered Wood Member (except Truss) Manufacturing </t>
  </si>
  <si>
    <t xml:space="preserve">Truss Manufacturing </t>
  </si>
  <si>
    <t xml:space="preserve">Reconstituted Wood Product Manufacturing </t>
  </si>
  <si>
    <t>Other Wood Product Manufacturing</t>
  </si>
  <si>
    <t>Millwork</t>
  </si>
  <si>
    <t xml:space="preserve">Wood Window and Door Manufacturing </t>
  </si>
  <si>
    <t xml:space="preserve">Cut Stock, Resawing Lumber, and Planing </t>
  </si>
  <si>
    <t xml:space="preserve">Other Millwork (including Flooring) </t>
  </si>
  <si>
    <t>Wood Container and Pallet Manufacturing</t>
  </si>
  <si>
    <t>All Other Wood Product Manufacturing</t>
  </si>
  <si>
    <t xml:space="preserve">Manufactured Home (Mobile Home) Manufacturing </t>
  </si>
  <si>
    <t xml:space="preserve">Prefabricated Wood Building Manufacturing </t>
  </si>
  <si>
    <t xml:space="preserve">All Other Miscellaneous Wood Product Manufacturing </t>
  </si>
  <si>
    <t>Paper Manufacturing</t>
  </si>
  <si>
    <t>Pulp, Paper, and Paperboard Mills</t>
  </si>
  <si>
    <t>Pulp Mills</t>
  </si>
  <si>
    <t xml:space="preserve">Pulp Mills </t>
  </si>
  <si>
    <t>Paper Mills</t>
  </si>
  <si>
    <t xml:space="preserve">Paper (except Newsprint) Mills </t>
  </si>
  <si>
    <t xml:space="preserve">Newsprint Mills </t>
  </si>
  <si>
    <t>Paperboard Mills</t>
  </si>
  <si>
    <t xml:space="preserve">Paperboard Mills </t>
  </si>
  <si>
    <t>Converted Paper Product Manufacturing</t>
  </si>
  <si>
    <t>Paperboard Container Manufacturing</t>
  </si>
  <si>
    <t xml:space="preserve">Corrugated and Solid Fiber Box Manufacturing </t>
  </si>
  <si>
    <t xml:space="preserve">Folding Paperboard Box Manufacturing </t>
  </si>
  <si>
    <t xml:space="preserve">Other Paperboard Container Manufacturing </t>
  </si>
  <si>
    <t>Paper Bag and Coated and Treated Paper Manufacturing</t>
  </si>
  <si>
    <t>Stationery Product Manufacturing</t>
  </si>
  <si>
    <t>Other Converted Paper Product Manufacturing</t>
  </si>
  <si>
    <t xml:space="preserve">Sanitary Paper Product Manufacturing </t>
  </si>
  <si>
    <t xml:space="preserve">All Other Converted Paper Product Manufacturing </t>
  </si>
  <si>
    <t>Printing and Related Support Activities</t>
  </si>
  <si>
    <t xml:space="preserve">Commercial Printing (except Screen and Books) </t>
  </si>
  <si>
    <t xml:space="preserve">Commercial Screen Printing </t>
  </si>
  <si>
    <t xml:space="preserve">Books Printing </t>
  </si>
  <si>
    <t>Support Activities for Printing</t>
  </si>
  <si>
    <t>Petroleum and Coal Products Manufacturing</t>
  </si>
  <si>
    <t>Petroleum Refineries</t>
  </si>
  <si>
    <t>Asphalt Paving, Roofing, and Saturated Materials Manufacturing</t>
  </si>
  <si>
    <t xml:space="preserve">Asphalt Paving Mixture and Block Manufacturing </t>
  </si>
  <si>
    <t xml:space="preserve">Asphalt Shingle and Coating Materials Manufacturing </t>
  </si>
  <si>
    <t>Other Petroleum and Coal Products Manufacturing</t>
  </si>
  <si>
    <t xml:space="preserve">Petroleum Lubricating Oil and Grease Manufacturing </t>
  </si>
  <si>
    <t xml:space="preserve">All Other Petroleum and Coal Products Manufacturing </t>
  </si>
  <si>
    <t>Chemical Manufacturing</t>
  </si>
  <si>
    <t>Basic Chemical Manufacturing</t>
  </si>
  <si>
    <t>Petrochemical Manufacturing</t>
  </si>
  <si>
    <t>Industrial Gas Manufacturing</t>
  </si>
  <si>
    <t>Synthetic Dye and Pigment Manufacturing</t>
  </si>
  <si>
    <t>Other Basic Inorganic Chemical Manufacturing</t>
  </si>
  <si>
    <t xml:space="preserve">Other Basic Inorganic Chemical Manufacturing </t>
  </si>
  <si>
    <t>Other Basic Organic Chemical Manufacturing</t>
  </si>
  <si>
    <t xml:space="preserve">Ethyl Alcohol Manufacturing </t>
  </si>
  <si>
    <t xml:space="preserve">Cyclic Crude, Intermediate, and Gum and Wood Chemical Manufacturing </t>
  </si>
  <si>
    <t xml:space="preserve">All Other Basic Organic Chemical Manufacturing </t>
  </si>
  <si>
    <t>Resin, Synthetic Rubber, and Artificial and Synthetic Fibers and Filaments Manufacturing</t>
  </si>
  <si>
    <t>Resin and Synthetic Rubber Manufacturing</t>
  </si>
  <si>
    <t xml:space="preserve">Plastics Material and Resin Manufacturing </t>
  </si>
  <si>
    <t xml:space="preserve">Synthetic Rubber Manufacturing </t>
  </si>
  <si>
    <t>Artificial and Synthetic Fibers and Filaments Manufacturing</t>
  </si>
  <si>
    <t>Pesticide, Fertilizer, and Other Agricultural Chemical Manufacturing</t>
  </si>
  <si>
    <t>Fertilizer Manufacturing</t>
  </si>
  <si>
    <t xml:space="preserve">Nitrogenous Fertilizer Manufacturing </t>
  </si>
  <si>
    <t xml:space="preserve">Phosphatic Fertilizer Manufacturing </t>
  </si>
  <si>
    <t xml:space="preserve">Fertilizer (Mixing Only) Manufacturing </t>
  </si>
  <si>
    <t>Pesticide and Other Agricultural Chemical Manufacturing</t>
  </si>
  <si>
    <t>Pharmaceutical and Medicine Manufacturing</t>
  </si>
  <si>
    <t xml:space="preserve">Medicinal and Botanical Manufacturing </t>
  </si>
  <si>
    <t xml:space="preserve">Pharmaceutical Preparation Manufacturing </t>
  </si>
  <si>
    <t xml:space="preserve">In-Vitro Diagnostic Substance Manufacturing </t>
  </si>
  <si>
    <t xml:space="preserve">Biological Product (except Diagnostic) Manufacturing </t>
  </si>
  <si>
    <t>Paint, Coating, and Adhesive Manufacturing</t>
  </si>
  <si>
    <t>Paint and Coating Manufacturing</t>
  </si>
  <si>
    <t>Adhesive Manufacturing</t>
  </si>
  <si>
    <t>Soap, Cleaning Compound, and Toilet Preparation Manufacturing</t>
  </si>
  <si>
    <t>Soap and Cleaning Compound Manufacturing</t>
  </si>
  <si>
    <t xml:space="preserve">Soap and Other Detergent Manufacturing </t>
  </si>
  <si>
    <t xml:space="preserve">Polish and Other Sanitation Good Manufacturing </t>
  </si>
  <si>
    <t xml:space="preserve">Surface Active Agent Manufacturing </t>
  </si>
  <si>
    <t>Toilet Preparation Manufacturing</t>
  </si>
  <si>
    <t>Other Chemical Product and Preparation Manufacturing</t>
  </si>
  <si>
    <t>Printing Ink Manufacturing</t>
  </si>
  <si>
    <t>Explosives Manufacturing</t>
  </si>
  <si>
    <t>All Other Chemical Product and Preparation Manufacturing</t>
  </si>
  <si>
    <t xml:space="preserve">Custom Compounding of Purchased Resins </t>
  </si>
  <si>
    <t xml:space="preserve">Photographic Film, Paper, Plate, and Chemical Manufacturing </t>
  </si>
  <si>
    <t xml:space="preserve">All Other Miscellaneous Chemical Product and Preparation Manufacturing </t>
  </si>
  <si>
    <t>Plastics and Rubber Products Manufacturing</t>
  </si>
  <si>
    <t>Plastics Product Manufacturing</t>
  </si>
  <si>
    <t>Plastics Packaging Materials and Unlaminated Film and Sheet Manufacturing</t>
  </si>
  <si>
    <t xml:space="preserve">Plastics Bag and Pouch Manufacturing </t>
  </si>
  <si>
    <t xml:space="preserve">Plastics Packaging Film and Sheet (including Laminated) Manufacturing </t>
  </si>
  <si>
    <t xml:space="preserve">Unlaminated Plastics Film and Sheet (except Packaging) Manufacturing </t>
  </si>
  <si>
    <t>Plastics Pipe, Pipe Fitting, and Unlaminated Profile Shape Manufacturing</t>
  </si>
  <si>
    <t xml:space="preserve">Unlaminated Plastics Profile Shape Manufacturing </t>
  </si>
  <si>
    <t xml:space="preserve">Plastics Pipe and Pipe Fitting Manufacturing </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</si>
  <si>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</si>
  <si>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</si>
  <si>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</si>
  <si>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</si>
  <si>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</si>
  <si>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 xml:space="preserve">Plastics Plumbing Fixture Manufacturing </t>
  </si>
  <si>
    <t xml:space="preserve">All Other Plastics Product Manufacturing </t>
  </si>
  <si>
    <t>Rubber Product Manufacturing</t>
  </si>
  <si>
    <t>Tire Manufacturing</t>
  </si>
  <si>
    <t xml:space="preserve">Tire Manufacturing (except Retreading) </t>
  </si>
  <si>
    <t xml:space="preserve">Tire Retreading </t>
  </si>
  <si>
    <t>Rubber and Plastics Hoses and Belting Manufacturing</t>
  </si>
  <si>
    <t>Other Rubber Product Manufacturing</t>
  </si>
  <si>
    <t xml:space="preserve">Rubber Product Manufacturing for Mechanical Use </t>
  </si>
  <si>
    <t xml:space="preserve">All Other Rubber Product Manufacturing </t>
  </si>
  <si>
    <t>Nonmetallic Mineral Product Manufacturing</t>
  </si>
  <si>
    <t>Clay Product and Refractory Manufacturing</t>
  </si>
  <si>
    <t>Pottery, Ceramics, and Plumbing Fixture Manufacturing</t>
  </si>
  <si>
    <t xml:space="preserve">Pottery, Ceramics, and Plumbing Fixture Manufacturing </t>
  </si>
  <si>
    <t>Clay Building Material and Refractories Manufacturing</t>
  </si>
  <si>
    <t xml:space="preserve">Clay Building Material and Refractories Manufacturing </t>
  </si>
  <si>
    <t>Glass and Glass Product Manufacturing</t>
  </si>
  <si>
    <t xml:space="preserve">Flat Glass Manufacturing </t>
  </si>
  <si>
    <t xml:space="preserve">Other Pressed and Blown Glass and Glassware Manufacturing </t>
  </si>
  <si>
    <t xml:space="preserve">Glass Container Manufacturing </t>
  </si>
  <si>
    <t xml:space="preserve">Glass Product Manufacturing Made of Purchased Glass </t>
  </si>
  <si>
    <t>Cement and Concrete Product Manufacturing</t>
  </si>
  <si>
    <t>Cement Manufacturing</t>
  </si>
  <si>
    <t>Ready-Mix Concrete Manufacturing</t>
  </si>
  <si>
    <t>Concrete Pipe, Brick, and Block Manufacturing</t>
  </si>
  <si>
    <t xml:space="preserve">Concrete Block and Brick Manufacturing </t>
  </si>
  <si>
    <t xml:space="preserve">Concrete Pipe Manufacturing </t>
  </si>
  <si>
    <t>Other Concrete Product Manufacturing</t>
  </si>
  <si>
    <t xml:space="preserve">Other Concrete Product Manufacturing </t>
  </si>
  <si>
    <t>Lime and Gypsum Product Manufacturing</t>
  </si>
  <si>
    <t>Lime Manufacturing</t>
  </si>
  <si>
    <t>Gypsum Product Manufacturing</t>
  </si>
  <si>
    <t>Other Nonmetallic Mineral Product Manufacturing</t>
  </si>
  <si>
    <t>Abrasive Product Manufacturing</t>
  </si>
  <si>
    <t>All Other Nonmetallic Mineral Product Manufacturing</t>
  </si>
  <si>
    <t xml:space="preserve">Cut Stone and Stone Product Manufacturing </t>
  </si>
  <si>
    <t xml:space="preserve">Ground or Treated Mineral and Earth Manufacturing </t>
  </si>
  <si>
    <t xml:space="preserve">Mineral Wool Manufacturing </t>
  </si>
  <si>
    <t xml:space="preserve">All Other Miscellaneous Nonmetallic Mineral Product Manufacturing </t>
  </si>
  <si>
    <t>Primary Metal Manufacturing</t>
  </si>
  <si>
    <t>Iron and Steel Mills and Ferroalloy Manufacturing</t>
  </si>
  <si>
    <t xml:space="preserve">Iron and Steel Mills and Ferroalloy Manufacturing </t>
  </si>
  <si>
    <t>Steel Product Manufacturing from Purchased Steel</t>
  </si>
  <si>
    <t>Iron and Steel Pipe and Tube Manufacturing from Purchased Steel</t>
  </si>
  <si>
    <t>Rolling and Drawing of Purchased Steel</t>
  </si>
  <si>
    <t xml:space="preserve">Rolled Steel Shape Manufacturing </t>
  </si>
  <si>
    <t xml:space="preserve">Steel Wire Drawing </t>
  </si>
  <si>
    <t>Alumina and Aluminum Production and Processing</t>
  </si>
  <si>
    <t xml:space="preserve">Alumina Refining and Primary Aluminum Production </t>
  </si>
  <si>
    <t xml:space="preserve">Secondary Smelting and Alloying of Aluminum </t>
  </si>
  <si>
    <t xml:space="preserve">Aluminum Sheet, Plate, and Foil Manufacturing </t>
  </si>
  <si>
    <t xml:space="preserve">Other Aluminum Rolling, Drawing, and Extruding </t>
  </si>
  <si>
    <t>Nonferrous Metal (except Aluminum) Production and Processing</t>
  </si>
  <si>
    <t>Nonferrous Metal (except Aluminum) Smelting and Refining</t>
  </si>
  <si>
    <t xml:space="preserve">Nonferrous Metal (except Aluminum) Smelting and Refining </t>
  </si>
  <si>
    <t>Copper Rolling, Drawing, Extruding, and Alloying</t>
  </si>
  <si>
    <t>Nonferrous Metal (except Copper and Aluminum) Rolling, Drawing, Extruding, and Alloying</t>
  </si>
  <si>
    <t xml:space="preserve">Nonferrous Metal (except Copper and Aluminum) Rolling, Drawing, and Extruding </t>
  </si>
  <si>
    <t xml:space="preserve">Secondary Smelting, Refining, and Alloying of Nonferrous Metal (except Copper and Aluminum) </t>
  </si>
  <si>
    <t>Foundries</t>
  </si>
  <si>
    <t>Ferrous Metal Foundries</t>
  </si>
  <si>
    <t xml:space="preserve">Iron Foundries </t>
  </si>
  <si>
    <t xml:space="preserve">Steel Investment Foundries </t>
  </si>
  <si>
    <t xml:space="preserve">Steel Foundries (except Investment) </t>
  </si>
  <si>
    <t>Nonferrous Metal Foundries</t>
  </si>
  <si>
    <t xml:space="preserve">Nonferrous Metal Die-Casting Foundries </t>
  </si>
  <si>
    <t xml:space="preserve">Aluminum Foundries (except Die-Casting) </t>
  </si>
  <si>
    <t xml:space="preserve">Other Nonferrous Metal Foundries (except Die-Casting) </t>
  </si>
  <si>
    <t>Fabricated Metal Product Manufacturing</t>
  </si>
  <si>
    <t>Forging and Stamping</t>
  </si>
  <si>
    <t xml:space="preserve">Iron and Steel Forging </t>
  </si>
  <si>
    <t xml:space="preserve">Nonferrous Forging </t>
  </si>
  <si>
    <t xml:space="preserve">Custom Roll Forming </t>
  </si>
  <si>
    <t xml:space="preserve">Powder Metallurgy Part Manufacturing </t>
  </si>
  <si>
    <t xml:space="preserve">Metal Crown, Closure, and Other Metal Stamping (except Automotive) </t>
  </si>
  <si>
    <t>Cutlery and Handtool Manufacturing</t>
  </si>
  <si>
    <t xml:space="preserve">Metal Kitchen Cookware, Utensil, Cutlery, and Flatware (except Precious) Manufacturing </t>
  </si>
  <si>
    <t xml:space="preserve">Saw Blade and Handtool Manufacturing </t>
  </si>
  <si>
    <t>Architectural and Structural Metals Manufacturing</t>
  </si>
  <si>
    <t>Plate Work and Fabricated Structural Product Manufacturing</t>
  </si>
  <si>
    <t xml:space="preserve">Prefabricated Metal Building and Component Manufacturing </t>
  </si>
  <si>
    <t xml:space="preserve">Fabricated Structural Metal Manufacturing </t>
  </si>
  <si>
    <t xml:space="preserve">Plate Work Manufacturing </t>
  </si>
  <si>
    <t>Ornamental and Architectural Metal Products Manufacturing</t>
  </si>
  <si>
    <t xml:space="preserve">Metal Window and Door Manufacturing </t>
  </si>
  <si>
    <t xml:space="preserve">Sheet Metal Work Manufacturing </t>
  </si>
  <si>
    <t xml:space="preserve">Ornamental and Architectural Metal Work Manufacturing </t>
  </si>
  <si>
    <t>Boiler, Tank, and Shipping Container Manufacturing</t>
  </si>
  <si>
    <t>Power Boiler and Heat Exchanger Manufacturing</t>
  </si>
  <si>
    <t>Metal Tank (Heavy Gauge) Manufacturing</t>
  </si>
  <si>
    <t>Metal Can, Box, and Other Metal Container (Light Gauge) Manufacturing</t>
  </si>
  <si>
    <t xml:space="preserve">Metal Can Manufacturing </t>
  </si>
  <si>
    <t xml:space="preserve">Other Metal Container Manufacturing </t>
  </si>
  <si>
    <t>Hardware Manufacturing</t>
  </si>
  <si>
    <t>Spring and Wire Product Manufacturing</t>
  </si>
  <si>
    <t xml:space="preserve">Spring Manufacturing </t>
  </si>
  <si>
    <t xml:space="preserve">Other Fabricated Wire Product Manufacturing </t>
  </si>
  <si>
    <t>Machine Shops; Turned Product; and Screw, Nut, and Bolt Manufacturing</t>
  </si>
  <si>
    <t>Machine Shops</t>
  </si>
  <si>
    <t>Turned Product and Screw, Nut, and Bolt Manufacturing</t>
  </si>
  <si>
    <t xml:space="preserve">Precision Turned Product Manufacturing </t>
  </si>
  <si>
    <t xml:space="preserve">Bolt, Nut, Screw, Rivet, and Washer Manufacturing </t>
  </si>
  <si>
    <t>Coating, Engraving, Heat Treating, and Allied Activities</t>
  </si>
  <si>
    <t xml:space="preserve">Metal Heat Treating </t>
  </si>
  <si>
    <t xml:space="preserve">Metal Coating, Engraving (except Jewelry and Silverware), and Allied Services to Manufacturers </t>
  </si>
  <si>
    <t xml:space="preserve">Electroplating, Plating, Polishing, Anodizing, and Coloring </t>
  </si>
  <si>
    <t>Other Fabricated Metal Product Manufacturing</t>
  </si>
  <si>
    <t>Metal Valve Manufacturing</t>
  </si>
  <si>
    <t xml:space="preserve">Industrial Valve Manufacturing </t>
  </si>
  <si>
    <t xml:space="preserve">Fluid Power Valve and Hose Fitting Manufacturing </t>
  </si>
  <si>
    <t xml:space="preserve">Plumbing Fixture Fitting and Trim Manufacturing </t>
  </si>
  <si>
    <t xml:space="preserve">Other Metal Valve and Pipe Fitting Manufacturing </t>
  </si>
  <si>
    <t>All Other Fabricated Metal Product Manufacturing</t>
  </si>
  <si>
    <t>Ball and Roller Bearing Manufacturing</t>
  </si>
  <si>
    <t xml:space="preserve">Small Arms Ammunition Manufacturing </t>
  </si>
  <si>
    <t xml:space="preserve">Ammunition (except Small Arms) Manufacturing </t>
  </si>
  <si>
    <t xml:space="preserve">Small Arms, Ordnance, and Ordnance Accessories Manufacturing </t>
  </si>
  <si>
    <t xml:space="preserve">Fabricated Pipe and Pipe Fitting Manufacturing </t>
  </si>
  <si>
    <t xml:space="preserve">All Other Miscellaneous Fabricated Metal Product Manufacturing </t>
  </si>
  <si>
    <t>Machinery Manufacturing</t>
  </si>
  <si>
    <t>Agriculture, Construction, and Mining Machinery Manufacturing</t>
  </si>
  <si>
    <t>Agricultural Implement Manufacturing</t>
  </si>
  <si>
    <t xml:space="preserve">Farm Machinery and Equipment Manufacturing </t>
  </si>
  <si>
    <t xml:space="preserve">Lawn and Garden Tractor and Home Lawn and Garden Equipment Manufacturing </t>
  </si>
  <si>
    <t>Construction Machinery Manufacturing</t>
  </si>
  <si>
    <t>Mining and Oil and Gas Field Machinery Manufacturing</t>
  </si>
  <si>
    <t xml:space="preserve">Mining Machinery and Equipment Manufacturing </t>
  </si>
  <si>
    <t xml:space="preserve">Oil and Gas Field Machinery and Equipment Manufacturing </t>
  </si>
  <si>
    <t>Industrial Machinery Manufacturing</t>
  </si>
  <si>
    <t xml:space="preserve">Food Product Machinery Manufacturing </t>
  </si>
  <si>
    <t xml:space="preserve">Semiconductor Machinery Manufacturing </t>
  </si>
  <si>
    <t xml:space="preserve">Sawmill, Woodworking, and Paper Machinery Manufacturing </t>
  </si>
  <si>
    <t xml:space="preserve">Printing Machinery and Equipment Manufacturing </t>
  </si>
  <si>
    <t xml:space="preserve">Other Industrial Machinery Manufacturing </t>
  </si>
  <si>
    <t>Commercial and Service Industry Machinery Manufacturing</t>
  </si>
  <si>
    <t xml:space="preserve">Optical Instrument and Lens Manufacturing </t>
  </si>
  <si>
    <t xml:space="preserve">Photographic and Photocopying Equipment Manufacturing </t>
  </si>
  <si>
    <t xml:space="preserve">Other Commercial and Service Industry Machinery Manufacturing </t>
  </si>
  <si>
    <t>Ventilation, Heating, Air-Conditioning, and Commercial Refrigeration Equipment Manufacturing</t>
  </si>
  <si>
    <t xml:space="preserve">Industrial and Commercial Fan and Blower and Air Purification Equipment Manufacturing </t>
  </si>
  <si>
    <t xml:space="preserve">Heating Equipment (except Warm Air Furnaces) Manufacturing </t>
  </si>
  <si>
    <t xml:space="preserve">Air-Conditioning and Warm Air Heating Equipment and Commercial and Industrial Refrigeration Equipment Manufacturing </t>
  </si>
  <si>
    <t>Metalworking Machinery Manufacturing</t>
  </si>
  <si>
    <t xml:space="preserve">Industrial Mold Manufacturing </t>
  </si>
  <si>
    <t xml:space="preserve">Special Die and Tool, Die Set, Jig, and Fixture Manufacturing </t>
  </si>
  <si>
    <t xml:space="preserve">Cutting Tool and Machine Tool Accessory Manufacturing </t>
  </si>
  <si>
    <t xml:space="preserve">Machine Tool Manufacturing </t>
  </si>
  <si>
    <t xml:space="preserve">Rolling Mill and Other Metalworking Machinery Manufacturing </t>
  </si>
  <si>
    <t>Engine, Turbine, and Power Transmission Equipment Manufacturing</t>
  </si>
  <si>
    <t xml:space="preserve">Turbine and Turbine Generator Set Units Manufacturing </t>
  </si>
  <si>
    <t xml:space="preserve">Speed Changer, Industrial High-Speed Drive, and Gear Manufacturing </t>
  </si>
  <si>
    <t xml:space="preserve">Mechanical Power Transmission Equipment Manufacturing </t>
  </si>
  <si>
    <t xml:space="preserve">Other Engine Equipment Manufacturing </t>
  </si>
  <si>
    <t>Other General Purpose Machinery Manufacturing</t>
  </si>
  <si>
    <t>Pump and Compressor Manufacturing</t>
  </si>
  <si>
    <t xml:space="preserve">Air and Gas Compressor Manufacturing </t>
  </si>
  <si>
    <t xml:space="preserve">Measuring, Dispensing, and Other Pumping Equipment Manufacturing </t>
  </si>
  <si>
    <t>Material Handling Equipment Manufacturing</t>
  </si>
  <si>
    <t xml:space="preserve">Elevator and Moving Stairway Manufacturing </t>
  </si>
  <si>
    <t xml:space="preserve">Conveyor and Conveying Equipment Manufacturing </t>
  </si>
  <si>
    <t xml:space="preserve">Overhead Traveling Crane, Hoist, and Monorail System Manufacturing </t>
  </si>
  <si>
    <t xml:space="preserve">Industrial Truck, Tractor, Trailer, and Stacker Machinery Manufacturing </t>
  </si>
  <si>
    <t>All Other General Purpose Machinery Manufacturing</t>
  </si>
  <si>
    <t xml:space="preserve">Power-Driven Handtool Manufacturing </t>
  </si>
  <si>
    <t xml:space="preserve">Welding and Soldering Equipment Manufacturing </t>
  </si>
  <si>
    <t xml:space="preserve">Packaging Machinery Manufacturing </t>
  </si>
  <si>
    <t xml:space="preserve">Industrial Process Furnace and Oven Manufacturing </t>
  </si>
  <si>
    <t xml:space="preserve">Fluid Power Cylinder and Actuator Manufacturing </t>
  </si>
  <si>
    <t xml:space="preserve">Fluid Power Pump and Motor Manufacturing </t>
  </si>
  <si>
    <t xml:space="preserve">Scale and Balance Manufacturing </t>
  </si>
  <si>
    <t xml:space="preserve">All Other Miscellaneous General Purpose Machinery Manufacturing </t>
  </si>
  <si>
    <t>Computer and Electronic Product Manufacturing</t>
  </si>
  <si>
    <t>Computer and Peripheral Equipment Manufacturing</t>
  </si>
  <si>
    <t xml:space="preserve">Electronic Computer Manufacturing </t>
  </si>
  <si>
    <t xml:space="preserve">Computer Storage Device Manufacturing </t>
  </si>
  <si>
    <t xml:space="preserve">Computer Terminal and Other Computer Peripheral Equipment Manufacturing </t>
  </si>
  <si>
    <t>Communications Equipment Manufacturing</t>
  </si>
  <si>
    <t>Telephone Apparatus Manufacturing</t>
  </si>
  <si>
    <t>Radio and Television Broadcasting and Wireless Communications Equipment Manufacturing</t>
  </si>
  <si>
    <t>Other Communications Equipment Manufacturing</t>
  </si>
  <si>
    <t>Audio and Video Equipment Manufacturing</t>
  </si>
  <si>
    <t>Semiconductor and Other Electronic Component Manufacturing</t>
  </si>
  <si>
    <t xml:space="preserve">Bare Printed Circuit Board Manufacturing  </t>
  </si>
  <si>
    <t xml:space="preserve">Semiconductor and Related Device Manufacturing </t>
  </si>
  <si>
    <t xml:space="preserve">Capacitor, Resistor, Coil, Transformer, and Other Inductor Manufacturing </t>
  </si>
  <si>
    <t xml:space="preserve">Electronic Connector Manufacturing </t>
  </si>
  <si>
    <t xml:space="preserve">Printed Circuit Assembly (Electronic Assembly) Manufacturing </t>
  </si>
  <si>
    <t xml:space="preserve">Other Electronic Component Manufacturing </t>
  </si>
  <si>
    <t>Navigational, Measuring, Electromedical, and Control Instruments Manufacturing</t>
  </si>
  <si>
    <t xml:space="preserve">Electromedical and Electrotherapeutic Apparatus Manufacturing </t>
  </si>
  <si>
    <t xml:space="preserve">Search, Detection, Navigation, Guidance, Aeronautical, and Nautical System and Instrument Manufacturing </t>
  </si>
  <si>
    <t xml:space="preserve">Automatic Environmental Control Manufacturing for Residential, Commercial, and Appliance Use </t>
  </si>
  <si>
    <t xml:space="preserve">Instruments and Related Products Manufacturing for Measuring, Displaying, and Controlling Industrial Process Variables </t>
  </si>
  <si>
    <t xml:space="preserve">Totalizing Fluid Meter and Counting Device Manufacturing </t>
  </si>
  <si>
    <t xml:space="preserve">Instrument Manufacturing for Measuring and Testing Electricity and Electrical Signals </t>
  </si>
  <si>
    <t xml:space="preserve">Analytical Laboratory Instrument Manufacturing </t>
  </si>
  <si>
    <t xml:space="preserve">Irradiation Apparatus Manufacturing </t>
  </si>
  <si>
    <t xml:space="preserve">Other Measuring and Controlling Device Manufacturing </t>
  </si>
  <si>
    <t>Manufacturing and Reproducing Magnetic and Optical Media</t>
  </si>
  <si>
    <t xml:space="preserve">Blank Magnetic and Optical Recording Media Manufacturing </t>
  </si>
  <si>
    <t xml:space="preserve">Software and Other Prerecorded Compact Disc, Tape, and Record Reproducing </t>
  </si>
  <si>
    <t>Electrical Equipment, Appliance, and Component Manufacturing</t>
  </si>
  <si>
    <t>Electric Lighting Equipment Manufacturing</t>
  </si>
  <si>
    <t>Electric Lamp Bulb and Part Manufacturing</t>
  </si>
  <si>
    <t>Lighting Fixture Manufacturing</t>
  </si>
  <si>
    <t xml:space="preserve">Residential Electric Lighting Fixture Manufacturing </t>
  </si>
  <si>
    <t xml:space="preserve">Commercial, Industrial, and Institutional Electric Lighting Fixture Manufacturing </t>
  </si>
  <si>
    <t xml:space="preserve">Other Lighting Equipment Manufacturing </t>
  </si>
  <si>
    <t>Household Appliance Manufacturing</t>
  </si>
  <si>
    <t>Small Electrical Appliance Manufacturing</t>
  </si>
  <si>
    <t xml:space="preserve">Major Household Appliance Manufacturing </t>
  </si>
  <si>
    <t>Electrical Equipment Manufacturing</t>
  </si>
  <si>
    <t xml:space="preserve">Power, Distribution, and Specialty Transformer Manufacturing </t>
  </si>
  <si>
    <t xml:space="preserve">Motor and Generator Manufacturing </t>
  </si>
  <si>
    <t xml:space="preserve">Switchgear and Switchboard Apparatus Manufacturing </t>
  </si>
  <si>
    <t xml:space="preserve">Relay and Industrial Control Manufacturing </t>
  </si>
  <si>
    <t>Other Electrical Equipment and Component Manufacturing</t>
  </si>
  <si>
    <t>Battery Manufacturing</t>
  </si>
  <si>
    <t xml:space="preserve">Storage Battery Manufacturing </t>
  </si>
  <si>
    <t xml:space="preserve">Primary Battery Manufacturing </t>
  </si>
  <si>
    <t>Communication and Energy Wire and Cable Manufacturing</t>
  </si>
  <si>
    <t xml:space="preserve">Fiber Optic Cable Manufacturing </t>
  </si>
  <si>
    <t xml:space="preserve">Other Communication and Energy Wire Manufacturing </t>
  </si>
  <si>
    <t>Wiring Device Manufacturing</t>
  </si>
  <si>
    <t xml:space="preserve">Current-Carrying Wiring Device Manufacturing </t>
  </si>
  <si>
    <t xml:space="preserve">Noncurrent-Carrying Wiring Device Manufacturing </t>
  </si>
  <si>
    <t>All Other Electrical Equipment and Component Manufacturing</t>
  </si>
  <si>
    <t xml:space="preserve">Carbon and Graphite Product Manufacturing </t>
  </si>
  <si>
    <t xml:space="preserve">All Other Miscellaneous Electrical Equipment and Component Manufacturing </t>
  </si>
  <si>
    <t>Transportation Equipment Manufacturing</t>
  </si>
  <si>
    <t>Motor Vehicle Manufacturing</t>
  </si>
  <si>
    <t>Automobile and Light Duty Motor Vehicle Manufacturing</t>
  </si>
  <si>
    <t xml:space="preserve">Automobile Manufacturing </t>
  </si>
  <si>
    <t xml:space="preserve">Light Truck and Utility Vehicle Manufacturing </t>
  </si>
  <si>
    <t>Heavy Duty Truck Manufacturing</t>
  </si>
  <si>
    <t>Motor Vehicle Body and Trailer Manufacturing</t>
  </si>
  <si>
    <t xml:space="preserve">Motor Vehicle Body Manufacturing </t>
  </si>
  <si>
    <t xml:space="preserve">Truck Trailer Manufacturing </t>
  </si>
  <si>
    <t xml:space="preserve">Motor Home Manufacturing </t>
  </si>
  <si>
    <t xml:space="preserve">Travel Trailer and Camper Manufacturing </t>
  </si>
  <si>
    <t>Motor Vehicle Parts Manufacturing</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</si>
  <si>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</si>
  <si>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</si>
  <si>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</si>
  <si>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</si>
  <si>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</si>
  <si>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</si>
  <si>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Motor Vehicle Metal Stamping</t>
  </si>
  <si>
    <t>Other Motor Vehicle Parts Manufacturing</t>
  </si>
  <si>
    <t>Aerospace Product and Parts Manufacturing</t>
  </si>
  <si>
    <t xml:space="preserve">Aircraft Manufacturing </t>
  </si>
  <si>
    <t xml:space="preserve">Aircraft Engine and Engine Parts Manufacturing </t>
  </si>
  <si>
    <t xml:space="preserve">Other Aircraft Parts and Auxiliary Equipment Manufacturing </t>
  </si>
  <si>
    <t xml:space="preserve">Guided Missile and Space Vehicle Manufacturing </t>
  </si>
  <si>
    <t xml:space="preserve">Guided Missile and Space Vehicle Propulsion Unit and Propulsion Unit Parts Manufacturing </t>
  </si>
  <si>
    <t xml:space="preserve">Other Guided Missile and Space Vehicle Parts and Auxiliary Equipment Manufacturing </t>
  </si>
  <si>
    <t>Railroad Rolling Stock Manufacturing</t>
  </si>
  <si>
    <t>Ship and Boat Building</t>
  </si>
  <si>
    <t xml:space="preserve">Ship Building and Repairing </t>
  </si>
  <si>
    <t xml:space="preserve">Boat Building </t>
  </si>
  <si>
    <t>Other Transportation Equipment Manufacturing</t>
  </si>
  <si>
    <t xml:space="preserve">Motorcycle, Bicycle, and Parts Manufacturing </t>
  </si>
  <si>
    <t xml:space="preserve">Military Armored Vehicle, Tank, and Tank Component Manufacturing </t>
  </si>
  <si>
    <t xml:space="preserve">All Other Transportation Equipment Manufacturing </t>
  </si>
  <si>
    <t>Furniture and Related Product Manufacturing</t>
  </si>
  <si>
    <t>Household and Institutional Furniture and Kitchen Cabinet Manufacturing</t>
  </si>
  <si>
    <t>Wood Kitchen Cabinet and Countertop Manufacturing</t>
  </si>
  <si>
    <t>Household and Institutional Furniture Manufacturing</t>
  </si>
  <si>
    <t xml:space="preserve">Upholstered Household Furniture Manufacturing </t>
  </si>
  <si>
    <t xml:space="preserve">Nonupholstered Wood Household Furniture Manufacturing </t>
  </si>
  <si>
    <t xml:space="preserve">Metal Household Furniture Manufacturing </t>
  </si>
  <si>
    <t xml:space="preserve">Household Furniture (except Wood and Metal) Manufacturing </t>
  </si>
  <si>
    <t xml:space="preserve">Institutional Furniture Manufacturing </t>
  </si>
  <si>
    <t>Office Furniture (including Fixtures) Manufacturing</t>
  </si>
  <si>
    <t xml:space="preserve">Wood Office Furniture Manufacturing </t>
  </si>
  <si>
    <t xml:space="preserve">Custom Architectural Woodwork and Millwork Manufacturing </t>
  </si>
  <si>
    <t xml:space="preserve">Office Furniture (except Wood) Manufacturing </t>
  </si>
  <si>
    <t xml:space="preserve">Showcase, Partition, Shelving, and Locker Manufacturing </t>
  </si>
  <si>
    <t>Other Furniture Related Product Manufacturing</t>
  </si>
  <si>
    <t>Mattress Manufacturing</t>
  </si>
  <si>
    <t>Blind and Shade Manufacturing</t>
  </si>
  <si>
    <t>Miscellaneous Manufacturing</t>
  </si>
  <si>
    <t>Medical Equipment and Supplies Manufacturing</t>
  </si>
  <si>
    <t xml:space="preserve">Surgical and Medical Instrument Manufacturing </t>
  </si>
  <si>
    <t xml:space="preserve">Surgical Appliance and Supplies Manufacturing </t>
  </si>
  <si>
    <t xml:space="preserve">Dental Equipment and Supplies Manufacturing </t>
  </si>
  <si>
    <t xml:space="preserve">Ophthalmic Goods Manufacturing </t>
  </si>
  <si>
    <t xml:space="preserve">Dental Laboratories </t>
  </si>
  <si>
    <t>Other Miscellaneous Manufacturing</t>
  </si>
  <si>
    <t>Jewelry and Silverware Manufacturing</t>
  </si>
  <si>
    <t xml:space="preserve">Jewelry and Silverware Manufacturing </t>
  </si>
  <si>
    <t>Sporting and Athletic Goods Manufacturing</t>
  </si>
  <si>
    <t>Doll, Toy, and Game Manufacturing</t>
  </si>
  <si>
    <t>Office Supplies (except Paper) Manufacturing</t>
  </si>
  <si>
    <t>Sign Manufacturing</t>
  </si>
  <si>
    <t>All Other Miscellaneous Manufacturing</t>
  </si>
  <si>
    <t xml:space="preserve">Gasket, Packing, and Sealing Device Manufacturing </t>
  </si>
  <si>
    <t xml:space="preserve">Musical Instrument Manufacturing </t>
  </si>
  <si>
    <t xml:space="preserve">Fastener, Button, Needle, and Pin Manufacturing </t>
  </si>
  <si>
    <t xml:space="preserve">Broom, Brush, and Mop Manufacturing </t>
  </si>
  <si>
    <t xml:space="preserve">Burial Casket Manufacturing </t>
  </si>
  <si>
    <t xml:space="preserve">All Other Miscellaneous Manufacturing </t>
  </si>
  <si>
    <t>Wholesale Trade</t>
  </si>
  <si>
    <t xml:space="preserve">Merchant Wholesalers, Durable Goods </t>
  </si>
  <si>
    <t xml:space="preserve">Motor Vehicle and Motor Vehicle Parts and Supplies Merchant Wholesalers </t>
  </si>
  <si>
    <t xml:space="preserve">Automobile and Other Motor Vehicle Merchant Wholesalers </t>
  </si>
  <si>
    <t xml:space="preserve">Motor Vehicle Supplies and New Parts Merchant Wholesalers </t>
  </si>
  <si>
    <t xml:space="preserve">Tire and Tube Merchant Wholesalers </t>
  </si>
  <si>
    <t xml:space="preserve">Motor Vehicle Parts (Used) Merchant Wholesalers </t>
  </si>
  <si>
    <t xml:space="preserve">Furniture and Home Furnishing Merchant Wholesalers </t>
  </si>
  <si>
    <t xml:space="preserve">Furniture Merchant Wholesalers </t>
  </si>
  <si>
    <t xml:space="preserve">Home Furnishing Merchant Wholesalers </t>
  </si>
  <si>
    <t xml:space="preserve">Lumber and Other Construction Materials Merchant Wholesalers </t>
  </si>
  <si>
    <t xml:space="preserve">Lumber, Plywood, Millwork, and Wood Panel Merchant Wholesalers </t>
  </si>
  <si>
    <t xml:space="preserve">Brick, Stone, and Related Construction Material Merchant Wholesalers </t>
  </si>
  <si>
    <t xml:space="preserve">Roofing, Siding, and Insulation Material Merchant Wholesalers </t>
  </si>
  <si>
    <t xml:space="preserve">Other Construction Material Merchant Wholesalers </t>
  </si>
  <si>
    <t xml:space="preserve">Professional and Commercial Equipment and Supplies Merchant Wholesalers </t>
  </si>
  <si>
    <t xml:space="preserve">Photographic Equipment and Supplies Merchant Wholesalers </t>
  </si>
  <si>
    <t xml:space="preserve">Office Equipment Merchant Wholesalers </t>
  </si>
  <si>
    <t xml:space="preserve">Computer and Computer Peripheral Equipment and Software Merchant Wholesalers </t>
  </si>
  <si>
    <t xml:space="preserve">Other Commercial Equipment Merchant Wholesalers </t>
  </si>
  <si>
    <t xml:space="preserve">Medical, Dental, and Hospital Equipment and Supplies Merchant Wholesalers </t>
  </si>
  <si>
    <t xml:space="preserve">Ophthalmic Goods Merchant Wholesalers </t>
  </si>
  <si>
    <t xml:space="preserve">Other Professional Equipment and Supplies Merchant Wholesalers </t>
  </si>
  <si>
    <t xml:space="preserve">Metal and Mineral (except Petroleum) Merchant Wholesalers </t>
  </si>
  <si>
    <t xml:space="preserve">Metal Service Centers and Other Metal Merchant Wholesalers </t>
  </si>
  <si>
    <t xml:space="preserve">Coal and Other Mineral and Ore Merchant Wholesalers </t>
  </si>
  <si>
    <t xml:space="preserve">Household Appliances and Electrical and Electronic Goods Merchant Wholesalers </t>
  </si>
  <si>
    <t xml:space="preserve">Electrical Apparatus and Equipment, Wiring Supplies, and Related Equipment Merchant Wholesalers </t>
  </si>
  <si>
    <t xml:space="preserve">Household Appliances, Electric Housewares, and Consumer Electronics Merchant Wholesalers </t>
  </si>
  <si>
    <t xml:space="preserve">Other Electronic Parts and Equipment Merchant Wholesalers </t>
  </si>
  <si>
    <t xml:space="preserve">Hardware, and Plumbing and Heating Equipment and Supplies Merchant Wholesalers </t>
  </si>
  <si>
    <t xml:space="preserve">Hardware Merchant Wholesalers </t>
  </si>
  <si>
    <t xml:space="preserve">Plumbing and Heating Equipment and Supplies (Hydronics) Merchant Wholesalers </t>
  </si>
  <si>
    <t xml:space="preserve">Warm Air Heating and Air-Conditioning Equipment and Supplies Merchant Wholesalers </t>
  </si>
  <si>
    <t xml:space="preserve">Refrigeration Equipment and Supplies Merchant Wholesalers </t>
  </si>
  <si>
    <t xml:space="preserve">Machinery, Equipment, and Supplies Merchant Wholesalers </t>
  </si>
  <si>
    <t xml:space="preserve">Construction and Mining (except Oil Well) Machinery and Equipment Merchant Wholesalers </t>
  </si>
  <si>
    <t xml:space="preserve">Farm and Garden Machinery and Equipment Merchant Wholesalers </t>
  </si>
  <si>
    <t xml:space="preserve">Industrial Machinery and Equipment Merchant Wholesalers </t>
  </si>
  <si>
    <t xml:space="preserve">Industrial Supplies Merchant Wholesalers </t>
  </si>
  <si>
    <t>Industrial Supplies Merchant Wholesalers</t>
  </si>
  <si>
    <t xml:space="preserve">Service Establishment Equipment and Supplies Merchant Wholesalers </t>
  </si>
  <si>
    <t xml:space="preserve">Transportation Equipment and Supplies (except Motor Vehicle) Merchant Wholesalers </t>
  </si>
  <si>
    <t xml:space="preserve">Miscellaneous Durable Goods Merchant Wholesalers </t>
  </si>
  <si>
    <t>Sporting and Recreational Goods and Supplies Merchant Wholesalers</t>
  </si>
  <si>
    <t xml:space="preserve">Sporting and Recreational Goods and Supplies Merchant Wholesalers </t>
  </si>
  <si>
    <t xml:space="preserve">Toy and Hobby Goods and Supplies Merchant Wholesalers </t>
  </si>
  <si>
    <t xml:space="preserve">Recyclable Material Merchant Wholesalers </t>
  </si>
  <si>
    <t xml:space="preserve">Jewelry, Watch, Precious Stone, and Precious Metal Merchant Wholesalers </t>
  </si>
  <si>
    <t xml:space="preserve">Other Miscellaneous Durable Goods Merchant Wholesalers </t>
  </si>
  <si>
    <t xml:space="preserve">Merchant Wholesalers, Nondurable Goods </t>
  </si>
  <si>
    <t xml:space="preserve">Paper and Paper Product Merchant Wholesalers </t>
  </si>
  <si>
    <t xml:space="preserve">Printing and Writing Paper Merchant Wholesalers </t>
  </si>
  <si>
    <t xml:space="preserve">Stationery and Office Supplies Merchant Wholesalers </t>
  </si>
  <si>
    <t xml:space="preserve">Industrial and Personal Service Paper Merchant Wholesalers </t>
  </si>
  <si>
    <t xml:space="preserve">Drugs and Druggists' Sundries Merchant Wholesalers </t>
  </si>
  <si>
    <t xml:space="preserve">Apparel, Piece Goods, and Notions Merchant Wholesalers </t>
  </si>
  <si>
    <t xml:space="preserve">Piece Goods, Notions, and Other Dry Goods Merchant Wholesalers </t>
  </si>
  <si>
    <t xml:space="preserve">Men's and Boys' Clothing and Furnishings Merchant Wholesalers </t>
  </si>
  <si>
    <t xml:space="preserve">Women's, Children's, and Infants' Clothing and Accessories Merchant Wholesalers </t>
  </si>
  <si>
    <t xml:space="preserve">Footwear Merchant Wholesalers </t>
  </si>
  <si>
    <t xml:space="preserve">Grocery and Related Product Merchant Wholesalers </t>
  </si>
  <si>
    <t xml:space="preserve">General Line Grocery Merchant Wholesalers </t>
  </si>
  <si>
    <t xml:space="preserve">Packaged Frozen Food Merchant Wholesalers </t>
  </si>
  <si>
    <t xml:space="preserve">Dairy Product (except Dried or Canned) Merchant Wholesalers </t>
  </si>
  <si>
    <t xml:space="preserve">Poultry and Poultry Product Merchant Wholesalers </t>
  </si>
  <si>
    <t xml:space="preserve">Confectionery Merchant Wholesalers </t>
  </si>
  <si>
    <t xml:space="preserve">Fish and Seafood Merchant Wholesalers </t>
  </si>
  <si>
    <t xml:space="preserve">Meat and Meat Product Merchant Wholesalers </t>
  </si>
  <si>
    <t xml:space="preserve">Fresh Fruit and Vegetable Merchant Wholesalers </t>
  </si>
  <si>
    <t xml:space="preserve">Other Grocery and Related Products Merchant Wholesalers </t>
  </si>
  <si>
    <t xml:space="preserve">Farm Product Raw Material Merchant Wholesalers </t>
  </si>
  <si>
    <t xml:space="preserve">Grain and Field Bean Merchant Wholesalers </t>
  </si>
  <si>
    <t xml:space="preserve">Livestock Merchant Wholesalers </t>
  </si>
  <si>
    <t xml:space="preserve">Other Farm Product Raw Material Merchant Wholesalers </t>
  </si>
  <si>
    <t xml:space="preserve">Chemical and Allied Products Merchant Wholesalers </t>
  </si>
  <si>
    <t xml:space="preserve">Plastics Materials and Basic Forms and Shapes Merchant Wholesalers </t>
  </si>
  <si>
    <t xml:space="preserve">Other Chemical and Allied Products Merchant Wholesalers </t>
  </si>
  <si>
    <t xml:space="preserve">Petroleum and Petroleum Products Merchant Wholesalers </t>
  </si>
  <si>
    <t xml:space="preserve">Petroleum Bulk Stations and Terminals </t>
  </si>
  <si>
    <t xml:space="preserve">Petroleum and Petroleum Products Merchant Wholesalers (except Bulk Stations and Terminals) </t>
  </si>
  <si>
    <t xml:space="preserve">Beer, Wine, and Distilled Alcoholic Beverage Merchant Wholesalers </t>
  </si>
  <si>
    <t xml:space="preserve">Beer and Ale Merchant Wholesalers </t>
  </si>
  <si>
    <t xml:space="preserve">Wine and Distilled Alcoholic Beverage Merchant Wholesalers </t>
  </si>
  <si>
    <t xml:space="preserve">Miscellaneous Nondurable Goods Merchant Wholesalers </t>
  </si>
  <si>
    <t xml:space="preserve">Farm Supplies Merchant Wholesalers </t>
  </si>
  <si>
    <t xml:space="preserve">Book, Periodical, and Newspaper Merchant Wholesalers </t>
  </si>
  <si>
    <t xml:space="preserve">Flower, Nursery Stock, and Florists' Supplies Merchant Wholesalers </t>
  </si>
  <si>
    <t xml:space="preserve">Tobacco and Tobacco Product Merchant Wholesalers </t>
  </si>
  <si>
    <t xml:space="preserve">Paint, Varnish, and Supplies Merchant Wholesalers </t>
  </si>
  <si>
    <t xml:space="preserve">Other Miscellaneous Nondurable Goods Merchant Wholesalers </t>
  </si>
  <si>
    <t xml:space="preserve">Wholesale Electronic Markets and Agents and Brokers </t>
  </si>
  <si>
    <t xml:space="preserve">Business to Business Electronic Markets </t>
  </si>
  <si>
    <t xml:space="preserve">Wholesale Trade Agents and Brokers </t>
  </si>
  <si>
    <t>Retail Trade</t>
  </si>
  <si>
    <t xml:space="preserve">Motor Vehicle and Parts Dealers </t>
  </si>
  <si>
    <t xml:space="preserve">Automobile Dealers </t>
  </si>
  <si>
    <t xml:space="preserve">New Car Dealers </t>
  </si>
  <si>
    <t xml:space="preserve">Used Car Dealers </t>
  </si>
  <si>
    <t xml:space="preserve">Other Motor Vehicle Dealers </t>
  </si>
  <si>
    <t xml:space="preserve">Recreational Vehicle Dealers </t>
  </si>
  <si>
    <t xml:space="preserve">Motorcycle, Boat, and Other Motor Vehicle Dealers </t>
  </si>
  <si>
    <t xml:space="preserve">Boat Dealers </t>
  </si>
  <si>
    <t xml:space="preserve">Motorcycle, ATV, and All Other Motor Vehicle Dealers </t>
  </si>
  <si>
    <t xml:space="preserve">Automotive Parts, Accessories, and Tire Stores </t>
  </si>
  <si>
    <t xml:space="preserve">Automotive Parts and Accessories Stores </t>
  </si>
  <si>
    <t xml:space="preserve">Tire Dealers </t>
  </si>
  <si>
    <t xml:space="preserve">Furniture and Home Furnishings Stores </t>
  </si>
  <si>
    <t xml:space="preserve">Furniture Stores </t>
  </si>
  <si>
    <t xml:space="preserve">Home Furnishings Stores </t>
  </si>
  <si>
    <t xml:space="preserve">Floor Covering Stores </t>
  </si>
  <si>
    <t xml:space="preserve">Other Home Furnishings Stores </t>
  </si>
  <si>
    <t xml:space="preserve">Window Treatment Stores </t>
  </si>
  <si>
    <t xml:space="preserve">All Other Home Furnishings Stores </t>
  </si>
  <si>
    <t xml:space="preserve">Electronics and Appliance Stores </t>
  </si>
  <si>
    <t xml:space="preserve">Household Appliance Stores </t>
  </si>
  <si>
    <t xml:space="preserve">Electronics Stores </t>
  </si>
  <si>
    <t xml:space="preserve">Building Material and Garden Equipment and Supplies Dealers </t>
  </si>
  <si>
    <t xml:space="preserve">Building Material and Supplies Dealers </t>
  </si>
  <si>
    <t xml:space="preserve">Home Centers </t>
  </si>
  <si>
    <t xml:space="preserve">Paint and Wallpaper Stores </t>
  </si>
  <si>
    <t xml:space="preserve">Hardware Stores </t>
  </si>
  <si>
    <t xml:space="preserve">Other Building Material Dealers </t>
  </si>
  <si>
    <t xml:space="preserve">Lawn and Garden Equipment and Supplies Stores </t>
  </si>
  <si>
    <t xml:space="preserve">Outdoor Power Equipment Stores </t>
  </si>
  <si>
    <t xml:space="preserve">Nursery, Garden Center, and Farm Supply Stores </t>
  </si>
  <si>
    <t xml:space="preserve">Food and Beverage Stores </t>
  </si>
  <si>
    <t xml:space="preserve">Grocery Stores </t>
  </si>
  <si>
    <t xml:space="preserve">Supermarkets and Other Grocery (except Convenience) Stores </t>
  </si>
  <si>
    <t xml:space="preserve">Convenience Stores </t>
  </si>
  <si>
    <t xml:space="preserve">Specialty Food Stores </t>
  </si>
  <si>
    <t xml:space="preserve">Meat Markets </t>
  </si>
  <si>
    <t xml:space="preserve">Fish and Seafood Markets </t>
  </si>
  <si>
    <t xml:space="preserve">Fruit and Vegetable Markets </t>
  </si>
  <si>
    <t xml:space="preserve">Other Specialty Food Stores </t>
  </si>
  <si>
    <t xml:space="preserve">Baked Goods Stores </t>
  </si>
  <si>
    <t xml:space="preserve">Confectionery and Nut Stores </t>
  </si>
  <si>
    <t xml:space="preserve">All Other Specialty Food Stores </t>
  </si>
  <si>
    <t xml:space="preserve">Beer, Wine, and Liquor Stores </t>
  </si>
  <si>
    <t xml:space="preserve">Health and Personal Care Stores </t>
  </si>
  <si>
    <t xml:space="preserve">Pharmacies and Drug Stores </t>
  </si>
  <si>
    <t xml:space="preserve">Cosmetics, Beauty Supplies, and Perfume Stores </t>
  </si>
  <si>
    <t xml:space="preserve">Optical Goods Stores </t>
  </si>
  <si>
    <t xml:space="preserve">Other Health and Personal Care Stores </t>
  </si>
  <si>
    <t xml:space="preserve">Food (Health) Supplement Stores </t>
  </si>
  <si>
    <t xml:space="preserve">All Other Health and Personal Care Stores </t>
  </si>
  <si>
    <t xml:space="preserve">Gasoline Stations </t>
  </si>
  <si>
    <t xml:space="preserve">Gasoline Stations with Convenience Stores </t>
  </si>
  <si>
    <t xml:space="preserve">Other Gasoline Stations </t>
  </si>
  <si>
    <t xml:space="preserve">Clothing and Clothing Accessories Stores </t>
  </si>
  <si>
    <t xml:space="preserve">Clothing Stores </t>
  </si>
  <si>
    <t xml:space="preserve">Men's Clothing Stores </t>
  </si>
  <si>
    <t xml:space="preserve">Women's Clothing Stores </t>
  </si>
  <si>
    <t xml:space="preserve">Children's and Infants' Clothing Stores </t>
  </si>
  <si>
    <t xml:space="preserve">Family Clothing Stores </t>
  </si>
  <si>
    <t xml:space="preserve">Clothing Accessories Stores </t>
  </si>
  <si>
    <t xml:space="preserve">Other Clothing Stores </t>
  </si>
  <si>
    <t xml:space="preserve">Shoe Stores </t>
  </si>
  <si>
    <t xml:space="preserve">Jewelry, Luggage, and Leather Goods Stores </t>
  </si>
  <si>
    <t xml:space="preserve">Jewelry Stores </t>
  </si>
  <si>
    <t xml:space="preserve">Luggage and Leather Goods Stores </t>
  </si>
  <si>
    <t xml:space="preserve">Sporting Goods, Hobby, Musical Instrument, and Book Stores </t>
  </si>
  <si>
    <t xml:space="preserve">Sporting Goods, Hobby, and Musical Instrument Stores </t>
  </si>
  <si>
    <t xml:space="preserve">Sporting Goods Stores </t>
  </si>
  <si>
    <t xml:space="preserve">Hobby, Toy, and Game Stores </t>
  </si>
  <si>
    <t xml:space="preserve">Sewing, Needlework, and Piece Goods Stores </t>
  </si>
  <si>
    <t xml:space="preserve">Musical Instrument and Supplies Stores </t>
  </si>
  <si>
    <t xml:space="preserve">Book Stores and News Dealers </t>
  </si>
  <si>
    <t xml:space="preserve">Book Stores </t>
  </si>
  <si>
    <t xml:space="preserve">News Dealers and Newsstands </t>
  </si>
  <si>
    <t xml:space="preserve">General Merchandise Stores </t>
  </si>
  <si>
    <t xml:space="preserve">Department Stores </t>
  </si>
  <si>
    <t xml:space="preserve">General Merchandise Stores, including Warehouse Clubs and Supercenters </t>
  </si>
  <si>
    <t xml:space="preserve">Warehouse Clubs and Supercenters </t>
  </si>
  <si>
    <t xml:space="preserve">All Other General Merchandise Stores </t>
  </si>
  <si>
    <t xml:space="preserve">Miscellaneous Store Retailers </t>
  </si>
  <si>
    <t xml:space="preserve">Florists </t>
  </si>
  <si>
    <t xml:space="preserve">Office Supplies, Stationery, and Gift Stores </t>
  </si>
  <si>
    <t xml:space="preserve">Office Supplies and Stationery Stores </t>
  </si>
  <si>
    <t xml:space="preserve">Gift, Novelty, and Souvenir Stores </t>
  </si>
  <si>
    <t xml:space="preserve">Used Merchandise Stores </t>
  </si>
  <si>
    <t xml:space="preserve">Other Miscellaneous Store Retailers </t>
  </si>
  <si>
    <t xml:space="preserve">Pet and Pet Supplies Stores </t>
  </si>
  <si>
    <t xml:space="preserve">Art Dealers </t>
  </si>
  <si>
    <t xml:space="preserve">Manufactured (Mobile) Home Dealers </t>
  </si>
  <si>
    <t xml:space="preserve">All Other Miscellaneous Store Retailers </t>
  </si>
  <si>
    <t xml:space="preserve">Tobacco Stores </t>
  </si>
  <si>
    <t xml:space="preserve">All Other Miscellaneous Store Retailers (except Tobacco Stores) </t>
  </si>
  <si>
    <t xml:space="preserve">Nonstore Retailers </t>
  </si>
  <si>
    <t xml:space="preserve">Electronic Shopping and Mail-Order Houses </t>
  </si>
  <si>
    <t xml:space="preserve">Vending Machine Operators </t>
  </si>
  <si>
    <t xml:space="preserve">Direct Selling Establishments </t>
  </si>
  <si>
    <t xml:space="preserve">Fuel Dealers </t>
  </si>
  <si>
    <t xml:space="preserve">Other Direct Selling Establishments </t>
  </si>
  <si>
    <t>Transportation and Warehousing</t>
  </si>
  <si>
    <t>Air Transportation</t>
  </si>
  <si>
    <t>Scheduled Air Transportation</t>
  </si>
  <si>
    <t xml:space="preserve">Scheduled Passenger Air Transportation </t>
  </si>
  <si>
    <t xml:space="preserve">Scheduled Freight Air Transportation </t>
  </si>
  <si>
    <t>Nonscheduled Air Transportation</t>
  </si>
  <si>
    <t xml:space="preserve">Nonscheduled Chartered Passenger Air Transportation </t>
  </si>
  <si>
    <t xml:space="preserve">Nonscheduled Chartered Freight Air Transportation </t>
  </si>
  <si>
    <t xml:space="preserve">Other Nonscheduled Air Transportation </t>
  </si>
  <si>
    <t>Rail Transportation</t>
  </si>
  <si>
    <t xml:space="preserve">Line-Haul Railroads </t>
  </si>
  <si>
    <t xml:space="preserve">Short Line Railroads </t>
  </si>
  <si>
    <t>Water Transportation</t>
  </si>
  <si>
    <t>Deep Sea, Coastal, and Great Lakes Water Transportation</t>
  </si>
  <si>
    <t xml:space="preserve">Deep Sea Freight Transportation </t>
  </si>
  <si>
    <t xml:space="preserve">Deep Sea Passenger Transportation </t>
  </si>
  <si>
    <t xml:space="preserve">Coastal and Great Lakes Freight Transportation </t>
  </si>
  <si>
    <t xml:space="preserve">Coastal and Great Lakes Passenger Transportation </t>
  </si>
  <si>
    <t>Inland Water Transportation</t>
  </si>
  <si>
    <t xml:space="preserve">Inland Water Freight Transportation </t>
  </si>
  <si>
    <t xml:space="preserve">Inland Water Passenger Transportation </t>
  </si>
  <si>
    <t>Truck Transportation</t>
  </si>
  <si>
    <t>General Freight Trucking</t>
  </si>
  <si>
    <t>General Freight Trucking, Local</t>
  </si>
  <si>
    <t xml:space="preserve">General Freight Trucking, Local </t>
  </si>
  <si>
    <t>General Freight Trucking, Long-Distance</t>
  </si>
  <si>
    <t xml:space="preserve">General Freight Trucking, Long-Distance, Truckload </t>
  </si>
  <si>
    <t xml:space="preserve">General Freight Trucking, Long-Distance, Less Than Truckload </t>
  </si>
  <si>
    <t>Specialized Freight Trucking</t>
  </si>
  <si>
    <t>Used Household and Office Goods Moving</t>
  </si>
  <si>
    <t>Specialized Freight (except Used Goods) Trucking, Local</t>
  </si>
  <si>
    <t xml:space="preserve">Specialized Freight (except Used Goods) Trucking, Local </t>
  </si>
  <si>
    <t>Specialized Freight (except Used Goods) Trucking, Long-Distance</t>
  </si>
  <si>
    <t xml:space="preserve">Specialized Freight (except Used Goods) Trucking, Long-Distance </t>
  </si>
  <si>
    <t>Transit and Ground Passenger Transportation</t>
  </si>
  <si>
    <t>Urban Transit Systems</t>
  </si>
  <si>
    <t xml:space="preserve">Mixed Mode Transit Systems </t>
  </si>
  <si>
    <t xml:space="preserve">Commuter Rail Systems </t>
  </si>
  <si>
    <t xml:space="preserve">Bus and Other Motor Vehicle Transit Systems </t>
  </si>
  <si>
    <t xml:space="preserve">Other Urban Transit Systems </t>
  </si>
  <si>
    <t>Interurban and Rural Bus Transportation</t>
  </si>
  <si>
    <t>Taxi and Limousine Service</t>
  </si>
  <si>
    <t>Taxi Service</t>
  </si>
  <si>
    <t xml:space="preserve">Taxi Service </t>
  </si>
  <si>
    <t>Limousine Service</t>
  </si>
  <si>
    <t>School and Employee Bus Transportation</t>
  </si>
  <si>
    <t>Charter Bus Industry</t>
  </si>
  <si>
    <t>Other Transit and Ground Passenger Transportation</t>
  </si>
  <si>
    <t xml:space="preserve">Special Needs Transportation </t>
  </si>
  <si>
    <t xml:space="preserve">All Other Transit and Ground Passenger Transportation </t>
  </si>
  <si>
    <t>Pipeline Transportation</t>
  </si>
  <si>
    <t>Pipeline Transportation of Crude Oil</t>
  </si>
  <si>
    <t>Pipeline Transportation of Natural Gas</t>
  </si>
  <si>
    <t>Other Pipeline Transportation</t>
  </si>
  <si>
    <t>Pipeline Transportation of Refined Petroleum Products</t>
  </si>
  <si>
    <t>All Other Pipeline Transportation</t>
  </si>
  <si>
    <t>Scenic and Sightseeing Transportation</t>
  </si>
  <si>
    <t>Scenic and Sightseeing Transportation, Land</t>
  </si>
  <si>
    <t>Scenic and Sightseeing Transportation, Water</t>
  </si>
  <si>
    <t>Scenic and Sightseeing Transportation, Other</t>
  </si>
  <si>
    <t>Support Activities for Transportation</t>
  </si>
  <si>
    <t>Support Activities for Air Transportation</t>
  </si>
  <si>
    <t>Airport Operations</t>
  </si>
  <si>
    <t>Air Traffic Control</t>
  </si>
  <si>
    <t xml:space="preserve">Other Airport Operations </t>
  </si>
  <si>
    <t>Other Support Activities for Air Transportation</t>
  </si>
  <si>
    <t>Support Activities for Rail Transportation</t>
  </si>
  <si>
    <t>Support Activities for Water Transportation</t>
  </si>
  <si>
    <t>Port and Harbor Operations</t>
  </si>
  <si>
    <t>Marine Cargo Handling</t>
  </si>
  <si>
    <t>Navigational Services to Shipping</t>
  </si>
  <si>
    <t xml:space="preserve">Navigational Services to Shipping </t>
  </si>
  <si>
    <t>Other Support Activities for Water Transportation</t>
  </si>
  <si>
    <t>Support Activities for Road Transportation</t>
  </si>
  <si>
    <t>Motor Vehicle Towing</t>
  </si>
  <si>
    <t>Other Support Activities for Road Transportation</t>
  </si>
  <si>
    <t xml:space="preserve">Other Support Activities for Road Transportation </t>
  </si>
  <si>
    <t>Freight Transportation Arrangement</t>
  </si>
  <si>
    <t xml:space="preserve">Freight Transportation Arrangement </t>
  </si>
  <si>
    <t>Other Support Activities for Transportation</t>
  </si>
  <si>
    <t xml:space="preserve">Packing and Crating </t>
  </si>
  <si>
    <t xml:space="preserve">All Other Support Activities for Transportation </t>
  </si>
  <si>
    <t>Postal Service</t>
  </si>
  <si>
    <t>Couriers and Messengers</t>
  </si>
  <si>
    <t>Couriers and Express Delivery Services</t>
  </si>
  <si>
    <t>Local Messengers and Local Delivery</t>
  </si>
  <si>
    <t>Warehousing and Storage</t>
  </si>
  <si>
    <t>General Warehousing and Storage</t>
  </si>
  <si>
    <t xml:space="preserve">General Warehousing and Storage </t>
  </si>
  <si>
    <t>Refrigerated Warehousing and Storage</t>
  </si>
  <si>
    <t>Farm Product Warehousing and Storage</t>
  </si>
  <si>
    <t>Other Warehousing and Storage</t>
  </si>
  <si>
    <t>Information</t>
  </si>
  <si>
    <t>Publishing Industries (except Internet)</t>
  </si>
  <si>
    <t>Newspaper, Periodical, Book, and Directory Publishers</t>
  </si>
  <si>
    <t>Newspaper Publishers</t>
  </si>
  <si>
    <t xml:space="preserve">Newspaper Publishers </t>
  </si>
  <si>
    <t>Periodical Publishers</t>
  </si>
  <si>
    <t xml:space="preserve">Periodical Publishers </t>
  </si>
  <si>
    <t>Book Publishers</t>
  </si>
  <si>
    <t xml:space="preserve">Book Publishers </t>
  </si>
  <si>
    <t>Directory and Mailing List Publishers</t>
  </si>
  <si>
    <t xml:space="preserve">Directory and Mailing List Publishers </t>
  </si>
  <si>
    <t>Other Publishers</t>
  </si>
  <si>
    <t xml:space="preserve">Greeting Card Publishers </t>
  </si>
  <si>
    <t xml:space="preserve">All Other Publishers </t>
  </si>
  <si>
    <t>Software Publishers</t>
  </si>
  <si>
    <t>Motion Picture and Sound Recording Industries</t>
  </si>
  <si>
    <t>Motion Picture and Video Industries</t>
  </si>
  <si>
    <t>Motion Picture and Video Production</t>
  </si>
  <si>
    <t xml:space="preserve">Motion Picture and Video Production </t>
  </si>
  <si>
    <t>Motion Picture and Video Distribution</t>
  </si>
  <si>
    <t>Motion Picture and Video Exhibition</t>
  </si>
  <si>
    <t xml:space="preserve">Motion Picture Theaters (except Drive-Ins) </t>
  </si>
  <si>
    <t xml:space="preserve">Drive-In Motion Picture Theaters </t>
  </si>
  <si>
    <t>Postproduction Services and Other Motion Picture and Video Industries</t>
  </si>
  <si>
    <t xml:space="preserve">Teleproduction and Other Postproduction Services </t>
  </si>
  <si>
    <t xml:space="preserve">Other Motion Picture and Video Industries </t>
  </si>
  <si>
    <t>Sound Recording Industries</t>
  </si>
  <si>
    <t>Music Publishers</t>
  </si>
  <si>
    <t>Sound Recording Studios</t>
  </si>
  <si>
    <t>Record Production and Distribution</t>
  </si>
  <si>
    <t>Other Sound Recording Industries</t>
  </si>
  <si>
    <t>Broadcasting (except Internet)</t>
  </si>
  <si>
    <t>Radio and Television Broadcasting</t>
  </si>
  <si>
    <t>Radio Broadcasting</t>
  </si>
  <si>
    <t xml:space="preserve">Radio Networks </t>
  </si>
  <si>
    <t xml:space="preserve">Radio Stations </t>
  </si>
  <si>
    <t>Television Broadcasting</t>
  </si>
  <si>
    <t>Cable and Other Subscription Programming</t>
  </si>
  <si>
    <t>Wired and Wireless Telecommunications Carriers</t>
  </si>
  <si>
    <t xml:space="preserve">Wired Telecommunications Carriers </t>
  </si>
  <si>
    <t>Wireless Telecommunications Carriers (except Satellite)</t>
  </si>
  <si>
    <t>Satellite Telecommunications</t>
  </si>
  <si>
    <t>Other Telecommunications</t>
  </si>
  <si>
    <t xml:space="preserve">Telecommunications Resellers </t>
  </si>
  <si>
    <t xml:space="preserve">All Other Telecommunications </t>
  </si>
  <si>
    <t>Data Processing, Hosting, and Related Services</t>
  </si>
  <si>
    <t>Other Information Services</t>
  </si>
  <si>
    <t>News Syndicates</t>
  </si>
  <si>
    <t>Libraries and Archives</t>
  </si>
  <si>
    <t xml:space="preserve">Libraries and Archives </t>
  </si>
  <si>
    <t>Internet Publishing and Broadcasting and Web Search Portals</t>
  </si>
  <si>
    <t>All Other Information Services</t>
  </si>
  <si>
    <t>Finance and Insurance</t>
  </si>
  <si>
    <t>Monetary Authorities-Central Bank</t>
  </si>
  <si>
    <t>Credit Intermediation and Related Activities</t>
  </si>
  <si>
    <t xml:space="preserve">Depository Credit Intermediation </t>
  </si>
  <si>
    <t xml:space="preserve">Commercial Banking </t>
  </si>
  <si>
    <t xml:space="preserve">Savings Institutions </t>
  </si>
  <si>
    <t xml:space="preserve">Credit Unions </t>
  </si>
  <si>
    <t xml:space="preserve">Other Depository Credit Intermediation </t>
  </si>
  <si>
    <t xml:space="preserve">Nondepository Credit Intermediation </t>
  </si>
  <si>
    <t xml:space="preserve">Credit Card Issuing </t>
  </si>
  <si>
    <t xml:space="preserve">Sales Financing </t>
  </si>
  <si>
    <t xml:space="preserve">Other Nondepository Credit Intermediation </t>
  </si>
  <si>
    <t xml:space="preserve">Consumer Lending </t>
  </si>
  <si>
    <t xml:space="preserve">Real Estate Credit </t>
  </si>
  <si>
    <t xml:space="preserve">International Trade Financing </t>
  </si>
  <si>
    <t xml:space="preserve">Secondary Market Financing </t>
  </si>
  <si>
    <t xml:space="preserve">All Other Nondepository Credit Intermediation </t>
  </si>
  <si>
    <t xml:space="preserve">Activities Related to Credit Intermediation </t>
  </si>
  <si>
    <t xml:space="preserve">Mortgage and Nonmortgage Loan Brokers </t>
  </si>
  <si>
    <t xml:space="preserve">Financial Transactions Processing, Reserve, and Clearinghouse Activities </t>
  </si>
  <si>
    <t xml:space="preserve">Other Activities Related to Credit Intermediation </t>
  </si>
  <si>
    <t>Securities, Commodity Contracts, and Other Financial Investments and Related Activities</t>
  </si>
  <si>
    <t>Securities and Commodity Contracts Intermediation and Brokerage</t>
  </si>
  <si>
    <t xml:space="preserve">Investment Banking and Securities Dealing </t>
  </si>
  <si>
    <t xml:space="preserve">Securities Brokerage </t>
  </si>
  <si>
    <t xml:space="preserve">Commodity Contracts Dealing </t>
  </si>
  <si>
    <t xml:space="preserve">Commodity Contracts Brokerage </t>
  </si>
  <si>
    <t>Securities and Commodity Exchanges</t>
  </si>
  <si>
    <t>Other Financial Investment Activities</t>
  </si>
  <si>
    <t xml:space="preserve">Miscellaneous Intermediation </t>
  </si>
  <si>
    <t xml:space="preserve">Portfolio Management </t>
  </si>
  <si>
    <t xml:space="preserve">Investment Advice </t>
  </si>
  <si>
    <t xml:space="preserve">All Other Financial Investment Activities </t>
  </si>
  <si>
    <t xml:space="preserve">Trust, Fiduciary, and Custody Activities </t>
  </si>
  <si>
    <t xml:space="preserve">Miscellaneous Financial Investment Activities </t>
  </si>
  <si>
    <t>Insurance Carriers and Related Activities</t>
  </si>
  <si>
    <t>Insurance Carriers</t>
  </si>
  <si>
    <t xml:space="preserve">Direct Life, Health, and Medical Insurance Carriers </t>
  </si>
  <si>
    <t xml:space="preserve">Direct Life Insurance Carriers </t>
  </si>
  <si>
    <t xml:space="preserve">Direct Health and Medical Insurance Carriers </t>
  </si>
  <si>
    <t xml:space="preserve">Direct Insurance (except Life, Health, and Medical) Carriers </t>
  </si>
  <si>
    <t xml:space="preserve">Direct Property and Casualty Insurance Carriers </t>
  </si>
  <si>
    <t xml:space="preserve">Direct Title Insurance Carriers </t>
  </si>
  <si>
    <t xml:space="preserve">Other Direct Insurance (except Life, Health, and Medical) Carriers </t>
  </si>
  <si>
    <t xml:space="preserve">Reinsurance Carriers </t>
  </si>
  <si>
    <t>Agencies, Brokerages, and Other Insurance Related Activities</t>
  </si>
  <si>
    <t xml:space="preserve">Insurance Agencies and Brokerages </t>
  </si>
  <si>
    <t xml:space="preserve">Other Insurance Related Activities </t>
  </si>
  <si>
    <t xml:space="preserve">Claims Adjusting </t>
  </si>
  <si>
    <t xml:space="preserve">Third Party Administration of Insurance and Pension Funds </t>
  </si>
  <si>
    <t xml:space="preserve">All Other Insurance Related Activities </t>
  </si>
  <si>
    <r>
      <t>Funds, Trusts, and Other Financial Vehicles</t>
    </r>
    <r>
      <rPr>
        <sz val="10"/>
        <color indexed="8"/>
        <rFont val="Arial"/>
        <family val="2"/>
      </rPr>
      <t xml:space="preserve"> </t>
    </r>
  </si>
  <si>
    <r>
      <t>Insurance and Employee Benefit Funds</t>
    </r>
    <r>
      <rPr>
        <sz val="10"/>
        <color indexed="8"/>
        <rFont val="Arial"/>
        <family val="2"/>
      </rPr>
      <t xml:space="preserve"> </t>
    </r>
  </si>
  <si>
    <t xml:space="preserve">Pension Funds </t>
  </si>
  <si>
    <t xml:space="preserve">Health and Welfare Funds </t>
  </si>
  <si>
    <t xml:space="preserve">Other Insurance Funds </t>
  </si>
  <si>
    <t>Other Investment Pools and Funds</t>
  </si>
  <si>
    <t xml:space="preserve">Open-End Investment Funds </t>
  </si>
  <si>
    <t xml:space="preserve">Trusts, Estates, and Agency Accounts </t>
  </si>
  <si>
    <t xml:space="preserve">Other Financial Vehicles </t>
  </si>
  <si>
    <t>Real Estate and Rental and Leasing</t>
  </si>
  <si>
    <t>Real Estate</t>
  </si>
  <si>
    <t>Lessors of Real Estate</t>
  </si>
  <si>
    <t xml:space="preserve">Lessors of Residential Buildings and Dwellings </t>
  </si>
  <si>
    <t xml:space="preserve">Lessors of Nonresidential Buildings (except Miniwarehouses) </t>
  </si>
  <si>
    <t xml:space="preserve">Lessors of Miniwarehouses and Self-Storage Units </t>
  </si>
  <si>
    <t xml:space="preserve">Lessors of Other Real Estate Property </t>
  </si>
  <si>
    <t>Offices of Real Estate Agents and Brokers</t>
  </si>
  <si>
    <t>Activities Related to Real Estate</t>
  </si>
  <si>
    <t xml:space="preserve">Real Estate Property Managers </t>
  </si>
  <si>
    <t xml:space="preserve">Residential Property Managers </t>
  </si>
  <si>
    <t xml:space="preserve">Nonresidential Property Managers </t>
  </si>
  <si>
    <t xml:space="preserve">Offices of Real Estate Appraisers </t>
  </si>
  <si>
    <t xml:space="preserve">Other Activities Related to Real Estate </t>
  </si>
  <si>
    <t>Rental and Leasing Services</t>
  </si>
  <si>
    <t>Automotive Equipment Rental and Leasing</t>
  </si>
  <si>
    <t>Passenger Car Rental and Leasing</t>
  </si>
  <si>
    <t xml:space="preserve">Passenger Car Rental </t>
  </si>
  <si>
    <t xml:space="preserve">Passenger Car Leasing </t>
  </si>
  <si>
    <t>Truck, Utility Trailer, and RV (Recreational Vehicle) Rental and Leasing</t>
  </si>
  <si>
    <t xml:space="preserve">Truck, Utility Trailer, and RV (Recreational Vehicle) Rental and Leasing </t>
  </si>
  <si>
    <t>Consumer Goods Rental</t>
  </si>
  <si>
    <t>Consumer Electronics and Appliances Rental</t>
  </si>
  <si>
    <t xml:space="preserve">Other Consumer Goods Rental </t>
  </si>
  <si>
    <t>Formal Wear and Costume Rental</t>
  </si>
  <si>
    <t>Video Tape and Disc Rental</t>
  </si>
  <si>
    <t xml:space="preserve">Home Health Equipment Rental </t>
  </si>
  <si>
    <t xml:space="preserve">Recreational Goods Rental </t>
  </si>
  <si>
    <t xml:space="preserve">All Other Consumer Goods Rental </t>
  </si>
  <si>
    <t>General Rental Centers</t>
  </si>
  <si>
    <t>Commercial and Industrial Machinery and Equipment Rental and Leasing</t>
  </si>
  <si>
    <t>Construction, Transportation, Mining, and Forestry Machinery and Equipment Rental and Leasing</t>
  </si>
  <si>
    <t xml:space="preserve">Commercial Air, Rail, and Water Transportation Equipment Rental and Leasing </t>
  </si>
  <si>
    <t xml:space="preserve">Construction, Mining, and Forestry Machinery and Equipment Rental and Leasing </t>
  </si>
  <si>
    <t>Office Machinery and Equipment Rental and Leasing</t>
  </si>
  <si>
    <t>Other Commercial and Industrial Machinery and Equipment Rental and Leasing</t>
  </si>
  <si>
    <t xml:space="preserve">Other Commercial and Industrial Machinery and Equipment Rental and Leasing </t>
  </si>
  <si>
    <t>Lessors of Nonfinancial Intangible Assets (except Copyrighted Works)</t>
  </si>
  <si>
    <t>Professional, Scientific, and Technical Services</t>
  </si>
  <si>
    <t>Legal Services</t>
  </si>
  <si>
    <t>Offices of Lawyers</t>
  </si>
  <si>
    <t>Offices of Notaries</t>
  </si>
  <si>
    <t>Other Legal Services</t>
  </si>
  <si>
    <t xml:space="preserve">Title Abstract and Settlement Offices </t>
  </si>
  <si>
    <t xml:space="preserve">All Other Legal Services </t>
  </si>
  <si>
    <t>Accounting, Tax Preparation, Bookkeeping, and Payroll Services</t>
  </si>
  <si>
    <t xml:space="preserve">Offices of Certified Public Accountants </t>
  </si>
  <si>
    <t xml:space="preserve">Tax Preparation Services </t>
  </si>
  <si>
    <t xml:space="preserve">Payroll Services </t>
  </si>
  <si>
    <t xml:space="preserve">Other Accounting Services </t>
  </si>
  <si>
    <t>Architectural, Engineering, and Related Services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</si>
  <si>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</si>
  <si>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</si>
  <si>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</si>
  <si>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</si>
  <si>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</si>
  <si>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</si>
  <si>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</si>
  <si>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t>
  </si>
  <si>
    <t>Specialized Design Services</t>
  </si>
  <si>
    <t>Interior Design Services</t>
  </si>
  <si>
    <t>Industrial Design Services</t>
  </si>
  <si>
    <t>Graphic Design Services</t>
  </si>
  <si>
    <t>Other Specialized Design Services</t>
  </si>
  <si>
    <t>Computer Systems Design and Related Services</t>
  </si>
  <si>
    <t xml:space="preserve">Custom Computer Programming Services </t>
  </si>
  <si>
    <t xml:space="preserve">Computer Systems Design Services </t>
  </si>
  <si>
    <t xml:space="preserve">Computer Facilities Management Services </t>
  </si>
  <si>
    <t>Other Computer Related Services</t>
  </si>
  <si>
    <t>Management, Scientific, and Technical Consulting Services</t>
  </si>
  <si>
    <t>Management Consulting Services</t>
  </si>
  <si>
    <t xml:space="preserve">Administrative Management and General Management Consulting Services </t>
  </si>
  <si>
    <t xml:space="preserve">Human Resources Consulting Services </t>
  </si>
  <si>
    <t xml:space="preserve">Marketing Consulting Services </t>
  </si>
  <si>
    <t xml:space="preserve">Process, Physical Distribution, and Logistics Consulting Services </t>
  </si>
  <si>
    <t xml:space="preserve">Other Management Consulting Services </t>
  </si>
  <si>
    <t>Environmental Consulting Services</t>
  </si>
  <si>
    <t>Other Scientific and Technical Consulting Services</t>
  </si>
  <si>
    <t>Scientific Research and Development Services</t>
  </si>
  <si>
    <t>Research and Development in the Physical, Engineering, and Life Sciences</t>
  </si>
  <si>
    <t xml:space="preserve">Research and Development in Nanotechnology </t>
  </si>
  <si>
    <t>Research and Development in Biotechnology (except Nanobiotechnology)</t>
  </si>
  <si>
    <t xml:space="preserve">Research and Development in the Physical, Engineering, and Life Sciences (except Nanotechnology and Biotechnology) </t>
  </si>
  <si>
    <t>Research and Development in the Social Sciences and Humanities</t>
  </si>
  <si>
    <t xml:space="preserve">Research and Development in the Social Sciences and Humanities </t>
  </si>
  <si>
    <t>Advertising, Public Relations, and Related Services</t>
  </si>
  <si>
    <t>Advertising Agencies</t>
  </si>
  <si>
    <t>Public Relations Agencies</t>
  </si>
  <si>
    <t>Media Buying Agencies</t>
  </si>
  <si>
    <t>Media Representatives</t>
  </si>
  <si>
    <t>Outdoor Advertising</t>
  </si>
  <si>
    <t>Direct Mail Advertising</t>
  </si>
  <si>
    <t>Advertising Material Distribution Services</t>
  </si>
  <si>
    <t>Other Services Related to Advertising</t>
  </si>
  <si>
    <t xml:space="preserve">Other Services Related to Advertising </t>
  </si>
  <si>
    <t>Other Professional, Scientific, and Technical Services</t>
  </si>
  <si>
    <t>Marketing Research and Public Opinion Polling</t>
  </si>
  <si>
    <t>Photographic Services</t>
  </si>
  <si>
    <t xml:space="preserve">Photography Studios, Portrait </t>
  </si>
  <si>
    <t xml:space="preserve">Commercial Photography </t>
  </si>
  <si>
    <t>Translation and Interpretation Services</t>
  </si>
  <si>
    <t>Veterinary Services</t>
  </si>
  <si>
    <t xml:space="preserve">Veterinary Services </t>
  </si>
  <si>
    <t>All Other Professional, Scientific, and Technical Services</t>
  </si>
  <si>
    <t>Management of Companies and Enterprises</t>
  </si>
  <si>
    <t xml:space="preserve">Offices of Bank Holding Companies </t>
  </si>
  <si>
    <t xml:space="preserve">Offices of Other Holding Companies </t>
  </si>
  <si>
    <t xml:space="preserve">Corporate, Subsidiary, and Regional Managing Offices </t>
  </si>
  <si>
    <t>Administrative and Support and Waste Management and Remediation Services</t>
  </si>
  <si>
    <t>Administrative and Support Services</t>
  </si>
  <si>
    <t>Office Administrative Services</t>
  </si>
  <si>
    <t>Facilities Support Services</t>
  </si>
  <si>
    <t>Employment Services</t>
  </si>
  <si>
    <t>Employment Placement Agencies and Executive Search Services</t>
  </si>
  <si>
    <t xml:space="preserve">Employment Placement Agencies </t>
  </si>
  <si>
    <r>
      <t>Executive Search Services</t>
    </r>
    <r>
      <rPr>
        <sz val="10"/>
        <color indexed="8"/>
        <rFont val="Arial"/>
        <family val="2"/>
      </rPr>
      <t xml:space="preserve"> </t>
    </r>
  </si>
  <si>
    <t>Temporary Help Services</t>
  </si>
  <si>
    <t>Professional Employer Organizations</t>
  </si>
  <si>
    <t>Business Support Services</t>
  </si>
  <si>
    <t>Document Preparation Services</t>
  </si>
  <si>
    <t>Telephone Call Centers</t>
  </si>
  <si>
    <r>
      <t>Telephone Answering Services</t>
    </r>
    <r>
      <rPr>
        <sz val="10"/>
        <color indexed="8"/>
        <rFont val="Arial"/>
        <family val="2"/>
      </rPr>
      <t xml:space="preserve"> </t>
    </r>
  </si>
  <si>
    <t xml:space="preserve">Telemarketing Bureaus and Other Contact Centers </t>
  </si>
  <si>
    <t>Business Service Centers</t>
  </si>
  <si>
    <t xml:space="preserve">Private Mail Centers </t>
  </si>
  <si>
    <t xml:space="preserve">Other Business Service Centers (including Copy Shops) </t>
  </si>
  <si>
    <t>Collection Agencies</t>
  </si>
  <si>
    <t>Credit Bureaus</t>
  </si>
  <si>
    <t>Other Business Support Services</t>
  </si>
  <si>
    <t xml:space="preserve">Repossession Services </t>
  </si>
  <si>
    <t xml:space="preserve">Court Reporting and Stenotype Services </t>
  </si>
  <si>
    <t xml:space="preserve">All Other Business Support Services </t>
  </si>
  <si>
    <t>Travel Arrangement and Reservation Services</t>
  </si>
  <si>
    <t>Travel Agencies</t>
  </si>
  <si>
    <t>Tour Operators</t>
  </si>
  <si>
    <t>Other Travel Arrangement and Reservation Services</t>
  </si>
  <si>
    <t xml:space="preserve">Convention and Visitors Bureaus </t>
  </si>
  <si>
    <t xml:space="preserve">All Other Travel Arrangement and Reservation Services </t>
  </si>
  <si>
    <t>Investigation and Security Services</t>
  </si>
  <si>
    <t>Investigation, Guard, and Armored Car Services</t>
  </si>
  <si>
    <t xml:space="preserve">Investigation Services </t>
  </si>
  <si>
    <t xml:space="preserve">Security Guards and Patrol Services </t>
  </si>
  <si>
    <t xml:space="preserve">Armored Car Services </t>
  </si>
  <si>
    <t>Security Systems Services</t>
  </si>
  <si>
    <t xml:space="preserve">Security Systems Services (except Locksmiths) </t>
  </si>
  <si>
    <t xml:space="preserve">Locksmiths </t>
  </si>
  <si>
    <t>Services to Buildings and Dwellings</t>
  </si>
  <si>
    <t>Exterminating and Pest Control Services</t>
  </si>
  <si>
    <t>Janitorial Services</t>
  </si>
  <si>
    <t xml:space="preserve">Janitorial Services </t>
  </si>
  <si>
    <t>Landscaping Services</t>
  </si>
  <si>
    <t>Carpet and Upholstery Cleaning Services</t>
  </si>
  <si>
    <t>Other Services to Buildings and Dwellings</t>
  </si>
  <si>
    <t xml:space="preserve">Other Services to Buildings and Dwellings </t>
  </si>
  <si>
    <t>Other Support Services</t>
  </si>
  <si>
    <t>Packaging and Labeling Services</t>
  </si>
  <si>
    <t>Convention and Trade Show Organizers</t>
  </si>
  <si>
    <t>All Other Support Services</t>
  </si>
  <si>
    <t>Waste Management and Remediation Services</t>
  </si>
  <si>
    <t xml:space="preserve">Waste Collection </t>
  </si>
  <si>
    <t xml:space="preserve">Solid Waste Collection </t>
  </si>
  <si>
    <t xml:space="preserve">Hazardous Waste Collection </t>
  </si>
  <si>
    <t xml:space="preserve">Other Waste Collection </t>
  </si>
  <si>
    <t xml:space="preserve">Waste Treatment and Disposal </t>
  </si>
  <si>
    <t xml:space="preserve">Hazardous Waste Treatment and Disposal </t>
  </si>
  <si>
    <t xml:space="preserve">Solid Waste Landfill </t>
  </si>
  <si>
    <t xml:space="preserve">Solid Waste Combustors and Incinerators </t>
  </si>
  <si>
    <t xml:space="preserve">Other Nonhazardous Waste Treatment and Disposal </t>
  </si>
  <si>
    <t xml:space="preserve">Remediation and Other Waste Management Services </t>
  </si>
  <si>
    <t xml:space="preserve">Remediation Services </t>
  </si>
  <si>
    <t xml:space="preserve">Materials Recovery Facilities </t>
  </si>
  <si>
    <t xml:space="preserve">All Other Waste Management Services </t>
  </si>
  <si>
    <t xml:space="preserve">Septic Tank and Related Services </t>
  </si>
  <si>
    <t xml:space="preserve">All Other Miscellaneous Waste Management Services </t>
  </si>
  <si>
    <t>Educational Services</t>
  </si>
  <si>
    <t>Elementary and Secondary Schools</t>
  </si>
  <si>
    <t xml:space="preserve">Elementary and Secondary Schools </t>
  </si>
  <si>
    <t>Junior Colleges</t>
  </si>
  <si>
    <t xml:space="preserve">Junior Colleges </t>
  </si>
  <si>
    <t>Colleges, Universities, and Professional Schools</t>
  </si>
  <si>
    <t xml:space="preserve">Colleges, Universities, and Professional Schools </t>
  </si>
  <si>
    <t>Business Schools and Computer and Management Training</t>
  </si>
  <si>
    <t>Business and Secretarial Schools</t>
  </si>
  <si>
    <t xml:space="preserve">Business and Secretarial Schools </t>
  </si>
  <si>
    <t>Computer Training</t>
  </si>
  <si>
    <t xml:space="preserve">Computer Training </t>
  </si>
  <si>
    <t>Professional and Management Development Training</t>
  </si>
  <si>
    <t xml:space="preserve">Professional and Management Development Training </t>
  </si>
  <si>
    <r>
      <t>Technical and Trade Schools</t>
    </r>
    <r>
      <rPr>
        <sz val="10"/>
        <color indexed="8"/>
        <rFont val="Arial"/>
        <family val="2"/>
      </rPr>
      <t xml:space="preserve"> </t>
    </r>
  </si>
  <si>
    <t>Technical and Trade Schools</t>
  </si>
  <si>
    <t xml:space="preserve">Cosmetology and Barber Schools </t>
  </si>
  <si>
    <t xml:space="preserve">Flight Training </t>
  </si>
  <si>
    <t xml:space="preserve">Apprenticeship Training </t>
  </si>
  <si>
    <t xml:space="preserve">Other Technical and Trade Schools </t>
  </si>
  <si>
    <t>Other Schools and Instruction</t>
  </si>
  <si>
    <t>Fine Arts Schools</t>
  </si>
  <si>
    <t xml:space="preserve">Fine Arts Schools </t>
  </si>
  <si>
    <t>Sports and Recreation Instruction</t>
  </si>
  <si>
    <t xml:space="preserve">Sports and Recreation Instruction </t>
  </si>
  <si>
    <t>Language Schools</t>
  </si>
  <si>
    <t xml:space="preserve">Language Schools </t>
  </si>
  <si>
    <t>All Other Schools and Instruction</t>
  </si>
  <si>
    <t xml:space="preserve">Exam Preparation and Tutoring </t>
  </si>
  <si>
    <t xml:space="preserve">Automobile Driving Schools </t>
  </si>
  <si>
    <t xml:space="preserve">All Other Miscellaneous Schools and Instruction </t>
  </si>
  <si>
    <t>Educational Support Services</t>
  </si>
  <si>
    <t>Health Care and Social Assistance</t>
  </si>
  <si>
    <t>Ambulatory Health Care Services</t>
  </si>
  <si>
    <t>Offices of Physicians</t>
  </si>
  <si>
    <t xml:space="preserve">Offices of Physicians (except Mental Health Specialists) </t>
  </si>
  <si>
    <t xml:space="preserve">Offices of Physicians, Mental Health Specialists </t>
  </si>
  <si>
    <t>Offices of Dentists</t>
  </si>
  <si>
    <t xml:space="preserve">Offices of Dentists </t>
  </si>
  <si>
    <t>Offices of Other Health Practitioners</t>
  </si>
  <si>
    <t>Offices of Chiropractors</t>
  </si>
  <si>
    <t xml:space="preserve">Offices of Chiropractors </t>
  </si>
  <si>
    <t>Offices of Optometrists</t>
  </si>
  <si>
    <t>Offices of Mental Health Practitioners (except Physicians)</t>
  </si>
  <si>
    <t xml:space="preserve">Offices of Mental Health Practitioners (except Physicians) </t>
  </si>
  <si>
    <t>Offices of Physical, Occupational and Speech Therapists, and Audiologists</t>
  </si>
  <si>
    <t xml:space="preserve">Offices of Physical, Occupational and Speech Therapists, and Audiologists </t>
  </si>
  <si>
    <t>Offices of All Other Health Practitioners</t>
  </si>
  <si>
    <t xml:space="preserve">Offices of Podiatrists </t>
  </si>
  <si>
    <t xml:space="preserve">Offices of All Other Miscellaneous Health Practitioners </t>
  </si>
  <si>
    <t>Outpatient Care Centers</t>
  </si>
  <si>
    <t>Family Planning Centers</t>
  </si>
  <si>
    <t xml:space="preserve">Family Planning Centers </t>
  </si>
  <si>
    <t>Outpatient Mental Health and Substance Abuse Centers</t>
  </si>
  <si>
    <t xml:space="preserve">Outpatient Mental Health and Substance Abuse Centers </t>
  </si>
  <si>
    <t>Other Outpatient Care Centers</t>
  </si>
  <si>
    <t xml:space="preserve">HMO Medical Centers </t>
  </si>
  <si>
    <t xml:space="preserve">Kidney Dialysis Centers </t>
  </si>
  <si>
    <t xml:space="preserve">Freestanding Ambulatory Surgical and Emergency Centers </t>
  </si>
  <si>
    <t xml:space="preserve">All Other Outpatient Care Centers </t>
  </si>
  <si>
    <t>Medical and Diagnostic Laboratories</t>
  </si>
  <si>
    <t xml:space="preserve">Medical Laboratories </t>
  </si>
  <si>
    <t xml:space="preserve">Diagnostic Imaging Centers </t>
  </si>
  <si>
    <t>Home Health Care Services</t>
  </si>
  <si>
    <t>Other Ambulatory Health Care Services</t>
  </si>
  <si>
    <t>Ambulance Services</t>
  </si>
  <si>
    <t xml:space="preserve">Ambulance Services </t>
  </si>
  <si>
    <t>All Other Ambulatory Health Care Services</t>
  </si>
  <si>
    <t xml:space="preserve">Blood and Organ Banks </t>
  </si>
  <si>
    <t xml:space="preserve">All Other Miscellaneous Ambulatory Health Care Services </t>
  </si>
  <si>
    <t>Hospitals</t>
  </si>
  <si>
    <t>General Medical and Surgical Hospitals</t>
  </si>
  <si>
    <t xml:space="preserve">General Medical and Surgical Hospitals </t>
  </si>
  <si>
    <t>Psychiatric and Substance Abuse Hospitals</t>
  </si>
  <si>
    <t xml:space="preserve">Psychiatric and Substance Abuse Hospitals </t>
  </si>
  <si>
    <t>Specialty (except Psychiatric and Substance Abuse) Hospitals</t>
  </si>
  <si>
    <t xml:space="preserve">Specialty (except Psychiatric and Substance Abuse) Hospitals </t>
  </si>
  <si>
    <t>Nursing and Residential Care Facilities</t>
  </si>
  <si>
    <t>Nursing Care Facilities (Skilled Nursing Facilities)</t>
  </si>
  <si>
    <t xml:space="preserve">Nursing Care Facilities (Skilled Nursing Facilities) </t>
  </si>
  <si>
    <t>Residential Intellectual and Developmental Disability, Mental Health, and Substance Abuse Facilities</t>
  </si>
  <si>
    <t>Residential Intellectual and Developmental Disability Facilities</t>
  </si>
  <si>
    <t xml:space="preserve">Residential Intellectual and Developmental Disability Facilities </t>
  </si>
  <si>
    <t>Residential Mental Health and Substance Abuse Facilities</t>
  </si>
  <si>
    <t xml:space="preserve">Residential Mental Health and Substance Abuse Facilities </t>
  </si>
  <si>
    <t>Continuing Care Retirement Communities and Assisted Living Facilities for the Elderly</t>
  </si>
  <si>
    <t xml:space="preserve">Continuing Care Retirement Communities </t>
  </si>
  <si>
    <t xml:space="preserve">Assisted Living Facilities for the Elderly </t>
  </si>
  <si>
    <t>Other Residential Care Facilities</t>
  </si>
  <si>
    <t xml:space="preserve">Other Residential Care Facilities </t>
  </si>
  <si>
    <t>Social Assistance</t>
  </si>
  <si>
    <t>Individual and Family Services</t>
  </si>
  <si>
    <t>Child and Youth Services</t>
  </si>
  <si>
    <t xml:space="preserve">Child and Youth Services </t>
  </si>
  <si>
    <t>Services for the Elderly and Persons with Disabilities</t>
  </si>
  <si>
    <t xml:space="preserve">Services for the Elderly and Persons with Disabilities </t>
  </si>
  <si>
    <t>Other Individual and Family Services</t>
  </si>
  <si>
    <t xml:space="preserve">Other Individual and Family Services </t>
  </si>
  <si>
    <t>Community Food and Housing, and Emergency and Other Relief Services</t>
  </si>
  <si>
    <t>Community Food Services</t>
  </si>
  <si>
    <t xml:space="preserve">Community Food Services </t>
  </si>
  <si>
    <t>Community Housing Services</t>
  </si>
  <si>
    <t xml:space="preserve">Temporary Shelters </t>
  </si>
  <si>
    <t xml:space="preserve">Other Community Housing Services </t>
  </si>
  <si>
    <t>Emergency and Other Relief Services</t>
  </si>
  <si>
    <t xml:space="preserve">Emergency and Other Relief Services </t>
  </si>
  <si>
    <t>Vocational Rehabilitation Services</t>
  </si>
  <si>
    <t xml:space="preserve">Vocational Rehabilitation Services </t>
  </si>
  <si>
    <t>Child Day Care Services</t>
  </si>
  <si>
    <t xml:space="preserve">Child Day Care Services </t>
  </si>
  <si>
    <t>Arts, Entertainment, and Recreation</t>
  </si>
  <si>
    <t>Performing Arts, Spectator Sports, and Related Industries</t>
  </si>
  <si>
    <t>Performing Arts Companies</t>
  </si>
  <si>
    <t>Theater Companies and Dinner Theaters</t>
  </si>
  <si>
    <t xml:space="preserve">Theater Companies and Dinner Theaters </t>
  </si>
  <si>
    <t>Dance Companies</t>
  </si>
  <si>
    <t xml:space="preserve">Dance Companies </t>
  </si>
  <si>
    <t>Musical Groups and Artists</t>
  </si>
  <si>
    <t xml:space="preserve">Musical Groups and Artists </t>
  </si>
  <si>
    <t>Other Performing Arts Companies</t>
  </si>
  <si>
    <t xml:space="preserve">Other Performing Arts Companies </t>
  </si>
  <si>
    <t>Spectator Sports</t>
  </si>
  <si>
    <t xml:space="preserve">Sports Teams and Clubs </t>
  </si>
  <si>
    <t xml:space="preserve">Racetracks </t>
  </si>
  <si>
    <t xml:space="preserve">Other Spectator Sports </t>
  </si>
  <si>
    <t>Promoters of Performing Arts, Sports, and Similar Events</t>
  </si>
  <si>
    <t>Promoters of Performing Arts, Sports, and Similar Events with Facilities</t>
  </si>
  <si>
    <t xml:space="preserve">Promoters of Performing Arts, Sports, and Similar Events with Facilities </t>
  </si>
  <si>
    <t>Promoters of Performing Arts, Sports, and Similar Events without Facilities</t>
  </si>
  <si>
    <t xml:space="preserve">Promoters of Performing Arts, Sports, and Similar Events without Facilities </t>
  </si>
  <si>
    <t>Agents and Managers for Artists, Athletes, Entertainers, and Other Public Figures</t>
  </si>
  <si>
    <t>Independent Artists, Writers, and Performers</t>
  </si>
  <si>
    <t xml:space="preserve">Independent Artists, Writers, and Performers </t>
  </si>
  <si>
    <t>Museums, Historical Sites, and Similar Institutions</t>
  </si>
  <si>
    <t>Museums</t>
  </si>
  <si>
    <t xml:space="preserve">Museums </t>
  </si>
  <si>
    <t>Historical Sites</t>
  </si>
  <si>
    <t>Zoos and Botanical Gardens</t>
  </si>
  <si>
    <t xml:space="preserve">Zoos and Botanical Gardens </t>
  </si>
  <si>
    <t>Nature Parks and Other Similar Institutions</t>
  </si>
  <si>
    <t>Amusement, Gambling, and Recreation Industries</t>
  </si>
  <si>
    <t>Amusement Parks and Arcades</t>
  </si>
  <si>
    <t>Amusement and Theme Parks</t>
  </si>
  <si>
    <t xml:space="preserve">Amusement and Theme Parks </t>
  </si>
  <si>
    <t>Amusement Arcades</t>
  </si>
  <si>
    <t>Gambling Industries</t>
  </si>
  <si>
    <t>Casinos (except Casino Hotels)</t>
  </si>
  <si>
    <t>Other Gambling Industries</t>
  </si>
  <si>
    <t xml:space="preserve">Other Gambling Industries </t>
  </si>
  <si>
    <t>Other Amusement and Recreation Industries</t>
  </si>
  <si>
    <t>Golf Courses and Country Clubs</t>
  </si>
  <si>
    <t>Skiing Facilities</t>
  </si>
  <si>
    <t>Marinas</t>
  </si>
  <si>
    <t>Fitness and Recreational Sports Centers</t>
  </si>
  <si>
    <t xml:space="preserve">Fitness and Recreational Sports Centers </t>
  </si>
  <si>
    <t>Bowling Centers</t>
  </si>
  <si>
    <t>All Other Amusement and Recreation Industries</t>
  </si>
  <si>
    <t xml:space="preserve">All Other Amusement and Recreation Industries </t>
  </si>
  <si>
    <t>Accommodation and Food Services</t>
  </si>
  <si>
    <t>Traveler Accommodation</t>
  </si>
  <si>
    <t>Hotels (except Casino Hotels) and Motels</t>
  </si>
  <si>
    <t xml:space="preserve">Hotels (except Casino Hotels) and Motels </t>
  </si>
  <si>
    <t>Casino Hotels</t>
  </si>
  <si>
    <t>Other Traveler Accommodation</t>
  </si>
  <si>
    <t xml:space="preserve">Bed-and-Breakfast Inns </t>
  </si>
  <si>
    <t xml:space="preserve">All Other Traveler Accommodation </t>
  </si>
  <si>
    <t>RV (Recreational Vehicle) Parks and Recreational Camps</t>
  </si>
  <si>
    <t xml:space="preserve">RV (Recreational Vehicle) Parks and Campgrounds </t>
  </si>
  <si>
    <t xml:space="preserve">Recreational and Vacation Camps (except Campgrounds) </t>
  </si>
  <si>
    <t>Rooming and Boarding Houses, Dormitories, and Workers' Camps</t>
  </si>
  <si>
    <t xml:space="preserve">Rooming and Boarding Houses, Dormitories, and Workers' Camps </t>
  </si>
  <si>
    <t>Food Services and Drinking Places</t>
  </si>
  <si>
    <t>Special Food Services</t>
  </si>
  <si>
    <t>Food Service Contractors</t>
  </si>
  <si>
    <t>Caterers</t>
  </si>
  <si>
    <t>Mobile Food Services</t>
  </si>
  <si>
    <t>Drinking Places (Alcoholic Beverages)</t>
  </si>
  <si>
    <t xml:space="preserve">Drinking Places (Alcoholic Beverages) </t>
  </si>
  <si>
    <t>Restaurants and Other Eating Places</t>
  </si>
  <si>
    <t xml:space="preserve">Full-Service Restaurants </t>
  </si>
  <si>
    <t xml:space="preserve">Limited-Service Restaurants </t>
  </si>
  <si>
    <t xml:space="preserve">Cafeterias, Grill Buffets, and Buffets </t>
  </si>
  <si>
    <t xml:space="preserve">Snack and Nonalcoholic Beverage Bars </t>
  </si>
  <si>
    <t>Other Services (except Public Administration)</t>
  </si>
  <si>
    <t>Repair and Maintenance</t>
  </si>
  <si>
    <t>Automotive Repair and Maintenance</t>
  </si>
  <si>
    <t>Automotive Mechanical and Electrical Repair and Maintenance</t>
  </si>
  <si>
    <t xml:space="preserve">General Automotive Repair </t>
  </si>
  <si>
    <t xml:space="preserve">Automotive Exhaust System Repair </t>
  </si>
  <si>
    <t xml:space="preserve">Automotive Transmission Repair </t>
  </si>
  <si>
    <t xml:space="preserve">Other Automotive Mechanical and Electrical Repair and Maintenance </t>
  </si>
  <si>
    <t>Automotive Body, Paint, Interior, and Glass Repair</t>
  </si>
  <si>
    <t xml:space="preserve">Automotive Body, Paint, and Interior Repair and Maintenance </t>
  </si>
  <si>
    <t xml:space="preserve">Automotive Glass Replacement Shops </t>
  </si>
  <si>
    <t>Other Automotive Repair and Maintenance</t>
  </si>
  <si>
    <t xml:space="preserve">Automotive Oil Change and Lubrication Shops </t>
  </si>
  <si>
    <t xml:space="preserve">Car Washes </t>
  </si>
  <si>
    <t xml:space="preserve">All Other Automotive Repair and Maintenance </t>
  </si>
  <si>
    <t>Electronic and Precision Equipment Repair and Maintenance</t>
  </si>
  <si>
    <t xml:space="preserve">Consumer Electronics Repair and Maintenance </t>
  </si>
  <si>
    <t xml:space="preserve">Computer and Office Machine Repair and Maintenance </t>
  </si>
  <si>
    <t xml:space="preserve">Communication Equipment Repair and Maintenance </t>
  </si>
  <si>
    <t xml:space="preserve">Other Electronic and Precision Equipment Repair and Maintenance </t>
  </si>
  <si>
    <t>Commercial and Industrial Machinery and Equipment (except Automotive and Electronic) Repair and Maintenance</t>
  </si>
  <si>
    <t xml:space="preserve">Commercial and Industrial Machinery and Equipment (except Automotive and Electronic) Repair and Maintenance </t>
  </si>
  <si>
    <t>Personal and Household Goods Repair and Maintenance</t>
  </si>
  <si>
    <t>Home and Garden Equipment and Appliance Repair and Maintenance</t>
  </si>
  <si>
    <t xml:space="preserve">Home and Garden Equipment Repair and Maintenance </t>
  </si>
  <si>
    <t xml:space="preserve">Appliance Repair and Maintenance </t>
  </si>
  <si>
    <t>Reupholstery and Furniture Repair</t>
  </si>
  <si>
    <t>Footwear and Leather Goods Repair</t>
  </si>
  <si>
    <t>Other Personal and Household Goods Repair and Maintenance</t>
  </si>
  <si>
    <t xml:space="preserve">Other Personal and Household Goods Repair and Maintenance </t>
  </si>
  <si>
    <t>Personal and Laundry Services</t>
  </si>
  <si>
    <t xml:space="preserve">Personal Care Services </t>
  </si>
  <si>
    <t xml:space="preserve">Hair, Nail, and Skin Care Services </t>
  </si>
  <si>
    <t xml:space="preserve">Barber Shops </t>
  </si>
  <si>
    <t xml:space="preserve">Beauty Salons </t>
  </si>
  <si>
    <t xml:space="preserve">Nail Salons </t>
  </si>
  <si>
    <t xml:space="preserve">Other Personal Care Services </t>
  </si>
  <si>
    <t xml:space="preserve">Diet and Weight Reducing Centers </t>
  </si>
  <si>
    <t xml:space="preserve">Death Care Services </t>
  </si>
  <si>
    <t xml:space="preserve">Funeral Homes and Funeral Services </t>
  </si>
  <si>
    <t xml:space="preserve">Cemeteries and Crematories </t>
  </si>
  <si>
    <t xml:space="preserve">Drycleaning and Laundry Services </t>
  </si>
  <si>
    <t xml:space="preserve">Coin-Operated Laundries and Drycleaners </t>
  </si>
  <si>
    <t xml:space="preserve">Drycleaning and Laundry Services (except Coin-Operated) </t>
  </si>
  <si>
    <t xml:space="preserve">Linen and Uniform Supply </t>
  </si>
  <si>
    <t xml:space="preserve">Linen Supply </t>
  </si>
  <si>
    <t xml:space="preserve">Industrial Launderers </t>
  </si>
  <si>
    <t xml:space="preserve">Other Personal Services </t>
  </si>
  <si>
    <t xml:space="preserve">Pet Care (except Veterinary) Services </t>
  </si>
  <si>
    <t xml:space="preserve">Photofinishing </t>
  </si>
  <si>
    <t xml:space="preserve">Photofinishing Laboratories (except One-Hour) </t>
  </si>
  <si>
    <t xml:space="preserve">One-Hour Photofinishing </t>
  </si>
  <si>
    <t xml:space="preserve">Parking Lots and Garages </t>
  </si>
  <si>
    <t xml:space="preserve">All Other Personal Services </t>
  </si>
  <si>
    <t>Religious, Grantmaking, Civic, Professional, and Similar Organizations</t>
  </si>
  <si>
    <t xml:space="preserve">Religious Organizations </t>
  </si>
  <si>
    <t xml:space="preserve">Grantmaking and Giving Services </t>
  </si>
  <si>
    <t xml:space="preserve">Grantmaking Foundations </t>
  </si>
  <si>
    <t xml:space="preserve">Voluntary Health Organizations </t>
  </si>
  <si>
    <t xml:space="preserve">Other Grantmaking and Giving Services </t>
  </si>
  <si>
    <t xml:space="preserve">Social Advocacy Organizations </t>
  </si>
  <si>
    <t xml:space="preserve">Human Rights Organizations </t>
  </si>
  <si>
    <t xml:space="preserve">Environment, Conservation and Wildlife Organizations </t>
  </si>
  <si>
    <t xml:space="preserve">Other Social Advocacy Organizations </t>
  </si>
  <si>
    <t xml:space="preserve">Civic and Social Organizations </t>
  </si>
  <si>
    <t xml:space="preserve">Business, Professional, Labor, Political, and Similar Organizations </t>
  </si>
  <si>
    <t xml:space="preserve">Business Associations </t>
  </si>
  <si>
    <t xml:space="preserve">Professional Organizations </t>
  </si>
  <si>
    <t xml:space="preserve">Labor Unions and Similar Labor Organizations </t>
  </si>
  <si>
    <t xml:space="preserve">Political Organizations </t>
  </si>
  <si>
    <t xml:space="preserve">Other Similar Organizations (except Business, Professional, Labor, and Political Organizations) </t>
  </si>
  <si>
    <t>Private Households</t>
  </si>
  <si>
    <t>Public Administration</t>
  </si>
  <si>
    <t xml:space="preserve">Executive, Legislative, and Other General Government Support </t>
  </si>
  <si>
    <t xml:space="preserve">Executive Offices </t>
  </si>
  <si>
    <t xml:space="preserve">Legislative Bodies </t>
  </si>
  <si>
    <t xml:space="preserve">Public Finance Activities </t>
  </si>
  <si>
    <t xml:space="preserve">Executive and Legislative Offices, Combined </t>
  </si>
  <si>
    <t xml:space="preserve">American Indian and Alaska Native Tribal Governments </t>
  </si>
  <si>
    <t xml:space="preserve">Other General Government Support </t>
  </si>
  <si>
    <t xml:space="preserve">Justice, Public Order, and Safety Activities </t>
  </si>
  <si>
    <t xml:space="preserve">Courts </t>
  </si>
  <si>
    <t xml:space="preserve">Police Protection </t>
  </si>
  <si>
    <t xml:space="preserve">Legal Counsel and Prosecution </t>
  </si>
  <si>
    <t xml:space="preserve">Correctional Institutions </t>
  </si>
  <si>
    <t xml:space="preserve">Parole Offices and Probation Offices </t>
  </si>
  <si>
    <t xml:space="preserve">Fire Protection </t>
  </si>
  <si>
    <t xml:space="preserve">Other Justice, Public Order, and Safety Activities </t>
  </si>
  <si>
    <t xml:space="preserve">Administration of Human Resource Programs </t>
  </si>
  <si>
    <t xml:space="preserve">Administration of Education Programs </t>
  </si>
  <si>
    <t xml:space="preserve">Administration of Public Health Programs </t>
  </si>
  <si>
    <t xml:space="preserve">Administration of Human Resource Programs (except Education, Public Health, and Veterans' Affairs Programs) </t>
  </si>
  <si>
    <t xml:space="preserve">Administration of Veterans' Affairs </t>
  </si>
  <si>
    <t xml:space="preserve">Administration of Environmental Quality Programs </t>
  </si>
  <si>
    <t xml:space="preserve">Administration of Air and Water Resource and Solid Waste Management Programs </t>
  </si>
  <si>
    <t xml:space="preserve">Administration of Conservation Programs </t>
  </si>
  <si>
    <t xml:space="preserve">Administration of Housing Programs, Urban Planning, and Community Development </t>
  </si>
  <si>
    <t xml:space="preserve">Administration of Housing Programs </t>
  </si>
  <si>
    <t xml:space="preserve">Administration of Urban Planning and Community and Rural Development </t>
  </si>
  <si>
    <t xml:space="preserve">Administration of Economic Programs </t>
  </si>
  <si>
    <t xml:space="preserve">Administration of General Economic Programs </t>
  </si>
  <si>
    <t xml:space="preserve">Regulation and Administration of Transportation Programs </t>
  </si>
  <si>
    <t xml:space="preserve">Regulation and Administration of Communications, Electric, Gas, and Other Utilities </t>
  </si>
  <si>
    <t xml:space="preserve">Regulation of Agricultural Marketing and Commodities </t>
  </si>
  <si>
    <t xml:space="preserve">Regulation, Licensing, and Inspection of Miscellaneous Commercial Sectors </t>
  </si>
  <si>
    <t xml:space="preserve">Space Research and Technology </t>
  </si>
  <si>
    <t xml:space="preserve">National Security and International Affairs </t>
  </si>
  <si>
    <t xml:space="preserve">National Security </t>
  </si>
  <si>
    <t xml:space="preserve">International Affairs </t>
  </si>
  <si>
    <t>2-6 digit_2017_Codes.xlsx</t>
  </si>
  <si>
    <t>F2</t>
  </si>
  <si>
    <t>https://www.census.gov/eos/www/naics/downloadables/downloadables.html</t>
  </si>
  <si>
    <t>Sector</t>
  </si>
  <si>
    <t>Subsectors (3-digit)</t>
  </si>
  <si>
    <t>Industry Groups (4-digit)</t>
  </si>
  <si>
    <t>NAICS Industries (5-digit)</t>
  </si>
  <si>
    <t>6-digit Industries</t>
  </si>
  <si>
    <t>F2.0001</t>
  </si>
  <si>
    <t>F2.0002</t>
  </si>
  <si>
    <t>F2.0003</t>
  </si>
  <si>
    <t>F2.0004</t>
  </si>
  <si>
    <t>F2.0005</t>
  </si>
  <si>
    <t>F2.0006</t>
  </si>
  <si>
    <t>F2.0007</t>
  </si>
  <si>
    <t>F2.0008</t>
  </si>
  <si>
    <t>F2.0009</t>
  </si>
  <si>
    <t>F2.0010</t>
  </si>
  <si>
    <t>F2.0011</t>
  </si>
  <si>
    <t>F2.0012</t>
  </si>
  <si>
    <t>F2.0013</t>
  </si>
  <si>
    <t>F2.0014</t>
  </si>
  <si>
    <t>F2.0015</t>
  </si>
  <si>
    <t>F2.0016</t>
  </si>
  <si>
    <t>F2.0017</t>
  </si>
  <si>
    <t>F2.0018</t>
  </si>
  <si>
    <t>F2.0019</t>
  </si>
  <si>
    <t>F2.0020</t>
  </si>
  <si>
    <t>F2.0021</t>
  </si>
  <si>
    <t>F2.0022</t>
  </si>
  <si>
    <t>F2.0023</t>
  </si>
  <si>
    <t>F2.0024</t>
  </si>
  <si>
    <t>F2.0025</t>
  </si>
  <si>
    <t>F2.0026</t>
  </si>
  <si>
    <t>F2.0027</t>
  </si>
  <si>
    <t>F2.0028</t>
  </si>
  <si>
    <t>F2.0029</t>
  </si>
  <si>
    <t>F2.0030</t>
  </si>
  <si>
    <t>F2.0031</t>
  </si>
  <si>
    <t>F2.0032</t>
  </si>
  <si>
    <t>F2.0033</t>
  </si>
  <si>
    <t>F2.0034</t>
  </si>
  <si>
    <t>F2.0035</t>
  </si>
  <si>
    <t>F2.0036</t>
  </si>
  <si>
    <t>F2.0037</t>
  </si>
  <si>
    <t>F2.0038</t>
  </si>
  <si>
    <t>F2.0039</t>
  </si>
  <si>
    <t>F2.0040</t>
  </si>
  <si>
    <t>F2.0041</t>
  </si>
  <si>
    <t>F2.0042</t>
  </si>
  <si>
    <t>F2.0043</t>
  </si>
  <si>
    <t>F2.0044</t>
  </si>
  <si>
    <t>F2.0045</t>
  </si>
  <si>
    <t>F2.0046</t>
  </si>
  <si>
    <t>F2.0047</t>
  </si>
  <si>
    <t>F2.0048</t>
  </si>
  <si>
    <t>F2.0049</t>
  </si>
  <si>
    <t>F2.0050</t>
  </si>
  <si>
    <t>F2.0051</t>
  </si>
  <si>
    <t>F2.0052</t>
  </si>
  <si>
    <t>F2.0053</t>
  </si>
  <si>
    <t>F2.0054</t>
  </si>
  <si>
    <t>F2.0055</t>
  </si>
  <si>
    <t>F2.0056</t>
  </si>
  <si>
    <t>F2.0057</t>
  </si>
  <si>
    <t>F2.0058</t>
  </si>
  <si>
    <t>F2.0059</t>
  </si>
  <si>
    <t>F2.0060</t>
  </si>
  <si>
    <t>F2.0061</t>
  </si>
  <si>
    <t>F2.0062</t>
  </si>
  <si>
    <t>F2.0063</t>
  </si>
  <si>
    <t>F2.0064</t>
  </si>
  <si>
    <t>F2.0065</t>
  </si>
  <si>
    <t>F2.0066</t>
  </si>
  <si>
    <t>F2.0067</t>
  </si>
  <si>
    <t>F2.0068</t>
  </si>
  <si>
    <t>F2.0069</t>
  </si>
  <si>
    <t>F2.0070</t>
  </si>
  <si>
    <t>F2.0071</t>
  </si>
  <si>
    <t>F2.0072</t>
  </si>
  <si>
    <t>F2.0073</t>
  </si>
  <si>
    <t>F2.0074</t>
  </si>
  <si>
    <t>F2.0075</t>
  </si>
  <si>
    <t>F2.0076</t>
  </si>
  <si>
    <t>F2.0077</t>
  </si>
  <si>
    <t>F2.0078</t>
  </si>
  <si>
    <t>F2.0079</t>
  </si>
  <si>
    <t>F2.0080</t>
  </si>
  <si>
    <t>F2.0081</t>
  </si>
  <si>
    <t>F2.0082</t>
  </si>
  <si>
    <t>F2.0083</t>
  </si>
  <si>
    <t>F2.0084</t>
  </si>
  <si>
    <t>F2.0085</t>
  </si>
  <si>
    <t>F2.0086</t>
  </si>
  <si>
    <t>F2.0087</t>
  </si>
  <si>
    <t>F2.0088</t>
  </si>
  <si>
    <t>F2.0089</t>
  </si>
  <si>
    <t>F2.0090</t>
  </si>
  <si>
    <t>F2.0091</t>
  </si>
  <si>
    <t>F2.0092</t>
  </si>
  <si>
    <t>F2.0093</t>
  </si>
  <si>
    <t>F2.0094</t>
  </si>
  <si>
    <t>F2.0095</t>
  </si>
  <si>
    <t>F2.0096</t>
  </si>
  <si>
    <t>F2.0097</t>
  </si>
  <si>
    <t>F2.0098</t>
  </si>
  <si>
    <t>F2.0099</t>
  </si>
  <si>
    <t>F2.0100</t>
  </si>
  <si>
    <t>F2.0101</t>
  </si>
  <si>
    <t>F2.0102</t>
  </si>
  <si>
    <t>F2.0103</t>
  </si>
  <si>
    <t>F2.0104</t>
  </si>
  <si>
    <t>F2.0105</t>
  </si>
  <si>
    <t>F2.0106</t>
  </si>
  <si>
    <t>F2.0107</t>
  </si>
  <si>
    <t>F2.0108</t>
  </si>
  <si>
    <t>F2.0109</t>
  </si>
  <si>
    <t>F2.0110</t>
  </si>
  <si>
    <t>F2.0111</t>
  </si>
  <si>
    <t>F2.0112</t>
  </si>
  <si>
    <t>F2.0113</t>
  </si>
  <si>
    <t>F2.0114</t>
  </si>
  <si>
    <t>F2.0115</t>
  </si>
  <si>
    <t>F2.0116</t>
  </si>
  <si>
    <t>F2.0117</t>
  </si>
  <si>
    <t>F2.0118</t>
  </si>
  <si>
    <t>F2.0119</t>
  </si>
  <si>
    <t>F2.0120</t>
  </si>
  <si>
    <t>F2.0121</t>
  </si>
  <si>
    <t>F2.0122</t>
  </si>
  <si>
    <t>F2.0123</t>
  </si>
  <si>
    <t>F2.0124</t>
  </si>
  <si>
    <t>F2.0125</t>
  </si>
  <si>
    <t>F2.0126</t>
  </si>
  <si>
    <t>F2.0127</t>
  </si>
  <si>
    <t>F2.0128</t>
  </si>
  <si>
    <t>F2.0129</t>
  </si>
  <si>
    <t>F2.0130</t>
  </si>
  <si>
    <t>F2.0131</t>
  </si>
  <si>
    <t>F2.0132</t>
  </si>
  <si>
    <t>F2.0133</t>
  </si>
  <si>
    <t>F2.0134</t>
  </si>
  <si>
    <t>F2.0135</t>
  </si>
  <si>
    <t>F2.0136</t>
  </si>
  <si>
    <t>F2.0137</t>
  </si>
  <si>
    <t>F2.0138</t>
  </si>
  <si>
    <t>F2.0139</t>
  </si>
  <si>
    <t>F2.0140</t>
  </si>
  <si>
    <t>F2.0141</t>
  </si>
  <si>
    <t>F2.0142</t>
  </si>
  <si>
    <t>F2.0143</t>
  </si>
  <si>
    <t>F2.0144</t>
  </si>
  <si>
    <t>F2.0145</t>
  </si>
  <si>
    <t>F2.0146</t>
  </si>
  <si>
    <t>F2.0147</t>
  </si>
  <si>
    <t>F2.0148</t>
  </si>
  <si>
    <t>F2.0149</t>
  </si>
  <si>
    <t>F2.0150</t>
  </si>
  <si>
    <t>F2.0151</t>
  </si>
  <si>
    <t>F2.0152</t>
  </si>
  <si>
    <t>F2.0153</t>
  </si>
  <si>
    <t>F2.0154</t>
  </si>
  <si>
    <t>F2.0155</t>
  </si>
  <si>
    <t>F2.0156</t>
  </si>
  <si>
    <t>F2.0157</t>
  </si>
  <si>
    <t>F2.0158</t>
  </si>
  <si>
    <t>F2.0159</t>
  </si>
  <si>
    <t>F2.0160</t>
  </si>
  <si>
    <t>F2.0161</t>
  </si>
  <si>
    <t>F2.0162</t>
  </si>
  <si>
    <t>F2.0163</t>
  </si>
  <si>
    <t>F2.0164</t>
  </si>
  <si>
    <t>F2.0165</t>
  </si>
  <si>
    <t>F2.0166</t>
  </si>
  <si>
    <t>F2.0167</t>
  </si>
  <si>
    <t>F2.0168</t>
  </si>
  <si>
    <t>F2.0169</t>
  </si>
  <si>
    <t>F2.0170</t>
  </si>
  <si>
    <t>F2.0171</t>
  </si>
  <si>
    <t>F2.0172</t>
  </si>
  <si>
    <t>F2.0173</t>
  </si>
  <si>
    <t>F2.0174</t>
  </si>
  <si>
    <t>F2.0175</t>
  </si>
  <si>
    <t>F2.0176</t>
  </si>
  <si>
    <t>F2.0177</t>
  </si>
  <si>
    <t>F2.0178</t>
  </si>
  <si>
    <t>F2.0179</t>
  </si>
  <si>
    <t>F2.0180</t>
  </si>
  <si>
    <t>F2.0181</t>
  </si>
  <si>
    <t>F2.0182</t>
  </si>
  <si>
    <t>F2.0183</t>
  </si>
  <si>
    <t>F2.0184</t>
  </si>
  <si>
    <t>F2.0185</t>
  </si>
  <si>
    <t>F2.0186</t>
  </si>
  <si>
    <t>F2.0187</t>
  </si>
  <si>
    <t>F2.0188</t>
  </si>
  <si>
    <t>F2.0189</t>
  </si>
  <si>
    <t>F2.0190</t>
  </si>
  <si>
    <t>F2.0191</t>
  </si>
  <si>
    <t>F2.0192</t>
  </si>
  <si>
    <t>F2.0193</t>
  </si>
  <si>
    <t>F2.0194</t>
  </si>
  <si>
    <t>F2.0195</t>
  </si>
  <si>
    <t>F2.0196</t>
  </si>
  <si>
    <t>F2.0197</t>
  </si>
  <si>
    <t>F2.0198</t>
  </si>
  <si>
    <t>F2.0199</t>
  </si>
  <si>
    <t>F2.0200</t>
  </si>
  <si>
    <t>F2.0201</t>
  </si>
  <si>
    <t>F2.0202</t>
  </si>
  <si>
    <t>F2.0203</t>
  </si>
  <si>
    <t>F2.0204</t>
  </si>
  <si>
    <t>F2.0205</t>
  </si>
  <si>
    <t>F2.0206</t>
  </si>
  <si>
    <t>F2.0207</t>
  </si>
  <si>
    <t>F2.0208</t>
  </si>
  <si>
    <t>F2.0209</t>
  </si>
  <si>
    <t>F2.0210</t>
  </si>
  <si>
    <t>F2.0211</t>
  </si>
  <si>
    <t>F2.0212</t>
  </si>
  <si>
    <t>F2.0213</t>
  </si>
  <si>
    <t>F2.0214</t>
  </si>
  <si>
    <t>F2.0215</t>
  </si>
  <si>
    <t>F2.0216</t>
  </si>
  <si>
    <t>F2.0217</t>
  </si>
  <si>
    <t>F2.0218</t>
  </si>
  <si>
    <t>F2.0219</t>
  </si>
  <si>
    <t>F2.0220</t>
  </si>
  <si>
    <t>F2.0221</t>
  </si>
  <si>
    <t>F2.0222</t>
  </si>
  <si>
    <t>F2.0223</t>
  </si>
  <si>
    <t>F2.0224</t>
  </si>
  <si>
    <t>F2.0225</t>
  </si>
  <si>
    <t>F2.0226</t>
  </si>
  <si>
    <t>F2.0227</t>
  </si>
  <si>
    <t>F2.0228</t>
  </si>
  <si>
    <t>F2.0229</t>
  </si>
  <si>
    <t>F2.0230</t>
  </si>
  <si>
    <t>F2.0231</t>
  </si>
  <si>
    <t>F2.0232</t>
  </si>
  <si>
    <t>F2.0233</t>
  </si>
  <si>
    <t>F2.0234</t>
  </si>
  <si>
    <t>F2.0235</t>
  </si>
  <si>
    <t>F2.0236</t>
  </si>
  <si>
    <t>F2.0237</t>
  </si>
  <si>
    <t>F2.0238</t>
  </si>
  <si>
    <t>F2.0239</t>
  </si>
  <si>
    <t>F2.0240</t>
  </si>
  <si>
    <t>F2.0241</t>
  </si>
  <si>
    <t>F2.0242</t>
  </si>
  <si>
    <t>F2.0243</t>
  </si>
  <si>
    <t>F2.0244</t>
  </si>
  <si>
    <t>F2.0245</t>
  </si>
  <si>
    <t>F2.0246</t>
  </si>
  <si>
    <t>F2.0247</t>
  </si>
  <si>
    <t>F2.0248</t>
  </si>
  <si>
    <t>F2.0249</t>
  </si>
  <si>
    <t>F2.0250</t>
  </si>
  <si>
    <t>F2.0251</t>
  </si>
  <si>
    <t>F2.0252</t>
  </si>
  <si>
    <t>F2.0253</t>
  </si>
  <si>
    <t>F2.0254</t>
  </si>
  <si>
    <t>F2.0255</t>
  </si>
  <si>
    <t>F2.0256</t>
  </si>
  <si>
    <t>F2.0257</t>
  </si>
  <si>
    <t>F2.0258</t>
  </si>
  <si>
    <t>F2.0259</t>
  </si>
  <si>
    <t>F2.0260</t>
  </si>
  <si>
    <t>F2.0261</t>
  </si>
  <si>
    <t>F2.0262</t>
  </si>
  <si>
    <t>F2.0263</t>
  </si>
  <si>
    <t>F2.0264</t>
  </si>
  <si>
    <t>F2.0265</t>
  </si>
  <si>
    <t>F2.0266</t>
  </si>
  <si>
    <t>F2.0267</t>
  </si>
  <si>
    <t>F2.0268</t>
  </si>
  <si>
    <t>F2.0269</t>
  </si>
  <si>
    <t>F2.0270</t>
  </si>
  <si>
    <t>F2.0271</t>
  </si>
  <si>
    <t>F2.0272</t>
  </si>
  <si>
    <t>F2.0273</t>
  </si>
  <si>
    <t>F2.0274</t>
  </si>
  <si>
    <t>F2.0275</t>
  </si>
  <si>
    <t>F2.0276</t>
  </si>
  <si>
    <t>F2.0277</t>
  </si>
  <si>
    <t>F2.0278</t>
  </si>
  <si>
    <t>F2.0279</t>
  </si>
  <si>
    <t>F2.0280</t>
  </si>
  <si>
    <t>F2.0281</t>
  </si>
  <si>
    <t>F2.0282</t>
  </si>
  <si>
    <t>F2.0283</t>
  </si>
  <si>
    <t>F2.0284</t>
  </si>
  <si>
    <t>F2.0285</t>
  </si>
  <si>
    <t>F2.0286</t>
  </si>
  <si>
    <t>F2.0287</t>
  </si>
  <si>
    <t>F2.0288</t>
  </si>
  <si>
    <t>F2.0289</t>
  </si>
  <si>
    <t>F2.0290</t>
  </si>
  <si>
    <t>F2.0291</t>
  </si>
  <si>
    <t>F2.0292</t>
  </si>
  <si>
    <t>F2.0293</t>
  </si>
  <si>
    <t>F2.0294</t>
  </si>
  <si>
    <t>F2.0295</t>
  </si>
  <si>
    <t>F2.0296</t>
  </si>
  <si>
    <t>F2.0297</t>
  </si>
  <si>
    <t>F2.0298</t>
  </si>
  <si>
    <t>F2.0299</t>
  </si>
  <si>
    <t>F2.0300</t>
  </si>
  <si>
    <t>F2.0301</t>
  </si>
  <si>
    <t>F2.0302</t>
  </si>
  <si>
    <t>F2.0303</t>
  </si>
  <si>
    <t>F2.0304</t>
  </si>
  <si>
    <t>F2.0305</t>
  </si>
  <si>
    <t>F2.0306</t>
  </si>
  <si>
    <t>F2.0307</t>
  </si>
  <si>
    <t>F2.0308</t>
  </si>
  <si>
    <t>F2.0309</t>
  </si>
  <si>
    <t>F2.0310</t>
  </si>
  <si>
    <t>F2.0311</t>
  </si>
  <si>
    <t>F2.0312</t>
  </si>
  <si>
    <t>F2.0313</t>
  </si>
  <si>
    <t>F2.0314</t>
  </si>
  <si>
    <t>F2.0315</t>
  </si>
  <si>
    <t>F2.0316</t>
  </si>
  <si>
    <t>F2.0317</t>
  </si>
  <si>
    <t>F2.0318</t>
  </si>
  <si>
    <t>F2.0319</t>
  </si>
  <si>
    <t>F2.0320</t>
  </si>
  <si>
    <t>F2.0321</t>
  </si>
  <si>
    <t>F2.0322</t>
  </si>
  <si>
    <t>F2.0323</t>
  </si>
  <si>
    <t>F2.0324</t>
  </si>
  <si>
    <t>F2.0325</t>
  </si>
  <si>
    <t>F2.0326</t>
  </si>
  <si>
    <t>F2.0327</t>
  </si>
  <si>
    <t>F2.0328</t>
  </si>
  <si>
    <t>F2.0329</t>
  </si>
  <si>
    <t>F2.0330</t>
  </si>
  <si>
    <t>F2.0331</t>
  </si>
  <si>
    <t>F2.0332</t>
  </si>
  <si>
    <t>F2.0333</t>
  </si>
  <si>
    <t>F2.0334</t>
  </si>
  <si>
    <t>F2.0335</t>
  </si>
  <si>
    <t>F2.0336</t>
  </si>
  <si>
    <t>F2.0337</t>
  </si>
  <si>
    <t>F2.0338</t>
  </si>
  <si>
    <t>F2.0339</t>
  </si>
  <si>
    <t>F2.0340</t>
  </si>
  <si>
    <t>F2.0341</t>
  </si>
  <si>
    <t>F2.0342</t>
  </si>
  <si>
    <t>F2.0343</t>
  </si>
  <si>
    <t>F2.0344</t>
  </si>
  <si>
    <t>F2.0345</t>
  </si>
  <si>
    <t>F2.0346</t>
  </si>
  <si>
    <t>F2.0347</t>
  </si>
  <si>
    <t>F2.0348</t>
  </si>
  <si>
    <t>F2.0349</t>
  </si>
  <si>
    <t>F2.0350</t>
  </si>
  <si>
    <t>F2.0351</t>
  </si>
  <si>
    <t>F2.0352</t>
  </si>
  <si>
    <t>F2.0353</t>
  </si>
  <si>
    <t>F2.0354</t>
  </si>
  <si>
    <t>F2.0355</t>
  </si>
  <si>
    <t>F2.0356</t>
  </si>
  <si>
    <t>F2.0357</t>
  </si>
  <si>
    <t>F2.0358</t>
  </si>
  <si>
    <t>F2.0359</t>
  </si>
  <si>
    <t>F2.0360</t>
  </si>
  <si>
    <t>F2.0361</t>
  </si>
  <si>
    <t>F2.0362</t>
  </si>
  <si>
    <t>F2.0363</t>
  </si>
  <si>
    <t>F2.0364</t>
  </si>
  <si>
    <t>F2.0365</t>
  </si>
  <si>
    <t>F2.0366</t>
  </si>
  <si>
    <t>F2.0367</t>
  </si>
  <si>
    <t>F2.0368</t>
  </si>
  <si>
    <t>F2.0369</t>
  </si>
  <si>
    <t>F2.0370</t>
  </si>
  <si>
    <t>F2.0371</t>
  </si>
  <si>
    <t>F2.0372</t>
  </si>
  <si>
    <t>F2.0373</t>
  </si>
  <si>
    <t>F2.0374</t>
  </si>
  <si>
    <t>F2.0375</t>
  </si>
  <si>
    <t>F2.0376</t>
  </si>
  <si>
    <t>F2.0377</t>
  </si>
  <si>
    <t>F2.0378</t>
  </si>
  <si>
    <t>F2.0379</t>
  </si>
  <si>
    <t>F2.0380</t>
  </si>
  <si>
    <t>F2.0381</t>
  </si>
  <si>
    <t>F2.0382</t>
  </si>
  <si>
    <t>F2.0383</t>
  </si>
  <si>
    <t>F2.0384</t>
  </si>
  <si>
    <t>F2.0385</t>
  </si>
  <si>
    <t>F2.0386</t>
  </si>
  <si>
    <t>F2.0387</t>
  </si>
  <si>
    <t>F2.0388</t>
  </si>
  <si>
    <t>F2.0389</t>
  </si>
  <si>
    <t>F2.0390</t>
  </si>
  <si>
    <t>F2.0391</t>
  </si>
  <si>
    <t>F2.0392</t>
  </si>
  <si>
    <t>F2.0393</t>
  </si>
  <si>
    <t>F2.0394</t>
  </si>
  <si>
    <t>F2.0395</t>
  </si>
  <si>
    <t>F2.0396</t>
  </si>
  <si>
    <t>F2.0397</t>
  </si>
  <si>
    <t>F2.0398</t>
  </si>
  <si>
    <t>F2.0399</t>
  </si>
  <si>
    <t>F2.0400</t>
  </si>
  <si>
    <t>F2.0401</t>
  </si>
  <si>
    <t>F2.0402</t>
  </si>
  <si>
    <t>F2.0403</t>
  </si>
  <si>
    <t>F2.0404</t>
  </si>
  <si>
    <t>F2.0405</t>
  </si>
  <si>
    <t>F2.0406</t>
  </si>
  <si>
    <t>F2.0407</t>
  </si>
  <si>
    <t>F2.0408</t>
  </si>
  <si>
    <t>F2.0409</t>
  </si>
  <si>
    <t>F2.0410</t>
  </si>
  <si>
    <t>F2.0411</t>
  </si>
  <si>
    <t>F2.0412</t>
  </si>
  <si>
    <t>F2.0413</t>
  </si>
  <si>
    <t>F2.0414</t>
  </si>
  <si>
    <t>F2.0415</t>
  </si>
  <si>
    <t>F2.0416</t>
  </si>
  <si>
    <t>F2.0417</t>
  </si>
  <si>
    <t>F2.0418</t>
  </si>
  <si>
    <t>F2.0419</t>
  </si>
  <si>
    <t>F2.0420</t>
  </si>
  <si>
    <t>F2.0421</t>
  </si>
  <si>
    <t>F2.0422</t>
  </si>
  <si>
    <t>F2.0423</t>
  </si>
  <si>
    <t>F2.0424</t>
  </si>
  <si>
    <t>F2.0425</t>
  </si>
  <si>
    <t>F2.0426</t>
  </si>
  <si>
    <t>F2.0427</t>
  </si>
  <si>
    <t>F2.0428</t>
  </si>
  <si>
    <t>F2.0429</t>
  </si>
  <si>
    <t>F2.0430</t>
  </si>
  <si>
    <t>F2.0431</t>
  </si>
  <si>
    <t>F2.0432</t>
  </si>
  <si>
    <t>F2.0433</t>
  </si>
  <si>
    <t>F2.0434</t>
  </si>
  <si>
    <t>F2.0435</t>
  </si>
  <si>
    <t>F2.0436</t>
  </si>
  <si>
    <t>F2.0437</t>
  </si>
  <si>
    <t>F2.0438</t>
  </si>
  <si>
    <t>F2.0439</t>
  </si>
  <si>
    <t>F2.0440</t>
  </si>
  <si>
    <t>F2.0441</t>
  </si>
  <si>
    <t>F2.0442</t>
  </si>
  <si>
    <t>F2.0443</t>
  </si>
  <si>
    <t>F2.0444</t>
  </si>
  <si>
    <t>F2.0445</t>
  </si>
  <si>
    <t>F2.0446</t>
  </si>
  <si>
    <t>F2.0447</t>
  </si>
  <si>
    <t>F2.0448</t>
  </si>
  <si>
    <t>F2.0449</t>
  </si>
  <si>
    <t>F2.0450</t>
  </si>
  <si>
    <t>F2.0451</t>
  </si>
  <si>
    <t>F2.0452</t>
  </si>
  <si>
    <t>F2.0453</t>
  </si>
  <si>
    <t>F2.0454</t>
  </si>
  <si>
    <t>F2.0455</t>
  </si>
  <si>
    <t>F2.0456</t>
  </si>
  <si>
    <t>F2.0457</t>
  </si>
  <si>
    <t>F2.0458</t>
  </si>
  <si>
    <t>F2.0459</t>
  </si>
  <si>
    <t>F2.0460</t>
  </si>
  <si>
    <t>F2.0461</t>
  </si>
  <si>
    <t>F2.0462</t>
  </si>
  <si>
    <t>F2.0463</t>
  </si>
  <si>
    <t>F2.0464</t>
  </si>
  <si>
    <t>F2.0465</t>
  </si>
  <si>
    <t>F2.0466</t>
  </si>
  <si>
    <t>F2.0467</t>
  </si>
  <si>
    <t>F2.0468</t>
  </si>
  <si>
    <t>F2.0469</t>
  </si>
  <si>
    <t>F2.0470</t>
  </si>
  <si>
    <t>F2.0471</t>
  </si>
  <si>
    <t>F2.0472</t>
  </si>
  <si>
    <t>F2.0473</t>
  </si>
  <si>
    <t>F2.0474</t>
  </si>
  <si>
    <t>F2.0475</t>
  </si>
  <si>
    <t>F2.0476</t>
  </si>
  <si>
    <t>F2.0477</t>
  </si>
  <si>
    <t>F2.0478</t>
  </si>
  <si>
    <t>F2.0479</t>
  </si>
  <si>
    <t>F2.0480</t>
  </si>
  <si>
    <t>F2.0481</t>
  </si>
  <si>
    <t>F2.0482</t>
  </si>
  <si>
    <t>F2.0483</t>
  </si>
  <si>
    <t>F2.0484</t>
  </si>
  <si>
    <t>F2.0485</t>
  </si>
  <si>
    <t>F2.0486</t>
  </si>
  <si>
    <t>F2.0487</t>
  </si>
  <si>
    <t>F2.0488</t>
  </si>
  <si>
    <t>F2.0489</t>
  </si>
  <si>
    <t>F2.0490</t>
  </si>
  <si>
    <t>F2.0491</t>
  </si>
  <si>
    <t>F2.0492</t>
  </si>
  <si>
    <t>F2.0493</t>
  </si>
  <si>
    <t>F2.0494</t>
  </si>
  <si>
    <t>F2.0495</t>
  </si>
  <si>
    <t>F2.0496</t>
  </si>
  <si>
    <t>F2.0497</t>
  </si>
  <si>
    <t>F2.0498</t>
  </si>
  <si>
    <t>F2.0499</t>
  </si>
  <si>
    <t>F2.0500</t>
  </si>
  <si>
    <t>F2.0501</t>
  </si>
  <si>
    <t>F2.0502</t>
  </si>
  <si>
    <t>F2.0503</t>
  </si>
  <si>
    <t>F2.0504</t>
  </si>
  <si>
    <t>F2.0505</t>
  </si>
  <si>
    <t>F2.0506</t>
  </si>
  <si>
    <t>F2.0507</t>
  </si>
  <si>
    <t>F2.0508</t>
  </si>
  <si>
    <t>F2.0509</t>
  </si>
  <si>
    <t>F2.0510</t>
  </si>
  <si>
    <t>F2.0511</t>
  </si>
  <si>
    <t>F2.0512</t>
  </si>
  <si>
    <t>F2.0513</t>
  </si>
  <si>
    <t>F2.0514</t>
  </si>
  <si>
    <t>F2.0515</t>
  </si>
  <si>
    <t>F2.0516</t>
  </si>
  <si>
    <t>F2.0517</t>
  </si>
  <si>
    <t>F2.0518</t>
  </si>
  <si>
    <t>F2.0519</t>
  </si>
  <si>
    <t>F2.0520</t>
  </si>
  <si>
    <t>F2.0521</t>
  </si>
  <si>
    <t>F2.0522</t>
  </si>
  <si>
    <t>F2.0523</t>
  </si>
  <si>
    <t>F2.0524</t>
  </si>
  <si>
    <t>F2.0525</t>
  </si>
  <si>
    <t>F2.0526</t>
  </si>
  <si>
    <t>F2.0527</t>
  </si>
  <si>
    <t>F2.0528</t>
  </si>
  <si>
    <t>F2.0529</t>
  </si>
  <si>
    <t>F2.0530</t>
  </si>
  <si>
    <t>F2.0531</t>
  </si>
  <si>
    <t>F2.0532</t>
  </si>
  <si>
    <t>F2.0533</t>
  </si>
  <si>
    <t>F2.0534</t>
  </si>
  <si>
    <t>F2.0535</t>
  </si>
  <si>
    <t>F2.0536</t>
  </si>
  <si>
    <t>F2.0537</t>
  </si>
  <si>
    <t>F2.0538</t>
  </si>
  <si>
    <t>F2.0539</t>
  </si>
  <si>
    <t>F2.0540</t>
  </si>
  <si>
    <t>F2.0541</t>
  </si>
  <si>
    <t>F2.0542</t>
  </si>
  <si>
    <t>F2.0543</t>
  </si>
  <si>
    <t>F2.0544</t>
  </si>
  <si>
    <t>F2.0545</t>
  </si>
  <si>
    <t>F2.0546</t>
  </si>
  <si>
    <t>F2.0547</t>
  </si>
  <si>
    <t>F2.0548</t>
  </si>
  <si>
    <t>F2.0549</t>
  </si>
  <si>
    <t>F2.0550</t>
  </si>
  <si>
    <t>F2.0551</t>
  </si>
  <si>
    <t>F2.0552</t>
  </si>
  <si>
    <t>F2.0553</t>
  </si>
  <si>
    <t>F2.0554</t>
  </si>
  <si>
    <t>F2.0555</t>
  </si>
  <si>
    <t>F2.0556</t>
  </si>
  <si>
    <t>F2.0557</t>
  </si>
  <si>
    <t>F2.0558</t>
  </si>
  <si>
    <t>F2.0559</t>
  </si>
  <si>
    <t>F2.0560</t>
  </si>
  <si>
    <t>F2.0561</t>
  </si>
  <si>
    <t>F2.0562</t>
  </si>
  <si>
    <t>F2.0563</t>
  </si>
  <si>
    <t>F2.0564</t>
  </si>
  <si>
    <t>F2.0565</t>
  </si>
  <si>
    <t>F2.0566</t>
  </si>
  <si>
    <t>F2.0567</t>
  </si>
  <si>
    <t>F2.0568</t>
  </si>
  <si>
    <t>F2.0569</t>
  </si>
  <si>
    <t>F2.0570</t>
  </si>
  <si>
    <t>F2.0571</t>
  </si>
  <si>
    <t>F2.0572</t>
  </si>
  <si>
    <t>F2.0573</t>
  </si>
  <si>
    <t>F2.0574</t>
  </si>
  <si>
    <t>F2.0575</t>
  </si>
  <si>
    <t>F2.0576</t>
  </si>
  <si>
    <t>F2.0577</t>
  </si>
  <si>
    <t>F2.0578</t>
  </si>
  <si>
    <t>F2.0579</t>
  </si>
  <si>
    <t>F2.0580</t>
  </si>
  <si>
    <t>F2.0581</t>
  </si>
  <si>
    <t>F2.0582</t>
  </si>
  <si>
    <t>F2.0583</t>
  </si>
  <si>
    <t>F2.0584</t>
  </si>
  <si>
    <t>F2.0585</t>
  </si>
  <si>
    <t>F2.0586</t>
  </si>
  <si>
    <t>F2.0587</t>
  </si>
  <si>
    <t>F2.0588</t>
  </si>
  <si>
    <t>F2.0589</t>
  </si>
  <si>
    <t>F2.0590</t>
  </si>
  <si>
    <t>F2.0591</t>
  </si>
  <si>
    <t>F2.0592</t>
  </si>
  <si>
    <t>F2.0593</t>
  </si>
  <si>
    <t>F2.0594</t>
  </si>
  <si>
    <t>F2.0595</t>
  </si>
  <si>
    <t>F2.0596</t>
  </si>
  <si>
    <t>F2.0597</t>
  </si>
  <si>
    <t>F2.0598</t>
  </si>
  <si>
    <t>F2.0599</t>
  </si>
  <si>
    <t>F2.0600</t>
  </si>
  <si>
    <t>F2.0601</t>
  </si>
  <si>
    <t>F2.0602</t>
  </si>
  <si>
    <t>F2.0603</t>
  </si>
  <si>
    <t>F2.0604</t>
  </si>
  <si>
    <t>F2.0605</t>
  </si>
  <si>
    <t>F2.0606</t>
  </si>
  <si>
    <t>F2.0607</t>
  </si>
  <si>
    <t>F2.0608</t>
  </si>
  <si>
    <t>F2.0609</t>
  </si>
  <si>
    <t>F2.0610</t>
  </si>
  <si>
    <t>F2.0611</t>
  </si>
  <si>
    <t>F2.0612</t>
  </si>
  <si>
    <t>F2.0613</t>
  </si>
  <si>
    <t>F2.0614</t>
  </si>
  <si>
    <t>F2.0615</t>
  </si>
  <si>
    <t>F2.0616</t>
  </si>
  <si>
    <t>F2.0617</t>
  </si>
  <si>
    <t>F2.0618</t>
  </si>
  <si>
    <t>F2.0619</t>
  </si>
  <si>
    <t>F2.0620</t>
  </si>
  <si>
    <t>F2.0621</t>
  </si>
  <si>
    <t>F2.0622</t>
  </si>
  <si>
    <t>F2.0623</t>
  </si>
  <si>
    <t>F2.0624</t>
  </si>
  <si>
    <t>F2.0625</t>
  </si>
  <si>
    <t>F2.0626</t>
  </si>
  <si>
    <t>F2.0627</t>
  </si>
  <si>
    <t>F2.0628</t>
  </si>
  <si>
    <t>F2.0629</t>
  </si>
  <si>
    <t>F2.0630</t>
  </si>
  <si>
    <t>F2.0631</t>
  </si>
  <si>
    <t>F2.0632</t>
  </si>
  <si>
    <t>F2.0633</t>
  </si>
  <si>
    <t>F2.0634</t>
  </si>
  <si>
    <t>F2.0635</t>
  </si>
  <si>
    <t>F2.0636</t>
  </si>
  <si>
    <t>F2.0637</t>
  </si>
  <si>
    <t>F2.0638</t>
  </si>
  <si>
    <t>F2.0639</t>
  </si>
  <si>
    <t>F2.0640</t>
  </si>
  <si>
    <t>F2.0641</t>
  </si>
  <si>
    <t>F2.0642</t>
  </si>
  <si>
    <t>F2.0643</t>
  </si>
  <si>
    <t>F2.0644</t>
  </si>
  <si>
    <t>F2.0645</t>
  </si>
  <si>
    <t>F2.0646</t>
  </si>
  <si>
    <t>F2.0647</t>
  </si>
  <si>
    <t>F2.0648</t>
  </si>
  <si>
    <t>F2.0649</t>
  </si>
  <si>
    <t>F2.0650</t>
  </si>
  <si>
    <t>F2.0651</t>
  </si>
  <si>
    <t>F2.0652</t>
  </si>
  <si>
    <t>F2.0653</t>
  </si>
  <si>
    <t>F2.0654</t>
  </si>
  <si>
    <t>F2.0655</t>
  </si>
  <si>
    <t>F2.0656</t>
  </si>
  <si>
    <t>F2.0657</t>
  </si>
  <si>
    <t>F2.0658</t>
  </si>
  <si>
    <t>F2.0659</t>
  </si>
  <si>
    <t>F2.0660</t>
  </si>
  <si>
    <t>F2.0661</t>
  </si>
  <si>
    <t>F2.0662</t>
  </si>
  <si>
    <t>F2.0663</t>
  </si>
  <si>
    <t>F2.0664</t>
  </si>
  <si>
    <t>F2.0665</t>
  </si>
  <si>
    <t>F2.0666</t>
  </si>
  <si>
    <t>F2.0667</t>
  </si>
  <si>
    <t>F2.0668</t>
  </si>
  <si>
    <t>F2.0669</t>
  </si>
  <si>
    <t>F2.0670</t>
  </si>
  <si>
    <t>F2.0671</t>
  </si>
  <si>
    <t>F2.0672</t>
  </si>
  <si>
    <t>F2.0673</t>
  </si>
  <si>
    <t>F2.0674</t>
  </si>
  <si>
    <t>F2.0675</t>
  </si>
  <si>
    <t>F2.0676</t>
  </si>
  <si>
    <t>F2.0677</t>
  </si>
  <si>
    <t>F2.0678</t>
  </si>
  <si>
    <t>F2.0679</t>
  </si>
  <si>
    <t>F2.0680</t>
  </si>
  <si>
    <t>F2.0681</t>
  </si>
  <si>
    <t>F2.0682</t>
  </si>
  <si>
    <t>F2.0683</t>
  </si>
  <si>
    <t>F2.0684</t>
  </si>
  <si>
    <t>F2.0685</t>
  </si>
  <si>
    <t>F2.0686</t>
  </si>
  <si>
    <t>F2.0687</t>
  </si>
  <si>
    <t>F2.0688</t>
  </si>
  <si>
    <t>F2.0689</t>
  </si>
  <si>
    <t>F2.0690</t>
  </si>
  <si>
    <t>F2.0691</t>
  </si>
  <si>
    <t>F2.0692</t>
  </si>
  <si>
    <t>F2.0693</t>
  </si>
  <si>
    <t>F2.0694</t>
  </si>
  <si>
    <t>F2.0695</t>
  </si>
  <si>
    <t>F2.0696</t>
  </si>
  <si>
    <t>F2.0697</t>
  </si>
  <si>
    <t>F2.0698</t>
  </si>
  <si>
    <t>F2.0699</t>
  </si>
  <si>
    <t>F2.0700</t>
  </si>
  <si>
    <t>F2.0701</t>
  </si>
  <si>
    <t>F2.0702</t>
  </si>
  <si>
    <t>F2.0703</t>
  </si>
  <si>
    <t>F2.0704</t>
  </si>
  <si>
    <t>F2.0705</t>
  </si>
  <si>
    <t>F2.0706</t>
  </si>
  <si>
    <t>F2.0707</t>
  </si>
  <si>
    <t>F2.0708</t>
  </si>
  <si>
    <t>F2.0709</t>
  </si>
  <si>
    <t>F2.0710</t>
  </si>
  <si>
    <t>F2.0711</t>
  </si>
  <si>
    <t>F2.0712</t>
  </si>
  <si>
    <t>F2.0713</t>
  </si>
  <si>
    <t>F2.0714</t>
  </si>
  <si>
    <t>F2.0715</t>
  </si>
  <si>
    <t>F2.0716</t>
  </si>
  <si>
    <t>F2.0717</t>
  </si>
  <si>
    <t>F2.0718</t>
  </si>
  <si>
    <t>F2.0719</t>
  </si>
  <si>
    <t>F2.0720</t>
  </si>
  <si>
    <t>F2.0721</t>
  </si>
  <si>
    <t>F2.0722</t>
  </si>
  <si>
    <t>F2.0723</t>
  </si>
  <si>
    <t>F2.0724</t>
  </si>
  <si>
    <t>F2.0725</t>
  </si>
  <si>
    <t>F2.0726</t>
  </si>
  <si>
    <t>F2.0727</t>
  </si>
  <si>
    <t>F2.0728</t>
  </si>
  <si>
    <t>F2.0729</t>
  </si>
  <si>
    <t>F2.0730</t>
  </si>
  <si>
    <t>F2.0731</t>
  </si>
  <si>
    <t>F2.0732</t>
  </si>
  <si>
    <t>F2.0733</t>
  </si>
  <si>
    <t>F2.0734</t>
  </si>
  <si>
    <t>F2.0735</t>
  </si>
  <si>
    <t>F2.0736</t>
  </si>
  <si>
    <t>F2.0737</t>
  </si>
  <si>
    <t>F2.0738</t>
  </si>
  <si>
    <t>F2.0739</t>
  </si>
  <si>
    <t>F2.0740</t>
  </si>
  <si>
    <t>F2.0741</t>
  </si>
  <si>
    <t>F2.0742</t>
  </si>
  <si>
    <t>F2.0743</t>
  </si>
  <si>
    <t>F2.0744</t>
  </si>
  <si>
    <t>F2.0745</t>
  </si>
  <si>
    <t>F2.0746</t>
  </si>
  <si>
    <t>F2.0747</t>
  </si>
  <si>
    <t>F2.0748</t>
  </si>
  <si>
    <t>F2.0749</t>
  </si>
  <si>
    <t>F2.0750</t>
  </si>
  <si>
    <t>F2.0751</t>
  </si>
  <si>
    <t>F2.0752</t>
  </si>
  <si>
    <t>F2.0753</t>
  </si>
  <si>
    <t>F2.0754</t>
  </si>
  <si>
    <t>F2.0755</t>
  </si>
  <si>
    <t>F2.0756</t>
  </si>
  <si>
    <t>F2.0757</t>
  </si>
  <si>
    <t>F2.0758</t>
  </si>
  <si>
    <t>F2.0759</t>
  </si>
  <si>
    <t>F2.0760</t>
  </si>
  <si>
    <t>F2.0761</t>
  </si>
  <si>
    <t>F2.0762</t>
  </si>
  <si>
    <t>F2.0763</t>
  </si>
  <si>
    <t>F2.0764</t>
  </si>
  <si>
    <t>F2.0765</t>
  </si>
  <si>
    <t>F2.0766</t>
  </si>
  <si>
    <t>F2.0767</t>
  </si>
  <si>
    <t>F2.0768</t>
  </si>
  <si>
    <t>F2.0769</t>
  </si>
  <si>
    <t>F2.0770</t>
  </si>
  <si>
    <t>F2.0771</t>
  </si>
  <si>
    <t>F2.0772</t>
  </si>
  <si>
    <t>F2.0773</t>
  </si>
  <si>
    <t>F2.0774</t>
  </si>
  <si>
    <t>F2.0775</t>
  </si>
  <si>
    <t>F2.0776</t>
  </si>
  <si>
    <t>F2.0777</t>
  </si>
  <si>
    <t>F2.0778</t>
  </si>
  <si>
    <t>F2.0779</t>
  </si>
  <si>
    <t>F2.0780</t>
  </si>
  <si>
    <t>F2.0781</t>
  </si>
  <si>
    <t>F2.0782</t>
  </si>
  <si>
    <t>F2.0783</t>
  </si>
  <si>
    <t>F2.0784</t>
  </si>
  <si>
    <t>F2.0785</t>
  </si>
  <si>
    <t>F2.0786</t>
  </si>
  <si>
    <t>F2.0787</t>
  </si>
  <si>
    <t>F2.0788</t>
  </si>
  <si>
    <t>F2.0789</t>
  </si>
  <si>
    <t>F2.0790</t>
  </si>
  <si>
    <t>F2.0791</t>
  </si>
  <si>
    <t>F2.0792</t>
  </si>
  <si>
    <t>F2.0793</t>
  </si>
  <si>
    <t>F2.0794</t>
  </si>
  <si>
    <t>F2.0795</t>
  </si>
  <si>
    <t>F2.0796</t>
  </si>
  <si>
    <t>F2.0797</t>
  </si>
  <si>
    <t>F2.0798</t>
  </si>
  <si>
    <t>F2.0799</t>
  </si>
  <si>
    <t>F2.0800</t>
  </si>
  <si>
    <t>F2.0801</t>
  </si>
  <si>
    <t>F2.0802</t>
  </si>
  <si>
    <t>F2.0803</t>
  </si>
  <si>
    <t>F2.0804</t>
  </si>
  <si>
    <t>F2.0805</t>
  </si>
  <si>
    <t>F2.0806</t>
  </si>
  <si>
    <t>F2.0807</t>
  </si>
  <si>
    <t>F2.0808</t>
  </si>
  <si>
    <t>F2.0809</t>
  </si>
  <si>
    <t>F2.0810</t>
  </si>
  <si>
    <t>F2.0811</t>
  </si>
  <si>
    <t>F2.0812</t>
  </si>
  <si>
    <t>F2.0813</t>
  </si>
  <si>
    <t>F2.0814</t>
  </si>
  <si>
    <t>F2.0815</t>
  </si>
  <si>
    <t>F2.0816</t>
  </si>
  <si>
    <t>F2.0817</t>
  </si>
  <si>
    <t>F2.0818</t>
  </si>
  <si>
    <t>F2.0819</t>
  </si>
  <si>
    <t>F2.0820</t>
  </si>
  <si>
    <t>F2.0821</t>
  </si>
  <si>
    <t>F2.0822</t>
  </si>
  <si>
    <t>F2.0823</t>
  </si>
  <si>
    <t>F2.0824</t>
  </si>
  <si>
    <t>F2.0825</t>
  </si>
  <si>
    <t>F2.0826</t>
  </si>
  <si>
    <t>F2.0827</t>
  </si>
  <si>
    <t>F2.0828</t>
  </si>
  <si>
    <t>F2.0829</t>
  </si>
  <si>
    <t>F2.0830</t>
  </si>
  <si>
    <t>F2.0831</t>
  </si>
  <si>
    <t>F2.0832</t>
  </si>
  <si>
    <t>F2.0833</t>
  </si>
  <si>
    <t>F2.0834</t>
  </si>
  <si>
    <t>F2.0835</t>
  </si>
  <si>
    <t>F2.0836</t>
  </si>
  <si>
    <t>F2.0837</t>
  </si>
  <si>
    <t>F2.0838</t>
  </si>
  <si>
    <t>F2.0839</t>
  </si>
  <si>
    <t>F2.0840</t>
  </si>
  <si>
    <t>F2.0841</t>
  </si>
  <si>
    <t>F2.0842</t>
  </si>
  <si>
    <t>F2.0843</t>
  </si>
  <si>
    <t>F2.0844</t>
  </si>
  <si>
    <t>F2.0845</t>
  </si>
  <si>
    <t>F2.0846</t>
  </si>
  <si>
    <t>F2.0847</t>
  </si>
  <si>
    <t>F2.0848</t>
  </si>
  <si>
    <t>F2.0849</t>
  </si>
  <si>
    <t>F2.0850</t>
  </si>
  <si>
    <t>F2.0851</t>
  </si>
  <si>
    <t>F2.0852</t>
  </si>
  <si>
    <t>F2.0853</t>
  </si>
  <si>
    <t>F2.0854</t>
  </si>
  <si>
    <t>F2.0855</t>
  </si>
  <si>
    <t>F2.0856</t>
  </si>
  <si>
    <t>F2.0857</t>
  </si>
  <si>
    <t>F2.0858</t>
  </si>
  <si>
    <t>F2.0859</t>
  </si>
  <si>
    <t>F2.0860</t>
  </si>
  <si>
    <t>F2.0861</t>
  </si>
  <si>
    <t>F2.0862</t>
  </si>
  <si>
    <t>F2.0863</t>
  </si>
  <si>
    <t>F2.0864</t>
  </si>
  <si>
    <t>F2.0865</t>
  </si>
  <si>
    <t>F2.0866</t>
  </si>
  <si>
    <t>F2.0867</t>
  </si>
  <si>
    <t>F2.0868</t>
  </si>
  <si>
    <t>F2.0869</t>
  </si>
  <si>
    <t>F2.0870</t>
  </si>
  <si>
    <t>F2.0871</t>
  </si>
  <si>
    <t>F2.0872</t>
  </si>
  <si>
    <t>F2.0873</t>
  </si>
  <si>
    <t>F2.0874</t>
  </si>
  <si>
    <t>F2.0875</t>
  </si>
  <si>
    <t>F2.0876</t>
  </si>
  <si>
    <t>F2.0877</t>
  </si>
  <si>
    <t>F2.0878</t>
  </si>
  <si>
    <t>F2.0879</t>
  </si>
  <si>
    <t>F2.0880</t>
  </si>
  <si>
    <t>F2.0881</t>
  </si>
  <si>
    <t>F2.0882</t>
  </si>
  <si>
    <t>F2.0883</t>
  </si>
  <si>
    <t>F2.0884</t>
  </si>
  <si>
    <t>F2.0885</t>
  </si>
  <si>
    <t>F2.0886</t>
  </si>
  <si>
    <t>F2.0887</t>
  </si>
  <si>
    <t>F2.0888</t>
  </si>
  <si>
    <t>F2.0889</t>
  </si>
  <si>
    <t>F2.0890</t>
  </si>
  <si>
    <t>F2.0891</t>
  </si>
  <si>
    <t>F2.0892</t>
  </si>
  <si>
    <t>F2.0893</t>
  </si>
  <si>
    <t>F2.0894</t>
  </si>
  <si>
    <t>F2.0895</t>
  </si>
  <si>
    <t>F2.0896</t>
  </si>
  <si>
    <t>F2.0897</t>
  </si>
  <si>
    <t>F2.0898</t>
  </si>
  <si>
    <t>F2.0899</t>
  </si>
  <si>
    <t>F2.0900</t>
  </si>
  <si>
    <t>F2.0901</t>
  </si>
  <si>
    <t>F2.0902</t>
  </si>
  <si>
    <t>F2.0903</t>
  </si>
  <si>
    <t>F2.0904</t>
  </si>
  <si>
    <t>F2.0905</t>
  </si>
  <si>
    <t>F2.0906</t>
  </si>
  <si>
    <t>F2.0907</t>
  </si>
  <si>
    <t>F2.0908</t>
  </si>
  <si>
    <t>F2.0909</t>
  </si>
  <si>
    <t>F2.0910</t>
  </si>
  <si>
    <t>F2.0911</t>
  </si>
  <si>
    <t>F2.0912</t>
  </si>
  <si>
    <t>F2.0913</t>
  </si>
  <si>
    <t>F2.0914</t>
  </si>
  <si>
    <t>F2.0915</t>
  </si>
  <si>
    <t>F2.0916</t>
  </si>
  <si>
    <t>F2.0917</t>
  </si>
  <si>
    <t>F2.0918</t>
  </si>
  <si>
    <t>F2.0919</t>
  </si>
  <si>
    <t>F2.0920</t>
  </si>
  <si>
    <t>F2.0921</t>
  </si>
  <si>
    <t>F2.0922</t>
  </si>
  <si>
    <t>F2.0923</t>
  </si>
  <si>
    <t>F2.0924</t>
  </si>
  <si>
    <t>F2.0925</t>
  </si>
  <si>
    <t>F2.0926</t>
  </si>
  <si>
    <t>F2.0927</t>
  </si>
  <si>
    <t>F2.0928</t>
  </si>
  <si>
    <t>F2.0929</t>
  </si>
  <si>
    <t>F2.0930</t>
  </si>
  <si>
    <t>F2.0931</t>
  </si>
  <si>
    <t>F2.0932</t>
  </si>
  <si>
    <t>F2.0933</t>
  </si>
  <si>
    <t>F2.0934</t>
  </si>
  <si>
    <t>F2.0935</t>
  </si>
  <si>
    <t>F2.0936</t>
  </si>
  <si>
    <t>F2.0937</t>
  </si>
  <si>
    <t>F2.0938</t>
  </si>
  <si>
    <t>F2.0939</t>
  </si>
  <si>
    <t>F2.0940</t>
  </si>
  <si>
    <t>F2.0941</t>
  </si>
  <si>
    <t>F2.0942</t>
  </si>
  <si>
    <t>F2.0943</t>
  </si>
  <si>
    <t>F2.0944</t>
  </si>
  <si>
    <t>F2.0945</t>
  </si>
  <si>
    <t>F2.0946</t>
  </si>
  <si>
    <t>F2.0947</t>
  </si>
  <si>
    <t>F2.0948</t>
  </si>
  <si>
    <t>F2.0949</t>
  </si>
  <si>
    <t>F2.0950</t>
  </si>
  <si>
    <t>F2.0951</t>
  </si>
  <si>
    <t>F2.0952</t>
  </si>
  <si>
    <t>F2.0953</t>
  </si>
  <si>
    <t>F2.0954</t>
  </si>
  <si>
    <t>F2.0955</t>
  </si>
  <si>
    <t>F2.0956</t>
  </si>
  <si>
    <t>F2.0957</t>
  </si>
  <si>
    <t>F2.0958</t>
  </si>
  <si>
    <t>F2.0959</t>
  </si>
  <si>
    <t>F2.0960</t>
  </si>
  <si>
    <t>F2.0961</t>
  </si>
  <si>
    <t>F2.0962</t>
  </si>
  <si>
    <t>F2.0963</t>
  </si>
  <si>
    <t>F2.0964</t>
  </si>
  <si>
    <t>F2.0965</t>
  </si>
  <si>
    <t>F2.0966</t>
  </si>
  <si>
    <t>F2.0967</t>
  </si>
  <si>
    <t>F2.0968</t>
  </si>
  <si>
    <t>F2.0969</t>
  </si>
  <si>
    <t>F2.0970</t>
  </si>
  <si>
    <t>F2.0971</t>
  </si>
  <si>
    <t>F2.0972</t>
  </si>
  <si>
    <t>F2.0973</t>
  </si>
  <si>
    <t>F2.0974</t>
  </si>
  <si>
    <t>F2.0975</t>
  </si>
  <si>
    <t>F2.0976</t>
  </si>
  <si>
    <t>F2.0977</t>
  </si>
  <si>
    <t>F2.0978</t>
  </si>
  <si>
    <t>F2.0979</t>
  </si>
  <si>
    <t>F2.0980</t>
  </si>
  <si>
    <t>F2.0981</t>
  </si>
  <si>
    <t>F2.0982</t>
  </si>
  <si>
    <t>F2.0983</t>
  </si>
  <si>
    <t>F2.0984</t>
  </si>
  <si>
    <t>F2.0985</t>
  </si>
  <si>
    <t>F2.0986</t>
  </si>
  <si>
    <t>F2.0987</t>
  </si>
  <si>
    <t>F2.0988</t>
  </si>
  <si>
    <t>F2.0989</t>
  </si>
  <si>
    <t>F2.0990</t>
  </si>
  <si>
    <t>F2.0991</t>
  </si>
  <si>
    <t>F2.0992</t>
  </si>
  <si>
    <t>F2.0993</t>
  </si>
  <si>
    <t>F2.0994</t>
  </si>
  <si>
    <t>F2.0995</t>
  </si>
  <si>
    <t>F2.0996</t>
  </si>
  <si>
    <t>F2.0997</t>
  </si>
  <si>
    <t>F2.0998</t>
  </si>
  <si>
    <t>F2.0999</t>
  </si>
  <si>
    <t>F2.1000</t>
  </si>
  <si>
    <t>F2.1001</t>
  </si>
  <si>
    <t>F2.1002</t>
  </si>
  <si>
    <t>F2.1003</t>
  </si>
  <si>
    <t>F2.1004</t>
  </si>
  <si>
    <t>F2.1005</t>
  </si>
  <si>
    <t>F2.1006</t>
  </si>
  <si>
    <t>F2.1007</t>
  </si>
  <si>
    <t>F2.1008</t>
  </si>
  <si>
    <t>F2.1009</t>
  </si>
  <si>
    <t>F2.1010</t>
  </si>
  <si>
    <t>F2.1011</t>
  </si>
  <si>
    <t>F2.1012</t>
  </si>
  <si>
    <t>F2.1013</t>
  </si>
  <si>
    <t>F2.1014</t>
  </si>
  <si>
    <t>F2.1015</t>
  </si>
  <si>
    <t>F2.1016</t>
  </si>
  <si>
    <t>F2.1017</t>
  </si>
  <si>
    <t>F2.1018</t>
  </si>
  <si>
    <t>F2.1019</t>
  </si>
  <si>
    <t>F2.1020</t>
  </si>
  <si>
    <t>F2.1021</t>
  </si>
  <si>
    <t>F2.1022</t>
  </si>
  <si>
    <t>F2.1023</t>
  </si>
  <si>
    <t>F2.1024</t>
  </si>
  <si>
    <t>F2.1025</t>
  </si>
  <si>
    <t>F2.1026</t>
  </si>
  <si>
    <t>F2.1027</t>
  </si>
  <si>
    <t>F2.1028</t>
  </si>
  <si>
    <t>F2.1029</t>
  </si>
  <si>
    <t>F2.1030</t>
  </si>
  <si>
    <t>F2.1031</t>
  </si>
  <si>
    <t>F2.1032</t>
  </si>
  <si>
    <t>F2.1033</t>
  </si>
  <si>
    <t>F2.1034</t>
  </si>
  <si>
    <t>F2.1035</t>
  </si>
  <si>
    <t>F2.1036</t>
  </si>
  <si>
    <t>F2.1037</t>
  </si>
  <si>
    <t>F2.1038</t>
  </si>
  <si>
    <t>F2.1039</t>
  </si>
  <si>
    <t>F2.1040</t>
  </si>
  <si>
    <t>F2.1041</t>
  </si>
  <si>
    <t>F2.1042</t>
  </si>
  <si>
    <t>F2.1043</t>
  </si>
  <si>
    <t>F2.1044</t>
  </si>
  <si>
    <t>F2.1045</t>
  </si>
  <si>
    <t>F2.1046</t>
  </si>
  <si>
    <t>F2.1047</t>
  </si>
  <si>
    <t>F2.1048</t>
  </si>
  <si>
    <t>F2.1049</t>
  </si>
  <si>
    <t>F2.1050</t>
  </si>
  <si>
    <t>F2.1051</t>
  </si>
  <si>
    <t>F2.1052</t>
  </si>
  <si>
    <t>F2.1053</t>
  </si>
  <si>
    <t>F2.1054</t>
  </si>
  <si>
    <t>F2.1055</t>
  </si>
  <si>
    <t>F2.1056</t>
  </si>
  <si>
    <t>F2.1057</t>
  </si>
  <si>
    <t>F2.1058</t>
  </si>
  <si>
    <t>F2.1059</t>
  </si>
  <si>
    <t>F2.1060</t>
  </si>
  <si>
    <t>F2.1061</t>
  </si>
  <si>
    <t>F2.1062</t>
  </si>
  <si>
    <t>F2.1063</t>
  </si>
  <si>
    <t>F2.1064</t>
  </si>
  <si>
    <t>F2.1065</t>
  </si>
  <si>
    <t>F2.1066</t>
  </si>
  <si>
    <t>F2.1067</t>
  </si>
  <si>
    <t>F2.1068</t>
  </si>
  <si>
    <t>F2.1069</t>
  </si>
  <si>
    <t>F2.1070</t>
  </si>
  <si>
    <t>F2.1071</t>
  </si>
  <si>
    <t>F2.1072</t>
  </si>
  <si>
    <t>F2.1073</t>
  </si>
  <si>
    <t>F2.1074</t>
  </si>
  <si>
    <t>F2.1075</t>
  </si>
  <si>
    <t>F2.1076</t>
  </si>
  <si>
    <t>F2.1077</t>
  </si>
  <si>
    <t>F2.1078</t>
  </si>
  <si>
    <t>F2.1079</t>
  </si>
  <si>
    <t>F2.1080</t>
  </si>
  <si>
    <t>F2.1081</t>
  </si>
  <si>
    <t>F2.1082</t>
  </si>
  <si>
    <t>F2.1083</t>
  </si>
  <si>
    <t>F2.1084</t>
  </si>
  <si>
    <t>F2.1085</t>
  </si>
  <si>
    <t>F2.1086</t>
  </si>
  <si>
    <t>F2.1087</t>
  </si>
  <si>
    <t>F2.1088</t>
  </si>
  <si>
    <t>F2.1089</t>
  </si>
  <si>
    <t>F2.1090</t>
  </si>
  <si>
    <t>F2.1091</t>
  </si>
  <si>
    <t>F2.1092</t>
  </si>
  <si>
    <t>F2.1093</t>
  </si>
  <si>
    <t>F2.1094</t>
  </si>
  <si>
    <t>F2.1095</t>
  </si>
  <si>
    <t>F2.1096</t>
  </si>
  <si>
    <t>F2.1097</t>
  </si>
  <si>
    <t>F2.1098</t>
  </si>
  <si>
    <t>F2.1099</t>
  </si>
  <si>
    <t>F2.1100</t>
  </si>
  <si>
    <t>F2.1101</t>
  </si>
  <si>
    <t>F2.1102</t>
  </si>
  <si>
    <t>F2.1103</t>
  </si>
  <si>
    <t>F2.1104</t>
  </si>
  <si>
    <t>F2.1105</t>
  </si>
  <si>
    <t>F2.1106</t>
  </si>
  <si>
    <t>F2.1107</t>
  </si>
  <si>
    <t>F2.1108</t>
  </si>
  <si>
    <t>F2.1109</t>
  </si>
  <si>
    <t>F2.1110</t>
  </si>
  <si>
    <t>F2.1111</t>
  </si>
  <si>
    <t>F2.1112</t>
  </si>
  <si>
    <t>F2.1113</t>
  </si>
  <si>
    <t>F2.1114</t>
  </si>
  <si>
    <t>F2.1115</t>
  </si>
  <si>
    <t>F2.1116</t>
  </si>
  <si>
    <t>F2.1117</t>
  </si>
  <si>
    <t>F2.1118</t>
  </si>
  <si>
    <t>F2.1119</t>
  </si>
  <si>
    <t>F2.1120</t>
  </si>
  <si>
    <t>F2.1121</t>
  </si>
  <si>
    <t>F2.1122</t>
  </si>
  <si>
    <t>F2.1123</t>
  </si>
  <si>
    <t>F2.1124</t>
  </si>
  <si>
    <t>F2.1125</t>
  </si>
  <si>
    <t>F2.1126</t>
  </si>
  <si>
    <t>F2.1127</t>
  </si>
  <si>
    <t>F2.1128</t>
  </si>
  <si>
    <t>F2.1129</t>
  </si>
  <si>
    <t>F2.1130</t>
  </si>
  <si>
    <t>F2.1131</t>
  </si>
  <si>
    <t>F2.1132</t>
  </si>
  <si>
    <t>F2.1133</t>
  </si>
  <si>
    <t>F2.1134</t>
  </si>
  <si>
    <t>F2.1135</t>
  </si>
  <si>
    <t>F2.1136</t>
  </si>
  <si>
    <t>F2.1137</t>
  </si>
  <si>
    <t>F2.1138</t>
  </si>
  <si>
    <t>F2.1139</t>
  </si>
  <si>
    <t>F2.1140</t>
  </si>
  <si>
    <t>F2.1141</t>
  </si>
  <si>
    <t>F2.1142</t>
  </si>
  <si>
    <t>F2.1143</t>
  </si>
  <si>
    <t>F2.1144</t>
  </si>
  <si>
    <t>F2.1145</t>
  </si>
  <si>
    <t>F2.1146</t>
  </si>
  <si>
    <t>F2.1147</t>
  </si>
  <si>
    <t>F2.1148</t>
  </si>
  <si>
    <t>F2.1149</t>
  </si>
  <si>
    <t>F2.1150</t>
  </si>
  <si>
    <t>F2.1151</t>
  </si>
  <si>
    <t>F2.1152</t>
  </si>
  <si>
    <t>F2.1153</t>
  </si>
  <si>
    <t>F2.1154</t>
  </si>
  <si>
    <t>F2.1155</t>
  </si>
  <si>
    <t>F2.1156</t>
  </si>
  <si>
    <t>F2.1157</t>
  </si>
  <si>
    <t>F2.1158</t>
  </si>
  <si>
    <t>F2.1159</t>
  </si>
  <si>
    <t>F2.1160</t>
  </si>
  <si>
    <t>F2.1161</t>
  </si>
  <si>
    <t>F2.1162</t>
  </si>
  <si>
    <t>F2.1163</t>
  </si>
  <si>
    <t>F2.1164</t>
  </si>
  <si>
    <t>F2.1165</t>
  </si>
  <si>
    <t>F2.1166</t>
  </si>
  <si>
    <t>F2.1167</t>
  </si>
  <si>
    <t>F2.1168</t>
  </si>
  <si>
    <t>F2.1169</t>
  </si>
  <si>
    <t>F2.1170</t>
  </si>
  <si>
    <t>F2.1171</t>
  </si>
  <si>
    <t>F2.1172</t>
  </si>
  <si>
    <t>F2.1173</t>
  </si>
  <si>
    <t>F2.1174</t>
  </si>
  <si>
    <t>F2.1175</t>
  </si>
  <si>
    <t>F2.1176</t>
  </si>
  <si>
    <t>F2.1177</t>
  </si>
  <si>
    <t>F2.1178</t>
  </si>
  <si>
    <t>F2.1179</t>
  </si>
  <si>
    <t>F2.1180</t>
  </si>
  <si>
    <t>F2.1181</t>
  </si>
  <si>
    <t>F2.1182</t>
  </si>
  <si>
    <t>F2.1183</t>
  </si>
  <si>
    <t>F2.1184</t>
  </si>
  <si>
    <t>F2.1185</t>
  </si>
  <si>
    <t>F2.1186</t>
  </si>
  <si>
    <t>F2.1187</t>
  </si>
  <si>
    <t>F2.1188</t>
  </si>
  <si>
    <t>F2.1189</t>
  </si>
  <si>
    <t>F2.1190</t>
  </si>
  <si>
    <t>F2.1191</t>
  </si>
  <si>
    <t>F2.1192</t>
  </si>
  <si>
    <t>F2.1193</t>
  </si>
  <si>
    <t>F2.1194</t>
  </si>
  <si>
    <t>F2.1195</t>
  </si>
  <si>
    <t>F2.1196</t>
  </si>
  <si>
    <t>F2.1197</t>
  </si>
  <si>
    <t>F2.1198</t>
  </si>
  <si>
    <t>F2.1199</t>
  </si>
  <si>
    <t>F2.1200</t>
  </si>
  <si>
    <t>F2.1201</t>
  </si>
  <si>
    <t>F2.1202</t>
  </si>
  <si>
    <t>F2.1203</t>
  </si>
  <si>
    <t>F2.1204</t>
  </si>
  <si>
    <t>F2.1205</t>
  </si>
  <si>
    <t>F2.1206</t>
  </si>
  <si>
    <t>F2.1207</t>
  </si>
  <si>
    <t>F2.1208</t>
  </si>
  <si>
    <t>F2.1209</t>
  </si>
  <si>
    <t>F2.1210</t>
  </si>
  <si>
    <t>F2.1211</t>
  </si>
  <si>
    <t>F2.1212</t>
  </si>
  <si>
    <t>F2.1213</t>
  </si>
  <si>
    <t>F2.1214</t>
  </si>
  <si>
    <t>F2.1215</t>
  </si>
  <si>
    <t>F2.1216</t>
  </si>
  <si>
    <t>F2.1217</t>
  </si>
  <si>
    <t>F2.1218</t>
  </si>
  <si>
    <t>F2.1219</t>
  </si>
  <si>
    <t>F2.1220</t>
  </si>
  <si>
    <t>F2.1221</t>
  </si>
  <si>
    <t>F2.1222</t>
  </si>
  <si>
    <t>F2.1223</t>
  </si>
  <si>
    <t>F2.1224</t>
  </si>
  <si>
    <t>F2.1225</t>
  </si>
  <si>
    <t>F2.1226</t>
  </si>
  <si>
    <t>F2.1227</t>
  </si>
  <si>
    <t>F2.1228</t>
  </si>
  <si>
    <t>F2.1229</t>
  </si>
  <si>
    <t>F2.1230</t>
  </si>
  <si>
    <t>F2.1231</t>
  </si>
  <si>
    <t>F2.1232</t>
  </si>
  <si>
    <t>F2.1233</t>
  </si>
  <si>
    <t>F2.1234</t>
  </si>
  <si>
    <t>F2.1235</t>
  </si>
  <si>
    <t>F2.1236</t>
  </si>
  <si>
    <t>F2.1237</t>
  </si>
  <si>
    <t>F2.1238</t>
  </si>
  <si>
    <t>F2.1239</t>
  </si>
  <si>
    <t>F2.1240</t>
  </si>
  <si>
    <t>F2.1241</t>
  </si>
  <si>
    <t>F2.1242</t>
  </si>
  <si>
    <t>F2.1243</t>
  </si>
  <si>
    <t>F2.1244</t>
  </si>
  <si>
    <t>F2.1245</t>
  </si>
  <si>
    <t>F2.1246</t>
  </si>
  <si>
    <t>F2.1247</t>
  </si>
  <si>
    <t>F2.1248</t>
  </si>
  <si>
    <t>F2.1249</t>
  </si>
  <si>
    <t>F2.1250</t>
  </si>
  <si>
    <t>F2.1251</t>
  </si>
  <si>
    <t>F2.1252</t>
  </si>
  <si>
    <t>F2.1253</t>
  </si>
  <si>
    <t>F2.1254</t>
  </si>
  <si>
    <t>F2.1255</t>
  </si>
  <si>
    <t>F2.1256</t>
  </si>
  <si>
    <t>F2.1257</t>
  </si>
  <si>
    <t>F2.1258</t>
  </si>
  <si>
    <t>F2.1259</t>
  </si>
  <si>
    <t>F2.1260</t>
  </si>
  <si>
    <t>F2.1261</t>
  </si>
  <si>
    <t>F2.1262</t>
  </si>
  <si>
    <t>F2.1263</t>
  </si>
  <si>
    <t>F2.1264</t>
  </si>
  <si>
    <t>F2.1265</t>
  </si>
  <si>
    <t>F2.1266</t>
  </si>
  <si>
    <t>F2.1267</t>
  </si>
  <si>
    <t>F2.1268</t>
  </si>
  <si>
    <t>F2.1269</t>
  </si>
  <si>
    <t>F2.1270</t>
  </si>
  <si>
    <t>F2.1271</t>
  </si>
  <si>
    <t>F2.1272</t>
  </si>
  <si>
    <t>F2.1273</t>
  </si>
  <si>
    <t>F2.1274</t>
  </si>
  <si>
    <t>F2.1275</t>
  </si>
  <si>
    <t>F2.1276</t>
  </si>
  <si>
    <t>F2.1277</t>
  </si>
  <si>
    <t>F2.1278</t>
  </si>
  <si>
    <t>F2.1279</t>
  </si>
  <si>
    <t>F2.1280</t>
  </si>
  <si>
    <t>F2.1281</t>
  </si>
  <si>
    <t>F2.1282</t>
  </si>
  <si>
    <t>F2.1283</t>
  </si>
  <si>
    <t>F2.1284</t>
  </si>
  <si>
    <t>F2.1285</t>
  </si>
  <si>
    <t>F2.1286</t>
  </si>
  <si>
    <t>F2.1287</t>
  </si>
  <si>
    <t>F2.1288</t>
  </si>
  <si>
    <t>F2.1289</t>
  </si>
  <si>
    <t>F2.1290</t>
  </si>
  <si>
    <t>F2.1291</t>
  </si>
  <si>
    <t>F2.1292</t>
  </si>
  <si>
    <t>F2.1293</t>
  </si>
  <si>
    <t>F2.1294</t>
  </si>
  <si>
    <t>F2.1295</t>
  </si>
  <si>
    <t>F2.1296</t>
  </si>
  <si>
    <t>F2.1297</t>
  </si>
  <si>
    <t>F2.1298</t>
  </si>
  <si>
    <t>F2.1299</t>
  </si>
  <si>
    <t>F2.1300</t>
  </si>
  <si>
    <t>F2.1301</t>
  </si>
  <si>
    <t>F2.1302</t>
  </si>
  <si>
    <t>F2.1303</t>
  </si>
  <si>
    <t>F2.1304</t>
  </si>
  <si>
    <t>F2.1305</t>
  </si>
  <si>
    <t>F2.1306</t>
  </si>
  <si>
    <t>F2.1307</t>
  </si>
  <si>
    <t>F2.1308</t>
  </si>
  <si>
    <t>F2.1309</t>
  </si>
  <si>
    <t>F2.1310</t>
  </si>
  <si>
    <t>F2.1311</t>
  </si>
  <si>
    <t>F2.1312</t>
  </si>
  <si>
    <t>F2.1313</t>
  </si>
  <si>
    <t>F2.1314</t>
  </si>
  <si>
    <t>F2.1315</t>
  </si>
  <si>
    <t>F2.1316</t>
  </si>
  <si>
    <t>F2.1317</t>
  </si>
  <si>
    <t>F2.1318</t>
  </si>
  <si>
    <t>F2.1319</t>
  </si>
  <si>
    <t>F2.1320</t>
  </si>
  <si>
    <t>F2.1321</t>
  </si>
  <si>
    <t>F2.1322</t>
  </si>
  <si>
    <t>F2.1323</t>
  </si>
  <si>
    <t>F2.1324</t>
  </si>
  <si>
    <t>F2.1325</t>
  </si>
  <si>
    <t>F2.1326</t>
  </si>
  <si>
    <t>F2.1327</t>
  </si>
  <si>
    <t>F2.1328</t>
  </si>
  <si>
    <t>F2.1329</t>
  </si>
  <si>
    <t>F2.1330</t>
  </si>
  <si>
    <t>F2.1331</t>
  </si>
  <si>
    <t>F2.1332</t>
  </si>
  <si>
    <t>F2.1333</t>
  </si>
  <si>
    <t>F2.1334</t>
  </si>
  <si>
    <t>F2.1335</t>
  </si>
  <si>
    <t>F2.1336</t>
  </si>
  <si>
    <t>F2.1337</t>
  </si>
  <si>
    <t>F2.1338</t>
  </si>
  <si>
    <t>F2.1339</t>
  </si>
  <si>
    <t>F2.1340</t>
  </si>
  <si>
    <t>F2.1341</t>
  </si>
  <si>
    <t>F2.1342</t>
  </si>
  <si>
    <t>F2.1343</t>
  </si>
  <si>
    <t>F2.1344</t>
  </si>
  <si>
    <t>F2.1345</t>
  </si>
  <si>
    <t>F2.1346</t>
  </si>
  <si>
    <t>F2.1347</t>
  </si>
  <si>
    <t>F2.1348</t>
  </si>
  <si>
    <t>F2.1349</t>
  </si>
  <si>
    <t>F2.1350</t>
  </si>
  <si>
    <t>F2.1351</t>
  </si>
  <si>
    <t>F2.1352</t>
  </si>
  <si>
    <t>F2.1353</t>
  </si>
  <si>
    <t>F2.1354</t>
  </si>
  <si>
    <t>F2.1355</t>
  </si>
  <si>
    <t>F2.1356</t>
  </si>
  <si>
    <t>F2.1357</t>
  </si>
  <si>
    <t>F2.1358</t>
  </si>
  <si>
    <t>F2.1359</t>
  </si>
  <si>
    <t>F2.1360</t>
  </si>
  <si>
    <t>F2.1361</t>
  </si>
  <si>
    <t>F2.1362</t>
  </si>
  <si>
    <t>F2.1363</t>
  </si>
  <si>
    <t>F2.1364</t>
  </si>
  <si>
    <t>F2.1365</t>
  </si>
  <si>
    <t>F2.1366</t>
  </si>
  <si>
    <t>F2.1367</t>
  </si>
  <si>
    <t>F2.1368</t>
  </si>
  <si>
    <t>F2.1369</t>
  </si>
  <si>
    <t>F2.1370</t>
  </si>
  <si>
    <t>F2.1371</t>
  </si>
  <si>
    <t>F2.1372</t>
  </si>
  <si>
    <t>F2.1373</t>
  </si>
  <si>
    <t>F2.1374</t>
  </si>
  <si>
    <t>F2.1375</t>
  </si>
  <si>
    <t>F2.1376</t>
  </si>
  <si>
    <t>F2.1377</t>
  </si>
  <si>
    <t>F2.1378</t>
  </si>
  <si>
    <t>F2.1379</t>
  </si>
  <si>
    <t>F2.1380</t>
  </si>
  <si>
    <t>F2.1381</t>
  </si>
  <si>
    <t>F2.1382</t>
  </si>
  <si>
    <t>F2.1383</t>
  </si>
  <si>
    <t>F2.1384</t>
  </si>
  <si>
    <t>F2.1385</t>
  </si>
  <si>
    <t>F2.1386</t>
  </si>
  <si>
    <t>F2.1387</t>
  </si>
  <si>
    <t>F2.1388</t>
  </si>
  <si>
    <t>F2.1389</t>
  </si>
  <si>
    <t>F2.1390</t>
  </si>
  <si>
    <t>F2.1391</t>
  </si>
  <si>
    <t>F2.1392</t>
  </si>
  <si>
    <t>F2.1393</t>
  </si>
  <si>
    <t>F2.1394</t>
  </si>
  <si>
    <t>F2.1395</t>
  </si>
  <si>
    <t>F2.1396</t>
  </si>
  <si>
    <t>F2.1397</t>
  </si>
  <si>
    <t>F2.1398</t>
  </si>
  <si>
    <t>F2.1399</t>
  </si>
  <si>
    <t>F2.1400</t>
  </si>
  <si>
    <t>F2.1401</t>
  </si>
  <si>
    <t>F2.1402</t>
  </si>
  <si>
    <t>F2.1403</t>
  </si>
  <si>
    <t>F2.1404</t>
  </si>
  <si>
    <t>F2.1405</t>
  </si>
  <si>
    <t>F2.1406</t>
  </si>
  <si>
    <t>F2.1407</t>
  </si>
  <si>
    <t>F2.1408</t>
  </si>
  <si>
    <t>F2.1409</t>
  </si>
  <si>
    <t>F2.1410</t>
  </si>
  <si>
    <t>F2.1411</t>
  </si>
  <si>
    <t>F2.1412</t>
  </si>
  <si>
    <t>F2.1413</t>
  </si>
  <si>
    <t>F2.1414</t>
  </si>
  <si>
    <t>F2.1415</t>
  </si>
  <si>
    <t>F2.1416</t>
  </si>
  <si>
    <t>F2.1417</t>
  </si>
  <si>
    <t>F2.1418</t>
  </si>
  <si>
    <t>F2.1419</t>
  </si>
  <si>
    <t>F2.1420</t>
  </si>
  <si>
    <t>F2.1421</t>
  </si>
  <si>
    <t>F2.1422</t>
  </si>
  <si>
    <t>F2.1423</t>
  </si>
  <si>
    <t>F2.1424</t>
  </si>
  <si>
    <t>F2.1425</t>
  </si>
  <si>
    <t>F2.1426</t>
  </si>
  <si>
    <t>F2.1427</t>
  </si>
  <si>
    <t>F2.1428</t>
  </si>
  <si>
    <t>F2.1429</t>
  </si>
  <si>
    <t>F2.1430</t>
  </si>
  <si>
    <t>F2.1431</t>
  </si>
  <si>
    <t>F2.1432</t>
  </si>
  <si>
    <t>F2.1433</t>
  </si>
  <si>
    <t>F2.1434</t>
  </si>
  <si>
    <t>F2.1435</t>
  </si>
  <si>
    <t>F2.1436</t>
  </si>
  <si>
    <t>F2.1437</t>
  </si>
  <si>
    <t>F2.1438</t>
  </si>
  <si>
    <t>F2.1439</t>
  </si>
  <si>
    <t>F2.1440</t>
  </si>
  <si>
    <t>F2.1441</t>
  </si>
  <si>
    <t>F2.1442</t>
  </si>
  <si>
    <t>F2.1443</t>
  </si>
  <si>
    <t>F2.1444</t>
  </si>
  <si>
    <t>F2.1445</t>
  </si>
  <si>
    <t>F2.1446</t>
  </si>
  <si>
    <t>F2.1447</t>
  </si>
  <si>
    <t>F2.1448</t>
  </si>
  <si>
    <t>F2.1449</t>
  </si>
  <si>
    <t>F2.1450</t>
  </si>
  <si>
    <t>F2.1451</t>
  </si>
  <si>
    <t>F2.1452</t>
  </si>
  <si>
    <t>F2.1453</t>
  </si>
  <si>
    <t>F2.1454</t>
  </si>
  <si>
    <t>F2.1455</t>
  </si>
  <si>
    <t>F2.1456</t>
  </si>
  <si>
    <t>F2.1457</t>
  </si>
  <si>
    <t>F2.1458</t>
  </si>
  <si>
    <t>F2.1459</t>
  </si>
  <si>
    <t>F2.1460</t>
  </si>
  <si>
    <t>F2.1461</t>
  </si>
  <si>
    <t>F2.1462</t>
  </si>
  <si>
    <t>F2.1463</t>
  </si>
  <si>
    <t>F2.1464</t>
  </si>
  <si>
    <t>F2.1465</t>
  </si>
  <si>
    <t>F2.1466</t>
  </si>
  <si>
    <t>F2.1467</t>
  </si>
  <si>
    <t>F2.1468</t>
  </si>
  <si>
    <t>F2.1469</t>
  </si>
  <si>
    <t>F2.1470</t>
  </si>
  <si>
    <t>F2.1471</t>
  </si>
  <si>
    <t>F2.1472</t>
  </si>
  <si>
    <t>F2.1473</t>
  </si>
  <si>
    <t>F2.1474</t>
  </si>
  <si>
    <t>F2.1475</t>
  </si>
  <si>
    <t>F2.1476</t>
  </si>
  <si>
    <t>F2.1477</t>
  </si>
  <si>
    <t>F2.1478</t>
  </si>
  <si>
    <t>F2.1479</t>
  </si>
  <si>
    <t>F2.1480</t>
  </si>
  <si>
    <t>F2.1481</t>
  </si>
  <si>
    <t>F2.1482</t>
  </si>
  <si>
    <t>F2.1483</t>
  </si>
  <si>
    <t>F2.1484</t>
  </si>
  <si>
    <t>F2.1485</t>
  </si>
  <si>
    <t>F2.1486</t>
  </si>
  <si>
    <t>F2.1487</t>
  </si>
  <si>
    <t>F2.1488</t>
  </si>
  <si>
    <t>F2.1489</t>
  </si>
  <si>
    <t>F2.1490</t>
  </si>
  <si>
    <t>F2.1491</t>
  </si>
  <si>
    <t>F2.1492</t>
  </si>
  <si>
    <t>F2.1493</t>
  </si>
  <si>
    <t>F2.1494</t>
  </si>
  <si>
    <t>F2.1495</t>
  </si>
  <si>
    <t>F2.1496</t>
  </si>
  <si>
    <t>F2.1497</t>
  </si>
  <si>
    <t>F2.1498</t>
  </si>
  <si>
    <t>F2.1499</t>
  </si>
  <si>
    <t>F2.1500</t>
  </si>
  <si>
    <t>F2.1501</t>
  </si>
  <si>
    <t>F2.1502</t>
  </si>
  <si>
    <t>F2.1503</t>
  </si>
  <si>
    <t>F2.1504</t>
  </si>
  <si>
    <t>F2.1505</t>
  </si>
  <si>
    <t>F2.1506</t>
  </si>
  <si>
    <t>F2.1507</t>
  </si>
  <si>
    <t>F2.1508</t>
  </si>
  <si>
    <t>F2.1509</t>
  </si>
  <si>
    <t>F2.1510</t>
  </si>
  <si>
    <t>F2.1511</t>
  </si>
  <si>
    <t>F2.1512</t>
  </si>
  <si>
    <t>F2.1513</t>
  </si>
  <si>
    <t>F2.1514</t>
  </si>
  <si>
    <t>F2.1515</t>
  </si>
  <si>
    <t>F2.1516</t>
  </si>
  <si>
    <t>F2.1517</t>
  </si>
  <si>
    <t>F2.1518</t>
  </si>
  <si>
    <t>F2.1519</t>
  </si>
  <si>
    <t>F2.1520</t>
  </si>
  <si>
    <t>F2.1521</t>
  </si>
  <si>
    <t>F2.1522</t>
  </si>
  <si>
    <t>F2.1523</t>
  </si>
  <si>
    <t>F2.1524</t>
  </si>
  <si>
    <t>F2.1525</t>
  </si>
  <si>
    <t>F2.1526</t>
  </si>
  <si>
    <t>F2.1527</t>
  </si>
  <si>
    <t>F2.1528</t>
  </si>
  <si>
    <t>F2.1529</t>
  </si>
  <si>
    <t>F2.1530</t>
  </si>
  <si>
    <t>F2.1531</t>
  </si>
  <si>
    <t>F2.1532</t>
  </si>
  <si>
    <t>F2.1533</t>
  </si>
  <si>
    <t>F2.1534</t>
  </si>
  <si>
    <t>F2.1535</t>
  </si>
  <si>
    <t>F2.1536</t>
  </si>
  <si>
    <t>F2.1537</t>
  </si>
  <si>
    <t>F2.1538</t>
  </si>
  <si>
    <t>F2.1539</t>
  </si>
  <si>
    <t>F2.1540</t>
  </si>
  <si>
    <t>F2.1541</t>
  </si>
  <si>
    <t>F2.1542</t>
  </si>
  <si>
    <t>F2.1543</t>
  </si>
  <si>
    <t>F2.1544</t>
  </si>
  <si>
    <t>F2.1545</t>
  </si>
  <si>
    <t>F2.1546</t>
  </si>
  <si>
    <t>F2.1547</t>
  </si>
  <si>
    <t>F2.1548</t>
  </si>
  <si>
    <t>F2.1549</t>
  </si>
  <si>
    <t>F2.1550</t>
  </si>
  <si>
    <t>F2.1551</t>
  </si>
  <si>
    <t>F2.1552</t>
  </si>
  <si>
    <t>F2.1553</t>
  </si>
  <si>
    <t>F2.1554</t>
  </si>
  <si>
    <t>F2.1555</t>
  </si>
  <si>
    <t>F2.1556</t>
  </si>
  <si>
    <t>F2.1557</t>
  </si>
  <si>
    <t>F2.1558</t>
  </si>
  <si>
    <t>F2.1559</t>
  </si>
  <si>
    <t>F2.1560</t>
  </si>
  <si>
    <t>F2.1561</t>
  </si>
  <si>
    <t>F2.1562</t>
  </si>
  <si>
    <t>F2.1563</t>
  </si>
  <si>
    <t>F2.1564</t>
  </si>
  <si>
    <t>F2.1565</t>
  </si>
  <si>
    <t>F2.1566</t>
  </si>
  <si>
    <t>F2.1567</t>
  </si>
  <si>
    <t>F2.1568</t>
  </si>
  <si>
    <t>F2.1569</t>
  </si>
  <si>
    <t>F2.1570</t>
  </si>
  <si>
    <t>F2.1571</t>
  </si>
  <si>
    <t>F2.1572</t>
  </si>
  <si>
    <t>F2.1573</t>
  </si>
  <si>
    <t>F2.1574</t>
  </si>
  <si>
    <t>F2.1575</t>
  </si>
  <si>
    <t>F2.1576</t>
  </si>
  <si>
    <t>F2.1577</t>
  </si>
  <si>
    <t>F2.1578</t>
  </si>
  <si>
    <t>F2.1579</t>
  </si>
  <si>
    <t>F2.1580</t>
  </si>
  <si>
    <t>F2.1581</t>
  </si>
  <si>
    <t>F2.1582</t>
  </si>
  <si>
    <t>F2.1583</t>
  </si>
  <si>
    <t>F2.1584</t>
  </si>
  <si>
    <t>F2.1585</t>
  </si>
  <si>
    <t>F2.1586</t>
  </si>
  <si>
    <t>F2.1587</t>
  </si>
  <si>
    <t>F2.1588</t>
  </si>
  <si>
    <t>F2.1589</t>
  </si>
  <si>
    <t>F2.1590</t>
  </si>
  <si>
    <t>F2.1591</t>
  </si>
  <si>
    <t>F2.1592</t>
  </si>
  <si>
    <t>F2.1593</t>
  </si>
  <si>
    <t>F2.1594</t>
  </si>
  <si>
    <t>F2.1595</t>
  </si>
  <si>
    <t>F2.1596</t>
  </si>
  <si>
    <t>F2.1597</t>
  </si>
  <si>
    <t>F2.1598</t>
  </si>
  <si>
    <t>F2.1599</t>
  </si>
  <si>
    <t>F2.1600</t>
  </si>
  <si>
    <t>F2.1601</t>
  </si>
  <si>
    <t>F2.1602</t>
  </si>
  <si>
    <t>F2.1603</t>
  </si>
  <si>
    <t>F2.1604</t>
  </si>
  <si>
    <t>F2.1605</t>
  </si>
  <si>
    <t>F2.1606</t>
  </si>
  <si>
    <t>F2.1607</t>
  </si>
  <si>
    <t>F2.1608</t>
  </si>
  <si>
    <t>F2.1609</t>
  </si>
  <si>
    <t>F2.1610</t>
  </si>
  <si>
    <t>F2.1611</t>
  </si>
  <si>
    <t>F2.1612</t>
  </si>
  <si>
    <t>F2.1613</t>
  </si>
  <si>
    <t>F2.1614</t>
  </si>
  <si>
    <t>F2.1615</t>
  </si>
  <si>
    <t>F2.1616</t>
  </si>
  <si>
    <t>F2.1617</t>
  </si>
  <si>
    <t>F2.1618</t>
  </si>
  <si>
    <t>F2.1619</t>
  </si>
  <si>
    <t>F2.1620</t>
  </si>
  <si>
    <t>F2.1621</t>
  </si>
  <si>
    <t>F2.1622</t>
  </si>
  <si>
    <t>F2.1623</t>
  </si>
  <si>
    <t>F2.1624</t>
  </si>
  <si>
    <t>F2.1625</t>
  </si>
  <si>
    <t>F2.1626</t>
  </si>
  <si>
    <t>F2.1627</t>
  </si>
  <si>
    <t>F2.1628</t>
  </si>
  <si>
    <t>F2.1629</t>
  </si>
  <si>
    <t>F2.1630</t>
  </si>
  <si>
    <t>F2.1631</t>
  </si>
  <si>
    <t>F2.1632</t>
  </si>
  <si>
    <t>F2.1633</t>
  </si>
  <si>
    <t>F2.1634</t>
  </si>
  <si>
    <t>F2.1635</t>
  </si>
  <si>
    <t>F2.1636</t>
  </si>
  <si>
    <t>F2.1637</t>
  </si>
  <si>
    <t>F2.1638</t>
  </si>
  <si>
    <t>F2.1639</t>
  </si>
  <si>
    <t>F2.1640</t>
  </si>
  <si>
    <t>F2.1641</t>
  </si>
  <si>
    <t>F2.1642</t>
  </si>
  <si>
    <t>F2.1643</t>
  </si>
  <si>
    <t>F2.1644</t>
  </si>
  <si>
    <t>F2.1645</t>
  </si>
  <si>
    <t>F2.1646</t>
  </si>
  <si>
    <t>F2.1647</t>
  </si>
  <si>
    <t>F2.1648</t>
  </si>
  <si>
    <t>F2.1649</t>
  </si>
  <si>
    <t>F2.1650</t>
  </si>
  <si>
    <t>F2.1651</t>
  </si>
  <si>
    <t>F2.1652</t>
  </si>
  <si>
    <t>F2.1653</t>
  </si>
  <si>
    <t>F2.1654</t>
  </si>
  <si>
    <t>F2.1655</t>
  </si>
  <si>
    <t>F2.1656</t>
  </si>
  <si>
    <t>F2.1657</t>
  </si>
  <si>
    <t>F2.1658</t>
  </si>
  <si>
    <t>F2.1659</t>
  </si>
  <si>
    <t>F2.1660</t>
  </si>
  <si>
    <t>F2.1661</t>
  </si>
  <si>
    <t>F2.1662</t>
  </si>
  <si>
    <t>F2.1663</t>
  </si>
  <si>
    <t>F2.1664</t>
  </si>
  <si>
    <t>F2.1665</t>
  </si>
  <si>
    <t>F2.1666</t>
  </si>
  <si>
    <t>F2.1667</t>
  </si>
  <si>
    <t>F2.1668</t>
  </si>
  <si>
    <t>F2.1669</t>
  </si>
  <si>
    <t>F2.1670</t>
  </si>
  <si>
    <t>F2.1671</t>
  </si>
  <si>
    <t>F2.1672</t>
  </si>
  <si>
    <t>F2.1673</t>
  </si>
  <si>
    <t>F2.1674</t>
  </si>
  <si>
    <t>F2.1675</t>
  </si>
  <si>
    <t>F2.1676</t>
  </si>
  <si>
    <t>F2.1677</t>
  </si>
  <si>
    <t>F2.1678</t>
  </si>
  <si>
    <t>F2.1679</t>
  </si>
  <si>
    <t>F2.1680</t>
  </si>
  <si>
    <t>F2.1681</t>
  </si>
  <si>
    <t>F2.1682</t>
  </si>
  <si>
    <t>F2.1683</t>
  </si>
  <si>
    <t>F2.1684</t>
  </si>
  <si>
    <t>F2.1685</t>
  </si>
  <si>
    <t>F2.1686</t>
  </si>
  <si>
    <t>F2.1687</t>
  </si>
  <si>
    <t>F2.1688</t>
  </si>
  <si>
    <t>F2.1689</t>
  </si>
  <si>
    <t>F2.1690</t>
  </si>
  <si>
    <t>F2.1691</t>
  </si>
  <si>
    <t>F2.1692</t>
  </si>
  <si>
    <t>F2.1693</t>
  </si>
  <si>
    <t>F2.1694</t>
  </si>
  <si>
    <t>F2.1695</t>
  </si>
  <si>
    <t>F2.1696</t>
  </si>
  <si>
    <t>F2.1697</t>
  </si>
  <si>
    <t>F2.1698</t>
  </si>
  <si>
    <t>F2.1699</t>
  </si>
  <si>
    <t>F2.1700</t>
  </si>
  <si>
    <t>F2.1701</t>
  </si>
  <si>
    <t>F2.1702</t>
  </si>
  <si>
    <t>F2.1703</t>
  </si>
  <si>
    <t>F2.1704</t>
  </si>
  <si>
    <t>F2.1705</t>
  </si>
  <si>
    <t>F2.1706</t>
  </si>
  <si>
    <t>F2.1707</t>
  </si>
  <si>
    <t>F2.1708</t>
  </si>
  <si>
    <t>F2.1709</t>
  </si>
  <si>
    <t>F2.1710</t>
  </si>
  <si>
    <t>F2.1711</t>
  </si>
  <si>
    <t>F2.1712</t>
  </si>
  <si>
    <t>F2.1713</t>
  </si>
  <si>
    <t>F2.1714</t>
  </si>
  <si>
    <t>F2.1715</t>
  </si>
  <si>
    <t>F2.1716</t>
  </si>
  <si>
    <t>F2.1717</t>
  </si>
  <si>
    <t>F2.1718</t>
  </si>
  <si>
    <t>F2.1719</t>
  </si>
  <si>
    <t>F2.1720</t>
  </si>
  <si>
    <t>F2.1721</t>
  </si>
  <si>
    <t>F2.1722</t>
  </si>
  <si>
    <t>F2.1723</t>
  </si>
  <si>
    <t>F2.1724</t>
  </si>
  <si>
    <t>F2.1725</t>
  </si>
  <si>
    <t>F2.1726</t>
  </si>
  <si>
    <t>F2.1727</t>
  </si>
  <si>
    <t>F2.1728</t>
  </si>
  <si>
    <t>F2.1729</t>
  </si>
  <si>
    <t>F2.1730</t>
  </si>
  <si>
    <t>F2.1731</t>
  </si>
  <si>
    <t>F2.1732</t>
  </si>
  <si>
    <t>F2.1733</t>
  </si>
  <si>
    <t>F2.1734</t>
  </si>
  <si>
    <t>F2.1735</t>
  </si>
  <si>
    <t>F2.1736</t>
  </si>
  <si>
    <t>F2.1737</t>
  </si>
  <si>
    <t>F2.1738</t>
  </si>
  <si>
    <t>F2.1739</t>
  </si>
  <si>
    <t>F2.1740</t>
  </si>
  <si>
    <t>F2.1741</t>
  </si>
  <si>
    <t>F2.1742</t>
  </si>
  <si>
    <t>F2.1743</t>
  </si>
  <si>
    <t>F2.1744</t>
  </si>
  <si>
    <t>F2.1745</t>
  </si>
  <si>
    <t>F2.1746</t>
  </si>
  <si>
    <t>F2.1747</t>
  </si>
  <si>
    <t>F2.1748</t>
  </si>
  <si>
    <t>F2.1749</t>
  </si>
  <si>
    <t>F2.1750</t>
  </si>
  <si>
    <t>F2.1751</t>
  </si>
  <si>
    <t>F2.1752</t>
  </si>
  <si>
    <t>F2.1753</t>
  </si>
  <si>
    <t>F2.1754</t>
  </si>
  <si>
    <t>F2.1755</t>
  </si>
  <si>
    <t>F2.1756</t>
  </si>
  <si>
    <t>F2.1757</t>
  </si>
  <si>
    <t>F2.1758</t>
  </si>
  <si>
    <t>F2.1759</t>
  </si>
  <si>
    <t>F2.1760</t>
  </si>
  <si>
    <t>F2.1761</t>
  </si>
  <si>
    <t>F2.1762</t>
  </si>
  <si>
    <t>F2.1763</t>
  </si>
  <si>
    <t>F2.1764</t>
  </si>
  <si>
    <t>F2.1765</t>
  </si>
  <si>
    <t>F2.1766</t>
  </si>
  <si>
    <t>F2.1767</t>
  </si>
  <si>
    <t>F2.1768</t>
  </si>
  <si>
    <t>F2.1769</t>
  </si>
  <si>
    <t>F2.1770</t>
  </si>
  <si>
    <t>F2.1771</t>
  </si>
  <si>
    <t>F2.1772</t>
  </si>
  <si>
    <t>F2.1773</t>
  </si>
  <si>
    <t>F2.1774</t>
  </si>
  <si>
    <t>F2.1775</t>
  </si>
  <si>
    <t>F2.1776</t>
  </si>
  <si>
    <t>F2.1777</t>
  </si>
  <si>
    <t>F2.1778</t>
  </si>
  <si>
    <t>F2.1779</t>
  </si>
  <si>
    <t>F2.1780</t>
  </si>
  <si>
    <t>F2.1781</t>
  </si>
  <si>
    <t>F2.1782</t>
  </si>
  <si>
    <t>F2.1783</t>
  </si>
  <si>
    <t>F2.1784</t>
  </si>
  <si>
    <t>F2.1785</t>
  </si>
  <si>
    <t>F2.1786</t>
  </si>
  <si>
    <t>F2.1787</t>
  </si>
  <si>
    <t>F2.1788</t>
  </si>
  <si>
    <t>F2.1789</t>
  </si>
  <si>
    <t>F2.1790</t>
  </si>
  <si>
    <t>F2.1791</t>
  </si>
  <si>
    <t>F2.1792</t>
  </si>
  <si>
    <t>F2.1793</t>
  </si>
  <si>
    <t>F2.1794</t>
  </si>
  <si>
    <t>F2.1795</t>
  </si>
  <si>
    <t>F2.1796</t>
  </si>
  <si>
    <t>F2.1797</t>
  </si>
  <si>
    <t>F2.1798</t>
  </si>
  <si>
    <t>F2.1799</t>
  </si>
  <si>
    <t>F2.1800</t>
  </si>
  <si>
    <t>F2.1801</t>
  </si>
  <si>
    <t>F2.1802</t>
  </si>
  <si>
    <t>F2.1803</t>
  </si>
  <si>
    <t>F2.1804</t>
  </si>
  <si>
    <t>F2.1805</t>
  </si>
  <si>
    <t>F2.1806</t>
  </si>
  <si>
    <t>F2.1807</t>
  </si>
  <si>
    <t>F2.1808</t>
  </si>
  <si>
    <t>F2.1809</t>
  </si>
  <si>
    <t>F2.1810</t>
  </si>
  <si>
    <t>F2.1811</t>
  </si>
  <si>
    <t>F2.1812</t>
  </si>
  <si>
    <t>F2.1813</t>
  </si>
  <si>
    <t>F2.1814</t>
  </si>
  <si>
    <t>F2.1815</t>
  </si>
  <si>
    <t>F2.1816</t>
  </si>
  <si>
    <t>F2.1817</t>
  </si>
  <si>
    <t>F2.1818</t>
  </si>
  <si>
    <t>F2.1819</t>
  </si>
  <si>
    <t>F2.1820</t>
  </si>
  <si>
    <t>F2.1821</t>
  </si>
  <si>
    <t>F2.1822</t>
  </si>
  <si>
    <t>F2.1823</t>
  </si>
  <si>
    <t>F2.1824</t>
  </si>
  <si>
    <t>F2.1825</t>
  </si>
  <si>
    <t>F2.1826</t>
  </si>
  <si>
    <t>F2.1827</t>
  </si>
  <si>
    <t>F2.1828</t>
  </si>
  <si>
    <t>F2.1829</t>
  </si>
  <si>
    <t>F2.1830</t>
  </si>
  <si>
    <t>F2.1831</t>
  </si>
  <si>
    <t>F2.1832</t>
  </si>
  <si>
    <t>F2.1833</t>
  </si>
  <si>
    <t>F2.1834</t>
  </si>
  <si>
    <t>F2.1835</t>
  </si>
  <si>
    <t>F2.1836</t>
  </si>
  <si>
    <t>F2.1837</t>
  </si>
  <si>
    <t>F2.1838</t>
  </si>
  <si>
    <t>F2.1839</t>
  </si>
  <si>
    <t>F2.1840</t>
  </si>
  <si>
    <t>F2.1841</t>
  </si>
  <si>
    <t>F2.1842</t>
  </si>
  <si>
    <t>F2.1843</t>
  </si>
  <si>
    <t>F2.1844</t>
  </si>
  <si>
    <t>F2.1845</t>
  </si>
  <si>
    <t>F2.1846</t>
  </si>
  <si>
    <t>F2.1847</t>
  </si>
  <si>
    <t>F2.1848</t>
  </si>
  <si>
    <t>F2.1849</t>
  </si>
  <si>
    <t>F2.1850</t>
  </si>
  <si>
    <t>F2.1851</t>
  </si>
  <si>
    <t>F2.1852</t>
  </si>
  <si>
    <t>F2.1853</t>
  </si>
  <si>
    <t>F2.1854</t>
  </si>
  <si>
    <t>F2.1855</t>
  </si>
  <si>
    <t>F2.1856</t>
  </si>
  <si>
    <t>F2.1857</t>
  </si>
  <si>
    <t>F2.1858</t>
  </si>
  <si>
    <t>F2.1859</t>
  </si>
  <si>
    <t>F2.1860</t>
  </si>
  <si>
    <t>F2.1861</t>
  </si>
  <si>
    <t>F2.1862</t>
  </si>
  <si>
    <t>F2.1863</t>
  </si>
  <si>
    <t>F2.1864</t>
  </si>
  <si>
    <t>F2.1865</t>
  </si>
  <si>
    <t>F2.1866</t>
  </si>
  <si>
    <t>F2.1867</t>
  </si>
  <si>
    <t>F2.1868</t>
  </si>
  <si>
    <t>F2.1869</t>
  </si>
  <si>
    <t>F2.1870</t>
  </si>
  <si>
    <t>F2.1871</t>
  </si>
  <si>
    <t>F2.1872</t>
  </si>
  <si>
    <t>F2.1873</t>
  </si>
  <si>
    <t>F2.1874</t>
  </si>
  <si>
    <t>F2.1875</t>
  </si>
  <si>
    <t>F2.1876</t>
  </si>
  <si>
    <t>F2.1877</t>
  </si>
  <si>
    <t>F2.1878</t>
  </si>
  <si>
    <t>F2.1879</t>
  </si>
  <si>
    <t>F2.1880</t>
  </si>
  <si>
    <t>F2.1881</t>
  </si>
  <si>
    <t>F2.1882</t>
  </si>
  <si>
    <t>F2.1883</t>
  </si>
  <si>
    <t>F2.1884</t>
  </si>
  <si>
    <t>F2.1885</t>
  </si>
  <si>
    <t>F2.1886</t>
  </si>
  <si>
    <t>F2.1887</t>
  </si>
  <si>
    <t>F2.1888</t>
  </si>
  <si>
    <t>F2.1889</t>
  </si>
  <si>
    <t>F2.1890</t>
  </si>
  <si>
    <t>F2.1891</t>
  </si>
  <si>
    <t>F2.1892</t>
  </si>
  <si>
    <t>F2.1893</t>
  </si>
  <si>
    <t>F2.1894</t>
  </si>
  <si>
    <t>F2.1895</t>
  </si>
  <si>
    <t>F2.1896</t>
  </si>
  <si>
    <t>F2.1897</t>
  </si>
  <si>
    <t>F2.1898</t>
  </si>
  <si>
    <t>F2.1899</t>
  </si>
  <si>
    <t>F2.1900</t>
  </si>
  <si>
    <t>F2.1901</t>
  </si>
  <si>
    <t>F2.1902</t>
  </si>
  <si>
    <t>F2.1903</t>
  </si>
  <si>
    <t>F2.1904</t>
  </si>
  <si>
    <t>F2.1905</t>
  </si>
  <si>
    <t>F2.1906</t>
  </si>
  <si>
    <t>F2.1907</t>
  </si>
  <si>
    <t>F2.1908</t>
  </si>
  <si>
    <t>F2.1909</t>
  </si>
  <si>
    <t>F2.1910</t>
  </si>
  <si>
    <t>F2.1911</t>
  </si>
  <si>
    <t>F2.1912</t>
  </si>
  <si>
    <t>F2.1913</t>
  </si>
  <si>
    <t>F2.1914</t>
  </si>
  <si>
    <t>F2.1915</t>
  </si>
  <si>
    <t>F2.1916</t>
  </si>
  <si>
    <t>F2.1917</t>
  </si>
  <si>
    <t>F2.1918</t>
  </si>
  <si>
    <t>F2.1919</t>
  </si>
  <si>
    <t>F2.1920</t>
  </si>
  <si>
    <t>F2.1921</t>
  </si>
  <si>
    <t>F2.1922</t>
  </si>
  <si>
    <t>F2.1923</t>
  </si>
  <si>
    <t>F2.1924</t>
  </si>
  <si>
    <t>F2.1925</t>
  </si>
  <si>
    <t>F2.1926</t>
  </si>
  <si>
    <t>F2.1927</t>
  </si>
  <si>
    <t>F2.1928</t>
  </si>
  <si>
    <t>F2.1929</t>
  </si>
  <si>
    <t>F2.1930</t>
  </si>
  <si>
    <t>F2.1931</t>
  </si>
  <si>
    <t>F2.1932</t>
  </si>
  <si>
    <t>F2.1933</t>
  </si>
  <si>
    <t>F2.1934</t>
  </si>
  <si>
    <t>F2.1935</t>
  </si>
  <si>
    <t>F2.1936</t>
  </si>
  <si>
    <t>F2.1937</t>
  </si>
  <si>
    <t>F2.1938</t>
  </si>
  <si>
    <t>F2.1939</t>
  </si>
  <si>
    <t>F2.1940</t>
  </si>
  <si>
    <t>F2.1941</t>
  </si>
  <si>
    <t>F2.1942</t>
  </si>
  <si>
    <t>F2.1943</t>
  </si>
  <si>
    <t>F2.1944</t>
  </si>
  <si>
    <t>F2.1945</t>
  </si>
  <si>
    <t>F2.1946</t>
  </si>
  <si>
    <t>F2.1947</t>
  </si>
  <si>
    <t>F2.1948</t>
  </si>
  <si>
    <t>F2.1949</t>
  </si>
  <si>
    <t>F2.1950</t>
  </si>
  <si>
    <t>F2.1951</t>
  </si>
  <si>
    <t>F2.1952</t>
  </si>
  <si>
    <t>F2.1953</t>
  </si>
  <si>
    <t>F2.1954</t>
  </si>
  <si>
    <t>F2.1955</t>
  </si>
  <si>
    <t>F2.1956</t>
  </si>
  <si>
    <t>F2.1957</t>
  </si>
  <si>
    <t>F2.1958</t>
  </si>
  <si>
    <t>F2.1959</t>
  </si>
  <si>
    <t>F2.1960</t>
  </si>
  <si>
    <t>F2.1961</t>
  </si>
  <si>
    <t>F2.1962</t>
  </si>
  <si>
    <t>F2.1963</t>
  </si>
  <si>
    <t>F2.1964</t>
  </si>
  <si>
    <t>F2.1965</t>
  </si>
  <si>
    <t>F2.1966</t>
  </si>
  <si>
    <t>F2.1967</t>
  </si>
  <si>
    <t>F2.1968</t>
  </si>
  <si>
    <t>F2.1969</t>
  </si>
  <si>
    <t>F2.1970</t>
  </si>
  <si>
    <t>F2.1971</t>
  </si>
  <si>
    <t>F2.1972</t>
  </si>
  <si>
    <t>F2.1973</t>
  </si>
  <si>
    <t>F2.1974</t>
  </si>
  <si>
    <t>F2.1975</t>
  </si>
  <si>
    <t>F2.1976</t>
  </si>
  <si>
    <t>F2.1977</t>
  </si>
  <si>
    <t>F2.1978</t>
  </si>
  <si>
    <t>F2.1979</t>
  </si>
  <si>
    <t>F2.1980</t>
  </si>
  <si>
    <t>F2.1981</t>
  </si>
  <si>
    <t>F2.1982</t>
  </si>
  <si>
    <t>F2.1983</t>
  </si>
  <si>
    <t>F2.1984</t>
  </si>
  <si>
    <t>F2.1985</t>
  </si>
  <si>
    <t>F2.1986</t>
  </si>
  <si>
    <t>F2.1987</t>
  </si>
  <si>
    <t>F2.1988</t>
  </si>
  <si>
    <t>F2.1989</t>
  </si>
  <si>
    <t>F2.1990</t>
  </si>
  <si>
    <t>F2.1991</t>
  </si>
  <si>
    <t>F2.1992</t>
  </si>
  <si>
    <t>F2.1993</t>
  </si>
  <si>
    <t>F2.1994</t>
  </si>
  <si>
    <t>F2.1995</t>
  </si>
  <si>
    <t>F2.1996</t>
  </si>
  <si>
    <t>F2.1997</t>
  </si>
  <si>
    <t>F2.1998</t>
  </si>
  <si>
    <t>F2.1999</t>
  </si>
  <si>
    <t>F2.2000</t>
  </si>
  <si>
    <t>F2.2001</t>
  </si>
  <si>
    <t>F2.2002</t>
  </si>
  <si>
    <t>F2.2003</t>
  </si>
  <si>
    <t>F2.2004</t>
  </si>
  <si>
    <t>F2.2005</t>
  </si>
  <si>
    <t>F2.2006</t>
  </si>
  <si>
    <t>F2.2007</t>
  </si>
  <si>
    <t>F2.2008</t>
  </si>
  <si>
    <t>F2.2009</t>
  </si>
  <si>
    <t>F2.2010</t>
  </si>
  <si>
    <t>F2.2011</t>
  </si>
  <si>
    <t>F2.2012</t>
  </si>
  <si>
    <t>F2.2013</t>
  </si>
  <si>
    <t>F2.2014</t>
  </si>
  <si>
    <t>F2.2015</t>
  </si>
  <si>
    <t>F2.2016</t>
  </si>
  <si>
    <t>F2.2017</t>
  </si>
  <si>
    <t>F2.2018</t>
  </si>
  <si>
    <t>F2.2019</t>
  </si>
  <si>
    <t>F2.2020</t>
  </si>
  <si>
    <t>F2.2021</t>
  </si>
  <si>
    <t>F2.2022</t>
  </si>
  <si>
    <t>F2.2023</t>
  </si>
  <si>
    <t>F2.2024</t>
  </si>
  <si>
    <t>F2.2025</t>
  </si>
  <si>
    <t>F2.2026</t>
  </si>
  <si>
    <t>F2.2027</t>
  </si>
  <si>
    <t>F2.2028</t>
  </si>
  <si>
    <t>F2.2029</t>
  </si>
  <si>
    <t>F2.2030</t>
  </si>
  <si>
    <t>F2.2031</t>
  </si>
  <si>
    <t>F2.2032</t>
  </si>
  <si>
    <t>F2.2033</t>
  </si>
  <si>
    <t>F2.2034</t>
  </si>
  <si>
    <t>F2.2035</t>
  </si>
  <si>
    <t>F2.2036</t>
  </si>
  <si>
    <t>F2.2037</t>
  </si>
  <si>
    <t>F2.2038</t>
  </si>
  <si>
    <t>F2.2039</t>
  </si>
  <si>
    <t>F2.2040</t>
  </si>
  <si>
    <t>F2.2041</t>
  </si>
  <si>
    <t>F2.2042</t>
  </si>
  <si>
    <t>F2.2043</t>
  </si>
  <si>
    <t>F2.2044</t>
  </si>
  <si>
    <t>F2.2045</t>
  </si>
  <si>
    <t>F2.2046</t>
  </si>
  <si>
    <t>F2.2047</t>
  </si>
  <si>
    <t>F2.2048</t>
  </si>
  <si>
    <t>F2.2049</t>
  </si>
  <si>
    <t>F2.2050</t>
  </si>
  <si>
    <t>F2.2051</t>
  </si>
  <si>
    <t>F2.2052</t>
  </si>
  <si>
    <t>F2.2053</t>
  </si>
  <si>
    <t>F2.2054</t>
  </si>
  <si>
    <t>F2.2055</t>
  </si>
  <si>
    <t>F2.2056</t>
  </si>
  <si>
    <t>F2.2057</t>
  </si>
  <si>
    <t>F2.2058</t>
  </si>
  <si>
    <t>F2.2059</t>
  </si>
  <si>
    <t>F2.2060</t>
  </si>
  <si>
    <t>F2.2061</t>
  </si>
  <si>
    <t>F2.2062</t>
  </si>
  <si>
    <t>F2.2063</t>
  </si>
  <si>
    <t>F2.2064</t>
  </si>
  <si>
    <t>F2.2065</t>
  </si>
  <si>
    <t>F2.2066</t>
  </si>
  <si>
    <t>F2.2067</t>
  </si>
  <si>
    <t>F2.2068</t>
  </si>
  <si>
    <t>F2.2069</t>
  </si>
  <si>
    <t>F2.2070</t>
  </si>
  <si>
    <t>F2.2071</t>
  </si>
  <si>
    <t>F2.2072</t>
  </si>
  <si>
    <t>F2.2073</t>
  </si>
  <si>
    <t>F2.2074</t>
  </si>
  <si>
    <t>F2.2075</t>
  </si>
  <si>
    <t>F2.2076</t>
  </si>
  <si>
    <t>F2.2077</t>
  </si>
  <si>
    <t>F2.2078</t>
  </si>
  <si>
    <t>F2.2079</t>
  </si>
  <si>
    <t>F2.2080</t>
  </si>
  <si>
    <t>F2.2081</t>
  </si>
  <si>
    <t>F2.2082</t>
  </si>
  <si>
    <t>F2.2083</t>
  </si>
  <si>
    <t>F2.2084</t>
  </si>
  <si>
    <t>F2.2085</t>
  </si>
  <si>
    <t>F2.2086</t>
  </si>
  <si>
    <t>F2.2087</t>
  </si>
  <si>
    <t>F2.2088</t>
  </si>
  <si>
    <t>F2.2089</t>
  </si>
  <si>
    <t>F2.2090</t>
  </si>
  <si>
    <t>F2.2091</t>
  </si>
  <si>
    <t>F2.2092</t>
  </si>
  <si>
    <t>F2.2093</t>
  </si>
  <si>
    <t>F2.2094</t>
  </si>
  <si>
    <t>F2.2095</t>
  </si>
  <si>
    <t>F2.2096</t>
  </si>
  <si>
    <t>F2.2097</t>
  </si>
  <si>
    <t>F2.2098</t>
  </si>
  <si>
    <t>F2.2099</t>
  </si>
  <si>
    <t>F2.2100</t>
  </si>
  <si>
    <t>F2.2101</t>
  </si>
  <si>
    <t>F2.2102</t>
  </si>
  <si>
    <t>F2.2103</t>
  </si>
  <si>
    <t>F2.2104</t>
  </si>
  <si>
    <t>F2.2105</t>
  </si>
  <si>
    <t>F2.2106</t>
  </si>
  <si>
    <t>F2.2107</t>
  </si>
  <si>
    <t>F2.2108</t>
  </si>
  <si>
    <t>F2.2109</t>
  </si>
  <si>
    <t>F2.2110</t>
  </si>
  <si>
    <t>F2.2111</t>
  </si>
  <si>
    <t>F2.2112</t>
  </si>
  <si>
    <t>F2.2113</t>
  </si>
  <si>
    <t>F2.2114</t>
  </si>
  <si>
    <t>F2.2115</t>
  </si>
  <si>
    <t>F2.2116</t>
  </si>
  <si>
    <t>F2.2117</t>
  </si>
  <si>
    <t>F2.2118</t>
  </si>
  <si>
    <t>F2.2119</t>
  </si>
  <si>
    <t>F2.2120</t>
  </si>
  <si>
    <t>F2.2121</t>
  </si>
  <si>
    <t>F2.2122</t>
  </si>
  <si>
    <t>F2.2123</t>
  </si>
  <si>
    <t>F2.2124</t>
  </si>
  <si>
    <t>F2.2125</t>
  </si>
  <si>
    <t>F2.2126</t>
  </si>
  <si>
    <t>F2.2127</t>
  </si>
  <si>
    <t>F2.2128</t>
  </si>
  <si>
    <t>F2.2129</t>
  </si>
  <si>
    <t>F2.2130</t>
  </si>
  <si>
    <t>F2.2131</t>
  </si>
  <si>
    <t>F2.2132</t>
  </si>
  <si>
    <t>F2.2133</t>
  </si>
  <si>
    <t>F2.2134</t>
  </si>
  <si>
    <t>F2.2135</t>
  </si>
  <si>
    <t>F2.2136</t>
  </si>
  <si>
    <t>F2.2137</t>
  </si>
  <si>
    <t>F2.2138</t>
  </si>
  <si>
    <t>F2.2139</t>
  </si>
  <si>
    <t>F2.2140</t>
  </si>
  <si>
    <t>F2.2141</t>
  </si>
  <si>
    <t>F2.2142</t>
  </si>
  <si>
    <t>F2.2143</t>
  </si>
  <si>
    <t>F2.2144</t>
  </si>
  <si>
    <t>F2.2145</t>
  </si>
  <si>
    <t>F2.2146</t>
  </si>
  <si>
    <t>F2.2147</t>
  </si>
  <si>
    <t>F2.2148</t>
  </si>
  <si>
    <t>F2.2149</t>
  </si>
  <si>
    <t>F2.2150</t>
  </si>
  <si>
    <t>F2.2151</t>
  </si>
  <si>
    <t>F2.2152</t>
  </si>
  <si>
    <t>F2.2153</t>
  </si>
  <si>
    <t>F2.2154</t>
  </si>
  <si>
    <t>F2.2155</t>
  </si>
  <si>
    <t>F2.2156</t>
  </si>
  <si>
    <t>F2.2157</t>
  </si>
  <si>
    <t>F2.2158</t>
  </si>
  <si>
    <t>F2.2159</t>
  </si>
  <si>
    <t>F2.2160</t>
  </si>
  <si>
    <t>F2.2161</t>
  </si>
  <si>
    <t>F2.2162</t>
  </si>
  <si>
    <t>F2.2163</t>
  </si>
  <si>
    <t>F2.2164</t>
  </si>
  <si>
    <t>F2.2165</t>
  </si>
  <si>
    <t>F2.2166</t>
  </si>
  <si>
    <t>F2.2167</t>
  </si>
  <si>
    <t>F2.2168</t>
  </si>
  <si>
    <t>F2.2169</t>
  </si>
  <si>
    <t>F2.2170</t>
  </si>
  <si>
    <t>F2.2171</t>
  </si>
  <si>
    <t>F2.2172</t>
  </si>
  <si>
    <t>F2.2173</t>
  </si>
  <si>
    <t>F2.2174</t>
  </si>
  <si>
    <t>F2.2175</t>
  </si>
  <si>
    <t>F2.2176</t>
  </si>
  <si>
    <t>F2.2177</t>
  </si>
  <si>
    <t>F2.2178</t>
  </si>
  <si>
    <t>F2.2179</t>
  </si>
  <si>
    <t>F2.2180</t>
  </si>
  <si>
    <t>F2.2181</t>
  </si>
  <si>
    <t>F2.2182</t>
  </si>
  <si>
    <t>F2.2183</t>
  </si>
  <si>
    <t>F2.2184</t>
  </si>
  <si>
    <t>F2.2185</t>
  </si>
  <si>
    <t>F2.2186</t>
  </si>
  <si>
    <t>F2.2187</t>
  </si>
  <si>
    <t>F2.2188</t>
  </si>
  <si>
    <t>F2.2189</t>
  </si>
  <si>
    <t>F2.2190</t>
  </si>
  <si>
    <t>F2.2191</t>
  </si>
  <si>
    <t>F2.2192</t>
  </si>
  <si>
    <t>F2.2193</t>
  </si>
  <si>
    <t>F2.2194</t>
  </si>
  <si>
    <t>F2.2195</t>
  </si>
  <si>
    <t>F2.2196</t>
  </si>
  <si>
    <t>F2.2197</t>
  </si>
  <si>
    <t>F2.2198</t>
  </si>
  <si>
    <t>F2.2199</t>
  </si>
  <si>
    <t>F2.2200</t>
  </si>
  <si>
    <t>Same as 5-digit</t>
  </si>
  <si>
    <t>..</t>
  </si>
  <si>
    <t>Yes</t>
  </si>
  <si>
    <t>44</t>
  </si>
  <si>
    <t>48</t>
  </si>
  <si>
    <t>54</t>
  </si>
  <si>
    <t>NACE</t>
  </si>
  <si>
    <t>NACE_REV2_20190916_105403.csv</t>
  </si>
  <si>
    <t>https://ec.europa.eu/eurostat/ramon/nomenclatures/index.cfm?TargetUrl=LST_CLS_DLD&amp;StrNom=NACE_REV2&amp;StrLanguageCode=EN&amp;StrLayoutCode=HIERARC#</t>
  </si>
  <si>
    <t>F3</t>
  </si>
  <si>
    <t xml:space="preserve">Summary counts of structures by level </t>
  </si>
  <si>
    <t>Order</t>
  </si>
  <si>
    <t>Parent</t>
  </si>
  <si>
    <t>This item includes</t>
  </si>
  <si>
    <t>This item also includes</t>
  </si>
  <si>
    <t>Rulings</t>
  </si>
  <si>
    <t>This item excludes</t>
  </si>
  <si>
    <t>Reference to ISIC Rev. 4</t>
  </si>
  <si>
    <t/>
  </si>
  <si>
    <t>AGRICULTURE, FORESTRY AND FISHING</t>
  </si>
  <si>
    <t>This section includes the exploitation of vegetal and animal natural resources, comprising the activities of growing of crops, raising and breeding of animals, harvesting of timber and other plants, animals or animal products from a farm or their natural habitats.</t>
  </si>
  <si>
    <t>This division includes two basic activities, namely the production of crop products and production of animal products, covering also the forms of organic agriculture, the growing of genetically modified crops and the raising of genetically modified animals. This division includes growing of crops in open fields as well in greenhouses.
Group 01.5 (Mixed farming) breaks with the usual principles for identifying main activity. It accepts that many agricultural holdings have reasonably balanced crop and animal production, and that it would be arbitrary to classify them in one category or the other.</t>
  </si>
  <si>
    <t>This division also includes service activities incidental to agriculture, as well as hunting, trapping and related activities.</t>
  </si>
  <si>
    <t>Agricultural activities exclude any subsequent processing of the agricultural products (classified under divisions 10 and 11 (Manufacture of food products and beverages) and division 12 (Manufacture of tobacco products)), beyond that needed to prepare them for the primary markets. The preparation of products for the primary markets is included here.
The division excludes field construction (e.g. agricultural land terracing, drainage, preparing rice paddies etc.) classified in section F (Construction) and buyers and cooperative associations engaged in the marketing of farm products classified in section G. Also excluded is the landscape care and maintenance, which is classified in class 81.30.</t>
  </si>
  <si>
    <t>01.1</t>
  </si>
  <si>
    <t>This group includes the growing of non-perennial crops, i.e. plants that do not last for more than two growing seasons. Included is the growing of these plants for the purpose of seed production.</t>
  </si>
  <si>
    <t>01.11</t>
  </si>
  <si>
    <t>This class includes all forms of growing of cereals, leguminous crops and oil seeds in open fields. The growing of these crops is often combined within agricultural units.
This class includes:
- growing of cereals such as:
  . wheat
  . grain maize
  . sorghum
  . barley
  . rye
  . oats
  . millets
  . other cereals n.e.c.
- growing of leguminous crops such as:
  . beans
  . broad beans
  . chick peas
  . cow peas
  . lentils
  . lupines
  . peas
  . pigeon peas
  . other leguminous crops
- growing of oil seeds such as:
  . soya beans
  . groundnuts
  . castor bean
  . linseed
  . mustard seed
  . niger seed
  . rapeseed
  . safflower seed
  . sesame seed
  . sunflower seed
  . other oil seeds</t>
  </si>
  <si>
    <t>This class excludes:
- growing of rice, see 01.12
- growing of sweet corn, see 01.13
- growing of maize for fodder, see 01.19
- growing of oleaginous fruits, see 01.26</t>
  </si>
  <si>
    <t>01.12</t>
  </si>
  <si>
    <t>This class includes:
- growing of rice (including organic farming and the growing of genetically modified rice)</t>
  </si>
  <si>
    <t>01.13</t>
  </si>
  <si>
    <t>This class includes:
- growing of leafy or stem vegetables such as:
  . artichokes
  . asparagus
  . cabbages
  . cauliflower and broccoli
  . lettuce and chicory
  . spinach
  . other leafy or stem vegetables
- growing of fruit bearing vegetables such as:
  . cucumbers and gherkins
  . eggplants (aubergines)
  . tomatoes
  . watermelons
  . cantaloupes
  . other melons and fruit-bearing vegetables
- growing of root, bulb or tuberous vegetables such as:
  . carrots
  . turnips
  . garlic
  . onions (incl. shallots)
  . leeks and other alliaceous vegetables
  . other root, bulb or tuberous vegetables
- growing of mushrooms and truffles
- growing of vegetable seeds, including sugar beet seeds, excluding other beet seeds
- growing of sugar beet
- growing of other vegetables
- growing of roots and tubers such as:
  . potatoes
  . sweet potatoes
  . cassava
  . yams
  . other roots and tubers</t>
  </si>
  <si>
    <t>This class excludes:
- growing of chillies, peppers (capsicum sop.) and other spices and aromatic crops, see 01.28
- growing of mushroom spawn, see 01.30</t>
  </si>
  <si>
    <t>01.14</t>
  </si>
  <si>
    <t>This class excludes:
- growing of sugar beet, see 01.13</t>
  </si>
  <si>
    <t>01.15</t>
  </si>
  <si>
    <t>This class includes:
- growing of unmanufactured tobacco</t>
  </si>
  <si>
    <t>This class excludes:
- manufacture of tobacco products, see 12.00</t>
  </si>
  <si>
    <t>01.16</t>
  </si>
  <si>
    <t>This class includes:
- growing of cotton
- growing of jute, kenaf and other textile bast fibres
- growing of flax and true hemp
- growing of sisal and other textile fibre of the genus agave
- growing of abaca, ramie and other vegetable textile fibres
- growing of other fibre crops</t>
  </si>
  <si>
    <t>01.19</t>
  </si>
  <si>
    <t>This class includes the growing of all other non-perennial crops:
- growing of swedes, mangolds, fodder roots, clover, alfalfa, sainfoin, fodder maize and other grasses, forage kale and similar forage products 
- growing of beet seeds (excluding sugar beet seeds) and seeds of forage plants
- growing of flowers
- production of cut flowers and flower buds
- growing of flower seeds</t>
  </si>
  <si>
    <t>This class excludes:
- growing of non-perennial spices, aromatic, drug and pharmaceutical crops, see 01.28</t>
  </si>
  <si>
    <t>01.2</t>
  </si>
  <si>
    <t>This group includes the growing of perennial crops, i.e. plants that lasts for more than two growing seasons, either dying back after each season or growing continuously. Included is the growing of these plants for the purpose of seed production.</t>
  </si>
  <si>
    <t>01.21</t>
  </si>
  <si>
    <t>This class includes:
- growing of wine grapes and table grapes in vineyards</t>
  </si>
  <si>
    <t>This class excludes:
- manufacture of wine, see 11.02</t>
  </si>
  <si>
    <t>01.22</t>
  </si>
  <si>
    <t>This class includes:
- growing of tropical and subtropical fruits:
  . avocados
  . bananas and plantains
  . dates
  . figs
  . mangoes
  . papayas
  . pineapples
  . other tropical and subtropical fruits</t>
  </si>
  <si>
    <t>01.23</t>
  </si>
  <si>
    <t>This class includes:
- growing of citrus fruits:
  . grapefruit and pomelo
  . lemons and limes
  . oranges
  . tangerines, mandarins and clementines
  . other citrus fruits</t>
  </si>
  <si>
    <t>01.24</t>
  </si>
  <si>
    <t>This class includes:
- growing of pome fruits and stone fruits:
  . apples
  . apricots
  . cherries and sour cherries
  . peaches and nectarines
  . pears and quinces
  . plums and sloes
  . other pome fruits and stone fruits</t>
  </si>
  <si>
    <t>01.25</t>
  </si>
  <si>
    <t>This class includes:
- growing of berries:
  . blueberries
  . currants
  . gooseberries
  . kiwi fruit
  . raspberries
  . strawberries
  . other berries
- growing of fruit seeds
- growing of edible nuts:
  . almonds
  . cashew nuts
  . chestnuts
  . hazelnuts
  . pistachios
  . walnuts
  . other nuts
- growing of other tree and bush fruits:
  . locust beans</t>
  </si>
  <si>
    <t>This class excludes:
- growing of coconuts, see 01.26</t>
  </si>
  <si>
    <t>01.26</t>
  </si>
  <si>
    <t>This class includes:
- growing of oleaginous fruits:
  . coconuts
  . olives
  . oil palms
  . other oleaginous fruits</t>
  </si>
  <si>
    <t>This class excludes:
- growing of soya beans, groundnuts and other oil seeds, see 01.11</t>
  </si>
  <si>
    <t>01.27</t>
  </si>
  <si>
    <t>This class includes:
- growing of beverage crops:
  . coffee
  . tea
  . maté
  . cocoa 
  . other beverage crops</t>
  </si>
  <si>
    <t>01.28</t>
  </si>
  <si>
    <t>This class includes:
- growing of perennial and non-perennial spices and aromatic crops:
  . pepper (piper sop.)
  . chillies and peppers (capsicum sop.)
  . nutmeg, mace and cardamoms
  . anise, badian and fennel
  . cinnamon (canella)
  . cloves
  . ginger
  . vanilla
  . hops
  . other spices and aromatic crops
- growing of drug and narcotic crops</t>
  </si>
  <si>
    <t>01.29</t>
  </si>
  <si>
    <t>This class includes:
- growing of rubber trees for harvesting of latex
- growing of Christmas trees
- growing of trees for extraction of sap
- growing of vegetable materials of a kind used primarily for plaiting</t>
  </si>
  <si>
    <t>This class excludes:
- growing of flowers, production of cut flower buds and growing of flower seeds, see 01.19
- gathering of tree sap or rubber-like gums in the wild, see 02.30</t>
  </si>
  <si>
    <t>01.3</t>
  </si>
  <si>
    <t>01.30</t>
  </si>
  <si>
    <t>This class includes the production of all vegetative planting materials including cuttings, suckers and seedlings for direct plant propagation or to create plant grafting stock into which selected scion is grafted for eventual planting to produce crops.
This class includes:
- growing of plants for planting
- growing of plants for ornamental purposes, including turf for transplanting
- growing of live plants for bulbs, tubers and roots; cuttings and slips; mushroom spawn 
- operation of tree nurseries, except forest tree nurseries</t>
  </si>
  <si>
    <t>- Nurturing and selling of tree seedlings</t>
  </si>
  <si>
    <t>This class excludes:
- growing of plants for the purpose of seed production, see 01.1, 01.2
- operation of forest tree nurseries, see 02.10</t>
  </si>
  <si>
    <t>01.4</t>
  </si>
  <si>
    <t>This group includes raising (farming) and breeding of all animals, except aquatic animals.</t>
  </si>
  <si>
    <t>This group excludes: 
- farm animal boarding and care, see 01.62
- production of hides and skins from slaughterhouses, see 10.11</t>
  </si>
  <si>
    <t>01.41</t>
  </si>
  <si>
    <t>Raising of dairy cattle</t>
  </si>
  <si>
    <t>This class includes:
- raising and breeding of dairy cattle
- production of raw milk from cows or buffaloes</t>
  </si>
  <si>
    <t>This class excludes:
- processing of milk, see 10.51</t>
  </si>
  <si>
    <t>01.42</t>
  </si>
  <si>
    <t>Raising of other cattle and buffaloes</t>
  </si>
  <si>
    <t>This class includes:
- raising and breeding of cattle and buffaloes for meat
- production of bovine semen</t>
  </si>
  <si>
    <t>01.43</t>
  </si>
  <si>
    <t>This class includes:
- raising and breeding of horses, asses, mules or hinnies</t>
  </si>
  <si>
    <t>This class excludes:
- operation of racing and riding stables, see 93.19</t>
  </si>
  <si>
    <t>01.44</t>
  </si>
  <si>
    <t>This class includes:
- raising and breeding of camels (dromedary) and camelids</t>
  </si>
  <si>
    <t>01.45</t>
  </si>
  <si>
    <t>This class includes:
- raising and breeding of sheep and goats
- production of raw sheep or goat milk
- production of raw wool</t>
  </si>
  <si>
    <t>This class excludes:
- sheep shearing on a fee or contract basis, see 01.62
- production of pulled wool, see 10.11
- processing of milk, see 10.51</t>
  </si>
  <si>
    <t>01.46</t>
  </si>
  <si>
    <t>This class includes:
- raising and breeding of swine (pigs)</t>
  </si>
  <si>
    <t>01.47</t>
  </si>
  <si>
    <t>This class includes:
- raising and breeding of poultry:
  . chickens, turkeys, ducks, geese and guinea fowls
- production of eggs from poultry
- operation of poultry hatcheries</t>
  </si>
  <si>
    <t>This class excludes:
- production of feathers or down, see 10.12</t>
  </si>
  <si>
    <t>01.49</t>
  </si>
  <si>
    <t>This class includes:
- raising and breeding of semi-domesticated or other live animals:
  . ostriches and emus
  . other birds (except poultry)
  . insects
  . rabbits and other fur animals
- production of fur skins, reptile or bird skins from ranching operation
- operation of worm farms, land mollusc farms, snail farms etc.
- raising of silk worms, production of silk worm cocoons
- bee-keeping and production of honey and beeswax
- raising and breeding of pet animals (except fish):
  . cats and dogs
  . birds, such as parakeets etc.
  . hamsters etc.
- raising of diverse animals</t>
  </si>
  <si>
    <t>- Production of fresh quail eggs and quail egg for hatching</t>
  </si>
  <si>
    <t>This class excludes:
- production of hides and skins originating from hunting and trapping, see 01.70
- operation of frog farms, crocodile farms, marine worm farms, see 03.21, 03.22
- operation of fish farms, see 03.21, 03.22
- boarding and training of pet animals, see 96.09
- raising and breeding of poultry, see 01.47</t>
  </si>
  <si>
    <t>01.5</t>
  </si>
  <si>
    <t>01.50</t>
  </si>
  <si>
    <t>This class includes the combined production of crops and animals without a specialised production of crops or animals. The size of the overall farming operation is not a determining factor. If either production of crops or animals in a given unit is 66% or more of standard gross margins, the combined activity should not be included here, but allocated to crop or animal farming.</t>
  </si>
  <si>
    <t>This class excludes:
- mixed crop farming, see groups 01.1 and 01.2
- mixed animal farming, see group 01.4</t>
  </si>
  <si>
    <t>01.6</t>
  </si>
  <si>
    <t>This group includes activities incidental to agricultural production and activities similar to agriculture not undertaken for production purposes (in the sense of harvesting agricultural products), done on a fee or contract basis.</t>
  </si>
  <si>
    <t>Also included are post-harvest crop activities, aimed at preparing agricultural products for the primary market.</t>
  </si>
  <si>
    <t>01.61</t>
  </si>
  <si>
    <t>This class includes:
- agricultural activities on a fee or contract basis:
  . preparation of fields
  . establishing a crop
  . treatment of crops
  . crop spraying, including by air
  . trimming of fruit trees and vines
  . transplanting of rice, thinning of beets
  . harvesting
  . pest control (including rabbits) in connection with agriculture
- maintenance of agricultural land in good agricultural and environmental condition
- operation of agricultural irrigation equipment</t>
  </si>
  <si>
    <t>This class also includes:
- provision of agricultural machinery with operators and crew</t>
  </si>
  <si>
    <t>This class excludes:
- post-harvest crop activities, see 01.63
- drainage of agricultural land, see 43.12
- landscape architecture, see 71.11
- activities of agronomists and agricultural economists, see 74.90
- landscape gardening, planting, see 81.30
- organisation of agricultural shows and fairs, see 82.30</t>
  </si>
  <si>
    <t>01.62</t>
  </si>
  <si>
    <t>This class includes:
- agricultural activities on a fee or contract basis:
  . activities to promote propagation, growth and output of animals
  . herd testing services, droving services, agistment services, poultry caponising, coop cleaning etc.
  . activities related to artificial insemination
  . stud services
  . sheep shearing
  . farm animal boarding and care</t>
  </si>
  <si>
    <t>This class also includes:
- activities of farriers</t>
  </si>
  <si>
    <t>- Automated egg hatching for poultry
- Operation of livestock management systems</t>
  </si>
  <si>
    <t>This class excludes:
- provision of space for animal boarding only, see 68.20
- veterinary activities, see 75.00
- vaccination of animals, see 75.00
- rental of animals (e.g. herds), see 77.39
- pet boarding, see 96.09</t>
  </si>
  <si>
    <t>01.63</t>
  </si>
  <si>
    <t>This class includes:
- preparation of crops for primary markets, i.e. cleaning, trimming, grading, disinfecting
- cotton ginning
- preparation of tobacco leaves, e.g. drying
- preparation of cocoa beans, e.g. peeling
- waxing of fruit
- sun-drying of fruit and vegetables</t>
  </si>
  <si>
    <t>- Sun-drying of tobacco
- Sun-drying of herbs and spices</t>
  </si>
  <si>
    <t>This class excludes:
- preparation of agricultural products by the producer, see corresponding class in groups 01.1, 01.2 or 01.3
- post-harvest activities aimed at improving the propagation quality of seed, see 01.64 
- stemming and redrying of tobacco, see 12.00
- marketing activities of commission merchants and cooperative associations, see division 46
- wholesale of agricultural raw materials, see 46.2</t>
  </si>
  <si>
    <t>01.64</t>
  </si>
  <si>
    <t>This class includes all post-harvest activities aimed at improving the propagation quality of seed through the removal of non-seed materials, undersized, mechanically or insect-damaged and immature seeds as well as removing the seed moisture to a safe level for seed storage. This activity includes the drying, cleaning, grading and treating of seeds until they are marketed. The treatment of genetically modified seeds is included here.</t>
  </si>
  <si>
    <t>This class excludes:
- growing of seeds, see groups 01.1 and 01.2
- processing of seeds to obtain oil, see 10.41
- research to develop or modify new forms of seeds, see 72.11</t>
  </si>
  <si>
    <t>01.7</t>
  </si>
  <si>
    <t>01.70</t>
  </si>
  <si>
    <t>This class includes:
- hunting and trapping on a commercial basis
- taking of animals (dead or alive) for food, fur, skin, or for use in research, in zoos or as pets
- production of fur skins, reptile or bird skins from hunting or trapping activities</t>
  </si>
  <si>
    <t>This class also includes:
- land-based catching of sea mammals such as walrus and seal</t>
  </si>
  <si>
    <t>- Catching of frogs in the wild</t>
  </si>
  <si>
    <t>This class excludes:
- production of fur skins, reptile or bird skins from ranching operations, see group 01.49
- raising of game animals on ranching operations, see 01.4
- catching of whales, see 03.11
- production of hides and skins originating from slaughterhouses, see 10.11
- hunting for sport or recreation and related service activities, see 93.19
- service activities to promote hunting and trapping, see 94.99</t>
  </si>
  <si>
    <t>This division includes the production of roundwood as well as the extraction and gathering of wild growing non-wood forest products. Besides the production of timber, forestry activities result in products that undergo little processing, such as firewood, charcoal and roundwood used in an unprocessed form (e.g. pit-props, pulpwood etc.). These activities can be carried out in natural or planted forests.</t>
  </si>
  <si>
    <t>Excluded is further processing of wood beginning with sawmilling and planing of wood, see division 16.</t>
  </si>
  <si>
    <t>02.1</t>
  </si>
  <si>
    <t>02.10</t>
  </si>
  <si>
    <t>This class includes:
- growing of standing timber: planting, replanting, transplanting, thinning and conserving of forests and timber tracts
- growing of coppice, pulpwood and fire wood
- operation of forest tree nurseries
These activities can be carried out in natural or planted forests.</t>
  </si>
  <si>
    <t>- Growing of paulownia and willow</t>
  </si>
  <si>
    <t>This class excludes:
- growing of Christmas trees, see 01.29
- operation of tree nurseries, except for forest trees, see 01.30
- gathering of mushrooms and other wild growing non-wood forest products, see 02.30
- production of wood chips and particles, see 16.10</t>
  </si>
  <si>
    <t>02.2</t>
  </si>
  <si>
    <t>02.20</t>
  </si>
  <si>
    <t>This class includes:
- production of roundwood for forest-based manufacturing industries
- production of roundwood used in an unprocessed form such as pit-props, fence posts and utility poles
- gathering and production of wood for energy
- gathering and production of forest harvesting residues for energy
- production of charcoal in the forest (using traditional methods)
The output of this activity can take the form of logs or fire wood.</t>
  </si>
  <si>
    <t>This class excludes:
- growing of Christmas trees, see 01.29
- growing of standing timber: planting, replanting, transplanting, thinning and conserving of forests and timber tracts, see 02.10
- gathering of wild growing non-wood forest products, see 02.30
- production of wood chips and particles, see 16.10
- production of charcoal through distillation of wood, see 20.14</t>
  </si>
  <si>
    <t>02.3</t>
  </si>
  <si>
    <t>Gathering of wild growing non-wood products</t>
  </si>
  <si>
    <t>02.30</t>
  </si>
  <si>
    <t>This class includes:
- gathering of wild growing materials:
  . mushrooms, truffles
  . berries
  . nuts
  . balata and other rubber-like gums
  . cork
  . lac and resins
  . balsams
  . vegetable hair
  . eelgrass
  . acorns, horse chestnuts
  . mosses and lichens</t>
  </si>
  <si>
    <t>This class excludes:
- managed production of any of these products (except growing of cork trees), see division 01
- growing of mushrooms or truffles, see 01.13
- growing of berries or nuts, see 01.25
- gathering of fire wood, see 02.20
- production of wood chips, see 16.10</t>
  </si>
  <si>
    <t>02.4</t>
  </si>
  <si>
    <t>02.40</t>
  </si>
  <si>
    <t>This class includes carrying out part of the forestry operation on a fee or contract basis.
This class includes:
- forestry service activities:
  . forestry inventories
  . forest management consulting services
  . timber evaluation
  . forest fire fighting and protection
  . forest pest control
- logging service activities:
  . transport of logs within the forest</t>
  </si>
  <si>
    <t>This class excludes:
- operation of forest tree nurseries, see 02.10
- draining of forestry land, see 43.12
- clearing of building sites, see 43.12</t>
  </si>
  <si>
    <t>This division includes capture fishery and aquaculture, covering the use of fishery resources from marine, brackish or freshwater environments, with the goal of capturing or gathering fish, crustaceans, molluscs and other marine organisms and products (e.g. aquatic plants, pearls, sponges etc).</t>
  </si>
  <si>
    <t>Also included are activities that are normally integrated in the process of production for own account (e.g. seeding oysters for pearl production). Service activities incidental to marine or freshwater fishery or aquaculture are included in the related fishing or aquaculture activities.</t>
  </si>
  <si>
    <t>This division does not include building and repairing of ships and boats (30.1, 33.15) and sport or recreational fishing activities (93.19). Processing of fish, crustaceans or molluscs is excluded, whether at land-based plants or on factory ships (10.20).</t>
  </si>
  <si>
    <t>03.1</t>
  </si>
  <si>
    <t>This group includes "capture fishery", i.e. the hunting, collecting and gathering activities directed at removing or collecting live wild aquatic organisms (predominantly fish, molluscs and crustaceans) including plants from the oceanic, coastal or inland waters for human consumption and other purposes by hand or more usually by various types of fishing gear such as nets, lines and stationary traps. Such activities can be conducted on the intertidal shoreline (e.g. collection of molluscs such as mussels and oysters) or shore based netting, or from home-made dugouts or more commonly using commercially made boats in inshore, coastal waters or offshore waters. Such activities also include fishing in restocked water bodies.</t>
  </si>
  <si>
    <t>03.11</t>
  </si>
  <si>
    <t>This class includes:
- fishing on a commercial basis in ocean and coastal waters
- taking of marine crustaceans and molluscs
- whale catching
- taking of marine aquatic animals: turtles, sea squirts, tunicates, sea urchins etc.</t>
  </si>
  <si>
    <t>This class also includes:
- activities of vessels engaged both in marine fishing and in processing and preserving of fish
- gathering of other marine organisms and materials: natural pearls, sponges, coral and algae</t>
  </si>
  <si>
    <t>This class excludes:
- capturing of marine mammals, except whales, e.g. walruses, seals, see 01.70
- processing of whales on factory ships, see 10.11
- processing of fish, crustaceans and molluscs on factory ships or in factories ashore, see 10.20
- rental of pleasure boats with crew for sea and coastal water transport (e.g. for fishing cruises), see 50.10
- fishing inspection, protection and patrol services, see 84.24
- fishing practiced for sport or recreation and related services, see 93.19
- operation of sport fishing preserves, see 93.19</t>
  </si>
  <si>
    <t>03.12</t>
  </si>
  <si>
    <t>This class includes:
- fishing on a commercial basis in inland waters
- taking of freshwater crustaceans and molluscs
- taking of freshwater aquatic animals</t>
  </si>
  <si>
    <t>This class also includes:
- gathering of freshwater materials</t>
  </si>
  <si>
    <t>This class excludes:
- processing of fish, crustaceans and molluscs, see 10.20
- fishing inspection, protection and patrol services, see 84.24
- fishing practiced for sport or recreation and related services, see 93.19
- operation of sport fishing preserves, see 93.19</t>
  </si>
  <si>
    <t>03.2</t>
  </si>
  <si>
    <t>This group includes "aquaculture" (or aquafarming), i.e. the production process involving the culturing or farming (including harvesting) of aquatic organisms (fish, molluscs, crustaceans, plants, crocodiles, alligators and amphibians) using techniques designed to increase the production of the organisms in question beyond the natural capacity of the environment (for example regular stocking, feeding and protection from predators). 
Culturing/farming refers to the rearing up to their juvenile and/or adult phase under captive conditions of the above organisms.</t>
  </si>
  <si>
    <t>In addition, "aquaculture" also encompasses individual, corporate or state ownership of the individual organisms throughout the rearing or culture stage, up to and including harvesting.</t>
  </si>
  <si>
    <t>03.21</t>
  </si>
  <si>
    <t>This class includes:
- fish farming in sea water including farming of marine ornamental fish
- production of bivalve spat (oyster mussel etc.), lobsterlings, shrimp post-larvae, fish fry and fingerlings
- growing of laver and other edible seaweeds
- culture of crustaceans, bivalves, other molluscs and other aquatic animals in sea water</t>
  </si>
  <si>
    <t>This class also includes:
- aquaculture activities in brackish waters
- aquaculture activities in salt water filled tanks and reservoirs
- operation of fish hatcheries (marine)
- operation of marine worm farms</t>
  </si>
  <si>
    <t>This class excludes:
- frog farming, see 03.22
- operation of sport fishing preserves, see 93.19</t>
  </si>
  <si>
    <t>03.22</t>
  </si>
  <si>
    <t>This class includes:
- fish farming in freshwater including farming of freshwater ornamental fish
- culture of freshwater crustaceans, bivalves, other molluscs and other aquatic animals
- operation of fish hatcheries (freshwater)
- farming of frogs</t>
  </si>
  <si>
    <t>- Farming of frogs in freshwater</t>
  </si>
  <si>
    <t>This class excludes:
- aquaculture activities in salt water filled tanks and reservoirs, see 03.21
- operation of sport fishing preserves, see 93.19</t>
  </si>
  <si>
    <t>MINING AND QUARRYING</t>
  </si>
  <si>
    <t>Mining and quarrying include the extraction of minerals occurring naturally as solids (coal and ores), liquids (petroleum) or gases (natural gas). Extraction can be achieved by different methods such as underground or surface mining, well operation, seabed mining etc.
This section includes supplementary activities aimed at preparing the crude materials for marketing, for example, crushing, grinding, cleaning, drying, sorting, concentrating ores, liquefaction of natural gas and agglomeration of solid fuels. These operations are often accomplished by the units that extracted the resource and/or others located nearby.
Mining activities are classified into divisions, groups and classes on the basis of the principal mineral produced. Divisions 05, 06 are concerned with mining and quarrying of fossil fuels (coal, lignite, petroleum, gas); divisions 07, 08 concern metal ores, various minerals and quarry products. 
Some of the technical operations of this section, particularly related to the extraction of hydrocarbons, may also be carried out for third parties by specialised units as an industrial service which is reflected in division 09.</t>
  </si>
  <si>
    <t>This section excludes:
- processing of the extracted materials, see section C (Manufacturing)
- usage of the extracted materials without a further transformation for construction purposes, see section F (Construction)
- bottling of natural spring and mineral waters at springs and wells, see 11.07
- crushing, grinding or otherwise treating certain earths, rocks and minerals not carried on in conjunction with mining and quarrying, see 23.9</t>
  </si>
  <si>
    <t>This division includes the extraction of solid mineral fuels through underground or open-cast mining and includes operations (e.g. grading, cleaning, compressing and other steps necessary for transportation etc.) leading to a marketable product.</t>
  </si>
  <si>
    <t>This division does not include coking (see 19.10), services incidental to coal or lignite mining (see 09.90) or the manufacture of briquettes (see 19.20).</t>
  </si>
  <si>
    <t>05.1</t>
  </si>
  <si>
    <t>05.10</t>
  </si>
  <si>
    <t>This class includes:
- mining of hard coal: underground or surface mining, including mining through liquefaction methods
- cleaning, sizing, grading, pulverising, compressing etc. of coal to classify, improve quality or facilitate transport or storage</t>
  </si>
  <si>
    <t>This class also includes:
- recovery of hard coal from culm banks</t>
  </si>
  <si>
    <t>This class excludes:
- lignite mining, see 05.20
- peat digging, see 08.92
- support activities for hard coal mining, see 09.90
- test drilling for coal mining, see 09.90
- coke ovens producing solid fuels, see 19.10
- manufacture of hard coal briquettes, see 19.20
- work performed to develop or prepare properties for coal mining, see 43.12</t>
  </si>
  <si>
    <t>05.2</t>
  </si>
  <si>
    <t>05.20</t>
  </si>
  <si>
    <t>This class includes:
- mining of lignite (brown coal): underground or surface mining, including mining through liquefaction methods
- washing, dehydrating, pulverising, compressing of lignite to improve quality or facilitate transport or storage</t>
  </si>
  <si>
    <t>This class excludes:
- hard coal mining, see 05.10
- peat digging, see 08.92
- support activities for lignite mining, see 09.90
- test drilling for coal mining, see 09.90
- manufacture of lignite fuel briquettes, see 19.20
- work performed to develop or prepare properties for coal mining, see 43.12</t>
  </si>
  <si>
    <t>This division includes the production of crude petroleum, the mining and extraction of oil from oil shale and oil sands and the production of natural gas and recovery of hydrocarbon liquids. This division includes the activities of operating and/or developing oil and gas field properties. Such activities may include drilling, completing and equipping wells; operating separators, emulsion breakers, desalting equipment and field gathering lines for crude petroleum; and all other activities in the preparation of oil and gas up to the point of shipment from the producing property.</t>
  </si>
  <si>
    <t>This division excludes:
- oil and gas field services, performed on a fee or contract basis, see 09.10
- oil and gas well exploration, see 09.10
- test drilling and boring, see 09.10
- refining of petroleum products, see 19.20
- geophysical, geologic and seismic surveying, see 71.12</t>
  </si>
  <si>
    <t>06.1</t>
  </si>
  <si>
    <t>06.10</t>
  </si>
  <si>
    <t>This class includes:
- extraction of crude petroleum oils</t>
  </si>
  <si>
    <t>This class also includes:
- extraction of bituminous or oil shale and tar sand
- production of crude petroleum from bituminous shale and sand
- processes to obtain crude oils: decantation, desalting, dehydration, stabilisation etc.</t>
  </si>
  <si>
    <t>This class excludes:
- support activities for oil and natural gas extraction, see 09.10
- oil and gas exploration, see 09.10
- manufacture of refined petroleum products, see 19.20
- recovery of liquefied petroleum gases in the refining of petroleum, see 19.20
- operation of pipelines, see 49.50</t>
  </si>
  <si>
    <t>06.2</t>
  </si>
  <si>
    <t>06.20</t>
  </si>
  <si>
    <t>This class includes:
- production of crude gaseous hydrocarbon (natural gas)
- extraction of condensates
- draining and separation of liquid hydrocarbon fractions
- gas desulphurisation</t>
  </si>
  <si>
    <t>This class also includes:
- mining of hydrocarbon liquids, obtained through liquefaction or pyrolysis</t>
  </si>
  <si>
    <t>- Extraction of coal mine methane</t>
  </si>
  <si>
    <t>This class excludes:
- support activities for oil and natural gas extraction, see 09.10
- oil and gas exploration, see 09.10
- recovery of liquefied petroleum gases in the refining of petroleum, see 19.20
- manufacture of industrial gases, see 20.11
- operation of pipelines, see 49.50</t>
  </si>
  <si>
    <t>This division includes mining for metallic minerals (ores), performed through underground or open-cast extraction, seabed mining etc.</t>
  </si>
  <si>
    <t>This division also includes:
- ore dressing and beneficiating operations, such as crushing, grinding, washing, drying, sintering, calcining or leaching ore, gravity separation or flotation operations</t>
  </si>
  <si>
    <t>This division excludes:
- roasting of iron pyrites, see 20.13
- production of aluminium oxide, see 24.42
- operation of blast furnaces, see division 24</t>
  </si>
  <si>
    <t>07.1</t>
  </si>
  <si>
    <t>07.10</t>
  </si>
  <si>
    <t>This class includes:
- mining of ores valued chiefly for iron content
- beneficiation and agglomeration of iron ores</t>
  </si>
  <si>
    <t>This class excludes:
- extraction and preparation of pyrites and pyrrhotite (except roasting), see 08.91</t>
  </si>
  <si>
    <t>07.2</t>
  </si>
  <si>
    <t>This group includes the mining of non-ferrous metal ores.</t>
  </si>
  <si>
    <t>07.21</t>
  </si>
  <si>
    <t>This class includes:
- mining of ores chiefly valued for uranium and thorium content: pitchblende etc.
- concentration of such ores
- manufacture of yellowcake</t>
  </si>
  <si>
    <t>This class excludes:
- enrichment of uranium and thorium ores, see 20.13
- production of uranium metal from pitchblende or other ores, see 24.46
- smelting and refining of uranium, see 24.46</t>
  </si>
  <si>
    <t>07.29</t>
  </si>
  <si>
    <t>This class includes:
- mining and preparation of ores chiefly valued for non-ferrous metal content:
  . aluminium (bauxite), copper, lead, zinc, tin, manganese, chrome, nickel, cobalt, molybdenum, tantalum, vanadium etc.
  . precious metals: gold, silver, platinum</t>
  </si>
  <si>
    <t>This class excludes:
- mining and preparation of uranium and thorium ores, see 07.21
- production of aluminium oxide, see 24.42
- production of mattes of copper or of nickel, see 24.44, 24.45</t>
  </si>
  <si>
    <t>This division includes extraction from a mine or quarry, but also dredging of alluvial deposits, rock crushing and the use of salt marshes. The products are used most notably in construction (e.g. sands, stones etc.), manufacture of materials (e.g. clay, gypsum, calcium etc.), manufacture of chemicals etc.</t>
  </si>
  <si>
    <t>This division does not include processing (except crushing, grinding, cutting, cleaning, drying, sorting and mixing) of the minerals extracted.</t>
  </si>
  <si>
    <t>08.1</t>
  </si>
  <si>
    <t>08.11</t>
  </si>
  <si>
    <t>Quarrying of ornamental and building stone, limestone, gypsum, chalk and slate</t>
  </si>
  <si>
    <t>This class includes:
- quarrying, rough trimming and sawing of monumental and building stone such as marble, granite, sandstone etc.
- breaking and crushing of ornamental and building stone
- quarrying, crushing and breaking of limestone
- mining of gypsum and anhydrite
- mining of chalk and uncalcined dolomite</t>
  </si>
  <si>
    <t>This class excludes:
- mining of chemical and fertiliser minerals, see 08.91
- production of calcined dolomite, see 23.52
- cutting, shaping and finishing of stone outside quarries, see 23.70</t>
  </si>
  <si>
    <t>08.12</t>
  </si>
  <si>
    <t>Operation of gravel and sand pits; mining of clays and kaolin</t>
  </si>
  <si>
    <t>This class includes:
- extraction and dredging of industrial sand, sand for construction and gravel
- breaking and crushing of gravel 
- quarrying of sand
- mining of clays, refractory clays and kaolin</t>
  </si>
  <si>
    <t>- Crushing and breaking of gravel off mine site</t>
  </si>
  <si>
    <t>This class excludes:
- mining of bituminous sand, see 06.10</t>
  </si>
  <si>
    <t>08.9</t>
  </si>
  <si>
    <t>08.91</t>
  </si>
  <si>
    <t>Mining of chemical and fertiliser minerals</t>
  </si>
  <si>
    <t>This class includes:
- mining of natural phosphates and natural potassium salts
- mining of native sulphur
- extraction and preparation of pyrites and pyrrhotite, except roasting
- mining of natural barium sulphate and carbonate (barytes and witherite), natural borates, natural magnesium sulphates (kieserite)
- mining of earth colours, fluorspar and other minerals valued chiefly as a source of chemicals</t>
  </si>
  <si>
    <t>This class also includes:
- guano mining</t>
  </si>
  <si>
    <t>This class excludes:
- extraction of salt, see 08.93
- roasting of iron pyrites, see 20.13
- manufacture of synthetic fertilisers and nitrogen compounds, see 20.15</t>
  </si>
  <si>
    <t>08.92</t>
  </si>
  <si>
    <t>This class includes:
- peat digging
- preparation of peat to improve quality or facilitate transport or storage</t>
  </si>
  <si>
    <t>This class excludes:
- service activities incidental to peat mining, see 09.90
- manufacture of peat briquettes, see 19.20
- manufacture of potting soil mixtures of peat, natural soil, sands, clays, fertiliser minerals etc., see 20.15
- manufacture of articles of peat, see 23.99</t>
  </si>
  <si>
    <t>08.93</t>
  </si>
  <si>
    <t>This class includes:
- extraction of salt from underground including by dissolving and pumping
- salt production by evaporation of sea water or other saline waters
- crushing, purification and refining of salt by the producer</t>
  </si>
  <si>
    <t>This class excludes:
- processing of salt into food-grade salt, e.g. iodised salt, see 10.84
- potable water production by evaporation of saline water, see 36.00</t>
  </si>
  <si>
    <t>08.99</t>
  </si>
  <si>
    <t>This class includes:
- mining and quarrying of various minerals and materials:
  . abrasive materials, asbestos, siliceous fossil meals, natural graphite, steatite (talc), feldspar etc.
  . natural asphalt, asphaltites and asphaltic rock; natural solid bitumen
  . gemstones, quartz, mica etc.</t>
  </si>
  <si>
    <t>This division includes specialised support services incidental to mining provided on a fee or contract basis. It includes exploration services through traditional prospecting methods such as taking core samples and making geological observations as well as drilling, test-drilling or redrilling for oil wells, metallic and non-metallic minerals. Other typical services cover building oil and gas well foundations, cementing oil and gas well casings, cleaning, bailing and swabbing oil and gas wells, draining and pumping mines, overburden removal services at mines, etc.</t>
  </si>
  <si>
    <t>09.1</t>
  </si>
  <si>
    <t>09.10</t>
  </si>
  <si>
    <t>This class includes:
- oil and gas extraction service activities provided on a fee or contract basis:
  . exploration services in connection with petroleum or gas extraction, e.g. traditional prospecting methods, such as making geological observations at prospective sites
  . directional drilling and redrilling; "spudding in"; derrick erection in situ, repairing and dismantling; cementing oil and gas well casings; pumping of wells; plugging and abandoning wells etc.
  . liquefaction and regasification of natural gas for purpose of transport, done at the mine site
  . draining and pumping services, on a fee or contract basis
  . test drilling in connection with petroleum or gas extraction</t>
  </si>
  <si>
    <t>This class also includes:
- oil and gas field fire fighting services</t>
  </si>
  <si>
    <t>This class excludes:
- service activities performed by operators of oil or gas fields, see 06.10, 06.20
- specialised repair of mining machinery, see 33.12
- liquefaction and regasification of natural gas for purpose of transport, done off the mine site, see 52.21
- geophysical, geologic and seismic surveying, see 71.12</t>
  </si>
  <si>
    <t>09.9</t>
  </si>
  <si>
    <t>09.90</t>
  </si>
  <si>
    <t>This class includes:
- support services on a fee or contract basis, required for mining activities of divisions 05, 07 and 08
  . exploration services, e.g. traditional prospecting methods, such as taking core samples and making geological observations at prospective sites
  . draining and pumping services, on a fee or contract basis
  . test drilling and test hole boring</t>
  </si>
  <si>
    <t>- Quarries blasting activities</t>
  </si>
  <si>
    <t>This class excludes:
- operating mines or quarries on a contract or fee basis, see division 05, 07 or 08
- specialised repair of mining machinery, see 33.12
- geophysical surveying services, on a contract or fee basis, see 71.12</t>
  </si>
  <si>
    <t>MANUFACTURING</t>
  </si>
  <si>
    <t>This section includes the physical or chemical transformation of materials, substances, or components into new products, although this cannot be used as the single universal criterion for defining manufacturing (see remark on processing of waste below). The materials, substances, or components transformed are raw materials that are products of agriculture, forestry, fishing, mining or quarrying as well as products of other manufacturing activities. Substantial alteration, renovation or reconstruction of goods is generally considered to be manufacturing.
The output of a manufacturing process may be finished in the sense that it is ready for utilisation or consumption, or it may be semi-finished in the sense that it is to become an input for further manufacturing. For example, the output of alumina refining is the input used in the primary production of aluminium; primary aluminium is the input to aluminium wire drawing; and aluminium wire is the input for the manufacture of fabricated wire products.
Manufacture of specialised components and parts of, and accessories and attachments to, machinery and equipment is, as a general rule, classified in the same class as the manufacture of the machinery and equipment for which the parts and accessories are intended. Manufacture of unspecialised components and parts of machinery and equipment, e.g. engines, pistons, electric motors, electrical assemblies, valves, gears, roller bearings, is classified in the appropriate class of manufacturing, without regard to the machinery and equipment in which these items may be included. However, making specialised components and accessories by moulding or extruding plastics materials is included in group 22.2.
Assembly of the component parts of manufactured products is considered manufacturing. This includes the assembly of manufactured products from either self-produced or purchased components. 
The recovery of waste, i.e. the processing of waste into secondary raw materials is classified in group 38.3 (Materials recovery). While this may involve physical or chemical transformations, this is not considered to be a part of manufacturing. The primary purpose of these activities is considered to be the treatment or processing of waste and they are therefore classified in Section E (Water supply; sewerage, waste management and remediation activities). However, the manufacture of new final products (as opposed to secondary raw materials) is classified in manufacturing, even if these processes use waste as an input. For example, the production of silver from film waste is considered to be a manufacturing process.
Specialised maintenance and repair of industrial, commercial and similar machinery and equipment is, in general, classified in division 33 (Repair, maintenance and installation of machinery and equipment). However, the repair of computers and personal and household goods is classified in division 95 (Repair of computers and personal and household goods), while the repair of motor vehicles is classified in division 45 (Wholesale and retail trade and repair of motor vehicles and motorcycles). 
The installation of machinery and equipment, when carried out as a specialised activity, is classified in 33.20. 
Remark: The boundaries of manufacturing and the other sectors of the classification system can be somewhat blurry. As a general rule, the activities in the manufacturing section involve the transformation of materials into new products. Their output is a new product. However, the definition of what constitutes a new product can be somewhat subjective. As clarification, the following activities are considered manufacturing in NACE:
- fresh fish processing (oyster shucking, fish filleting), not done on a fishing boat (see 10.20)
- milk pasteurising and bottling (see 10.51)
- leather converting (see 15.11)
- wood preserving (see 16.10)
- printing and related activities (see 18.1)
- tyre retreading (see 22.11)
- ready-mixed concrete production (see 23.63)
- electroplating, plating, and metal heat treating (see 25.61)
- rebuilding or remanufacture of machinery (e.g. automobile engines, see 29.10)
Conversely, there are activities that, although sometimes involving transformation processes, are classified in other sections of NACE; in other words, they are not classified as manufacturing. They include:
- logging, classified in section A (Agriculture, forestry and fishing);
- beneficiating of agricultural products, classified in section A (Agriculture, forestry and fishing); 
- preparation of food for immediate consumption on the premises is classified to division 56 (Food and beverage service activities);
- beneficiating of ores and other minerals, classified in section B (Mining and quarrying); 
- construction of structures and fabricating operations performed at the site of construction, classified in section F (Construction);
- activities of breaking bulk and redistribution in smaller lots, including packaging, repackaging, or bottling products, such as liquors or chemicals; sorting of scrap; mixing paints to customer order; and cutting metals to customer order; treatment not resulting into a different good is classified to section G (Wholesale and retail trade; repair of motor vehicles and motorcycles).</t>
  </si>
  <si>
    <t>This division includes the processing of the products of agriculture, forestry and fishing into food for humans or animals, and includes the production of various intermediate products that are not directly food products. The activity often generates associated products of greater or lesser value (for example, hides from slaughtering, or oilcake from oil production).
This division is organised by activities dealing with different kinds of products: meat, fish, fruit and vegetables, fats and oils, milk products, grain mill products, animal feeds and other food products. Production can be carried out for own account, as well as for third parties, as in custom slaughtering.
Some activities are considered manufacturing (for example, those performed in bakeries, pastry shops, and prepared meat shops etc. which sell their own production) even though there is retail sale of the products in the producers' own shop. However, where the processing is minimal and does not lead to a real transformation, the unit is classified to wholesale and retail trade (section G).
Preparation of food for immediate consumption on the premises is classified to division 56 (Food and beverage service activities).
Production of animal feeds from slaughter waste or by-products is classified in 10.9, while processing food and beverage waste into secondary raw material is classified to 38.3, and disposal of food and beverage waste in 38.21.</t>
  </si>
  <si>
    <t>This division does not include the preparation of meals for immediate consumption, such as in restaurants.</t>
  </si>
  <si>
    <t>10.1</t>
  </si>
  <si>
    <t>Processing and preserving of meat and production of meat products</t>
  </si>
  <si>
    <t>10.11</t>
  </si>
  <si>
    <t>This class includes:
- operation of slaughterhouses engaged in killing, dressing or packing meat: beef, pork, lamb, rabbit, mutton, camel, etc.
- production of fresh, chilled or frozen meat, in carcasses
- production of fresh, chilled or frozen meat, in cuts</t>
  </si>
  <si>
    <t>This class also includes:
- slaughtering and processing of whales on land or on specialised vessels
- production of hides and skins originating from slaughterhouses, including fellmongery
- rendering of lard and other edible fats of animal origin
- processing of animal offal
- production of pulled wool</t>
  </si>
  <si>
    <t>- Drying of pig ears
- Rendering of edible fat, from slaughterhouse waste</t>
  </si>
  <si>
    <t>This class excludes:
- rendering of edible poultry fats, see 10.12
- packaging of meat, see 82.92</t>
  </si>
  <si>
    <t>10.12</t>
  </si>
  <si>
    <t>Processing and preserving of poultry meat</t>
  </si>
  <si>
    <t>This class includes:
- operation of slaughterhouses engaged in killing, dressing or packing poultry
- production of fresh, chilled or frozen meat in individual portions
- rendering of edible poultry fats</t>
  </si>
  <si>
    <t>This class also includes:
- production of feathers and down</t>
  </si>
  <si>
    <t>This class excludes:
- packaging of meat, see 82.92</t>
  </si>
  <si>
    <t>10.13</t>
  </si>
  <si>
    <t>Production of meat and poultry meat products</t>
  </si>
  <si>
    <t>This class includes:
- production of dried, salted or smoked meat
- production of meat products:
  . sausages, salami, puddings, "andouillettes", saveloys, bolognas, pâtés, rillettes, boiled ham</t>
  </si>
  <si>
    <t>This class excludes:
- manufacture of prepared frozen meat and poultry dishes, see 10.85
- manufacture of soup containing meat, see 10.89
- wholesale trade of meat, see 46.32
- packaging of meat, see 82.92</t>
  </si>
  <si>
    <t>10.2</t>
  </si>
  <si>
    <t>10.20</t>
  </si>
  <si>
    <t>This class includes:
- preparation and preservation of fish, crustaceans and molluscs: freezing, deep-freezing, drying, cooking, smoking, salting, immersing in brine, canning etc.
- production of fish, crustacean and mollusc products: fish fillets, roes, caviar, caviar substitutes etc.
- production of fishmeal for human consumption or animal feed
- production of meals and solubles from fish and other aquatic animals unfit for human consumption</t>
  </si>
  <si>
    <t>This class also includes:
- activities of vessels engaged only in the processing and preserving of fish
- processing of seaweed</t>
  </si>
  <si>
    <t>- Fish defrosting, removing heads, gutting and cutting into pieces, and then freezing</t>
  </si>
  <si>
    <t>This class excludes:
- processing and preserving of fish on vessels engaged in fishing, see 03.11
- processing of whales on land or specialised vessels, see 10.11
- production of oils and fats from marine material, see 10.41
- manufacture of prepared frozen fish dishes, see 10.85
- manufacture of fish soups, see 10.89</t>
  </si>
  <si>
    <t>10.3</t>
  </si>
  <si>
    <t>10.31</t>
  </si>
  <si>
    <t>Processing and preserving of potatoes</t>
  </si>
  <si>
    <t>This class includes:
- processing and preserving of potatoes:
  . manufacture of prepared frozen potatoes
  . manufacture of dehydrated mashed potatoes
  . manufacture of potato snacks
  . manufacture of potato crisps
  . manufacture of potato flour and meal</t>
  </si>
  <si>
    <t>This class also includes:
- industrial peeling of potatoes</t>
  </si>
  <si>
    <t>- Peeling and cutting of potatoes</t>
  </si>
  <si>
    <t>10.32</t>
  </si>
  <si>
    <t>Manufacture of fruit and vegetable juice</t>
  </si>
  <si>
    <t>This class includes:
- manufacture of fruit or vegetable juices</t>
  </si>
  <si>
    <t>This class also includes:
- production of concentrates from fresh fruits and vegetables</t>
  </si>
  <si>
    <t>10.39</t>
  </si>
  <si>
    <t>Other processing and preserving of fruit and vegetables</t>
  </si>
  <si>
    <t>This class includes:
- manufacture of food consisting chiefly of fruit or vegetables, except ready-made dishes in frozen or canned form
- preserving of fruit, nuts or vegetables: freezing, drying, immersing in oil or in vinegar, canning etc.
- manufacture of fruit or vegetable food products
- manufacture of jams, marmalades and table jellies
- roasting of nuts
- manufacture of nut foods and pastes</t>
  </si>
  <si>
    <t>This class also includes:
- manufacture of perishable prepared foods of fruit and vegetables, such as:
  . salads; mixed salads, packaged
  . peeled or cut vegetables
  . tofu (bean curd)</t>
  </si>
  <si>
    <t>- Shelling and peeling of nuts</t>
  </si>
  <si>
    <t>This class excludes:
- manufacture of fruit or vegetable juices, see 10.32
- manufacture of flour or meal of dried leguminous vegetables, see 10.61
- preservation of fruit and nuts in sugar, see 10.82
- manufacture of prepared vegetable dishes, see 10.85
- manufacture of artificial concentrates, see 10.89</t>
  </si>
  <si>
    <t>10.4</t>
  </si>
  <si>
    <t>This group includes the manufacture of crude and refined oils and fats from vegetable or animal materials, except rendering or refining of lard and other edible animal fats.</t>
  </si>
  <si>
    <t>10.41</t>
  </si>
  <si>
    <t>Manufacture of oils and fats</t>
  </si>
  <si>
    <t>This class includes:
- manufacture of crude vegetable oils: olive oil, soya-bean oil, palm oil, sunflower-seed oil, cotton-seed oil, rape, colza or mustard oil, linseed oil etc.
- manufacture of non-defatted flour or meal of oilseeds, oil nuts or oil kernels
- manufacture of refined vegetable oils: olive oil, soya-bean oil etc.
- processing of vegetable oils: blowing, boiling, dehydration, hydrogenation etc.</t>
  </si>
  <si>
    <t>This class also includes:
- manufacture of non-edible animal oils and fats
- extraction of fish and marine mammal oils
- production of cotton linters, oilcakes and other residual products of oil production</t>
  </si>
  <si>
    <t>This class excludes:
- rendering and refining of lard and other edible animal fats, see 10.11
- manufacture of margarine, see 10.42
- wet corn milling, see 10.62
- manufacture of corn oil, see 10.62
- production of essential oils, see 20.53
- treatment of oil and fats by chemical processes, see 20.59</t>
  </si>
  <si>
    <t>10.42</t>
  </si>
  <si>
    <t>Manufacture of margarine and similar edible fats</t>
  </si>
  <si>
    <t>This class includes:
- manufacture of margarine
- manufacture of melanges and similar spreads
- manufacture of compound cooking fats</t>
  </si>
  <si>
    <t>10.5</t>
  </si>
  <si>
    <t>10.51</t>
  </si>
  <si>
    <t>Operation of dairies and cheese making</t>
  </si>
  <si>
    <t>This class includes:
- manufacture of fresh liquid milk, pasteurised, sterilised, homogenised and/or ultra heat treated
- manufacture of milk-based drinks
- manufacture of cream from fresh liquid milk, pasteurised, sterilised, homogenised
- manufacture of dried or concentrated milk whether or not sweetened
- manufacture of milk or cream in solid form
- manufacture of butter
- manufacture of yoghurt
- manufacture of cheese and curd
- manufacture of whey
- manufacture of casein or lactose</t>
  </si>
  <si>
    <t>This class excludes:
- production of raw milk (cattle), see 01.41
- production of raw milk (sheep, goats, horses, asses, camels, etc.), see 01.43, 01.44, 01.45
- manufacture of non-dairy milk and cheese substitutes, see 10.89</t>
  </si>
  <si>
    <t>10.52</t>
  </si>
  <si>
    <t>Manufacture of ice cream</t>
  </si>
  <si>
    <t>This class includes:
- manufacture of ice cream and other edible ice such as sorbet</t>
  </si>
  <si>
    <t>This class excludes:
- activities of ice cream parlours, see 56.10</t>
  </si>
  <si>
    <t>10.6</t>
  </si>
  <si>
    <t>This group includes the milling of flour or meal from grains or vegetables, the milling, cleaning and polishing of rice, as well as the manufacture of flour mixes or doughs from these products.</t>
  </si>
  <si>
    <t>Also included in this group are the wet milling of corn and vegetables and the manufacture of starch and starch products.</t>
  </si>
  <si>
    <t>10.61</t>
  </si>
  <si>
    <t>This class includes:
- grain milling: production of flour, groats, meal or pellets of wheat, rye, oats, maize (corn) or other cereal grains
- rice milling: production of husked, milled, polished, glazed, parboiled or converted rice; production of rice flour
- vegetable milling: production of flour or meal of dried leguminous vegetables, of roots or tubers, or of edible nuts
- manufacture of cereal breakfast foods
- manufacture of flour mixes and prepared blended flour and dough for bread, cakes, biscuits or pancakes</t>
  </si>
  <si>
    <t>This class excludes:
- manufacture of potato flour and meal, see 10.31
- wet corn milling, see 10.62</t>
  </si>
  <si>
    <t>10.62</t>
  </si>
  <si>
    <t>This class includes:
- manufacture of starches from rice, potatoes, maize etc.
- wet corn milling
- manufacture of glucose, glucose syrup, maltose, inulin etc.
- manufacture of gluten
- manufacture of tapioca and tapioca substitutes prepared from starch
- manufacture of corn oil</t>
  </si>
  <si>
    <t>This class excludes:
- manufacture of lactose (milk sugar), see 10.51
- production of cane or beet sugar, see 10.81</t>
  </si>
  <si>
    <t>10.7</t>
  </si>
  <si>
    <t>Manufacture of bakery and farinaceous products</t>
  </si>
  <si>
    <t>This group includes the production of bakery products, macaroni, noodles and similar products.</t>
  </si>
  <si>
    <t>10.71</t>
  </si>
  <si>
    <t>Manufacture of bread; manufacture of fresh pastry goods and cakes</t>
  </si>
  <si>
    <t>This class includes:
- manufacture of bakery products:
  . bread and rolls
  . pastry, cakes, pies, tarts, pancakes, waffles, rolls etc.</t>
  </si>
  <si>
    <t>This class excludes:
- manufacture of dry bakery products, see 10.72
- manufacture of pastas, see 10.73
- heating up of bakery items for immediate consumption, see division 56</t>
  </si>
  <si>
    <t>10.72</t>
  </si>
  <si>
    <t>Manufacture of rusks and biscuits; manufacture of preserved pastry goods and cakes</t>
  </si>
  <si>
    <t>This class includes:
- manufacture of rusks, biscuits and other dry bakery products
- manufacture of preserved pastry goods and cakes
- manufacture of snack products (cookies, crackers, pretzels etc.), whether sweet or salted</t>
  </si>
  <si>
    <t>This class excludes:
- manufacture of potato snacks, see 10.31</t>
  </si>
  <si>
    <t>10.73</t>
  </si>
  <si>
    <t>This class includes:
- manufacture of pastas such as macaroni and noodles, whether or not cooked or stuffed
- manufacture of couscous
- manufacture of canned or frozen pasta products</t>
  </si>
  <si>
    <t>This class excludes:
- manufacture of prepared couscous dishes, see 10.85
- manufacture of soup containing pasta, see 10.89</t>
  </si>
  <si>
    <t>10.8</t>
  </si>
  <si>
    <t>This group includes the production of sugar and confectionery, prepared meals and dishes, coffee, tea and spices, as well as perishable and specialty food products.</t>
  </si>
  <si>
    <t>10.81</t>
  </si>
  <si>
    <t>This class includes:
- manufacture or refining of sugar (sucrose) and sugar substitutes from the juice of cane, beet, maple and palm
- manufacture of sugar syrups
- manufacture of molasses
- production of maple syrup and sugar</t>
  </si>
  <si>
    <t>This class excludes:
- manufacture of glucose, glucose syrup, maltose, see 10.62</t>
  </si>
  <si>
    <t>10.82</t>
  </si>
  <si>
    <t>This class includes:
- manufacture of cocoa, cocoa butter, cocoa fat, cocoa oil
- manufacture of chocolate and chocolate confectionery
- manufacture of sugar confectionery: caramels, cachous, nougats, fondant, white chocolate
- manufacture of chewing gum
- preserving in sugar of fruit, nuts, fruit peels and other parts of plants
- manufacture of confectionery lozenges and pastilles</t>
  </si>
  <si>
    <t>This class excludes:
- manufacture of sucrose sugar, see 10.81</t>
  </si>
  <si>
    <t>10.83</t>
  </si>
  <si>
    <t>Processing of tea and coffee</t>
  </si>
  <si>
    <t>This class includes:
- decaffeinating and roasting of coffee
- production of coffee products:
  . ground coffee
  . soluble coffee
  . extracts and concentrates of coffee
- manufacture of coffee substitutes
- blending of tea and maté
- manufacture of extracts and preparations based on tea or maté
- packing of tea including packing in tea-bags</t>
  </si>
  <si>
    <t>This class also includes:
- manufacture of herb infusions (mint, vervain, chamomile etc.)</t>
  </si>
  <si>
    <t>- Production (filling) of tea-bags and coffee pads</t>
  </si>
  <si>
    <t>This class excludes:
- manufacture of inulin, see 10.62
- manufacture of spirits, beer, wine and soft drinks, see division 11
- preparation of botanical products for pharmaceutical use, see 21.20</t>
  </si>
  <si>
    <t>10.84</t>
  </si>
  <si>
    <t>Manufacture of condiments and seasonings</t>
  </si>
  <si>
    <t>This class includes:
- manufacture of spices, sauces and condiments:
  . mayonnaise
  . mustard flour and meal
  . prepared mustard etc.
- manufacture of vinegar</t>
  </si>
  <si>
    <t>This class also includes:
- processing of salt into food-grade salt, e.g. iodised salt</t>
  </si>
  <si>
    <t>- Drying of herbs and spices, using industrial methods, where herbs and spices are lyophilised, frozen and dried in this condition</t>
  </si>
  <si>
    <t>This class excludes:
- growing of spice crops, see 01.28</t>
  </si>
  <si>
    <t>10.85</t>
  </si>
  <si>
    <t>This class includes the manufacture of ready-made (i.e. prepared, seasoned and cooked) meals and dishes. These dishes are processed to preserve them, such as in frozen or canned form, and are usually packaged and labelled for re-sale, i.e. this class does not include the preparation of meals for immediate consumption, such as in restaurants. To be considered a dish, these foods have to contain at least two distinct ingredients (except seasonings etc.).
This class includes:
- manufacture of meat or poultry dishes
- manufacture of fish dishes, including fish and chips
- manufacture of vegetable dishes
- manufacture of frozen or otherwise preserved pizza</t>
  </si>
  <si>
    <t>This class also includes:
- manufacture of local and national dishes</t>
  </si>
  <si>
    <t>This class excludes:
- manufacture of fresh foods or foods with less than two ingredients, see corresponding class in division 10
- manufacture of perishable prepared foods, see 10.89
- retail sale of prepared meals and dishes in stores, see 47.11, 47.29
- wholesale of prepared meals and dishes, see 46.38
- activities of food service contractors, see 56.29</t>
  </si>
  <si>
    <t>10.86</t>
  </si>
  <si>
    <t>Manufacture of homogenised food preparations and dietetic food</t>
  </si>
  <si>
    <t>This class includes:
- manufacture of foods for particular nutritional uses:
  . infant formulae
  . follow-up milk and other follow-up foods
  . baby foods
  . low-energy and energy-reduced foods intended for weight control
  . dietary foods for special medical purposes
  . low-sodium foods, including low-sodium or sodium-free dietary salts
  . gluten-free foods
  . foods intended to meet the expenditure of intense muscular effort, especially for sportsmen
  . foods for persons suffering from carbohydrate metabolism disorders (diabetes)</t>
  </si>
  <si>
    <t>- Preparation of enteral nutrition
- Grain processing activities</t>
  </si>
  <si>
    <t>10.89</t>
  </si>
  <si>
    <t>This class includes:
- manufacture of soups and broths
- manufacture of artificial honey and caramel
- manufacture of perishable prepared foods, such as:
  . sandwiches
  . fresh (uncooked) pizza
- manufacture of food supplements and other food products n.e.c.</t>
  </si>
  <si>
    <t>This class also includes:
- manufacture of yeast
- manufacture of extracts and juices of meat, fish, crustaceans or molluscs
- manufacture of non-dairy milk and cheese substitutes
- manufacture of egg products, egg albumin
- manufacture of artificial concentrates</t>
  </si>
  <si>
    <t>- Processing (de-crystallisation and filtering) of purchased natural honey</t>
  </si>
  <si>
    <t>This class excludes:
- manufacture of perishable prepared foods of fruit and vegetables, see 10.39
- manufacture of frozen pizza, see 10.85
- manufacture of spirits, beer, wine and soft drinks, see division 11</t>
  </si>
  <si>
    <t>10.9</t>
  </si>
  <si>
    <t>10.91</t>
  </si>
  <si>
    <t>Manufacture of prepared feeds for farm animals</t>
  </si>
  <si>
    <t>This class includes:
- manufacture of prepared feeds for farm animals, including concentrated animal feed and feed supplements
- preparation of unmixed (single) feeds for farm animals</t>
  </si>
  <si>
    <t>This class also includes:
- treatment of slaughter waste to produce animal feeds</t>
  </si>
  <si>
    <t>This class excludes:
- production of fishmeal for animal feed, see 10.20
- production of oilseed cake, see 10.41
- activities resulting in by-products usable as animal feed without special treatment, e.g. oilseeds (see 10.41), grain milling residues (see 10.61) etc.</t>
  </si>
  <si>
    <t>10.92</t>
  </si>
  <si>
    <t>Manufacture of prepared pet foods</t>
  </si>
  <si>
    <t>This class includes:
- manufacture of prepared feeds for pets, including dogs, cats, birds, fish etc.</t>
  </si>
  <si>
    <t>This division includes the manufacture of beverages, such as non-alcoholic beverages and mineral water, manufacture of alcoholic beverages mainly through fermentation, beer and wine, and the manufacture of distilled alcoholic beverages.</t>
  </si>
  <si>
    <t>This division excludes:
- production of fruit and vegetable juices, see 10.32
- manufacture of milk-based drinks, see 10.51
- manufacture of coffee, tea and mate products, see 10.83</t>
  </si>
  <si>
    <t>11.0</t>
  </si>
  <si>
    <t>11.01</t>
  </si>
  <si>
    <t>This class includes:
- manufacture of distilled, potable, alcoholic beverages: whisky, brandy, gin, liqueurs etc. 
- manufacture of drinks mixed with distilled alcoholic beverages
- blending of distilled spirits
- production of neutral spirits</t>
  </si>
  <si>
    <t>This class excludes:
- manufacture of non-distilled alcoholic beverages, see 11.02-11.06
- manufacture of synthetic ethyl alcohol, see 20.14
- manufacture of ethyl alcohol from fermented materials, see 20.14
- merely bottling and labelling, see 46.34 (if performed as part of wholesale) and 82.92 (if performed on a fee or contract basis)</t>
  </si>
  <si>
    <t>11.02</t>
  </si>
  <si>
    <t>Manufacture of wine from grape</t>
  </si>
  <si>
    <t>This class includes:
- manufacture of wine
- manufacture of sparkling wine
- manufacture of wine from concentrated grape must</t>
  </si>
  <si>
    <t>This class also includes:
- blending, purification and bottling of wine
- manufacture of low or non-alcoholic wine</t>
  </si>
  <si>
    <t>This class excludes:
- merely bottling and labelling, see 46.34 (if performed as part of wholesale) and 82.92 (if performed on a fee or contract basis)</t>
  </si>
  <si>
    <t>11.03</t>
  </si>
  <si>
    <t>Manufacture of cider and other fruit wines</t>
  </si>
  <si>
    <t>This class includes:
- manufacture of fermented but not distilled alcoholic beverages: sake, cider, perry and other fruit wines</t>
  </si>
  <si>
    <t>This class also includes:
- manufacture of mead and mixed beverages containing fruit wines</t>
  </si>
  <si>
    <t>11.04</t>
  </si>
  <si>
    <t>Manufacture of other non-distilled fermented beverages</t>
  </si>
  <si>
    <t>This class includes:
- manufacture of vermouth and the like</t>
  </si>
  <si>
    <t>11.05</t>
  </si>
  <si>
    <t>Manufacture of beer</t>
  </si>
  <si>
    <t>This class includes:
- manufacture of malt liquors, such as beer, ale, porter and stout</t>
  </si>
  <si>
    <t>This class also includes:
- manufacture of low alcohol or non-alcoholic beer</t>
  </si>
  <si>
    <t>11.06</t>
  </si>
  <si>
    <t>Manufacture of malt</t>
  </si>
  <si>
    <t>11.07</t>
  </si>
  <si>
    <t>This class includes manufacture of non-alcoholic beverages (except non-alcoholic beer and wine):
- production of natural mineral waters and other bottled waters
- manufacture of soft drinks:
  . non-alcoholic flavoured and/or sweetened waters: lemonade, orangeade, cola, fruit drinks, tonic waters etc.</t>
  </si>
  <si>
    <t>This class excludes:
- production of fruit and vegetable juice, see 10.32
- manufacture of milk-based drinks, see 10.51
- manufacture of coffee, tea and maté products, see 10.83
- manufacture of alcohol-based drinks, see 11.01, 11.02, 11.03, 11.04, 11.05
- manufacture of non-alcoholic wine, see 11.02
- manufacture of non-alcoholic beer, see 11.05
- manufacture of ice, see 35.30
- merely bottling and labelling, see 46.34 (if performed as part of wholesale) and 82.92 (if performed on a fee or contract basis)</t>
  </si>
  <si>
    <t>This division includes the processing of an agricultural product, tobacco, into a form suitable for final consumption.</t>
  </si>
  <si>
    <t>12.0</t>
  </si>
  <si>
    <t>12.00</t>
  </si>
  <si>
    <t>This class includes:
- manufacture of tobacco products and products of tobacco substitutes: cigarettes, fine cut tobacco, cigars, pipe tobacco, chewing tobacco, snuff
- manufacture of "homogenised" or "reconstituted" tobacco</t>
  </si>
  <si>
    <t>This class also includes:
- stemming and redrying of tobacco</t>
  </si>
  <si>
    <t>This class excludes:
- growing or preliminary processing of tobacco, see 01.15, 01.63</t>
  </si>
  <si>
    <t>This division includes preparation and spinning of textile fibres as well as textile weaving, finishing of textiles and wearing apparel, manufacture of made-up textile articles, except apparel (e.g. household linen, blankets, rugs, cordage etc.). Growing of natural fibres is covered under division 01, while manufacture of synthetic fibres is a chemical process classified in class 20.60. Manufacture of wearing apparel is covered in division 14.</t>
  </si>
  <si>
    <t>13.1</t>
  </si>
  <si>
    <t>13.10</t>
  </si>
  <si>
    <t>This class includes preparatory operations on textile fibres and the spinning of textile fibres. This can be done from varying raw materials, such as silk, wool, other animal, vegetable or man-made fibres, paper or glass etc.
This class includes:
- preparatory operations on textile fibres:
  . reeling and washing of silk
  . degreasing and carbonising of wool and dyeing of wool fleece
  . carding and combing of all kinds of animal, vegetable and man-made fibres
- spinning and manufacture of yarn or thread for weaving or sewing, for the trade or for further processing
  . scutching of flax
  . texturising, twisting, folding, cabling and dipping of synthetic or artificial filament yarns</t>
  </si>
  <si>
    <t>This class also includes:
- manufacture of paper yarn</t>
  </si>
  <si>
    <t>This class excludes:
- preparatory operations carried out in combination with agriculture, see division 01
- retting of plants bearing vegetable textile fibres (jute, flax, coir etc.), see 01.16
- cotton ginning, see 01.63
- manufacture of synthetic or artificial fibres and tows, manufacture of single yarns (including high-tenacity yarn and yarn for carpets) of synthetic or artificial fibres, see 20.60
- manufacture of glass fibres, see 23.14</t>
  </si>
  <si>
    <t>13.2</t>
  </si>
  <si>
    <t>13.20</t>
  </si>
  <si>
    <t>This class includes weaving of textiles. This can be done from varying raw materials, such as silk, wool, other animal, vegetable or man-made fibres, paper or glass etc.
This class includes:
- manufacture of broad woven cotton-type, woollen-type, worsted-type or silk-type fabrics, including from mixtures or artificial or synthetic yarns (polypropylene etc.)
- manufacture of other broad woven fabrics, using flax, ramie, hemp, jute, bast fibres and special yarns</t>
  </si>
  <si>
    <t>This class also includes:
- manufacture of woven pile or chenille fabrics, terry towelling, gauze etc.
- manufacture of woven fabrics of glass fibres
- manufacture of woven carbon and aramid threads
- manufacture of imitation fur by weaving</t>
  </si>
  <si>
    <t>This class excludes:
- manufacture of knitted and crocheted fabrics, see 13.91
- manufacture of textile floor coverings, see 13.93
- manufacture of non-woven fabrics, see 13.95
- manufacture of narrow fabrics, see 13.96
- manufacture of felts, see 13.99</t>
  </si>
  <si>
    <t>13.3</t>
  </si>
  <si>
    <t>13.30</t>
  </si>
  <si>
    <t>This class includes finishing of textiles and wearing apparel, i.e. bleaching, dyeing, dressing and similar activities.
This class includes:
- bleaching and dyeing of textile fibres, yarns, fabrics and textile articles, including wearing apparel
- dressing, drying, steaming, shrinking, mending, sanforising, mercerising of textiles and textile articles, including wearing apparel</t>
  </si>
  <si>
    <t>This class also includes:
- bleaching of jeans
- pleating and similar work on textiles
- waterproofing, coating, rubberising, or impregnating purchased garments</t>
  </si>
  <si>
    <t>This class excludes:
- manufacture of textile fabric impregnated, coated, covered or laminated with rubber, where rubber is the chief constituent, see 22.19</t>
  </si>
  <si>
    <t>13.9</t>
  </si>
  <si>
    <t>This group includes the manufacture of products produced from textiles, except wearing apparel, such as made-up textile articles, carpets and rugs, rope, narrow woven fabrics, trimmings etc.</t>
  </si>
  <si>
    <t>13.91</t>
  </si>
  <si>
    <t>This class includes:
- manufacture and processing of knitted or crocheted fabrics:
  . pile and terry fabrics
  . net and window furnishing type fabrics knitted on Raschel or similar machines
  . other knitted or crocheted fabrics</t>
  </si>
  <si>
    <t>This class also includes:
- manufacture of imitation fur by knitting</t>
  </si>
  <si>
    <t>This class excludes:
- manufacture of net and window furnishing type fabrics of lace knitted on Raschel or similar machines, see 13.99
- manufacture of knitted and crocheted apparel, see 14.39</t>
  </si>
  <si>
    <t>13.92</t>
  </si>
  <si>
    <t>This class includes:
- manufacture, of made-up articles of any textile material, including of knitted or crocheted fabrics:
  . blankets, including travelling rugs
  . bed, table, toilet or kitchen linen
  . quilts, eiderdowns, cushions, pouffes, pillows, sleeping bags etc.
- manufacture of made-up furnishing articles:
  . curtains, valances, blinds, bedspreads, furniture or machine covers etc.
  . tarpaulins, tents, camping goods, sails, sunblinds, loose covers for cars, machines or furniture etc.
  . flags, banners, pennants etc.
  . dust cloths, dishcloths and similar articles, life jackets, parachutes etc.</t>
  </si>
  <si>
    <t>This class also includes:
- manufacture of the textile part of electric blankets
- manufacture of hand-woven tapestries</t>
  </si>
  <si>
    <t>This class excludes:
- manufacture of textile articles for technical use, see 13.96</t>
  </si>
  <si>
    <t>13.93</t>
  </si>
  <si>
    <t>This class includes:
- manufacture of textile floor coverings:
  . carpets, rugs and mats, tiles</t>
  </si>
  <si>
    <t>This class also includes:
- manufacture of needle-loom felt floor coverings</t>
  </si>
  <si>
    <t>This class excludes:
- manufacture of mats and matting of plaiting materials, see 16.29
- manufacture of floor coverings of cork, see 16.29
- manufacture of resilient floor coverings, such as vinyl, linoleum, see 22.23</t>
  </si>
  <si>
    <t>13.94</t>
  </si>
  <si>
    <t>This class includes:
- manufacture of twine, cordage, rope and cables of textile fibres or strip or the like, whether or not impregnated, coated, covered or sheathed with rubber or plastics
- manufacture of knotted netting of twine, cordage or rope
- manufacture of products of rope or netting: fishing nets, ships' fenders, unloading cushions, loading slings, rope or cable fitted with metal rings etc.</t>
  </si>
  <si>
    <t>This class excludes:
- manufacture of hairnets, see 14.19
- manufacture of wire rope, see 25.93
- manufacture of landing nets for sports fishing, see 32.30</t>
  </si>
  <si>
    <t>13.95</t>
  </si>
  <si>
    <t>Manufacture of non-wovens and articles made from non-wovens, except apparel</t>
  </si>
  <si>
    <t>This class includes all activities related to the manufacture of textiles or textile products, not specified elsewhere in division 13 or 14, involving a large number of processes and a great variety of goods produced.</t>
  </si>
  <si>
    <t>13.96</t>
  </si>
  <si>
    <t>Manufacture of other technical and industrial textiles</t>
  </si>
  <si>
    <t>This class includes:
- manufacture of narrow woven fabrics, including fabrics consisting of warp without weft assembled by means of an adhesive
- manufacture of labels, badges etc.
- manufacture of ornamental trimmings: braids, tassels, pompons etc.
- manufacture of fabrics impregnated, coated, covered or laminated with plastics
- manufacture of metallised yarn or metallised gimped yarn, rubber thread and cord covered with textile material, textile yarn or strip covered, impregnated, coated or sheathed with rubber or plastics
- manufacture of tyre cord fabric of high-tenacity man-made yarn
- manufacture of other treated or coated fabrics: buckram and similar stiffened textile fabrics, fabrics coated with gum or amylaceous substances
- manufacture of diverse textile articles: textile wicks, incandescent gas mantles and tubular gas
- manufacture of mantle fabric, hosepiping, transmission or conveyor belts or belting (whether or not reinforced with metal or other material), bolting cloth, straining cloth
- manufacture of automotive trimmings
- manufacture of artists' canvas boards and tracing cloth</t>
  </si>
  <si>
    <t>This class excludes:
- manufacture of transmission or conveyor belts of textile fabric, yarn or cord impregnated, coated, covered or laminated with rubber, where rubber is the chief constituent, see 22.19
- manufacture of plates or sheets of cellular rubber or plastic combined with textiles for reinforcing purposes only, see 22.19, 22.21
- manufacture of cloth of woven metal wire, see 25.93</t>
  </si>
  <si>
    <t>13.99</t>
  </si>
  <si>
    <t>This class includes:
- manufacture of felt
- manufacture of tulles and other net fabrics, and of lace and embroidery, in the piece, in strips or in motifs
- manufacture of pressure sensitive cloth-tape
- manufacture of shoe-lace, of textiles
- manufacture of powder puffs and mitts</t>
  </si>
  <si>
    <t>This class excludes:
- manufacture of needle-loom felt floor coverings, see 13.93
- manufacture of textile wadding and articles of wadding: sanitary towels, tampons etc., see 17.22</t>
  </si>
  <si>
    <t>This division includes all tailoring (ready-to-wear or made-to-measure), in all materials (e.g. leather, fabric, knitted and crocheted fabrics etc.), of all items of clothing (e.g. outerwear, underwear for men, women or children; work, city or casual clothing etc.) and accessories. There is no distinction made between clothing for adults and clothing for children, or between modern and traditional clothing.</t>
  </si>
  <si>
    <t>Division 14 also includes the fur industry (fur skins and wearing apparel).</t>
  </si>
  <si>
    <t>14.1</t>
  </si>
  <si>
    <t>This group includes manufacture of wearing apparel. The material used may be of any kind and may be coated, impregnated or rubberised.</t>
  </si>
  <si>
    <t>14.11</t>
  </si>
  <si>
    <t>Manufacture of leather clothes</t>
  </si>
  <si>
    <t>This class includes:
- manufacture of wearing apparel made of leather or composition leather including leather industrial work accessories as welder's leather aprons</t>
  </si>
  <si>
    <t>This class excludes:
- manufacture of fur wearing apparel, see 14.20
- manufacture of leather sports gloves and sports headgear, see 32.30
- manufacture of fire resistant and protective safety clothing, see 32.99</t>
  </si>
  <si>
    <t>14.12</t>
  </si>
  <si>
    <t>Manufacture of workwear</t>
  </si>
  <si>
    <t>This class excludes:
- manufacture of footwear, see 15.20
- manufacture of fire resistant and protective safety clothing, see 32.99
- repair of wearing apparel, see 95.29</t>
  </si>
  <si>
    <t>14.13</t>
  </si>
  <si>
    <t>Manufacture of other outerwear</t>
  </si>
  <si>
    <t>This class includes:
- manufacture of other outerwear made of woven, knitted or crocheted fabric, non-wovens etc. for men, women and children:
  . coats, suits, ensembles, jackets, trousers, skirts etc.</t>
  </si>
  <si>
    <t>This class also includes:
- custom tailoring
- manufacture of parts of the products listed</t>
  </si>
  <si>
    <t>This class excludes:
- manufacture of wearing apparel of fur skins (except headgear), see 14.20
- manufacture of wearing apparel of rubber or plastics not assembled by stitching but merely sealed together, see 22.19, 22.29
- manufacture of fire resistant and protective safety clothing, see 32.99
- repair of wearing apparel, see 95.29</t>
  </si>
  <si>
    <t>14.14</t>
  </si>
  <si>
    <t>Manufacture of underwear</t>
  </si>
  <si>
    <t>This class includes:
- manufacture of underwear and nightwear made of woven, knitted or crocheted fabric, lace etc. for men, women and children:
  . shirts, T-shirts, underpants, briefs, pyjamas, nightdresses, dressing gowns, blouses, slips, brassieres, corsets etc.</t>
  </si>
  <si>
    <t>This class excludes:
- repair of wearing apparel, see 95.29</t>
  </si>
  <si>
    <t>14.19</t>
  </si>
  <si>
    <t>Manufacture of other wearing apparel and accessories</t>
  </si>
  <si>
    <t>This class includes:
- manufacture of babies' garments, tracksuits, ski suits, swimwear etc.
- manufacture of hats and caps
- manufacture of other clothing accessories: gloves, belts, shawls, ties, cravats, hairnets etc.</t>
  </si>
  <si>
    <t>This class also includes:
- manufacture of headgear of fur skins
- manufacture of footwear of textile material without applied soles
- manufacture of parts of the products listed</t>
  </si>
  <si>
    <t>This class excludes:
- manufacture of sports headgear, see 32.30
- manufacture of safety headgear (except sports headgear), see 32.99
- manufacture of fire resistant and protective safety clothing, see 32.99
- repair of wearing apparel, see 95.29</t>
  </si>
  <si>
    <t>14.2</t>
  </si>
  <si>
    <t>14.20</t>
  </si>
  <si>
    <t>This class includes:
- manufacture of articles made of fur skins:
  . fur wearing apparel and clothing accessories
  . assemblies of fur skins such as "dropped" fur skins, plates, mats, strips etc.
  . diverse articles of fur skins: rugs, unstuffed pouffes, industrial polishing cloths</t>
  </si>
  <si>
    <t>This class excludes:
- production of raw fur skins, see 01.4, 01.70
- production of raw hides and skins, see 10.11
- manufacture of imitation furs (long-hair cloth obtained by weaving or knitting), see 13.20, 13.91
- manufacture of fur hats, see 14.19
- manufacture of apparel trimmed with fur, see 14.19
- dressing and dyeing of fur, see 15.11
- manufacture of boots or shoes containing fur parts, see 15.20</t>
  </si>
  <si>
    <t>14.3</t>
  </si>
  <si>
    <t>14.31</t>
  </si>
  <si>
    <t>Manufacture of knitted and crocheted hosiery</t>
  </si>
  <si>
    <t>This class includes:
- manufacture of hosiery, including socks, tights and pantyhose</t>
  </si>
  <si>
    <t>14.39</t>
  </si>
  <si>
    <t>Manufacture of other knitted and crocheted apparel</t>
  </si>
  <si>
    <t>This class includes:
- manufacture of knitted or crocheted wearing apparel and other made-up articles directly into shape: pullovers, cardigans, jerseys, waistcoats and similar articles</t>
  </si>
  <si>
    <t>This class excludes:
- manufacture of knitted and crocheted fabrics, see 13.91
- manufacture of hosiery, see 14.31</t>
  </si>
  <si>
    <t>This division includes dressing and dyeing of fur and the transformation of hides into leather by tanning or curing and fabricating the leather into products for final consumption.</t>
  </si>
  <si>
    <t>It also includes the manufacture of similar products from other materials (imitation leathers or leather substitutes), such as rubber footwear, textile luggage etc. The products made from leather substitutes are included here, since they are made in ways similar to those in which leather products are made (e.g. luggage) and are often produced in the same unit.</t>
  </si>
  <si>
    <t>15.1</t>
  </si>
  <si>
    <t>This group includes the manufacture of leather and fur and products thereof.</t>
  </si>
  <si>
    <t>15.11</t>
  </si>
  <si>
    <t>This class includes:
- tanning, dyeing and dressing of hides and skins
- manufacture of chamois dressed, parchment dressed, patent or metallised leathers
- manufacture of composition leather
- scraping, shearing, plucking, currying, tanning, bleaching and dyeing of fur skins and hides with the hair on</t>
  </si>
  <si>
    <t>This class excludes:
- production of hides and skins as part of ranching, see 01.4
- production of hides and skins as part of slaughtering, see 10.11
- manufacture of leather apparel, see 14.11
- manufacture of imitation leather not based on natural leather, see 22.19, 22.29</t>
  </si>
  <si>
    <t>15.12</t>
  </si>
  <si>
    <t>This class includes:
- manufacture of luggage, handbags and the like, of leather, composition leather or any other material, such as plastic sheeting, textile materials, vulcanised fibre or paperboard, where the same technology is used as for leather
- manufacture of saddlery and harness
- manufacture of non-metallic watch bands (e.g. fabric, leather, plastic)
- manufacture of diverse articles of leather or composition leather: driving belts, packings etc.
- manufacture of shoe-lace, of leather
- manufacture of horse whips and riding crops</t>
  </si>
  <si>
    <t>This class excludes:
- manufacture of leather wearing apparel, see 14.11
- manufacture of leather gloves and hats, see 14.19
- manufacture of footwear, see 15.20
- manufacture of saddles for bicycles, see 30.92
- manufacture of precious metal watch bands, see 32.12
- manufacture of non-precious metal watch bands, see 32.13
- manufacture of linemen's safety belts and other belts for occupational use, see 32.99</t>
  </si>
  <si>
    <t>15.2</t>
  </si>
  <si>
    <t>15.20</t>
  </si>
  <si>
    <t>This class includes:
- manufacture of footwear for all purposes, of any material, by any process, including moulding (see below for exceptions)
- manufacture of leather parts of footwear: manufacture of uppers and parts of uppers, outer and inner soles, heels etc.
- manufacture of gaiters, leggings and similar articles</t>
  </si>
  <si>
    <t>This class excludes:
- manufacture of footwear of textile material without applied soles, see 14.19
- manufacture of wooden shoe parts (e.g. heels and lasts), see 16.29
- manufacture of rubber boot and shoe heels and soles and other rubber footwear parts, see 22.19
- manufacture of plastic footwear parts, see 22.29
- manufacture of ski-boots, see 32.30
- manufacture of orthopaedic shoes, see 32.50</t>
  </si>
  <si>
    <t>This division includes the manufacture of wood products, such as lumber, plywood, veneers, wood containers, wood flooring, wood trusses, and prefabricated wood buildings. The production processes include sawing, planing, shaping, laminating, and assembling of wood products starting from logs that are cut into bolts, or lumber that may then be cut further, or shaped by lathes or other shaping tools. The lumber or other transformed wood shapes may also be subsequently planed or smoothed, and assembled into finished products, such as wood containers.
With the exception of sawmilling, this division is subdivided mainly based on the specific products manufactured.</t>
  </si>
  <si>
    <t>This division does not include the manufacture of furniture (31.0), or the installation of wooden fittings and the like (43.32, 43.33, 43.39).</t>
  </si>
  <si>
    <t>16.1</t>
  </si>
  <si>
    <t>16.10</t>
  </si>
  <si>
    <t>This class includes:
- sawing, planing and machining of wood
- slicing, peeling or chipping logs
- manufacture of wooden railway sleepers
- manufacture of unassembled wooden flooring
- manufacture of wood wool, wood flour, chips, particles</t>
  </si>
  <si>
    <t>This class also includes:
- drying of wood
- impregnation or chemical treatment of wood with preservatives or other materials</t>
  </si>
  <si>
    <t>This class excludes:
- logging and production of wood in the rough, see 02.20
- manufacture of veneer sheets thin enough for use in plywood, boards and panels, see 16.21
- manufacture of shingles and shakes, beadings and mouldings, see 16.23
- manufacture of fire logs or pressed wood, see 16.29</t>
  </si>
  <si>
    <t>16.2</t>
  </si>
  <si>
    <t>This group includes the manufacture of products of wood, cork, straw or plaiting materials, including basic shapes as well as assembled products.</t>
  </si>
  <si>
    <t>16.21</t>
  </si>
  <si>
    <t>This class includes:
- manufacture of veneer sheets thin enough to be used for veneering, making plywood or other purposes:
  . smoothed, dyed, coated, impregnated, reinforced (with paper or fabric backing)
  . made in the form of motifs
- manufacture of plywood, veneer panels and similar laminated wood boards and sheets
- manufacture of oriented strand board (OSB) and other particle board
- manufacture of medium density fibreboard (MDF) and other fibreboard 
- manufacture of densified wood
- manufacture of glue laminated wood, laminated veneer wood</t>
  </si>
  <si>
    <t>16.22</t>
  </si>
  <si>
    <t>Manufacture of assembled parquet floors</t>
  </si>
  <si>
    <t>This class includes:
- manufacture of wooden parquet floor blocks, strips etc., assembled into panels</t>
  </si>
  <si>
    <t>This class excludes:
- manufacture of unassembled wooden floors, see 16.10</t>
  </si>
  <si>
    <t>16.23</t>
  </si>
  <si>
    <t>Manufacture of other builders' carpentry and joinery</t>
  </si>
  <si>
    <t>This class includes:
- manufacture of wooden goods intended to be used primarily in the construction industry:
  . beams, rafters, roof struts
  . glue-laminated and metal connected, prefabricated wooden roof trusses
  . doors, windows, shutters and their frames, whether or not containing metal fittings, such as hinges, locks etc.
  . stairs, railings
  . wooden beadings and mouldings, shingles and shakes
- manufacture of prefabricated buildings, or elements thereof, predominantly of wood, e.g. saunas
- manufacture of mobile homes
- manufacture of wood partitions (except free standing)</t>
  </si>
  <si>
    <t>This class excludes:
- manufacture of kitchen cabinets, bookcases, wardrobes etc., see 31.01, 31.02, 31.09
- manufacture of wood partitions, free standing, see 31.01, 31.02, 31.09</t>
  </si>
  <si>
    <t>16.24</t>
  </si>
  <si>
    <t>This class includes:
- manufacture of packing cases, boxes, crates, drums and similar packings of wood
- manufacture of pallets, box pallets and other load boards of wood
- manufacture of barrels, vats, tubs and other coopers' products of wood
- manufacture of wooden cable-drums</t>
  </si>
  <si>
    <t>This class excludes:
- manufacture of luggage, see 15.12
- manufacture of cases of plaiting material, see 16.29</t>
  </si>
  <si>
    <t>16.29</t>
  </si>
  <si>
    <t>This class includes:
- manufacture of various wood products:
  . wooden handles and bodies for tools, brooms, brushes
  . wooden boot or shoe lasts and trees, clothes hangers
  . household utensils and kitchenware of wood
  . wooden statuettes and ornaments, wood marquetry, inlaid wood
  . wooden cases for jewellery, cutlery and similar articles
  . wooden spools, cops, bobbins, sewing thread reels and similar articles of turned wood
  . other articles of wood
- natural cork processing, manufacture of agglomerated cork
- manufacture of articles of natural or agglomerated cork, including floor coverings
- manufacture of plaits and products of plaiting materials: mats, matting, screens, cases etc.
- manufacture of basket-ware and wickerwork
- manufacture of fire logs and pellets for energy, made of pressed wood or substitute materials like coffee or soybean grounds
- manufacture of wooden mirror and picture frames
- manufacture of frames for artists' canvases
- manufacture of wooden shoe parts (e.g. heels and lasts)
- manufacture of handles for umbrellas, canes and similar
- manufacture of blocks for the manufacture of smoking pipes</t>
  </si>
  <si>
    <t>This class excludes:
- manufacture of mats or matting of textile materials, see 13.92
- manufacture of luggage, see 15.12
- manufacture of wooden footwear, see 15.20
- manufacture of matches, see 20.51
- manufacture of clock cases, see 26.52
- manufacture of wooden spools and bobbins that are part of textile machinery, see 28.94
- manufacture of furniture, see 31.0
- manufacture of wooden toys, see 32.40
- manufacture of brushes and brooms, see 32.91
- manufacture of coffins, see 32.99
- manufacture of cork life preservers, see 32.99</t>
  </si>
  <si>
    <t>This division includes the manufacture of pulp, paper and converted paper products. The manufacture of these products is grouped together because they constitute a series of vertically connected processes. More than one activity is often carried out in a single unit. 
There are essentially three activities: The manufacture of pulp involves separating the cellulose fibres from other matter in wood, or dissolving and de-inking of used paper, and mixing in small amounts of reagents to reinforce the binding of the fibres. The manufacture of paper involves releasing pulp onto a moving wire mesh so as to form a continuous sheet. Converted paper products are made from paper and other materials by various techniques. 
The paper articles may be printed (e.g. wallpaper, gift wrap etc.), as long as the printing of information is not the main purpose.
The production of pulp, paper and paperboard in bulk is included in group 17.1, while the remaining classes include the production of further-processed paper and paper products.</t>
  </si>
  <si>
    <t>17.1</t>
  </si>
  <si>
    <t>17.11</t>
  </si>
  <si>
    <t>Manufacture of pulp</t>
  </si>
  <si>
    <t>This class includes:
- manufacture of bleached, semi-bleached or unbleached paper pulp by mechanical, chemical (dissolving or non-dissolving) or semi-chemical processes
- manufacture of cotton-linters pulp
- removal of ink and manufacture of pulp from waste paper</t>
  </si>
  <si>
    <t>17.12</t>
  </si>
  <si>
    <t>Manufacture of paper and paperboard</t>
  </si>
  <si>
    <t>This class includes:
- manufacture of paper and paperboard intended for further industrial processing</t>
  </si>
  <si>
    <t>This class also includes:
- further processing of paper and paperboard:
  . coating, covering and impregnation of paper and paperboard
  . manufacture of crêped or crinkled paper
  . manufacture of laminates and foils, if laminated with paper or paperboard
- manufacture of handmade paper
- manufacture of newsprint and other printing or writing paper
- manufacture of cellulose wadding and webs of cellulose fibres
- manufacture of carbon paper or stencil paper in rolls or large sheets</t>
  </si>
  <si>
    <t>This class excludes:
- manufacture of corrugated paper and paperboard, see 17.21
- manufacture of further-processed articles of paper, paperboard or pulp, see 17.22, 17.23, 17.24, 17.29
- manufacture of coated or impregnated paper, where the coating or impregnant is the main ingredient, see class in which the manufacture of the coating or impregnant is classified
- manufacture of abrasive paper, see 23.91</t>
  </si>
  <si>
    <t>17.2</t>
  </si>
  <si>
    <t xml:space="preserve">Manufacture of articles of paper and paperboard </t>
  </si>
  <si>
    <t>17.21</t>
  </si>
  <si>
    <t>This class includes:
- manufacture of corrugated paper and paperboard
- manufacture of containers of corrugated paper or paperboard
- manufacture of folding paperboard containers
- manufacture of containers of solid board
- manufacture of other containers of paper and paperboard
- manufacture of sacks and bags of paper
- manufacture of office box files and similar articles</t>
  </si>
  <si>
    <t>This class excludes:
- manufacture of envelopes, see 17.23
- manufacture of moulded or pressed articles of paper pulp (e.g. boxes for packing eggs, moulded pulp paper plates), see 17.29</t>
  </si>
  <si>
    <t>17.22</t>
  </si>
  <si>
    <t>Manufacture of household and sanitary goods and of toilet requisites</t>
  </si>
  <si>
    <t>This class includes:
- manufacture of household and personal hygiene paper and cellulose wadding products:
  . cleansing tissues
  . handkerchiefs, towels, serviettes
  . toilet paper
  . sanitary towels and tampons, napkins and napkin liners for babies
  . cups, dishes and trays
- manufacture of textile wadding and articles of wadding: sanitary towels, tampons etc.</t>
  </si>
  <si>
    <t>This class excludes:
- manufacture of cellulose wadding, see 17.12</t>
  </si>
  <si>
    <t>17.23</t>
  </si>
  <si>
    <t>Manufacture of paper stationery</t>
  </si>
  <si>
    <t>This class includes:
- manufacture of printing and writing paper ready for use
- manufacture of computer printout paper ready for use
- manufacture of self-copy paper ready for use
- manufacture of duplicator stencils and carbon paper ready for use
- manufacture of gummed or adhesive paper ready for use
- manufacture of envelopes and letter-cards
- manufacture of educational and commercial stationery (notebooks, binders, registers, accounting books, business forms etc.), when the printed information is not the main characteristic
- manufacture of boxes, pouches, wallets and writing compendiums containing an assortment of paper stationery</t>
  </si>
  <si>
    <t>This class excludes:
- printing on paper products, see 18.1</t>
  </si>
  <si>
    <t>17.24</t>
  </si>
  <si>
    <t>Manufacture of wallpaper</t>
  </si>
  <si>
    <t>This class includes:
- manufacture of wallpaper and similar wall coverings, including vinyl-coated and textile wallpaper</t>
  </si>
  <si>
    <t>This class excludes:
- manufacture of paper or paperboard in bulk, see 17.12
- manufacture of plastic wallpaper, see 22.29</t>
  </si>
  <si>
    <t>17.29</t>
  </si>
  <si>
    <t>This class includes:
- manufacture of labels
- manufacture of filter paper and paperboard
- manufacture of paper and paperboard bobbins, spools, cops etc.
- manufacture of egg trays and other moulded pulp packaging products etc.
- manufacture of paper novelties
- manufacture of paper or paperboard cards for use on Jacquard machines</t>
  </si>
  <si>
    <t>This class excludes:
- manufacture of playing cards, see 32.40
- manufacture of games and toys of paper or paperboard, see 32.40</t>
  </si>
  <si>
    <t>This division includes printing of products, such as newspapers, books, periodicals, business forms, greeting cards, and other materials, and associated support activities, such as bookbinding, plate-making services, and data imaging. The support activities included here are an integral part of the printing industry, and a product (a printing plate, a bound book, or a computer disk or file) that is an integral part of the printing industry is almost always provided by these operations.
Processes used in printing include a variety of methods for transferring an image from a plate, screen or computer file to a medium, such as paper, plastics, metal, textile articles, or wood. The most prominent of these methods entails the transfer of the image from a plate or screen to the medium through lithographic, gravure, screen or flexographic printing. Often a computer file is used to directly ''drive'' the printing mechanism to create the image or electrostatic and other types of equipment (digital or non-impact printing).
Though printing and publishing can be carried out by the same unit (a newspaper, for example), it is less and less the case that these distinct activities are carried out in the same physical location.</t>
  </si>
  <si>
    <t>This division also includes the reproduction of recorded media, such as compact discs, video recordings, software on discs or tapes, records etc.</t>
  </si>
  <si>
    <t>This division excludes publishing activities (see section J).</t>
  </si>
  <si>
    <t>18.1</t>
  </si>
  <si>
    <t>This group includes printing of products, such as newspapers, books, periodicals, business forms, greeting cards, and other materials, and associated support activities, such as bookbinding, plate-making services, and data imaging. Printing can be done using various techniques and on different materials.</t>
  </si>
  <si>
    <t>18.11</t>
  </si>
  <si>
    <t>Printing of newspapers</t>
  </si>
  <si>
    <t>This class also includes:
- printing of other periodicals, appearing at least four times a week</t>
  </si>
  <si>
    <t>This class excludes:
- publishing of printed matter, see 58.1
- photocopying of documents, see 82.19</t>
  </si>
  <si>
    <t>18.12</t>
  </si>
  <si>
    <t>Other printing</t>
  </si>
  <si>
    <t>This class includes:
- printing of magazines and other periodicals, appearing less than four times a week
- printing of books and brochures, music and music manuscripts, maps, atlases, posters, advertising catalogues, prospectuses and other printed advertising, postage stamps, taxation stamps, documents of title, cheques and other security papers, smart cards, albums, diaries, calendars and other commercial printed matter, personal stationery and other printed matter by letterpress, offset, photogravure, flexographic, screen printing and other printing presses, duplication machines, computer printers, embossers etc., including quick printing
- printing directly onto textiles, plastic, glass, metal, wood and ceramics
The material printed is typically copyrighted.</t>
  </si>
  <si>
    <t>This class also includes:
- printing on labels or tags (lithographic, gravure printing, flexographic printing, other)</t>
  </si>
  <si>
    <t>This class excludes:
- manufacture of stationery (notebooks, binders, registers, accounting books, business forms etc.), when the printed information is not the main characteristic, see 17.23
- publishing of printed matter, see 58.1</t>
  </si>
  <si>
    <t>18.13</t>
  </si>
  <si>
    <t>Pre-press and pre-media services</t>
  </si>
  <si>
    <t>This class includes:
- composing, typesetting, phototypesetting, pre-press data input including scanning and optical character recognition, electronic make-up
- preparation of data files for multi-media (printing on paper, CD-ROM, Internet) applications
- plate-making services including image setting and plate setting (for the printing processes letterpress and offset)
- cylinder preparation: engraving or etching of cylinders for gravure printing
- plate processing: "computer to plate" CTP (also photopolymer plates) 
- preparation of plates and dies for relief stamping or printing
- preparation of:
  . artistic works of technical character, such as preparation of lithographic stones and wood blocks
  . presentation media, e.g. overhead foils and other forms of presentation
  . sketches, layouts, dummies, etc.
  . production of proofs</t>
  </si>
  <si>
    <t>This class excludes:
- specialised design activities, see 74.10</t>
  </si>
  <si>
    <t>18.14</t>
  </si>
  <si>
    <t>Binding and related services</t>
  </si>
  <si>
    <t>This class includes:
- trade binding, sample mounting and post press services in support of printing activities, e.g. trade binding and finishing of books, brochures, magazines, catalogues, etc., by folding, cutting and trimming, assembling, stitching, thread sewing, adhesive binding, cutting and cover laying, gluing, collating, basting, gold stamping; spiral binding and plastic wire binding
- binding and finishing of printed paper or printed cardboard, by folding, stamping, drilling, punching, perforating, embossing, sticking, gluing, laminating
- finishing services for CD-ROMs
- mailing finishing services such as customisation, envelope preparation
- other finishing activities such as die, sinking or stamping, Braille copying</t>
  </si>
  <si>
    <t>18.2</t>
  </si>
  <si>
    <t>18.20</t>
  </si>
  <si>
    <t>This class includes:
- reproduction from master copies of gramophone records, compact discs and tapes with music or other sound recordings
- reproduction from master copies of records, compact discs and tapes with motion pictures and other video recordings
- reproduction from master copies of software and data on discs and tapes</t>
  </si>
  <si>
    <t>This class excludes:
- reproduction of printed matter, see 18.11, 18.12
- publishing of software, see 58.2
- production and distribution of motion pictures, video tapes and movies on DVD or similar media, see 59.11, 59.12, 59.13
- reproduction of motion picture film for theatrical distribution, see 59.12
- production of master copies for records or audio material, see 59.20</t>
  </si>
  <si>
    <t>This division includes the transformation of crude petroleum and coal into usable products. The dominant process is petroleum refining, which involves the separation of crude petroleum into component products through such techniques as cracking and distillation. 
This division includes the manufacture of gases such as ethane, propane and butane as products of petroleum refineries.</t>
  </si>
  <si>
    <t>This division also includes the manufacture for own account of characteristic products (e.g. coke, butane, propane, petrol, kerosene, fuel oil etc.) as well as processing services (e.g. custom refining).</t>
  </si>
  <si>
    <t>Not included is the manufacture of such gases in other units (20.14), manufacture of industrial gases (20.11), extraction of natural gas (methane, ethane, butane or propane) (06.20), and manufacture of fuel gas, other than petroleum gases (e.g. coal gas, water gas, producer gas, gasworks gas) (35.21).
The manufacture of petrochemicals from refined petroleum is classified in division 20.</t>
  </si>
  <si>
    <t>19.1</t>
  </si>
  <si>
    <t>19.10</t>
  </si>
  <si>
    <t>This class includes:
- operation of coke ovens
- production of coke and semi-coke
- production of pitch and pitch coke
- production of coke oven gas
- production of crude coal and lignite tars
- agglomeration of coke</t>
  </si>
  <si>
    <t>This class excludes:
- manufacture of coal fuel briquettes, see 19.20</t>
  </si>
  <si>
    <t>19.2</t>
  </si>
  <si>
    <t>19.20</t>
  </si>
  <si>
    <t>This class includes the manufacture of liquid or gaseous fuels or other products from crude petroleum, bituminous minerals or their fractionation products. Petroleum refining involves one or more of the following activities: fractionation; straight distillation of crude oil; and cracking.
This class includes:
- production of motor fuel: gasoline, kerosene etc.
- production of fuel: light, medium and heavy fuel oil, refinery gases such as ethane, propane, butane etc.
- manufacture of oil-based lubricating oils or greases, including from waste oil
- manufacture of products for the petrochemical industry and for the manufacture of road coverings
- manufacture of various products: white spirit, vaseline, paraffin wax, petroleum jelly etc.
- manufacture of petroleum briquettes
- blending of biofuels, i.e. blending of alcohols with petroleum (e.g. gasohol)</t>
  </si>
  <si>
    <t>This class also includes:
- manufacture of peat briquettes
- manufacture of hard-coal and lignite fuel briquettes</t>
  </si>
  <si>
    <t>This division includes the transformation of organic and inorganic raw materials by a chemical process and the formation of products. It distinguishes the production of basic chemicals that constitute the first industry group from the production of intermediate and end products produced by further processing of basic chemicals that make up the remaining industry classes.</t>
  </si>
  <si>
    <t>20.1</t>
  </si>
  <si>
    <t>Manufacture of basic chemicals, fertilisers and nitrogen compounds, plastics and synthetic rubber in primary forms</t>
  </si>
  <si>
    <t>This group includes the manufacture of basic chemical products, fertilisers and associated nitrogen compounds, as well as plastics and synthetic rubber in primary forms.</t>
  </si>
  <si>
    <t>20.11</t>
  </si>
  <si>
    <t>Manufacture of industrial gases</t>
  </si>
  <si>
    <t>This class includes:
- manufacture of liquefied or compressed inorganic industrial or medical gases:
  . elemental gases
  . liquid or compressed air
  . refrigerant gases
  . mixed industrial gases
  . inert gases such as carbon dioxide
  . isolating gases</t>
  </si>
  <si>
    <t>- Mixing of gases</t>
  </si>
  <si>
    <t>This class excludes:
- extraction of methane, ethane, butane or propane, see 06.20
- manufacture of fuel gases such as ethane, butane or propane in a petroleum refinery, see 19.20
- manufacture of gaseous fuels from coal, waste etc., see 35.21</t>
  </si>
  <si>
    <t>20.12</t>
  </si>
  <si>
    <t>Manufacture of dyes and pigments</t>
  </si>
  <si>
    <t>This class includes:
- manufacture of dyes and pigments from any source in basic form or as concentrate</t>
  </si>
  <si>
    <t>This class also includes:
- manufacture of products of a kind used as fluorescent brightening agents or as luminophores</t>
  </si>
  <si>
    <t>This class excludes:
- manufacture of prepared dyes and pigments, see 20.30</t>
  </si>
  <si>
    <t>20.13</t>
  </si>
  <si>
    <t>Manufacture of other inorganic basic chemicals</t>
  </si>
  <si>
    <t>This class includes the manufacture of chemicals using basic processes. The output of these processes are usually separate chemical elements or separate chemically defined compounds.
This class includes:
- manufacture of chemical elements (except industrial gases and basic metals)
- manufacture of inorganic acids except nitric acid
- manufacture of alkalis, lyes and other inorganic bases except ammonia
- manufacture of other inorganic compounds
- roasting of iron pyrites
- manufacture of distilled water</t>
  </si>
  <si>
    <t>This class also includes:
- enrichment of uranium and thorium ores</t>
  </si>
  <si>
    <t>This class excludes:
- manufacture of industrial gases, see 20.11
- manufacture of nitrogenous fertilisers and nitrogen compounds, see 20.15
- manufacture of ammonia, see 20.15
- manufacture of ammonium chloride, see 20.15
- manufacture of nitrites and nitrates of potassium, see 20.15
- manufacture of ammonium carbonates, see 20.15
- manufacture of aromatic distilled water, see 20.53
- manufacture of basic metals, see division 24</t>
  </si>
  <si>
    <t>20.14</t>
  </si>
  <si>
    <t>Manufacture of other organic basic chemicals</t>
  </si>
  <si>
    <t>This class includes the manufacture of chemicals using basic processes, such as thermal cracking and distillation. The output of these processes are usually separate chemical elements or separate chemically defined compounds.
This class includes:
- manufacture of basic organic chemicals:
  . acyclic hydrocarbons, saturated and unsaturated
  . cyclic hydrocarbons, saturated and unsaturated
  . acyclic and cyclic alcohols
  . mono- and polycarboxylic acids, including acetic acid
  . other oxygen-function compounds, including aldehydes, ketones, quinones and dual or poly oxygen-function compounds
  . synthetic glycerol
  . nitrogen-function organic compounds, including amines
  . fermentation of sugarcane, corn or similar to produce alcohol and esters
  . other organic compounds, including wood distillation products (e.g. charcoal) etc.
- manufacture of synthetic aromatic products
- distillation of coal tar</t>
  </si>
  <si>
    <t>This class excludes:
- manufacture of plastics in primary forms, see 20.16
- manufacture of synthetic rubber in primary forms, see 20.17
- manufacture of crude glycerol, see 20.41
- manufacture of natural essential oils, see 20.53
- manufacture of salicylic and O-acetylsalicylic acids, see 21.10</t>
  </si>
  <si>
    <t>20.15</t>
  </si>
  <si>
    <t>Manufacture of fertilisers and nitrogen compounds</t>
  </si>
  <si>
    <t>This class includes:
- manufacture of fertilisers:
  . straight or complex nitrogenous, phosphatic or potassic fertilisers
  . urea, crude natural phosphates and crude natural potassium salts
- manufacture of associated nitrogen products:
  . nitric and sulphonitric acids, ammonia, ammonium chloride, ammonium carbonate, nitrites and nitrates of potassium</t>
  </si>
  <si>
    <t>This class also includes:
- manufacture of potting soil with peat as main constituent
- manufacture of potting soil mixtures of natural soil, sand, clays and minerals</t>
  </si>
  <si>
    <t>This class excludes:
- mining of guano, see 08.91
- manufacture of agrochemical products, such as pesticides, see 20.20</t>
  </si>
  <si>
    <t>20.16</t>
  </si>
  <si>
    <t>Manufacture of plastics in primary forms</t>
  </si>
  <si>
    <t>This class includes the manufacture of resins, plastics materials and non-vulcanisable thermoplastic elastomers, the mixing and blending of resins on a custom basis, as well as the manufacture of non-customised synthetic resins.
This class includes:
- manufacture of plastics in primary forms:
  . polymers, including those of ethylene, propylene, styrene, vinyl chloride, vinyl acetate and acrylics
  . polyamides
  . phenolic and epoxide resins and polyurethanes
  . alkyd and polyester resins and polyethers
  . silicones
  . ion-exchangers based on polymers</t>
  </si>
  <si>
    <t>This class also includes:
- manufacture of cellulose and its chemical derivatives</t>
  </si>
  <si>
    <t>This class excludes:
- manufacture of artificial and synthetic fibres, filaments and yarn, see 20.60
- shredding of plastic products, see 38.32</t>
  </si>
  <si>
    <t>20.17</t>
  </si>
  <si>
    <t>Manufacture of synthetic rubber in primary forms</t>
  </si>
  <si>
    <t>This class includes:
- manufacture of synthetic rubber in primary forms:
  . synthetic rubber
  . factice
- manufacture of mixtures of synthetic rubber and natural rubber or rubber-like gums (e.g. balata)</t>
  </si>
  <si>
    <t>20.2</t>
  </si>
  <si>
    <t>20.20</t>
  </si>
  <si>
    <t>This class includes:
- manufacture of insecticides, rodenticides, fungicides, herbicides, acaricides, molluscicides, biocides
- manufacture of anti-sprouting products, plant growth regulators
- manufacture of disinfectants (for agricultural and other use)
- manufacture of other agrochemical products n.e.c.</t>
  </si>
  <si>
    <t>This class excludes:
- manufacture of fertilisers and nitrogen compounds, see 20.15</t>
  </si>
  <si>
    <t>20.3</t>
  </si>
  <si>
    <t>20.30</t>
  </si>
  <si>
    <t>This class includes:
- manufacture of paints and varnishes, enamels or lacquers
- manufacture of prepared pigments and dyes, opacifiers and colours
- manufacture of vitrifiable enamels and glazes and engobes and similar preparations
- manufacture of mastics
- manufacture of caulking compounds and similar non-refractory filling or surfacing preparations
- manufacture of organic composite solvents and thinners
- manufacture of prepared paint or varnish removers
- manufacture of printing ink</t>
  </si>
  <si>
    <t>This class excludes:
- manufacture of dyestuffs and pigments, see 20.12
- manufacture of writing and drawing ink, see 20.59</t>
  </si>
  <si>
    <t>20.4</t>
  </si>
  <si>
    <t>20.41</t>
  </si>
  <si>
    <t>Manufacture of soap and detergents, cleaning and polishing preparations</t>
  </si>
  <si>
    <t>This class includes:
- manufacture of organic surface-active agents
- manufacture of paper, wadding, felt etc. coated or covered with soap or detergent
- manufacture of glycerol
- manufacture of soap, except cosmetic soap
- manufacture of surface-active preparations:
  . washing powders in solid or liquid form and detergents
  . dish-washing preparations
  . textile softeners
- manufacture of cleaning and polishing products:
  . preparations for perfuming or deodorising rooms
  . artificial waxes and prepared waxes
  . polishes and creams for leather
  . polishes and creams for wood
  . polishes for coachwork, glass and metal
  . scouring pastes and powders, including paper, wadding etc. coated or covered with these</t>
  </si>
  <si>
    <t>- Manufacture of charcoal mixed with incense</t>
  </si>
  <si>
    <t>This class excludes:
- manufacture of separate, chemically defined compounds, see 20.13, 20.14
- manufacture of glycerol, synthesised from petroleum products, see 20.14
- manufacture of cosmetic soap, see 20.42</t>
  </si>
  <si>
    <t>20.42</t>
  </si>
  <si>
    <t>Manufacture of perfumes and toilet preparations</t>
  </si>
  <si>
    <t>This class includes:
- manufacture of perfumes and toilet preparations:
  . perfumes and toilet water
  . beauty and make-up preparations
  . sunburn prevention and suntan preparations
  . manicure and pedicure preparations
  . shampoos, hair lacquers, waving and straightening preparations
  . dentifrices and preparations for oral hygiene, including denture fixative preparations
  . shaving preparations, including pre-shave and aftershave preparations
  . deodorants and bath salts
  . depilatories
- manufacture of cosmetic soap</t>
  </si>
  <si>
    <t>- Manufacture of skin care gel</t>
  </si>
  <si>
    <t>This class excludes:
- extraction and refining of natural essential oils, see 20.53</t>
  </si>
  <si>
    <t>20.5</t>
  </si>
  <si>
    <t>This group includes the manufacture of explosives and pyrotechnic products, glues, essential oils and chemical products n.e.c., e.g. photographic chemical material (including film and sensitised paper), composite diagnostic preparations etc.</t>
  </si>
  <si>
    <t>20.51</t>
  </si>
  <si>
    <t>Manufacture of explosives</t>
  </si>
  <si>
    <t>This class includes:
- manufacture of propellant powders
- manufacture of explosives and pyrotechnic products, including percussion caps, detonators, signalling flares etc.</t>
  </si>
  <si>
    <t>This class also includes:
- manufacture of matches</t>
  </si>
  <si>
    <t>20.52</t>
  </si>
  <si>
    <t>Manufacture of glues</t>
  </si>
  <si>
    <t>This class includes:
- manufacture of glues and prepared adhesives, including rubber-based glues and adhesives</t>
  </si>
  <si>
    <t>This class excludes:
- manufacture of gelatines and its derivates, see 20.59</t>
  </si>
  <si>
    <t>20.53</t>
  </si>
  <si>
    <t>Manufacture of essential oils</t>
  </si>
  <si>
    <t>This class includes:
- manufacture of extracts of natural aromatic products
- manufacture of resinoids
- manufacture of mixtures of odoriferous products for the manufacture of perfumes or food</t>
  </si>
  <si>
    <t>This class excludes:
- manufacture of synthetic aromatic products, see 20.14
- manufacture of perfumes and toilet preparations, see 20.42</t>
  </si>
  <si>
    <t>20.59</t>
  </si>
  <si>
    <t>This class includes:
- manufacture of photographic plates, films, sensitised paper and other sensitised unexposed materials
- manufacture of chemical preparations for photographic uses
- manufacture of gelatine and its derivatives
- manufacture of various chemical products:
  . peptones, peptone derivatives, other protein substances and their derivatives n.e.c.
  . chemically modified oils and fats
  . materials used in the finishing of textiles and leather
  . powders and pastes used in soldering, brazing or welding
  . substances used to pickle metal
  . prepared additives for cements
  . activated carbon, lubricating oil additives, prepared rubber accelerators, catalysts and other chemical products for industrial use
  . anti-knock preparations, antifreeze preparations
  . liquids for hydraulic transmission
  . composite diagnostic or laboratory reagents</t>
  </si>
  <si>
    <t>This class also includes:
- manufacture of writing and drawing ink</t>
  </si>
  <si>
    <t>This class excludes:
- manufacture of chemically defined products in bulk, see 20.13, 20.14
- manufacture of distilled water, 20.13
- manufacture of other organic basic chemicals, see 20.14
- manufacture of printing ink, see 20.30
- manufacture of asphalt-based adhesives, see 23.99</t>
  </si>
  <si>
    <t>20.6</t>
  </si>
  <si>
    <t>20.60</t>
  </si>
  <si>
    <t>This class includes:
- manufacture of synthetic or artificial filament tow
- manufacture of synthetic or artificial staple fibres, not carded, combed or otherwise processed for spinning
- manufacture of synthetic or artificial filament yarn, including high-tenacity yarn
- manufacture of synthetic or artificial monofilament or strip</t>
  </si>
  <si>
    <t>This class excludes:
- spinning of synthetic or artificial fibres, see 13.10
- manufacture of yarns made of man-made staple, see 13.10</t>
  </si>
  <si>
    <t>This division includes the manufacture of basic pharmaceutical products and pharmaceutical preparations.</t>
  </si>
  <si>
    <t>This also includes the manufacture of medicinal chemical and botanical products.</t>
  </si>
  <si>
    <t>21.1</t>
  </si>
  <si>
    <t>Manufacture of basic pharmaceutical products</t>
  </si>
  <si>
    <t>21.10</t>
  </si>
  <si>
    <t>This class includes:
- manufacture of medicinal active substances to be used for their pharmacological properties in the manufacture of medicaments: antibiotics, basic vitamins, salicylic and O-acetylsalicylic acids etc.
- processing of blood</t>
  </si>
  <si>
    <t>This class also includes:
- manufacture of chemically pure sugars
- processing of glands and manufacture of extracts of glands etc.</t>
  </si>
  <si>
    <t>- Manufacture of probiotics</t>
  </si>
  <si>
    <t>21.2</t>
  </si>
  <si>
    <t>Manufacture of pharmaceutical preparations</t>
  </si>
  <si>
    <t>21.20</t>
  </si>
  <si>
    <t>This class includes:
- manufacture of medicaments:
  . antisera and other blood fractions
  . vaccines
  . diverse medicaments, including homeopathic preparations
- manufacture of chemical contraceptive products for external use and hormonal contraceptive medicaments
- manufacture of medical diagnostic preparations, including pregnancy tests
- manufacture of radioactive in-vivo diagnostic substances
- manufacture of biotech pharmaceuticals</t>
  </si>
  <si>
    <t>This class also includes:
- manufacture of medical impregnated wadding, gauze, bandages, dressings etc.
- preparation of botanical products (grinding, grading, milling) for pharmaceutical use</t>
  </si>
  <si>
    <t>This class excludes:
- manufacture of herb infusions (mint, vervain, chamomile etc.), see 10.83
- manufacture of dental fillings and dental cement, see 32.50
- manufacture of bone reconstruction cements, see 32.50
- manufacture of surgical drapes, see 32.50
- wholesale of pharmaceuticals, see 46.46
- retail sale of pharmaceuticals, see 47.73
- research and development for pharmaceuticals and biotech pharmaceuticals, see 72.1
- packaging of pharmaceuticals, see 82.92</t>
  </si>
  <si>
    <t>Manufacture of rubber and plastic products</t>
  </si>
  <si>
    <t>This division includes the manufacture of rubber and plastics products. 
This division is characterised by the raw materials used in the manufacturing process. However, this does not imply that the manufacture of all products made of these materials is classified here.</t>
  </si>
  <si>
    <t>22.1</t>
  </si>
  <si>
    <t>This group includes the manufacture of rubber products.</t>
  </si>
  <si>
    <t>22.11</t>
  </si>
  <si>
    <t>This class includes:
- manufacture of rubber tyres for vehicles, equipment, mobile machinery, aircraft, toy, furniture and other uses:
  . pneumatic tyres
  . solid or cushion tyres
- manufacture of inner tubes for tyres
- manufacture of interchangeable tyre treads, tyre flaps, "camelback" strips for retreading tyres etc.
- tyre rebuilding and retreading</t>
  </si>
  <si>
    <t>This class excludes:
- manufacture of tube repair materials, see 22.19
- tyre and tube repair, fitting or replacement, see 45.20</t>
  </si>
  <si>
    <t>22.19</t>
  </si>
  <si>
    <t>This class includes:
- manufacture of other products of natural or synthetic rubber, unvulcanised, vulcanised or hardened:
  . rubber plates, sheets, strip, rods, profile shapes
  . tubes, pipes and hoses
  . rubber conveyor or transmission belts or belting
  . rubber hygienic articles: sheath contraceptives, teats, hot water bottles etc.
  . rubber articles of apparel (if only sealed together, not sewn)
  . rubber sole and other rubber parts of footwear
  . rubber thread and rope
  . rubberised yarn and fabrics
  . rubber rings, fittings and seals
  . rubber roller coverings
  . inflatable rubber mattresses
  . inflatable balloons
- manufacture of rubber brushes
- manufacture of hard rubber pipe stems
- manufacture of hard rubber combs, hair pins, hair rollers, and similar</t>
  </si>
  <si>
    <t>This class also includes:
- manufacture of rubber repair materials
- manufacture of textile fabric impregnated, coated, covered or laminated with rubber, where rubber is the chief constituent
- manufacture of rubber waterbed mattresses
- manufacture of rubber bathing caps and aprons
- manufacture of rubber wet suits and diving suits
- manufacture of rubber sex articles</t>
  </si>
  <si>
    <t>- Manufacture of apparel made of latex</t>
  </si>
  <si>
    <t>This class excludes:
- manufacture of tyre cord fabrics, see 13.96
- manufacture of apparel of elastic fabrics, see 14.14, 14.19
- manufacture of rubber footwear, see 15.20
- manufacture of glues and adhesives based on rubber, see 20.52
- manufacture of "camelback" strips, see 22.11
- manufacture of inflatable rafts and boats, see 30.11, 30.12
- manufacture of mattresses of uncovered cellular rubber, see 31.03
- manufacture of rubber sports requisites, except apparel, see 32.30
- manufacture of rubber games and toys (including children's wading pools, inflatable children rubber boats, inflatable rubber animals, balls and the like), see 32.40
- reclaiming of rubber, see 38.32</t>
  </si>
  <si>
    <t>22.2</t>
  </si>
  <si>
    <t>Manufacture of plastic products</t>
  </si>
  <si>
    <t>This group comprises processing new or spent (i.e., recycled) plastics resins into intermediate or final products, using such processes as compression moulding; extrusion moulding; injection moulding; blow moulding; and casting. For most of these, the production process is such that a wide variety of products can be made.</t>
  </si>
  <si>
    <t>22.21</t>
  </si>
  <si>
    <t>Manufacture of plastic plates, sheets, tubes and profiles</t>
  </si>
  <si>
    <t>This class includes:
- manufacture of semi-manufactures of plastic products:
  . plastic plates, sheets, blocks, film, foil, strip etc. (whether self-adhesive or not)
- manufacture of finished plastic products:
  . plastic tubes, pipes and hoses; hose and pipe fittings
  . cellophane film or sheet</t>
  </si>
  <si>
    <t>This class excludes:
- manufacture of plastics in primary forms, see 20.16
- manufacture of articles of synthetic or natural rubber, see 22.1</t>
  </si>
  <si>
    <t>22.22</t>
  </si>
  <si>
    <t>Manufacture of plastic packing goods</t>
  </si>
  <si>
    <t>This class includes:
- manufacture of plastic articles for the packing of goods:
  . plastic bags, sacks, containers, boxes, cases, carboys, bottles etc.</t>
  </si>
  <si>
    <t>This class excludes:
- manufacture of luggage and handbags of plastic, see 15.12</t>
  </si>
  <si>
    <t>22.23</t>
  </si>
  <si>
    <t>Manufacture of builders’ ware of plastic</t>
  </si>
  <si>
    <t>This class includes:
- manufacture of builders' plastics ware:
  . plastic doors, windows, frames, shutters, blinds, skirting boards
  . tanks, reservoirs
  . plastic floor, wall or ceiling coverings in rolls or in the form of tiles etc.
  . plastic sanitary ware like plastic baths, shower baths, washbasins, lavatory pans, flushing cisterns etc.
- manufacture of resilient floor coverings, such as vinyl, linoleum etc.
- manufacture of artificial stone (e.g. cultured marble)</t>
  </si>
  <si>
    <t>22.29</t>
  </si>
  <si>
    <t>Manufacture of other plastic products</t>
  </si>
  <si>
    <t>This class includes:
- manufacture of plastic tableware, kitchenware and toilet articles
- manufacture of diverse plastic products:
  . plastic headgear, insulating fittings, parts of lighting fittings, office or school supplies, articles of apparel (if only sealed together, not sewn), fittings for furniture, statuettes, transmission and conveyer belts, self-adhesive tapes of plastic, plastic shoe lasts, plastic cigar and cigarette holders, combs, plastics hair curlers, plastics novelties, etc.</t>
  </si>
  <si>
    <t>- Manufacturing of carbon fibre masts
- Welding of plastic tanks and pipes</t>
  </si>
  <si>
    <t>This class excludes:
- manufacture of plastic luggage, see 15.12
- manufacture of plastic footwear, see 15.20
- manufacture of plastic furniture, see 31.01, 31.02, 31.09
- manufacture of mattresses of uncovered cellular plastic, see 31.03
- manufacture of plastic sports requisites, see 32.30
- manufacture of plastic games and toys, see 32.40
- manufacture of plastic medical and dental appliances, see 32.50
- manufacture of plastic ophthalmic goods, see 32.50
- manufacture of plastics hard hats and other personal safety equipment of plastics, see 32.99</t>
  </si>
  <si>
    <t>This division includes manufacturing activities related to a single substance of mineral origin. This division includes the manufacture of glass and glass products (e.g. flat glass, hollow glass, fibres, technical glassware etc.), ceramic products, tiles and baked clay products, and cement and plaster, from raw materials to finished articles.</t>
  </si>
  <si>
    <t>The manufacture of shaped and finished stone and other mineral products is also included in this division.</t>
  </si>
  <si>
    <t>23.1</t>
  </si>
  <si>
    <t>This group includes glass in all its forms, made by any process, and articles of glass.</t>
  </si>
  <si>
    <t>23.11</t>
  </si>
  <si>
    <t>Manufacture of flat glass</t>
  </si>
  <si>
    <t>This class includes:
- manufacture of flat glass, including wired, coloured or tinted flat glass</t>
  </si>
  <si>
    <t>23.12</t>
  </si>
  <si>
    <t>Shaping and processing of flat glass</t>
  </si>
  <si>
    <t>This class includes:
- manufacture of toughened or laminated flat glass
- manufacture of glass mirrors
- manufacture of multiple-walled insulating units of glass</t>
  </si>
  <si>
    <t>23.13</t>
  </si>
  <si>
    <t>Manufacture of hollow glass</t>
  </si>
  <si>
    <t>This class includes:
- manufacture of bottles and other containers of glass or crystal
- manufacture of drinking glasses and other domestic glass or crystal articles</t>
  </si>
  <si>
    <t>This class excludes:
- manufacture of glass toys, see 32.40</t>
  </si>
  <si>
    <t>23.14</t>
  </si>
  <si>
    <t>Manufacture of glass fibres</t>
  </si>
  <si>
    <t>This class includes:
- manufacture of glass fibres, including glass wool and non-woven products thereof</t>
  </si>
  <si>
    <t>This class excludes:
- manufacture of woven fabrics of glass yarn, see 13.20
- manufacture of fibre optic cable for data transmission or live transmission of images, see 27.31</t>
  </si>
  <si>
    <t>23.19</t>
  </si>
  <si>
    <t>Manufacture and processing of other glass, including technical glassware</t>
  </si>
  <si>
    <t>This class includes:
- manufacture of laboratory, hygienic or pharmaceutical glassware
- manufacture of clock or watch glasses, optical glass and optical elements not optically worked
- manufacture of glassware used in imitation jewellery
- manufacture of glass insulators and glass insulating fittings
- manufacture of glass envelopes for lamps
- manufacture of glass figurines
- manufacture of glass paving blocks
- manufacture of glass in rods or tubes</t>
  </si>
  <si>
    <t>This class excludes:
- manufacture of optical elements optically worked, see 26.70
- manufacture of syringes and other medical laboratory equipment, see 32.50</t>
  </si>
  <si>
    <t>23.2</t>
  </si>
  <si>
    <t>23.20</t>
  </si>
  <si>
    <t>This class includes the manufacture of intermediate products from mined or quarried non-metallic minerals, such as sand, gravel, stone or clay.
This class includes:
- manufacture of refractory mortars, concretes etc.
- manufacture of refractory ceramic goods:
  . heat-insulating ceramic goods of siliceous fossil meals
  . refractory bricks, blocks and tiles etc.
  . retorts, crucibles, muffles, nozzles, tubes, pipes etc.</t>
  </si>
  <si>
    <t>This class also includes:
- manufacture of refractory articles containing magnesite, dolomite or chromite</t>
  </si>
  <si>
    <t>23.3</t>
  </si>
  <si>
    <t>23.31</t>
  </si>
  <si>
    <t>Manufacture of ceramic tiles and flags</t>
  </si>
  <si>
    <t>This class includes:
- manufacture of non-refractory ceramic hearth or wall tiles, mosaic cubes etc.
- manufacture of non-refractory ceramic flags and paving</t>
  </si>
  <si>
    <t>This class excludes:
- manufacture of artificial stone (e.g. cultured marble), see 22.23
- manufacture of refractory ceramic products, see 23.20
- manufacture of ceramic bricks and roofing tiles, see 23.32</t>
  </si>
  <si>
    <t>23.32</t>
  </si>
  <si>
    <t>Manufacture of bricks, tiles and construction products, in baked clay</t>
  </si>
  <si>
    <t>This class includes:
- manufacture of structural non-refractory clay building materials:
  . manufacture of ceramic bricks, roofing tiles, chimney pots, pipes, conduits etc.
- manufacture of flooring blocks in baked clay</t>
  </si>
  <si>
    <t>This class excludes:
- manufacture of refractory ceramic products, see 23.20
- manufacture of non-structural non-refractory ceramic products, see 23.4</t>
  </si>
  <si>
    <t>23.4</t>
  </si>
  <si>
    <t>This group includes the manufacture of final products from mined or quarried non-metallic minerals, such as sand, gravel, stone or clay.</t>
  </si>
  <si>
    <t>23.41</t>
  </si>
  <si>
    <t>Manufacture of ceramic household and ornamental articles</t>
  </si>
  <si>
    <t>This class includes:
- manufacture of ceramic tableware and other domestic or toilet articles
- manufacture of statuettes and other ornamental ceramic articles</t>
  </si>
  <si>
    <t>This class excludes:
- manufacture of imitation jewellery, see 32.13
- manufacture of ceramic toys, see 32.40</t>
  </si>
  <si>
    <t>23.42</t>
  </si>
  <si>
    <t>Manufacture of ceramic sanitary fixtures</t>
  </si>
  <si>
    <t>This class includes:
- manufacture of ceramic sanitary fixtures, e.g. sinks, baths, bidets, water closet pans etc.
- manufacture of other ceramic fixtures</t>
  </si>
  <si>
    <t>This class excludes:
- manufacture of refractory ceramic goods, see 23.20
- manufacture of ceramic building materials, see 23.3</t>
  </si>
  <si>
    <t>23.43</t>
  </si>
  <si>
    <t>Manufacture of ceramic insulators and insulating fittings</t>
  </si>
  <si>
    <t>This class includes:
- manufacture of electrical insulators and insulating fittings of ceramics</t>
  </si>
  <si>
    <t>This class excludes:
- manufacture of refractory ceramic goods, see 23.20</t>
  </si>
  <si>
    <t>23.44</t>
  </si>
  <si>
    <t>Manufacture of other technical ceramic products</t>
  </si>
  <si>
    <t>This class includes:
- manufacture of ceramic and ferrite magnets
- manufacture of ceramic laboratory, chemical and industrial products</t>
  </si>
  <si>
    <t>This class excludes:
- manufacture of artificial stone (e.g. cultured marble), see 22.23
- manufacture of refractory ceramic goods, see 23.20
- manufacture of ceramic building materials, see 23.3</t>
  </si>
  <si>
    <t>23.49</t>
  </si>
  <si>
    <t>Manufacture of other ceramic products</t>
  </si>
  <si>
    <t>This class includes:
- manufacture of ceramic pots, jars and similar articles of a kind used for conveyance or packing of goods
- manufacture of ceramic products n.e.c.</t>
  </si>
  <si>
    <t>This class excludes:
- manufacture of ceramic sanitary fixtures, see 23.42
- manufacture of artificial teeth, see 32.50</t>
  </si>
  <si>
    <t>23.5</t>
  </si>
  <si>
    <t>23.51</t>
  </si>
  <si>
    <t>Manufacture of cement</t>
  </si>
  <si>
    <t>This class includes:
- manufacture of clinkers and hydraulic cements, including Portland, aluminous cement, slag cement and superphosphate cements</t>
  </si>
  <si>
    <t>This class excludes:
- manufacture of refractory mortars, concrete etc., see 23.20
- manufacture of ready-mixed and dry-mix concrete and mortars, see 23.63, 23.64
- manufacture of articles of cement, see 23.69
- manufacture of cements used in dentistry, see 32.50</t>
  </si>
  <si>
    <t>23.52</t>
  </si>
  <si>
    <t>Manufacture of lime and plaster</t>
  </si>
  <si>
    <t>This class includes:
- manufacture of quicklime, slaked lime and hydraulic lime
- manufacture of plasters of calcined gypsum or calcined sulphate</t>
  </si>
  <si>
    <t>This class also includes:
- manufacture of calcined dolomite</t>
  </si>
  <si>
    <t>This class excludes:
- manufacture of articles of plaster, see 23.62, 23.69</t>
  </si>
  <si>
    <t>23.6</t>
  </si>
  <si>
    <t>23.61</t>
  </si>
  <si>
    <t>Manufacture of concrete products for construction purposes</t>
  </si>
  <si>
    <t>This class includes:
- manufacture of precast concrete, cement or artificial stone articles for use in construction:
  . tiles, flagstones, bricks, boards, sheets, panels, pipes, posts etc.
- manufacture of prefabricated structural components for building or civil engineering of cement, concrete or artificial stone</t>
  </si>
  <si>
    <t>23.62</t>
  </si>
  <si>
    <t>Manufacture of plaster products for construction purposes</t>
  </si>
  <si>
    <t>This class includes:
- manufacture of plaster articles for use in construction:
  . boards, sheets, panels etc.</t>
  </si>
  <si>
    <t>23.63</t>
  </si>
  <si>
    <t>Manufacture of ready-mixed concrete</t>
  </si>
  <si>
    <t>This class includes:
- manufacture of ready-mix and dry-mix concrete and mortars</t>
  </si>
  <si>
    <t>This class excludes:
- manufacture of refractory cements, see 23.20</t>
  </si>
  <si>
    <t>23.64</t>
  </si>
  <si>
    <t>Manufacture of mortars</t>
  </si>
  <si>
    <t>This class includes:
- manufacture of powdered mortars</t>
  </si>
  <si>
    <t>This class excludes:
- manufacture of refractory mortars, see 23.20
- manufacture of dry-mixed concrete and mortars, see 23.63</t>
  </si>
  <si>
    <t>23.65</t>
  </si>
  <si>
    <t>Manufacture of fibre cement</t>
  </si>
  <si>
    <t>This class includes:
- manufacture of building materials of vegetable substances (wood wool, straw, reeds, rushes) agglomerated with cement, plaster or other mineral binder
- manufacture of articles of asbestos-cement or cellulose fibre-cement or the like:
  . corrugated sheets, other sheets, panels, tiles, tubes, pipes, reservoirs, troughs, basins, sinks, jars, furniture, window frames etc.</t>
  </si>
  <si>
    <t>23.69</t>
  </si>
  <si>
    <t>Manufacture of other articles of concrete, plaster and cement</t>
  </si>
  <si>
    <t>This class includes:
- manufacture of other articles of concrete, plaster, cement or artificial stone:
  . statuary, furniture, bas- and haut-reliefs, vases, flowerpots etc.</t>
  </si>
  <si>
    <t>23.7</t>
  </si>
  <si>
    <t>23.70</t>
  </si>
  <si>
    <t>This class includes:
- cutting, shaping and finishing of stone for use in construction, in cemeteries, on roads, as roofing etc.
- manufacture of stone furniture</t>
  </si>
  <si>
    <t>This class excludes:
- activities carried out by operators of quarries, e.g. production of rough cut stone, see 08.11
- production of millstones, abrasive stones and similar products, see 23.9</t>
  </si>
  <si>
    <t>23.9</t>
  </si>
  <si>
    <t>Manufacture of abrasive products and non-metallic mineral products n.e.c.</t>
  </si>
  <si>
    <t>This group includes the manufacture of other non-metallic mineral products.</t>
  </si>
  <si>
    <t>23.91</t>
  </si>
  <si>
    <t>Production of abrasive products</t>
  </si>
  <si>
    <t>This class includes:
- manufacture of millstones, sharpening or polishing stones and natural or artificial abrasive products on a support, including abrasive products on a soft base (e.g. sandpaper)</t>
  </si>
  <si>
    <t>23.99</t>
  </si>
  <si>
    <t>This class includes:
- manufacture of friction material and unmounted articles thereof with a base of mineral substances or of cellulose
- manufacture of mineral insulating materials:
  . slag wool, rock wool and similar mineral wools; exfoliated vermiculite, expanded clays and similar heat-insulating, sound-insulating or sound-absorbing materials
- manufacture of articles of diverse mineral substances:
  . worked mica and articles of mica, of peat, of graphite (other than electrical articles) etc. 
- manufacture of articles of asphalt or similar material, e.g. asphalt-based adhesives, coal tar pitch etc.
- manufacture of carbon and graphite fibres and products (except electrodes and electrical applications)
- manufacture of artificial corundum</t>
  </si>
  <si>
    <t>- Calcination of kaolin
- Drying and grinding of clay into clay powder, fit for the production of ceramics</t>
  </si>
  <si>
    <t>This class excludes:
- manufacture of glass wool and non-woven glass wool products, see 23.14
- manufacture of graphite electrodes, see 27.90
- manufacture of carbon or graphite gaskets, see 28.29</t>
  </si>
  <si>
    <t>This division includes the activities of smelting and/or refining ferrous and non-ferrous metals from ore, pig or scrap, using electrometallurgic and other process metallurgic techniques.</t>
  </si>
  <si>
    <t>This division also includes the manufacture of metal alloys and super-alloys by introducing other chemical elements to pure metals. The output of smelting and refining, usually in ingot form, is used in rolling, drawing and extruding operations to make products such as plate, sheet, strip, bars, rods, wire or tubes, pipes and hollow profiles, and in molten form to make castings and other basic metal products.</t>
  </si>
  <si>
    <t>24.1</t>
  </si>
  <si>
    <t>Manufacture of basic iron and steel and of ferro-alloys</t>
  </si>
  <si>
    <t>This group includes activities such as direct reduction of iron ore, production of pig iron in molten or solid form, conversion of pig iron into steel, manufacture of ferroalloys and manufacture of steel products.</t>
  </si>
  <si>
    <t>24.10</t>
  </si>
  <si>
    <t xml:space="preserve">Manufacture of basic iron and steel and of ferro-alloys </t>
  </si>
  <si>
    <t>This class includes:
- operation of blast furnaces, steel converters, rolling and finishing mills
- production of pig iron and spiegeleisen in pigs, blocks or other primary forms
- production of ferro-alloys
- production of ferrous products by direct reduction of iron and other spongy ferrous products
- production of iron of exceptional purity by electrolysis or other chemical processes
- remelting of scrap ingots of iron or steel
- production of granular iron and iron powder
- production of steel in ingots or other primary forms
- production of semi-finished products of steel
- manufacture of hot-rolled and cold-rolled flat-rolled products of steel
- manufacture of hot-rolled bars and rods of steel
- manufacture of hot-rolled open sections of steel
- manufacture of sheet piling of steel and welded open sections of steel
- manufacture of railway track materials (unassembled rails) of steel</t>
  </si>
  <si>
    <t>This class excludes:
- cold drawing of bars, see 24.31</t>
  </si>
  <si>
    <t>24.2</t>
  </si>
  <si>
    <t>Manufacture of tubes, pipes, hollow profiles and related fittings, of steel</t>
  </si>
  <si>
    <t>24.20</t>
  </si>
  <si>
    <t>This class includes:
- manufacture of seamless tubes and pipes of circular or non-circular cross section and of blanks of circular cross section, for further processing, by hot rolling, hot extrusion or by other hot processes of an intermediate product which can be a bar or a billet obtained by hot rolling or continuous casting
- manufacture of precision and non-precision seamless tubes and pipes from hot rolled or hot extruded blanks by further processing, by cold-drawing or cold-rolling of tubes and pipes of circular cross section and by cold drawing only for tubes and pipes of non circular cross section and hollow profiles
- manufacture of welded tubes and pipes of an external diameter exceeding 406,4 mm, cold formed from hot rolled flat products and longitudinally or spirally welded
- manufacture of welded tubes and pipes of an external diameter of 406,4 mm or less of circular cross section by continuous cold or hot forming of hot or cold rolled flat products and longitudinally or spirally welded and of non-circular cross section by hot or cold forming into shape from hot or cold rolled strip longitudinally welded
- manufacture of welded precision tubes and pipes of an external diameter of 406,4 mm or less by hot or cold forming of hot or cold rolled strip and longitudinally welded delivered as welded or further processed, by cold drawing or cold rolling or cold formed into shape for tube and pipe of non-circular cross section
- manufacture of flat flanges and flanges with forged collars by processing of hot rolled flat products of steel
- manufacture of butt-welding fittings, such as elbows and reductions, by forging of hot rolled seamless tubes of steel
- threaded and other tube or pipe fittings of steel</t>
  </si>
  <si>
    <t>This class excludes
- manufacture of seamless tubes and pipes of steel by centrifugally casting, see 24.52</t>
  </si>
  <si>
    <t>24.3</t>
  </si>
  <si>
    <t>Manufacture of other products of first processing of steel</t>
  </si>
  <si>
    <t>This group includes manufacturing other products by cold processing of steel.</t>
  </si>
  <si>
    <t>24.31</t>
  </si>
  <si>
    <t>Cold drawing of bars</t>
  </si>
  <si>
    <t>This class includes:
- manufacture of steel bars and solid sections of steel by cold drawing, grinding or turning</t>
  </si>
  <si>
    <t>This class excludes:
- drawing of wire, see 24.34</t>
  </si>
  <si>
    <t>24.32</t>
  </si>
  <si>
    <t>Cold rolling of narrow strip</t>
  </si>
  <si>
    <t>This class includes:
- manufacture of coated or uncoated flat rolled steel products in coils or in straight lengths of a width less than 600 mm by cold re-rolling of hot-rolled flat products or of steel rod</t>
  </si>
  <si>
    <t>24.33</t>
  </si>
  <si>
    <t>Cold forming or folding</t>
  </si>
  <si>
    <t>This class includes:
- manufacture of open sections by progressive cold forming on a roll mill or folding on a press of flat-rolled products of steel
- manufacture of cold-formed or cold-folded, ribbed sheets and sandwich panels</t>
  </si>
  <si>
    <t>24.34</t>
  </si>
  <si>
    <t>Cold drawing of wire</t>
  </si>
  <si>
    <t>This class includes:
- manufacture of drawn steel wire, by cold drawing of steel wire rod</t>
  </si>
  <si>
    <t>This class excludes:
- drawing of bars and solid sections of steel, see 24.31
- manufacture of derived wire products, see 25.93</t>
  </si>
  <si>
    <t>24.4</t>
  </si>
  <si>
    <t>24.41</t>
  </si>
  <si>
    <t>Precious metals production</t>
  </si>
  <si>
    <t>This class includes:
- production of basic precious metals:
  . production and refining of unwrought or wrought precious metals: gold, silver, platinum etc. from ore and scrap
- production of precious metal alloys
- production of precious metal semi-products
- production of silver rolled onto base metals
- production of gold rolled onto base metals or silver
- production of platinum and platinum group metals rolled onto gold, silver or base metals</t>
  </si>
  <si>
    <t>This class also includes:
- manufacture of wire of these metals by drawing
- manufacture of precious metal foil laminates</t>
  </si>
  <si>
    <t>- Extraction of silver from waste chemicals, by electrolytic refining
- Melting and casting of jewellery into slabs</t>
  </si>
  <si>
    <t>This class excludes:
- casting of non-ferrous metals, see 24.53, 24.54
- manufacture of precious metal jewellery, see 32.12</t>
  </si>
  <si>
    <t>24.42</t>
  </si>
  <si>
    <t>Aluminium production</t>
  </si>
  <si>
    <t>This class includes:
- production of aluminium from alumina
- production of aluminium from electrolytic refining of aluminium waste and scrap
- production of aluminium alloys
- semi-manufacture of aluminium</t>
  </si>
  <si>
    <t>This class also includes:
- manufacture of wire of these metals by drawing
- production of aluminium oxide (alumina)
- production of aluminium wrapping foil
- manufacture of aluminium foil laminates made from aluminium foil as primary component</t>
  </si>
  <si>
    <t>This class excludes:
- casting of non-ferrous metals, see 24.53, 24.54</t>
  </si>
  <si>
    <t>24.43</t>
  </si>
  <si>
    <t>Lead, zinc and tin production</t>
  </si>
  <si>
    <t>This class includes:
- production of lead, zinc and tin from ores
- production of lead, zinc and tin from electrolytic refining of lead, zinc and tin waste and scrap
- production of lead, zinc and tin alloys
- semi-manufacture of lead, zinc and tin</t>
  </si>
  <si>
    <t>This class also includes:
- manufacture of wire of these metals by drawing
- production of tin foil</t>
  </si>
  <si>
    <t>24.44</t>
  </si>
  <si>
    <t>Copper production</t>
  </si>
  <si>
    <t>This class includes:
- production of copper from ores
- production of copper from electrolytic refining of copper waste and scrap
- production of copper alloys
- manufacture of fuse wire or strip
- semi-manufacture of copper</t>
  </si>
  <si>
    <t>This class also includes:
- manufacture of wire of these metals by drawing</t>
  </si>
  <si>
    <t>24.45</t>
  </si>
  <si>
    <t>Other non-ferrous metal production</t>
  </si>
  <si>
    <t>This class includes:
- production of chrome, manganese, nickel etc. from ores or oxides
- production of chrome, manganese, nickel etc. from electrolytic and aluminothermic refining of chrome, manganese, nickel etc., waste and scrap
- production of alloys of chrome, manganese, nickel etc. 
- semi-manufacture of chrome, manganese, nickel etc.
- production of mattes of nickel</t>
  </si>
  <si>
    <t>24.46</t>
  </si>
  <si>
    <t xml:space="preserve">Processing of nuclear fuel </t>
  </si>
  <si>
    <t>This class includes:
- production of uranium metal from pitchblende or other ores
- smelting and refining of uranium</t>
  </si>
  <si>
    <t>24.5</t>
  </si>
  <si>
    <t>This group includes the manufacture of semi-finished products and various castings by a casting process.</t>
  </si>
  <si>
    <t>This group excludes:
- manufacture of finished cast products such as:
  . boilers and radiators, see 25.21
  . cast household items, see 25.99</t>
  </si>
  <si>
    <t>24.51</t>
  </si>
  <si>
    <t>Casting of iron</t>
  </si>
  <si>
    <t>This class includes activities of iron foundries.
This class includes:
- casting of semi-finished iron products
- casting of grey iron castings
- casting of spheroidal graphite iron castings
- casting of malleable cast-iron products
- manufacture of tubes, pipes and hollow profiles and of tube or pipe fittings of cast-iron</t>
  </si>
  <si>
    <t>24.52</t>
  </si>
  <si>
    <t>Casting of steel</t>
  </si>
  <si>
    <t>This class includes activities of steel foundries.
This class includes:
- casting of semi-finished steel products
- casting of steel castings
- manufacture of seamless tubes and pipes of steel by centrifugal casting
- manufacture of tube or pipe fittings of cast-steel</t>
  </si>
  <si>
    <t>24.53</t>
  </si>
  <si>
    <t>Casting of light metals</t>
  </si>
  <si>
    <t>This class includes:
- casting of semi-finished products of aluminium, magnesium, titanium, zinc etc.
- casting of light metal castings</t>
  </si>
  <si>
    <t>24.54</t>
  </si>
  <si>
    <t>Casting of other non-ferrous metals</t>
  </si>
  <si>
    <t>This class includes:
- casting of heavy metal castings
- casting of precious metal castings
- die-casting of non-ferrous metal castings</t>
  </si>
  <si>
    <t>This division includes the manufacture of "pure" metal products (such as parts, containers and structures), usually with a static, immovable function, as opposed to the following divisions 26-30, which cover the manufacture of combinations or assemblies of such metal products (sometimes with other materials) into more complex units that, unless they are purely electrical, electronic or optical, work with moving parts.</t>
  </si>
  <si>
    <t>The manufacture of weapons and ammunition is also included in this division.</t>
  </si>
  <si>
    <t>This division excludes:
- specialised repair and maintenance activities, see 33.1
- specialised installation of manufactured goods produced in this division in buildings, such as central heating boilers, see 43.22</t>
  </si>
  <si>
    <t>25.1</t>
  </si>
  <si>
    <t>This group includes the manufacture of structural metal products (such as metal frameworks or parts for construction).</t>
  </si>
  <si>
    <t>25.11</t>
  </si>
  <si>
    <t>Manufacture of metal structures and parts of structures</t>
  </si>
  <si>
    <t>This class includes:
- manufacture of metal frameworks or skeletons for construction and parts thereof (towers, masts, trusses, bridges etc.)
- manufacture of industrial frameworks in metal (frameworks for blast furnaces, lifting and handling equipment etc.)
- manufacture of prefabricated buildings mainly of metal:
  . site huts, modular exhibition elements etc.</t>
  </si>
  <si>
    <t>This class excludes:
- manufacture of parts for marine or power boilers, see 25.30
- manufacture of assembled railway track fixtures, see 25.99
- manufacture of sections of ships, see 30.11</t>
  </si>
  <si>
    <t>25.12</t>
  </si>
  <si>
    <t>Manufacture of doors and windows of metal</t>
  </si>
  <si>
    <t>This class includes:
- manufacture of metal doors, windows and their frames, shutters and gates
- metal room partitions for floor attachment</t>
  </si>
  <si>
    <t>25.2</t>
  </si>
  <si>
    <t>This group includes the manufacture of tanks, central heating radiators and boilers.</t>
  </si>
  <si>
    <t>25.21</t>
  </si>
  <si>
    <t>Manufacture of central heating radiators and boilers</t>
  </si>
  <si>
    <t>This class excludes:
- manufacture of electrical ovens and water heaters, see 27.51</t>
  </si>
  <si>
    <t>25.29</t>
  </si>
  <si>
    <t>Manufacture of other tanks, reservoirs and containers of metal</t>
  </si>
  <si>
    <t>This class includes:
- manufacture of reservoirs, tanks and similar containers of metal, of types normally installed as fixtures for storage or manufacturing use
- manufacture of metal containers for compressed or liquefied gas</t>
  </si>
  <si>
    <t>This class excludes:
- manufacture of metal casks, drums, cans, pails, boxes etc. of a kind normally used for carrying and packing of goods, of a capacity not exceeding 300 litres, see 25.91, 25.92
- manufacture of transport containers, see 29.20
- manufacture of tanks (armoured military vehicles), see 30.40</t>
  </si>
  <si>
    <t>25.3</t>
  </si>
  <si>
    <t>This group includes the manufacture of steam generators.</t>
  </si>
  <si>
    <t>25.30</t>
  </si>
  <si>
    <t>This class includes:
- manufacture of steam or other vapour generators
- manufacture of auxiliary plant for use with steam generators:
  . condensers, economisers, superheaters, steam collectors and accumulators
- manufacture of nuclear reactors, except isotope separators
- manufacture of parts for marine or power boilers</t>
  </si>
  <si>
    <t>This class also includes:
- pipe system construction comprising further processing of tubes generally to make pressure pipes or pipe systems together with the associated design and construction work</t>
  </si>
  <si>
    <t>This class excludes:
- manufacture of central heating hot-water boilers and radiators, see 25.21
- manufacture of boiler-turbine sets, see 28.11
- manufacture of isotope separators, see 28.99</t>
  </si>
  <si>
    <t>25.4</t>
  </si>
  <si>
    <t>25.40</t>
  </si>
  <si>
    <t>This class includes:
- manufacture of heavy weapons (artillery, mobile guns, rocket launchers, torpedo tubes, heavy machine guns)
- manufacture of small arms (revolvers, shotguns, light machine guns)
- manufacture of air or gas guns and pistols
- manufacture of war ammunition</t>
  </si>
  <si>
    <t>This class also includes:
- manufacture of hunting, sporting or protective firearms and ammunition
- manufacture of explosive devices such as bombs, mines and torpedoes</t>
  </si>
  <si>
    <t>This class excludes:
- manufacture of percussion caps, detonators or signalling flares, see 20.51
- manufacture of cutlasses, swords, bayonets etc., see 25.71
- manufacture of armoured vehicles for the transport of banknotes or valuables, see 29.10
- manufacture of space vehicles, see 30.30
- manufacture of tanks and other fighting vehicles, see 30.40</t>
  </si>
  <si>
    <t>25.5</t>
  </si>
  <si>
    <t>This group includes general activities for the treatment of metal, such as forging or pressing, which are typically carried out on a fee or contract basis.</t>
  </si>
  <si>
    <t>25.50</t>
  </si>
  <si>
    <t>This class includes:
- forging, pressing, stamping and roll-forming of metal
- powder metallurgy: production of metal objects directly from metal powders by heat treatment (sintering) or under pressure</t>
  </si>
  <si>
    <t>This class excludes:
- production of metal powder, see 24.1, 24.4</t>
  </si>
  <si>
    <t>25.6</t>
  </si>
  <si>
    <t>This group includes general activities for the treatment of metal, such as plating, coating, engraving, boring, polishing, welding etc., which are typically carried out on a fee or contract basis.</t>
  </si>
  <si>
    <t>25.61</t>
  </si>
  <si>
    <t>Treatment and coating of metals</t>
  </si>
  <si>
    <t>This class includes:
- plating, anodising etc. of metals
- heat treatment of metals
- deburring, sandblasting, tumbling, cleaning of metals
- colouring, engraving of metals
- non-metallic coating of metals:
  . plasticising, enamelling, lacquering etc.
- hardening, buffing of metals</t>
  </si>
  <si>
    <t>This class excludes:
- activities of farriers, see 01.62
- printing onto metals, see 18.12
- metal coating of plastics, see 22.29
- rolling precious metals onto base metals or other metals, see 24.41, 24.42, 24.43, 24.44
- "while-you-wait" engraving services, see 95.29</t>
  </si>
  <si>
    <t>25.62</t>
  </si>
  <si>
    <t>Machining</t>
  </si>
  <si>
    <t>This class includes:
- boring, turning, milling, eroding, planing, lapping, broaching, levelling, sawing, grinding, sharpening, polishing, welding, splicing etc. of metalwork pieces
- cutting of and writing on metals by means of laser beams</t>
  </si>
  <si>
    <t>This class excludes:
- activities of farriers, see 01.62</t>
  </si>
  <si>
    <t>25.7</t>
  </si>
  <si>
    <t>Manufacture of cutlery, tools and general hardware</t>
  </si>
  <si>
    <t>This group includes the manufacture of cutlery; metal hand tools and general hardware.</t>
  </si>
  <si>
    <t>25.71</t>
  </si>
  <si>
    <t>Manufacture of cutlery</t>
  </si>
  <si>
    <t>This class includes:
- manufacture of domestic cutlery such as knives, forks, spoons etc.
- manufacture of other articles of cutlery:
  . cleavers and choppers
  . razors and razor blades
  . scissors and hair clippers
- manufacture of cutlasses, swords, bayonets etc.</t>
  </si>
  <si>
    <t>This class excludes:
- manufacture of hollowware (pots, kettles etc.), dinnerware (bowls, platters etc.) or flatware (plates, saucers etc.), see 25.99
- manufacture of cutlery of precious metal, see 32.12</t>
  </si>
  <si>
    <t>25.72</t>
  </si>
  <si>
    <t>Manufacture of locks and hinges</t>
  </si>
  <si>
    <t>This class includes:
- manufacture of padlocks, locks, keys, hinges and the like, hardware for buildings, furniture, vehicles etc.</t>
  </si>
  <si>
    <t>25.73</t>
  </si>
  <si>
    <t>Manufacture of tools</t>
  </si>
  <si>
    <t>This class includes:
- manufacture of knives and cutting blades for machines or for mechanical appliances
- manufacture of hand tools such as pliers, screwdrivers etc.
- manufacture of non-power-driven agricultural hand tools
- manufacture of saws and saw blades, including circular saw blades and chainsaw blades
- manufacture of interchangeable tools for hand tools, whether or not power-operated, or for machine tools: drills, punches, milling cutters etc.
- manufacture of press tools
- manufacture of blacksmiths' tools: forges, anvils etc.
- manufacture of moulding boxes and moulds (except ingot moulds)
- manufacture of vices, clamps</t>
  </si>
  <si>
    <t>This class excludes:
- manufacture of power-driven hand tools, see 28.24
- manufacture of ingot moulds, see 28.91</t>
  </si>
  <si>
    <t>25.9</t>
  </si>
  <si>
    <t>Manufacture of other fabricated metal products</t>
  </si>
  <si>
    <t>This group includes the manufacture of a variety of metal products, such as cans and buckets; nails, bolts and nuts; metal household articles; metal fixtures; ships propellers and anchors; assembled railway track fixtures etc. for a variety of household and industrial uses.</t>
  </si>
  <si>
    <t>25.91</t>
  </si>
  <si>
    <t>Manufacture of steel drums and similar containers</t>
  </si>
  <si>
    <t>This class includes:
- manufacture of pails, cans, drums, buckets, boxes</t>
  </si>
  <si>
    <t>This class excludes:
- manufacture of tanks and reservoirs, see 25.2</t>
  </si>
  <si>
    <t>25.92</t>
  </si>
  <si>
    <t xml:space="preserve">Manufacture of light metal packaging </t>
  </si>
  <si>
    <t>This class includes:
- manufacture of tins and cans for food products, collapsible tubes and boxes
- manufacture of metallic closures</t>
  </si>
  <si>
    <t>25.93</t>
  </si>
  <si>
    <t>Manufacture of wire products, chain and springs</t>
  </si>
  <si>
    <t>This class includes:
- manufacture of metal cable, plaited bands and similar articles
- manufacture of uninsulated metal cable or insulated cable not capable of being used as a conductor of electricity
- manufacture of coated or cored wire
- manufacture of articles made of wire: barbed wire, wire fencing, grill, netting, cloth etc.
- coated electrodes for electric arc-welding
- manufacture of nails and pins
- manufacture of springs (except watch springs):
  . leaf springs, helical springs, torsion bar springs
  . leaves for springs
- manufacture of chain, except power transmission chain</t>
  </si>
  <si>
    <t>This class excludes:
- manufacture of clock or watch springs, see 26.52
- manufacture of wire and cable for electricity transmission, see 27.32
- manufacture of power transmission chain, see 28.15</t>
  </si>
  <si>
    <t>25.94</t>
  </si>
  <si>
    <t>Manufacture of fasteners and screw machine products</t>
  </si>
  <si>
    <t>This class includes:
- manufacture of rivets, washers and similar non-threaded products
- manufacture of screw machine products
- manufacture of bolts, screws, nuts and similar threaded products</t>
  </si>
  <si>
    <t>25.99</t>
  </si>
  <si>
    <t>This class includes:
- manufacture of metal household articles:
  . flatware: plates, saucers etc.
  . hollowware: pots, kettles etc.
  . dinnerware: bowls, platters etc.
  . saucepans, frying pans and other non-electrical utensils for use at the table or in the kitchen
  . small hand-operated kitchen appliances and accessories
  . metal scouring pads
- manufacture of building components of zinc: gutters, roof capping, baths, sinks, washbasins and similar articles
- manufacture of metal goods for office use, except furniture
- manufacture of safes, strongboxes, armoured doors etc.
- manufacture of various metal articles:
  . ship propellers and blades thereof
  . anchors
  . bells
  . assembled railway track fixtures
  . clasps, buckles, hooks
  . metal ladder
  . metal signs, including road signs
- manufacture of foil bags
- manufacture of permanent metallic magnets
- manufacture of metal vacuum jugs and bottles
- manufacture of metal badges and metal military insignia
- manufacture of metal hair curlers, metal umbrella handles and frames, combs</t>
  </si>
  <si>
    <t>This class excludes:
- manufacture of swords, bayonets, see 25.71
- manufacture of shopping carts, see 30.99
- manufacture of metal furniture, see 31.01, 31.02, 31.09
- manufacture of sports goods, see 32.30
- manufacture of games and toys, see 32.40</t>
  </si>
  <si>
    <t>This division includes the manufacture of computers, computer peripherals, communications equipment, and similar electronic products, as well as the manufacture of components for such products. Production processes of this division are characterised by the design and use of integrated circuits and the application of highly specialised miniaturisation technologies.</t>
  </si>
  <si>
    <t>The division also contains the manufacture of consumer electronics, measuring, testing and navigating equipment, irradiation, electromedical and electrotherapeutic equipment, optical instruments and equipment, and the manufacture of magnetic and optical media.</t>
  </si>
  <si>
    <t>26.1</t>
  </si>
  <si>
    <t>26.11</t>
  </si>
  <si>
    <t>Manufacture of electronic components</t>
  </si>
  <si>
    <t>This class includes the manufacture of semi-conductors and other components for electronic applications. 
This class includes:
- manufacture of capacitors, electronic
- manufacture of resistors, electronic
- manufacture of microprocessors
- manufacture of electron tubes
- manufacture of electronic connectors
- manufacture of bare printed circuit boards
- manufacture of integrated circuits (analog, digital or hybrid)
- manufacture of diodes, transistors and related discrete devices
- manufacture of inductors (e.g. chokes, coils, transformers), electronic component type
- manufacture of electronic crystals and crystal assemblies
- manufacture of solenoids, switches and transducers for electronic applications
- manufacture of dice or wafers, semi-conductor, finished or semi-finished
- manufacture of display components (plasma, polymer, LCD)
- manufacture of light emitting diodes (LED)</t>
  </si>
  <si>
    <t>This class also includes:
- manufacture of printer cables, monitor cables, USB cables, connectors etc.</t>
  </si>
  <si>
    <t>This class excludes:
- printing of smart cards, see 18.12
- manufacture of computer and television displays, see 26.20, 26.40
- manufacture of modems (carrier equipment), see 26.30
- manufacture of X-ray tubes and similar irradiation devices, see 26.60
- manufacture of optical equipment and instruments, see 26.70
- manufacture of similar devices for electrical applications, see division 27
- manufacture of fluorescent ballasts, see 27.11
- manufacture of electrical relays, see 27.12
- manufacture of electrical wiring devices, see 27.33
- manufacture of complete equipment is classified elsewhere based on complete equipment classification</t>
  </si>
  <si>
    <t>26.12</t>
  </si>
  <si>
    <t>Manufacture of loaded electronic boards</t>
  </si>
  <si>
    <t>This class includes:
- manufacture of loaded printed circuit boards
- loading of components onto printed circuit boards
- manufacture of interface cards (e.g. sound, video, controllers, network, modems)</t>
  </si>
  <si>
    <t>This class excludes:
- printing of smart cards, see 18.12
- manufacture of bare printed circuit boards, see 26.11</t>
  </si>
  <si>
    <t>26.2</t>
  </si>
  <si>
    <t>26.20</t>
  </si>
  <si>
    <t>This class includes the manufacture and/or assembly of electronic computers, such as mainframes, desktop computers, laptops and computer servers; and computer peripheral equipment, such as storage devices and input/output devices (printers, monitors, keyboards).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comprise at least analog control and programming elements.
This class includes:
- manufacture of desktop computers
- manufacture of laptop computers
- manufacture of main frame computers
- manufacture of hand-held computers (e.g. PDA)
- manufacture of magnetic disk drives, flash drives and other storage devices
- manufacture of optical (e.g. CD-RW, CD-ROM, DVD-ROM, DVD-RW) disk drives
- manufacture of printers
- manufacture of monitors
- manufacture of keyboards
- manufacture of all types of mice, joysticks, and trackball accessories
- manufacture of dedicated computer terminals
- manufacture of computer servers
- manufacture of scanners, including bar code scanners
- manufacture of smart card readers
- manufacture of virtual reality helmets
- manufacture of computer projectors (video beamers)</t>
  </si>
  <si>
    <t>This class also includes:
- manufacture of computer terminals, like automatic teller machines (ATM's), point-of-sale (POS) terminals, not mechanically operated
- manufacture of multi-function office equipment performing two or more of following functions: printing, scanning, copying, faxing</t>
  </si>
  <si>
    <t>- Refilling of ink cartridges</t>
  </si>
  <si>
    <t>This class excludes:
- reproduction of recorded media (computer media, sound, video, etc.), see 18.20
- manufacture of electronic components and electronic assemblies used in computers and peripherals, see 26.1
- manufacture of internal/external computer modems, see 26.12
- manufacture of interface cards, modules and assemblies, see 26.12
- manufacture of loaded electronic boards, see 26.12
- manufacture of modems, carrier equipment, see 26.30
- manufacture of digital communication switches, data communications equipment (e.g. bridges, routers, gateways), see 26.30
- manufacture of consumer electronic devices, such as CD players and DVD players, see 26.40
- manufacture of television monitors and displays, see 26.40
- manufacture of video game consoles, see 26.40
- manufacture of blank optical and magnetic media for use with computers or other devices, see 26.80</t>
  </si>
  <si>
    <t>26.3</t>
  </si>
  <si>
    <t>26.30</t>
  </si>
  <si>
    <t>This class includes the manufacture of telephone and data communications equipment used to move signals electronically over wires or through the air such as radio and television broadcast and wireless communications equipment.
This class includes:
- manufacture of central office switching equipment
- manufacture of cordless telephones
- manufacture of private branch exchange (PBX) equipment
- manufacture of telephone and facsimile equipment, including telephone answering machines
- manufacture of data communications equipment, such as bridges, routers, and gateways
- manufacture of transmitting and receiving antenna
- manufacture of cable television equipment
- manufacture of pagers
- manufacture of cellular phones
- manufacture of mobile communication equipment
- manufacture of radio and television studio and broadcasting equipment, including television cameras
- manufacture of modems, carrier equipment
- manufacture of burglar and fire alarm systems, sending signals to a control station
- manufacture of radio and television transmitters
- manufacture of communication devices using infrared signal (e.g. remote controls)</t>
  </si>
  <si>
    <t>- Manufacture of incomplete plasma monitors</t>
  </si>
  <si>
    <t>This class excludes:
- manufacture of electronic components and subassemblies used in communications equipment, including internal/external computer modems, see 26.1
- manufacture of loaded electronic boards, see 26.12
- manufacture of computers and computer peripheral equipment, see 26.20
- manufacture of consumer audio and video equipment, see 26.40
- manufacture of GPS devices, see 26.51
- manufacture of electronic scoreboards, see 27.90
- manufacture of traffic lights, see 27.90</t>
  </si>
  <si>
    <t>26.4</t>
  </si>
  <si>
    <t>26.40</t>
  </si>
  <si>
    <t>This class includes the manufacture of electronic audio and video equipment for home entertainment, motor vehicle, public address systems and musical instrument amplification. 
This class includes:
- manufacture of video cassette recorders and duplicating equipment
- manufacture of televisions
- manufacture of television monitors and displays
- manufacture of audio recording and duplicating systems
- manufacture of stereo equipment
- manufacture of radio receivers
- manufacture of speaker systems
- manufacture of household-type video cameras
- manufacture of jukeboxes
- manufacture of amplifiers for musical instruments and public address systems
- manufacture of microphones
- manufacture of CD and DVD players
- manufacture of karaoke machines
- manufacture of headphones (e.g. radio, stereo, computer)
- manufacture of video game consoles</t>
  </si>
  <si>
    <t>This class excludes:
- reproduction of recorded media (computer media, sound, video, etc.), see 18.2
- manufacture of computer peripheral devices and computer monitors, see 26.20
- manufacture of telephone answering machines, see 26.30
- manufacture of paging equipment, see 26.30
- manufacture of remote control devices (radio and infrared), see 26.30
- manufacture of broadcast studio equipment such as reproduction equipment, transmitting and receiving antennas, commercial video cameras, see 26.30 
- manufacture of antennas, see 26.30
- manufacture of digital cameras, see 26.70
- manufacture of electronic games with fixed (non-replaceable) software, see 32.40</t>
  </si>
  <si>
    <t>26.5</t>
  </si>
  <si>
    <t>Manufacture of instruments and appliances for measuring, testing and navigation; watches and clocks</t>
  </si>
  <si>
    <t>This group includes the manufacture of measuring, testing and navigating equipment for various industrial and non-industrial purposes, including time-based measuring devices such as watches and clocks and related devices.</t>
  </si>
  <si>
    <t>26.51</t>
  </si>
  <si>
    <t>Manufacture of instruments and appliances for measuring, testing and navigation</t>
  </si>
  <si>
    <t>This class comprises manufacture of search, detection, navigation, guidance, aeronautical, and nautical systems and instruments; automatic controls and regulators for applications, such as heating, air-conditioning, refrigeration and appliances; instruments and devices for measuring, displaying, indicating, recording, transmitting, and controlling temperature, humidity, pressure, vacuum, combustion, flow, level, viscosity, density, acidity, concentration, and rotation; totalising (i.e., registering) fluid meters and counting devices; instruments for measuring and testing the characteristics of electricity and electrical signals; instruments and instrumentation systems for laboratory analysis of the chemical or physical composition or concentration of samples of solid, fluid, gaseous, or composite material; other measuring and testing instruments and parts thereof.
The manufacture of non-electric measuring, testing and navigating equipment (except simple mechanical tools) is included here.
This class includes:
- manufacture of aircraft engine instruments
- manufacture of automotive emissions testing equipment
- manufacture of meteorological instruments
- manufacture of physical properties testing and inspection equipment
- manufacture of polygraph machines
- manufacture of radiation detection and monitoring instruments
- manufacture of surveying instruments
- manufacture of thermometers liquid-in-glass and bimetal types (except medical)
- manufacture of humidistats
- manufacture of hydronic limit controls
- manufacture of flame and burner control
- manufacture of spectrometers
- manufacture of pneumatic gauges
- manufacture of consumption meters (e.g., water, gas, electricity)
- manufacture of flow meters and counting devices
- manufacture of tally counters
- manufacture of mine detectors, pulse (signal) generators; metal detectors
- manufacture of search, detection, navigation, aeronautical, and nautical equipment, including sonobuoys
- manufacture of radar equipment
- manufacture of GPS devices
- manufacture of environmental controls and automatic controls for appliances
- manufacture of measuring and recording equipment (e.g. flight recorders)
- manufacture of motion detectors
- manufacture of radars
- manufacture of laboratory analytical instruments (e.g. blood analysis equipment) 
- manufacture of laboratory scales, balances, incubators, and miscellaneous laboratory apparatus for measuring, testing, etc.</t>
  </si>
  <si>
    <t>This class excludes:
- manufacture of telephone answering machines, see 26.30
- manufacture of irradiation equipment, see 26.60
- manufacture of optical positioning equipment, see 26.70
- manufacture of dictating machines, see 28.23
- manufacture of weighing machinery (other than sensitive laboratory balances), levels, tape measures etc., see 28.29
- manufacture of medical thermometers, see 32.50
- installation of industrial process control equipment, see 33.20</t>
  </si>
  <si>
    <t>26.52</t>
  </si>
  <si>
    <t>This class includes the manufacture of watches, clocks and timing mechanisms and parts thereof.
This class includes:
- manufacture of watches and clocks of all kinds, including instrument panel clocks
- manufacture of watch and clock cases, including cases of precious metals
- manufacture of time-recording equipment and equipment for measuring, recording and otherwise displaying intervals of time with a watch or clock movement or with synchronous motor, such as:
  . parking meters
  . time clocks
  . time/date stamps
  . process timers
- manufacture of time switches and other releases with a watch or clock movement or with synchronous motor:
  . time locks
- manufacture of components for clocks and watches: 
  . movements of all kinds for watches and clocks
  . springs, jewels, dials, hands, plates, bridges and other parts
  . watch and clock cases and housings of all materials</t>
  </si>
  <si>
    <t>This class excludes:
- manufacture of non-metal watch bands (textile, leather, plastic), see 15.12
- manufacture of watch bands of precious metal, see 32.12
- manufacture of watch bands of non-precious metal, see 32.13</t>
  </si>
  <si>
    <t>26.6</t>
  </si>
  <si>
    <t>26.60</t>
  </si>
  <si>
    <t>This class includes:
- manufacture of irradiation apparatus and tubes (e.g. industrial, medical diagnostic, medical therapeutic, research, scientific):
  . beta-, gamma, X-ray or other radiation equipment
- manufacture of CT scanners
- manufacture of PET scanners
- manufacture of magnetic resonance imaging (MRI) equipment
- manufacture of medical ultrasound equipment
- manufacture of electrocardiographs
- manufacture of electromedical endoscopic equipment
- manufacture of medical laser equipment
- manufacture of pacemakers
- manufacture of hearing aids</t>
  </si>
  <si>
    <t>This class also includes:
- manufacture of food and milk irradiation equipment</t>
  </si>
  <si>
    <t>This class excludes:
- manufacture of tanning beds, see 27.90</t>
  </si>
  <si>
    <t>26.7</t>
  </si>
  <si>
    <t>26.70</t>
  </si>
  <si>
    <t>This class includes the manufacture of optical instruments and lenses, such as binoculars, microscopes (except electron, proton), telescopes, prisms and lenses (except ophthalmic); the coating or polishing of lenses (except ophthalmic); the mounting of lenses (except ophthalmic) and the manufacture of photographic equipment such as cameras and light meters.
This class includes:
- manufacture of optical mirrors
- manufacture of optical gun sighting equipment
- manufacture of optical positioning equipment
- manufacture of optical magnifying instruments
- manufacture of optical machinist's precision tools
- manufacture of optical comparators
- manufacture of film cameras and digital cameras
- manufacture of motion picture and slide projectors
- manufacture of overhead transparency projectors
- manufacture of optical measuring and checking devices and instruments (e.g. fire control equipment, photographic light meters, range finders)
- manufacture of lenses, optical microscopes, binoculars and telescopes
- manufacture of laser assemblies</t>
  </si>
  <si>
    <t>This class excludes:
- manufacture of computer projectors, see 26.20
- manufacture of commercial TV and video cameras, see 26.30
- manufacture of household-type video cameras, see 26.40
- manufacture of complete equipment using laser components, see manufacturing class by type of machinery (e.g. medical laser equipment, see 26.60)
- manufacture of photocopy machinery, see 28.23
- manufacture of ophthalmic goods, see 32.50</t>
  </si>
  <si>
    <t>26.8</t>
  </si>
  <si>
    <t>26.80</t>
  </si>
  <si>
    <t>This class includes the manufacture of magnetic and optical recording media.
This class includes:
- manufacture of blank magnetic audio and video tapes
- manufacture of blank magnetic audio and video cassettes
- manufacture of blank diskettes
- manufacture of blank optical discs
- manufacture of hard drive media</t>
  </si>
  <si>
    <t>This class excludes:
- reproduction of recorded media (computer media, sound, video, etc.), see 18.2</t>
  </si>
  <si>
    <t>This division includes the manufacture of products that generate, distribute and use electrical power.</t>
  </si>
  <si>
    <t>Also included is the manufacture of electrical lighting, signalling equipment and electric household appliances.</t>
  </si>
  <si>
    <t>This division excludes the manufacture of electronic products (see division 26).</t>
  </si>
  <si>
    <t>27.1</t>
  </si>
  <si>
    <t>This group comprises the manufacture of power, distribution and specialty transformers; electric motors, generators, and motor generator sets.</t>
  </si>
  <si>
    <t>27.11</t>
  </si>
  <si>
    <t>Manufacture of electric motors, generators and transformers</t>
  </si>
  <si>
    <t>This class includes manufacture of all electric motors and transformers: AC, DC and AC/DC.
This class includes:
- manufacture of electric motors (except internal combustion engine starting motors)
- manufacture of distribution transformers, electric
- manufacture of arc-welding transformers
- manufacture of fluorescent ballasts (i.e. transformers)
- manufacture of substation transformers for electric power distribution
- manufacture of transmission and distribution voltage regulators
- manufacture of power generators (except battery charging alternators for internal combustion engines)
- manufacture of motor generator sets (except turbine generator set units)
- rewinding of armatures on a factory basis</t>
  </si>
  <si>
    <t>- Manufacture of photovoltaic solar generators</t>
  </si>
  <si>
    <t>This class excludes:
- manufacture of electronic component-type transformers and switches, see 26.11
- manufacture of electric welding and soldering equipment, see 27.90
- manufacture of solid state inverters, rectifiers and converters, see 27.90
- manufacture of turbine-generator sets, see 28.11
- manufacture of starting motors and generators for internal combustion engines, see 29.31</t>
  </si>
  <si>
    <t>27.12</t>
  </si>
  <si>
    <t>Manufacture of electricity distribution and control apparatus</t>
  </si>
  <si>
    <t>This class includes:
- manufacture of power circuit breakers
- manufacture of surge suppressors (for distribution level voltage)
- manufacture of control panels for electric power distribution
- manufacture of electrical relays
- manufacture of duct for electrical switchboard apparatus
- manufacture of electric fuses
- manufacture of power switching equipment
- manufacture of electric power switches (except pushbutton, snap, solenoid, tumbler)
- manufacture of prime mover generator sets</t>
  </si>
  <si>
    <t>This class excludes:
- manufacture of environmental controls and industrial process control instruments, see 26.51
- manufacture of switches for electrical circuits, such as pushbutton and snap switches, see 27.33</t>
  </si>
  <si>
    <t>27.2</t>
  </si>
  <si>
    <t>27.20</t>
  </si>
  <si>
    <t>This class includes the manufacture of non-rechargeable and rechargeable batteries.
This class includes:
- manufacture of primary cells and primary batteries 
  . cells containing manganese dioxide, mercuric dioxide, silver oxide etc.
- manufacture of electric accumulators, including parts thereof:
  . separators, containers, covers
- manufacture of lead acid batteries
- manufacture of NiCad batteries
- manufacture of NiMH batteries
- manufacture of lithium batteries
- manufacture of dry cell batteries
- manufacture of wet cell batteries</t>
  </si>
  <si>
    <t>27.3</t>
  </si>
  <si>
    <t>This group includes the manufacture of current-carrying wiring devices and non current-carrying wiring devices for wiring electrical circuits regardless of material.</t>
  </si>
  <si>
    <t>This group also includes the insulating of wire and the manufacture of fibre optic cables.</t>
  </si>
  <si>
    <t>27.31</t>
  </si>
  <si>
    <t>This class includes:
- manufacture of fibre optic cable for data transmission or live transmission of images</t>
  </si>
  <si>
    <t>This class excludes:
- manufacture of glass fibres or strand, see 23.14
- manufacture of optical cable sets or assemblies with connectors or other attachments, see depending on application, e.g. 26.11</t>
  </si>
  <si>
    <t>27.32</t>
  </si>
  <si>
    <t>This class includes:
- manufacture of insulated wire and cable, made of steel, copper, aluminium</t>
  </si>
  <si>
    <t>This class excludes:
- manufacture (drawing) of wire, see 24.34, 24.41, 24.42, 24.43, 24.44, 24.45
- manufacture of computer cables, printer cables, USB cables and similar cable sets or assemblies, see 26.11
- manufacture of electrical cord sets with insulated wire and connectors, see 27.90
- manufacture of cable sets, wiring harnesses and similar cable sets or assemblies for automotive applications, see 29.31</t>
  </si>
  <si>
    <t>27.33</t>
  </si>
  <si>
    <t>This class includes the manufacture of current-carrying and non current-carrying wiring devices for electrical circuits regardless of material.
This class includes:
- manufacture of bus bars, electrical conductors (except switchgear-type) 
- manufacture of GFCI (ground fault circuit interrupters) 
- manufacture of lamp holders 
- manufacture of lightning arrestors and coils
- manufacture of switches for electrical wiring (e.g. pressure, pushbutton, snap, tumbler switches) 
- manufacture of electrical outlets or sockets
- manufacture of boxes for electrical wiring (e.g. junction, outlet, switch boxes) 
- manufacture of electrical conduit and fitting 
- manufacture of transmission pole and line hardware 
- manufacture of plastic non current carrying wiring devices including plastic junction boxes, face plates and similar, plastic pole line fittings and switch covers</t>
  </si>
  <si>
    <t>This class excludes:
- manufacture of ceramic insulators, see 23.43
- manufacture of electronic component-type connectors, sockets, and switches, see 26.11</t>
  </si>
  <si>
    <t>27.4</t>
  </si>
  <si>
    <t>27.40</t>
  </si>
  <si>
    <t>This class includes the manufacture of electric light bulbs and tubes and parts and components thereof (except glass blanks for electric light bulbs), electric lighting fixtures and lighting fixture components (except current-carrying wiring devices).
This class includes:
- manufacture of discharge, incandescent, fluorescent, ultra-violet, infra-red etc. lamps, fixtures and bulbs
- manufacture of ceiling lighting fixtures
- manufacture of chandeliers
- manufacture of table lamps (i.e. lighting fixture)
- manufacture of Christmas tree lighting sets 
- manufacture of electric fireplace logs 
- manufacture of flashlights
- manufacture of electric insect lamps
- manufacture of lanterns (e.g. carbide, electric, gas, gasoline, kerosene)
- manufacture of spotlights
- manufacture of street lighting fixtures (except traffic signals)
- manufacture of lighting equipment for transportation equipment (e.g. for motor vehicles, aircraft, boats)</t>
  </si>
  <si>
    <t>This class also includes:
- manufacture of non-electrical lighting equipment</t>
  </si>
  <si>
    <t>This class excludes:
- manufacture of glassware and glass parts for lighting fixtures, see 23.19
- manufacture of current-carrying wiring devices for lighting fixtures, see 27.33
- manufacture of ceiling fans or bath fans with integrated lighting fixtures, see 27.51
- manufacture of electrical signalling equipment such as traffic lights and pedestrian signalling equipment, see 27.90
- manufacture of electrical signs, see 27.90</t>
  </si>
  <si>
    <t>27.5</t>
  </si>
  <si>
    <t>This group includes the manufacture of small electric appliances and electric housewares, household-type fans, household-type vacuum cleaners, electric household-type floor care machines, household-type cooking appliances, household-type laundry equipment, household-type refrigerators, upright and chest freezers, and other electrical and non-electrical household appliances, such as dishwashers, water heaters, and garbage disposal units. This group includes the manufacture of appliances with electric, gas or other fuel sources.</t>
  </si>
  <si>
    <t>27.51</t>
  </si>
  <si>
    <t>Manufacture of electric domestic appliances</t>
  </si>
  <si>
    <t>This class includes:
- manufacture of domestic electric appliances:
  . refrigerators 
  . freezers
  . dishwashers
  . washing and drying machines
  . vacuum cleaners
  . floor polishers
  . waste disposers
  . grinders, blenders, juice squeezers
  . tin openers
  . electric shavers, electric toothbrushes, and other electric personal care device
  . knife sharpeners
  . ventilating or recycling hoods
- manufacture of domestic electrothermic appliances:
  . electric water heaters
  . electric blankets
  . electric dryers, combs, brushes, curlers
  . electric smoothing irons
  . space heaters and household-type fans, portable
  . electric ovens
  . microwave ovens
  . cookers, hotplates
  . toasters
  . coffee or tea makers
  . fry pans, roasters, grills, hoods
  . electric heating resistors etc.</t>
  </si>
  <si>
    <t>This class excludes:
- manufacture of commercial and industrial refrigerators and freezers, room air-conditioners, attic fans, permanent mount space heaters, and commercial ventilation and exhaust fans, commercial-type cooking equipment; commercial-type laundry, dry-cleaning, and pressing equipment; commercial, industrial, and institutional vacuum cleaners, see division 28
- manufacture of household-type sewing machines, see 28.94
- installation of central vacuum cleaning systems, 43.29</t>
  </si>
  <si>
    <t>27.52</t>
  </si>
  <si>
    <t>Manufacture of non-electric domestic appliances</t>
  </si>
  <si>
    <t>This class includes:
- manufacture of domestic non-electric cooking and heating equipment:
  . non-electric space heaters, cooking ranges, grates, stoves, water heaters, cooking appliances, plate warmers</t>
  </si>
  <si>
    <t>27.9</t>
  </si>
  <si>
    <t>27.90</t>
  </si>
  <si>
    <t>This class includes the manufacture of miscellaneous electrical equipment other than motors, generators and transformers, batteries and accumulators, wires and wiring devices, lighting equipment or domestic appliances.
This class includes:
- manufacture of battery chargers, solid-state
- manufacture of door opening and closing devices, electrical
- manufacture of electric bells
- manufacture of extension cords made from purchased insulated wire
- manufacture of ultrasonic cleaning machines (except laboratory and dental)
- manufacture of tanning beds
- manufacture of solid state inverters, rectifying apparatus, fuel cells, regulated and unregulated power supplies
- manufacture of uninterruptible power supplies (UPS)
- manufacture of surge suppressors (except for distribution level voltage)
- manufacture of appliance cords, extension cords, and other electrical cord sets with insulated wire and connectors
- manufacture of carbon and graphite electrodes, contacts, and other electrical carbon and graphite products 
- manufacture of particle accelerators
- manufacture of electrical capacitors, resistors, condensers and similar components
- manufacture of electromagnets
- manufacture of sirens
- manufacture of electronic scoreboards
- manufacture of electrical signs
- manufacture of electrical signalling equipment such as traffic lights and pedestrian signalling equipment
- manufacture of electrical insulators (except glass or porcelain)
- manufacture of electrical welding and soldering equipment, including hand-held soldering irons</t>
  </si>
  <si>
    <t>This class excludes:
- manufacture of porcelain electrical insulators, see 23.43
- manufacture of carbon and graphite fibres and products (except electrodes and electrical applications), see 23.99
- manufacture of electronic component-type rectifiers, voltage regulating integrated circuits, power converting integrated circuits, electronic capacitors, electronic resistors, and similar devices, see 26.11
- manufacture of transformers, motors, generators, switchgear, relays and industrial controls, see 27.1
- manufacture of batteries, see 27.20
- manufacture of communication and energy wire, current-carrying and non current-carrying wiring devices, see 27.3
- manufacture of lighting equipment, see 27.40
- manufacture of household-type appliances, see 27.5
- manufacture of non-electrical welding and soldering equipment, see 28.29
- manufacture of motor vehicle electrical equipment, such as generators, alternators, spark plugs, ignition wiring harnesses, power window and door systems, voltage regulators, see 29.31</t>
  </si>
  <si>
    <t>This division includes the manufacture of machinery and equipment that act independently on materials either mechanically or thermally or perform operations on materials (such as handling, spraying, weighing or packing), including their mechanical components that produce and apply force, and any specially manufactured primary parts. This includes the manufacture of fixed and mobile or hand-held devices, regardless of whether they are designed for industrial, building and civil engineering, agricultural or home use. The manufacture of special equipment for passenger or freight transport within demarcated premises also belongs within this division.
This division distinguishes between the manufacture of special-purpose machinery, i.e. machinery for exclusive use in a NACE industry or a small cluster of NACE industries, and general-purpose machinery, i.e. machinery that is being used in a wide range of NACE industries.</t>
  </si>
  <si>
    <t>This division also includes the manufacture of other special-purpose machinery, not covered elsewhere in the classification, whether or not used in a manufacturing process, such as fairground amusement equipment, automatic bowling alley equipment, etc.</t>
  </si>
  <si>
    <t>This division excludes the manufacture of metal products for general use (division 25), associated control devices, computer equipment, measurement and testing equipment, electricity distribution and control apparatus (divisions 26 and 27) and general-purpose motor vehicles (divisions 29 and 30).</t>
  </si>
  <si>
    <t>28.1</t>
  </si>
  <si>
    <t>28.11</t>
  </si>
  <si>
    <t>This class includes:
- manufacture of internal combustion piston engines, except motor vehicle, aircraft and cycle propulsion engines:
  . marine engines
  . railway engines
- manufacture of pistons, piston rings, carburettors and such for all internal combustion engines, diesel engines etc.
- manufacture of inlet and exhaust valves of internal combustion engines
- manufacture of turbines and parts thereof:
  . steam turbines and other vapour turbines
  . hydraulic turbines, waterwheels and regulators thereof
  . wind turbines
  . gas turbines, except turbojets or turbo propellers for aircraft propulsion 
- manufacture of boiler-turbine sets
- manufacture of turbine-generator sets
- manufacture of engines for industrial application</t>
  </si>
  <si>
    <t>This class excludes:
- manufacture of electric generators (except turbine generator sets), see 27.11
- manufacture of prime mover generator sets (except turbine generator sets), see 27.11
- manufacture of electrical equipment and components of internal combustion engines, see 29.31
- manufacture of motor vehicle, aircraft or cycle propulsion engines, see 29.10, 30.30, 30.91
- manufacture of turbojets and turbo propellers, see 30.30</t>
  </si>
  <si>
    <t>28.12</t>
  </si>
  <si>
    <t>This class includes:
- manufacture of hydraulic and pneumatic components (including hydraulic pumps, hydraulic motors, hydraulic and pneumatic cylinders, hydraulic and pneumatic valves, hydraulic and pneumatic hose and fittings)
- manufacture of air preparation equipment for use in pneumatic systems
- manufacture of fluid power systems
- manufacture of hydraulic transmission equipment
- manufacture of hydrostatic transmissions</t>
  </si>
  <si>
    <t>This class excludes:
- manufacture of compressors, see 28.13
- manufacture of pumps for non-hydraulic applications, see 28.13
- manufacture of valves for non-fluid power applications, see 28.14
- manufacture of mechanical transmission equipment, see 28.15</t>
  </si>
  <si>
    <t>28.13</t>
  </si>
  <si>
    <t>Manufacture of other pumps and compressors</t>
  </si>
  <si>
    <t>This class includes:
- manufacture of air or vacuum pumps, air or other gas compressors
- manufacture of pumps for liquids whether or not fitted with a measuring device
- manufacture of pumps designed for fitting to internal combustion engines: oil, water and fuel pumps for motor vehicles etc.</t>
  </si>
  <si>
    <t>This class also includes:
- manufacture of hand pumps</t>
  </si>
  <si>
    <t>This class excludes:
- manufacture of hydraulic and pneumatic equipment, see 28.12</t>
  </si>
  <si>
    <t>28.14</t>
  </si>
  <si>
    <t>Manufacture of other taps and valves</t>
  </si>
  <si>
    <t>This class includes:
- manufacture of industrial taps and valves, including regulating valves and intake taps
- manufacture of sanitary taps and valves
- manufacture of heating taps and valves</t>
  </si>
  <si>
    <t>This class excludes:
- manufacture of valves of unhardened vulcanised rubber, glass or of ceramic materials, see 22.19, 23.19 or 23.44
- manufacture of inlet and exhaust valves of internal combustion engines, see 28.11
- manufacture of hydraulic and pneumatic valves and air preparation equipment for use in pneumatic systems, see 28.12</t>
  </si>
  <si>
    <t>28.15</t>
  </si>
  <si>
    <t>This class includes:
- manufacture of ball and roller bearings and parts thereof
- manufacture of mechanical power transmission equipment:
  . transmission shafts and cranks: camshafts, crankshafts, cranks etc.
  . bearing housings and plain shaft bearings
- manufacture of gears, gearing and gear boxes and other speed changers
- manufacture of clutches and shaft couplings
- manufacture of flywheels and pulleys
- manufacture of articulated link chain
- manufacture of power transmission chain</t>
  </si>
  <si>
    <t>This class excludes:
- manufacture of other chain, see 25.93
- manufacture of hydraulic transmission equipment, see 28.12
- manufacture of hydrostatic transmissions, see 28.12
- manufacture of (electromagnetic) clutches, see 29.31
- manufacture of sub-assemblies of power transmission equipment identifiable as parts of vehicles or aircraft, see divisions 29 and 30</t>
  </si>
  <si>
    <t>28.2</t>
  </si>
  <si>
    <t>28.21</t>
  </si>
  <si>
    <t>This class includes:
- manufacture of electrical and other industrial and laboratory furnaces and ovens, including incinerators
- manufacture of burners
- manufacture of permanent mount electric space heaters, electric swimming pool heaters
- manufacture of permanent mount non-electric household heating equipment, such as solar heating, steam heating, oil heat and similar furnaces and heating equipment
- manufacture of electric household-type furnaces (electric forced air furnaces, heat pumps, etc.), non-electric household forced air furnaces</t>
  </si>
  <si>
    <t>This class also includes:
- manufacture of mechanical stokers, grates, ash dischargers etc.</t>
  </si>
  <si>
    <t>- Manufacture of solar heating collectors</t>
  </si>
  <si>
    <t>This class excludes:
- manufacture of household ovens, see 27.51
- manufacture of agricultural dryers, see 28.93
- manufacture of bakery ovens, see 28.93
- manufacture of dryers for wood, paper pulp, paper or paperboard, see 28.99
- manufacture of medical, surgical or laboratory sterilisers, see 32.50
- manufacture of (dental) laboratory furnaces, see 32.50</t>
  </si>
  <si>
    <t>28.22</t>
  </si>
  <si>
    <t>This class includes:
- manufacture of hand-operated or power-driven lifting, handling, loading or unloading machinery:
  . pulley tackle and hoists, winches, capstans and jacks
  . derricks, cranes, mobile lifting frames, straddle carriers etc.
  . works trucks, whether or not fitted with lifting or handling equipment, whether or not self-propelled, of the type used in factories (including hand trucks and wheelbarrows)
  . mechanical manipulators and industrial robots specifically designed for lifting, handling, loading or unloading
- manufacture of conveyors, teleferics etc.
- manufacture of lifts, escalators and moving walkways
- manufacture of parts specialised for lifting and handling equipment</t>
  </si>
  <si>
    <t>This class excludes:
- manufacture of industrial robots for multiple uses, see 28.99
- manufacture of continuous-action elevators and conveyors for underground use, see 28.92
- manufacture of mechanical shovels, excavators and shovel loaders, see 28.92
- manufacture of floating cranes, railway cranes, crane-lorries, see 30.11, 30.20
- installation of lifts and elevators, see 43.29</t>
  </si>
  <si>
    <t>28.23</t>
  </si>
  <si>
    <t>This class includes:
- manufacture of calculating machines
- manufacture of adding machines, cash registers
- manufacture of calculators, electronic or not
- manufacture of postage meters, mail handling machines (envelope stuffing, sealing and addressing machinery; opening, sorting, scanning), collating machinery
- manufacture of typewriters
- manufacture of stenography machines
- manufacture of office-type binding equipment (i.e. plastic or tape binding) 
- manufacture of cheque writing machines
- manufacture of coin counting and coin wrapping machinery
- manufacture of pencil sharpeners
- manufacture of staplers and staple removers
- manufacture of voting machines
- manufacture of tape dispensers
- manufacture of hole punches
- manufacture of cash registers, mechanically operated
- manufacture of photocopy machines
- manufacture of toner cartridges
- manufacture of blackboards; white boards and marker boards
- manufacture of dictating machines</t>
  </si>
  <si>
    <t>This class excludes:
- manufacture of computers and peripheral equipment, see 26.20</t>
  </si>
  <si>
    <t>28.24</t>
  </si>
  <si>
    <t>This class includes:
- manufacture of hand tools, with self-contained electric or non-electric motor or pneumatic drive, such as:
  . circular or reciprocating saws
  . chain saws
  . drills and hammer drills
  . hand held power sanders
  . pneumatic nailers
  . buffers
  . routers
  . grinders
  . staplers
  . pneumatic rivet guns
  . planers
  . shears and nibblers
  . impact wrenches
  . powder actuated nailers</t>
  </si>
  <si>
    <t>This class excludes:
- manufacture of interchangeable tools for hand tools, see 25.73
- manufacture of electrical hand held soldering and welding equipment, see 27.90</t>
  </si>
  <si>
    <t>28.25</t>
  </si>
  <si>
    <t>Manufacture of non-domestic cooling and ventilation equipment</t>
  </si>
  <si>
    <t>This class includes:
- manufacture of refrigerating or freezing industrial equipment, including assemblies of components
- manufacture of air-conditioning machines, including for motor vehicles
- manufacture of non-domestic fans
- manufacture of heat exchangers
- manufacture of machinery for liquefying air or gas
- manufacture of attic ventilation fans (gable fans, roof ventilators, etc.)</t>
  </si>
  <si>
    <t>This class excludes:
- manufacture of domestic refrigerating or freezing equipment, see 27.51
- manufacture of domestic fans, see 27.51</t>
  </si>
  <si>
    <t>28.29</t>
  </si>
  <si>
    <t>Manufacture of other general-purpose machinery n.e.c.</t>
  </si>
  <si>
    <t>This class includes:
- manufacture of weighing machinery (other than sensitive laboratory balances):
  . household and shop scales, platform scales, scales for continuous weighing, weighbridges, weights etc.
- manufacture of filtering or purifying machinery and apparatus for liquids
- manufacture of equipment for projecting, dispersing or spraying liquids or powders:
  . spray guns, fire extinguishers, sandblasting machines, steam cleaning machines etc.
- manufacture of packing and wrapping machinery:
  . filling, closing, sealing, capsuling or labelling machines etc.
- manufacture of machinery for cleaning or drying bottles and for aerating beverages
- manufacture of distilling or rectifying plant for petroleum refineries, chemical industries, beverage industries etc.
- manufacture of gas generators
- manufacture of calendaring or other rolling machines and cylinders thereof (except for metal and glass)
- manufacture of centrifuges (except cream separators and clothes dryers)
- manufacture of gaskets and similar joints made of a combination of materials or layers of the same material
- manufacture of automatic goods vending machines
- manufacture of levels, tape measures and similar hand tools, machinists' precision tools (except optical)
- manufacture of non-electrical welding and soldering equipment
- manufacture of cooling towers and similar for direct cooling by means of re-circulated water</t>
  </si>
  <si>
    <t>This class excludes:
- manufacture of sensitive (laboratory-type) balances, see 26.51
- manufacture of domestic refrigerating or freezing equipment, see 27.51
- manufacture of domestic fans, see 27.51
- manufacture of electrical welding and soldering equipment, see 27.90
- manufacture of agricultural spraying machinery, see 28.30
- manufacture of metal or glass rolling machinery and cylinders thereof, see 28.91, 28.99
- manufacture of agricultural dryers, see 28.93
- manufacture of machinery for filtering or purifying food, see 28.93
- manufacture of cream separators, see 28.93
- manufacture of commercial clothes dryers, see 28.94
- manufacture of textile printing machinery, see 28.94</t>
  </si>
  <si>
    <t>28.3</t>
  </si>
  <si>
    <t>28.30</t>
  </si>
  <si>
    <t>This class includes:
- manufacture of tractors used in agriculture and forestry
- manufacture of walking (pedestrian-controlled) tractors
- manufacture of mowers, including lawnmowers
- manufacture of agricultural self-loading or self-unloading trailers or semi-trailers
- manufacture of agricultural machinery for soil preparation, planting or fertilising:
  . ploughs, manure spreaders, seeders, harrows etc.
- manufacture of harvesting or threshing machinery:
  . harvesters, threshers, sorters etc.
- manufacture of milking machines
- manufacture of spraying machinery for agricultural use
- manufacture of diverse agricultural machinery:
  . poultry-keeping machinery, bee-keeping machinery, equipment for preparing fodder etc.
  . machines for cleaning, sorting or grading eggs, fruit etc.</t>
  </si>
  <si>
    <t>This class excludes:
- manufacture of non-power-driven agricultural hand tools, see 25.73
- manufacture of conveyors for farm use, see 28.22
- manufacture of power-driven hand tools, see 28.24
- manufacture of cream separators, see 28.93
- manufacture of machinery to clean, sort or grade seed, grain or dried leguminous vegetables, see 28.93
- manufacture of road tractors for semi-trailers, see 29.10
- manufacture of road trailers or semi-trailers, see 29.20</t>
  </si>
  <si>
    <t>28.4</t>
  </si>
  <si>
    <t>Manufacture of metal forming machinery and machine tools</t>
  </si>
  <si>
    <t>This group includes the manufacture of metal forming machinery and machine tools, e.g. manufacture of machine tools for working metals and other materials (wood, bone, stone, hard rubber, hard plastics, cold glass etc.), including those using a laser beam, ultrasonic waves, plasma arc, magnetic pulse etc.</t>
  </si>
  <si>
    <t>28.41</t>
  </si>
  <si>
    <t>Manufacture of metal forming machinery</t>
  </si>
  <si>
    <t>This class includes:
- manufacture of machine tools for working metals, including those using a laser beam, ultrasonic waves, plasma arc, magnetic pulse etc.
- manufacture of machine tools for turning, drilling, milling, shaping, planing, boring, grinding etc.
- manufacture of stamping or pressing machine tools
- manufacture of punch presses, hydraulic presses, hydraulic brakes, drop hammers, forging machines etc.
- manufacture of draw-benches, thread rollers or machines for working wires</t>
  </si>
  <si>
    <t>This class excludes:
- manufacture of interchangeable tools, see 25.73
- manufacture of electrical welding and soldering machines, see 27.90</t>
  </si>
  <si>
    <t>28.49</t>
  </si>
  <si>
    <t>Manufacture of other machine tools</t>
  </si>
  <si>
    <t>This class includes:
- manufacture of machine tools for working wood, bone, stone, hard rubber, hard plastics, cold glass etc., including those using a laser beam, ultrasonic waves, plasma arc, magnetic pulse etc.
- manufacture of work holders for machine tools
- manufacture of dividing heads and other special attachments for machine tools
- manufacture of stationary machines for nailing, stapling, glueing or otherwise assembling wood, cork, bone, hard rubber or plastics etc.
- manufacture of stationary rotary or rotary percussion drills, filing machines, riveters, sheet metal cutters etc. 
- manufacture of presses for the manufacture of particle board and the like
- manufacture of electroplating machinery</t>
  </si>
  <si>
    <t>This class also includes:
- manufacture of parts and accessories for the machine tools listed</t>
  </si>
  <si>
    <t>This class excludes:
- manufacture of interchangeable tools for machine tools (drills, punches, dies, taps, milling cutters, turning tools, saw blades, cutting knives etc.), see 25.73
- manufacture of electric hand held soldering irons and soldering guns, see 27.90
- manufacture of power-driven hand tools, see 28.24
- manufacture of machinery used in metal mills or foundries, see 28.91
- manufacture of machinery for mining and quarrying, see 28.92</t>
  </si>
  <si>
    <t>28.9</t>
  </si>
  <si>
    <t>This group includes the manufacture of special-purpose machinery, i.e. machinery for exclusive use in an NACE industry or a small cluster of NACE industries.</t>
  </si>
  <si>
    <t>While most of these are used in other manufacturing processes, such as food manufacturing or textile manufacturing, this group also includes the manufacture of machinery specific for other (non-manufacturing industries), such as aircraft launching gear or amusement park equipment.</t>
  </si>
  <si>
    <t>28.91</t>
  </si>
  <si>
    <t>This class includes:
- manufacture of machines and equipment for handling hot metals:
  . converters, ingot moulds, ladles, casting machines
- manufacture of metal-rolling mills and rolls for such mills</t>
  </si>
  <si>
    <t>This class excludes:
- manufacture of draw-benches, see 28.41
- manufacture of moulding boxes and moulds (except ingot moulds), see 25.73
- manufacture of machines for forming foundry moulds, see 28.99</t>
  </si>
  <si>
    <t>28.92</t>
  </si>
  <si>
    <t>This class includes:
- manufacture of continuous-action elevators and conveyors for underground use
- manufacture of boring, cutting, sinking and tunnelling machinery (whether or not for underground use)
- manufacture of machinery for treating minerals by screening, sorting, separating, washing, crushing etc.
- manufacture of concrete and mortar mixers
- manufacture of earth-moving machinery:
  . bulldozers, angle-dozers, graders, scrapers, levellers, mechanical shovels, shovel loaders etc.
- manufacture of pile drivers and pile extractors, mortar spreaders, bitumen spreaders, concrete surfacing machinery etc.
- manufacture of track laying tractors and tractors used in construction or mining
- manufacture of bulldozer and angle-dozer blades
- manufacture of off-road dumping trucks</t>
  </si>
  <si>
    <t>This class excludes:
- manufacture of lifting and handling equipment, see 28.22
- manufacture of other tractors, see 28.30, 29.10
- manufacture of machine tools for working stone, including machines for splitting or clearing stone, see 28.49
- manufacture of concrete-mixer lorries, see 29.10</t>
  </si>
  <si>
    <t>28.93</t>
  </si>
  <si>
    <t>This class includes:
- manufacture of agricultural dryers
- manufacture of machinery for the dairy industry:
  . cream separators
  . milk processing machinery (e.g. homogenisers)
  . milk converting machinery (e.g. butter chums, butter workers and moulding machines)
  . cheese-making machines (e.g. homogenisers, moulders, presses) etc.
- manufacture of machinery for the grain milling industry:
  . machinery to clean, sort or grade seeds, grain or dried leguminous vegetables (winnowers, sieving belts, separators, grain brushing machines etc.)
  . machinery to produce flour and meal etc. (grinding mills, feeders, sifters, bran cleaners, blenders, rice hullers, pea splitters)
- manufacture of presses, crushers etc. used to make wine, cider, fruit juices etc.
- manufacture of machinery for the bakery industry or for making macaroni, spaghetti or similar products:
  . bakery ovens, dough mixers, dough-dividers, moulders, slicers, cake depositing machines etc.
- manufacture of machines and equipment to process diverse foods:
  . machinery to make confectionery, cocoa or chocolate; to manufacture sugar; for breweries; to process meat or poultry, to prepare fruit, nuts or vegetables; to prepare fish, shellfish or other seafood
  . machinery for filtering and purifying
  . other machinery for the industrial preparation or manufacture of food or drink
- manufacture of machinery for the extraction or preparation of animal or vegetable fats or oils
- manufacture of machinery for the preparation of tobacco and for the making of cigarettes or cigars, or for pipe or chewing tobacco or snuff
- manufacture of machinery for the preparation of food in hotels and restaurants</t>
  </si>
  <si>
    <t>This class excludes:
- manufacture of food and milk irradiation equipment, see 26.60
- manufacture of packing, wrapping and weighing machinery, see 28.29
- manufacture of cleaning, sorting or grading machinery for eggs, fruit or other crops (except seeds, grains and dried leguminous vegetables), see 28.30</t>
  </si>
  <si>
    <t>28.94</t>
  </si>
  <si>
    <t>This class includes:
- manufacture of textile machinery:
  . machines for preparing, producing, extruding, drawing, texturing or cutting man-made textile fibres, materials or yarns
  . machines for preparing textile fibres: cotton gins, bale breakers, garnetters, cotton spreaders, wool scourers, wool carbonisers, combs, carders, roving frames etc.
  . spinning machines
  . machines for preparing textile yarns: reelers, warpers and related machines
  . weaving machines (looms), including hand looms
  . knitting machines
  . machines for making knotted net, tulle, lace, braid etc.
- manufacture of auxiliary machines or equipment for textile machinery:
  . dobbies, jacquards, automatic stop motions, shuttle changing mechanisms, spindles and spindle flyers etc.
- manufacture of textile printing machinery
- manufacture of machinery for fabric processing:
  . machinery for washing, bleaching, dyeing, dressing, finishing, coating or impregnating textile fabrics
  . manufacture of machines for reeling, unreeling, folding, cutting or pinking textile fabrics
- manufacture of laundry machinery:
  . ironing machines, including fusing presses
  . commercial washing and drying machines
  . dry-cleaning machines
- manufacture of sewing machines, sewing machine heads and sewing machine needles (whether or not for household use)
- manufacture of machines for producing or finishing felt or non-wovens
- manufacture of leather machines:
  . machinery for preparing, tanning or working hides, skins or leather
  . machinery for making or repairing footwear or other articles of hides, skins, leather or fur skins</t>
  </si>
  <si>
    <t>This class excludes:
- manufacture of paper or paperboard cards for use on jacquard machines, see 17.29
- manufacture of domestic washing and drying machines, see 27.51
- manufacture of calendaring machines, see 28.29
- manufacture of machines used in bookbinding, see 28.99</t>
  </si>
  <si>
    <t>28.95</t>
  </si>
  <si>
    <t>Manufacture of machinery for paper and paperboard production</t>
  </si>
  <si>
    <t>This class includes:
- manufacture of machinery for making paper pulp
- manufacture of paper and paperboard making machinery
- manufacture of machinery producing articles of paper or paperboard</t>
  </si>
  <si>
    <t>28.96</t>
  </si>
  <si>
    <t>Manufacture of plastics and rubber machinery</t>
  </si>
  <si>
    <t>This class includes:
- manufacture of machinery for working soft rubber or plastics or for the manufacture of products of these materials:
  . extruders, moulders, pneumatic tyre making or retreading machines and other machines for making a specific rubber or plastic product</t>
  </si>
  <si>
    <t>28.99</t>
  </si>
  <si>
    <t>Manufacture of other special-purpose machinery n.e.c.</t>
  </si>
  <si>
    <t>This class includes the manufacture of special-purpose machinery not elsewhere classified.
This class includes:
- manufacture of dryers for wood, paper pulp, paper or paperboard and other materials (except for agricultural products and textiles)
- manufacture of printing and bookbinding machines and machines for activities supporting printing on a variety of materials 
- manufacture of machinery for producing tiles, bricks, shaped ceramic pastes, pipes, graphite electrodes, blackboard chalk etc. 
- manufacture of semi-conductor manufacturing machinery
- manufacture of industrial robots performing multiple tasks for special purposes
- manufacture of diverse special-purpose machinery and equipment:
  . machines to assemble electric or electronic lamps, tubes (valves) or bulbs
  . machines for production or hot-working of glass or glassware, glass fibre or yarn
  . machinery or apparatus for isotopic separation
- manufacture of tyre alignment and balancing equipment; balancing equipment (except wheel balancing) 
- manufacture of central greasing systems
- manufacture of aircraft launching gear, aircraft carrier catapults and related equipment
- manufacture of automatic bowling alley equipment (e.g. pin-setters)
- manufacture of roundabouts, swings, shooting galleries and other fairground amusements</t>
  </si>
  <si>
    <t>- Manufacture of non-metal waste compressing machinery
- Manufacture of turnstiles
- Manufacture of furling systems, used for winding or releasing the running rigging</t>
  </si>
  <si>
    <t>This class excludes:
- manufacture of household appliances, see 27.5
- manufacture of photocopy machines etc., see 28.23
- manufacture of machinery or equipment to work hard rubber, hard plastics or cold glass, see 28.49
- manufacture of ingot moulds, see 28.91</t>
  </si>
  <si>
    <t>This division includes the manufacture of motor vehicles for transporting passengers or freight. The manufacture of various parts and accessories, as well as the manufacture of trailers and semi-trailers, is included here. 
The maintenance and repair of vehicles produced in this division are classified in 45.20.</t>
  </si>
  <si>
    <t>29.1</t>
  </si>
  <si>
    <t>29.10</t>
  </si>
  <si>
    <t>This class includes:
- manufacture of passenger cars
- manufacture of commercial vehicles:
  . vans, lorries, over-the-road tractors for semi-trailers etc.
- manufacture of buses, trolley-buses and coaches
- manufacture of motor vehicle engines
- manufacture of chassis for motor vehicles
- manufacture of other motor vehicles:
  . snowmobiles, golf carts, amphibious vehicles
  . fire engines, street sweepers, travelling libraries, armoured cars etc.
  . concrete-mixer lorries
- ATVs, go-carts and similar including race cars</t>
  </si>
  <si>
    <t>This class also includes:
- factory rebuilding of motor vehicle engines</t>
  </si>
  <si>
    <t>- Manufacture of chassis fitted with engines</t>
  </si>
  <si>
    <t>This class excludes:
- manufacture of electric motors (except starting motors), see 27.11
- manufacture of lighting equipment for motor vehicles, see 27.40
- manufacture of pistons, piston rings and carburettors, see 28.11
- manufacture of agricultural tractors, see 28.30
- manufacture of tractors used in construction or mining, see 28.92
- manufacture of off-road dumping trucks, see 28.92
- manufacture of bodies for motor vehicles, see 29.20
- manufacture of electrical parts for motor vehicles, see 29.31
- manufacture of parts and accessories for motor vehicles, see 29.32
- manufacture of tanks and other military fighting vehicles, see 30.40
- maintenance and repair of motor vehicles, see 45.20</t>
  </si>
  <si>
    <t>29.2</t>
  </si>
  <si>
    <t>29.20</t>
  </si>
  <si>
    <t>This class includes:
- manufacture of bodies, including cabs for motor vehicles
- outfitting of all types of motor vehicles, trailers and semi-trailers
- manufacture of trailers and semi-trailers:
  . tankers, removal trailers etc.
  . caravans etc.
- manufacture of containers for carriage by one or more modes of transport</t>
  </si>
  <si>
    <t>- Manufacture of chassis for trailers</t>
  </si>
  <si>
    <t>This class excludes:
- manufacture of trailers and semi-trailers specially designed for use in agriculture, see 28.30
- manufacture of parts and accessories of bodies for motor vehicles, see 29.32
- manufacture of vehicles drawn by animals, see 30.99</t>
  </si>
  <si>
    <t>29.3</t>
  </si>
  <si>
    <t>29.31</t>
  </si>
  <si>
    <t>Manufacture of electrical and electronic equipment for motor vehicles</t>
  </si>
  <si>
    <t>This class includes:
- manufacture of motor vehicle electrical equipment, such as generators, alternators, spark plugs, ignition wiring harnesses, power window and door systems, assembly of purchased gauges into instrument panels, voltage regulators, etc.</t>
  </si>
  <si>
    <t>This class excludes:
- manufacture of batteries for vehicles, see 27.20
- manufacture of lighting equipment for motor vehicles, see 27.40
- manufacture of pumps for motor vehicles and engines, see 28.13</t>
  </si>
  <si>
    <t>29.32</t>
  </si>
  <si>
    <t>Manufacture of other parts and accessories for motor vehicles</t>
  </si>
  <si>
    <t>This class includes:
- manufacture of diverse parts and accessories for motor vehicles:
  . brakes, gearboxes, axles, road wheels, suspension shock absorbers, radiators, silencers, exhaust pipes, catalytic converters, clutches, steering wheels, steering columns and steering boxes
- manufacture of parts and accessories of bodies for motor vehicles:
  . safety belts, airbags, doors, bumpers
- manufacture of car seats</t>
  </si>
  <si>
    <t>- Manufacture of chassis (without engine) for motor vehicles</t>
  </si>
  <si>
    <t>This class excludes:
- manufacture of tyres, see 22.11
- manufacture of rubber hoses and belts and other rubber products, see 22.19
- manufacture of pistons, piston rings and carburettors, see 28.11
- maintenance, repair and alteration of motor vehicles, see 45.20</t>
  </si>
  <si>
    <t>This division includes the manufacture of transportation equipment such as ship building and boat manufacturing, the manufacture of railroad rolling stock and locomotives, air and spacecraft and the manufacture of parts thereof.</t>
  </si>
  <si>
    <t>30.1</t>
  </si>
  <si>
    <t>This group includes the building of ships, boats and other floating structures for transportation and other commercial purposes, as well as for sports and recreational purposes.</t>
  </si>
  <si>
    <t>30.11</t>
  </si>
  <si>
    <t>This class includes the building of ships, except vessels for sports or recreation, and the construction of floating structures:
This class includes:
- building of commercial vessels: 
  . passenger vessels, ferry boats, cargo ships, tankers, tugs etc.
- building of warships
- building of fishing boats and fish-processing factory vessels</t>
  </si>
  <si>
    <t>This class also includes:
- building of hovercraft (except recreation-type hovercraft)
- construction of drilling platforms, floating or submersible
- construction of floating structures:
  . floating docks, pontoons, coffer-dams, floating landing stages, buoys, floating tanks, barges, lighters, floating cranes, non-recreational inflatable rafts etc.
- manufacture of sections for ships and floating structures</t>
  </si>
  <si>
    <t>This class excludes:
- manufacture of parts of vessels, other than major hull assemblies:
  . manufacture of sails, see 13.92
  . manufacture of ships' propellers, see 25.99
  . manufacture of iron or steel anchors, see 25.99
  . manufacture of marine engines, see 28.11
- manufacture of navigational instruments, see 26.51
- manufacture of lighting equipment for ships, see 27.40
- manufacture of amphibious motor vehicles, see 29.10
- manufacture of inflatable boats or rafts for recreation, see 30.12
- specialised repair and maintenance of ships and floating structures, see 33.15
- ship-breaking, see 38.31
- interior installation of boats, see 43.3</t>
  </si>
  <si>
    <t>30.12</t>
  </si>
  <si>
    <t>This class includes:
- manufacture of inflatable boats and rafts
- building of sailboats with or without auxiliary motor
- building of motor boats
- building of recreation-type hovercraft
- manufacture of personal watercraft
- manufacture of other pleasure and sporting boats:
  . canoes, kayaks, rowing boats, skiffs</t>
  </si>
  <si>
    <t>This class excludes:
- manufacture of parts of pleasure and sporting boats:
  . manufacture of sails, see 13.92
  . manufacture of iron or steel anchors, see 25.99
  . manufacture of marine engines, see 28.11
- manufacture of sailboards and surfboards, see 32.30
- maintenance and repair of pleasure boats, see 33.15</t>
  </si>
  <si>
    <t>30.2</t>
  </si>
  <si>
    <t>30.20</t>
  </si>
  <si>
    <t>This class includes:
- manufacture of electric, diesel, steam and other rail locomotives
- manufacture of self-propelled railway or tramway coaches, vans and trucks, maintenance or service vehicles
- manufacture of railway or tramway rolling stock, not self-propelled:
  . passenger coaches, goods vans, tank wagons, self-discharging vans and wagons, workshop vans, crane vans, tenders etc.
- manufacture of specialised parts of railway or tramway locomotives or of rolling stock:
  . bogies, axles and wheels, brakes and parts of brakes; hooks and coupling devices, buffers and buffer parts; shock absorbers; wagon and locomotive frames; bodies; corridor connections etc.</t>
  </si>
  <si>
    <t>This class also includes:
- manufacture of mining locomotives and mining rail cars
- manufacture of mechanical and electromechanical signalling, safety and traffic control equipment for railways, tramways, inland waterways, roads, parking facilities, airfields etc.
- manufacture of railway car seats</t>
  </si>
  <si>
    <t>- Manufacture of railway transport simulators</t>
  </si>
  <si>
    <t>This class excludes:
- manufacture of unassembled rails, see 24.10
- manufacture of assembled railway track fixtures, see 25.99
- manufacture of electric motors, see 27.11
- manufacture of electrical signalling, safety or traffic-control equipment, see 27.90
- manufacture of engines and turbines, see 28.11</t>
  </si>
  <si>
    <t>30.3</t>
  </si>
  <si>
    <t>30.30</t>
  </si>
  <si>
    <t>This class includes:
- manufacture of airplanes for the transport of goods or passengers, for use by the defence forces, for sport or other purposes
- manufacture of helicopters
- manufacture of gliders, hang-gliders
- manufacture of dirigibles and hot air balloons
- manufacture of parts and accessories of the aircraft of this class:
  . major assemblies such as fuselages, wings, doors, control surfaces, landing gear, fuel tanks, nacelles etc.
  . airscrews, helicopter rotors and propelled rotor blades
  . motors and engines of a kind typically found on aircraft
  . parts of turbojets and turboprops for aircraft
- manufacture of ground flying trainers
- manufacture of spacecraft and launch vehicles, satellites, planetary probes, orbital stations, shuttles
- manufacture of intercontinental ballistic missiles (ICBM)</t>
  </si>
  <si>
    <t>This class also includes:
- overhaul and conversion of aircraft or aircraft engines
- manufacture of aircraft seats</t>
  </si>
  <si>
    <t>This class excludes:
- manufacture of parachutes, see 13.92
- manufacture of military ordinance and ammunition, see 25.40
- manufacture of telecommunication equipment for satellites, see 26.30
- manufacture of aircraft instrumentation and aeronautical instruments, see 26.51
- manufacture of air navigation systems, see 26.51
- manufacture of lighting equipment for aircraft, see 27.40
- manufacture of ignition parts and other electrical parts for internal combustion engines, see 27.90
- manufacture of pistons, piston rings and carburettors, see 28.11
- manufacture of aircraft launching gear, aircraft carrier catapults and related equipment, see 28.99</t>
  </si>
  <si>
    <t>30.4</t>
  </si>
  <si>
    <t>30.40</t>
  </si>
  <si>
    <t>This class includes:
- manufacture of tanks
- manufacture of armoured amphibious military vehicles
- manufacture of other military fighting vehicles</t>
  </si>
  <si>
    <t>This class excludes:
- manufacture of weapons and ammunitions, see 25.40</t>
  </si>
  <si>
    <t>30.9</t>
  </si>
  <si>
    <t>This group includes the manufacture of transport equipment other than motor vehicles and rail, water, air or space transport equipment and military vehicles.</t>
  </si>
  <si>
    <t>30.91</t>
  </si>
  <si>
    <t>This class includes:
- manufacture of motorcycles, mopeds and cycles fitted with an auxiliary engine
- manufacture of engines for motorcycles
- manufacture of sidecars
- manufacture of parts and accessories for motorcycles</t>
  </si>
  <si>
    <t>This class excludes:
- manufacture of bicycles, see 30.92
- manufacture of invalid carriages, see 30.92</t>
  </si>
  <si>
    <t>30.92</t>
  </si>
  <si>
    <t>This class includes:
- manufacture of non-motorised bicycles and other cycles, including (delivery) tricycles, tandems, children's bicycles and tricycles
- manufacture of parts and accessories of bicycles
- manufacture of invalid carriages with or without motor
- manufacture of parts and accessories of invalid carriages
- manufacture of baby carriages</t>
  </si>
  <si>
    <t>This class excludes:
- manufacture of bicycles with auxiliary motor, see 30.91
- manufacture of wheeled toys designed to be ridden, including plastic bicycles and tricycles, see 32.40</t>
  </si>
  <si>
    <t>30.99</t>
  </si>
  <si>
    <t>This class includes:
- manufacture of hand-propelled vehicles: luggage trucks, handcarts, sledges, shopping carts etc.
- manufacture of vehicles drawn by animals: sulkies, donkey-carts, hearses etc.</t>
  </si>
  <si>
    <t>This class excludes:
- works trucks, whether or not fitted with lifting or handling equipment, whether or not self-propelled, of the type used in factories (including hand trucks and wheelbarrows), see 28.22
- decorative restaurant carts, such as a desert cart, food wagons, see 31.01</t>
  </si>
  <si>
    <t>This division includes the manufacture of furniture and related products of any material except stone, concrete and ceramic. The processes used in the manufacture of furniture are standard methods of forming materials and assembling components, including cutting, moulding and laminating. The design of the article, for both aesthetic and functional qualities, is an important aspect of the production process.
Some of the processes used in furniture manufacturing are similar to processes that are used in other segments of manufacturing. For example, cutting and assembly occurs in the production of wood trusses that are classified in division 16 (Manufacture of wood and wood products). However, the multiple processes distinguish wood furniture manufacturing from wood product manufacturing. Similarly, metal furniture manufacturing uses techniques that are also employed in the manufacture of roll-formed products classified in division 25 (Manufacture of fabricated metal products). The moulding process for plastics furniture is similar to the moulding of other plastics products. However, the manufacture of plastics furniture tends to be a specialised activity.</t>
  </si>
  <si>
    <t>31.0</t>
  </si>
  <si>
    <t>31.01</t>
  </si>
  <si>
    <t>Manufacture of office and shop furniture</t>
  </si>
  <si>
    <t>This class includes the manufacture of furniture of any kind, any material (except stone, concrete or ceramic) for any place and various purposes.
This class includes:
- manufacture of chairs and seats for offices, workrooms, hotels, restaurants and public premises
- manufacture of chairs and seats for theatres, cinemas and the like
- manufacture of special furniture for shops: counters, display cases, shelves etc.
- manufacture of office furniture
- manufacture of laboratory benches, stools, and other laboratory seating, laboratory furniture (e.g. cabinets and tables)
- manufacture of furniture for churches, schools, restaurants</t>
  </si>
  <si>
    <t>This class also includes:
- decorative restaurant carts, such as a desert cart, food wagons</t>
  </si>
  <si>
    <t>This class excludes:
- blackboards, see 28.23
- manufacture of car seats, see 29.32
- manufacture of railway car seats, see 30.20
- manufacture of aircraft seats, see 30.30
- manufacture of medical, surgical, dental or veterinary furniture, see 32.50
- modular furniture attachment and installation, partition installation, laboratory equipment furniture installation, see 43.32</t>
  </si>
  <si>
    <t>31.02</t>
  </si>
  <si>
    <t>Manufacture of kitchen furniture</t>
  </si>
  <si>
    <t>This class includes:
- manufacture of kitchen furniture</t>
  </si>
  <si>
    <t>31.03</t>
  </si>
  <si>
    <t>Manufacture of mattresses</t>
  </si>
  <si>
    <t>This class includes:
- manufacture of mattresses:
  . mattresses fitted with springs or stuffed or internally fitted with a supporting material
  . uncovered cellular rubber or plastic mattresses
- manufacture of mattress supports</t>
  </si>
  <si>
    <t>This class excludes:
- manufacture of inflatable rubber mattresses, see 22.19
- manufacture of rubber waterbed mattresses, see 22.19</t>
  </si>
  <si>
    <t>31.09</t>
  </si>
  <si>
    <t>Manufacture of other furniture</t>
  </si>
  <si>
    <t>This class includes:
- manufacture of sofas, sofa beds and sofa sets
- manufacture of garden chairs and seats
- manufacture of furniture for bedrooms, living rooms, gardens etc.
- manufacture of cabinets for sewing machines, televisions etc.</t>
  </si>
  <si>
    <t>This class also includes:
- finishing such as upholstery of chairs and seats
- finishing of furniture such as spraying, painting, French polishing and upholstering</t>
  </si>
  <si>
    <t>This class excludes:
- manufacture of pillows, pouffes, cushions, quilts and eiderdowns, see 13.92
- manufacture of furniture of ceramics, concrete and stone, see 23.42, 23.69, 23.70
- manufacture of lighting fittings or lamps, see 27.40
- manufacture of car seats, see 29.32
- manufacture of railway car seats, see 30.20
- manufacture of aircraft seats, see 30.30
- reupholstering and restoring of furniture, see 95.24</t>
  </si>
  <si>
    <t>This division includes the manufacture of a variety of goods not covered in other parts of the classification. Since this is a residual division, production processes, input materials and use of the produced goods can vary widely and usual criteria for grouping classes into divisions have not been applied here.</t>
  </si>
  <si>
    <t>32.1</t>
  </si>
  <si>
    <t>This group includes the manufacture of jewellery and imitation jewellery articles.</t>
  </si>
  <si>
    <t>32.11</t>
  </si>
  <si>
    <t>Striking of coins</t>
  </si>
  <si>
    <t>This class includes:
- manufacture of coins, including coins for use as legal tender, whether or not of precious metal</t>
  </si>
  <si>
    <t>32.12</t>
  </si>
  <si>
    <t>This class includes:
- production of worked pearls
- production of precious and semi-precious stones in the worked state, including the working of industrial quality stones and synthetic or reconstructed precious or semi-precious stones
- working of diamonds
- manufacture of jewellery of precious metal or of base metals clad with precious metals, or precious or semi-precious stones, or of combinations of precious metal and precious or semi-precious stones or of other materials
- manufacture of goldsmiths' articles of precious metals or of base metals clad with precious metals:
  . dinnerware, flatware, hollowware, toilet articles, office or desk articles, articles for religious use etc.
- manufacture of technical or laboratory articles of precious metal (except instruments and parts thereof): crucibles, spatulas, electroplating anodes etc.
- manufacture of precious metal watch bands, wristbands, watch straps and cigarette cases</t>
  </si>
  <si>
    <t>This class also includes:
- engraving of personal precious and non-precious metal products</t>
  </si>
  <si>
    <t>This class excludes:
- manufacture of non-metal watch bands (fabric, leather, plastic etc.), see 15.12
- manufacture of articles of base metal plated with precious metal (except imitation jewellery), see division 25
- manufacture of watchcases, see 26.52
- manufacture of (non-precious) metal watch bands, see 32.13
- manufacture of imitation jewellery, see 32.13
- repair of jewellery, see 95.25</t>
  </si>
  <si>
    <t>32.13</t>
  </si>
  <si>
    <t>This class includes:
- manufacture of costume or imitation jewellery:
  . rings, bracelets, necklaces, and similar articles of jewellery made from base metals plated with precious metals
  . jewellery containing imitation stones such as imitation gems stones, imitation diamonds, and similar
- manufacture of metal watch bands (except precious metal)</t>
  </si>
  <si>
    <t>This class excludes:
- manufacture of jewellery made from precious metals or clad with precious metals, see 32.12
- manufacture of jewellery containing genuine gem stones, see 32.12
- manufacture of precious metal watch bands, see 32.12</t>
  </si>
  <si>
    <t>32.2</t>
  </si>
  <si>
    <t>32.20</t>
  </si>
  <si>
    <t>This class includes:
- manufacture of stringed instruments
- manufacture of keyboard stringed instruments, including automatic pianos
- manufacture of keyboard pipe organs, including harmoniums and similar keyboard instruments with free metal reeds
- manufacture of accordions and similar instruments, including mouth organs
- manufacture of wind instruments
- manufacture of percussion musical instruments
- manufacture of musical instruments, the sound of which is produced electronically
- manufacture of musical boxes, fairground organs, calliopes etc.
- manufacture of instrument parts and accessories:
  . metronomes, tuning forks, pitch pipes, cards, discs and rolls for automatic mechanical instruments etc.</t>
  </si>
  <si>
    <t>This class also includes:
- manufacture of whistles, call horns and other mouth-blown sound signalling instruments</t>
  </si>
  <si>
    <t>This class excludes:
- reproduction of pre-recorded sound and video tapes and discs, see 18.2
- manufacture of microphones, amplifiers, loudspeakers, headphones and similar components, see 26.40
- manufacture of record players, tape recorders and the like, see 26.40
- manufacture of toy musical instruments, see 32.40
- restoring of organs and other historic musical instruments, see 33.19
- publishing of pre-recorded sound and video tapes and discs, see 59.20
- piano tuning, see 95.29</t>
  </si>
  <si>
    <t>32.3</t>
  </si>
  <si>
    <t>32.30</t>
  </si>
  <si>
    <t>This class includes the manufacture of sporting and athletic goods (except apparel and footwear).
This class includes:
- manufacture of articles and equipment for sports, outdoor and indoor games, of any material:
  . hard, soft and inflatable balls
  . rackets, bats and clubs
  . skis, bindings and poles
  . ski-boots
  . sailboards and surfboards
  . requisites for sport fishing, including landing nets
  . requisites for hunting, mountain climbing etc.
  . leather sports gloves and sports headgear
  . basins for swimming and padding pools etc.
  . ice skates, roller skates etc.
  . bows and crossbows
  . gymnasium, fitness centre or athletic equipment</t>
  </si>
  <si>
    <t>This class excludes:
- manufacture of boat sails, see 13.92
- manufacture of sports apparel, see 14.19
- manufacture of saddlery and harness, see 15.12
- manufacture of whips and riding crops, see 15.12
- manufacture of sports footwear, see 15.20
- manufacture of sporting weapons and ammunition, see 25.40
- manufacture of metal weights as used for weightlifting, see 25.99
- manufacture of sports vehicles other than toboggans and the like, see divisions 29 and 30
- manufacture of boats, see 30.12
- manufacture of billiard tables, see 32.40
- manufacture of ear and noise plugs (e.g. for swimming and noise protection), see 32.99
- repair of sporting goods, see 95.29</t>
  </si>
  <si>
    <t>32.4</t>
  </si>
  <si>
    <t>32.40</t>
  </si>
  <si>
    <t>This class includes the manufacture of dolls, toys and games (including electronic games), scale models and children's vehicles (except metal bicycles and tricycles).
This class includes:
- manufacture of dolls and doll garments, parts and accessories
- manufacture of action figures
- manufacture of toy animals
- manufacture of toy musical instruments
- manufacture of playing cards
- manufacture of board games and similar games
- manufacture of electronic games: chess etc.
- manufacture of reduced-size ("scale") models and similar recreational models, electrical trains, construction sets etc.
- manufacture of coin-operated games, billiards, special tables for casino games, etc.
- manufacture of articles for funfair, table or parlour games
- manufacture of wheeled toys designed to be ridden, including plastic bicycles and tricycles
- manufacture of puzzles and similar articles</t>
  </si>
  <si>
    <t>- Manufacture of toys made of fabric</t>
  </si>
  <si>
    <t>This class excludes:
- manufacture of video game consoles, see 26.40
- manufacture of bicycles, see 30.92
- manufacture of articles for jokes and novelties, see 32.99
- writing and publishing of software for video game consoles, see 58.21, 62.01</t>
  </si>
  <si>
    <t>32.5</t>
  </si>
  <si>
    <t>32.50</t>
  </si>
  <si>
    <t>This class includes the manufacture of laboratory apparatus, surgical and medical instruments, surgical appliances and supplies, dental equipment and supplies, orthodontic goods, dentures and orthodontic appliances. Included is the manufacture of medical, dental and similar furniture, where the additional specific functions determine the purpose of the product, such as dentist's chairs with built-in hydraulic functions.
This class includes:
- manufacture of surgical drapes and sterile string and tissue
- manufacture of dental fillings and cements (except denture adhesives), dental wax and other dental plaster preparations
- manufacture of bone reconstruction cements
- manufacture of dental laboratory furnaces
- manufacture of laboratory ultrasonic cleaning machinery
- manufacture of laboratory sterilisers
- manufacture of laboratory type distilling apparatus, laboratory centrifuges
- manufacture of medical, surgical, dental or veterinary furniture, such as:
  . operating tables
  . examination tables
  . hospital beds with mechanical fittings
  . dentists' chairs
- manufacture of bone plates and screws, syringes, needles, catheters, cannulae, etc.
- manufacture of dental instruments (including dentists' chairs incorporating dental equipment)
- manufacture of artificial teeth, bridges, etc., made in dental labs
- manufacture of orthopedic and prosthetic devices
- manufacture of glass eyes
- manufacture of medical thermometers
- manufacture of ophthalmic goods, eyeglasses, sunglasses, lenses ground to prescription, contact lenses, safety goggles</t>
  </si>
  <si>
    <t>- Manufacture of massage chairs</t>
  </si>
  <si>
    <t>This class excludes:
- manufacture of denture adhesives, see 20.42
- manufacture of medical impregnated wadding, dressings etc., see 21.20
- manufacture of electromedical and electrotherapeutic equipment, see 26.60
- manufacture of wheelchairs, see 30.92
- activities of opticians, see 47.78</t>
  </si>
  <si>
    <t>32.9</t>
  </si>
  <si>
    <t>Manufacturing n.e.c.</t>
  </si>
  <si>
    <t>32.91</t>
  </si>
  <si>
    <t>Manufacture of brooms and brushes</t>
  </si>
  <si>
    <t>This class includes:
- manufacture of brooms and brushes, including brushes constituting parts of machines, hand-operated mechanical floor sweepers, mops and feather dusters, paint brushes, paint pads and rollers, squeegees and other brushes, brooms, mops etc.
- manufacture of shoe and clothes brushes</t>
  </si>
  <si>
    <t>32.99</t>
  </si>
  <si>
    <t xml:space="preserve">Other manufacturing n.e.c. </t>
  </si>
  <si>
    <t>This class includes:
- manufacture of protective safety equipment
  . manufacture of fire resistant and protective safety clothing
  . manufacture of linemen's safety belts and other belts for occupational use
  . manufacture of cork life preservers
  . manufacture of plastics hard hats and other personal safety equipment of plastics (e.g. athletic helmets)
  . manufacture of fire fighting protection suits
  . manufacture of metal safety headgear and other metal personal safety devices
  . manufacture of ear and noise plugs (e.g. for swimming and noise protection)
  . manufacture of gas masks
- manufacture of pens and pencils of all kinds whether or not mechanical
- manufacture of pencil leads
- manufacture of date, sealing or numbering stamps, hand-operated devices for printing, or embossing labels, hand printing sets, prepared typewriter ribbons and inked pads
- manufacture of globes
- manufacture of umbrellas, sun-umbrellas, walking sticks, seat-sticks
- manufacture of buttons, press-fasteners, snap-fasteners, press-studs, slide fasteners
- manufacture of cigarette lighters
- manufacture of articles of personal use: smoking pipes, scent sprays, vacuum flasks and other vacuum vessels for personal or household use, wigs, false beards, eyebrows
- manufacture of miscellaneous articles: candles, tapers and the like; artificial flowers, fruit and foliage; jokes and novelties; hand sieves and hand riddles; tailors' dummies; burial coffins etc.
- manufacture of floral baskets, bouquets, wreaths and similar articles
- taxidermy activities</t>
  </si>
  <si>
    <t>- Manufacture of scale models</t>
  </si>
  <si>
    <t>This class excludes:
- manufacture of lighter wicks, see 13.96
- manufacture of workwear and service apparel (e.g. laboratory coats, work overalls, uniforms), see 14.12
- manufacture of paper novelties, see 17.29</t>
  </si>
  <si>
    <t>This division includes the specialised repair of goods produced in the manufacturing sector with the aim to restore machinery, equipment and other products to working order. The provision of general or routine maintenance (i.e. servicing) on such products to ensure they work efficiently and to prevent breakdown and unnecessary repairs is included. 
This division does only include specialised repair and maintenance activities. A substantial amount of repair is also done by manufacturers of machinery, equipment and other goods, in which case the classification of units engaged in these repair and manufacturing activities is done according to the value-added principle which would often assign these combined activities to the manufacture of the good. The same principle is applied for combined trade and repair. 
The rebuilding or remanufacture of machinery and equipment is considered a manufacturing activity and included in other divisions of this section.
Repair and maintenance of goods that are utilised as capital goods as well as consumer goods is typically classified as repair and maintenance of household goods (e.g. office and household furniture repair, see 95.24).</t>
  </si>
  <si>
    <t>Also included in this division is the specialised installation of machinery. However, the installation of equipment that forms an integral part of buildings or similar structures, such as installation of electrical wiring, installation of escalators or installation of air-conditioning systems, is classified as construction.</t>
  </si>
  <si>
    <t>This division excludes:
- cleaning of industrial machinery, see 81.22
- repair and maintenance of computers and communications equipment, see 95.1
- repair and maintenance of household goods, see 95.2</t>
  </si>
  <si>
    <t>33.1</t>
  </si>
  <si>
    <t>This group includes the specialised repair of goods produced in the manufacturing sector with the aim to restore these metal products, machinery, equipment and other products to working order. The provision of general or routine maintenance (i.e. servicing) on such products to ensure they work efficiently and to prevent breakdown and unnecessary repairs is included.</t>
  </si>
  <si>
    <t>This group excludes:
- rebuilding or remanufacture of machinery and equipment, see corresponding class in divisions 25-30
- cleaning of industrial machinery, see 81.22
- repair and maintenance of computers and communications equipment, see 95.1
- repair and maintenance of household goods, see 95.2</t>
  </si>
  <si>
    <t>33.11</t>
  </si>
  <si>
    <t>This class includes the repair and maintenance of fabricated metal products of division 25.
This class includes:
- repair of metal tanks, reservoirs and containers
- repair and maintenance for pipes and pipelines
- mobile welding repair
- repair of steel shipping drums
- repair and maintenance of steam or other vapour generators
- repair and maintenance of auxiliary plant for use with steam generators:
  . condensers, economisers, superheaters, steam collectors and accumulators
- repair and maintenance of nuclear reactors, except isotope separators
- repair and maintenance of parts for marine or power boilers
- platework repair of central heating boilers and radiators
- repair and maintenance of fire arms and ordnance (including repair of sporting and recreational guns)
- repair and maintenance of shopping carts</t>
  </si>
  <si>
    <t>This class excludes:
- sharpening of blades and saws, see 33.12
- repair of central heating systems etc., see 43.22
- repair of mechanical locking devices, safes etc., see 80.20</t>
  </si>
  <si>
    <t>33.12</t>
  </si>
  <si>
    <t>This class includes the repair and maintenance of industrial machinery and equipment like sharpening or installing commercial and industrial machinery blades and saws; the provision of welding (e.g. automotive, general) repair services; the repair of agricultural and other heavy and industrial machinery and equipment (e.g. forklifts and other materials handling equipment, machine tools, commercial refrigeration equipment, construction equipment and mining machinery), including machinery and equipment of division 28.
This class includes: 
- repair and maintenance of non-motor vehicle engines
- repair and maintenance of pumps, compressors and related equipment
- repair and maintenance of fluid power machinery
- repair of valves
- repair of gearing and driving elements
- repair and maintenance of industrial process furnaces
- repair and maintenance of lifting and handling equipment
- repair and maintenance of industrial refrigeration equipment and air purifying equipment
- repair and maintenance of commercial-type general-purpose machinery
- repair of power-driven hand-tools
- repair and maintenance of metal cutting and metal forming machine tools and accessories
- repair and maintenance of other machine tools
- repair and maintenance of agricultural tractors
- repair and maintenance of agricultural machinery and forestry and logging machinery
- repair and maintenance of metallurgy machinery
- repair and maintenance of mining, construction, and oil and gas field machinery
- repair and maintenance of food, beverage, and tobacco processing machinery
- repair and maintenance of textile apparel, and leather production machinery
- repair and maintenance of papermaking machinery
- repair and maintenance of plastic and rubber machinery
- repair and maintenance of other special-purpose machinery of division 28
- repair and maintenance of weighing equipment 
- repair and maintenance of vending machines
- repair and maintenance of cash registers
- repair and maintenance of photocopy machines
- repair of calculators, electronic or not
- repair of typewriters</t>
  </si>
  <si>
    <t>This class excludes: 
- installation, repair and maintenance of furnaces and other heating equipment, see 43.22
- installation, repair and maintenance of elevators and escalators, see 43.29
- repair of computers, see 95.11</t>
  </si>
  <si>
    <t>33.13</t>
  </si>
  <si>
    <t>This class includes the repair and maintenance of goods produced in groups 26.5, 26.6 and 26.7, except those that are considered household goods.
This class includes:
- repair and maintenance of the measuring, testing, navigating and control equipment of group 26.5, such as: 
  . aircraft engine instruments
  . automotive emissions testing equipment
  . meteorological instruments
  . physical, electrical and chemical properties testing and inspection equipment
  . surveying instruments
  . radiation detection and monitoring instruments
- repair and maintenance of irradiation, electromedical and electrotherapeutic equipment of class 26.60, such as: 
  . magnetic resonance imaging equipment
  . medical ultrasound equipment
  . pacemakers
  . hearing aids
  . electrocardiographs
  . electromedical endoscopic equipment 
  . irradiation apparatus
- repair and maintenance of optical instruments and equipment of class 26.70, if the use is mainly commercial, such as:
  . binoculars
  . microscopes (except electron and proton microscopes)
  . telescopes
  . prisms and lenses (except ophthalmic)
  . photographic equipment</t>
  </si>
  <si>
    <t>This class excludes:
- repair and maintenance of photocopy machines, see 33.12
- repair and maintenance of computers and peripheral equipment, see 95.11
- repair and maintenance of computer projectors, see 95.11
- repair and maintenance of communication equipment, see 95.12
- repair and maintenance of commercial TV and video cameras, see 95.12
- repair of household-type video cameras, see 95.21
- repair of watches and clocks, see 95.25</t>
  </si>
  <si>
    <t>33.14</t>
  </si>
  <si>
    <t>This class includes the repair and maintenance of goods of division 27, except those in class group 27.5 (domestic appliances). 
This class includes:
- repair and maintenance of power, distribution, and specialty transformers
- repair and maintenance of electric motors, generators, and motor generator sets
- repair and maintenance of switchgear and switchboard apparatus
- repair and maintenance of relays and industrial controls
- repair and maintenance of primary and storage batteries
- repair and maintenance of electric lighting equipment
- repair and maintenance of current-carrying wiring devices and non current-carrying wiring devices for wiring electrical circuits</t>
  </si>
  <si>
    <t>This class excludes:
- repair and maintenance of computers and peripheral computer equipment, see 95.11
- repair and maintenance of telecommunications equipment, see 95.12
- repair and maintenance of consumer electronics, see 95.21
- repair of watches and clocks, see 95.25</t>
  </si>
  <si>
    <t>33.15</t>
  </si>
  <si>
    <t>Repair and maintenance of ships and boats</t>
  </si>
  <si>
    <t>This class includes the repair and maintenance of ships and boats. However, the factory rebuilding or overhaul of ships is classified in division 30.
This class includes:
- repair and routine maintenance of ships
- repair and maintenance of pleasure boats</t>
  </si>
  <si>
    <t>- Repair and maintenance of floating oil rigs</t>
  </si>
  <si>
    <t>This class excludes:
- factory conversion of ships, see 30.1
- repair of ship and boat engines, see 33.12
- ship scrapping, dismantling, see 38.31</t>
  </si>
  <si>
    <t>33.16</t>
  </si>
  <si>
    <t>Repair and maintenance of aircraft and spacecraft</t>
  </si>
  <si>
    <t>This class includes the repair and maintenance of aircraft and spacecraft. 
This class includes:
- repair and maintenance of aircraft (except factory conversion, factory overhaul, factory rebuilding)
- repair and maintenance of aircraft engines</t>
  </si>
  <si>
    <t>This class excludes:
- factory overhaul and rebuilding of aircraft, see 30.30
- factory overhaul of aircraft engines, see 30.30</t>
  </si>
  <si>
    <t>33.17</t>
  </si>
  <si>
    <t>Repair and maintenance of other transport equipment</t>
  </si>
  <si>
    <t>This class includes the repair and maintenance of other transport equipment of division 30, except motorcycles and bicycles. 
This class includes:
- repair and maintenance of locomotives and railroad cars (except factory rebuilding or factory conversion)
- repair of animal drawn buggies and wagons</t>
  </si>
  <si>
    <t>This class excludes:
- factory overhaul and rebuilding of locomotives and railroad cars, see 30.20
- repair and maintenance of military fighting vehicles, see 30.40
- repair and maintenance of shopping carts, see 33.11
- repair and maintenance of railway engines, see 33.12
- repair and maintenance of motorcycles, see 45.40
- repair of bicycles, see 95.29</t>
  </si>
  <si>
    <t>33.19</t>
  </si>
  <si>
    <t>This class includes the repair and maintenance of equipment not covered in other groups of this division.
This class includes:
- repair of fishing nets, including mending
- repair or ropes, riggings, canvas and tarpaulins
- repair of fertiliser and chemical storage bags
- repair or reconditioning of wooden pallets, shipping drums or barrels, and similar items
- repair of pinball machines and other coin-operated games
- restoring of organs and other historical musical instruments</t>
  </si>
  <si>
    <t>- Repair of hospital beds</t>
  </si>
  <si>
    <t>This class excludes:
- repair of household and office type furniture, furniture restoration, see 95.24
- repair of bicycles, see 95.29
- repair and alteration of clothing, see 95.29</t>
  </si>
  <si>
    <t>33.2</t>
  </si>
  <si>
    <t>33.20</t>
  </si>
  <si>
    <t>This class includes the specialised installation of machinery. However, the installation of equipment that forms an integral part of buildings or similar structures, such as installation of escalators, electrical wiring, burglar alarm systems or air-conditioning systems, is classified as construction.
This class includes:
- installation of industrial machinery in industrial plant
- installation and assembly of industrial process control equipment
- installation of other industrial equipment, e.g.:
  . communications equipment
  . mainframe and similar computers
  . irradiation and electromedical equipment etc.
- dismantling large-scale machinery and equipment
- activities of millwrights
- machine rigging
- installation of bowling alley equipment</t>
  </si>
  <si>
    <t>This class excludes:
- installation of elevators, escalators, automated doors, vacuum cleaning systems etc., see 43.29
- installation of doors, staircases, shop fittings, furniture etc., see 43.32
- installation (setting-up) of personal computers, see 62.09</t>
  </si>
  <si>
    <t>ELECTRICITY, GAS, STEAM AND AIR CONDITIONING SUPPLY</t>
  </si>
  <si>
    <t>This section includes the activity of providing electric power, natural gas, steam, hot water and the like through a permanent infrastructure (network) of lines, mains and pipes. The dimension of the network is not decisive; also included are the distribution of electricity, gas, steam, hot water and the like in industrial parks or residential buildings.
This section therefore includes the operation of electric and gas utilities, which generate, control and distribute electric power or gas.</t>
  </si>
  <si>
    <t>Also included is the provision of steam and air-conditioning supply.</t>
  </si>
  <si>
    <t>This section excludes the operation of water and sewerage utilities, see 36, 37. This section also excludes the (typically long-distance) transport of gas through pipelines.</t>
  </si>
  <si>
    <t>35.1</t>
  </si>
  <si>
    <t>This group includes the generation of bulk electric power, transmission from generating facilities to distribution centres and distribution to end users.</t>
  </si>
  <si>
    <t>35.11</t>
  </si>
  <si>
    <t>Production of electricity</t>
  </si>
  <si>
    <t>This class includes:
- operation of generation facilities that produce electric energy; including thermal, nuclear, hydroelectric, gas turbine, diesel and renewable</t>
  </si>
  <si>
    <t>This class excludes:
- production of electricity through incineration of waste, see 38.21</t>
  </si>
  <si>
    <t>35.12</t>
  </si>
  <si>
    <t>Transmission of electricity</t>
  </si>
  <si>
    <t>This class includes:
- operation of transmission systems that convey the electricity from the generation facility to the distribution system</t>
  </si>
  <si>
    <t>35.13</t>
  </si>
  <si>
    <t>Distribution of electricity</t>
  </si>
  <si>
    <t>This class includes:
- operation of distribution systems (i.e., consisting of lines, poles, meters, and wiring) that convey electric power received from the generation facility or the transmission system to the final consumer</t>
  </si>
  <si>
    <t>35.14</t>
  </si>
  <si>
    <t>Trade of electricity</t>
  </si>
  <si>
    <t>This class includes:
- sale of electricity to the user
- activities of electric power brokers or agents that arrange the sale of electricity via power distribution systems operated by others
- operation of electricity and transmission capacity exchanges for electric power</t>
  </si>
  <si>
    <t>- Charging stations for mobile phones and laptops</t>
  </si>
  <si>
    <t>35.2</t>
  </si>
  <si>
    <t>This group includes the manufacture of gas and the distribution of natural or synthetic gas to the consumer through a system of mains. Gas marketers or brokers, which arrange the sale of natural gas over distribution systems operated by others, are included.
The separate operation of gas pipelines, typically done over long distances, connecting producers with distributors of gas, or between urban centres, is excluded from this group and classified with other pipeline transport activities.</t>
  </si>
  <si>
    <t>35.21</t>
  </si>
  <si>
    <t>Manufacture of gas</t>
  </si>
  <si>
    <t>This class includes:
- production of gas for the purpose of gas supply by carbonation of coal, from by-products of agriculture or from waste
- manufacture of gaseous fuels with a specified calorific value, by purification, blending and other processes from gases of various types including natural gas</t>
  </si>
  <si>
    <t>- Gasification of lignite
- Transformation of pipeline natural gas into compressed natural gas (CNG) off mine site</t>
  </si>
  <si>
    <t>This class excludes:
- production of crude natural gas, see 06.20
- operation of coke ovens, see 19.10
- manufacture of refined petroleum products, see 19.20
- manufacture of industrial gases, see 20.11</t>
  </si>
  <si>
    <t>35.22</t>
  </si>
  <si>
    <t>Distribution of gaseous fuels through mains</t>
  </si>
  <si>
    <t>This class includes:
- distribution and supply of gaseous fuels of all kinds through a system of mains</t>
  </si>
  <si>
    <t>This class excludes:
- (long-distance) transportation of gases by pipelines, see 49.50</t>
  </si>
  <si>
    <t>35.23</t>
  </si>
  <si>
    <t>Trade of gas through mains</t>
  </si>
  <si>
    <t>This class includes:
- sale of gas to the user through mains
- activities of gas brokers or agents that arrange the sale of gas over gas distribution systems operated by others
- commodity and transport capacity exchanges for gaseous fuels</t>
  </si>
  <si>
    <t>This class excludes:
- wholesale of gaseous fuels, see 46.71
- retail sale of bottled gas, see 47.78
- direct selling of fuel, see 47.99</t>
  </si>
  <si>
    <t>35.3</t>
  </si>
  <si>
    <t>35.30</t>
  </si>
  <si>
    <t>This class includes:
- production, collection and distribution of steam and hot water for heating, power and other purposes
- production and distribution of cooled air
- production and distribution of chilled water for cooling purposes
- production of ice, for food and non-food (e.g. cooling) purposes</t>
  </si>
  <si>
    <t>WATER SUPPLY; SEWERAGE, WASTE MANAGEMENT AND REMEDIATION ACTIVITIES</t>
  </si>
  <si>
    <t>This section includes activities related to the management (including collection, treatment and disposal) of various forms of waste, such as solid or non-solid industrial or household waste, as well as contaminated sites. The output of the waste or sewage treatment process can either be disposed of or become an input into other production processes.</t>
  </si>
  <si>
    <t>Activities of water supply are also grouped in this section, since they are often carried out in connection with, or by units also engaged in, the treatment of sewage.</t>
  </si>
  <si>
    <t>This division includes the collection, treatment and distribution of water for domestic and industrial needs. Collection of water from various sources, as well as distribution by various means is included.</t>
  </si>
  <si>
    <t>36.0</t>
  </si>
  <si>
    <t>36.00</t>
  </si>
  <si>
    <t>This class includes water collection, treatment and distribution activities for domestic and industrial needs. Collection of water from various sources, as well as distribution by various means is included.
This class includes:
- collection of water from rivers, lakes, wells etc.
- collection of rain water
- purification of water for water supply purposes
- treatment of water for industrial and other purposes
- desalting of sea or ground water to produce water as the principal product of interest
- distribution of water through mains, by trucks or other means
- operation of irrigation canals</t>
  </si>
  <si>
    <t>The operation of irrigation canals is also included; however the provision of irrigation services through sprinklers, and similar agricultural support services, is not included.</t>
  </si>
  <si>
    <t>This class excludes:
- operation of irrigation equipment for agricultural purposes, see 01.61
- treatment of wastewater in order to prevent pollution, see 37.00
- (long-distance) transport of water via pipelines, see 49.50</t>
  </si>
  <si>
    <t>This division includes the operation of sewer systems or sewage treatment facilities that collect, treat, and dispose of sewage.</t>
  </si>
  <si>
    <t>37.0</t>
  </si>
  <si>
    <t>37.00</t>
  </si>
  <si>
    <t>This class includes:
- operation of sewer systems or sewer treatment facilities
- collecting and transporting of human or industrial wastewater from one or several users, as well as rain water by means of sewerage networks, collectors, tanks and other means of transport (sewage vehicles etc.) 
- emptying and cleaning of cesspools and septic tanks, sinks and pits from sewage; servicing of chemical toilets
- treatment of wastewater (including human and industrial wastewater, water from swimming pools etc.) by means of physical, chemical and biological processes like dilution, screening, filtering, sedimentation etc.
- maintenance and cleaning of sewers and drains, including sewer rodding</t>
  </si>
  <si>
    <t>This class excludes:
- decontamination of surface water and groundwater at the place of pollution, see 39.00
- cleaning and deblocking of drainpipes in buildings, see 43.22</t>
  </si>
  <si>
    <t>This division includes the collection, treatment, and disposal of waste materials.</t>
  </si>
  <si>
    <t>This also includes local hauling of waste materials and the operation of materials recovery facilities (i.e. those that sort recoverable materials from a waste stream).</t>
  </si>
  <si>
    <t>38.1</t>
  </si>
  <si>
    <t>This group includes the collection of waste from households and businesses by means of refuse bins, wheeled bins, containers, etc. It includes collection of non-hazardous and hazardous waste e.g. waste from households, used batteries, used cooking oils and fats, waste oil from ships and used oil from garages, as well as construction and demolition waste.</t>
  </si>
  <si>
    <t>38.11</t>
  </si>
  <si>
    <t>This class includes:
- collection of non-hazardous solid waste (i.e. garbage) within a local area, such as collection of waste from households and businesses by means of refuse bins, wheeled bins, containers etc may include mixed recoverable materials
- collection of recyclable materials
- collection of refuse in litter-bins in public places</t>
  </si>
  <si>
    <t>This class also includes:
- collection of construction and demolition waste
- collection and removal of debris such as brush and rubble
- collection of waste output of textile mills
- operation of waste transfer facilities for non-hazardous waste</t>
  </si>
  <si>
    <t>- Activities of recycling centres for non-hazardous waste</t>
  </si>
  <si>
    <t>This class excludes:
- collection of hazardous waste, see 38.12
- operation of landfills for the disposal of non-hazardous waste, see 38.21
- operation of facilities where commingled recoverable materials such as paper, plastics, etc. are sorted into distinct categories, see 38.32</t>
  </si>
  <si>
    <t>38.12</t>
  </si>
  <si>
    <t>This class includes the collection of solid and non-solid hazardous waste, i.e. explosive, oxidizing, flammable, toxic, irritant, carcinogenic, corrosive, infectious and other substances and preparations harmful for human health and environment. It may also entail identification, treatment, packaging and labeling of waste for the purposes of transport.
This class includes:
- collection of hazardous waste, such as:
  . used oil from shipment or garages
  . bio-hazardous waste
  . nuclear waste
  . used batteries etc.
- operation of waste transfer stations for hazardous waste</t>
  </si>
  <si>
    <t>This class excludes:
- remediation and clean up of contaminated buildings, mine sites, soil, ground water, e.g. asbestos removal, see 39.00</t>
  </si>
  <si>
    <t>38.2</t>
  </si>
  <si>
    <t>This group includes the disposal and treatment prior to disposal of various forms of waste by different means, such as treatment of organic waste with the aim of disposal; treatment and disposal of toxic live or dead animals and other contaminated waste; treatment and disposal of transition radioactive waste from hospitals, etc.; dumping of refuse on land or in water; burial or ploughing-under of refuse; disposal of used goods such as refrigerators to eliminate harmful waste; disposal of waste by incineration or combustion. Included is also energy recovery resulting from waste incineration process.</t>
  </si>
  <si>
    <t>This group excludes:
- treatment and disposal of wastewater, see 37.00
- materials recovery, see 38.3</t>
  </si>
  <si>
    <t>38.21</t>
  </si>
  <si>
    <t>This class includes the disposal and treatment prior to disposal of solid or non-solid non-hazardous waste:
- operation of landfills for the disposal of non-hazardous waste
- disposal of non-hazardous waste by combustion or incineration or other methods, with or without the resulting production of electricity or steam, compost, substitute fuels, biogas, ashes or other by-products for further use etc.
- treatment of organic waste for disposal</t>
  </si>
  <si>
    <t>This class excludes:
- incineration and combustion of hazardous waste, see 38.22
- operation of facilities where commingled recoverable materials such as paper, plastics, used beverage cans and metals, are sorted into distinct categories, see 38.32
- decontamination, clean up of land, water; toxic material abatement, see 39.00</t>
  </si>
  <si>
    <t>38.22</t>
  </si>
  <si>
    <t>This class includes the disposal and treatment prior to disposal of solid or non-solid hazardous waste, including waste that if explosive, oxidising, flammable, toxic, irritant, carcinogenic, corrosive, infectious and other substances and preparations harmful for human health and environment.
This class includes:
- operation of facilities for treatment of hazardous waste
- treatment and disposal of toxic live or dead animals and other contaminated waste
- incineration of hazardous waste
- disposal of used goods such as refrigerators to eliminate harmful waste
- treatment, disposal and storage of radioactive nuclear waste including: 
  . treatment and disposal of transition radioactive waste, i.e. decaying within the period of transport, from hospitals
  . encapsulation, preparation and other treatment of nuclear waste for storage</t>
  </si>
  <si>
    <t>This class excludes:
- reprocessing of nuclear fuels, see 20.13
- incineration of non-hazardous waste, see 38.21
- decontamination, clean up of land, water; toxic material abatement, see 39.00</t>
  </si>
  <si>
    <t>38.3</t>
  </si>
  <si>
    <t>38.31</t>
  </si>
  <si>
    <t>Dismantling of wrecks</t>
  </si>
  <si>
    <t>This class includes dismantling of wrecks of any type (automobiles, ships, computers, televisions and other equipment) for materials recovery.</t>
  </si>
  <si>
    <t>This class excludes:
- disposal of used goods such as refrigerators to eliminate harmful waste, see 38.22
- dismantling of automobiles, ships, computers, televisions and other equipment to obtain re-sell usable parts, see section G</t>
  </si>
  <si>
    <t>38.32</t>
  </si>
  <si>
    <t>Recovery of sorted materials</t>
  </si>
  <si>
    <t>This class includes the processing of metal and non-metal waste and scrap and other articles into secondary raw materials, usually involving a mechanical or chemical transformation process.
Examples of the mechanical or chemical transformation processes that are undertaken are:
- mechanical crushing of metal waste from used cars, washing machines, bikes etc.
- mechanical reduction of large iron pieces such as railway wagons
- shredding of metal waste, end-of-life vehicles etc.
- other methods of mechanical treatment as cutting, pressing to reduce the volume
- reclaiming metals out of photographic waste, e.g. fixer solution or photographic films and paper 
- reclaiming of rubber such as used tyres to produce secondary raw material
- sorting and pelleting of plastics to produce secondary raw material for tubes, flower pots, pallets and the like
- processing (cleaning, melting, grinding) of plastic or rubber waste to granulates
- crushing, cleaning and sorting of glass
- crushing, cleaning and sorting of other waste such as demolition waste to obtain secondary raw material
- processing of used cooking oils and fats into secondary raw materials
- processing of other food, beverage and tobacco waste and residual substances into secondary raw materials</t>
  </si>
  <si>
    <t>Also included is the recovery of materials from waste streams in the form of (1) separating and sorting recoverable materials from non-hazardous waste streams (i.e. garbage) or (2) the separating and sorting of commingled recoverable materials, such as paper, plastics, used beverage cans and metals, into distinct categories.</t>
  </si>
  <si>
    <t>- Rubber powder from rubber waste and scrap, including decontamination, division (elimination) of fractions and devulcanising
- Extraction of silver from waste chemicals, other than by electrolytic refining
- Treatment and disposal, as well as recovery, of waste oil
- Recovery of iron from clinker</t>
  </si>
  <si>
    <t>This class excludes:
- manufacture of new final products from (whether or not self-manufactured) secondary raw materials, such as spinning yarn from garnetted stock, making pulp from paper waste, retreading tyres or production of metal from metal scrap, see corresponding classes in section C (Manufacturing)
- reprocessing of nuclear fuels, see 20.13
- remelting ferrous waste and scrap, see 24.10
- materials recovery during waste combustion or incineration process, see 38.2
- treatment and disposal of non-hazardous waste, see 38.21
- treatment of organic waste for disposal, including production of compost, see 38.21
- energy recovery during non-hazardous waste incineration process, see 38.21
- treatment and disposal of transition radioactive waste from hospitals etc., see 38.22
- treatment and disposal of toxic, contaminated waste, see 38.22
- wholesale of recoverable materials, see 46.77</t>
  </si>
  <si>
    <t>This division includes the provision of remediation services, i.e. the cleanup of contaminated buildings and sites, soil, surface or ground water.</t>
  </si>
  <si>
    <t>39.0</t>
  </si>
  <si>
    <t>39.00</t>
  </si>
  <si>
    <t>This class includes:
- decontamination of soils and groundwater at the place of pollution, either in situ or ex situ, using e.g. mechanical, chemical or biological methods
- decontamination of industrial plants or sites, including nuclear plants and sites
- decontamination and cleaning up of surface water following accidental pollution, e.g. through collection of pollutants or through application of chemicals
- cleaning up oil spills and other pollutions on land, in surface water, in ocean and seas, including coastal areas
- asbestos, lead paint, and other toxic material abatement
- clearing of landmines and the like (including detonation)
- other specialised pollution-control activities</t>
  </si>
  <si>
    <t>This class excludes:
- pest control in agriculture, see 01.61
- purification of water for water supply purposes, see 36.00
- treatment and disposal of non-hazardous waste, see 38.21
- treatment and disposal of hazardous waste, see 38.22
- outdoor sweeping and watering of streets etc., see 81.29</t>
  </si>
  <si>
    <t>CONSTRUCTION</t>
  </si>
  <si>
    <t>This section includes general construction and specialised construction activities for buildings and civil engineering works. It includes new work, repair, additions and alterations, the erection of prefabricated buildings or structures on the site and also construction of a temporary nature. 
General construction is the construction of entire dwellings, office buildings, stores and other public and utility buildings, farm buildings etc., or the construction of civil engineering works such as motorways, streets, bridges, tunnels, railways, airfields, harbours and other water projects, irrigation systems, sewerage systems, industrial facilities, pipelines and electric lines, sports facilities etc. 
This work can be carried out on own account or on a fee or contract basis. Portions of the work and sometimes even the whole practical work can be subcontracted out. A unit that carries the overall responsibility for a construction project is classified here.
Also included is the repair of buildings and engineering works.
This section includes the complete construction of buildings (division 41), the complete construction of civil engineering works (division 42), as well as specialised construction activities, if carried out only as a part of the construction process (division 43).
The rental of construction equipment with operator is classified with the specific construction activity carried out with this equipment.</t>
  </si>
  <si>
    <t>This section also includes the development of building projects for buildings or civil engineering works by bringing together financial, technical and physical means to realise the construction projects for later sale.</t>
  </si>
  <si>
    <t>If these activities are carried out not for later sale of the construction projects, but for their operation (e.g. rental of space in these buildings, manufacturing activities in these plants), the unit would not be classified here, but according to its operational activity, i.e. real estate, manufacturing etc.</t>
  </si>
  <si>
    <t>This division includes general construction of buildings of all kinds. It includes new work, repair, additions and alterations, the erection of pre-fabricated buildings or structures on the site and also construction of temporary nature. 
Included is the construction of entire dwellings, office buildings, stores and other public and utility buildings, farm buildings, etc.</t>
  </si>
  <si>
    <t>41.1</t>
  </si>
  <si>
    <t>Development of building projects</t>
  </si>
  <si>
    <t>41.10</t>
  </si>
  <si>
    <t>This class includes:
- development of building projects for residential and non-residential buildings by bringing together financial, technical and physical means to realise the building projects for later sale</t>
  </si>
  <si>
    <t>- Building co-operatives, terminating their activity when the construction of the buildings is finalised</t>
  </si>
  <si>
    <t>This class excludes:
- construction of buildings, see 41.20
- architectural and engineering activities, see 71.1
- project management services related to building projects, see 71.1</t>
  </si>
  <si>
    <t>41.2</t>
  </si>
  <si>
    <t>Construction of residential and non-residential buildings</t>
  </si>
  <si>
    <t>This group includes the construction of complete residential or non-residential buildings, on own account for sale or on a fee or contract basis. Outsourcing parts or even the whole construction process is possible. If only specialised parts of the construction process are carried out, the activity is classified in division 43.</t>
  </si>
  <si>
    <t>41.20</t>
  </si>
  <si>
    <t>This class includes:
- construction of all types of residential buildings:
  . single-family houses
  . multi-family buildings, including high-rise buildings
- construction of all types of non-residential buildings:
  . buildings for industrial production, e.g. factories, workshops, assembly plants etc.
  . hospitals, schools, office buildings
  . hotels, stores, shopping malls, restaurants
  . airport buildings
  . indoor sports facilities
  . parking garages, including underground parking garages
  . warehouses
  . religious buildings
- assembly and erection of prefabricated constructions on the site</t>
  </si>
  <si>
    <t>This class also includes:
- remodelling or renovating existing residential structures</t>
  </si>
  <si>
    <t>- Assembly of silos
- Building and installation of grain storage systems</t>
  </si>
  <si>
    <t>This class excludes:
- construction of industrial facilities, except buildings, see 42.99
- architectural and engineering activities, see 71.1
- project management for construction, see 71.1</t>
  </si>
  <si>
    <t>This division includes general construction for civil engineering objects. It includes new work, repair, additions and alterations, the erection of pre-fabricated structures on the site and also construction of temporary nature. 
Included is the construction of heavy constructions such as motorways, streets, bridges, tunnels, railways, airfields, harbours and other water projects, irrigation systems, sewerage systems, industrial facilities, pipelines and electric lines, outdoor sports facilities, etc. This work can be carried out on own account or on a fee or contract basis. Portions of the work and sometimes even the whole practical work can be subcontracted out.</t>
  </si>
  <si>
    <t>42.1</t>
  </si>
  <si>
    <t>42.11</t>
  </si>
  <si>
    <t>Construction of roads and motorways</t>
  </si>
  <si>
    <t>This class includes:
- construction of motorways, streets, roads, other vehicular and pedestrian ways
- surface work on streets, roads, highways, bridges or tunnels:
  . asphalt paving of roads
  . road painting and other marking
  . installation of crash barriers, traffic signs and the like
- construction of airfield runways</t>
  </si>
  <si>
    <t>This class excludes:
- installation of street lighting and electrical signals, see 43.21
- architectural and engineering activities, see 71.1
- project management for construction, see 71.1</t>
  </si>
  <si>
    <t>42.12</t>
  </si>
  <si>
    <t>Construction of railways and underground railways</t>
  </si>
  <si>
    <t>This class includes:
- construction of railways and subways</t>
  </si>
  <si>
    <t>This class excludes:
- installation of lighting and electrical signals, see 43.21
- architectural and engineering activities, see 71.1
- project management for construction, see 71.1</t>
  </si>
  <si>
    <t>42.13</t>
  </si>
  <si>
    <t>Construction of bridges and tunnels</t>
  </si>
  <si>
    <t>This class includes:
- construction of bridges, including those for elevated highways 
- construction of tunnels</t>
  </si>
  <si>
    <t>42.2</t>
  </si>
  <si>
    <t>42.21</t>
  </si>
  <si>
    <t>Construction of utility projects for fluids</t>
  </si>
  <si>
    <t>This class includes the construction of distribution lines for transportation of fluids and related buildings and structures that are integral part of these systems.
This class includes:
- construction of civil engineering constructions for:
  . long-distance and urban pipelines
  . water main and line construction
  . irrigation systems (canals)
  . reservoirs
- construction of:
  . sewer systems, including repair
  . sewage disposal plants
  . pumping stations</t>
  </si>
  <si>
    <t>This class also includes:
- water well drilling</t>
  </si>
  <si>
    <t>This class excludes:
- project management activities related to civil engineering works, see 71.12</t>
  </si>
  <si>
    <t>42.22</t>
  </si>
  <si>
    <t>Construction of utility projects for electricity and telecommunications</t>
  </si>
  <si>
    <t>This class includes the construction of distribution lines for electricity and telecommunications and related buildings and structures that are integral part of these systems.
This class includes:
- construction of civil engineering constructions for:
  . long-distance and urban communication and power lines
  . power plants</t>
  </si>
  <si>
    <t>- Installation of solar plants
- Installation of wind energy plants</t>
  </si>
  <si>
    <t>42.9</t>
  </si>
  <si>
    <t>42.91</t>
  </si>
  <si>
    <t>Construction of water projects</t>
  </si>
  <si>
    <t>This class includes:
- construction of:
  . waterways, harbour and river works, pleasure ports (marinas), locks, etc.
  . dams and dykes
- dredging of waterways</t>
  </si>
  <si>
    <t>42.99</t>
  </si>
  <si>
    <t>Construction of other civil engineering projects n.e.c.</t>
  </si>
  <si>
    <t>This class includes:
- construction of industrial facilities, except buildings, such as:
  . refineries
  . chemical plants
- construction work, other than buildings, such as:
  . outdoor sports facilities</t>
  </si>
  <si>
    <t>This class also includes:
- land subdivision with land improvement (e.g. adding of roads, utility infrastructure etc.)</t>
  </si>
  <si>
    <t>- Go-kart track installation activities</t>
  </si>
  <si>
    <t>This class excludes:
- installation of industrial machinery and equipment, see 33.20
- land subdivision without land improvement, see 68.10
- project management activities related to civil engineering works, see 71.12</t>
  </si>
  <si>
    <t>Specialised construction activities</t>
  </si>
  <si>
    <t>This division includes specialised construction activities (special trades), i.e. the construction of parts of buildings and civil engineering works or preparation therefore. These activities are usually specialised in one aspect common to different structures, requiring specialised skills or equipment, such as pile-driving, foundation work, carcass work, concrete work, brick laying, stone setting, scaffolding, roof covering, etc. The erection of steel structures is included, provided that the parts are not produced by the same unit. Specialised construction activities are mostly carried out under subcontract, but especially in repair construction it is done directly for the owner of the property.
Included is the installation of all kind of utilities that make the construction function as such. These activities are usually performed at the site of the construction, although parts of the job may be carried out in a special shop. Included are activities such as plumbing, installation of heating and air-conditioning systems, antennas, alarm systems and other electrical work, sprinkler systems, elevators and escalators, etc. Also included are insulation work (water, heat, sound), sheet metal work, commercial refrigerating work, the installation of illumination and signalling systems for roads, railways, airports, harbours, etc. Also repair of the same type as the above mentioned activities is included. 
Building completion activities encompass activities that contribute to the completion or finishing of a construction such as glazing, plastering, painting, floor and wall tiling or covering with other materials like parquet, carpets, wallpaper, etc., floor sanding, finish carpentry, acoustical work, cleaning of the exterior, etc. Also repair of the same type as the above mentioned activities is included.
The rental of equipment with operator is classified with the associated construction activity.</t>
  </si>
  <si>
    <t>Also included are building finishing and building completion activities.</t>
  </si>
  <si>
    <t>43.1</t>
  </si>
  <si>
    <t>This group includes activities of preparing a site for subsequent construction activities, including the removal of previously existing structures.</t>
  </si>
  <si>
    <t>43.11</t>
  </si>
  <si>
    <t>This class includes:
- demolition or wrecking of buildings and other structures</t>
  </si>
  <si>
    <t>43.12</t>
  </si>
  <si>
    <t>This class includes:
- clearing of building sites
- earth moving: excavation, landfill, levelling and grading of construction sites, trench digging, rock removal, blasting, etc.</t>
  </si>
  <si>
    <t>This class also includes:
- site preparation for mining:
  . overburden removal and other development and preparation of mineral properties and sites, except oil and gas sites
- building site drainage
- drainage of agricultural or forestry land</t>
  </si>
  <si>
    <t>This class excludes:
- drilling of production oil or gas wells, see 06.10, 06.20
- decontamination of soil, see 39.00
- water well drilling, see 42.21
- shaft sinking, see 43.99</t>
  </si>
  <si>
    <t>43.13</t>
  </si>
  <si>
    <t>Test drilling and boring</t>
  </si>
  <si>
    <t>This class includes:
- test drilling, test boring and core sampling for construction, geophysical, geological or similar purposes</t>
  </si>
  <si>
    <t>This class excludes:
- drilling of production oil or gas wells, see 06.10, 06.20
- test drilling and boring support services during mining activities, see 09.90
- water well drilling, see 42.21
- shaft sinking, see 43.99
- oil and gas field exploration, geophysical, geological and seismic surveying, see 71.12</t>
  </si>
  <si>
    <t>43.2</t>
  </si>
  <si>
    <t>This group includes installation activities that support the functioning of a building as such, including installation of electrical systems, plumbing (water, gas and sewage systems), heat and air-conditioning systems, elevators etc.</t>
  </si>
  <si>
    <t>43.21</t>
  </si>
  <si>
    <t>This class includes the installation of electrical systems in all kinds of buildings and civil engineering structures of electrical systems.
This class includes:
- installation of:
  . electrical wiring and fittings
  . telecommunications wiring
  . computer network and cable television wiring, including fibre optic
  . satellite dishes
  . lighting systems
  . fire alarms
  . burglar alarm systems
  . street lighting and electrical signals
  . airport runway lighting
  . electric solar energy collectors</t>
  </si>
  <si>
    <t>This class also includes:
- connecting of electric appliances and household equipment, including baseboard heating</t>
  </si>
  <si>
    <t>- Specialised electrical installation for exhibition stands</t>
  </si>
  <si>
    <t>This class excludes:
- construction of communications and power transmission lines, see 42.22
- monitoring and remote monitoring of electronic security systems, such as burglar alarms and fire alarms, including their installation and maintenance, see 80.20</t>
  </si>
  <si>
    <t>43.22</t>
  </si>
  <si>
    <t>This class includes the installation of plumbing, heating and air-conditioning systems, including additions, alterations, maintenance and repair.
This class includes:
- installation in buildings or other construction projects of:
  . heating systems (electric, gas and oil)
  . furnaces, cooling towers
  . non-electric solar energy collectors
  . plumbing and sanitary equipment
  . ventilation and air-conditioning equipment and ducts
  . gas fittings
  . steam piping
  . fire sprinkler systems
  . lawn sprinkler systems
- duct work installation</t>
  </si>
  <si>
    <t>- Installation of heat exchanger systems</t>
  </si>
  <si>
    <t>This class excludes:
- installation of electric baseboard heating, see 43.21</t>
  </si>
  <si>
    <t>43.29</t>
  </si>
  <si>
    <t>This class includes the installation of equipment other than electrical, plumbing, heating and air-conditioning systems or industrial machinery in buildings and civil engineering structures.
This class includes:
- installation in buildings or other construction projects of:
  . elevators, escalators, including repair and maintenance
  . automated and revolving doors
  . lightning conductors
  . vacuum cleaning systems
  . thermal, sound or vibration insulation</t>
  </si>
  <si>
    <t>This class excludes:
- installation of industrial machinery, see 33.20</t>
  </si>
  <si>
    <t>43.3</t>
  </si>
  <si>
    <t>43.31</t>
  </si>
  <si>
    <t>Plastering</t>
  </si>
  <si>
    <t>This class includes:
- application in buildings or other construction projects of interior and exterior plaster or stucco, including related lathing materials</t>
  </si>
  <si>
    <t>43.32</t>
  </si>
  <si>
    <t>Joinery installation</t>
  </si>
  <si>
    <t>This class includes:
- installation of doors (except automated and revolving), windows, door and window frames, of wood or other materials
- installation of fitted kitchens, built-in cupboards, staircases, shop fittings and the like
- interior completion such as ceilings, movable partitions, etc.</t>
  </si>
  <si>
    <t>This class excludes:
- installation of automated and revolving doors, see 43.29</t>
  </si>
  <si>
    <t>43.33</t>
  </si>
  <si>
    <t>Floor and wall covering</t>
  </si>
  <si>
    <t>This class includes:
- laying, tiling, hanging or fitting in buildings or other construction projects of:
  . ceramic, concrete or cut stone wall or floor tiles, ceramic stove fitting
  . parquet and other wooden floor coverings, wooden wall coverings
  . carpets and linoleum floor coverings, including of rubber or plastic
  . terrazzo, marble, granite or slate floor or wall coverings
  . wallpaper</t>
  </si>
  <si>
    <t>43.34</t>
  </si>
  <si>
    <t>Painting and glazing</t>
  </si>
  <si>
    <t>This class includes:
- interior and exterior painting of buildings
- painting of civil engineering structures
- installation of glass, mirrors, etc.</t>
  </si>
  <si>
    <t>- Covering windows and glazings with cling film</t>
  </si>
  <si>
    <t>This class excludes:
- installation of windows, see 43.32</t>
  </si>
  <si>
    <t>43.39</t>
  </si>
  <si>
    <t>Other building completion and finishing</t>
  </si>
  <si>
    <t>This class includes:
- cleaning of new buildings after construction
- other building completion and finishing work n.e.c.</t>
  </si>
  <si>
    <t>- Installation and mounting in buildings of window sun filter</t>
  </si>
  <si>
    <t>This class excludes:
- activities of interior decoration designers, see 74.10
- general interior cleaning of buildings and other structures, see 81.21
- specialised interior and exterior cleaning of buildings, see 81.22</t>
  </si>
  <si>
    <t>43.9</t>
  </si>
  <si>
    <t>Other specialised construction activities</t>
  </si>
  <si>
    <t>43.91</t>
  </si>
  <si>
    <t>Roofing activities</t>
  </si>
  <si>
    <t>This class includes:
- erection of roofs
- roof covering</t>
  </si>
  <si>
    <t>This class excludes:
- rental of construction machinery and equipment without operator, see 77.32</t>
  </si>
  <si>
    <t>43.99</t>
  </si>
  <si>
    <t>Other specialised construction activities n.e.c.</t>
  </si>
  <si>
    <t>This class includes:
- construction activities specialising in one aspect common to different kind of structures, requiring specialised skill or equipment:
  . construction of foundations, including pile driving
  . damp proofing and water proofing works
  . de-humidification of buildings
  . shaft sinking
  . erection of steel elements
  . steel bending
  . bricklaying and stone setting
  . scaffolds and work platform erecting and dismantling, excluding rental of scaffolds and work platforms
  . erection of chimneys and industrial ovens
  . work with specialist access requirements necessitating climbing skills and the use of related equipment, e.g. working at height on tall structures
- subsurface work
- construction of outdoor swimming pools
- steam cleaning, sand blasting and similar activities for building exteriors
- rental of cranes and other building equipment, which cannot be allocated to a specific construction type, with operator</t>
  </si>
  <si>
    <t>WHOLESALE AND RETAIL TRADE; REPAIR OF MOTOR VEHICLES AND MOTORCYCLES</t>
  </si>
  <si>
    <t>This section includes wholesale and retail sale (i.e. sale without transformation) of any type of goods, and rendering services incidental to the sale of merchandise. Wholesaling and retailing are the final steps in the distribution of merchandise. Also included in this section are the repair of motor vehicles and motorcycles.
Sale without transformation is considered to include the usual operations (or manipulations) associated with trade, for example sorting, grading and assembling of goods, mixing (blending) of goods (for example sand), bottling (with or without preceding bottle cleaning), packing, breaking bulk and repacking for distribution in smaller lots, storage (whether or not frozen or chilled).
Division 45 includes all activities related to the sale and repair of motor vehicles and motorcycles, while divisions 46 and 47 include all other sale activities. The distinction between division 46 (wholesale) and division 47 (retail sale) is based on the predominant type of customer.
Wholesale is the resale (sale without transformation) of new and used goods to retailers, business-to-business trade, such as to industrial, commercial, institutional or professional users, or resale to other wholesalers, or involves acting as an agent or broker in buying merchandise for, or selling merchandise to, such persons or companies. The principal types of businesses included are merchant wholesalers, i.e. wholesalers who take title to the goods they sell, such as wholesale merchants or jobbers, industrial distributors, exporters, importers, and cooperative buying associations, sales branches and sales offices (but not retail stores) that are maintained by manufacturing or mining units apart from their plants or mines for the purpose of marketing their products and that do not merely take orders to be filled by direct shipments from the plants or mines. Also included are merchandise and commodity brokers, commission merchants and agents and assemblers, buyers and cooperative associations engaged in the marketing of farm products. 
Wholesalers frequently physically assemble, sort and grade goods in large lots, break bulk, repack and redistribute in smaller lots, for example pharmaceuticals; store, refrigerate, deliver and install goods, engage in sales promotion for their customers and label design.
Retailing is the resale (sale without transformation) of new and used goods mainly to the general public for personal or household consumption or utilisation, in shops, department stores, stalls, mail-order houses, door-to-door sales persons, hawkers, consumer cooperatives, auction houses etc. Most retailers take title to the goods they sell, but some act as agents for a principal and sell either on consignment or on a commission basis.</t>
  </si>
  <si>
    <t>This division includes all activities (except manufacture and rental) related to motor vehicles and motorcycles, including lorries and trucks, such as the wholesale and retail sale of new and second-hand vehicles, the repair and maintenance of vehicles and the wholesale and retail sale of parts and accessories for motor vehicles and motorcycles. Also included are activities of commission agents involved in wholesale or retail sale of vehicles.</t>
  </si>
  <si>
    <t>This division also includes activities such as washing, polishing of vehicles etc.</t>
  </si>
  <si>
    <t>This division does not include the retail sale of automotive fuel and lubricating or cooling products or the rental of motor vehicles or motorcycles.</t>
  </si>
  <si>
    <t>45.1</t>
  </si>
  <si>
    <t>45.11</t>
  </si>
  <si>
    <t>Sale of cars and light motor vehicles</t>
  </si>
  <si>
    <t>This class includes:
- wholesale and retail sale of new and used vehicles:
  . passenger motor vehicles, including specialised passenger motor vehicles such as ambulances and minibuses, etc. (with a weight not exceeding 3,5 tons)</t>
  </si>
  <si>
    <t>This class also includes:
- wholesale and retail sale of off-road motor vehicles (with a weight not exceeding 3,5 tons)</t>
  </si>
  <si>
    <t>- Motor vehicle purchasing agents</t>
  </si>
  <si>
    <t>This class excludes:
- wholesale and retail sale of parts and accessories for motor vehicles, see 45.3
- rental of motor vehicles with driver, see 49.3
- rental of motor vehicles without driver, see 77.1</t>
  </si>
  <si>
    <t>45.19</t>
  </si>
  <si>
    <t>Sale of other motor vehicles</t>
  </si>
  <si>
    <t>This class includes:
- wholesale and retail sale of new and used vehicles:
  . lorries, trailers and semi-trailers
  . camping vehicles such as caravans and motor homes</t>
  </si>
  <si>
    <t>This class also includes:
- wholesale and retail sale of off-road motor vehicles (with a weight exceeding 3,5 tons)</t>
  </si>
  <si>
    <t>This class excludes:
- wholesale and retail sale of parts and accessories for motor vehicles, see 45.3
- rental of trucks with driver, see 49.41
- rental of trucks without driver, see 77.12</t>
  </si>
  <si>
    <t>45.2</t>
  </si>
  <si>
    <t>45.20</t>
  </si>
  <si>
    <t>This class includes:
- maintenance and repair of motor vehicles:
  . mechanical repairs
  . electrical repairs
  . electronic injection systems repair
  . ordinary servicing
  . bodywork repair
  . repair of motor vehicle parts
  . washing, polishing, etc.
  . spraying and painting
  . repair of screens and windows
  . repair of motor vehicle seats
- tyre and tube repair, fitting or replacement
- anti-rust treatment
- installation of parts and accessories not as part of the manufacturing process</t>
  </si>
  <si>
    <t>- Repair and maintenance of trailers and semi-trailers
- Tyre service activities</t>
  </si>
  <si>
    <t>This class excludes:
- retreading and rebuilding of tyres, see 22.11</t>
  </si>
  <si>
    <t>45.3</t>
  </si>
  <si>
    <t>This group includes wholesale and retail trade of all kinds of parts, components, supplies, tools and accessories for motor vehicles, such as:
  . rubber tyres and inner tubes for tyres
  . spark plugs, batteries, lighting equipment and electrical parts</t>
  </si>
  <si>
    <t>45.31</t>
  </si>
  <si>
    <t>Wholesale trade of motor vehicle parts and accessories</t>
  </si>
  <si>
    <t>45.32</t>
  </si>
  <si>
    <t>Retail trade of motor vehicle parts and accessories</t>
  </si>
  <si>
    <t>This class excludes:
- retail sale of automotive fuel, see 47.30</t>
  </si>
  <si>
    <t>45.4</t>
  </si>
  <si>
    <t>45.40</t>
  </si>
  <si>
    <t>This class includes:
- wholesale and retail sale of motorcycles, including mopeds
- wholesale and retail sale of parts and accessories for motorcycles (including by commission agents and mail order houses) 
- maintenance and repair of motorcycles</t>
  </si>
  <si>
    <t>- Motorcycle and motorcycle equipment spraying and painting activities</t>
  </si>
  <si>
    <t>This class excludes:
- wholesale of bicycles and related parts and accessories, see 46.49
- retail sale of bicycles and related parts and accessories, see 47.64
- rental of motorcycles, see 77.39
- repair and maintenance of bicycles, see 95.29</t>
  </si>
  <si>
    <t>This division includes wholesale trade on own account or on a fee or contract basis (commission trade) related to domestic wholesale trade as well as international wholesale trade (import/export).</t>
  </si>
  <si>
    <t>This division excludes:
- wholesale of motor vehicles, caravans and motorcycles, see 45.1, 45.4
- wholesale of motor vehicle accessories, see 45.31, 45.40
- rental and leasing of goods, see division 77
- packing of solid goods and bottling of liquid or gaseous goods, including blending and filtering for third parties, see 82.92</t>
  </si>
  <si>
    <t>46.1</t>
  </si>
  <si>
    <t>This group includes:
- activities of commission agents, commodity brokers and all other wholesalers who trade on behalf and on the account of others
- activities of those involved in bringing sellers and buyers together or undertaking commercial transactions on behalf of a principal, including on the Internet.</t>
  </si>
  <si>
    <t>This group also includes:
- activities of wholesale auctioneering houses, including Internet wholesale auctions</t>
  </si>
  <si>
    <t>46.11</t>
  </si>
  <si>
    <t>Agents involved in the sale of agricultural raw materials, live animals, textile raw materials and semi-finished goods</t>
  </si>
  <si>
    <t>This class excludes:
- wholesale trade in own name, see 46.2 to 46.9
- retail sale by non-store commission agents, see 47.99</t>
  </si>
  <si>
    <t>46.12</t>
  </si>
  <si>
    <t>Agents involved in the sale of fuels, ores, metals and industrial chemicals</t>
  </si>
  <si>
    <t>This class includes agents involved in the sale of:
  . fuels, ores, metals and industrial chemicals, including fertilisers</t>
  </si>
  <si>
    <t>46.13</t>
  </si>
  <si>
    <t>Agents involved in the sale of timber and building materials</t>
  </si>
  <si>
    <t>46.14</t>
  </si>
  <si>
    <t>Agents involved in the sale of machinery, industrial equipment, ships and aircraft</t>
  </si>
  <si>
    <t>This class includes agents involved in the sale of:
  . machinery, including office machinery and computers, industrial equipment, ships and aircraft</t>
  </si>
  <si>
    <t>This class excludes:
- activities of commission agents for motor vehicles, see 45.1
- auctions of motor vehicles, see 45.1
- wholesale trade in own name, see 46.2 to 46.9
- retail sale by non-store commission agents, see 47.99</t>
  </si>
  <si>
    <t>46.15</t>
  </si>
  <si>
    <t>Agents involved in the sale of furniture, household goods, hardware and ironmongery</t>
  </si>
  <si>
    <t>46.16</t>
  </si>
  <si>
    <t>Agents involved in the sale of textiles, clothing, fur, footwear and leather goods</t>
  </si>
  <si>
    <t>46.17</t>
  </si>
  <si>
    <t>Agents involved in the sale of food, beverages and tobacco</t>
  </si>
  <si>
    <t>46.18</t>
  </si>
  <si>
    <t>Agents specialised in the sale of other particular products</t>
  </si>
  <si>
    <t>This class excludes:
- wholesale trade in own name, see 46.2 to 46.9
- retail sale by non-store commission agents, see 47.99
- activities of insurance agents, see 66.22
- activities of real estate agents, see 68.31</t>
  </si>
  <si>
    <t>46.19</t>
  </si>
  <si>
    <t>Agents involved in the sale of a variety of goods</t>
  </si>
  <si>
    <t>46.2</t>
  </si>
  <si>
    <t>46.21</t>
  </si>
  <si>
    <t>Wholesale of grain, unmanufactured tobacco, seeds and animal feeds</t>
  </si>
  <si>
    <t>This class includes:
- wholesale of grains and seeds
- wholesale of oleaginous fruits
- wholesale of unmanufactured tobacco
- wholesale of animal feeds and agricultural raw material n.e.c.</t>
  </si>
  <si>
    <t>This class excludes:
- wholesale of textile fibres, see 46.76</t>
  </si>
  <si>
    <t>46.22</t>
  </si>
  <si>
    <t>Wholesale of flowers and plants</t>
  </si>
  <si>
    <t>This class includes:
- wholesale of flowers, plants and bulbs</t>
  </si>
  <si>
    <t>46.23</t>
  </si>
  <si>
    <t>Wholesale of live animals</t>
  </si>
  <si>
    <t>46.24</t>
  </si>
  <si>
    <t>Wholesale of hides, skins and leather</t>
  </si>
  <si>
    <t>46.3</t>
  </si>
  <si>
    <t>46.31</t>
  </si>
  <si>
    <t>Wholesale of fruit and vegetables</t>
  </si>
  <si>
    <t>This class includes:
- wholesale of fresh fruits and vegetables
- wholesale of preserved fruits and vegetables</t>
  </si>
  <si>
    <t>46.32</t>
  </si>
  <si>
    <t>Wholesale of meat and meat products</t>
  </si>
  <si>
    <t>46.33</t>
  </si>
  <si>
    <t>Wholesale of dairy products, eggs and edible oils and fats</t>
  </si>
  <si>
    <t>This class includes:
- wholesale of dairy products
- wholesale of eggs and egg products
- wholesale of edible oils and fats of animal or vegetable origin</t>
  </si>
  <si>
    <t>46.34</t>
  </si>
  <si>
    <t>Wholesale of beverages</t>
  </si>
  <si>
    <t>This class includes:
- wholesale of alcoholic beverages
- wholesale of non-alcoholic beverages</t>
  </si>
  <si>
    <t>This class also includes:
- buying of wine in bulk and bottling without transformation</t>
  </si>
  <si>
    <t>This class excludes:
- blending of wine or distilled spirits, see 11.01, 11.02</t>
  </si>
  <si>
    <t>46.35</t>
  </si>
  <si>
    <t>Wholesale of tobacco products</t>
  </si>
  <si>
    <t>46.36</t>
  </si>
  <si>
    <t>Wholesale of sugar and chocolate and sugar confectionery</t>
  </si>
  <si>
    <t>This class includes:
- wholesale of sugar, chocolate and sugar confectionery
- wholesale of bakery products</t>
  </si>
  <si>
    <t>- Buying granulated sugar from producers and transforming that sugar into cube sugar</t>
  </si>
  <si>
    <t>46.37</t>
  </si>
  <si>
    <t>Wholesale of coffee, tea, cocoa and spices</t>
  </si>
  <si>
    <t>46.38</t>
  </si>
  <si>
    <t>Wholesale of other food, including fish, crustaceans and molluscs</t>
  </si>
  <si>
    <t>This class also includes:
- wholesale of feed for pet animals</t>
  </si>
  <si>
    <t>46.39</t>
  </si>
  <si>
    <t>Non-specialised wholesale of food, beverages and tobacco</t>
  </si>
  <si>
    <t>46.4</t>
  </si>
  <si>
    <t>This group includes the wholesale of household goods, including textiles.</t>
  </si>
  <si>
    <t>46.41</t>
  </si>
  <si>
    <t>Wholesale of textiles</t>
  </si>
  <si>
    <t>This class includes:
- wholesale of yarn
- wholesale of fabrics
- wholesale of household linen etc.
- wholesale of haberdashery: needles, sewing thread etc.</t>
  </si>
  <si>
    <t>46.42</t>
  </si>
  <si>
    <t>Wholesale of clothing and footwear</t>
  </si>
  <si>
    <t>This class includes:
- wholesale of clothing, including sports clothes
- wholesale of clothing accessories such as gloves, ties and braces
- wholesale of footwear
- wholesale of fur articles
- wholesale of umbrellas</t>
  </si>
  <si>
    <t>This class excludes:
- wholesale of jewellery, see 46.48
- wholesale of leather goods, see 46.49
- wholesale of special sports equipment footwear such as ski boots, see 46.49</t>
  </si>
  <si>
    <t>46.43</t>
  </si>
  <si>
    <t>Wholesale of electrical household appliances</t>
  </si>
  <si>
    <t>This class includes:
- wholesale of electrical household appliances
- wholesale of radio and television equipment
- wholesale of photographic and optical goods
- wholesale of electrical heating appliances
- wholesale of recorded audio and video tapes, CDs, DVDs</t>
  </si>
  <si>
    <t>This class excludes:
- wholesale of blank audio and video tapes, CDs, DVDs, see 46.52
- wholesale of sewing machines, see 46.64</t>
  </si>
  <si>
    <t>46.44</t>
  </si>
  <si>
    <t>Wholesale of china and glassware and cleaning materials</t>
  </si>
  <si>
    <t>This class includes:
- wholesale of china and glassware
- wholesale of cleaning materials</t>
  </si>
  <si>
    <t>46.45</t>
  </si>
  <si>
    <t>Wholesale of perfume and cosmetics</t>
  </si>
  <si>
    <t>This class includes:
- wholesale of perfumeries, cosmetics and soaps</t>
  </si>
  <si>
    <t>46.46</t>
  </si>
  <si>
    <t>Wholesale of pharmaceutical goods</t>
  </si>
  <si>
    <t>This class includes:
- wholesale of pharmaceutical and medical goods</t>
  </si>
  <si>
    <t>46.47</t>
  </si>
  <si>
    <t>Wholesale of furniture, carpets and lighting equipment</t>
  </si>
  <si>
    <t>This class includes:
- wholesale of household furniture
- wholesale of carpets
- wholesale of lighting equipment</t>
  </si>
  <si>
    <t>This class excludes:
- wholesale of office furniture, see 46.65</t>
  </si>
  <si>
    <t>46.48</t>
  </si>
  <si>
    <t>Wholesale of watches and jewellery</t>
  </si>
  <si>
    <t>46.49</t>
  </si>
  <si>
    <t>This class includes:
- wholesale of woodenware, wickerwork and corkware etc.
- wholesale of bicycles and their parts and accessories
- wholesale of stationery, books, magazines and newspapers
- wholesale of leather goods and travel accessories
- wholesale of musical instruments
- wholesale of games and toys
- wholesale of sports goods, including special sports footwear such as ski boots</t>
  </si>
  <si>
    <t>- Wholesale of medals and sports cups</t>
  </si>
  <si>
    <t>46.5</t>
  </si>
  <si>
    <t>Wholesale of information and communication equipment</t>
  </si>
  <si>
    <t>This group includes the wholesale of information and communications technology (ICT) equipment, i.e. computers, telecommunications equipment and parts.</t>
  </si>
  <si>
    <t>46.51</t>
  </si>
  <si>
    <t>This class includes:
- wholesale of computers and computer peripheral equipment
- wholesale of software</t>
  </si>
  <si>
    <t>- Wholesale of smart boards</t>
  </si>
  <si>
    <t>This class excludes:
- wholesale of electronic parts, see 46.52
- wholesale of office machinery and equipment, (except computers and peripheral equipment), see 46.66</t>
  </si>
  <si>
    <t>46.52</t>
  </si>
  <si>
    <t>This class includes:
- wholesale of electronic valves and tubes
- wholesale of semi-conductor devices
- wholesale of microchips and integrated circuits
- wholesale of printed circuits
- wholesale of blank audio and video tapes and diskettes, magnetic and optical disks (CDs, DVDs)
- wholesale of telephone and communications equipment</t>
  </si>
  <si>
    <t>This class excludes:
- wholesale of recorded audio and video tapes, CDs, DVDs, see 46.43
- wholesale of computers and computer peripheral equipment, see 46.51</t>
  </si>
  <si>
    <t>46.6</t>
  </si>
  <si>
    <t>Wholesale of other machinery, equipment and supplies</t>
  </si>
  <si>
    <t>This group includes the wholesale of specialised machinery, equipment and supplies for all kinds of industries and general purpose machinery.</t>
  </si>
  <si>
    <t>46.61</t>
  </si>
  <si>
    <t>This class includes:
- wholesale of agricultural machinery and equipment:
  . ploughs, manure spreaders, seeders
  . harvesters
  . threshers
  . milking machines
  . poultry-keeping machines, bee-keeping machines
  . tractors used in agriculture and forestry</t>
  </si>
  <si>
    <t>This class also includes:
- lawn mowers however operated</t>
  </si>
  <si>
    <t>46.62</t>
  </si>
  <si>
    <t>Wholesale of machine tools</t>
  </si>
  <si>
    <t>This class includes:
- wholesale of machine tools of any type and for any material</t>
  </si>
  <si>
    <t>This class also includes:
- wholesale of computer-controlled machine tools</t>
  </si>
  <si>
    <t>46.63</t>
  </si>
  <si>
    <t>Wholesale of mining, construction and civil engineering machinery</t>
  </si>
  <si>
    <t>46.64</t>
  </si>
  <si>
    <t>Wholesale of machinery for the textile industry and of sewing and knitting machines</t>
  </si>
  <si>
    <t>This class also includes:
- wholesale of computer-controlled machinery for the textile industry and of computer-controlled sewing and knitting machines</t>
  </si>
  <si>
    <t>46.65</t>
  </si>
  <si>
    <t>Wholesale of office furniture</t>
  </si>
  <si>
    <t>This class includes:
- wholesale trade services related to:
  . goods classified in 31.01 (Manufacture of office and shop furniture)</t>
  </si>
  <si>
    <t>46.66</t>
  </si>
  <si>
    <t>Wholesale of other office machinery and equipment</t>
  </si>
  <si>
    <t>This class includes:
- wholesale of office machinery and equipment, except computers and computer peripheral equipment</t>
  </si>
  <si>
    <t>This class excludes:
- wholesale of computers and peripheral equipment, see 46.51
- wholesale of electronic parts and telephone and communications equipment, see 46.52</t>
  </si>
  <si>
    <t>46.69</t>
  </si>
  <si>
    <t>This class includes:
- wholesale of transport equipment except motor vehicles, motorcycles and bicycles
- wholesale of production-line robots
- wholesale of wires and switches and other installation equipment for industrial use
- wholesale of other electrical material such as electrical motors, transformers
- wholesale of other machinery n.e.c. for use in industry (except mining, construction, civil engineering and textile industry), trade and navigation and other services</t>
  </si>
  <si>
    <t>This class also includes:
- wholesale of measuring instruments and equipment</t>
  </si>
  <si>
    <t>- Wholesale of equipment for fish farming</t>
  </si>
  <si>
    <t>This class excludes:
- wholesale of motor vehicles, trailers and caravans, see 45.1
- wholesale of motor vehicle parts, see 45.31
- wholesale of motorcycles, see 45.40
- wholesale of bicycles, see 46.49</t>
  </si>
  <si>
    <t>46.7</t>
  </si>
  <si>
    <t>Other specialised wholesale</t>
  </si>
  <si>
    <t>This group includes other specialised wholesale activities not classified in other groups of this division. This includes the wholesale of intermediate products, except agricultural, typically not for household use.</t>
  </si>
  <si>
    <t>46.71</t>
  </si>
  <si>
    <t>This class includes:
- wholesale of fuels, greases, lubricants, oils such as:
  . charcoal, coal, coke, fuel wood, naphtha
  . crude petroleum, crude oil, diesel fuel, gasoline, fuel oil, heating oil, kerosene
  . liquefied petroleum gases, butane and propane gas
  . lubricating oils and greases, refined petroleum products</t>
  </si>
  <si>
    <t>46.72</t>
  </si>
  <si>
    <t>This class includes:
- wholesale of ferrous and non-ferrous metal ores
- wholesale of ferrous and non-ferrous metals in primary forms
- wholesale of ferrous and non-ferrous semi-finished metal products n.e.c.
- wholesale of gold and other precious metals</t>
  </si>
  <si>
    <t>- Cutting of steel sheets on own account, with subsequent sale</t>
  </si>
  <si>
    <t>This class excludes:
- wholesale of metal scrap, see 46.77</t>
  </si>
  <si>
    <t>46.73</t>
  </si>
  <si>
    <t>Wholesale of wood, construction materials and sanitary equipment</t>
  </si>
  <si>
    <t>This class includes:
- wholesale of wood in the rough
- wholesale of products of primary processing of wood
- wholesale of paint and varnish
- wholesale of construction materials:
  . sand, gravel
- wholesale of wallpaper and floor coverings
- wholesale of flat glass
- wholesale of sanitary equipment:
  . baths, washbasins, toilets and other sanitary porcelain
- wholesale of prefabricated buildings</t>
  </si>
  <si>
    <t>46.74</t>
  </si>
  <si>
    <t>Wholesale of hardware, plumbing and heating equipment and supplies</t>
  </si>
  <si>
    <t>This class includes:
- wholesale of hardware and locks
- wholesale of fittings and fixtures
- wholesale of hot water heaters
- wholesale of sanitary installation equipment:
  . tubes, pipes, fittings, taps, T-pieces, connections, rubber pipes etc.
- wholesale of tools such as hammers, saws, screwdrivers and other hand tools</t>
  </si>
  <si>
    <t>46.75</t>
  </si>
  <si>
    <t>Wholesale of chemical products</t>
  </si>
  <si>
    <t>This class includes:
- wholesale of industrial chemicals:
  . aniline, printing ink, essential oils, industrial gases, chemical glues, colouring matter, synthetic resin, methanol, paraffin, scents and flavourings, soda, industrial salt, acids and sulphurs, starch derivates etc.
- wholesale of fertilisers and agrochemical products</t>
  </si>
  <si>
    <t>46.76</t>
  </si>
  <si>
    <t>Wholesale of other intermediate products</t>
  </si>
  <si>
    <t>This class includes:
- wholesale of plastic materials in primary forms
- wholesale of rubber
- wholesale of textile fibres etc.
- wholesale of paper in bulk
- wholesale of precious stones</t>
  </si>
  <si>
    <t>46.77</t>
  </si>
  <si>
    <t>Wholesale of waste and scrap</t>
  </si>
  <si>
    <t>This class includes:
- wholesale of metal and non-metal waste and scrap and materials for recycling, including collecting, sorting, separating, stripping of used goods such as cars in order to obtain reusable parts, packing and repacking, storage and delivery, but without a real transformation process. Additionally, the purchased and sold waste has a remaining value.</t>
  </si>
  <si>
    <t>This class also includes:
- dismantling of automobiles, computers, televisions and other equipment to obtain and re-sell usable parts</t>
  </si>
  <si>
    <t>This class excludes:
- collection of household and industrial waste, see 38.1
- treatment of waste, not for a further use in an industrial manufacturing process, but with the aim of disposal, see 38.2
- processing of waste and scrap and other articles into secondary raw material when a real transformation process is required (the resulting secondary raw material is fit for direct use in an industrial manufacturing process, but is not a final product), see 38.3
- dismantling of automobiles, computers, televisions and other equipment for materials recovery, see 38.31
- ship-breaking, see 38.31
- shredding of cars by means of a mechanical process, see 38.32
- retail sale of second-hand goods, see 47.79</t>
  </si>
  <si>
    <t>46.9</t>
  </si>
  <si>
    <t>Non-specialised wholesale trade</t>
  </si>
  <si>
    <t>46.90</t>
  </si>
  <si>
    <t>This class includes:
- wholesale of a variety of goods without any particular specialisation</t>
  </si>
  <si>
    <t>This division includes the resale (sale without transformation) of new and used goods mainly to the general public for personal or household consumption or utilisation, by shops, department stores, stalls, mail-order houses, door-to-door sales persons, hawkers, consumer cooperatives etc.
Retail trade is classified first by type of sale outlet (retail trade in stores: groups 47.1 to 47.7; retail trade not in stores: groups 47.8 and 47.9). Retail trade in stores includes the retail sale of used goods (class 47.79). For retail sale in stores, there exists a further distinction between specialised retail sale (groups 47.2 to 47.7) and non-specialised retail sale (group 47.1). The above groups are further subdivided by the range of products sold. Sale not via stores is subdivided according to the forms of trade, such as retail sale via stalls and markets (group 47.8) and other non-store retail sale, e.g. mail order, door-to-door, by vending machines etc. (group 47.9).
The goods sold in this division are limited to goods usually referred to as consumer goods or retail goods. Therefore goods not normally entering the retail trade, such as cereal grains, ores, industrial machinery etc. are excluded.</t>
  </si>
  <si>
    <t>This division also includes units engaged primarily in selling to the general public, from displayed merchandise, products such as personal computers, stationery, paint or timber, although these products may not be for personal or household use. Handling that is customary in trade does not affect the basic character of the merchandise and may include, for example, sorting, separating, mixing and packaging.
This division also includes the retail sale by commission agents and activities of retail auctioning houses.</t>
  </si>
  <si>
    <t>This division excludes:
- sale of farmers' products by farmers, see division 01
- manufacture and sale of goods, which is generally classified as manufacturing in divisions 10-32
- sale of motor vehicles, motorcycles and their parts, see division 45
- trade in cereal grains, ores, crude petroleum, industrial chemicals, iron and steel and industrial machinery and equipment, see division 46
- sale of food and drinks for consumption on the premises and sale of takeaway food, see division 56
- rental of personal and household goods to the general public, see group 77.2</t>
  </si>
  <si>
    <t>47.1</t>
  </si>
  <si>
    <t>Retail sale in non-specialised stores</t>
  </si>
  <si>
    <t>This group includes the retail sale of a variety of product lines in the same unit (non-specialised stores), such as supermarkets or department stores.</t>
  </si>
  <si>
    <t>47.11</t>
  </si>
  <si>
    <t>Retail sale in non-specialised stores with food, beverages or tobacco predominating</t>
  </si>
  <si>
    <t>This class includes:
- retail sale of a large variety of goods of which, however, food products, beverages or tobacco should be predominant:
  . activities of general stores that have, apart from their main sales of food products, beverages or tobacco, several other lines of merchandise such as wearing apparel, furniture, appliances, hardware, cosmetics etc.</t>
  </si>
  <si>
    <t>47.19</t>
  </si>
  <si>
    <t>Other retail sale in non-specialised stores</t>
  </si>
  <si>
    <t>This class includes:
- retail sale of a large variety of goods of which food products, beverages or tobacco are not predominant
- activities of department stores carrying a general line of merchandise, including wearing apparel, furniture, appliances, hardware, cosmetics, jewellery, toys, sports goods etc.</t>
  </si>
  <si>
    <t>47.2</t>
  </si>
  <si>
    <t>Retail sale of food, beverages and tobacco in specialised stores</t>
  </si>
  <si>
    <t>47.21</t>
  </si>
  <si>
    <t>Retail sale of fruit and vegetables in specialised stores</t>
  </si>
  <si>
    <t>This class includes:
- retail sale of fresh fruit and vegetables
- retail sale of prepared and preserved fruits and vegetables</t>
  </si>
  <si>
    <t>47.22</t>
  </si>
  <si>
    <t>Retail sale of meat and meat products in specialised stores</t>
  </si>
  <si>
    <t>This class includes:
- retail sale of meat and meat products (including poultry)</t>
  </si>
  <si>
    <t>47.23</t>
  </si>
  <si>
    <t>Retail sale of fish, crustaceans and molluscs in specialised stores</t>
  </si>
  <si>
    <t>This class includes:
- retail sale of fish, other seafood and products thereof</t>
  </si>
  <si>
    <t>47.24</t>
  </si>
  <si>
    <t>Retail sale of bread, cakes, flour confectionery and sugar confectionery in specialised stores</t>
  </si>
  <si>
    <t>- Baking of pre-baked bread and rolls</t>
  </si>
  <si>
    <t>47.25</t>
  </si>
  <si>
    <t>Retail sale of beverages in specialised stores</t>
  </si>
  <si>
    <t>This class includes:
- retail sale of beverages (not for consumption on the premises):
  . alcoholic beverages
  . non-alcoholic beverages</t>
  </si>
  <si>
    <t>47.26</t>
  </si>
  <si>
    <t>Retail sale of tobacco products in specialised stores</t>
  </si>
  <si>
    <t>This class includes:
- retail sale of tobacco
- retail sale of tobacco products</t>
  </si>
  <si>
    <t>47.29</t>
  </si>
  <si>
    <t>Other retail sale of food in specialised stores</t>
  </si>
  <si>
    <t>This class includes:
- retail sale of dairy products and eggs
- retail sale of other food products n.e.c.</t>
  </si>
  <si>
    <t>47.3</t>
  </si>
  <si>
    <t>Retail sale of automotive fuel in specialised stores</t>
  </si>
  <si>
    <t>47.30</t>
  </si>
  <si>
    <t>This class includes:
- retail sale of fuel for motor vehicles and motorcycles</t>
  </si>
  <si>
    <t>This class also includes:
- retail sale of lubricating products and cooling products for motor vehicles</t>
  </si>
  <si>
    <t>This class excludes:
- wholesale of fuels, see 46.71
- retail sale of liquefied petroleum gas for cooking or heating, see 47.78</t>
  </si>
  <si>
    <t>47.4</t>
  </si>
  <si>
    <t>Retail sale of information and communication equipment in specialised stores</t>
  </si>
  <si>
    <t>This group includes the retail sale of information and communications technology (ICT) equipment, such as computers and peripheral equipment, telecommunications equipment and consumer electronics, by specialised stores.</t>
  </si>
  <si>
    <t>47.41</t>
  </si>
  <si>
    <t>Retail sale of computers, peripheral units and software in specialised stores</t>
  </si>
  <si>
    <t>This class includes:
- retail sale of computers
- retail sale of computer peripheral equipment
- retail sale of video game consoles
- retail sale of non-customised software, including video games</t>
  </si>
  <si>
    <t>This class excludes:
- retail sale of blank tapes and disks, see 47.63</t>
  </si>
  <si>
    <t>47.42</t>
  </si>
  <si>
    <t>Retail sale of telecommunications equipment in specialised stores</t>
  </si>
  <si>
    <t>47.43</t>
  </si>
  <si>
    <t>Retail sale of audio and video equipment in specialised stores</t>
  </si>
  <si>
    <t>This class includes:
- retail sale of radio and television equipment
- retail sale of audio and video equipment
- retail sale of CD, DVD etc. players and recorders</t>
  </si>
  <si>
    <t>47.5</t>
  </si>
  <si>
    <t>Retail sale of other household equipment in specialised stores</t>
  </si>
  <si>
    <t>This group includes the retail sale of household equipment, such as textiles, hardware, carpets, electrical appliances or furniture, in specialised stores.</t>
  </si>
  <si>
    <t>47.51</t>
  </si>
  <si>
    <t>Retail sale of textiles in specialised stores</t>
  </si>
  <si>
    <t>This class includes:
- retail sale of fabrics
- retail sale of knitting yarn
- retail sale of basic materials for rug, tapestry or embroidery making
- retail sale of textiles
- retail sale of haberdashery: needles, sewing thread etc.</t>
  </si>
  <si>
    <t>This class excludes:
- retail sale of clothing, see 47.71</t>
  </si>
  <si>
    <t>47.52</t>
  </si>
  <si>
    <t>Retail sale of hardware, paints and glass in specialised stores</t>
  </si>
  <si>
    <t>This class includes:
- retail sale of hardware
- retail sale of paints, varnishes and lacquers
- retail sale of flat glass
- retail sale of other building material such as bricks, wood, sanitary equipment
- retail sale of do-it-yourself material and equipment</t>
  </si>
  <si>
    <t>This class also includes:
- retail sale of lawnmowers, however operated
- retail sale of saunas</t>
  </si>
  <si>
    <t>- Retail sale of non-electric solar collectors</t>
  </si>
  <si>
    <t>47.53</t>
  </si>
  <si>
    <t>Retail sale of carpets, rugs, wall and floor coverings in specialised stores</t>
  </si>
  <si>
    <t>This class includes:
- retail sale of carpets and rugs
- retail sale of curtains and net curtains
- retail sale of wallpaper and floor coverings</t>
  </si>
  <si>
    <t>This class excludes:
- retail sale of cork floor tiles, see 47.52</t>
  </si>
  <si>
    <t>47.54</t>
  </si>
  <si>
    <t>Retail sale of electrical household appliances in specialised stores</t>
  </si>
  <si>
    <t>This class excludes:
- retail sale of audio and video equipment, see 47.43</t>
  </si>
  <si>
    <t>47.59</t>
  </si>
  <si>
    <t>Retail sale of furniture, lighting equipment and other household articles in specialised stores</t>
  </si>
  <si>
    <t>This class includes:
- retail sale of household furniture
- retail sale of articles for lighting
- retail sale of household utensils and cutlery, crockery, glassware, china and pottery
- retail sale of wooden, cork and wickerwork goods
- retail sale of non-electrical household appliances
- retail sale of musical instruments and scores
- retail sale of electrical security alarm systems, such as locking devices, safes, and vaults, without installation or maintenance services
- retail sale of household articles and equipment n.e.c.</t>
  </si>
  <si>
    <t>This class excludes:
- retail sale of antiques, see 47.79</t>
  </si>
  <si>
    <t>47.6</t>
  </si>
  <si>
    <t>Retail sale of cultural and recreation goods in specialised stores</t>
  </si>
  <si>
    <t>This group includes the retail sale in specialised stores of cultural and recreation goods, such as books, newspapers, music and video recordings, sporting equipment, games and toys.</t>
  </si>
  <si>
    <t>47.61</t>
  </si>
  <si>
    <t>Retail sale of books in specialised stores</t>
  </si>
  <si>
    <t>This class includes:
- retail sale of books of all kinds</t>
  </si>
  <si>
    <t>This class excludes:
- retail sale of second-hand or antique books, see 47.79</t>
  </si>
  <si>
    <t>47.62</t>
  </si>
  <si>
    <t>Retail sale of newspapers and stationery in specialised stores</t>
  </si>
  <si>
    <t>This class also includes:
- retail sale of office supplies such as pens, pencils, paper etc.</t>
  </si>
  <si>
    <t>47.63</t>
  </si>
  <si>
    <t>Retail sale of music and video recordings in specialised stores</t>
  </si>
  <si>
    <t>This class includes:
- retail sale of musical records, audio tapes, compact discs and cassettes
- retail sale of video tapes and DVDs</t>
  </si>
  <si>
    <t>This class also includes:
- retail sale of blank tapes and discs</t>
  </si>
  <si>
    <t>47.64</t>
  </si>
  <si>
    <t>Retail sale of sporting equipment in specialised stores</t>
  </si>
  <si>
    <t>This class includes:
- retail sale of sports goods, fishing gear, camping goods, boats and bicycles</t>
  </si>
  <si>
    <t>47.65</t>
  </si>
  <si>
    <t>Retail sale of games and toys in specialised stores</t>
  </si>
  <si>
    <t>This class includes:
- retail sale of games and toys, made of all materials</t>
  </si>
  <si>
    <t>This class excludes:
- retail sale of video game consoles, see 47.41
- retail sale of non-customised software, including video games, see 47.41</t>
  </si>
  <si>
    <t>47.7</t>
  </si>
  <si>
    <t>Retail sale of other goods in specialised stores</t>
  </si>
  <si>
    <t>This group includes the sale in specialised stores carrying a particular line of products not included in other parts of the classification, such as clothing, footwear and leather articles, pharmaceutical and medical goods, watches, souvenirs, cleaning materials, weapons, flowers and pets and others.</t>
  </si>
  <si>
    <t>Also included is the retail sale of used goods in specialised stores.</t>
  </si>
  <si>
    <t>47.71</t>
  </si>
  <si>
    <t>Retail sale of clothing in specialised stores</t>
  </si>
  <si>
    <t>This class includes:
- retail sale of articles of clothing
- retail sale of articles of fur
- retail sale of clothing accessories such as gloves, ties, braces etc.</t>
  </si>
  <si>
    <t>This class excludes:
- retail sale of textiles, see 47.51</t>
  </si>
  <si>
    <t>47.72</t>
  </si>
  <si>
    <t>Retail sale of footwear and leather goods in specialised stores</t>
  </si>
  <si>
    <t>This class includes:
- retail sale of footwear
- retail sale of leather goods
- retail sale of travel accessories of leather and leather substitutes</t>
  </si>
  <si>
    <t>This class excludes:
- retail sale of special sports equipment footwear such as ski boots, see 47.64</t>
  </si>
  <si>
    <t>47.73</t>
  </si>
  <si>
    <t>Dispensing chemist in specialised stores</t>
  </si>
  <si>
    <t>This class includes:
- retail sale of pharmaceuticals</t>
  </si>
  <si>
    <t>47.74</t>
  </si>
  <si>
    <t>Retail sale of medical and orthopaedic goods in specialised stores</t>
  </si>
  <si>
    <t>47.75</t>
  </si>
  <si>
    <t>Retail sale of cosmetic and toilet articles in specialised stores</t>
  </si>
  <si>
    <t>This class includes:
- retail sale of perfumery, cosmetic and toilet articles</t>
  </si>
  <si>
    <t>47.76</t>
  </si>
  <si>
    <t>Retail sale of flowers, plants, seeds, fertilisers, pet animals and pet food in specialised stores</t>
  </si>
  <si>
    <t>47.77</t>
  </si>
  <si>
    <t>Retail sale of watches and jewellery in specialised stores</t>
  </si>
  <si>
    <t>47.78</t>
  </si>
  <si>
    <t>Other retail sale of new goods in specialised stores</t>
  </si>
  <si>
    <t>This class includes:
- retail sale of photographic, optical and precision equipment
- activities of opticians
- retail sale of souvenirs, craftwork and religious articles
- activities of commercial art galleries
- retail sale of household fuel oil, bottled gas, coal and fuel wood
- retail sale of weapons and ammunition
- retail sale of stamps and coins
- retail trade services of commercial art galleries
- retail sale of non-food products n.e.c.</t>
  </si>
  <si>
    <t>47.79</t>
  </si>
  <si>
    <t>Retail sale of second-hand goods in stores</t>
  </si>
  <si>
    <t>This class includes:
- retail sale of second-hand books
- retail sale of other second-hand goods
- retail sale of antiques
- activities of auctioning houses (retail)</t>
  </si>
  <si>
    <t>- Activities of space rental, with staff, for second-hand goods</t>
  </si>
  <si>
    <t>This class excludes:
- retail sale of second-hand motor vehicles, see 45.1
- activities of Internet auctions and other non-store auctions (retail), see 47.91, 47.99
- activities of pawn shops, see 64.92</t>
  </si>
  <si>
    <t>47.8</t>
  </si>
  <si>
    <t>This group includes the retail sale of any kind of new or second-hand product in a usually movable stall either along a public road or at a fixed marketplace.</t>
  </si>
  <si>
    <t>47.81</t>
  </si>
  <si>
    <t>This class excludes:
- retail sale of prepared food for immediate consumption (mobile food vendors), see 56.10</t>
  </si>
  <si>
    <t>47.82</t>
  </si>
  <si>
    <t>47.89</t>
  </si>
  <si>
    <t>This class includes:
- retail sale of other goods via stalls or markets, such as:
  . carpets and rugs
  . books
  . games and toys
  . household appliances and consumer electronics
  . music and video recordings</t>
  </si>
  <si>
    <t>47.9</t>
  </si>
  <si>
    <t>This group includes retail sale activities by mail order houses, over the Internet, through door-to-door sales, vending machines etc.</t>
  </si>
  <si>
    <t>47.91</t>
  </si>
  <si>
    <t>This class includes retail sale activities via mail order houses or via Internet, i.e. retail sale activities where the buyer makes his choice on the basis of advertisements, catalogues, information provided on a website, models or any other means of advertising and places his order by mail, phone or over the Internet (usually through special means provided by a website). The products purchased can be either directly downloaded from the Internet or physically delivered to the customer.
This class includes:
- retail sale of any kind of product by mail order 
- retail sale of any kind of product over the Internet</t>
  </si>
  <si>
    <t>This class also includes:
- direct sale via television, radio and telephone
- Internet retail auctions</t>
  </si>
  <si>
    <t>- Recipes web site publishing, including sale of ingredients necessary and home delivery of ingredients
- Personal shopping assistance via Internet</t>
  </si>
  <si>
    <t>This class excludes:
- retail sale of motor vehicles and motor vehicles parts and accessories over the Internet, see groups 45.1, 45.3
- retail sale of motorcycles and motorcycles parts and accessories over the Internet, see 45.40</t>
  </si>
  <si>
    <t>47.99</t>
  </si>
  <si>
    <t>This class includes:
- retail sale of any kind of product in any way that is not included in previous classes:
  . by direct sales or door-to-door sales persons
  . through vending machines etc.
- direct selling of fuel (heating oil, firewood, etc.), delivered to the customers premises
- activities of non-store auctions (retail, except Internet)
- retail sale by (non-store) commission agents</t>
  </si>
  <si>
    <t>- Retail sale via coffee dispensers</t>
  </si>
  <si>
    <t>TRANSPORTATION AND STORAGE</t>
  </si>
  <si>
    <t>This section includes the provision of passenger or freight transport, whether scheduled or not, by rail, pipeline, road, water or air and associated activities such as terminal and parking facilities, cargo handling, storage etc. Included in this section is the rental of transport equipment with driver or operator. Also included are postal and courier activities.</t>
  </si>
  <si>
    <t>This section excludes:
- major repair or alteration of transport equipment, except motor vehicles, see group 33.1
- construction, maintenance and repair of roads, railways, harbours, airfields, see division 42
- maintenance and repair of motor vehicles, see 45.20
- rental of transport equipment without driver or operator, see 77.1, 77.3</t>
  </si>
  <si>
    <t>This division includes the transport of passengers and freight via road and rail, as well as freight transport via pipelines.</t>
  </si>
  <si>
    <t>49.1</t>
  </si>
  <si>
    <t>49.10</t>
  </si>
  <si>
    <t>This class includes:
- rail transportation of passengers using railroad rolling stock on mainline networks, spread over an extensive geographic area
- passenger transport by interurban railways 
- operation of sleeping cars or dining cars as an integrated operation of railway companies</t>
  </si>
  <si>
    <t>This class excludes:
- passenger transport by urban and suburban transit systems, see 49.31
- passenger terminal activities, see 52.21
- operation of railroad infrastructure; related activities such as switching and shunting, see 52.21
- operation of sleeping cars or dining cars when operated by separate units, see 55.90, 56.10</t>
  </si>
  <si>
    <t>49.2</t>
  </si>
  <si>
    <t>49.20</t>
  </si>
  <si>
    <t>This class includes:
- freight transport on mainline rail networks as well as short line freight railroads</t>
  </si>
  <si>
    <t>This class excludes:
- warehousing and storage, see 52.10
- freight terminal activities, see 52.21
- operation of railroad infrastructure; related activities such as switching and shunting, see 52.21
- cargo handling, see 52.24</t>
  </si>
  <si>
    <t>49.3</t>
  </si>
  <si>
    <t xml:space="preserve">Other passenger land transport </t>
  </si>
  <si>
    <t>This group includes all land-based passenger transport activities other than rail transport. However, rail transport as part of urban or suburban transport systems is included there.</t>
  </si>
  <si>
    <t>49.31</t>
  </si>
  <si>
    <t>This class includes:
- land transport of passengers by urban or suburban transport systems. This may include different modes of land transport, such as by motor bus, tramway, streetcar, trolley bus, underground and elevated railways etc. The transport is carried out on scheduled routes normally following a fixed time schedule, entailing the picking up and setting down of passengers at normally fixed stops.</t>
  </si>
  <si>
    <t>This class also includes:
- town-to-airport or town-to-station lines
- operation of funicular railways, aerial cableways etc. if part of urban or suburban transit systems</t>
  </si>
  <si>
    <t>This class excludes:
- passenger transport by interurban railways, see 49.10</t>
  </si>
  <si>
    <t>49.32</t>
  </si>
  <si>
    <t>Taxi operation</t>
  </si>
  <si>
    <t>This class also includes:
- other rental of private cars with driver</t>
  </si>
  <si>
    <t>- Motorbike-taxi services
- Taxi-radio services</t>
  </si>
  <si>
    <t>49.39</t>
  </si>
  <si>
    <t>Other passenger land transport n.e.c.</t>
  </si>
  <si>
    <t>This class includes:
- other passenger road transport:
  . scheduled long-distance bus services
  . charters, excursions and other occasional coach services
  . airport shuttles
- operation of teleferics, funiculars, ski and cable lifts if not part of urban or suburban transit systems</t>
  </si>
  <si>
    <t>This class also includes:
- operation of school buses and buses for transport of employees
- passenger transport by man- or animal-drawn vehicles</t>
  </si>
  <si>
    <t>- Bike-taxi services</t>
  </si>
  <si>
    <t>This class excludes:
- ambulance transport, see 86.90</t>
  </si>
  <si>
    <t>49.4</t>
  </si>
  <si>
    <t>Freight transport by road and removal services</t>
  </si>
  <si>
    <t>This group includes all land-based freight transport activities other than rail transport.</t>
  </si>
  <si>
    <t>49.41</t>
  </si>
  <si>
    <t>This class includes:
- all freight transport operations by road:
  . logging haulage
  . stock haulage
  . refrigerated haulage
  . heavy haulage
  . bulk haulage, including haulage in tanker trucks including milk collection at farms
  . haulage of automobiles
  . transport of waste and waste materials, without collection or disposal</t>
  </si>
  <si>
    <t>This class also includes:
- rental of trucks with driver
- freight transport by man or animal-drawn vehicles</t>
  </si>
  <si>
    <t>- Concrete mixer lorry rental, with operator
- Road transport of letters as freight, carried out by a third party on behalf of postal or courier units
- Transportation or moving objects within an industrial plant, on a fee or contract basis</t>
  </si>
  <si>
    <t>This class excludes:
- log hauling within the forest, as part of logging operations, see 02.40
- distribution of water by trucks, see 36.00
- operation of terminal facilities for handling freight, see 52.21
- crating and packing activities for transport, see 52.29
- post and courier activities, see 53.10, 53.20
- waste transport as integrated part of waste collection activities, see 38.11, 38.12</t>
  </si>
  <si>
    <t>49.42</t>
  </si>
  <si>
    <t>Removal services</t>
  </si>
  <si>
    <t>This class includes:
- removal (relocation) services to businesses and households by road transport</t>
  </si>
  <si>
    <t>49.5</t>
  </si>
  <si>
    <t>49.50</t>
  </si>
  <si>
    <t>This class includes:
- transport of gases, liquids, water, slurry and other commodities via pipelines</t>
  </si>
  <si>
    <t>This class also includes:
- operation of pump stations</t>
  </si>
  <si>
    <t>This class excludes:
- distribution of natural or manufactured gas, steam or water, see 35.22, 35.30, 36.00
- transport of liquids by trucks, see 49.41</t>
  </si>
  <si>
    <t>This division includes the transport of passengers or freight over water, whether scheduled or not. Also included are the operation of towing or pushing boats, excursion, cruise or sightseeing boats, ferries, water taxis etc. Although the location is an indicator for the separation between sea and inland water transport, the deciding factor is the type of vessel used. Transport on sea-going vessels is classified in groups 50.1 and 50.2, while transport using other vessels is classified in groups 50.3 and 50.4.</t>
  </si>
  <si>
    <t>This division excludes restaurant and bar activities on board ships (see 56.10, 56.30), if carried out by separate units.</t>
  </si>
  <si>
    <t>50.1</t>
  </si>
  <si>
    <t>This group includes the transport of passengers on vessels designed for operating on sea or coastal waters.</t>
  </si>
  <si>
    <t>Also included is the transport of passengers on great lakes etc. when similar types of vessels are used.</t>
  </si>
  <si>
    <t>50.10</t>
  </si>
  <si>
    <t>This class includes:
- transport of passengers over seas and coastal waters, whether scheduled or not:
  . operation of excursion, cruise or sightseeing boats
  . operation of ferries, water taxis etc.</t>
  </si>
  <si>
    <t>This class also includes:
- rental of pleasure boats with crew for sea and coastal water transport (e.g. for fishing cruises)</t>
  </si>
  <si>
    <t>- Ferry transport of cars with driver</t>
  </si>
  <si>
    <t>This class excludes:
- restaurant and bar activities on board ships, when provided by separate units, see 56.10, 56.30
- rental of pleasure boats and yachts without crew, see 77.21
- rental of commercial ships or boats without crew, see 77.34
- operation of "floating casinos”, see 92.00</t>
  </si>
  <si>
    <t>50.2</t>
  </si>
  <si>
    <t>This group includes the transport of freight on vessels designed for operating on sea or coastal waters.</t>
  </si>
  <si>
    <t>Also included is the transport of freight on great lakes etc. when similar types of vessels are used.</t>
  </si>
  <si>
    <t>50.20</t>
  </si>
  <si>
    <t>This class includes:
- transport of freight over seas and coastal waters, whether scheduled or not
- transport by towing or pushing of barges, oil rigs etc.</t>
  </si>
  <si>
    <t>This class also includes:
- rental of vessels with crew for sea and coastal freight water transport</t>
  </si>
  <si>
    <t>- Ferry transport of cars without driver</t>
  </si>
  <si>
    <t>This class excludes:
- storage of freight, see 52.10
- harbour operation and other auxiliary activities such as docking, pilotage, lighterage, vessel salvage, see 52.22
- cargo handling, see 52.24
- rental of commercial ships or boats without crew, see 77.34</t>
  </si>
  <si>
    <t>50.3</t>
  </si>
  <si>
    <t>This group includes the transport of passengers on inland waters, involving vessels that are not suitable for sea transport.</t>
  </si>
  <si>
    <t>50.30</t>
  </si>
  <si>
    <t>This class includes:
- transport of passengers via rivers, canals, lakes and other inland waterways, including inside harbours and ports</t>
  </si>
  <si>
    <t>This class also includes:
- rental of pleasure boats with crew for inland water transport</t>
  </si>
  <si>
    <t>This class excludes:
- rental of pleasure boats and yachts without crew, see 77.21</t>
  </si>
  <si>
    <t>50.4</t>
  </si>
  <si>
    <t>This group includes the transport of freight on inland waters, involving vessels that are not suitable for sea transport.</t>
  </si>
  <si>
    <t>50.40</t>
  </si>
  <si>
    <t>This class includes:
- transport of freight via rivers, canals, lakes and other inland waterways, including inside harbours and ports</t>
  </si>
  <si>
    <t>This class also includes:
- rental of vessels with crew for inland freight water transport</t>
  </si>
  <si>
    <t>This class excludes:
- cargo handling, see 52.24
- rental of commercial ships or boats without crew, see 77.34</t>
  </si>
  <si>
    <t>This division includes the transport of passengers or freight by air or via space.</t>
  </si>
  <si>
    <t>This division excludes:
- crop spraying, see 01.61
- repair and maintenance of aircraft or aircraft engines, see 33.16
- operation of airports, see 52.23
- aerial advertising (sky-writing), see 73.11
- aerial photography, see 74.20</t>
  </si>
  <si>
    <t>51.1</t>
  </si>
  <si>
    <t>51.10</t>
  </si>
  <si>
    <t>This class includes:
- transport of passengers by air over regular routes and on regular schedules
- charter flights for passengers
- scenic and sightseeing flights</t>
  </si>
  <si>
    <t>This class also includes:
- rental of air transport equipment with operator for the purpose of passenger transportation
- general aviation activities, such as:
  . transport of passengers by aero clubs for instruction or pleasure</t>
  </si>
  <si>
    <t>This class excludes:
- rental of air transport equipment without operator, see 77.35</t>
  </si>
  <si>
    <t>51.2</t>
  </si>
  <si>
    <t>Freight air transport and space transport</t>
  </si>
  <si>
    <t>51.21</t>
  </si>
  <si>
    <t>This class includes:
- transport freight by air over regular routes and on regular schedules
- non-scheduled transport of freight by air</t>
  </si>
  <si>
    <t>This class also includes:
- rental of air transport equipment with operator for the purpose of freight transportation</t>
  </si>
  <si>
    <t>51.22</t>
  </si>
  <si>
    <t>Space transport</t>
  </si>
  <si>
    <t>This class includes:
- launching of satellites and space vehicles
- space transport of freight and passengers</t>
  </si>
  <si>
    <t>This division includes warehousing and support activities for transportation, such as operating of transport infrastructure (e.g. airports, harbours, tunnels, bridges, etc.), the activities of transport agencies and cargo handling.</t>
  </si>
  <si>
    <t>52.1</t>
  </si>
  <si>
    <t>52.10</t>
  </si>
  <si>
    <t>This class includes:
- operation of storage and warehouse facilities for all kinds of goods:
  . operation of grain silos, general merchandise warehouses, refrigerated warehouses, storage tanks etc.</t>
  </si>
  <si>
    <t>This class also includes:
- storage of goods in foreign trade zones
- blast freezing</t>
  </si>
  <si>
    <t>- Digitalisation and storage of files and documents</t>
  </si>
  <si>
    <t>This class excludes:
- parking facilities for motor vehicles, see 52.21
- operation of self storage facilities, see 68.20
- rental of vacant space, see 68.20</t>
  </si>
  <si>
    <t>52.2</t>
  </si>
  <si>
    <t>This group includes activities supporting the transport of passengers or freight, such as operation of parts of the transport infrastructure or activities related to handling freight immediately before or after transport or between transport segments. The operation and maintenance of all transport facilities is included.</t>
  </si>
  <si>
    <t>52.21</t>
  </si>
  <si>
    <t>This class includes:
- activities related to land transport of passengers, animals or freight:
  . operation of terminal facilities such as railway stations, bus stations, stations for the handling of goods
  . operation of railroad infrastructure
  . operation of roads, bridges, tunnels, car parks or garages, bicycle parkings, winter storage of caravans
- switching and shunting
- towing and road side assistance</t>
  </si>
  <si>
    <t>This class also includes:
- liquefaction of gas for transportation purposes</t>
  </si>
  <si>
    <t>- Liquefaction of gas and regasification for transport purposes
- Ensuring safety at railroad infrastructure maintenance work
- Collection of fees for public transport
- Natural gas liquefaction on own account</t>
  </si>
  <si>
    <t>This class excludes:
- cargo handling, see 52.24</t>
  </si>
  <si>
    <t>52.22</t>
  </si>
  <si>
    <t>This class includes:
- activities related to water transport of passengers, animals or freight:
  . operation of terminal facilities such as harbours and piers
  . operation of waterway locks etc.
  . navigation, pilotage and berthing activities
  . lighterage, salvage activities
  . lighthouse activities</t>
  </si>
  <si>
    <t>- Ensuring safety at waterway infrastructure maintenance work</t>
  </si>
  <si>
    <t>This class excludes:
- cargo handling, see 52.24
- operation of marinas, see 93.29</t>
  </si>
  <si>
    <t>52.23</t>
  </si>
  <si>
    <t>This class includes:
- activities related to air transport of passengers, animals or freight:
  . operation of terminal facilities such as airway terminals etc.
  . airport and air-traffic-control activities
  . ground service activities on airfields etc.</t>
  </si>
  <si>
    <t>This class also includes:
- fire fighting and fire prevention services at airports</t>
  </si>
  <si>
    <t>- Ensuring safety at airfield infrastructure maintenance work
- Air traffic control activities, at airports and for long distances</t>
  </si>
  <si>
    <t>This class excludes:
- cargo handling, see 52.24
- operation of flying schools, see 85.32, 85.53</t>
  </si>
  <si>
    <t>52.24</t>
  </si>
  <si>
    <t>This class includes:
- loading and unloading of goods or passengers' luggage irrespective of the mode of transport used for transportation
- stevedoring
- loading and unloading of freight railway cars</t>
  </si>
  <si>
    <t>- Rental and leasing of transtainers or luffing cranes, with operator, for cargo handling activities</t>
  </si>
  <si>
    <t>This class excludes:
- operation of terminal facilities, see 52.21, 52.22 and 52.23</t>
  </si>
  <si>
    <t>52.29</t>
  </si>
  <si>
    <t xml:space="preserve">Other transportation support activities </t>
  </si>
  <si>
    <t>This class includes:
- forwarding of freight
- arranging or organising of transport operations by rail, road, sea or air
- organisation of group and individual consignments (including pickup and delivery of goods and grouping of consignments)
- issue and procurement of transport documents and waybills
- activities of customs agents
- activities of sea-freight forwarders and air-cargo agents
- brokerage for ship and aircraft space
- goods-handling operations, e.g. temporary crating for the sole purpose of protecting the goods during transit, uncrating, sampling, weighing of goods</t>
  </si>
  <si>
    <t>This class excludes:
- courier activities, see 53.20
- provision of motor, marine, aviation and transport insurance, see 65.12
- activities of travel agencies, see 79.11
- activities of tour operators, see 79.12
- tourist assistance activities, see 79.90</t>
  </si>
  <si>
    <t>This division includes postal and courier activities, such as pickup, transport and delivery of letters and parcels under various arrangements.</t>
  </si>
  <si>
    <t>Local delivery and messenger services are also included.</t>
  </si>
  <si>
    <t>53.1</t>
  </si>
  <si>
    <t>Postal activities under universal service obligation</t>
  </si>
  <si>
    <t>53.10</t>
  </si>
  <si>
    <t>This class includes the activities of postal services operating under a universal service obligation by one or more designated universal service providers. The activities include use of the universal service infrastructure, including retail locations, sorting and processing facilities, and carrier routes to pickup and deliver the mail. The delivery can include letter-post, i.e. letters, postcards, printed papers (newspaper, periodicals, advertising items, etc.), small packets, goods or documents. Also included are other services necessary to support the universal service obligation.
This class includes:
- pickup, sorting, transport and delivery (domestic or international) of letter-post and (mail-type) parcels and packages by postal services operating under a universal service obligation. One or more modes of transport may be involved and the activity may be carried out with either self-owned (private) transport or via public transport.
- collection of letter-mail and parcels from public letter-boxes or from post offices</t>
  </si>
  <si>
    <t>This class excludes:
- postal giro, postal savings activities and money order activities, see 64.19</t>
  </si>
  <si>
    <t>53.2</t>
  </si>
  <si>
    <t>Other postal and courier activities</t>
  </si>
  <si>
    <t>53.20</t>
  </si>
  <si>
    <t>This class includes:
- pickup, sorting, transport and delivery (domestic or international) of letter-post and (mail-type) parcels and packages by firms operating outside the scope of a universal service obligation. One or more modes of transport may be involved and the activity may be carried out with either self-owned (private) transport or via public transport.</t>
  </si>
  <si>
    <t>This class also includes:
- home delivery services</t>
  </si>
  <si>
    <t>This class excludes:
- transport of freight, see (according to mode of transport) 49.20, 49.41, 50.20, 50.40, 51.21, 51.22</t>
  </si>
  <si>
    <t>ACCOMMODATION AND FOOD SERVICE ACTIVITIES</t>
  </si>
  <si>
    <t>This section includes the provision of short-stay accommodation for visitors and other travellers and the provision of complete meals and drinks fit for immediate consumption. The amount and type of supplementary services provided within this section can vary widely.</t>
  </si>
  <si>
    <t>This section excludes the provision of long-term accommodation as primary residences, which is classified in real estate activities (section L). Also excluded is the preparation of food or drinks that are either not fit for immediate consumption or that are sold through independent distribution channels, i.e. through wholesale or retail trade activities. The preparation of these foods is classified in manufacturing (section C).</t>
  </si>
  <si>
    <t>This division includes the provision of short-stay accommodation for visitors and other travellers.</t>
  </si>
  <si>
    <t>Also included is the provision of longer term accommodation for students, workers and similar individuals. Some units may provide only accommodation while others provide a combination of accommodation, meals and/or recreational facilities.</t>
  </si>
  <si>
    <t>This division excludes activities related to the provision of long-term primary residences in facilities such as apartments typically leased on a monthly or annual basis classified in real estate (section L).</t>
  </si>
  <si>
    <t>55.1</t>
  </si>
  <si>
    <t>Hotels and similar accommodation</t>
  </si>
  <si>
    <t>55.10</t>
  </si>
  <si>
    <t>This class includes the provision of accommodation, typically on a daily or weekly basis, principally for short stays by visitors. This includes the provision of furnished accommodation in guest rooms and suites. Services include daily cleaning and bed-making. A range of additional services may be provided such as food and beverage services, parking, laundry services, swimming pools and exercise rooms, recreational facilities as well as conference and convention facilities.
This class includes accommodation provided by:
- hotels
- resort hotels 
- suite/apartment hotels
- motels</t>
  </si>
  <si>
    <t>- Bed and breakfast units, with daily room cleaning and bed making</t>
  </si>
  <si>
    <t>This class excludes:
- provision of homes and furnished or unfurnished flats or apartments for more permanent use, typically on a monthly or annual basis, see division 68</t>
  </si>
  <si>
    <t>55.2</t>
  </si>
  <si>
    <t>Holiday and other short-stay accommodation</t>
  </si>
  <si>
    <t>55.20</t>
  </si>
  <si>
    <t>This class includes the provision of accommodation, typically on a daily or weekly basis, principally for short stays by visitors, in self-contained space consisting of complete furnished rooms or areas for living/dining and sleeping, with cooking facilities or fully equipped kitchens. This may take the form of apartments or flats in small free-standing multi-storey buildings or clusters of buildings, or single storey bungalows, chalets, cottages and cabins. Very minimal complementary services, if any, are provided. 
This class includes accommodation provided by:
- children's and other holiday homes
- visitor flats and bungalows
- cottages and cabins without housekeeping services
- youth hostels and mountain refuges</t>
  </si>
  <si>
    <t>- Hotels with self-service, without daily room cleaning and bed making
- Bed and breakfast units, without daily room cleaning and bed making</t>
  </si>
  <si>
    <t>This class excludes:
- provision of furnished short-stay accommodation with daily cleaning, bed-making, food and beverage services, see 55.10
- provision of homes and furnished or unfurnished flats or apartments for more permanent use, typically on a monthly or annual basis, see division 68</t>
  </si>
  <si>
    <t>55.3</t>
  </si>
  <si>
    <t>55.30</t>
  </si>
  <si>
    <t>This class includes:
- provision of accommodation in campgrounds, trailer parks, recreational camps and fishing and hunting camps for short stay visitors
- provision of space and facilities for recreational vehicles</t>
  </si>
  <si>
    <t>This class also includes accommodation provided by:
- protective shelters or plain bivouac facilities for placing tents and/or sleeping bags</t>
  </si>
  <si>
    <t>This class excludes:
- mountain refuge, cabins and hostels, see 55.20</t>
  </si>
  <si>
    <t>55.9</t>
  </si>
  <si>
    <t>55.90</t>
  </si>
  <si>
    <t>This class includes the provision temporary or longer-term accommodation in single or shared rooms or dormitories for students, migrant (seasonal) workers and other individuals. 
This class includes:
- student residences
- school dormitories
- workers hostels 
- rooming and boarding houses
- railway sleeping cars</t>
  </si>
  <si>
    <t>This division includes food and beverage serving activities providing complete meals or drinks fit for immediate consumption, whether in traditional restaurants, self-service or take-away restaurants, whether as permanent or temporary stands with or without seating. Decisive is the fact that meals fit for immediate consumption are offered, not the kind of facility providing them.</t>
  </si>
  <si>
    <t>Excluded is the production of meals not fit for immediate consumption or not planned to be consumed immediately or of prepared food which is not considered to be a meal (see divisions 10: manufacture of food products and 11: manufacture of beverages). Also excluded is the sale of not self-manufactured food that is not considered to be a meal or of meals that are not fit for immediate consumption (see section G: wholesale and retail trade).</t>
  </si>
  <si>
    <t>56.1</t>
  </si>
  <si>
    <t>56.10</t>
  </si>
  <si>
    <t>This class includes the provision of food services to customers, whether they are served while seated or serve themselves from a display of items, whether they eat the prepared meals on the premises, take them out or have them delivered. This includes the preparation and serving of meals for immediate consumption from motorised vehicles or non-motorised carts.
This class includes activities of:
- restaurants
- cafeterias
- fast-food restaurants
- take-out eating places
- ice cream truck vendors
- mobile food carts
- food preparation in market stalls</t>
  </si>
  <si>
    <t>This class also includes:
- restaurant and bar activities connected to transportation, when carried out by separate units</t>
  </si>
  <si>
    <t>- Delivery of self-prepared meals, such as pizza and sushi, for immediate consumption</t>
  </si>
  <si>
    <t>This class excludes:
- retail sale of food through vending machines, see 47.99
- concession operation of eating facilities, see 56.29</t>
  </si>
  <si>
    <t>56.2</t>
  </si>
  <si>
    <t>This group includes catering activities for individual events or for a specified period of time and the operation of food concessions, such as at sports or similar facilities.</t>
  </si>
  <si>
    <t>56.21</t>
  </si>
  <si>
    <t>Event catering activities</t>
  </si>
  <si>
    <t>This class includes the provision of food services based on contractual arrangements with the customer, at the location specified by the customer, for a specific event.</t>
  </si>
  <si>
    <t>This class excludes:
- manufacture of perishable food items for resale, see 10.89
- retail sale of perishable food items, see division 47</t>
  </si>
  <si>
    <t>56.29</t>
  </si>
  <si>
    <t>This class includes industrial catering, i.e. the provision of food services based on contractual arrangements with the customer, for a specific period of time. Also included is the operation of food concessions at sports and similar facilities. The food is usually prepared in a central unit.
This class includes:
- activities of food service contractors (e.g. for transportation companies)
- operation of food concessions at sports and similar facilities
- operation of canteens or cafeterias (e.g. for factories, offices, hospitals or schools) on a concession basis</t>
  </si>
  <si>
    <t>56.3</t>
  </si>
  <si>
    <t>56.30</t>
  </si>
  <si>
    <t>This class includes preparation and serving of beverages for immediate consumption on the premises.
This class includes activities of:
- bars
- taverns
- cocktail lounges
- discotheques (with beverage serving predominant)
- beer parlours
- coffee shops
- fruit juice bars
- mobile beverage vendors</t>
  </si>
  <si>
    <t>This class excludes:
- reselling packaged/prepared beverages, see 47
- retail sale of beverages through vending machines, see 47.99
- operation of discotheques and dance floors without beverage serving, see 93.29</t>
  </si>
  <si>
    <t>INFORMATION AND COMMUNICATION</t>
  </si>
  <si>
    <t>This section includes the production and distribution of information and cultural products, the provision of the means to transmit or distribute these products, as well as data or communications, information technology activities and the processing of data and other information service activities.
The main components of this section are publishing activities (division 58), including software publishing, motion picture and sound recording activities (division 59), radio and TV broadcasting and programming activities (division 60), telecommunications activities (division 61), information technology activities (division 62) and other information service activities (division 63).
Publishing includes the acquisition of copyrights for content (information products) and making this content available to the general public by engaging in (or arranging for) the reproduction and distribution of this content in various forms. All the feasible forms of publishing (in print, electronic or audio form, on the Internet, as multimedia products such as CD-ROM reference books etc.) are included in this section.
Activities related to production and distribution of TV programming span divisions 59, 60 and 61, reflecting different stages in this process. Individual components, such as movies, television series etc. are produced by activities in division 59, while the creation of a complete television channel programme, from components produced in division 59 or other components (such as live news programming) is included in division 60. Division 60 also includes the broadcasting of this programme by the producer. The distribution of the complete television programme by third parties, i.e. without any alteration of the content, is included in division 61. This distribution in division 61 can be done through broadcasting, satellite or cable systems.</t>
  </si>
  <si>
    <t>This division includes the publishing of books, brochures, leaflets, dictionaries, encyclopaedias, atlases, maps and charts; publishing of newspapers, journals and periodicals; directory and mailing list and other publishing, as well as software publishing.
Publishing includes the acquisition of copyrights to content (information products) and making this content available to the general public by engaging in (or arranging for) the reproduction and distribution of this content in various forms. All the feasible forms of publishing (in print, electronic or audio form, on the Internet, as multimedia products such as CD-ROM reference books etc.), except publishing of motion pictures, are included in this division.</t>
  </si>
  <si>
    <t>This division excludes the publishing of motion pictures, video tapes and movies on DVD or similar media (division 59) and the production of master copies for records or audio material (division 59). Also excluded is printing (see 18.11, 18.12) and the mass reproduction of recorded media (see 18.20).</t>
  </si>
  <si>
    <t>58.1</t>
  </si>
  <si>
    <t>This group includes activities of publishing books, newspapers, magazines and other periodicals, directories and mailing lists, and other works such as photos, engravings, postcards, timetables, forms, posters and reproductions of works of art. These works are characterised by the intellectual creativity required in their development and are usually protected by copyright.</t>
  </si>
  <si>
    <t>58.11</t>
  </si>
  <si>
    <t>This class includes the activities of publishing of books in print, electronic (CD, electronic displays etc.) or audio form or on the Internet.
Included are:
- publishing of books, brochures, leaflets and similar publications, including publishing of dictionaries and encyclopaedias
- publishing of atlases, maps and charts
- publishing of audio books
- publishing of encyclopaedias etc. on CD-ROM</t>
  </si>
  <si>
    <t>This class excludes:
- production of globes, see 32.99
- publishing of advertising material, see 58.19
- publishing of music and sheet books, see 59.20
- activities of independent authors, see 90.03</t>
  </si>
  <si>
    <t>58.12</t>
  </si>
  <si>
    <t>This class includes the publishing of lists of facts/information (databases), that are protected in their form, but not in their content. These lists can be published in printed or electronic form.
This class includes:
- publishing of mailing lists
- publishing of telephone books
- publishing of other directories and compilations, such as case law, pharmaceutical compendia etc.</t>
  </si>
  <si>
    <t>58.13</t>
  </si>
  <si>
    <t>Publishing of newspapers</t>
  </si>
  <si>
    <t>This class includes the publishing of newspapers, including advertising newspapers, appearing at least four times a week. Publishing can be done in print or electronic form, including on the Internet.</t>
  </si>
  <si>
    <t>This class excludes:
- news agency activities, see 63.91</t>
  </si>
  <si>
    <t>58.14</t>
  </si>
  <si>
    <t>Publishing of journals and periodicals</t>
  </si>
  <si>
    <t>This class includes the publishing of periodicals and other journals, appearing less than four times a week. Publishing can be done in print or electronic form, including on the Internet. Publishing of radio and television schedules is included here.</t>
  </si>
  <si>
    <t>58.19</t>
  </si>
  <si>
    <t>This class includes:
- publishing (including on-line) of:
  . catalogues 
  . photos, engravings and postcards
  . greeting cards
  . forms
  . posters, reproduction of works of art
  . advertising material
  . other printed matter
- on-line publishing of statistics and other information</t>
  </si>
  <si>
    <t>- Publishing of blogs</t>
  </si>
  <si>
    <t>This class excludes:
- publishing of advertising newspapers, see 58.13
- on-line provision of software (application hosting and application service provisioning), see 63.11</t>
  </si>
  <si>
    <t>58.2</t>
  </si>
  <si>
    <t>58.21</t>
  </si>
  <si>
    <t>Publishing of computer games</t>
  </si>
  <si>
    <t>This class includes: 
- publishing of computer games for all platforms</t>
  </si>
  <si>
    <t>- Operation of On-line games</t>
  </si>
  <si>
    <t>58.29</t>
  </si>
  <si>
    <t>Other software publishing</t>
  </si>
  <si>
    <t>This class includes:
- publishing of ready-made (non-customised) software, including translation or adaptation of non-customised software for a particular market on own account:
  . operating systems
  . business and other applications</t>
  </si>
  <si>
    <t>- Development and publishing of software for microchip design</t>
  </si>
  <si>
    <t>This class excludes:
- reproduction of software, see 18.20
- retail sale of non-customised software, see 47.41
- production of software not associated with publishing, including translation or adaptation of non-customised software for a particular market on a fee or contract basis, see 62.01
- on-line provision of software (application hosting and application service provisioning), see 63.11</t>
  </si>
  <si>
    <t>This division includes production of theatrical and non-theatrical motion pictures whether on film, video tape or disc for direct projection in theatres or for broadcasting on television; supporting activities such as film editing, cutting, dubbing etc.; distribution of motion pictures and other film productions to other industries; as well as motion picture or other film productions projection. Buying and selling of motion picture or other film productions distribution rights is also included.</t>
  </si>
  <si>
    <t>This division also includes the sound recording activities, i.e. production of original sound master recordings, releasing, promoting and distributing them, publishing of music as well as sound recording service activities in a studio or elsewhere.</t>
  </si>
  <si>
    <t>59.1</t>
  </si>
  <si>
    <t>This group includes production of theatrical and non-theatrical motion pictures whether on film, video tape, DVD or other media, including digital distribution, for direct projection in theatres or for broadcasting on television; supporting activities such as film editing, cutting, dubbing etc.; distribution of motion pictures or other film productions (video tapes, DVDs, etc) to other industries; as well as their projection.</t>
  </si>
  <si>
    <t>Buying and selling of motion picture or any other film production distribution rights is also included.</t>
  </si>
  <si>
    <t>59.11</t>
  </si>
  <si>
    <t>This class includes:
- production of motion pictures, videos, television programmes (televisions series, documentaries etc.), or television advertisements</t>
  </si>
  <si>
    <t>This class excludes:
- film duplicating (except reproduction of motion picture film for theatrical distribution) as well as audio and video tape, CD or DVD reproduction from master copies, see 18.20
- wholesale of recorded video tapes, CDs, DVDs, see 46.43
- wholesale of blank video tapes, CDs, see 46.52
- retail trade of video tapes, CDs, DVDs, see 47.63
- post-production activities, see 59.12
- sound recording and recording of books on tape, see 59.20
- television broadcasting, see 60.2
- creating a complete television channel programme, see 60.2
- film processing other than for the motion picture industry, see 74.20
- activities of personal theatrical or artistic agents or agencies, see 74.90
- rental of video tapes, DVDs to the general public, see 77.22
- real-time (i.e. simultaneous) closed captioning of live television performances, meetings, conferences, etc., see 82.99
- activities of own account actors, cartoonists, directors, stage designers and technical specialists, see 90.0</t>
  </si>
  <si>
    <t>59.12</t>
  </si>
  <si>
    <t>This class includes post-production activities such as editing, film/tape transfers, titling, subtitling, credits, closed captioning, computer-produced graphics, animation and special effects, developing and processing motion picture film, as well as activities of motion picture film laboratories and activities of special laboratories for animated films.</t>
  </si>
  <si>
    <t>This class also includes:
- activities of stock footage film libraries etc.</t>
  </si>
  <si>
    <t>This class excludes:
- film duplicating (except reproduction of motion picture film for theatrical distribution) as well as audio and video tape, CD or DVD reproduction from master copies, see 18.20
- wholesale of recorded video tapes, CDs, DVDs, see 46.43
- wholesale of blank video tapes, CDs, see 46.52
- retail trade of video tapes, CDs, DVDs, see 47.63
- film processing other than for the motion picture industry, see 74.20
- rental of video tapes, DVDs to the general public, see 77.22
- activities of own account actors, cartoonists, directors, stage designers and technical specialists, see 90.0</t>
  </si>
  <si>
    <t>59.13</t>
  </si>
  <si>
    <t>This class includes:
- distributing film, video tapes, DVDs and similar productions to motion picture theatres, television networks and stations, and exhibitors</t>
  </si>
  <si>
    <t>This class also includes:
- acquiring film, video tape and DVD distribution rights</t>
  </si>
  <si>
    <t>This class excludes:
- film duplicating as well as audio and video tape, CD or DVD reproduction from master copies, see 18.20
- wholesale of recorded video tapes and DVDs, see 46.43
- retail sale of recorded video tapes and DVDs, see 47.63</t>
  </si>
  <si>
    <t>59.14</t>
  </si>
  <si>
    <t>This class includes:
- activities of motion picture or video tape projection in cinemas, in the open air or in other projection facilities
- activities of cine-clubs</t>
  </si>
  <si>
    <t>59.2</t>
  </si>
  <si>
    <t>59.20</t>
  </si>
  <si>
    <t>This class includes the activities of production of original (sound) master recordings, such as tapes, CDs; releasing, promoting and distributing sound recordings to wholesalers, retailers or directly to the public. These activities might be integrated or not with the production of master recordings in the same unit. If not, the unit exercising these activities has to obtain the reproduction and distribution rights to master recordings.</t>
  </si>
  <si>
    <t>This class also includes sound recording service activities in a studio or elsewhere, including the production of taped ( i.e. non-live) radio programming.
This class also includes the activities of music publishing, i.e. activities of acquiring and registering copyrights for musical compositions, promoting, authorising and using these compositions in recordings, radio, television, motion pictures, live performances, print and other media. Units engaged in these activities may own the copyright or act as administrator of the music copyrights on behalf of the copyright owners. Publishing of music and sheet books is included here.</t>
  </si>
  <si>
    <t>This division includes the activities of creating content or acquiring the right to distribute content and subsequently broadcasting that content, such as radio, television and data programs of entertainment, news, talk, and the like. Also included is data broadcasting, typically integrated with radio or TV broadcasting. The broadcasting can be performed using different technologies, over-the-air, via satellite, via a cable network or via Internet.</t>
  </si>
  <si>
    <t>This division also includes the production of programs that are typically narrowcast in nature (limited format, such as news, sports, education, and youth-oriented programming) on a subscription or fee basis, to a third party, for subsequent broadcasting to the public.</t>
  </si>
  <si>
    <t>This division excludes the distribution of cable and other subscription programming (see division 61).</t>
  </si>
  <si>
    <t>60.1</t>
  </si>
  <si>
    <t>60.10</t>
  </si>
  <si>
    <t>This class includes:
- activities of broadcasting audio signals through radio broadcasting studios and facilities for the transmission of aural programming to the public, to affiliates or to subscribers</t>
  </si>
  <si>
    <t>This class also includes:
- activities of radio networks, i.e. assembling and transmitting aural programming to the affiliates or subscribers via over-the-air broadcasts, cable or satellite
- radio broadcasting activities over the Internet (Internet radio stations) 
- data broadcasting integrated with radio broadcasting</t>
  </si>
  <si>
    <t>This class excludes:
- the production of taped radio programming, see 59.20</t>
  </si>
  <si>
    <t>60.2</t>
  </si>
  <si>
    <t>60.20</t>
  </si>
  <si>
    <t>This class includes the creation of a complete television channel programme, from purchased programme components (e.g. movies, documentaries etc.), self produced programme components (e.g. local news, live reports) or a combination thereof. 
This complete television programme can be either broadcast by the producing unit or produced for transmission by a third party distributor, such as cable companies or satellite television providers.
The programming may be of a general or specialised nature (e.g. limited formats such as news, sports, education or youth oriented programming). This class includes programming that is made freely available to users, as well as programming that is available only on a subscription basis. The programming of video-on-demand channels is also included here.</t>
  </si>
  <si>
    <t>This class also includes data broadcasting integrated with television broadcasting.</t>
  </si>
  <si>
    <t>- Broadcasting of live theatrical performances via Internet</t>
  </si>
  <si>
    <t>This class excludes:
- the production of television programme elements (movies, documentaries, talk shows, commercials etc.) not associated with broadcasting, see 59.11
- the assembly of a package of channels and distribution of that package, without programming, see division 61</t>
  </si>
  <si>
    <t>This division includes the activities of providing telecommunications and related service activities, that is transmitting voice, data, text, sound and video. The transmission facilities that carry out these activities may be based on a single technology or a combination of technologies. The commonality of activities classified in this division is the transmission of content, without being involved in its creation. The breakdown in this division is based on the type of infrastructure operated.
In the case of transmission of television signals this may include the bundling of complete programming channels (produced in division 60) in to programme packages for distribution.</t>
  </si>
  <si>
    <t>61.1</t>
  </si>
  <si>
    <t>61.10</t>
  </si>
  <si>
    <t>This class includes:
- operating, maintaining or providing access to facilities for the transmission of voice, data, text, sound and video using a wired telecommunications infrastructure, including:
  . operating and maintaining switching and transmission facilities to provide point-to-point communications via landlines, microwave or a combination of landlines and satellite linkups
  . operating of cable distribution systems (e.g. for distribution of data and television signals)
  . furnishing telegraph and other non-vocal communications using own facilities
The transmission facilities that carry out these activities, may be based on a single technology or a combination of technologies.</t>
  </si>
  <si>
    <t>This class also includes:
- purchasing access and network capacity from owners and operators of networks and providing telecommunications services using this capacity to businesses and households
- provision of Internet access by the operator of the wired infrastructure</t>
  </si>
  <si>
    <t>This class excludes:
- telecommunications resellers, see 61.90</t>
  </si>
  <si>
    <t>61.2</t>
  </si>
  <si>
    <t>61.20</t>
  </si>
  <si>
    <t>This class includes:
- operating, maintaining or providing access to facilities for the transmission of voice, data, text, sound, and video using a wireless telecommunications infrastructure
- maintaining and operating paging as well as cellular and other wireless telecommunications networks
The transmission facilities provide omni-directional transmission via airwaves and may be based on a single technology or a combination of technologies.</t>
  </si>
  <si>
    <t>This class also includes:
- purchasing access and network capacity from owners and operators of networks and providing wireless telecommunications services (except satellite) using this capacity to businesses and households
- provision of Internet access by the operator of the wireless infrastructure</t>
  </si>
  <si>
    <t>61.3</t>
  </si>
  <si>
    <t>61.30</t>
  </si>
  <si>
    <t>This class includes:
- operating, maintaining or providing access to facilities for the transmission of voice, data, text, sound and video using a satellite telecommunications infrastructure
- delivery of visual, aural or textual programming received from cable networks, local television stations or radio networks to consumers via direct-to-home satellite systems. (The units classified here do not generally originate programming material.)</t>
  </si>
  <si>
    <t>This class also includes:
- provision of Internet access by the operator of the satellite infrastructure</t>
  </si>
  <si>
    <t>61.9</t>
  </si>
  <si>
    <t>61.90</t>
  </si>
  <si>
    <t>This class includes:
- provision of specialised telecommunications applications, such as satellite tracking, communications telemetry, and radar station operations
- operation of satellite terminal stations and associated facilities operationally connected with one or more terrestrial communications systems and capable of transmitting telecommunications to or receiving telecommunications from satellite systems
- provision of Internet access over networks between the client and the ISP not owned or controlled by the ISP, such as dial-up Internet access etc.
- provision of telephone and Internet access in facilities open to the public
- provision of telecommunications services over existing telecom connections:
  . VOIP (Voice Over Internet Protocol) provision
- telecommunications resellers (i.e. purchasing and reselling network capacity without providing additional services)</t>
  </si>
  <si>
    <t>- Transmission via Internet of text messaging (SMS)
- Wholesale trade of internet access packages and phone cards
- Internet cafes
- Sale of prepaid telephone cards for mobile phones</t>
  </si>
  <si>
    <t>This class excludes:
- provision of Internet access by operators of telecommunications infrastructure, see 61.10, 61.20, 61.30</t>
  </si>
  <si>
    <t>This division includes the following activities of providing expertise in the field of information technologies: writing, modifying, testing and supporting software; planning and designing computer systems that integrate computer hardware, software and communication technologies; on-site management and operation of clients' computer systems and/or data processing facilities; and other professional and technical computer-related activities.</t>
  </si>
  <si>
    <t>62.0</t>
  </si>
  <si>
    <t>62.01</t>
  </si>
  <si>
    <t>This class includes the writing, modifying, testing and supporting of software.
This class includes:
- designing the structure and content of, and/or writing the computer code necessary to create and implement:
  . systems software (including updates and patches)
  . software applications (including updates and patches)
  . databases
  . web pages
- customising of software, i.e. modifying and configuring an existing application so that it is functional within the clients' information system environment</t>
  </si>
  <si>
    <t>This class excludes:
- publishing packaged software, see 58.29
- translation or adaptation of non-customised software for a particular market on own account, see 58.29
- planning and designing computer systems that integrate computer hardware, software and communication technologies, even though providing software might be an integral part, see 62.02</t>
  </si>
  <si>
    <t>62.02</t>
  </si>
  <si>
    <t>Computer consultancy activities</t>
  </si>
  <si>
    <t>This class includes the planning and designing of computer systems which integrate computer hardware, software and communication technologies. Services may include related users training.</t>
  </si>
  <si>
    <t>This class excludes:
- sale of computer hardware or software, see 46.51, 47.41
- installation of mainframe and similar computers, see 33.20
- installation (setting-up) of personal computers, see 62.09
- installation of software, computer disaster recovery, see 62.09</t>
  </si>
  <si>
    <t>62.03</t>
  </si>
  <si>
    <t>Computer facilities management activities</t>
  </si>
  <si>
    <t>This class includes the provision of on-site management and operation of clients' computer systems and/or data processing facilities, as well as related support services.</t>
  </si>
  <si>
    <t>62.09</t>
  </si>
  <si>
    <t>This class includes other information technology and computer related activities not elsewhere classified, such as:
- computer disaster recovery services
- installation (setting-up) of personal computers
- software installation services</t>
  </si>
  <si>
    <t>This class excludes:
- installation of mainframe and similar computers, see 33.20
- computer programming, see 62.01
- computer consultancy, see 62.02
- computer facilities management, see 62.03
- data processing and hosting, see 63.11</t>
  </si>
  <si>
    <t>This division includes the activities of web search portals, data processing and hosting activities, as well as other activities that primarily supply information.</t>
  </si>
  <si>
    <t>63.1</t>
  </si>
  <si>
    <t>This group includes the provision of infrastructure for hosting, data processing services and related activities, as well as the provision of search facilities and other portals for the Internet.</t>
  </si>
  <si>
    <t>63.11</t>
  </si>
  <si>
    <t>This class includes:
- provision of infrastructure for hosting, data processing services and related activities
- specialized hosting activities such as:
  . Web hosting
  . streaming services
  . application hosting
- application service provisioning
- general time-share provision of mainframe facilities to clients
- data processing activities:
  . complete processing of data supplied by clients
  . generation of specialized reports from data supplied by clients
- provision of data entry services</t>
  </si>
  <si>
    <t>This class excludes:
- activities where the supplier uses the computers only as a tool are classified according to the nature of the services rendered</t>
  </si>
  <si>
    <t>63.12</t>
  </si>
  <si>
    <t>This class includes: 
- operation of web sites that use a search engine to generate and maintain extensive databases of Internet addresses and content in an easily searchable format
- operation of other websites that act as portals to the Internet, such as media sites providing periodically updated content</t>
  </si>
  <si>
    <t>This class excludes:
- publishing of books, newspapers, journals etc. via Internet, see division 58
- broadcasting via Internet, see division 60</t>
  </si>
  <si>
    <t>63.9</t>
  </si>
  <si>
    <t>This group includes the activities of news agencies and all other remaining information service activities.</t>
  </si>
  <si>
    <t>This group excludes:
- activities of libraries and archives, see 91.01</t>
  </si>
  <si>
    <t>63.91</t>
  </si>
  <si>
    <t>This class includes:
- news syndicate and news agency activities furnishing news, pictures and features to the media</t>
  </si>
  <si>
    <t>This class excludes:
- activities of independent photojournalists, see 74.20
- activities of independent journalists, see 90.03</t>
  </si>
  <si>
    <t>63.99</t>
  </si>
  <si>
    <t>This class includes other information service activities not elsewhere classified such as:
- computer-based telephone information services
- information search services on a contract or fee basis
- news clipping services, press clipping services, etc.</t>
  </si>
  <si>
    <t>- Sports live data collection activities</t>
  </si>
  <si>
    <t>This class excludes:
- activities of call centres, see 82.20</t>
  </si>
  <si>
    <t>FINANCIAL AND INSURANCE ACTIVITIES</t>
  </si>
  <si>
    <t>This section includes financial service activities, including insurance, reinsurance and pension funding activities and activities to support financial services.</t>
  </si>
  <si>
    <t>This section also includes the activities of holding assets, such as activities of holding companies and the activities of trusts, funds and similar financial entities.</t>
  </si>
  <si>
    <t>This division includes the activities of obtaining and redistributing funds other than for the purpose of insurance or pension funding or compulsory social security.
Note: National institutional arrangements are likely to play a significant role in determining the classification within this division.</t>
  </si>
  <si>
    <t>64.1</t>
  </si>
  <si>
    <t>This group includes the obtaining of funds in the form of transferable deposits, i.e. funds that are fixed in money terms, obtained on a day-to-day basis and, apart from central banking, obtained from non-financial sources.</t>
  </si>
  <si>
    <t>64.11</t>
  </si>
  <si>
    <t>This class includes:
- issuing and managing the country's currency
- monitoring and control of the money supply
- taking deposits that are used for clearance between financial institutions
- supervising banking operations
- holding the country's international reserves
- acting as banker to the government
The activities of central banks will vary for institutional reasons.</t>
  </si>
  <si>
    <t>64.19</t>
  </si>
  <si>
    <t>This class includes the receiving of deposits and/or close substitutes for deposits and extending of credit or lending funds. The granting of credit can take a variety of forms, such as loans, mortgages, credit cards etc. These activities are generally carried out by monetary institutions other than central banks, such as:
- banks
- savings banks
- credit unions</t>
  </si>
  <si>
    <t>This class also includes:
- postal giro and postal savings bank activities
- credit granting for house purchase by specialised deposit-taking institutions
- money order activities</t>
  </si>
  <si>
    <t>- Electronic currency issuing and trading</t>
  </si>
  <si>
    <t>This class excludes:
- credit granting for house purchase by specialised non-depository institutions, see 64.92
- credit card transaction processing and settlement activities, see 66.19</t>
  </si>
  <si>
    <t>64.2</t>
  </si>
  <si>
    <t>64.20</t>
  </si>
  <si>
    <t>This class includes the activities of holding companies, i.e. units that hold the assets (owning controlling-levels of equity) of a group of subsidiary corporations and whose principal activity is owning the group. The holding companies in this class do not provide any other service to the businesses in which the equity is held, i.e. they do not administer or manage other units.</t>
  </si>
  <si>
    <t>This class excludes:
- active management of companies and enterprises, strategic planning and decision making of the company, see 70.10</t>
  </si>
  <si>
    <t>64.3</t>
  </si>
  <si>
    <t>64.30</t>
  </si>
  <si>
    <t>This class includes legal entities organised to pool securities or other financial assets, without managing, on behalf of shareholders or beneficiaries. The portfolios are customised to achieve specific investment characteristics, such as diversification, risk, rate of return and price volatility. These entities earn interest, dividends and other property income, but have little or no employment and no revenue from the sale of services.
This class includes:
- open-end investment funds
- closed-end investment funds
- trusts, estates or agency accounts, administered on behalf of the beneficiaries under the terms of a trust agreement, will or agency agreement
- unit investment trust funds</t>
  </si>
  <si>
    <t>This class excludes:
- funds and trusts that earn revenue from the sale of goods or services, see NACE class according to their principal activity
- activities of holding companies, see 64.20
- pension funding, see 65.30
- management of funds, see 66.30</t>
  </si>
  <si>
    <t>64.9</t>
  </si>
  <si>
    <t>Other financial service activities, except insurance and pension funding</t>
  </si>
  <si>
    <t>This group includes financial service activities other than those conducted by monetary institutions.</t>
  </si>
  <si>
    <t>This group excludes:
- insurance and pension funding, see division 65</t>
  </si>
  <si>
    <t>64.91</t>
  </si>
  <si>
    <t>This class includes:
- leasing where the term approximately covers the expected life of the asset and the lessee acquires substantially all the benefits of its use and takes all the risks associated with its ownership. The ownership of the asset may or may not eventually be transferred. Such leases cover all or virtually all costs including interest.</t>
  </si>
  <si>
    <t>This class excludes:
- operational leasing, see division 77, according to type of goods leased</t>
  </si>
  <si>
    <t>64.92</t>
  </si>
  <si>
    <t>This class includes:
- financial service activities primarily concerned with making loans by institutions not involved in monetary intermediation, where the granting of credit can take a variety of forms, such as loans, mortgages, credit cards etc., providing the following types of services:
  . granting of consumer credit
  . international trade financing
  . provision of long-term finance to industry by industrial banks
  . money lending outside the banking system
  . credit granting for house purchase by specialised non-depository institutions
  . pawnshops and pawnbrokers</t>
  </si>
  <si>
    <t>This class excludes:
- credit granting for house purchase by specialised institutions that also take deposits, see 64.19
- operational leasing, see division 77, according to type of goods leased
- grant giving activities by membership organisations, see 94.99</t>
  </si>
  <si>
    <t>64.99</t>
  </si>
  <si>
    <t>Other financial service activities, except insurance and pension funding n.e.c.</t>
  </si>
  <si>
    <t>This class includes:
- other financial service activities primarily concerned with distributing funds other than by making loans:
  . factoring activities
  . writing of swaps, options and other hedging arrangements
  . activities of viatical settlement companies
- own-account investment activities, such as by venture capital companies, investment clubs etc.</t>
  </si>
  <si>
    <t>- Acting as a buyer for the seller of swaps and options, and as seller for the buyer of swaps and options, i.e. acting as both buyer and seller, i.e. on own account
- Purchase and brokerage of receivables</t>
  </si>
  <si>
    <t>This class excludes:
- financial leasing, see 64.91
- security dealing on behalf of others, see 66.12
- trade, leasing and rental of real estate property, see division 68
- bill collection without debt buying up, see 82.91
- grant-giving activities by membership organisations, see 94.99</t>
  </si>
  <si>
    <t>This division includes the underwriting annuities and insurance policies and investing premiums to build up a portfolio of financial assets to be used against future claims. Provision of direct insurance and reinsurance are included.</t>
  </si>
  <si>
    <t>65.1</t>
  </si>
  <si>
    <t>This group includes life insurance with or without a substantial savings element and non-life insurance.</t>
  </si>
  <si>
    <t>65.11</t>
  </si>
  <si>
    <t>This class includes:
- underwriting annuities and life insurance policies, disability income insurance policies, and accidental death and dismemberment insurance policies (with or without a substantial savings element)</t>
  </si>
  <si>
    <t>- Death or funeral insurance</t>
  </si>
  <si>
    <t>65.12</t>
  </si>
  <si>
    <t>This class includes:
- provision of insurance services other than life insurance:
  . accident and fire insurance
  . health insurance
  . travel insurance
  . property insurance
  . motor, marine, aviation and transport insurance
  . pecuniary loss and liability insurance</t>
  </si>
  <si>
    <t>- Provision of motor vehicle warranty
- Health plan management on own account</t>
  </si>
  <si>
    <t>65.2</t>
  </si>
  <si>
    <t>65.20</t>
  </si>
  <si>
    <t>This class includes:
- activities of assuming all or part of the risk associated with existing insurance policies originally underwritten by other insurance carriers</t>
  </si>
  <si>
    <t>65.3</t>
  </si>
  <si>
    <t>65.30</t>
  </si>
  <si>
    <t>This class includes legal entities (i.e. funds, plans and/or programmes) organised to provide retirement income benefits exclusively for the sponsor's employees or members. This includes pension plans with defined benefits, as well as individual plans where benefits are simply defined through the member’s contribution.
This class includes:
- employee benefit plans
- pension funds and plans
- retirement plans</t>
  </si>
  <si>
    <t>- Fund management on behalf of the members</t>
  </si>
  <si>
    <t>This class excludes:
- management of pension funds, see 66.30
- compulsory social security schemes, see 84.30</t>
  </si>
  <si>
    <t>Activities auxiliary to financial services and insurance activities</t>
  </si>
  <si>
    <t>This division includes the provision of services involved in or closely related to financial service activities, but not themselves providing financial services. The primary breakdown of this division is according to the type of financial transaction or funding served.</t>
  </si>
  <si>
    <t>66.1</t>
  </si>
  <si>
    <t>Activities auxiliary to financial services, except insurance and pension funding</t>
  </si>
  <si>
    <t>This group includes the furnishing of physical or electronic marketplaces for the purpose of facilitating the buying and selling of stocks, stock options, bonds or commodity contracts.</t>
  </si>
  <si>
    <t>66.11</t>
  </si>
  <si>
    <t>This class includes the operation and supervision of financial markets other than by public authorities, such as:
- commodity contracts exchanges
- futures commodity contracts exchanges
- securities exchanges
- stock exchanges
- stock or commodity options exchanges</t>
  </si>
  <si>
    <t>66.12</t>
  </si>
  <si>
    <t>This class includes:
- dealing in financial markets on behalf of others (e.g. stock broking) and related activities
- securities brokerage
- commodity contracts brokerage 
- activities of bureaux de change etc.</t>
  </si>
  <si>
    <t>- Buying and selling wind farms as investment projects
- Currency trading on the Internet</t>
  </si>
  <si>
    <t>This class excludes:
- dealing in markets on own account, see 64.99
- portfolio management, on a fee or contract basis, see 66.30</t>
  </si>
  <si>
    <t>66.19</t>
  </si>
  <si>
    <t>Other activities auxiliary to financial services, except insurance and pension funding</t>
  </si>
  <si>
    <t>This class includes activities auxiliary to financial service activities not elsewhere classified, such as:
- financial transaction processing and settlement activities, including for credit card transactions
- investment advisory services 
- activities of mortgage advisers and brokers</t>
  </si>
  <si>
    <t>This class also includes:
- trustee, fiduciary and custody services on a fee or contract basis</t>
  </si>
  <si>
    <t>- Tax refund offices
- Cash-pooling activities
- Investment crowd funding for start-ups
- Consumption credit intermediation</t>
  </si>
  <si>
    <t>This class excludes:
- activities of insurance agents and brokers, see 66.22
- management of funds, see 66.30</t>
  </si>
  <si>
    <t>66.2</t>
  </si>
  <si>
    <t>This group includes acting as agents (i.e. brokers) in selling annuities and insurance policies or provide other employee benefits and insurance and pension related services such as claims adjustment and third party administration.</t>
  </si>
  <si>
    <t>66.21</t>
  </si>
  <si>
    <t>This class includes the provision of administration services of insurance, such as assessing and settling insurance claims, such as:
- assessing insurance claims
  . claims adjusting
  . risk assessing
  . risk and damage evaluation
  . average and loss adjusting
- settling insurance claims</t>
  </si>
  <si>
    <t>- Insurance claims settlement</t>
  </si>
  <si>
    <t>This class excludes:
- appraisal of real estate, see 68.31
- appraisal for other purposes, see 74.90
- investigation activities, see 80.30</t>
  </si>
  <si>
    <t>66.22</t>
  </si>
  <si>
    <t>This class includes:
- activities of insurance agents and brokers (insurance intermediaries) in selling, negotiating or soliciting of annuities and insurance and reinsurance policies</t>
  </si>
  <si>
    <t>- Health plan management agents and brokers</t>
  </si>
  <si>
    <t>66.29</t>
  </si>
  <si>
    <t>This class includes:
- activities involved in or closely related to insurance and pension funding (except financial intermediation, claims adjusting and activities of insurance agents):
  . salvage administration
  . actuarial services</t>
  </si>
  <si>
    <t>- Administration of Insurance Guarantee Fund (such as green card agreement)</t>
  </si>
  <si>
    <t>This class excludes:
- marine salvage activities, see 52.22</t>
  </si>
  <si>
    <t>66.3</t>
  </si>
  <si>
    <t>66.30</t>
  </si>
  <si>
    <t>This class includes portfolio and fund management activities on a fee or contract basis, for individuals, businesses and others, such as:
- management of mutual funds
- management of other investment funds
- management of pension funds</t>
  </si>
  <si>
    <t>REAL ESTATE ACTIVITIES</t>
  </si>
  <si>
    <t>This section includes acting as lessors, agents and/or brokers in one or more of the following: selling or buying real estate, rental real estate, providing other real estate services such as appraising real estate or acting as real estate escrow agents. Activities in this section may be carried out on own or leased property and may be done on a fee or contract basis. 
This section includes real estate property managers.</t>
  </si>
  <si>
    <t>Also included is the building of structures, combined with maintaining ownership or leasing of such structures.</t>
  </si>
  <si>
    <t>68.1</t>
  </si>
  <si>
    <t>Buying and selling of own real estate</t>
  </si>
  <si>
    <t>68.10</t>
  </si>
  <si>
    <t>This class includes:
- buying and selling of self-owned real estate:
  . apartment buildings and dwellings
  . non-residential buildings, including exhibition halls, self-storage facilities, malls and shopping centres
  . land</t>
  </si>
  <si>
    <t>This class also includes
- subdividing real estate into lots, without land improvement</t>
  </si>
  <si>
    <t>This class excludes:
- development of building projects for sale, see 41.10
- subdividing and improving of land, see 42.99</t>
  </si>
  <si>
    <t>68.2</t>
  </si>
  <si>
    <t>Rental and operating of own or leased real estate</t>
  </si>
  <si>
    <t>68.20</t>
  </si>
  <si>
    <t>This class includes:
- rental and operating of self-owned or leased real estate:
  . apartment buildings and dwellings
  . non-residential buildings, including exhibition halls, self-storage facilities
  . land
- provision of homes and furnished or unfurnished flats or apartments for more permanent use, typically on a monthly or annual basis</t>
  </si>
  <si>
    <t>This class also includes:
- development of building projects for own operation
- operation of residential mobile home sites</t>
  </si>
  <si>
    <t>- Letting of roofs for solar power installations
- Rental of photovoltaic power plants</t>
  </si>
  <si>
    <t>This class excludes:
- operation of hotels, suite hotels, holiday homes, rooming houses, campgrounds, trailer parks and other non-residential or short-stay accommodation places, see division 55</t>
  </si>
  <si>
    <t>68.3</t>
  </si>
  <si>
    <t>68.31</t>
  </si>
  <si>
    <t>Real estate agencies</t>
  </si>
  <si>
    <t>This class includes the provision of real estate activities by real estate agencies:
- intermediation in buying, selling and rental of real estate on a fee or contract basis
- advisory activities and appraisal services in connection to buying, selling and rental of real estate, on a fee or contract basis
- real estate escrow agents activities</t>
  </si>
  <si>
    <t>This class excludes:
- legal activities, see 69.10</t>
  </si>
  <si>
    <t>68.32</t>
  </si>
  <si>
    <t>Management of real estate on a fee or contract basis</t>
  </si>
  <si>
    <t>This class also includes:
- rent-collecting agencies</t>
  </si>
  <si>
    <t>- Management by owners of co-owned dwelling facilities</t>
  </si>
  <si>
    <t>This class excludes:
- legal activities, see 69.10
- facilities support services (combination of services such as general interior cleaning, maintenance and making minor repairs, trash disposal, guard and security), see 81.10
- management of facilities, such as military bases, prisons and other facilities (except computer facilities management), see 81.10</t>
  </si>
  <si>
    <t>PROFESSIONAL, SCIENTIFIC AND TECHNICAL ACTIVITIES</t>
  </si>
  <si>
    <t>This section includes specialised professional, scientific and technical activities. These activities require a high degree of training, and make specialised knowledge and skills available to users.</t>
  </si>
  <si>
    <t>This division includes legal representation of one party's interest against another party, whether or not before courts or other judicial bodies by, or under supervision of, persons who are members of the bar, such as advice and representation in civil cases, advice and representation in criminal actions, advice and representation in connection with labour disputes.</t>
  </si>
  <si>
    <t>It also includes preparation of legal documents such as articles of incorporation, partnership agreements or similar documents in connection with company formation, patents and copyrights, preparation of deeds, wills, trusts, etc. as well as other activities of notaries public, civil law notaries, bailiffs, arbitrators, examiners and referees.
It also includes accounting and bookkeeping services such as auditing of accounting records, preparing financial statements and bookkeeping.</t>
  </si>
  <si>
    <t>69.1</t>
  </si>
  <si>
    <t>69.10</t>
  </si>
  <si>
    <t>This class includes:
- legal representation of one party's interest against another party, whether or not before courts or other judicial bodies by, or under supervision of, persons who are members of the bar:
  . advice and representation in civil cases
  . advice and representation in criminal cases
  . advice and representation in connection with labour disputes
- general counselling and advising, preparation of legal documents:
  . articles of incorporation, partnership agreements or similar documents in connection with company formation
  . patents and copyrights
  . preparation of deeds, wills, trusts etc.
- other activities of notaries public, civil law notaries, bailiffs, arbitrators, examiners and referees</t>
  </si>
  <si>
    <t>This class excludes:
- law court activities, see 84.23</t>
  </si>
  <si>
    <t>69.2</t>
  </si>
  <si>
    <t>69.20</t>
  </si>
  <si>
    <t>This class includes:
- recording of commercial transactions from businesses or others
- preparation or auditing of financial accounts
- examination of accounts and certification of their accuracy
- preparation of personal and business income tax returns
- advisory activities and representation on behalf of clients before tax authorities</t>
  </si>
  <si>
    <t>- Duty and tax tariff calculation service activities</t>
  </si>
  <si>
    <t>This class excludes:
- data-processing and tabulation activities, see 63.11
- management consultancy on accounting systems, budgetary control procedures, see 70.22
- bill collection, see 82.91</t>
  </si>
  <si>
    <t>This division includes the provision of advice and assistance to businesses and other organisations on management issues, such as strategic and organisational planning; financial planning and budgeting; marketing objectives and policies; human resource policies, practices, and planning; production scheduling; and control planning.</t>
  </si>
  <si>
    <t>It also includes the overseeing and managing of other units of the same company or enterprise, i.e. the activities of head offices.</t>
  </si>
  <si>
    <t>70.1</t>
  </si>
  <si>
    <t>70.10</t>
  </si>
  <si>
    <t>This class includes the overseeing and managing of other units of the company or enterprise; undertaking the strategic or organisational planning and decision making role of the company or enterprise; exercising operational control and managing the day-to-day operations of their related units.
This class includes activities of:
- head offices
- centralised administrative offices
- corporate offices
- district and regional offices
- subsidiary management offices</t>
  </si>
  <si>
    <t>This class excludes:
- activities of holding companies, not engaged in managing, see 64.20</t>
  </si>
  <si>
    <t>70.2</t>
  </si>
  <si>
    <t>70.21</t>
  </si>
  <si>
    <t>Public relations and communication activities</t>
  </si>
  <si>
    <t>This class includes the provision of advice, guidance and operational assistance, including lobbying activities, to businesses and other organisations on public relations and communication.</t>
  </si>
  <si>
    <t>This class excludes:
- advertising agencies and media representation services, see 73.1
- market research and public opinion polling, see 73.20</t>
  </si>
  <si>
    <t>70.22</t>
  </si>
  <si>
    <t>Business and other management consultancy activities</t>
  </si>
  <si>
    <t>This class includes the provision of advice, guidance and operational assistance to businesses and other organisations on management issues, such as corporate strategic and organisational planning, business process reengineering, change management, cost reduction and other financial issues; marketing objectives and policies; human resource policies, practices and planning; compensation and retirement strategies; production scheduling and control planning.
This provision of business services may include advice, guidance or operational assistance to businesses and the public service regarding:
- design of accounting methods or procedures, cost accounting programmes, budgetary control procedures
- advice and help to businesses and public services in planning, organisation, efficiency and control, management information etc.</t>
  </si>
  <si>
    <t>- Provision of business and professionals guidance
- Filling out the papers and attaching the supporting documents required in relation to a public procurement procedure
- Business establishing and start-up service activities</t>
  </si>
  <si>
    <t>This class excludes:
- design of computer software for accounting systems, see 62.01
- legal advice and representation, see 69.10
- accounting, bookkeeping and auditing activities, tax consulting, see 69.20
- architectural and engineering advisory activities, see 71.11, 71.12
- environmental, agronomy, security and similar consulting activities, see 74.90
- executive placement or search consulting activities, see 78.10
- educational consulting activities, see 85.60</t>
  </si>
  <si>
    <t>This division includes the provision of architectural services, engineering services, drafting services, building inspection services and surveying and mapping services.</t>
  </si>
  <si>
    <t>It also includes the performance of physical, chemical, and other analytical testing services.</t>
  </si>
  <si>
    <t>71.1</t>
  </si>
  <si>
    <t>This group includes the provision of architectural services, engineering services, drafting services, building inspection services and surveying and mapping services and the like.</t>
  </si>
  <si>
    <t>71.11</t>
  </si>
  <si>
    <t xml:space="preserve">Architectural activities </t>
  </si>
  <si>
    <t>This class includes:
- architectural consulting activities:
  . building design and drafting
  . town and city planning and landscape architecture</t>
  </si>
  <si>
    <t>This class excludes:
- activities of computer consultants, see 62.02, 62.09
- interior decorating, see 74.10</t>
  </si>
  <si>
    <t>71.12</t>
  </si>
  <si>
    <t>Engineering activities and related technical consultancy</t>
  </si>
  <si>
    <t>This class includes:
- engineering design (i.e. applying physical laws and principles of engineering in the design of machines, materials, instruments, structures, processes and systems) and consulting activities for:
  . machinery, industrial processes and industrial plant
  . projects involving civil engineering, hydraulic engineering, traffic engineering
  . water management projects
  . projects elaboration and realisation relative to electrical and electronic engineering, mining engineering, chemical engineering, mechanical, industrial and systems engineering, safety engineering
- elaboration of projects using air conditioning, refrigeration, sanitary and pollution control engineering, acoustical engineering etc.
- geophysical, geologic and seismic surveying
- geodetic surveying activities:
  . land and boundary surveying activities
  . hydrologic surveying activities
  . subsurface surveying activities
  . cartographic and spatial information activities</t>
  </si>
  <si>
    <t>- Updating of navigation maps
- Go-kart track design activities
- Data collection with drone</t>
  </si>
  <si>
    <t>This class excludes:
- test drilling in connection with mining operations, see 09.10, 09.90
- development or publishing of associated software, see 58.29, 62.01
- activities of computer consultants, see 62.02, 62.09
- technical testing, see 71.20
- research and development activities related to engineering, see 72.19
- industrial design, see 74.10
- aerial photography, see 74.20</t>
  </si>
  <si>
    <t>71.2</t>
  </si>
  <si>
    <t>71.20</t>
  </si>
  <si>
    <t>This class includes the performance of physical, chemical and other analytical testing of all types of materials and products, such as:
  . acoustics and vibration testing
  . testing of composition and purity of minerals etc.
  . testing activities in the field of food hygiene, including veterinary testing and control in relation to food production
  . testing of physical characteristics and performance of materials, such as strength, thickness, durability, radioactivity etc.
  . qualification and reliability testing
  . performance testing of complete machinery: motors, automobiles, electronic equipment etc.
  . radiographic testing of welds and joints
  . failure analysis
  . testing and measuring of environmental indicators: air and water pollution etc.
- certification of products, including consumer goods, motor vehicles, aircraft, pressurised containers, nuclear plants etc.
- periodic road-safety testing of motor vehicles
- testing with use of models or mock-ups (e.g. of aircraft, ships, dams etc.)
- operation of police laboratories</t>
  </si>
  <si>
    <t>- Archaeobotanical analyses
- Inspection of oilfield pipes
- Product origin and quality assessment activities</t>
  </si>
  <si>
    <t>This class excludes:
- testing of animal specimens, see 75.00
- diagnostic imaging, testing and analysis of medical and dental specimens, see 86</t>
  </si>
  <si>
    <t xml:space="preserve">Scientific research and development </t>
  </si>
  <si>
    <t>This division includes the activities of three types of research and development: 1) basic research: experimental or theoretical work undertaken primarily to acquire new knowledge of the underlying foundations of phenomena and observable facts, without particular application or use in view, 2) applied research: original investigation undertaken in order to acquire new knowledge, directed primarily towards a specific practical aim or objective and 3) experimental development: systematic work, drawing on existing knowledge gained from research and/or practical experience, directed to producing new materials, products and devices, to installing new processes, systems and services, and to improving substantially those already produced or installed.
Research and experimental development activities in this division are subdivided into two categories: natural sciences and engineering; social sciences and the humanities.</t>
  </si>
  <si>
    <t>This division excludes:
- market research, see 73.20</t>
  </si>
  <si>
    <t>72.1</t>
  </si>
  <si>
    <t>This group comprises basic research, applied research, experimental development in natural sciences and engineering.</t>
  </si>
  <si>
    <t>72.11</t>
  </si>
  <si>
    <t>Research and experimental development on biotechnology</t>
  </si>
  <si>
    <t>This class includes research and experimental development on biotechnology:
- DNA/RNA: genomics, pharmacogenomics, gene probes, genetic engineering, DNA/RNA sequencing/synthesis/amplification, gene expression profiling, and use of antisense technology
- proteins and other molecules: sequencing/synthesis/engineering of proteins and peptides (including large molecule hormones); improved delivery methods for large molecule drugs; proteomics, protein isolation and purification, signalling, identification of cell receptors
- cell and tissue culture and engineering: cell/tissue culture, tissue engineering (including tissue scaffolds and biomedical engineering), cellular fusion, vaccine/immune stimulants, embryo manipulation
- process biotechnology techniques: fermentation using bioreactors, bioprocessing, bioleaching, biopulping, biobleaching, biodesulphurisation, bioremediation, biofiltration and phytoremediation
- gene and RNA vectors: gene therapy, viral vectors
- bioinformatics: construction of databases on genomes, protein sequences; modelling complex biological processes, including systems biology
- nanobiotechnology: applies the tools and processes of nano/microfabrication to build devices for studying biosystems and applications in drug delivery, diagnostics etc.</t>
  </si>
  <si>
    <t>72.19</t>
  </si>
  <si>
    <t>Other research and experimental development on natural sciences and engineering</t>
  </si>
  <si>
    <t>This class includes:
- research and experimental development on natural science and engineering other than biotechnological research and experimental development:
  . research and development on natural sciences
  . research and development on engineering and technology
  . research and development on medical sciences
  . research and development on agricultural sciences
  . interdisciplinary research and development, predominantly on natural sciences and engineering</t>
  </si>
  <si>
    <t>72.2</t>
  </si>
  <si>
    <t>72.20</t>
  </si>
  <si>
    <t>This class includes:
- research and development on social sciences
- research and development on humanities
- interdisciplinary research and development, predominantly on social sciences and humanities</t>
  </si>
  <si>
    <t>- Think tanks (policy institutes) conducting research and experimental development on social sciences and humanities
- Excavation, digging on archaeological sites and research</t>
  </si>
  <si>
    <t>This class excludes:
- market research, see 73.20</t>
  </si>
  <si>
    <t>This division includes the creation of advertising campaigns and placement of such advertising in periodicals, newspapers, radio and television, or other media as well as the design of display structures and sites.</t>
  </si>
  <si>
    <t>73.1</t>
  </si>
  <si>
    <t>73.11</t>
  </si>
  <si>
    <t>Advertising agencies</t>
  </si>
  <si>
    <t>This class includes the provision of a full range of advertising services (i.e., through in-house capabilities or subcontracting), including advice, creative services, production of advertising material, and buying. 
It includes:
- creation and realisation of advertising campaigns:
  . creating and placing advertising in newspapers, periodicals, radio, television, the Internet and other media
  . creating and placing of outdoor advertising, e.g. billboards, panels, bulletins and frames, window dressing, showroom design, car and bus carding etc.
  . aerial advertising
  . distribution or delivery of advertising material or samples
  . creation of stands and other display structures and sites
- conducting marketing campaigns and other advertising services aimed at attracting and retaining customers
  . promotion of products
  . point-of-sale marketing
  . direct mail advertising
  . marketing consulting</t>
  </si>
  <si>
    <t>This class excludes:
- publishing of advertising material, see 58.19
- production of commercial messages television and film, see 59.11
- production of commercial messages for radio, see 59.20
- market research, see 73.20
- advertising photography, see 74.20
- convention and trade show organisers, see 82.30
- mailing activities, see 82.19</t>
  </si>
  <si>
    <t>73.12</t>
  </si>
  <si>
    <t>Media representation</t>
  </si>
  <si>
    <t>This class includes
- media representation, i.e. sale or re-sale of time and space for various media soliciting advertising</t>
  </si>
  <si>
    <t>- Advertising space sale via intermediaries</t>
  </si>
  <si>
    <t>This class excludes:
- sale of advertising time or space directly by owners of the time or space (publishers etc.), see the corresponding activity class 
- public-relations activities, see 70.21</t>
  </si>
  <si>
    <t>73.2</t>
  </si>
  <si>
    <t>73.20</t>
  </si>
  <si>
    <t>This class includes:
- investigation into market potential, awareness, acceptance and familiarity of goods and services and buying habits of consumers for the purpose of sales promotion and development of new goods and services, including statistical analyses of the results
- investigation into collective opinions of the public about political, economic and social issues and statistical analysis thereof</t>
  </si>
  <si>
    <t>- Undercover market research, to assess service level by visiting or calling business
- Testing of website usability</t>
  </si>
  <si>
    <t>This division includes the provision of professional scientific and technical services (except legal and accounting activities; architecture and engineering activities; technical testing and analysis; management and management consultancy activities; research and development and advertising activities).</t>
  </si>
  <si>
    <t>74.1</t>
  </si>
  <si>
    <t>Specialised design activities</t>
  </si>
  <si>
    <t>74.10</t>
  </si>
  <si>
    <t>This class includes:
- fashion design related to textiles, wearing apparel, shoes, jewellery, furniture and other interior decoration and other fashion goods as well as other personal or household goods
- industrial design, i.e. creating and developing designs and specifications that optimise the use, value and appearance of products, including the determination of the materials, mechanism, shape, colour and surface finishes of the product, taking into consideration human characteristics and needs, safety, market appeal in distribution, use and maintenance
- activities of graphic designers
- activities of interior decorators</t>
  </si>
  <si>
    <t>- Design activities related to wearing apparel patterns</t>
  </si>
  <si>
    <t>This class excludes:
- design and programming of web pages, see 62.01
- architectural design, see 71.11
- engineering design, i.e. applying physical laws and principles of engineering in the design of machines, materials, instruments, structures, processes and systems, see 71.12</t>
  </si>
  <si>
    <t>74.2</t>
  </si>
  <si>
    <t>74.20</t>
  </si>
  <si>
    <t>This class includes:
- commercial and consumer photograph production:
  . portrait photography for passports, schools, weddings etc.
  . photography for commercials, publishers, fashion, real estate or tourism purposes
  . aerial photography 
  . videotaping of events: weddings, meetings etc.
- film processing:
  . developing, printing and enlarging from client-taken negatives or cine-films
  . film developing and photo printing laboratories 
  . one hour photo shops (not part of camera stores)
  . mounting of slides
  . copying and restoring or transparency retouching in connection with photographs
- activities of photojournalists</t>
  </si>
  <si>
    <t>This class also includes:
- microfilming of documents</t>
  </si>
  <si>
    <t>- Transferring content from video tapes (and similar media) to other media
- Object scanning in 3D</t>
  </si>
  <si>
    <t>This class excludes:
- processing motion picture film related to the motion picture and television industries, see 59.12
- cartographic and spatial information activities, see 71.12
- operation of coin-operated (self-service) photo machines, see 96.09</t>
  </si>
  <si>
    <t>74.3</t>
  </si>
  <si>
    <t>Translation and interpretation activities</t>
  </si>
  <si>
    <t>74.30</t>
  </si>
  <si>
    <t>- Sign language interpretation activities</t>
  </si>
  <si>
    <t>74.9</t>
  </si>
  <si>
    <t>74.90</t>
  </si>
  <si>
    <t>This class includes a great variety of service activities generally delivered to commercial clients. It includes those activities for which more advanced professional, scientific and technical skill levels are required, but does not include ongoing, routine business functions that are generally of short duration.
This class includes:
- business brokerage activities, i.e. arranging for the purchase and sale of small and medium-sized businesses, including professional practices, but not including real estate brokerage
- patent brokerage activities (arranging for the purchase and sale of patents)
- appraisal activities other than for real estate and insurance (for antiques, jewellery, etc.)
- bill auditing and freight rate information
- weather forecasting activities
- security consulting
- agronomy consulting
- environmental consulting
- other technical consulting
- activities of consultants other than architecture, engineering and management consultants
- activities of quantity surveyors</t>
  </si>
  <si>
    <t>This class also includes:
- activities carried out by agents and agencies on behalf of individuals usually involving the obtaining of engagements in motion picture, theatrical production or other entertainment or sports attractions and the placement of books, plays, artworks, photographs etc., with publishers, producers etc.</t>
  </si>
  <si>
    <t>This class excludes:
- wholesale of used motor vehicles by auctioning, see 45.1
- online auction activities (retail), see 47.91
- activities of auctioning houses (retail), see 47.79
- activities of real estate brokers, see 68.31
- bookkeeping activities, see 69.20
- activities of management consultants, see 70.22
- activities of architecture and engineering consultants, see 71.1
- industrial and machinery design, see 71.12, 74.10
- veterinary testing and control in relation to food production, see 71.20
- display of advertisement and other advertising design, see 73.11
- creation of stands and other display structures and sites, see 73.11
- activities of convention and trade show organisers, see 82.30
- activities of independent auctioneers, see 82.99
- administration of loyalty programmes, see 82.99
- consumer credit and debt counselling, see 88.99</t>
  </si>
  <si>
    <t>This division includes the provision of animal health care and control activities for farm animals or pet animals. These activities are carried out by qualified veterinarians in veterinary hospitals as well as when visiting farms, kennels or homes, in own consulting and surgery rooms or elsewhere.</t>
  </si>
  <si>
    <t>It also includes animal ambulance activities.</t>
  </si>
  <si>
    <t>75.0</t>
  </si>
  <si>
    <t>75.00</t>
  </si>
  <si>
    <t>This class includes:
- animal health care and control activities for farm animals
- animal health care and control activities for pet animals
These activities are carried out by qualified veterinarians when working in veterinary hospitals as well as when visiting farms, kennels or homes, in own consulting and surgery rooms or elsewhere.</t>
  </si>
  <si>
    <t>This class also includes:
- activities of veterinary assistants or other auxiliary veterinary personnel
- clinico-pathological and other diagnostic activities pertaining to animals
- animal ambulance activities</t>
  </si>
  <si>
    <t>- Animal genetic testing activities</t>
  </si>
  <si>
    <t>This class excludes:
- farm animal boarding activities without health care, see 01.62
- sheep shearing, see 01.62
- herd testing services, droving services, agistment services, poultry caponising, see 01.62
- activities related to artificial insemination, see 01.62
- pet animal boarding activities without health care, see 96.09</t>
  </si>
  <si>
    <t>ADMINISTRATIVE AND SUPPORT SERVICE ACTIVITIES</t>
  </si>
  <si>
    <t>This section includes a variety of activities that support general business operations. These activities differ from those in section M, since their primary purpose is not the transfer of specialised knowledge.</t>
  </si>
  <si>
    <t>This division includes the rental and leasing of tangible and non-financial intangible assets, including a wide array of tangible goods, such as automobiles, computers, consumer goods, and industrial machinery and equipment, to customers in return for a periodic rental or lease payment. It is subdivided into: (1) the rental of motor vehicles, (2) the rental of recreational and sports equipment and personal and household equipment, (3) the leasing of other machinery and equipment of the kind often used for business operations, including other transport equipment and (4) the leasing of intellectual property products and similar products. 
Only the provision of operating leases is included in this division.</t>
  </si>
  <si>
    <t>This division excludes:
- financial leasing, see 64.91
- rental of real estate, see section L
- rental of equipment with operator, see corresponding classes according to activities carried out with this equipment, e.g. construction (section F), transportation (section H)</t>
  </si>
  <si>
    <t>77.1</t>
  </si>
  <si>
    <t>Rental and leasing of motor vehicles</t>
  </si>
  <si>
    <t>77.11</t>
  </si>
  <si>
    <t>Rental and leasing of cars and light motor vehicles</t>
  </si>
  <si>
    <t>This class includes:
- rental and operational leasing of the following types of vehicles:
  . passenger cars and other light motor vehicles (with a weight not exceeding 3,5 tons) without driver</t>
  </si>
  <si>
    <t>This class excludes:
- rental or leasing of cars or light motor vehicles with driver, see 49.32, 49.39</t>
  </si>
  <si>
    <t>77.12</t>
  </si>
  <si>
    <t>Rental and leasing of trucks</t>
  </si>
  <si>
    <t>This class includes:
- rental and operational leasing of the following types of vehicles:
  . trucks, utility trailers and heavy motor vehicles (with a weight exceeding 3,5 tons)
  . recreational vehicles</t>
  </si>
  <si>
    <t>This class excludes:
- rental or leasing of heavy goods vehicles or trucks with driver, see 49.41</t>
  </si>
  <si>
    <t>77.2</t>
  </si>
  <si>
    <t>Rental and leasing of personal and household goods</t>
  </si>
  <si>
    <t>This group includes the rental of personal and household goods as well as rental of recreational and sports equipment and video tapes. Activities generally include short-term rental of goods although in some instances, the goods may be leased for longer periods of time.</t>
  </si>
  <si>
    <t>77.21</t>
  </si>
  <si>
    <t>Rental and leasing of recreational and sports goods</t>
  </si>
  <si>
    <t>This class includes rental of recreational and sports equipment:
- pleasure boats, canoes, sailboats
- bicycles
- beach chairs and umbrellas
- other sports equipment
- skis</t>
  </si>
  <si>
    <t>- Rental of yachts without operator</t>
  </si>
  <si>
    <t>This class excludes:
- rental of pleasure boats and sailing boats with crew, see 50.10, 50.30
- rental of video tapes and disks, see 77.22
- rental of other personal and household goods n.e.c., see 77.29
- rental of leisure and pleasure equipment as an integral part of recreational facilities, see 93.29</t>
  </si>
  <si>
    <t>77.22</t>
  </si>
  <si>
    <t>Rental of video tapes and disks</t>
  </si>
  <si>
    <t>This class includes:
- rental of video tapes, records, CDs, DVDs etc.</t>
  </si>
  <si>
    <t>77.29</t>
  </si>
  <si>
    <t>Rental and leasing of other personal and household goods</t>
  </si>
  <si>
    <t>This class includes:
- rental of all kinds of household or personal goods, to households or industries (except recreational and sports equipment):
  . textiles, wearing apparel and footwear
  . furniture, pottery and glass, kitchen and tableware, electrical appliances and house wares
  . jewellery, musical instruments, scenery and costumes
  . books, journals and magazines
  . machinery and equipment used by amateurs or as a hobby e.g. tools for home repairs
  . flowers and plants
  . electronic equipment for household use</t>
  </si>
  <si>
    <t>This class excludes:
- rental of cars, trucks, trailers and recreational vehicles without driver, see 77.1
- rental of recreational and sports goods, see 77.21
- rental of video tapes and disks, see 77.22
- rental of office furniture, see 77.33
- rental of motorcycles and caravans without driver, see 77.39
- provision of linen, work uniforms and related items by laundries, see 96.01</t>
  </si>
  <si>
    <t>77.3</t>
  </si>
  <si>
    <t>Rental and leasing of other machinery, equipment and tangible goods</t>
  </si>
  <si>
    <t>77.31</t>
  </si>
  <si>
    <t>Rental and leasing of agricultural machinery and equipment</t>
  </si>
  <si>
    <t>This class includes:
- rental and operational leasing of agricultural and forestry machinery and equipment without operator:
  . rental of products produced by class 28.30, such as agricultural tractors etc.</t>
  </si>
  <si>
    <t>This class excludes:
- rental of agricultural and forestry machinery or equipment with operator, see 01.61, 02.40</t>
  </si>
  <si>
    <t>77.32</t>
  </si>
  <si>
    <t>Rental and leasing of construction and civil engineering machinery and equipment</t>
  </si>
  <si>
    <t>This class includes:
- rental and operational leasing of construction and civil engineering machinery and equipment without operator:
  . crane lorries
  . scaffolds and work platforms, without erection and dismantling</t>
  </si>
  <si>
    <t>This class excludes:
- rental of construction and civil engineering machinery or equipment with operator, see division 43</t>
  </si>
  <si>
    <t>77.33</t>
  </si>
  <si>
    <t>Rental and leasing of office machinery and equipment (including computers)</t>
  </si>
  <si>
    <t>This class includes:
- rental and operational leasing of office machinery and equipment without operator:
  . computers and computer peripheral equipment
  . duplicating machines, typewriters and word-processing machines
  . accounting machinery and equipment: cash registers, electronic calculators etc.
  . office furniture</t>
  </si>
  <si>
    <t>77.34</t>
  </si>
  <si>
    <t>Rental and leasing of water transport equipment</t>
  </si>
  <si>
    <t>This class includes:
- rental and operational leasing of water-transport equipment without operator: 
  . commercial boats and ships</t>
  </si>
  <si>
    <t>This class excludes:
- rental of water-transport equipment with operator, see division 50
- rental of pleasure boats, see 77.21</t>
  </si>
  <si>
    <t>77.35</t>
  </si>
  <si>
    <t>Rental and leasing of air transport equipment</t>
  </si>
  <si>
    <t>This class includes:
- rental and operational leasing of air transport equipment without operator:
  . airplanes
  . hot-air balloons</t>
  </si>
  <si>
    <t>This class excludes:
- rental of air-transport equipment with operator, see division 51</t>
  </si>
  <si>
    <t>77.39</t>
  </si>
  <si>
    <t>Rental and leasing of other machinery, equipment and tangible goods n.e.c.</t>
  </si>
  <si>
    <t>This class includes:
- rental and operational leasing, without operator, of other machinery and equipment that are generally used as capital goods by industries:
  . engines and turbines
  . machine tools
  . mining and oilfield equipment
  . professional radio, television and communication equipment
  . motion picture production equipment
  . measuring and controlling equipment
  . other scientific, commercial and industrial machinery
- rental and operational leasing of land-transport equipment (other than motor vehicles) without drivers:
  . motorcycles, caravans and campers etc.
  . railroad vehicles</t>
  </si>
  <si>
    <t>This class also includes:
- rental of accommodation or office containers
- rental of animals (e.g. herds, race horses)
- rental of containers
- rental of pallets</t>
  </si>
  <si>
    <t>This class excludes:
- rental of bicycles, see 77.21
- rental of agricultural and forestry machinery and equipment, see 77.31
- rental of construction and civil engineering machinery and equipment, see 77.32
- rental of office machinery and equipment, including computers, see 77.33</t>
  </si>
  <si>
    <t>77.4</t>
  </si>
  <si>
    <t>77.40</t>
  </si>
  <si>
    <t>This class includes the activities of allowing others to use intellectual property products and similar products for which a royalty payment or licensing fee is paid to the owner of the product (i.e. the asset holder). The leasing of these products can take various forms, such as permission for reproduction, use in subsequent processes or products, operating businesses under a franchise etc. The current owners may or may not have created these products.
This class includes:
- leasing of intellectual property products (except copyrighted works, such as books or software)
- receiving royalties or licensing fees for the use of:
  . patented entities
  . trademarks or service marks
  . brand names
  . mineral exploration and evaluation
  . franchise agreements</t>
  </si>
  <si>
    <t>- Lease or sale of scientific research results</t>
  </si>
  <si>
    <t>This class excludes:
- acquisition of rights and publishing, see divisions 58 and 59
- producing, reproducing and distributing copyrighted works (books, software, film), see divisions 58, 59
- leasing of real estate, see 68.20
- leasing of tangible products (assets), see groups 77.1, 77.2, 77.3</t>
  </si>
  <si>
    <t>This division includes activities of listing employment vacancies and referring or placing applicants for employment, where the individuals referred or placed are not employees of the employment agencies, supplying workers to clients' businesses for limited periods of time to supplement the working force of the client, and the activities of providing other human resources.
This division includes:
- executive search and placement activities
- activities of theatrical casting agencies</t>
  </si>
  <si>
    <t>This division excludes:
- activities of agents for individual artists, see 74.90</t>
  </si>
  <si>
    <t>78.1</t>
  </si>
  <si>
    <t>78.10</t>
  </si>
  <si>
    <t>This class includes listing employment vacancies and referring or placing applicants for employment, where the individuals referred or placed are not employees of the employment agencies.
This class includes:
- personnel search, selection referral and placement activities, including executive placement and search activities
- activities of casting agencies and bureaus, such as theatrical casting agencies
- activities of on-line employment placement agencies</t>
  </si>
  <si>
    <t>- Sports talent scout</t>
  </si>
  <si>
    <t>This class excludes:
- activities of personal theatrical or artistic agents or agencies, see 74.90</t>
  </si>
  <si>
    <t>78.2</t>
  </si>
  <si>
    <t>78.20</t>
  </si>
  <si>
    <t>This class includes the activities of supplying workers to clients' businesses for limited periods of time to temporarily replace or supplement the working force of the client, where the individuals provided are employees of the temporary help service unit. However, units classified here do not provide direct supervision of their employees at the clients' work sites.</t>
  </si>
  <si>
    <t>78.3</t>
  </si>
  <si>
    <t>78.30</t>
  </si>
  <si>
    <t>This class includes the activities of providing human resources for client businesses. The units classified here represent the employer of record for the employees on matters relating to payroll, taxes, and other fiscal and human resource issues, but they are not responsible for direction and supervision of employees.
The provision of human resources is typically done on a long-term or permanent basis and the units classified here perform a wide range of human resource and personnel management duties associated with this provision.</t>
  </si>
  <si>
    <t>This class excludes:
- provision of human resources functions together with supervision or running of the business, see the class in the respective economic activity of that business
- provision of human resources to temporarily replace or supplement the workforce of the client, see 78.20</t>
  </si>
  <si>
    <t>Travel agency, tour operator and other reservation service and related activities</t>
  </si>
  <si>
    <t>This division includes the activity of agencies, primarily engaged in selling travel, tour, transportation and accommodation services to the general public and commercial clients and the activity of arranging and assembling tours that are sold through travel agencies or directly by agents such as tour operators; and other travel-related services including reservation services.</t>
  </si>
  <si>
    <t>The activities of tourist guides and tourism promotion activities are also included.</t>
  </si>
  <si>
    <t>79.1</t>
  </si>
  <si>
    <t>This group includes the activities of agencies, primarily engaged in selling travel, tour, transportation and accommodation services to the general public and commercial clients and the activity of arranging and assembling tours that are sold through travel agencies or directly by agents such as tour operators.</t>
  </si>
  <si>
    <t>79.11</t>
  </si>
  <si>
    <t>This class includes:
- activities of agencies, primarily engaged in selling travel, tour, transportation and accommodation services on a wholesale or retail basis to the general public and commercial clients</t>
  </si>
  <si>
    <t>79.12</t>
  </si>
  <si>
    <t>This class includes:
- arranging and assembling tours that are sold through travel agencies or directly by tour operators. The tours may include any or all of the following:
  . transportation
  . accommodation
  . food
  . visits to museums, historical or cultural sites, theatrical, musical or sporting events</t>
  </si>
  <si>
    <t>79.9</t>
  </si>
  <si>
    <t>79.90</t>
  </si>
  <si>
    <t>This class includes:
- other travel-related reservation services:
  . reservations for transportation, hotels, restaurants, car rentals, entertainment and sport etc.
- time-share exchange services
- ticket sales activities for theatrical, sports and other amusement and entertainment events
- visitor assistance services:
  . provision of travel information to visitors
  . activities of tourist guides
- tourism promotion activities</t>
  </si>
  <si>
    <t>This class excludes:
- the activities of travel agencies and tour operators, see 79.11, 79.12
- organisation and management of events such as meetings, conventions and conferences, see 82.30</t>
  </si>
  <si>
    <t>This division includes security-related services such as: investigation and detective services; guard and patrol services; picking up and delivering money, receipts, or other valuable items with personnel and equipment to protect such properties while in transit; operation of electronic security alarm systems, such as burglar and fire alarms, where the activity focuses on remote monitoring these systems, but often involves also sale, installation and repair services. If the latter components are provided separate, they are excluded from this division and classified in retail sale, construction etc.</t>
  </si>
  <si>
    <t>80.1</t>
  </si>
  <si>
    <t>80.10</t>
  </si>
  <si>
    <t>This class includes the provision of one or more of the following: guard and patrol services, picking up and delivering money, receipts, or other valuable items with personnel and equipment to protect such properties while in transit.
This class includes:
- armoured car services
- bodyguard services
- polygraph services
- fingerprinting services
- security guard services
- security shredding of information on any media</t>
  </si>
  <si>
    <t>- Support services to cash collection and deposit services</t>
  </si>
  <si>
    <t>This class excludes:
- public order and safety activities, see 84.24</t>
  </si>
  <si>
    <t>80.2</t>
  </si>
  <si>
    <t>80.20</t>
  </si>
  <si>
    <t>This class includes:
- monitoring or remote monitoring of electronic security alarm systems, such as burglar and fire alarms, including their installation and maintenance
- installing, repairing, rebuilding, and adjusting mechanical or electronic locking devices, safes and security vaults in connection with later monitoring and remote monitoring
The units carrying out these activities may also engage in selling such security systems, mechanical or electronic locking devices, safes and security vaults.</t>
  </si>
  <si>
    <t>This class excludes:
- installation of security systems, such as burglar and fire alarms, without later monitoring, see 43.21
- retail sale of electrical security alarm systems, mechanical or electronic locking devices, safes and security vaults in specialised stores, without monitoring, installation or maintenance services, see 47.59
- security consultants, see 74.90
- public order and safety activities, see 84.24
- providing key duplication services, see 95.29</t>
  </si>
  <si>
    <t>80.3</t>
  </si>
  <si>
    <t>80.30</t>
  </si>
  <si>
    <t>This class includes:
- investigation and detective service activities
- activities of all private investigators, independent of the type of client or purpose of investigation</t>
  </si>
  <si>
    <t>This division includes the provision of a number of general support services, such as the provision of a combination of support services within a client's facilities, the interior and exterior cleaning of buildings of all types, cleaning of industrial machinery, cleaning of trains, buses, planes, etc., cleaning of the inside of road and sea tankers, disinfecting and exterminating activities for buildings, ships, trains, etc., bottle cleaning, street sweeping, snow and ice removal, provision of landscape care and maintenance services and provision of these services along with the design of landscape plans and/or the construction (i.e. installation) of walkways, retaining walls, decks, fences, ponds, and similar structures.</t>
  </si>
  <si>
    <t>81.1</t>
  </si>
  <si>
    <t>81.10</t>
  </si>
  <si>
    <t>This class includes the provision of a combination of support services within a client's facilities. These services include general interior cleaning, maintenance, trash disposal, guard and security, mail routing, reception, laundry and related services to support operations within facilities. These support activities are performed by operating staff, which is not involved with or responsible for the core business or activities of the client.</t>
  </si>
  <si>
    <t>This class excludes:
- provision of only one of the support services (e.g. general interior cleaning services) or addressing only a single function (e.g. heating), see the appropriate class according to the service provided
- provision of management and operating staff for the complete operation of a client's establishment, such as a hotel, restaurant, mine, or hospital, see the class of the unit operated
- provision of on site management and operation of a client's computer systems and/or data processing facilities, see 62.03
- operation of correctional facilities on a contract or fee basis, see 84.23</t>
  </si>
  <si>
    <t>81.2</t>
  </si>
  <si>
    <t>This group includes the activities of general interior cleaning of all types of buildings, exterior cleaning of buildings, specialised cleaning activities for buildings or other specialised cleaning activities, cleaning of industrial machinery, cleaning of the inside of road and sea tankers, disinfecting and extermination activities for buildings and industrial machinery, bottle cleaning, street sweeping, snow and ice removal.</t>
  </si>
  <si>
    <t>This group excludes:
- agricultural pest control, see 01.61
- cleaning of new buildings immediately after construction, 43.39
- steam-cleaning, sand blasting and similar activities for building exteriors, see 43.99
- carpet and rug shampooing, drapery and curtain cleaning, see 96.01</t>
  </si>
  <si>
    <t>81.21</t>
  </si>
  <si>
    <t>This class includes:
- general (non-specialized) cleaning of all types of buildings, such as:
  . offices 
  . houses or apartments
  . factories 
  . shops 
  . institutions
- general (non-specialized) cleaning of other business and professional premises and multiunit residential buildings
These activities are mostly interior cleaning although they may include the cleaning of associated exterior areas such as windows or passageways.</t>
  </si>
  <si>
    <t>This class excludes:
- specialised cleaning activities, such as window cleaning, chimney cleaning, cleaning of fireplaces, stoves, furnaces, incinerators, boilers, ventilation ducts, exhaust units, see 81.22</t>
  </si>
  <si>
    <t>81.22</t>
  </si>
  <si>
    <t>This class includes:
- exterior cleaning of buildings of all types, including offices, factories, shops, institutions and other business and professional premises and multiunit residential buildings
- specialised cleaning activities for buildings such as window cleaning, chimney cleaning and cleaning of fireplaces, stoves, furnaces, incinerators, boilers, ventilation ducts and exhaust units
- cleaning of industrial machinery
- other building and industrial cleaning activities, n.e.c.</t>
  </si>
  <si>
    <t>- Cleaning of water supply pipelines</t>
  </si>
  <si>
    <t>This class excludes:
- steam cleaning and blasting and similar activities for building exteriors, see 43.99</t>
  </si>
  <si>
    <t>81.29</t>
  </si>
  <si>
    <t>Other cleaning activities</t>
  </si>
  <si>
    <t>This class includes:
- swimming pool cleaning and maintenance activities
- cleaning of trains, buses, planes, etc.
- cleaning of the inside of road and sea tankers 
- disinfecting and exterminating activities
- bottle cleaning
- street sweeping and snow and ice removal
- other cleaning activities, n.e.c.</t>
  </si>
  <si>
    <t>This class excludes:
- agriculture pest control, see 01.61
- automobile cleaning, car wash, see 45.20</t>
  </si>
  <si>
    <t>81.3</t>
  </si>
  <si>
    <t>Landscape service activities</t>
  </si>
  <si>
    <t>81.30</t>
  </si>
  <si>
    <t>This class includes:
- planting, care and maintenance of:
  . parks and gardens for:
    . private and public housing
    . public and semi-public buildings (schools, hospitals, administrative buildings, church buildings etc.)
    . municipal grounds (parks, green areas, cemeteries etc.)
    . highway greenery (roads, train lines and tramlines, waterways, ports)
    . industrial and commercial buildings
- greenery for:
  . buildings (roof gardens, façade greenery, indoor gardens etc.)
  . sports grounds (football fields, golf courses etc.), play grounds, lawns for sunbathing and other recreational parks
  . stationary and flowing water (basins, alternating wet areas, ponds, swimming pools, ditches, watercourses, plant sewage systems)
- plants for protection against noise, wind, erosion, visibility and dazzling</t>
  </si>
  <si>
    <t>This class excludes:
- commercial production and planting for commercial production of plants, trees, see divisions 01, 02
- tree nurseries and forest tree nurseries, see 01.30, 02.10
- keeping the land in good environmental condition for agricultural use, see 01.61
- construction activities for landscaping purposes, see section F
- landscape design and architecture activities, see 71.11</t>
  </si>
  <si>
    <t>This division includes the provision of a range of day-to-day office administrative services, as well as ongoing routine business support functions for others, on a contract or fee basis.</t>
  </si>
  <si>
    <t>This division also includes all support service activities typically provided to businesses not elsewhere classified.</t>
  </si>
  <si>
    <t>Units classified in this division do not provide operating staff to carry out the complete operations of a business.</t>
  </si>
  <si>
    <t>82.1</t>
  </si>
  <si>
    <t>This group includes the provision of a range of day-to-day office administrative services, such as financial planning, billing and record keeping, personnel and physical distribution and logistics for others on a contract or fee basis.</t>
  </si>
  <si>
    <t>This group also includes support activities for others on a contract or fee basis, that are ongoing routine business support functions that businesses and organisations traditionally do for themselves.</t>
  </si>
  <si>
    <t>Units classified in this group do not provide operating staff to carry out the complete operations of a business. Units engaged in one particular aspect of these activities are classified according to that particular activity.</t>
  </si>
  <si>
    <t>82.11</t>
  </si>
  <si>
    <t>This class includes the provision of a combination of day-to-day office administrative services, such as reception, financial planning, billing and record keeping, personnel and mail services etc. for others on a contract or fee basis.</t>
  </si>
  <si>
    <t>This class excludes:
- provision of only one particular aspect of these activities, see class according to that particular activity
- provision of the operating staff without supervision, see 78</t>
  </si>
  <si>
    <t>82.19</t>
  </si>
  <si>
    <t>Photocopying, document preparation and other specialised office support activities</t>
  </si>
  <si>
    <t>This class includes a variety of copying, document preparation and specialised office support activities. The document copying/printing activities included here cover only short-run type printing activities.
This class includes: 
- document preparation
- document editing or proofreading 
- typing and word processing 
- secretarial support services
- transcription of documents, and other secretarial services
- letter or resume writing 
- provision of mailbox rental and other postal and mailing services, such as pre-sorting, addressing, etc. 
- photocopying 
- duplicating
- blueprinting
- other document copying services (without also providing printing services, such as offset printing, quick printing, digital printing, pre-press services)</t>
  </si>
  <si>
    <t>- Document and image scanning activities
- Formatting of eBooks
- Document preparation and pre-archiving</t>
  </si>
  <si>
    <t>This class excludes:
- printing of documents (offset printing, quick printing etc.), see 18.12
- pre-press services, see 18.13
- developing and organising mail advertising campaigns, see 73.11
- specialised stenotype services such as court reporting, see 82.99
- public stenography services, see 82.99</t>
  </si>
  <si>
    <t>82.2</t>
  </si>
  <si>
    <t>82.20</t>
  </si>
  <si>
    <t>This class includes the activities of: 
- inbound call centres, answering calls from clients by using human operators, automatic call distribution, computer telephone integration, interactive voice response systems or similar methods to receive orders, provide product information, deal with customer requests for assistance or address customer complaints 
- outbound call centres using similar methods to sell or market goods or services to potential customers, undertake market research or public opinion polling and similar activities for clients</t>
  </si>
  <si>
    <t>82.3</t>
  </si>
  <si>
    <t>Organisation of conventions and trade shows</t>
  </si>
  <si>
    <t>82.30</t>
  </si>
  <si>
    <t>This class includes the organisation, promotion and/or management of events, such as business and trade shows, conventions, conferences and meetings, whether or not including the management and provision of the staff to operate the facilities in which these events take place.</t>
  </si>
  <si>
    <t>82.9</t>
  </si>
  <si>
    <t>This group includes the activities of collection agencies, credit bureaus and all support activities typically provided to businesses not elsewhere classified.</t>
  </si>
  <si>
    <t>82.91</t>
  </si>
  <si>
    <t>This class includes:
- collection of payments for claims and remittance of payments collected to the clients, such as bill or debt collection services
- compiling of information, such as credit and employment histories on individuals and credit histories on businesses and providing the information to financial institutions, retailers and others who have a need to evaluate the creditworthiness of these persons and businesses</t>
  </si>
  <si>
    <t>- Credit score information compilation activities</t>
  </si>
  <si>
    <t>82.92</t>
  </si>
  <si>
    <t>This class includes:
- packaging activities on a fee or contract basis, whether or not these involve an automated process:
  . bottling of liquids, including beverages and food
  . packaging of solids (blister packaging, foil-covered etc.)
  . security packaging of pharmaceutical preparations
  . labelling, stamping and imprinting
  . parcel-packing and gift-wrapping</t>
  </si>
  <si>
    <t>- Potato powder/flakes packaging under inert atmosphere
- Sterilisation by ionisation</t>
  </si>
  <si>
    <t>This class excludes:
- manufacture of soft drinks and production of mineral water, see 11.07
- packaging activities incidental to transport, see 52.29</t>
  </si>
  <si>
    <t>82.99</t>
  </si>
  <si>
    <t>This class includes:
- providing verbatim reporting and stenotype recording of live legal proceedings and transcribing subsequent recorded materials, such as:
  . court reporting or stenotype recording services
  . public stenography services
- real-time (i.e. simultaneous) closed captioning of live television performances of meetings, conferences 
- address bar coding services
- bar code imprinting services
- fundraising organisation services on a contract or fee basis
- repossession services
- parking meter coin collection services
- activities of independent auctioneers 
- administration of loyalty programmes
- other support activities typically provided to businesses not elsewhere classified</t>
  </si>
  <si>
    <t>- Restaurant voucher handling service activities
- Providing assistance in motor vehicle registration
- Relocation service activities
- Leisure activities gift package administration
- Voucher issuing and handling activities
- Charity crowd funding</t>
  </si>
  <si>
    <t>This class excludes:
- provision of document transcription services, see 82.19
- providing film or tape captioning or subtitling services, see 59.12</t>
  </si>
  <si>
    <t>PUBLIC ADMINISTRATION AND DEFENCE; COMPULSORY SOCIAL SECURITY</t>
  </si>
  <si>
    <t>This section includes activities of a governmental nature, normally carried out by the public administration. This includes the enactment and judicial interpretation of laws and their pursuant regulation, as well as the administration of programmes based on them, legislative activities, taxation, national defence, public order and safety, immigration services, foreign affairs and the administration of government programmes. 
The legal or institutional status is not, in itself, the determining factor for an activity to belong in this section, rather than the activity being of a nature specified in the previous paragraph. This means that activities classified elsewhere in NACE do not fall under this section, even if carried out by public entities. For example, administration of the school system (i.e. regulations, checks, curricula) falls under this section, but teaching itself does not (see section P), and a prison or military hospital is classified to health (see section Q). Similarly, some activities described in this section may be carried out by non-government units.</t>
  </si>
  <si>
    <t>This section also includes compulsory social security activities.</t>
  </si>
  <si>
    <t>84.1</t>
  </si>
  <si>
    <t>This group includes general administration (e.g. executive, legislative, financial administration etc. at all levels of government) and supervision in the field of social and economic life.</t>
  </si>
  <si>
    <t>84.11</t>
  </si>
  <si>
    <t>This class includes:
- executive and legislative administration of central, regional and local bodies
- administration and supervision of fiscal affairs:
  . operation of taxation schemes
  . duty/tax collection on goods and tax violation investigation
  . customs administration
- budget implementation and management of public funds and public debt:
  . raising and receiving of money and control of their disbursement
- administration of overall (civil) research and development policy and associated funds
- administration and operation of overall economic and social planning and statistical services at the various levels of government</t>
  </si>
  <si>
    <t>This class excludes:
- operation of government owned or occupied buildings, see 68.2, 68.3
- administration of research and development policies intended to increase personal well-being and of associated funds, see 84.12
- administration of research and development policies intended to improve economic performance and competitiveness, see 84.13
- administration of defence-related research and development policies and of associated funds, see 84.22
- operation of government archives, see 91.01</t>
  </si>
  <si>
    <t>84.12</t>
  </si>
  <si>
    <t>This class includes:
- public administration of programmes aimed to increase personal well-being:
  . health
  . education
  . culture
  . sport
  . recreation
  . environment
  . housing
  . social services
- public administration of research and development policies and associated funds for these areas</t>
  </si>
  <si>
    <t>This class also includes: 
- sponsoring of recreational and cultural activities
- distribution of public grants to artists
- administration of potable water supply programmes
- administration of waste collection and disposal operations
- administration of environmental protection programmes
- administration of housing programmes</t>
  </si>
  <si>
    <t>This class excludes: 
- sewage, refuse disposal and remediation activities, see divisions 37, 38, 39
- compulsory social security activities, see 84.30
- education activities, see section P
- human health-related activities, see division 86
- museums and other cultural institutions, see division 91
- activities of government operated libraries and archives, see 91.01
- sporting or other recreational activities, see division 93</t>
  </si>
  <si>
    <t>84.13</t>
  </si>
  <si>
    <t>This class includes:
- public administration and regulation, including subsidy allocation, for different economic sectors: 
  . agriculture
  . land use
  . energy and mining resources
  . infrastructure
  . transport
  . communication
  . hotels and tourism
  . wholesale and retail trade
- administration of research and development policies and associated funds to improve economic performance
- administration of general labour affairs
- implementation of regional development policy measures, e.g. to reduce unemployment</t>
  </si>
  <si>
    <t>This class excludes:
- research and experimental development activities, see division 72</t>
  </si>
  <si>
    <t>84.2</t>
  </si>
  <si>
    <t>This group includes foreign affairs, defence and public order and safety activities.</t>
  </si>
  <si>
    <t>84.21</t>
  </si>
  <si>
    <t>This class includes:
- administration and operation of the ministry of foreign affairs and diplomatic and consular missions stationed abroad or at offices of international organisations
- administration, operation and support for information and cultural services intended for distribution beyond national boundaries
- aid to foreign countries, whether or not routed through international organisations
- provision of military aid to foreign countries
- management of foreign trade, international financial and foreign technical affairs</t>
  </si>
  <si>
    <t>This class excludes:
- international disaster or conflict refugee services, see 88.99</t>
  </si>
  <si>
    <t>84.22</t>
  </si>
  <si>
    <t>This class includes:
- administration, supervision and operation of military defence affairs and land, sea, air and space defence forces such as:
  . combat forces of army, navy and air force
  . engineering, transport, communications, intelligence, material, personnel and other non-combat forces and commands
  . reserve and auxiliary forces of the defence establishment
  . military logistics (provision of equipment, structures, supplies etc.)
  . health activities for military personnel in the field
- administration, operation and support of civil defence forces
- support for the working out of contingency plans and the carrying out of exercises in which civilian institutions and populations are involved
- administration of defence-related research and development policies and related funds</t>
  </si>
  <si>
    <t>This class excludes:
- research and experimental development activities, see division 72
- provision of military aid to foreign countries, see 84.21
- activities of military tribunals, see 84.23 
- provision of supplies for domestic emergency use in case of peacetime disasters, see 84.24 
- educational activities of military schools, colleges and academies, see 85.4
- activities of military hospitals, see 86.10</t>
  </si>
  <si>
    <t>84.23</t>
  </si>
  <si>
    <t>Justice and judicial activities</t>
  </si>
  <si>
    <t>This class includes:
- administration and operation of administrative civil and criminal law courts, military tribunals and the judicial system, including legal representation and advice on behalf of the government or when provided by the government in cash or services
- rendering of judgements and interpretations of the law
- arbitration of civil actions
- prison administration and provision of correctional services, including rehabilitation services, regardless of whether their administration and operation is done by government units or by private units on a contract or fee basis</t>
  </si>
  <si>
    <t>This class excludes:
- advice and representation in civil, criminal and other cases, see 69.10
- activities of prison schools, see division 85
- activities of prison hospitals, see 86.10</t>
  </si>
  <si>
    <t>84.24</t>
  </si>
  <si>
    <t>This class includes:
- administration and operation of regular and auxiliary police forces supported by public authorities and of port, border, coastguards and other special police forces, including traffic regulation, alien registration, maintenance of arrest records
- provision of supplies for domestic emergency use in case of peacetime disasters</t>
  </si>
  <si>
    <t>This class excludes:
- operation of police laboratories, see 71.20
- administration and operation of military armed forces, see 84.22</t>
  </si>
  <si>
    <t>84.25</t>
  </si>
  <si>
    <t>Fire service activities</t>
  </si>
  <si>
    <t>This class includes:
- fire fighting and fire prevention:
  . administration and operation of regular and auxiliary fire brigades in fire prevention, fire fighting, rescue of persons and animals, assistance in civic disasters, floods, road accidents etc.</t>
  </si>
  <si>
    <t>This class excludes:
- forestry fire protection and fire fighting services, see 02.40
- oil and gas field fire fighting, see 09.10
- fire fighting and fire prevention services at airports provided by non-specialised units, see 52.23</t>
  </si>
  <si>
    <t>84.3</t>
  </si>
  <si>
    <t>84.30</t>
  </si>
  <si>
    <t>This class includes:
- funding and administration of government-provided social security programmes:
  . sickness, work-accident and unemployment insurance
  . retirement pensions
  . programmes covering losses of income due to maternity, temporary disablement, widowhood etc.</t>
  </si>
  <si>
    <t>This class excludes:
- non-compulsory social security, see 65.30
- provision of welfare services and social work (without accommodation), see 88.10, 88.99</t>
  </si>
  <si>
    <t>EDUCATION</t>
  </si>
  <si>
    <t>This section includes education at any level or for any profession. The instructions may be oral or written and may be provided by radio, television, Internet or via correspondence. 
It includes education by the different institutions in the regular school system at its different levels as well as adult education, literacy programmes etc. Also included are military schools and academies, prison schools etc. at their respective levels. The section includes public as well as private education.
For each level of initial education, the classes include special education for physically or mentally handicapped pupils. 
The breakdown of the categories in this section is based on the level of education offered as defined by the levels of ISCED 1997. The activities of educational institutions providing courses on ISCED level 0 are classified in 85.10, on ISCED level 1 in 85.20, on ISCED levels 2-3 in group 85.3, on ISCED level 4 in 85.41 and on ISCED level 5-6 in 85.42.</t>
  </si>
  <si>
    <t>This section also includes instruction primarily concerned with sport and recreational activities such as tennis or golf and education support activities.</t>
  </si>
  <si>
    <t>85.1</t>
  </si>
  <si>
    <t>Pre-primary education</t>
  </si>
  <si>
    <t>85.10</t>
  </si>
  <si>
    <t xml:space="preserve">Pre-primary education </t>
  </si>
  <si>
    <t>This class includes:
- pre-primary education (education preceding the first level). Pre-primary education is defined as the initial stage of organised instruction designed primarily to introduce very young children to a school-type environment, that is, to provide a bridge between the home and a school-based atmosphere.</t>
  </si>
  <si>
    <t>This class excludes:
- child day-care activities, see 88.91</t>
  </si>
  <si>
    <t>85.2</t>
  </si>
  <si>
    <t>Primary education</t>
  </si>
  <si>
    <t>85.20</t>
  </si>
  <si>
    <t xml:space="preserve">Primary education </t>
  </si>
  <si>
    <t>This class includes primary education: the furnishing of academic courses and associated course work that give students a sound basic education in reading, writing and mathematics and an elementary understanding of other subjects such as history, geography, natural science, social science, art and music. 
Such education is generally provided for children, however the provision of literacy programmes within or outside the school system, which are similar in content to programmes in primary education but are intended for those considered too old to enter elementary schools, is also included (i.e. adult literacy programmes).</t>
  </si>
  <si>
    <t>This class excludes:
- adult education as defined in 85.5
- child day-care activities, including day nurseries for pupils, see 88.91</t>
  </si>
  <si>
    <t>85.3</t>
  </si>
  <si>
    <t>This group includes the provision of general secondary and technical and vocational secondary education.</t>
  </si>
  <si>
    <t>This group excludes:
- adult education as defined in 85.5</t>
  </si>
  <si>
    <t>85.31</t>
  </si>
  <si>
    <t xml:space="preserve">General secondary education </t>
  </si>
  <si>
    <t>This class includes provision of the type of education that lays the foundation for lifelong learning and human development and is capable of furthering education opportunities. Such units provide programmes that are usually on a more subject-oriented pattern using more specialised teachers, and more often employ several teachers conducting classes in their field of specialisation. 
Subject specialisation at this level often begins to have some influence even on the educational experience of those pursuing a general programme. Such programmes are designated to qualify students either for technical and vocational education or for entrance to higher education without any special subject prerequisite.
This class includes:
- lower general secondary education corresponding more or less to the period of compulsory school attendance
- upper general secondary education giving, in principle, access to higher education</t>
  </si>
  <si>
    <t>85.32</t>
  </si>
  <si>
    <t xml:space="preserve">Technical and vocational secondary education </t>
  </si>
  <si>
    <t>This class includes provision of education typically emphasising subject-matter specialisation and instruction in both theoretical background and practical skills generally associated with present or prospective employment. The aim of a programme can vary from preparation for a general field of employment to a very specific job.
This class includes:
- technical and vocational education below the level of higher education as defined in 85.4</t>
  </si>
  <si>
    <t>This class also includes:
- tourist guide instruction
- instruction for chefs, hoteliers and restaurateurs
- cosmetology and barber schools
- computer repair training
- driving schools for occupational drivers e.g. of trucks, buses, coaches, schools for professional pilots</t>
  </si>
  <si>
    <t>This class excludes:
- technical and vocational higher education, see 85.4
- performing art instruction for recreation, hobby and self-development purposes, see 85.52
- automobile driving schools not intended for occupational drivers, see 85.53
- job training forming part of social work activities without accommodation, see 88.10, 88.99</t>
  </si>
  <si>
    <t>85.4</t>
  </si>
  <si>
    <t>This group includes the furnishing of post-secondary non-tertiary and academic courses and granting of degrees at baccalaureate, graduate or post-graduate level. The requirement for admission is a diploma at least at upper secondary education level.</t>
  </si>
  <si>
    <t>85.41</t>
  </si>
  <si>
    <t>Post-secondary non-tertiary education</t>
  </si>
  <si>
    <t>This class includes provision of post-secondary education, which cannot be considered tertiary education. For example provision of supplementary post-secondary education to prepare for tertiary education or post-secondary non-tertiary vocational.</t>
  </si>
  <si>
    <t>85.42</t>
  </si>
  <si>
    <t>Tertiary education</t>
  </si>
  <si>
    <t>This class includes:
- first, second and third stages of tertiary education</t>
  </si>
  <si>
    <t>This class also includes:
- performing arts schools providing tertiary education</t>
  </si>
  <si>
    <t>85.5</t>
  </si>
  <si>
    <t>This group includes general continuing education and continuing vocational education and training for any profession, hobby or self-development purposes.
It includes camps and schools offering instruction in athletic activities to groups or individuals, foreign language instruction, instruction in the arts, drama or music or other instruction or specialised training, not comparable to the education in groups 85.1 - 85.4.</t>
  </si>
  <si>
    <t>It excludes educational activities as outlined in groups 85.1-85.4, i.e. pre-primary education, primary education, secondary education or higher education.</t>
  </si>
  <si>
    <t>85.51</t>
  </si>
  <si>
    <t>This class includes the provision of instruction in athletic activities to groups of individuals, such as by camps and schools. Overnight and day sports instruction camps are also included. It does not include academic schools, colleges and universities. Instruction may be provided in diverse settings, such as the unit's or client's training facilities, educational institutions or by other means. Instruction provided in this class is formally organised.
This class includes:
- sports instruction (baseball, basketball, cricket, football, etc)
- camps, sports instruction
- gymnastics instruction
- riding instruction, academies or schools
- swimming instruction
- professional sports instructors, teachers, coaches
- martial arts instruction
- card game instruction (such as bridge)
- yoga instruction</t>
  </si>
  <si>
    <t>This class excludes:
- cultural education, see 85.52</t>
  </si>
  <si>
    <t>85.52</t>
  </si>
  <si>
    <t>This class includes provision of instruction in the arts, drama and music. Units giving this type of instructions might be named "schools”, "studios”, "classes” etc. They provide formally organised instruction, mainly for hobby, recreational or self-development purposes, but such instruction does not lead to a professional diploma, baccalaureate or graduate degree.
This class includes:
- piano teachers and other music instruction
- art instruction
- dance instruction and dance studios
- drama schools (except academic)
- fine arts schools (except academic)
- performing arts schools (except academic)
- photography schools (except commercial)</t>
  </si>
  <si>
    <t>This class excludes:
- foreign language instruction, see 85.59</t>
  </si>
  <si>
    <t>85.53</t>
  </si>
  <si>
    <t>Driving school activities</t>
  </si>
  <si>
    <t>This class also includes:
- flying, sailing, shipping schools not issuing commercial certificates and permits</t>
  </si>
  <si>
    <t>This class excludes:
- driving schools for occupational drivers, see 85.32</t>
  </si>
  <si>
    <t>85.59</t>
  </si>
  <si>
    <t>This class includes:
- education that is not definable by level
- academic tutoring 
- learning centres offering remedial courses
- professional examination review courses
- language instruction and conversational skills instruction
- computer training
- religious instruction</t>
  </si>
  <si>
    <t>This class also includes:
- lifeguard training
- survival training
- public speaking training
- speed reading instruction</t>
  </si>
  <si>
    <t>- Employee training</t>
  </si>
  <si>
    <t>This class excludes:
- adult literacy programmes see 85.20
- general secondary education, see 85.31
- technical and vocational secondary education, see 85.32
- higher education, see 85.4</t>
  </si>
  <si>
    <t>85.6</t>
  </si>
  <si>
    <t>85.60</t>
  </si>
  <si>
    <t>This class includes:
- provision of non-instructional activities that support educational processes or systems:
  . educational consulting
  . educational guidance counselling activities
  . educational testing evaluation activities
  . educational testing activities
  . organisation of student exchange programmes</t>
  </si>
  <si>
    <t>- Examination and testing of pilots</t>
  </si>
  <si>
    <t>This class excludes:
- research and experimental development on social sciences and humanities, see 72.20</t>
  </si>
  <si>
    <t>HUMAN HEALTH AND SOCIAL WORK ACTIVITIES</t>
  </si>
  <si>
    <t>This section includes the provision of health and social work activities. Activities include a wide range of activities, starting from health care provided by trained medical professionals in hospitals and other facilities, over residential care activities that still involve a degree of health care activities to social work activities without any involvement of health care professionals.</t>
  </si>
  <si>
    <t>This division includes activities of short- or long-term hospitals, general or specialty medical, surgical, psychiatric and substance abuse hospitals, sanatoria, preventoria, medical nursing homes, asylums, mental hospital institutions, rehabilitation centres, leprosaria and other human health institutions which have accommodation facilities and which engage in providing diagnostic and medical treatment to inpatients with any of a wide variety of medical conditions.</t>
  </si>
  <si>
    <t>It also includes medical consultation and treatment in the field of general and specialised medicine by general practitioners and medical specialists and surgeons. It includes dental practice activities of a general or specialised nature and orthodontic activities. Additionally, this division includes activities for human health not performed by hospitals or by practicing medical doctors but by paramedical practitioners legally recognised to treat patients.</t>
  </si>
  <si>
    <t>86.1</t>
  </si>
  <si>
    <t>86.10</t>
  </si>
  <si>
    <t>This class includes:
- short- or long-term hospital activities, i.e. medical, diagnostic and treatment activities, of general hospitals (e.g. community and regional hospitals, hospitals of non-profit organisations, university hospitals, military-base and prison hospitals) and specialised hospitals (e.g. mental health and substance abuse hospitals, hospitals for infectious diseases, maternity hospitals, specialised sanatoriums).
The activities are chiefly directed to inpatients, are carried out under the direct supervision of medical doctors and include:
  . services of medical and paramedical staff
  . services of laboratory and technical facilities, including radiologic and anaesthesiologic services
  . emergency room services
  . provision of operating room services, pharmacy services, food and other hospital services
  . services of family planning centres providing medical treatment such as sterilisation and termination of pregnancy, with accommodation</t>
  </si>
  <si>
    <t>This class excludes:
- laboratory testing and inspection of all types of materials and products, except medical, see 71.20
- veterinary activities, see 75.00
- health activities for military personnel in the field, see 84.22
- dental practice activities of a general or specialised nature, e.g. dentistry, endodontic and pediatric dentistry; oral pathology, orthodontic activities, see 86.23
- private consultants' services to inpatients, see 86.2
- medical laboratory testing, see 86.90
- ambulance transport activities, see 86.90</t>
  </si>
  <si>
    <t>86.2</t>
  </si>
  <si>
    <t>This group includes medical consultation and treatment done by general medical practitioners and medical specialists, including surgeons, dentists etc.
These activities can be carried out in private practice, group practices and in hospital outpatient clinics, and in clinics such as those attached to firms, schools, homes for the aged, labour organisations and fraternal organisations, as well as in patients' homes.</t>
  </si>
  <si>
    <t>This group also includes:
- private consultants' services to inpatients</t>
  </si>
  <si>
    <t>86.21</t>
  </si>
  <si>
    <t>General medical practice activities</t>
  </si>
  <si>
    <t>This class includes:
- medical consultation and treatment in the field of general medicine carried out by general practitioners.</t>
  </si>
  <si>
    <t>This class excludes:
- inpatient hospital activities, see 86.10
- paramedical activities such as those of midwives, nurses and physiotherapists, see 86.90</t>
  </si>
  <si>
    <t>86.22</t>
  </si>
  <si>
    <t>Specialist medical practice activities</t>
  </si>
  <si>
    <t>This class includes:
- medical consultation and treatment in the field of specialised medicine by medical specialists and surgeons</t>
  </si>
  <si>
    <t>This class also includes:
- family planning centres providing medical treatment such as sterilisation and termination of pregnancy, without accommodation</t>
  </si>
  <si>
    <t>- Hair transplantation</t>
  </si>
  <si>
    <t>This class excludes:
- inpatient hospital activities, see 86.10
- activities of midwives, physiotherapists and other paramedical practitioners, see 86.90</t>
  </si>
  <si>
    <t>86.23</t>
  </si>
  <si>
    <t>Dental practice activities</t>
  </si>
  <si>
    <t>This class includes:
- dental practice activities of a general or specialised nature, e.g. dentistry, endodontic and pediatric dentistry; oral pathology 
- orthodontic activities</t>
  </si>
  <si>
    <t>This class also includes:
- dental activities in operating rooms</t>
  </si>
  <si>
    <t>This class excludes:
- production of artificial teeth, denture and prosthetic appliances by dental laboratories, see 32.50
- inpatient hospital activities, see 86.10
- activities of dental paramedical personnel such as dental hygienists, see 86.90</t>
  </si>
  <si>
    <t>86.9</t>
  </si>
  <si>
    <t>86.90</t>
  </si>
  <si>
    <t>This class includes:
- activities for human health not performed by hospitals or by medical doctors or dentists:
  . activities of nurses, midwives, physiotherapists or other paramedical practitioners in the field of optometry, hydrotherapy, medical massage, occupational therapy, speech therapy, chiropody, homeopathy, chiropractic, acupuncture etc.
These activities may be carried out in health clinics such as those attached to firms, schools, homes for the aged, labour organisations and fraternal organisations and in residential health facilities other than hospitals, as well as in own consulting rooms, patients' homes or elsewhere.</t>
  </si>
  <si>
    <t>This class also includes:
- activities of dental paramedical personnel such as dental therapists, school dental nurses and dental hygienists, who may work remote from, but are periodically supervised by, the dentist
- activities of medical laboratories such as:
  . X-ray laboratories and other diagnostic imaging centres
  . blood analysis laboratories
- activities of blood banks, sperm banks, transplant organ banks etc.
- ambulance transport of patients by any mode of transport including airplanes. These services are often provided during a medical emergency.</t>
  </si>
  <si>
    <t>- Reflex therapy
- Imaging scanning for medical purposes
- Colon hydrotherapy
- Echography
- Activities of shiatsu practicians
- Laboratory doping control activities</t>
  </si>
  <si>
    <t>This class excludes:
- production of artificial teeth, denture and prosthetic appliances by dental laboratories, see 32.50
- transfer of patients, with neither equipment for lifesaving nor medical personnel, see divisions 49, 50, 51
- non-medical laboratory testing, see 71.20
- testing activities in the field of food hygiene, see 71.20
- hospital activities, see 86.10
- medical and dental practice activities, see 86.2
- residential nursing care facilities, see 87.10</t>
  </si>
  <si>
    <t>This division includes the provision of residential care combined with either nursing, supervisory or other types of care as required by the residents. Facilities are a significant part of the production process and the care provided is a mix of health and social services with the health services being largely some level of nursing services.</t>
  </si>
  <si>
    <t>87.1</t>
  </si>
  <si>
    <t>Residential nursing care activities</t>
  </si>
  <si>
    <t>87.10</t>
  </si>
  <si>
    <t>This class includes:
- activities of:
  . homes for the elderly with nursing care
  . convalescent homes
  . rest homes with nursing care
  . nursing care facilities
  . nursing homes</t>
  </si>
  <si>
    <t>This class excludes:
- in-home services provided by health care professionals, see division 86
- activities of the homes for the elderly without or with minimal nursing care, see 87.30
- social work activities with accommodation, such as orphanages, children's boarding homes and hostels, temporary homeless shelters, see 87.90</t>
  </si>
  <si>
    <t>87.2</t>
  </si>
  <si>
    <t>87.20</t>
  </si>
  <si>
    <t>This class includes the provision of residential care (but not licensed hospital care) to people with mental retardation, mental illness, or substance abuse problems. Facilities provide room, board, protective supervision and counselling and some health care. 
This class includes:
- activities of:
  . facilities for alcoholism or drug addiction treatment
  . psychiatric convalescent homes
  . residential group homes for the emotionally disturbed
  . mental retardation facilities
  . mental health halfway houses</t>
  </si>
  <si>
    <t>This class also includes:
- provision of residential care and treatment for patients with mental health and substance abuse illnesses</t>
  </si>
  <si>
    <t>This class excludes:
- mental hospitals, see 86.10
- social work activities with accommodation, such as temporary homeless shelters, see 87.90</t>
  </si>
  <si>
    <t>87.3</t>
  </si>
  <si>
    <t>87.30</t>
  </si>
  <si>
    <t>This class includes the provision of residential and personal care services for the elderly and disabled who are unable to fully care for themselves and/or who do not desire to live independently. The care typically includes room, board, supervision, and assistance in daily living, such as housekeeping services. In some instances these units provide skilled nursing care for residents in separate on-site facilities.
This class includes:
- activities of:
  . assisted-living facilities
  . continuing care retirement communities
  . homes for the elderly with minimal nursing care
  . rest homes without nursing care</t>
  </si>
  <si>
    <t>This class excludes:
- activities of homes for the elderly with nursing care, see 87.10
- social work activities with accommodation where medical treatment or education are not important elements, see 87.90</t>
  </si>
  <si>
    <t>87.9</t>
  </si>
  <si>
    <t>87.90</t>
  </si>
  <si>
    <t>This class includes the provision of residential and personal care services for persons, except the elderly and disabled, who are unable to fully care for themselves or who do not desire to live independently.
This class includes:
- activities provided on a round-the-clock basis directed to provide social assistance to children and special categories of persons with some limits on ability for self-care, but where medical treatment or education are not important elements:
  . orphanages
  . children's boarding homes and hostels
  . temporary homeless shelters
  . institutions that take care of unmarried mothers and their children
The activities may be carried out by government offices or private organisations.</t>
  </si>
  <si>
    <t>This class also includes:
- activities of:
  . halfway group homes for persons with social or personal problems
  . halfway homes for delinquents and offenders
  . juvenile correction homes</t>
  </si>
  <si>
    <t>This class excludes:
- funding and administration of compulsory social security programmes, see 84.30
- activities of nursing care facilities, see 87.10
- residential care activities for the elderly or disabled, see 87.30
- adoption activities, see 88.99
- short-term shelter activities for disaster victims, see 88.99</t>
  </si>
  <si>
    <t>This division includes the provision of a variety of social assistance services directly to clients. The activities in this division do not include accommodation services, except on a temporary basis.</t>
  </si>
  <si>
    <t>88.1</t>
  </si>
  <si>
    <t>88.10</t>
  </si>
  <si>
    <t>This class includes:
- social, counselling, welfare, referral and similar services which are aimed at the elderly and disabled in their homes or elsewhere and carried out by government offices or by private organisations, national or local self-help organisations and by specialists providing counselling services:
  . visiting of the elderly and disabled
  . day-care activities for the elderly or for disabled adults
  . vocational rehabilitation and habilitation activities for disabled persons provided that the education component is limited</t>
  </si>
  <si>
    <t>This class excludes:
- funding and administration of compulsory social security programmes, see 84.30
- activities similar to those described in this class, but including accommodation, see 87.30
- day-care activities for disabled children, see 88.91</t>
  </si>
  <si>
    <t>88.9</t>
  </si>
  <si>
    <t>88.91</t>
  </si>
  <si>
    <t>Child day-care activities</t>
  </si>
  <si>
    <t>This class also includes:
- activities of day nurseries for pupils, including day-care activities for disabled children</t>
  </si>
  <si>
    <t>88.99</t>
  </si>
  <si>
    <t>Other social work activities without accommodation n.e.c.</t>
  </si>
  <si>
    <t>This class includes:
- social, counselling, welfare, refugee, referral and similar services which are delivered to individuals and families in their homes or elsewhere and carried out by government offices or by private organisations, disaster relief organisations and national or local self-help organisations and by specialists providing counselling services:
  . welfare and guidance activities for children and adolescents
  . adoption activities, activities for the prevention of cruelty to children and others
  . household budget counselling, marriage and family guidance, credit and debt counselling services
  . community and neighbourhood activities
  . activities for disaster victims, refugees, immigrants etc., including temporary or extended shelter for them
  . vocational rehabilitation and habilitation activities for unemployed persons provided that the education component is limited
  . eligibility determination in connection with welfare aid, rent supplements or food stamps
  . day facilities for the homeless and other socially weak groups
  . charitable activities like fund-raising or other supporting activities aimed at social work</t>
  </si>
  <si>
    <t>- Adoption organisation activities
- Cultural mediation
- Refugee resettlement activities</t>
  </si>
  <si>
    <t>This class excludes:
- funding and administration of compulsory social security programmes, see 84.30
- activities similar to those described in this class, but including accommodation, see 87.90</t>
  </si>
  <si>
    <t>ARTS, ENTERTAINMENT AND RECREATION</t>
  </si>
  <si>
    <t>This section includes a wide range of activities to meet varied cultural, entertainment and recreational interests of the general public, including live performances, operation of museum sites, gambling, sports and recreation activities.</t>
  </si>
  <si>
    <t>This division includes the operation of facilities and provision of services to meet the cultural and entertainment interests of their customers. This includes the production and promotion of, and participation in, live performances, events or exhibits intended for public viewing; the provision of artistic, creative or technical skills for the production of artistic products and live performances.</t>
  </si>
  <si>
    <t>This division excludes:
- the operation of museums of all kinds, botanical and zoological gardens; the preservation of historical sites; and nature reserves activities, see division 91 
- gambling and betting activities, see division 92 
- sports and amusement and recreation activities, see division 93.
Some units that provide cultural, entertainment or recreational facilities and services are classified in other divisions, such as:
- motion picture and video production and distribution, see 59.11, 59.12, 59.13
- motion picture projection, see 59.14
- radio and television broadcasting, see 60.1, 60.2</t>
  </si>
  <si>
    <t>90.0</t>
  </si>
  <si>
    <t>This group includes activities in the creative and performing arts and related activities.</t>
  </si>
  <si>
    <t>90.01</t>
  </si>
  <si>
    <t>Performing arts</t>
  </si>
  <si>
    <t>This class includes:
- production of live theatrical presentations, concerts and opera or dance productions and other stage productions:
  . activities of groups, circuses or companies, orchestras or bands
  . activities of individual artists such as actors, dancers, musicians, lecturers or speakers</t>
  </si>
  <si>
    <t>- Activities of independent organists
- Activities of individual/independent photo models</t>
  </si>
  <si>
    <t>This class excludes:
- activities of personal theatrical or artistic agents or agencies, see 74.90
- casting activities, see 78.10</t>
  </si>
  <si>
    <t>90.02</t>
  </si>
  <si>
    <t>Support activities to performing arts</t>
  </si>
  <si>
    <t>This class includes:
- support activities to performing arts for production of live theatrical presentations, concerts and opera or dance productions and other stage productions:
  . activities of directors, producers, stage-set designers and builders, scene shifters, lighting engineers etc.</t>
  </si>
  <si>
    <t>This class also includes:
- activities of producers or entrepreneurs of arts live events, with or without facilities</t>
  </si>
  <si>
    <t>- Scenography
- Activities of film directors
- Organisation of cultural events, such as film festivals, musical or dance festivals</t>
  </si>
  <si>
    <t>90.03</t>
  </si>
  <si>
    <t>Artistic creation</t>
  </si>
  <si>
    <t>This class includes:
- activities of individual artists such as sculptors, painters, cartoonists, engravers, etchers etc.
- activities of individual writers, for all subjects including fictional writing, technical writing etc.
- activities of independent journalists
- restoring of works of art such as paintings etc.</t>
  </si>
  <si>
    <t>- Interior polychrome restoration, furnace tile restoration and decorative painting
- Texts and compositions writing on behalf of someone else
- Activities of scriptwriters</t>
  </si>
  <si>
    <t>This class excludes:
- manufacture of statues, other than artistic originals, see 23.70
- restoring of organs and other historical musical instruments, see 33.19
- motion picture and video production, see 59.11, 59.12
- restoring of furniture (except museum type restoration), see 95.24</t>
  </si>
  <si>
    <t>90.04</t>
  </si>
  <si>
    <t>Operation of arts facilities</t>
  </si>
  <si>
    <t>This class includes:
- operation of concert and theatre halls and other arts facilities</t>
  </si>
  <si>
    <t>This class excludes:
- operation of cinemas, see 59.14
- activities of ticket agencies, see 79.90
- operation of museums of all kinds, see 91.02</t>
  </si>
  <si>
    <t>This division includes the activities of libraries and archives; the operation of museums of all kinds, botanical and zoological gardens; the operation of historical sites and nature reserves activities.</t>
  </si>
  <si>
    <t>It also includes the preservation and exhibition of objects, sites and natural wonders of historical, cultural or educational interest (e.g. world heritage sites, etc).</t>
  </si>
  <si>
    <t>This division excludes:
- sports and amusement and recreation activities such as the operation of bathing beaches and recreation parks, see division 93</t>
  </si>
  <si>
    <t>91.0</t>
  </si>
  <si>
    <t>91.01</t>
  </si>
  <si>
    <t>This class includes:
- documentation and information activities of libraries of all kinds, reading, listening and viewing rooms, public archives providing service to the general public or to a special clientele, such as students, scientists, staff, members as well as operation of government archives:
  . organisation of a collection, whether specialised or not
  . cataloguing collections
  . lending and storage of books, maps, periodicals, films, records, tapes, works of art etc.
  . retrieval activities in order to comply with information requests etc.
- stock photo and movie libraries and services</t>
  </si>
  <si>
    <t>91.02</t>
  </si>
  <si>
    <t>Museums activities</t>
  </si>
  <si>
    <t>This class includes:
- operation of museums of all kinds:
  . art museums, museums of jewellery, furniture, costumes, ceramics, silverware
  . natural history, science and technological museums, historical museums, including military museums 
  . other specialised museums
  . open-air museums</t>
  </si>
  <si>
    <t>This class excludes:
- activities of commercial art galleries, see 47.78
- restoration of works of art and museum collection objects, see 90.03
- activities of libraries and archives, see 91.01</t>
  </si>
  <si>
    <t>91.03</t>
  </si>
  <si>
    <t>Operation of historical sites and buildings and similar visitor attractions</t>
  </si>
  <si>
    <t>This class includes:
- operation and preservation of historical sites and buildings</t>
  </si>
  <si>
    <t>This class excludes:
- renovation and restoration of historical sites and buildings, see section F</t>
  </si>
  <si>
    <t>91.04</t>
  </si>
  <si>
    <t>This class includes:
- operation of botanical and zoological gardens, including children's zoos
- operation of nature reserves, including wildlife preservation, etc.</t>
  </si>
  <si>
    <t>This class excludes:
- landscape and gardening activities, see 81.30
- operation of sport fishing and hunting preserves, see 93.19</t>
  </si>
  <si>
    <t>This division includes the operation of gambling facilities such as casinos, bingo halls and video gaming terminals and the provision of gambling services, such as lotteries and off-track betting.</t>
  </si>
  <si>
    <t>92.0</t>
  </si>
  <si>
    <t>92.00</t>
  </si>
  <si>
    <t>This class includes gambling and betting activities such as:
- sale of lottery tickets
- operation (exploitation) of coin-operated gambling machines
- operation of virtual gambling web sites
- bookmaking and other betting operations
- off-track betting
- operation of casinos, including "floating casinos”</t>
  </si>
  <si>
    <t>- Quiz app subscription with prizes</t>
  </si>
  <si>
    <t>This division includes the provision of recreational, amusement and sports activities (except museums activities, preservation of historical sites, botanical and zoological gardens and nature reserves activities; and gambling and betting activities).</t>
  </si>
  <si>
    <t>Excluded from this division are dramatic arts, music and other arts and entertainment such as the production of live theatrical presentations, concerts and opera or dance productions and other stage productions, see division 90.</t>
  </si>
  <si>
    <t>93.1</t>
  </si>
  <si>
    <t>This group includes the operation of sports facilities; activities of sports teams or clubs primarily participating in live sports events before a paying audience; independent athletes engaged in participating in live sporting or racing events before a paying audience; owners of racing participants such as cars, dogs, horses, etc. primarily engaged in entering them in racing events or other spectator sports events; sports trainers providing specialised services to support participants in sports events or competitions; operators of arenas and stadiums; other activities of organising, promoting or managing sports events, n.e.c.</t>
  </si>
  <si>
    <t>93.11</t>
  </si>
  <si>
    <t>This class includes:
- operation of facilities for indoor or outdoor sports events (open, closed or covered, with or without spectator seating):
  . football, hockey, cricket, rugby stadiums
  . racetracks for car, dog, horse races
  . swimming pools and stadiums
  . track and field stadiums
  . winter sports arenas and stadiums
  . ice-hockey arenas
  . boxing arenas
  . golf courses
  . bowling lanes
- organisation and operation of outdoor or indoor sports events for professionals or amateurs by organisations with own facilities</t>
  </si>
  <si>
    <t>This class includes managing and providing the staff to operate these facilities.</t>
  </si>
  <si>
    <t>- Operation of squash facilities</t>
  </si>
  <si>
    <t>This class excludes:
- operation of ski lifts, see 49.39
- rental of recreation and sports equipment, see 77.21
- activities of fitness facilities, see 93.13
- park and beach activities, see 93.29</t>
  </si>
  <si>
    <t>93.12</t>
  </si>
  <si>
    <t>This class includes the activities of sports clubs, which, whether professional, semi-professional or amateur clubs, give their members the opportunity to engage in sporting activities.
This class includes:
- operation of sports clubs:
  . football clubs
  . bowling clubs
  . swimming clubs
  . golf clubs
  . boxing clubs
  . winter sports clubs
  . chess clubs
  . track and field clubs
  . shooting clubs, etc.</t>
  </si>
  <si>
    <t>- Advertising space sale, by sports clubs
- Majorette activities, as part of sports events</t>
  </si>
  <si>
    <t>This class excludes:
- sports instruction by individual teachers, trainers, see 85.51
- operation of sports facilities, see 93.11
- organisation and operation of outdoor or indoor sports events for professionals or amateurs by sports clubs with their own facilities, see 93.11</t>
  </si>
  <si>
    <t>93.13</t>
  </si>
  <si>
    <t>Fitness facilities</t>
  </si>
  <si>
    <t>This class includes:
- fitness and body-building clubs and facilities</t>
  </si>
  <si>
    <t>This class excludes:
- sports instruction by individual teachers, trainers, see 85.51</t>
  </si>
  <si>
    <t>93.19</t>
  </si>
  <si>
    <t>This class includes:
- activities of producers or promoters of sports events, with or without facilities
- activities of individual own-account sportsmen and athletes, referees, judges, timekeepers etc.
- activities of sports leagues and regulating bodies
- activities related to promotion of sporting events
- activities of racing stables, kennels and garages
- operation of sport fishing and hunting preserves
- activities of mountain guides
- support activities for sport or recreational hunting and fishing</t>
  </si>
  <si>
    <t>- Provision of personnel and equipment for sporting events
- Advertising space sale, by racing stables
- Operation of vertical, aerodynamic wind tunnels</t>
  </si>
  <si>
    <t>This class excludes:
- rental of sports equipment, see 77.21
- activities of sport and game schools, see 85.51
- activities of sports instructors, teachers, coaches, see 85.51
- organisation and operation of outdoor or indoor sports events for professionals or amateurs by sports clubs with/without own facilities, see 93.11, 93.12
- park and beach activities, see 93.29</t>
  </si>
  <si>
    <t>93.2</t>
  </si>
  <si>
    <t>Amusement and recreation activities</t>
  </si>
  <si>
    <t>This group includes a wide range of units that operate facilities or provide services to meet the varied recreational interests of their patrons. It includes the operation of a variety of attractions, such as mechanical rides, water rides, games, shows, theme exhibits and picnic grounds.</t>
  </si>
  <si>
    <t>This group excludes sports activities and dramatic arts, music and other arts and entertainment.</t>
  </si>
  <si>
    <t>93.21</t>
  </si>
  <si>
    <t>This class includes activities of amusement parks or theme parks. It includes the operation of a variety of attractions, such as mechanical rides, water rides, games, shows, theme exhibits and picnic grounds.</t>
  </si>
  <si>
    <t>- Activities of aqua/water parks</t>
  </si>
  <si>
    <t>93.29</t>
  </si>
  <si>
    <t>This class includes activities related to entertainment and recreation (except amusement parks and theme parks) not elsewhere classified:
- operation (exploitation) of coin-operated games
- activities of recreation parks (without accommodation)
- operation of recreational transport facilities, e.g. marinas
- operation of ski hills
- rental of leisure and pleasure equipment as an integral part of recreational facilities
- fairs and shows of a recreational nature
- activities of beaches, including rental of facilities such as bathhouses, lockers, chairs etc.
- operation of dance floors</t>
  </si>
  <si>
    <t>This class also includes activities of producers or entrepreneurs of live events other than arts or sports events, with or without facilities.</t>
  </si>
  <si>
    <t>- Operation of computer rooms for playing computer games
- Operation of self-service rocking chairs/horses/cars/space ships etc. as amusement/recreation devices
- Airsoft and paintball
- Electronic sports club</t>
  </si>
  <si>
    <t>This class excludes:
- operation of teleferics, funiculars, ski and cable lifts, see 49.39
- fishing cruises, see 50.10, 50.30
- provision of space and facilities for short stay by visitors in recreational parks and forests and campgrounds, see 55.30
- trailer parks, recreational camps, hunting and fishing camps, campsites and campgrounds, see 55.30
- discotheques, see 56.30
- theatrical and circus groups, see 90.01</t>
  </si>
  <si>
    <t>OTHER SERVICE ACTIVITIES</t>
  </si>
  <si>
    <t>This section (as a residual category) includes the activities of membership organisations, the repair of computers and personal and household goods and a variety of personal service activities not covered elsewhere in the classification.</t>
  </si>
  <si>
    <t>Activities of membership organisations</t>
  </si>
  <si>
    <t>This division includes activities of organisations representing interests of special groups or promoting ideas to the general public. These organisations usually have a constituency of members, but their activities may involve and benefit non-members as well. The primary breakdown of this division is determined by the purpose that these organisations serve, namely interests of employers, self-employed individuals and the scientific community (group 94.1), interests of employees (group 94.2) or promotion of religious, political, cultural, educational or recreational ideas and activities (group 94.9).</t>
  </si>
  <si>
    <t>94.1</t>
  </si>
  <si>
    <t>Activities of business, employers and professional membership organisations</t>
  </si>
  <si>
    <t>This group includes the activities of units that promote the interests of the members of business and employers organisations.</t>
  </si>
  <si>
    <t>In the case of professional membership organisations, it also includes the activities of promoting the professional interests of members of the profession.</t>
  </si>
  <si>
    <t>94.11</t>
  </si>
  <si>
    <t>Activities of business and employers membership organisations</t>
  </si>
  <si>
    <t>This class includes:
- activities of organisations whose members' interests centre on the development and prosperity of enterprises in a particular line of business or trade, including farming, or on the economic growth and climate of a particular geographical area or political subdivision without regard for the line of business.
- activities of federations of such associations
- activities of chambers of commerce, guilds and similar organisations
- dissemination of information, representation before government agencies, public relations and labour negotiations of business and employer organisations</t>
  </si>
  <si>
    <t>This class excludes:
- activities of trade unions, see 94.20</t>
  </si>
  <si>
    <t>94.12</t>
  </si>
  <si>
    <t>Activities of professional membership organisations</t>
  </si>
  <si>
    <t>This class includes:
- activities of organisations whose members' interests centre chiefly on a particular scholarly discipline or professional practice or technical field, such as medical associations, legal associations, accounting associations, engineering associations, architects associations etc.
- activities of associations of specialists engaged in scientific, academic or cultural activities, such as associations of writers, painters, performers of various kinds, journalists etc.
- dissemination of information, the establishment and supervision of standards of practice, representation before government agencies and public relations of professional organisations</t>
  </si>
  <si>
    <t>This class also includes:
- activities of learned societies</t>
  </si>
  <si>
    <t>This class excludes:
- education provided by these organisations, see division 85</t>
  </si>
  <si>
    <t>94.2</t>
  </si>
  <si>
    <t>94.20</t>
  </si>
  <si>
    <t>This class includes:
- promoting of the interests of organised labour and union employees</t>
  </si>
  <si>
    <t>This class also includes:
- activities of associations whose members are employees interested chiefly in the representation of their views concerning the salary and work situation, and in concerted action through organisation
- activities of single plant unions, of unions composed of affiliated branches and of labour organisations composed of affiliated unions on the basis of trade, region, organisational structure or other criteria</t>
  </si>
  <si>
    <t>This class excludes:
- education provided by such organisations, see division 85</t>
  </si>
  <si>
    <t>94.9</t>
  </si>
  <si>
    <t>Activities of other membership organisations</t>
  </si>
  <si>
    <t>This group includes the activities of units (except business and employers organisations, professional organisations, trade unions) that promote the interests of their members.</t>
  </si>
  <si>
    <t>94.91</t>
  </si>
  <si>
    <t>Activities of religious organisations</t>
  </si>
  <si>
    <t>This class includes:
- activities of religious organisations or individuals providing services directly to worshippers in churches, mosques, temples, synagogues or other places
- activities of organisations furnishing monastery and convent services
- religious retreat activities</t>
  </si>
  <si>
    <t>This class also includes:
- religious funeral service activities</t>
  </si>
  <si>
    <t>This class excludes:
- education provided by such organisations, see division 85
- health activities by such organisations, see division 86
- social work activities by such organisations, see divisions 87, 88</t>
  </si>
  <si>
    <t>94.92</t>
  </si>
  <si>
    <t>Activities of political organisations</t>
  </si>
  <si>
    <t>This class includes:
- activities of political organisations and auxiliary organisations such as young people's auxiliaries associated with a political party. These organisations chiefly engage in influencing decision-taking in public governing bodies by placing members of the party or those sympathetic to the party in political office and involve the dissemination of information, public relations, fund-raising etc.</t>
  </si>
  <si>
    <t>94.99</t>
  </si>
  <si>
    <t>Activities of other membership organisations n.e.c.</t>
  </si>
  <si>
    <t>This class includes:
- activities of organisations (not directly affiliated to a political party) furthering a public cause or issue by means of public education, political influence, fund-raising etc.:
  . citizens initiative or protest movements
  . environmental and ecological movements
  . organisations supporting community and educational facilities n.e.c.
  . organisations for the protection and betterment of special groups, e.g. ethnic and minority groups
  . associations for patriotic purposes, including war veterans' associations
- consumer associations
- automobile associations
- associations for the purpose of social acquaintanceship such as rotary clubs, lodges etc.
- associations of youth, young persons' associations, student associations, clubs and fraternities etc.
- associations for the pursuit of a cultural or recreational activity or hobby (other than sports or games), e.g. poetry, literature and book clubs, historical clubs, gardening clubs, film and photo clubs, music and art clubs, craft and collectors' clubs, social clubs, carnival clubs etc.</t>
  </si>
  <si>
    <t>This class also includes:
- grant giving activities by membership organisations or others</t>
  </si>
  <si>
    <t>This class excludes:
- charitable activities like fund-raising aimed at social work, see 88.99
- activities of professional artistic groups or organisations, see 90.0
- activities of sports clubs, see 93.12
- activities of professional associations, see 94.12</t>
  </si>
  <si>
    <t>This division includes the repair and maintenance of computers peripheral equipment such as desktops, laptops, computer terminals, storage devices and printers.</t>
  </si>
  <si>
    <t>It also includes the repair of communications equipment such as fax machines, two-way radios and consumer electronics such as radios and TVs, home and garden equipment such as lawn-mowers and blowers, footwear and leather goods, furniture and home furnishings, clothing and clothing accessories, sporting goods, musical instruments, hobby articles and other personal and household goods.</t>
  </si>
  <si>
    <t>Excluded from this division is the repair of medical and diagnostic imaging equipment, measuring and surveying instruments, laboratory instruments, radar and sonar equipment, see 33.13.</t>
  </si>
  <si>
    <t>95.1</t>
  </si>
  <si>
    <t>This group includes the repair and maintenance of computers and peripheral equipment and communications equipment.</t>
  </si>
  <si>
    <t>95.11</t>
  </si>
  <si>
    <t>This class includes the repair of electronic equipment, such as computers and computing machinery and peripheral equipment.
This class includes the repair and maintenance of:
- desktop computers
- laptop computers
- magnetic disk drives, flash drives and other storage devices
- optical disk drives (CD-RW, CD-ROM, DVD-ROM, DVD-RW)
- printers
- monitors
- keyboards
- mice, joysticks and trackball accessories
- internal and external computer modems
- dedicated computer terminals
- computer servers
- scanners, including bar code scanners
- smart card readers
- virtual reality helmets
- computer projectors</t>
  </si>
  <si>
    <t>This class also includes the repair and maintenance of:
- computer terminals like automatic teller machines (ATM's); point-of-sale (POS) terminals, not mechanically operated
- hand-held computers (PDA's)</t>
  </si>
  <si>
    <t>- Renovation of CDs and DVDs</t>
  </si>
  <si>
    <t>This class excludes:
- the repair and maintenance of carrier equipment modems, see 95.12</t>
  </si>
  <si>
    <t>95.12</t>
  </si>
  <si>
    <t>This class includes repair and maintenance of communications equipment such as:
- cordless telephones
- cellular phones
- carrier equipment modems
- fax machines
- communications transmission equipment (e.g. routers, bridges, modems)
- two-way radios
- commercial TV and video cameras</t>
  </si>
  <si>
    <t>95.2</t>
  </si>
  <si>
    <t>This group includes the repair and servicing of personal and household goods.</t>
  </si>
  <si>
    <t>95.21</t>
  </si>
  <si>
    <t>This class includes repair and maintenance of consumer electronics:
- repair of consumer electronics:
  . television, radio receivers
  . video cassette recorders (VCR)
  . CD players
  . household-type video cameras</t>
  </si>
  <si>
    <t>95.22</t>
  </si>
  <si>
    <t>This class includes the repair and servicing household appliances and home and garden equipment:
- repair and servicing of household appliances
  . refrigerators, stoves, washing machines, clothes dryers, room air conditioners, etc.
- repair and servicing of home and garden equipment
  . lawnmowers, edgers, snow- and leaf- blowers, trimmers, etc.</t>
  </si>
  <si>
    <t>This class excludes:
- repair of hand held power tools, see 33.12
- repair of central air conditioning systems, see 43.22</t>
  </si>
  <si>
    <t>95.23</t>
  </si>
  <si>
    <t>This class includes repair and maintenance of footwear and leather goods:
- repair of boots, shoes, luggage and the like
- fitting of heels</t>
  </si>
  <si>
    <t>95.24</t>
  </si>
  <si>
    <t>This class includes:
- reupholstering, refinishing, repairing and restoring of furniture and home furnishings including office furniture</t>
  </si>
  <si>
    <t>95.25</t>
  </si>
  <si>
    <t>Repair of watches, clocks and jewellery</t>
  </si>
  <si>
    <t>This class includes:
- repair of watches, clocks and their parts such as watch cases and housings of all materials; movements, chronometers, etc.
- repair of jewellery</t>
  </si>
  <si>
    <t>This class excludes:
- repair of time clocks, time/date stamps, time locks and similar time recording devices, see 33.13</t>
  </si>
  <si>
    <t>95.29</t>
  </si>
  <si>
    <t>This class includes repair of personal and household goods:
- repair of bicycles
- repair and alteration of clothing
- repair of sporting goods (except sporting guns) and camping equipment
- repair of books
- repair of musical instruments (except organs and historical musical instruments)
- repair of toys and similar articles
- repair of other personal and household goods
- piano-tuning</t>
  </si>
  <si>
    <t>This class excludes:
- industrial engraving of metals, see 25.61
- repair of sporting and recreational guns, 33.11
- repair of hand held power tools, see 33.12
- restoring of organs and other historical musical instruments, see 33.19</t>
  </si>
  <si>
    <t>This division includes all service activities not mentioned elsewhere in the classification. Notably it includes types of services such as washing and (dry-)cleaning of textiles and fur products, hairdressing and other beauty treatment, funeral and related activities.</t>
  </si>
  <si>
    <t>96.0</t>
  </si>
  <si>
    <t>96.01</t>
  </si>
  <si>
    <t>Washing and (dry-)cleaning of textile and fur products</t>
  </si>
  <si>
    <t>This class includes:
- laundering and dry cleaning, pressing etc., of all kinds of clothing (including fur) and textiles, provided by mechanical equipment, by hand or by self-service coin-operated machines, whether for the general public or for industrial or commercial clients
- laundry collection and delivery
- carpet and rug shampooing and drapery and curtain cleaning, whether on clients' premises or not
- provision of linens, work uniforms and related items by laundries
- diaper supply services</t>
  </si>
  <si>
    <t>This class excludes:
- rental of clothing other than work uniforms, even if cleaning of these goods is an integral part of the activity, see 77.29
- repair and alteration of clothing, see 95.29</t>
  </si>
  <si>
    <t>96.02</t>
  </si>
  <si>
    <t>This class includes:
- hair washing, trimming and cutting, setting, dyeing, tinting, waving, straightening and similar activities for men and women
- shaving and beard trimming
- facial massage, manicure and pedicure, make-up etc.</t>
  </si>
  <si>
    <t>- Hair design
- Permanent make-up</t>
  </si>
  <si>
    <t>This class excludes:
- manufacture of wigs, see 32.99</t>
  </si>
  <si>
    <t>96.03</t>
  </si>
  <si>
    <t>This class includes:
- burial and incineration of human or animal corpses and related activities:
  . preparing the dead for burial or cremation and embalming and morticians' services
  . providing burial or cremation services
  . rental of equipped space in funeral parlours
- rental or sale of graves
- maintenance of graves and mausoleums</t>
  </si>
  <si>
    <t>This class excludes:
- cemetery gardening, see 81.30
- religious funeral service activities, see 94.91</t>
  </si>
  <si>
    <t>96.04</t>
  </si>
  <si>
    <t>Physical well-being activities</t>
  </si>
  <si>
    <t>This class includes:
- activities of Turkish baths, sauna and steam baths, solariums, reducing and slendering salons, massage salons etc.</t>
  </si>
  <si>
    <t>This class excludes:
- medical massage and therapy, see 86.90
- activities of health, fitness and body-building clubs and facilities, see 93.13</t>
  </si>
  <si>
    <t>96.09</t>
  </si>
  <si>
    <t>This class includes:
- astrological and spiritualists' activities
- social activities such as escort services, dating services, services of marriage bureaux
- pet care services such as boarding, grooming, sitting and training pets
- genealogical organisations
- activities of tattooing and piercing studios
- shoe shiners, porters, valet car parkers etc.
- concession operation of coin-operated personal service machines (photo booths, weighing machines, machines for checking blood pressure, coin-operated lockers etc.)</t>
  </si>
  <si>
    <t>- Dating and other speed networking activities
- Tattoo artist activities, using biological substances (such as henna) for temporary decoration
- Horse whispering activities
- Housesitting activities
- Healer activities</t>
  </si>
  <si>
    <t>This class excludes:
- veterinary activities, see 75.00
- coin-operated gambling machines, see 92.00
- coin-operated washing machines, see 96.01</t>
  </si>
  <si>
    <t>ACTIVITIES OF HOUSEHOLDS AS EMPLOYERS; UNDIFFERENTIATED GOODS- AND SERVICES-PRODUCING ACTIVITIES OF HOUSEHOLDS FOR OWN USE</t>
  </si>
  <si>
    <t>97.0</t>
  </si>
  <si>
    <t>97.00</t>
  </si>
  <si>
    <t>This class includes the activities of households as employers of domestic personnel such as maids, cooks, waiters, valets, butlers, laundresses, gardeners, gatekeepers, stable-lads, chauffeurs, caretakers, governesses, babysitters, tutors, secretaries etc. 
It allows the domestic personnel employed to state the activity of their employer in censuses or studies, even though the employer is an individual. The product produced by this activity is consumed by the employing household.</t>
  </si>
  <si>
    <t>This class excludes:
- provision of services such as cooking, gardening etc. by independent service providers (companies or individuals), see according to type of service</t>
  </si>
  <si>
    <t>This division includes the undifferentiated subsistence goods-producing and services-producing activities of households. 
Households should be classified here only if it is impossible to identify a primary activity for the subsistence activities of the household. If the household engages in market activities, it should be classified according to the primary market activity carried out.</t>
  </si>
  <si>
    <t>98.1</t>
  </si>
  <si>
    <t>98.10</t>
  </si>
  <si>
    <t>This class includes the undifferentiated subsistence goods-producing activities of households, that is to say, the activities of households that are engaged in a variety of activities that produce goods for their own subsistence. These activities include hunting and gathering, farming, the production of shelter and clothing and other goods produced by the household for its own subsistence. 
If households are also engaged in the production of marketed goods, they are classified to the appropriate goods-producing industry of NACE. If they are principally engaged in a specific goods-producing subsistence activity, they are classified to the appropriate goods-producing industry of NACE.</t>
  </si>
  <si>
    <t>98.2</t>
  </si>
  <si>
    <t>98.20</t>
  </si>
  <si>
    <t>This class includes the undifferentiated subsistence services-producing activities of households. These activities include cooking, teaching, caring for household members and other services produced by the household for its own subsistence. 
If households are also engaged in the production of multiple goods for subsistence purposes, they are classified to the undifferentiated goods-producing subsistence activities of households.</t>
  </si>
  <si>
    <t>ACTIVITIES OF EXTRATERRITORIAL ORGANISATIONS AND BODIES</t>
  </si>
  <si>
    <t>Activities of extraterritorial organisations and bodies</t>
  </si>
  <si>
    <t>99.0</t>
  </si>
  <si>
    <t>99.00</t>
  </si>
  <si>
    <t>This class includes:
- activities of international organisations such as the United Nations and the specialised agencies of the United Nations system, regional bodies etc., the International Monetary Fund, the World Bank, the World Customs Organisation, the Organisation for Economic Co-operation and Development, the organisation of Petroleum Exporting Countries, the European Communities, the European Free Trade Association etc.</t>
  </si>
  <si>
    <t>This class also includes:
- activities of diplomatic and consular missions when being determined by the country of their location rather than by the country they represent</t>
  </si>
  <si>
    <t>F3.0001</t>
  </si>
  <si>
    <t>F3.0002</t>
  </si>
  <si>
    <t>F3.0003</t>
  </si>
  <si>
    <t>F3.0004</t>
  </si>
  <si>
    <t>F3.0005</t>
  </si>
  <si>
    <t>F3.0006</t>
  </si>
  <si>
    <t>F3.0007</t>
  </si>
  <si>
    <t>F3.0008</t>
  </si>
  <si>
    <t>F3.0009</t>
  </si>
  <si>
    <t>F3.0010</t>
  </si>
  <si>
    <t>F3.0011</t>
  </si>
  <si>
    <t>F3.0012</t>
  </si>
  <si>
    <t>F3.0013</t>
  </si>
  <si>
    <t>F3.0014</t>
  </si>
  <si>
    <t>F3.0015</t>
  </si>
  <si>
    <t>F3.0016</t>
  </si>
  <si>
    <t>F3.0017</t>
  </si>
  <si>
    <t>F3.0018</t>
  </si>
  <si>
    <t>F3.0019</t>
  </si>
  <si>
    <t>F3.0020</t>
  </si>
  <si>
    <t>F3.0021</t>
  </si>
  <si>
    <t>F3.0022</t>
  </si>
  <si>
    <t>F3.0023</t>
  </si>
  <si>
    <t>F3.0024</t>
  </si>
  <si>
    <t>F3.0025</t>
  </si>
  <si>
    <t>F3.0026</t>
  </si>
  <si>
    <t>F3.0027</t>
  </si>
  <si>
    <t>F3.0028</t>
  </si>
  <si>
    <t>F3.0029</t>
  </si>
  <si>
    <t>F3.0030</t>
  </si>
  <si>
    <t>F3.0031</t>
  </si>
  <si>
    <t>F3.0032</t>
  </si>
  <si>
    <t>F3.0033</t>
  </si>
  <si>
    <t>F3.0034</t>
  </si>
  <si>
    <t>F3.0035</t>
  </si>
  <si>
    <t>F3.0036</t>
  </si>
  <si>
    <t>F3.0037</t>
  </si>
  <si>
    <t>F3.0038</t>
  </si>
  <si>
    <t>F3.0039</t>
  </si>
  <si>
    <t>F3.0040</t>
  </si>
  <si>
    <t>F3.0041</t>
  </si>
  <si>
    <t>F3.0042</t>
  </si>
  <si>
    <t>F3.0043</t>
  </si>
  <si>
    <t>F3.0044</t>
  </si>
  <si>
    <t>F3.0045</t>
  </si>
  <si>
    <t>F3.0046</t>
  </si>
  <si>
    <t>F3.0047</t>
  </si>
  <si>
    <t>F3.0048</t>
  </si>
  <si>
    <t>F3.0049</t>
  </si>
  <si>
    <t>F3.0050</t>
  </si>
  <si>
    <t>F3.0051</t>
  </si>
  <si>
    <t>F3.0052</t>
  </si>
  <si>
    <t>F3.0053</t>
  </si>
  <si>
    <t>F3.0054</t>
  </si>
  <si>
    <t>F3.0055</t>
  </si>
  <si>
    <t>F3.0056</t>
  </si>
  <si>
    <t>F3.0057</t>
  </si>
  <si>
    <t>F3.0058</t>
  </si>
  <si>
    <t>F3.0059</t>
  </si>
  <si>
    <t>F3.0060</t>
  </si>
  <si>
    <t>F3.0061</t>
  </si>
  <si>
    <t>F3.0062</t>
  </si>
  <si>
    <t>F3.0063</t>
  </si>
  <si>
    <t>F3.0064</t>
  </si>
  <si>
    <t>F3.0065</t>
  </si>
  <si>
    <t>F3.0066</t>
  </si>
  <si>
    <t>F3.0067</t>
  </si>
  <si>
    <t>F3.0068</t>
  </si>
  <si>
    <t>F3.0069</t>
  </si>
  <si>
    <t>F3.0070</t>
  </si>
  <si>
    <t>F3.0071</t>
  </si>
  <si>
    <t>F3.0072</t>
  </si>
  <si>
    <t>F3.0073</t>
  </si>
  <si>
    <t>F3.0074</t>
  </si>
  <si>
    <t>F3.0075</t>
  </si>
  <si>
    <t>F3.0076</t>
  </si>
  <si>
    <t>F3.0077</t>
  </si>
  <si>
    <t>F3.0078</t>
  </si>
  <si>
    <t>F3.0079</t>
  </si>
  <si>
    <t>F3.0080</t>
  </si>
  <si>
    <t>F3.0081</t>
  </si>
  <si>
    <t>F3.0082</t>
  </si>
  <si>
    <t>F3.0083</t>
  </si>
  <si>
    <t>F3.0084</t>
  </si>
  <si>
    <t>F3.0085</t>
  </si>
  <si>
    <t>F3.0086</t>
  </si>
  <si>
    <t>F3.0087</t>
  </si>
  <si>
    <t>F3.0088</t>
  </si>
  <si>
    <t>F3.0089</t>
  </si>
  <si>
    <t>F3.0090</t>
  </si>
  <si>
    <t>F3.0091</t>
  </si>
  <si>
    <t>F3.0092</t>
  </si>
  <si>
    <t>F3.0093</t>
  </si>
  <si>
    <t>F3.0094</t>
  </si>
  <si>
    <t>F3.0095</t>
  </si>
  <si>
    <t>F3.0096</t>
  </si>
  <si>
    <t>F3.0097</t>
  </si>
  <si>
    <t>F3.0098</t>
  </si>
  <si>
    <t>F3.0099</t>
  </si>
  <si>
    <t>F3.0100</t>
  </si>
  <si>
    <t>F3.0101</t>
  </si>
  <si>
    <t>F3.0102</t>
  </si>
  <si>
    <t>F3.0103</t>
  </si>
  <si>
    <t>F3.0104</t>
  </si>
  <si>
    <t>F3.0105</t>
  </si>
  <si>
    <t>F3.0106</t>
  </si>
  <si>
    <t>F3.0107</t>
  </si>
  <si>
    <t>F3.0108</t>
  </si>
  <si>
    <t>F3.0109</t>
  </si>
  <si>
    <t>F3.0110</t>
  </si>
  <si>
    <t>F3.0111</t>
  </si>
  <si>
    <t>F3.0112</t>
  </si>
  <si>
    <t>F3.0113</t>
  </si>
  <si>
    <t>F3.0114</t>
  </si>
  <si>
    <t>F3.0115</t>
  </si>
  <si>
    <t>F3.0116</t>
  </si>
  <si>
    <t>F3.0117</t>
  </si>
  <si>
    <t>F3.0118</t>
  </si>
  <si>
    <t>F3.0119</t>
  </si>
  <si>
    <t>F3.0120</t>
  </si>
  <si>
    <t>F3.0121</t>
  </si>
  <si>
    <t>F3.0122</t>
  </si>
  <si>
    <t>F3.0123</t>
  </si>
  <si>
    <t>F3.0124</t>
  </si>
  <si>
    <t>F3.0125</t>
  </si>
  <si>
    <t>F3.0126</t>
  </si>
  <si>
    <t>F3.0127</t>
  </si>
  <si>
    <t>F3.0128</t>
  </si>
  <si>
    <t>F3.0129</t>
  </si>
  <si>
    <t>F3.0130</t>
  </si>
  <si>
    <t>F3.0131</t>
  </si>
  <si>
    <t>F3.0132</t>
  </si>
  <si>
    <t>F3.0133</t>
  </si>
  <si>
    <t>F3.0134</t>
  </si>
  <si>
    <t>F3.0135</t>
  </si>
  <si>
    <t>F3.0136</t>
  </si>
  <si>
    <t>F3.0137</t>
  </si>
  <si>
    <t>F3.0138</t>
  </si>
  <si>
    <t>F3.0139</t>
  </si>
  <si>
    <t>F3.0140</t>
  </si>
  <si>
    <t>F3.0141</t>
  </si>
  <si>
    <t>F3.0142</t>
  </si>
  <si>
    <t>F3.0143</t>
  </si>
  <si>
    <t>F3.0144</t>
  </si>
  <si>
    <t>F3.0145</t>
  </si>
  <si>
    <t>F3.0146</t>
  </si>
  <si>
    <t>F3.0147</t>
  </si>
  <si>
    <t>F3.0148</t>
  </si>
  <si>
    <t>F3.0149</t>
  </si>
  <si>
    <t>F3.0150</t>
  </si>
  <si>
    <t>F3.0151</t>
  </si>
  <si>
    <t>F3.0152</t>
  </si>
  <si>
    <t>F3.0153</t>
  </si>
  <si>
    <t>F3.0154</t>
  </si>
  <si>
    <t>F3.0155</t>
  </si>
  <si>
    <t>F3.0156</t>
  </si>
  <si>
    <t>F3.0157</t>
  </si>
  <si>
    <t>F3.0158</t>
  </si>
  <si>
    <t>F3.0159</t>
  </si>
  <si>
    <t>F3.0160</t>
  </si>
  <si>
    <t>F3.0161</t>
  </si>
  <si>
    <t>F3.0162</t>
  </si>
  <si>
    <t>F3.0163</t>
  </si>
  <si>
    <t>F3.0164</t>
  </si>
  <si>
    <t>F3.0165</t>
  </si>
  <si>
    <t>F3.0166</t>
  </si>
  <si>
    <t>F3.0167</t>
  </si>
  <si>
    <t>F3.0168</t>
  </si>
  <si>
    <t>F3.0169</t>
  </si>
  <si>
    <t>F3.0170</t>
  </si>
  <si>
    <t>F3.0171</t>
  </si>
  <si>
    <t>F3.0172</t>
  </si>
  <si>
    <t>F3.0173</t>
  </si>
  <si>
    <t>F3.0174</t>
  </si>
  <si>
    <t>F3.0175</t>
  </si>
  <si>
    <t>F3.0176</t>
  </si>
  <si>
    <t>F3.0177</t>
  </si>
  <si>
    <t>F3.0178</t>
  </si>
  <si>
    <t>F3.0179</t>
  </si>
  <si>
    <t>F3.0180</t>
  </si>
  <si>
    <t>F3.0181</t>
  </si>
  <si>
    <t>F3.0182</t>
  </si>
  <si>
    <t>F3.0183</t>
  </si>
  <si>
    <t>F3.0184</t>
  </si>
  <si>
    <t>F3.0185</t>
  </si>
  <si>
    <t>F3.0186</t>
  </si>
  <si>
    <t>F3.0187</t>
  </si>
  <si>
    <t>F3.0188</t>
  </si>
  <si>
    <t>F3.0189</t>
  </si>
  <si>
    <t>F3.0190</t>
  </si>
  <si>
    <t>F3.0191</t>
  </si>
  <si>
    <t>F3.0192</t>
  </si>
  <si>
    <t>F3.0193</t>
  </si>
  <si>
    <t>F3.0194</t>
  </si>
  <si>
    <t>F3.0195</t>
  </si>
  <si>
    <t>F3.0196</t>
  </si>
  <si>
    <t>F3.0197</t>
  </si>
  <si>
    <t>F3.0198</t>
  </si>
  <si>
    <t>F3.0199</t>
  </si>
  <si>
    <t>F3.0200</t>
  </si>
  <si>
    <t>F3.0201</t>
  </si>
  <si>
    <t>F3.0202</t>
  </si>
  <si>
    <t>F3.0203</t>
  </si>
  <si>
    <t>F3.0204</t>
  </si>
  <si>
    <t>F3.0205</t>
  </si>
  <si>
    <t>F3.0206</t>
  </si>
  <si>
    <t>F3.0207</t>
  </si>
  <si>
    <t>F3.0208</t>
  </si>
  <si>
    <t>F3.0209</t>
  </si>
  <si>
    <t>F3.0210</t>
  </si>
  <si>
    <t>F3.0211</t>
  </si>
  <si>
    <t>F3.0212</t>
  </si>
  <si>
    <t>F3.0213</t>
  </si>
  <si>
    <t>F3.0214</t>
  </si>
  <si>
    <t>F3.0215</t>
  </si>
  <si>
    <t>F3.0216</t>
  </si>
  <si>
    <t>F3.0217</t>
  </si>
  <si>
    <t>F3.0218</t>
  </si>
  <si>
    <t>F3.0219</t>
  </si>
  <si>
    <t>F3.0220</t>
  </si>
  <si>
    <t>F3.0221</t>
  </si>
  <si>
    <t>F3.0222</t>
  </si>
  <si>
    <t>F3.0223</t>
  </si>
  <si>
    <t>F3.0224</t>
  </si>
  <si>
    <t>F3.0225</t>
  </si>
  <si>
    <t>F3.0226</t>
  </si>
  <si>
    <t>F3.0227</t>
  </si>
  <si>
    <t>F3.0228</t>
  </si>
  <si>
    <t>F3.0229</t>
  </si>
  <si>
    <t>F3.0230</t>
  </si>
  <si>
    <t>F3.0231</t>
  </si>
  <si>
    <t>F3.0232</t>
  </si>
  <si>
    <t>F3.0233</t>
  </si>
  <si>
    <t>F3.0234</t>
  </si>
  <si>
    <t>F3.0235</t>
  </si>
  <si>
    <t>F3.0236</t>
  </si>
  <si>
    <t>F3.0237</t>
  </si>
  <si>
    <t>F3.0238</t>
  </si>
  <si>
    <t>F3.0239</t>
  </si>
  <si>
    <t>F3.0240</t>
  </si>
  <si>
    <t>F3.0241</t>
  </si>
  <si>
    <t>F3.0242</t>
  </si>
  <si>
    <t>F3.0243</t>
  </si>
  <si>
    <t>F3.0244</t>
  </si>
  <si>
    <t>F3.0245</t>
  </si>
  <si>
    <t>F3.0246</t>
  </si>
  <si>
    <t>F3.0247</t>
  </si>
  <si>
    <t>F3.0248</t>
  </si>
  <si>
    <t>F3.0249</t>
  </si>
  <si>
    <t>F3.0250</t>
  </si>
  <si>
    <t>F3.0251</t>
  </si>
  <si>
    <t>F3.0252</t>
  </si>
  <si>
    <t>F3.0253</t>
  </si>
  <si>
    <t>F3.0254</t>
  </si>
  <si>
    <t>F3.0255</t>
  </si>
  <si>
    <t>F3.0256</t>
  </si>
  <si>
    <t>F3.0257</t>
  </si>
  <si>
    <t>F3.0258</t>
  </si>
  <si>
    <t>F3.0259</t>
  </si>
  <si>
    <t>F3.0260</t>
  </si>
  <si>
    <t>F3.0261</t>
  </si>
  <si>
    <t>F3.0262</t>
  </si>
  <si>
    <t>F3.0263</t>
  </si>
  <si>
    <t>F3.0264</t>
  </si>
  <si>
    <t>F3.0265</t>
  </si>
  <si>
    <t>F3.0266</t>
  </si>
  <si>
    <t>F3.0267</t>
  </si>
  <si>
    <t>F3.0268</t>
  </si>
  <si>
    <t>F3.0269</t>
  </si>
  <si>
    <t>F3.0270</t>
  </si>
  <si>
    <t>F3.0271</t>
  </si>
  <si>
    <t>F3.0272</t>
  </si>
  <si>
    <t>F3.0273</t>
  </si>
  <si>
    <t>F3.0274</t>
  </si>
  <si>
    <t>F3.0275</t>
  </si>
  <si>
    <t>F3.0276</t>
  </si>
  <si>
    <t>F3.0277</t>
  </si>
  <si>
    <t>F3.0278</t>
  </si>
  <si>
    <t>F3.0279</t>
  </si>
  <si>
    <t>F3.0280</t>
  </si>
  <si>
    <t>F3.0281</t>
  </si>
  <si>
    <t>F3.0282</t>
  </si>
  <si>
    <t>F3.0283</t>
  </si>
  <si>
    <t>F3.0284</t>
  </si>
  <si>
    <t>F3.0285</t>
  </si>
  <si>
    <t>F3.0286</t>
  </si>
  <si>
    <t>F3.0287</t>
  </si>
  <si>
    <t>F3.0288</t>
  </si>
  <si>
    <t>F3.0289</t>
  </si>
  <si>
    <t>F3.0290</t>
  </si>
  <si>
    <t>F3.0291</t>
  </si>
  <si>
    <t>F3.0292</t>
  </si>
  <si>
    <t>F3.0293</t>
  </si>
  <si>
    <t>F3.0294</t>
  </si>
  <si>
    <t>F3.0295</t>
  </si>
  <si>
    <t>F3.0296</t>
  </si>
  <si>
    <t>F3.0297</t>
  </si>
  <si>
    <t>F3.0298</t>
  </si>
  <si>
    <t>F3.0299</t>
  </si>
  <si>
    <t>F3.0300</t>
  </si>
  <si>
    <t>F3.0301</t>
  </si>
  <si>
    <t>F3.0302</t>
  </si>
  <si>
    <t>F3.0303</t>
  </si>
  <si>
    <t>F3.0304</t>
  </si>
  <si>
    <t>F3.0305</t>
  </si>
  <si>
    <t>F3.0306</t>
  </si>
  <si>
    <t>F3.0307</t>
  </si>
  <si>
    <t>F3.0308</t>
  </si>
  <si>
    <t>F3.0309</t>
  </si>
  <si>
    <t>F3.0310</t>
  </si>
  <si>
    <t>F3.0311</t>
  </si>
  <si>
    <t>F3.0312</t>
  </si>
  <si>
    <t>F3.0313</t>
  </si>
  <si>
    <t>F3.0314</t>
  </si>
  <si>
    <t>F3.0315</t>
  </si>
  <si>
    <t>F3.0316</t>
  </si>
  <si>
    <t>F3.0317</t>
  </si>
  <si>
    <t>F3.0318</t>
  </si>
  <si>
    <t>F3.0319</t>
  </si>
  <si>
    <t>F3.0320</t>
  </si>
  <si>
    <t>F3.0321</t>
  </si>
  <si>
    <t>F3.0322</t>
  </si>
  <si>
    <t>F3.0323</t>
  </si>
  <si>
    <t>F3.0324</t>
  </si>
  <si>
    <t>F3.0325</t>
  </si>
  <si>
    <t>F3.0326</t>
  </si>
  <si>
    <t>F3.0327</t>
  </si>
  <si>
    <t>F3.0328</t>
  </si>
  <si>
    <t>F3.0329</t>
  </si>
  <si>
    <t>F3.0330</t>
  </si>
  <si>
    <t>F3.0331</t>
  </si>
  <si>
    <t>F3.0332</t>
  </si>
  <si>
    <t>F3.0333</t>
  </si>
  <si>
    <t>F3.0334</t>
  </si>
  <si>
    <t>F3.0335</t>
  </si>
  <si>
    <t>F3.0336</t>
  </si>
  <si>
    <t>F3.0337</t>
  </si>
  <si>
    <t>F3.0338</t>
  </si>
  <si>
    <t>F3.0339</t>
  </si>
  <si>
    <t>F3.0340</t>
  </si>
  <si>
    <t>F3.0341</t>
  </si>
  <si>
    <t>F3.0342</t>
  </si>
  <si>
    <t>F3.0343</t>
  </si>
  <si>
    <t>F3.0344</t>
  </si>
  <si>
    <t>F3.0345</t>
  </si>
  <si>
    <t>F3.0346</t>
  </si>
  <si>
    <t>F3.0347</t>
  </si>
  <si>
    <t>F3.0348</t>
  </si>
  <si>
    <t>F3.0349</t>
  </si>
  <si>
    <t>F3.0350</t>
  </si>
  <si>
    <t>F3.0351</t>
  </si>
  <si>
    <t>F3.0352</t>
  </si>
  <si>
    <t>F3.0353</t>
  </si>
  <si>
    <t>F3.0354</t>
  </si>
  <si>
    <t>F3.0355</t>
  </si>
  <si>
    <t>F3.0356</t>
  </si>
  <si>
    <t>F3.0357</t>
  </si>
  <si>
    <t>F3.0358</t>
  </si>
  <si>
    <t>F3.0359</t>
  </si>
  <si>
    <t>F3.0360</t>
  </si>
  <si>
    <t>F3.0361</t>
  </si>
  <si>
    <t>F3.0362</t>
  </si>
  <si>
    <t>F3.0363</t>
  </si>
  <si>
    <t>F3.0364</t>
  </si>
  <si>
    <t>F3.0365</t>
  </si>
  <si>
    <t>F3.0366</t>
  </si>
  <si>
    <t>F3.0367</t>
  </si>
  <si>
    <t>F3.0368</t>
  </si>
  <si>
    <t>F3.0369</t>
  </si>
  <si>
    <t>F3.0370</t>
  </si>
  <si>
    <t>F3.0371</t>
  </si>
  <si>
    <t>F3.0372</t>
  </si>
  <si>
    <t>F3.0373</t>
  </si>
  <si>
    <t>F3.0374</t>
  </si>
  <si>
    <t>F3.0375</t>
  </si>
  <si>
    <t>F3.0376</t>
  </si>
  <si>
    <t>F3.0377</t>
  </si>
  <si>
    <t>F3.0378</t>
  </si>
  <si>
    <t>F3.0379</t>
  </si>
  <si>
    <t>F3.0380</t>
  </si>
  <si>
    <t>F3.0381</t>
  </si>
  <si>
    <t>F3.0382</t>
  </si>
  <si>
    <t>F3.0383</t>
  </si>
  <si>
    <t>F3.0384</t>
  </si>
  <si>
    <t>F3.0385</t>
  </si>
  <si>
    <t>F3.0386</t>
  </si>
  <si>
    <t>F3.0387</t>
  </si>
  <si>
    <t>F3.0388</t>
  </si>
  <si>
    <t>F3.0389</t>
  </si>
  <si>
    <t>F3.0390</t>
  </si>
  <si>
    <t>F3.0391</t>
  </si>
  <si>
    <t>F3.0392</t>
  </si>
  <si>
    <t>F3.0393</t>
  </si>
  <si>
    <t>F3.0394</t>
  </si>
  <si>
    <t>F3.0395</t>
  </si>
  <si>
    <t>F3.0396</t>
  </si>
  <si>
    <t>F3.0397</t>
  </si>
  <si>
    <t>F3.0398</t>
  </si>
  <si>
    <t>F3.0399</t>
  </si>
  <si>
    <t>F3.0400</t>
  </si>
  <si>
    <t>F3.0401</t>
  </si>
  <si>
    <t>F3.0402</t>
  </si>
  <si>
    <t>F3.0403</t>
  </si>
  <si>
    <t>F3.0404</t>
  </si>
  <si>
    <t>F3.0405</t>
  </si>
  <si>
    <t>F3.0406</t>
  </si>
  <si>
    <t>F3.0407</t>
  </si>
  <si>
    <t>F3.0408</t>
  </si>
  <si>
    <t>F3.0409</t>
  </si>
  <si>
    <t>F3.0410</t>
  </si>
  <si>
    <t>F3.0411</t>
  </si>
  <si>
    <t>F3.0412</t>
  </si>
  <si>
    <t>F3.0413</t>
  </si>
  <si>
    <t>F3.0414</t>
  </si>
  <si>
    <t>F3.0415</t>
  </si>
  <si>
    <t>F3.0416</t>
  </si>
  <si>
    <t>F3.0417</t>
  </si>
  <si>
    <t>F3.0418</t>
  </si>
  <si>
    <t>F3.0419</t>
  </si>
  <si>
    <t>F3.0420</t>
  </si>
  <si>
    <t>F3.0421</t>
  </si>
  <si>
    <t>F3.0422</t>
  </si>
  <si>
    <t>F3.0423</t>
  </si>
  <si>
    <t>F3.0424</t>
  </si>
  <si>
    <t>F3.0425</t>
  </si>
  <si>
    <t>F3.0426</t>
  </si>
  <si>
    <t>F3.0427</t>
  </si>
  <si>
    <t>F3.0428</t>
  </si>
  <si>
    <t>F3.0429</t>
  </si>
  <si>
    <t>F3.0430</t>
  </si>
  <si>
    <t>F3.0431</t>
  </si>
  <si>
    <t>F3.0432</t>
  </si>
  <si>
    <t>F3.0433</t>
  </si>
  <si>
    <t>F3.0434</t>
  </si>
  <si>
    <t>F3.0435</t>
  </si>
  <si>
    <t>F3.0436</t>
  </si>
  <si>
    <t>F3.0437</t>
  </si>
  <si>
    <t>F3.0438</t>
  </si>
  <si>
    <t>F3.0439</t>
  </si>
  <si>
    <t>F3.0440</t>
  </si>
  <si>
    <t>F3.0441</t>
  </si>
  <si>
    <t>F3.0442</t>
  </si>
  <si>
    <t>F3.0443</t>
  </si>
  <si>
    <t>F3.0444</t>
  </si>
  <si>
    <t>F3.0445</t>
  </si>
  <si>
    <t>F3.0446</t>
  </si>
  <si>
    <t>F3.0447</t>
  </si>
  <si>
    <t>F3.0448</t>
  </si>
  <si>
    <t>F3.0449</t>
  </si>
  <si>
    <t>F3.0450</t>
  </si>
  <si>
    <t>F3.0451</t>
  </si>
  <si>
    <t>F3.0452</t>
  </si>
  <si>
    <t>F3.0453</t>
  </si>
  <si>
    <t>F3.0454</t>
  </si>
  <si>
    <t>F3.0455</t>
  </si>
  <si>
    <t>F3.0456</t>
  </si>
  <si>
    <t>F3.0457</t>
  </si>
  <si>
    <t>F3.0458</t>
  </si>
  <si>
    <t>F3.0459</t>
  </si>
  <si>
    <t>F3.0460</t>
  </si>
  <si>
    <t>F3.0461</t>
  </si>
  <si>
    <t>F3.0462</t>
  </si>
  <si>
    <t>F3.0463</t>
  </si>
  <si>
    <t>F3.0464</t>
  </si>
  <si>
    <t>F3.0465</t>
  </si>
  <si>
    <t>F3.0466</t>
  </si>
  <si>
    <t>F3.0467</t>
  </si>
  <si>
    <t>F3.0468</t>
  </si>
  <si>
    <t>F3.0469</t>
  </si>
  <si>
    <t>F3.0470</t>
  </si>
  <si>
    <t>F3.0471</t>
  </si>
  <si>
    <t>F3.0472</t>
  </si>
  <si>
    <t>F3.0473</t>
  </si>
  <si>
    <t>F3.0474</t>
  </si>
  <si>
    <t>F3.0475</t>
  </si>
  <si>
    <t>F3.0476</t>
  </si>
  <si>
    <t>F3.0477</t>
  </si>
  <si>
    <t>F3.0478</t>
  </si>
  <si>
    <t>F3.0479</t>
  </si>
  <si>
    <t>F3.0480</t>
  </si>
  <si>
    <t>F3.0481</t>
  </si>
  <si>
    <t>F3.0482</t>
  </si>
  <si>
    <t>F3.0483</t>
  </si>
  <si>
    <t>F3.0484</t>
  </si>
  <si>
    <t>F3.0485</t>
  </si>
  <si>
    <t>F3.0486</t>
  </si>
  <si>
    <t>F3.0487</t>
  </si>
  <si>
    <t>F3.0488</t>
  </si>
  <si>
    <t>F3.0489</t>
  </si>
  <si>
    <t>F3.0490</t>
  </si>
  <si>
    <t>F3.0491</t>
  </si>
  <si>
    <t>F3.0492</t>
  </si>
  <si>
    <t>F3.0493</t>
  </si>
  <si>
    <t>F3.0494</t>
  </si>
  <si>
    <t>F3.0495</t>
  </si>
  <si>
    <t>F3.0496</t>
  </si>
  <si>
    <t>F3.0497</t>
  </si>
  <si>
    <t>F3.0498</t>
  </si>
  <si>
    <t>F3.0499</t>
  </si>
  <si>
    <t>F3.0500</t>
  </si>
  <si>
    <t>F3.0501</t>
  </si>
  <si>
    <t>F3.0502</t>
  </si>
  <si>
    <t>F3.0503</t>
  </si>
  <si>
    <t>F3.0504</t>
  </si>
  <si>
    <t>F3.0505</t>
  </si>
  <si>
    <t>F3.0506</t>
  </si>
  <si>
    <t>F3.0507</t>
  </si>
  <si>
    <t>F3.0508</t>
  </si>
  <si>
    <t>F3.0509</t>
  </si>
  <si>
    <t>F3.0510</t>
  </si>
  <si>
    <t>F3.0511</t>
  </si>
  <si>
    <t>F3.0512</t>
  </si>
  <si>
    <t>F3.0513</t>
  </si>
  <si>
    <t>F3.0514</t>
  </si>
  <si>
    <t>F3.0515</t>
  </si>
  <si>
    <t>F3.0516</t>
  </si>
  <si>
    <t>F3.0517</t>
  </si>
  <si>
    <t>F3.0518</t>
  </si>
  <si>
    <t>F3.0519</t>
  </si>
  <si>
    <t>F3.0520</t>
  </si>
  <si>
    <t>F3.0521</t>
  </si>
  <si>
    <t>F3.0522</t>
  </si>
  <si>
    <t>F3.0523</t>
  </si>
  <si>
    <t>F3.0524</t>
  </si>
  <si>
    <t>F3.0525</t>
  </si>
  <si>
    <t>F3.0526</t>
  </si>
  <si>
    <t>F3.0527</t>
  </si>
  <si>
    <t>F3.0528</t>
  </si>
  <si>
    <t>F3.0529</t>
  </si>
  <si>
    <t>F3.0530</t>
  </si>
  <si>
    <t>F3.0531</t>
  </si>
  <si>
    <t>F3.0532</t>
  </si>
  <si>
    <t>F3.0533</t>
  </si>
  <si>
    <t>F3.0534</t>
  </si>
  <si>
    <t>F3.0535</t>
  </si>
  <si>
    <t>F3.0536</t>
  </si>
  <si>
    <t>F3.0537</t>
  </si>
  <si>
    <t>F3.0538</t>
  </si>
  <si>
    <t>F3.0539</t>
  </si>
  <si>
    <t>F3.0540</t>
  </si>
  <si>
    <t>F3.0541</t>
  </si>
  <si>
    <t>F3.0542</t>
  </si>
  <si>
    <t>F3.0543</t>
  </si>
  <si>
    <t>F3.0544</t>
  </si>
  <si>
    <t>F3.0545</t>
  </si>
  <si>
    <t>F3.0546</t>
  </si>
  <si>
    <t>F3.0547</t>
  </si>
  <si>
    <t>F3.0548</t>
  </si>
  <si>
    <t>F3.0549</t>
  </si>
  <si>
    <t>F3.0550</t>
  </si>
  <si>
    <t>F3.0551</t>
  </si>
  <si>
    <t>F3.0552</t>
  </si>
  <si>
    <t>F3.0553</t>
  </si>
  <si>
    <t>F3.0554</t>
  </si>
  <si>
    <t>F3.0555</t>
  </si>
  <si>
    <t>F3.0556</t>
  </si>
  <si>
    <t>F3.0557</t>
  </si>
  <si>
    <t>F3.0558</t>
  </si>
  <si>
    <t>F3.0559</t>
  </si>
  <si>
    <t>F3.0560</t>
  </si>
  <si>
    <t>F3.0561</t>
  </si>
  <si>
    <t>F3.0562</t>
  </si>
  <si>
    <t>F3.0563</t>
  </si>
  <si>
    <t>F3.0564</t>
  </si>
  <si>
    <t>F3.0565</t>
  </si>
  <si>
    <t>F3.0566</t>
  </si>
  <si>
    <t>F3.0567</t>
  </si>
  <si>
    <t>F3.0568</t>
  </si>
  <si>
    <t>F3.0569</t>
  </si>
  <si>
    <t>F3.0570</t>
  </si>
  <si>
    <t>F3.0571</t>
  </si>
  <si>
    <t>F3.0572</t>
  </si>
  <si>
    <t>F3.0573</t>
  </si>
  <si>
    <t>F3.0574</t>
  </si>
  <si>
    <t>F3.0575</t>
  </si>
  <si>
    <t>F3.0576</t>
  </si>
  <si>
    <t>F3.0577</t>
  </si>
  <si>
    <t>F3.0578</t>
  </si>
  <si>
    <t>F3.0579</t>
  </si>
  <si>
    <t>F3.0580</t>
  </si>
  <si>
    <t>F3.0581</t>
  </si>
  <si>
    <t>F3.0582</t>
  </si>
  <si>
    <t>F3.0583</t>
  </si>
  <si>
    <t>F3.0584</t>
  </si>
  <si>
    <t>F3.0585</t>
  </si>
  <si>
    <t>F3.0586</t>
  </si>
  <si>
    <t>F3.0587</t>
  </si>
  <si>
    <t>F3.0588</t>
  </si>
  <si>
    <t>F3.0589</t>
  </si>
  <si>
    <t>F3.0590</t>
  </si>
  <si>
    <t>F3.0591</t>
  </si>
  <si>
    <t>F3.0592</t>
  </si>
  <si>
    <t>F3.0593</t>
  </si>
  <si>
    <t>F3.0594</t>
  </si>
  <si>
    <t>F3.0595</t>
  </si>
  <si>
    <t>F3.0596</t>
  </si>
  <si>
    <t>F3.0597</t>
  </si>
  <si>
    <t>F3.0598</t>
  </si>
  <si>
    <t>F3.0599</t>
  </si>
  <si>
    <t>F3.0600</t>
  </si>
  <si>
    <t>F3.0601</t>
  </si>
  <si>
    <t>F3.0602</t>
  </si>
  <si>
    <t>F3.0603</t>
  </si>
  <si>
    <t>F3.0604</t>
  </si>
  <si>
    <t>F3.0605</t>
  </si>
  <si>
    <t>F3.0606</t>
  </si>
  <si>
    <t>F3.0607</t>
  </si>
  <si>
    <t>F3.0608</t>
  </si>
  <si>
    <t>F3.0609</t>
  </si>
  <si>
    <t>F3.0610</t>
  </si>
  <si>
    <t>F3.0611</t>
  </si>
  <si>
    <t>F3.0612</t>
  </si>
  <si>
    <t>F3.0613</t>
  </si>
  <si>
    <t>F3.0614</t>
  </si>
  <si>
    <t>F3.0615</t>
  </si>
  <si>
    <t>F3.0616</t>
  </si>
  <si>
    <t>F3.0617</t>
  </si>
  <si>
    <t>F3.0618</t>
  </si>
  <si>
    <t>F3.0619</t>
  </si>
  <si>
    <t>F3.0620</t>
  </si>
  <si>
    <t>F3.0621</t>
  </si>
  <si>
    <t>F3.0622</t>
  </si>
  <si>
    <t>F3.0623</t>
  </si>
  <si>
    <t>F3.0624</t>
  </si>
  <si>
    <t>F3.0625</t>
  </si>
  <si>
    <t>F3.0626</t>
  </si>
  <si>
    <t>F3.0627</t>
  </si>
  <si>
    <t>F3.0628</t>
  </si>
  <si>
    <t>F3.0629</t>
  </si>
  <si>
    <t>F3.0630</t>
  </si>
  <si>
    <t>F3.0631</t>
  </si>
  <si>
    <t>F3.0632</t>
  </si>
  <si>
    <t>F3.0633</t>
  </si>
  <si>
    <t>F3.0634</t>
  </si>
  <si>
    <t>F3.0635</t>
  </si>
  <si>
    <t>F3.0636</t>
  </si>
  <si>
    <t>F3.0637</t>
  </si>
  <si>
    <t>F3.0638</t>
  </si>
  <si>
    <t>F3.0639</t>
  </si>
  <si>
    <t>F3.0640</t>
  </si>
  <si>
    <t>F3.0641</t>
  </si>
  <si>
    <t>F3.0642</t>
  </si>
  <si>
    <t>F3.0643</t>
  </si>
  <si>
    <t>F3.0644</t>
  </si>
  <si>
    <t>F3.0645</t>
  </si>
  <si>
    <t>F3.0646</t>
  </si>
  <si>
    <t>F3.0647</t>
  </si>
  <si>
    <t>F3.0648</t>
  </si>
  <si>
    <t>F3.0649</t>
  </si>
  <si>
    <t>F3.0650</t>
  </si>
  <si>
    <t>F3.0651</t>
  </si>
  <si>
    <t>F3.0652</t>
  </si>
  <si>
    <t>F3.0653</t>
  </si>
  <si>
    <t>F3.0654</t>
  </si>
  <si>
    <t>F3.0655</t>
  </si>
  <si>
    <t>F3.0656</t>
  </si>
  <si>
    <t>F3.0657</t>
  </si>
  <si>
    <t>F3.0658</t>
  </si>
  <si>
    <t>F3.0659</t>
  </si>
  <si>
    <t>F3.0660</t>
  </si>
  <si>
    <t>F3.0661</t>
  </si>
  <si>
    <t>F3.0662</t>
  </si>
  <si>
    <t>F3.0663</t>
  </si>
  <si>
    <t>F3.0664</t>
  </si>
  <si>
    <t>F3.0665</t>
  </si>
  <si>
    <t>F3.0666</t>
  </si>
  <si>
    <t>F3.0667</t>
  </si>
  <si>
    <t>F3.0668</t>
  </si>
  <si>
    <t>F3.0669</t>
  </si>
  <si>
    <t>F3.0670</t>
  </si>
  <si>
    <t>F3.0671</t>
  </si>
  <si>
    <t>F3.0672</t>
  </si>
  <si>
    <t>F3.0673</t>
  </si>
  <si>
    <t>F3.0674</t>
  </si>
  <si>
    <t>F3.0675</t>
  </si>
  <si>
    <t>F3.0676</t>
  </si>
  <si>
    <t>F3.0677</t>
  </si>
  <si>
    <t>F3.0678</t>
  </si>
  <si>
    <t>F3.0679</t>
  </si>
  <si>
    <t>F3.0680</t>
  </si>
  <si>
    <t>F3.0681</t>
  </si>
  <si>
    <t>F3.0682</t>
  </si>
  <si>
    <t>F3.0683</t>
  </si>
  <si>
    <t>F3.0684</t>
  </si>
  <si>
    <t>F3.0685</t>
  </si>
  <si>
    <t>F3.0686</t>
  </si>
  <si>
    <t>F3.0687</t>
  </si>
  <si>
    <t>F3.0688</t>
  </si>
  <si>
    <t>F3.0689</t>
  </si>
  <si>
    <t>F3.0690</t>
  </si>
  <si>
    <t>F3.0691</t>
  </si>
  <si>
    <t>F3.0692</t>
  </si>
  <si>
    <t>F3.0693</t>
  </si>
  <si>
    <t>F3.0694</t>
  </si>
  <si>
    <t>F3.0695</t>
  </si>
  <si>
    <t>F3.0696</t>
  </si>
  <si>
    <t>F3.0697</t>
  </si>
  <si>
    <t>F3.0698</t>
  </si>
  <si>
    <t>F3.0699</t>
  </si>
  <si>
    <t>F3.0700</t>
  </si>
  <si>
    <t>F3.0701</t>
  </si>
  <si>
    <t>F3.0702</t>
  </si>
  <si>
    <t>F3.0703</t>
  </si>
  <si>
    <t>F3.0704</t>
  </si>
  <si>
    <t>F3.0705</t>
  </si>
  <si>
    <t>F3.0706</t>
  </si>
  <si>
    <t>F3.0707</t>
  </si>
  <si>
    <t>F3.0708</t>
  </si>
  <si>
    <t>F3.0709</t>
  </si>
  <si>
    <t>F3.0710</t>
  </si>
  <si>
    <t>F3.0711</t>
  </si>
  <si>
    <t>F3.0712</t>
  </si>
  <si>
    <t>F3.0713</t>
  </si>
  <si>
    <t>F3.0714</t>
  </si>
  <si>
    <t>F3.0715</t>
  </si>
  <si>
    <t>F3.0716</t>
  </si>
  <si>
    <t>F3.0717</t>
  </si>
  <si>
    <t>F3.0718</t>
  </si>
  <si>
    <t>F3.0719</t>
  </si>
  <si>
    <t>F3.0720</t>
  </si>
  <si>
    <t>F3.0721</t>
  </si>
  <si>
    <t>F3.0722</t>
  </si>
  <si>
    <t>F3.0723</t>
  </si>
  <si>
    <t>F3.0724</t>
  </si>
  <si>
    <t>F3.0725</t>
  </si>
  <si>
    <t>F3.0726</t>
  </si>
  <si>
    <t>F3.0727</t>
  </si>
  <si>
    <t>F3.0728</t>
  </si>
  <si>
    <t>F3.0729</t>
  </si>
  <si>
    <t>F3.0730</t>
  </si>
  <si>
    <t>F3.0731</t>
  </si>
  <si>
    <t>F3.0732</t>
  </si>
  <si>
    <t>F3.0733</t>
  </si>
  <si>
    <t>F3.0734</t>
  </si>
  <si>
    <t>F3.0735</t>
  </si>
  <si>
    <t>F3.0736</t>
  </si>
  <si>
    <t>F3.0737</t>
  </si>
  <si>
    <t>F3.0738</t>
  </si>
  <si>
    <t>F3.0739</t>
  </si>
  <si>
    <t>F3.0740</t>
  </si>
  <si>
    <t>F3.0741</t>
  </si>
  <si>
    <t>F3.0742</t>
  </si>
  <si>
    <t>F3.0743</t>
  </si>
  <si>
    <t>F3.0744</t>
  </si>
  <si>
    <t>F3.0745</t>
  </si>
  <si>
    <t>F3.0746</t>
  </si>
  <si>
    <t>F3.0747</t>
  </si>
  <si>
    <t>F3.0748</t>
  </si>
  <si>
    <t>F3.0749</t>
  </si>
  <si>
    <t>F3.0750</t>
  </si>
  <si>
    <t>F3.0751</t>
  </si>
  <si>
    <t>F3.0752</t>
  </si>
  <si>
    <t>F3.0753</t>
  </si>
  <si>
    <t>F3.0754</t>
  </si>
  <si>
    <t>F3.0755</t>
  </si>
  <si>
    <t>F3.0756</t>
  </si>
  <si>
    <t>F3.0757</t>
  </si>
  <si>
    <t>F3.0758</t>
  </si>
  <si>
    <t>F3.0759</t>
  </si>
  <si>
    <t>F3.0760</t>
  </si>
  <si>
    <t>F3.0761</t>
  </si>
  <si>
    <t>F3.0762</t>
  </si>
  <si>
    <t>F3.0763</t>
  </si>
  <si>
    <t>F3.0764</t>
  </si>
  <si>
    <t>F3.0765</t>
  </si>
  <si>
    <t>F3.0766</t>
  </si>
  <si>
    <t>F3.0767</t>
  </si>
  <si>
    <t>F3.0768</t>
  </si>
  <si>
    <t>F3.0769</t>
  </si>
  <si>
    <t>F3.0770</t>
  </si>
  <si>
    <t>F3.0771</t>
  </si>
  <si>
    <t>F3.0772</t>
  </si>
  <si>
    <t>F3.0773</t>
  </si>
  <si>
    <t>F3.0774</t>
  </si>
  <si>
    <t>F3.0775</t>
  </si>
  <si>
    <t>F3.0776</t>
  </si>
  <si>
    <t>F3.0777</t>
  </si>
  <si>
    <t>F3.0778</t>
  </si>
  <si>
    <t>F3.0779</t>
  </si>
  <si>
    <t>F3.0780</t>
  </si>
  <si>
    <t>F3.0781</t>
  </si>
  <si>
    <t>F3.0782</t>
  </si>
  <si>
    <t>F3.0783</t>
  </si>
  <si>
    <t>F3.0784</t>
  </si>
  <si>
    <t>F3.0785</t>
  </si>
  <si>
    <t>F3.0786</t>
  </si>
  <si>
    <t>F3.0787</t>
  </si>
  <si>
    <t>F3.0788</t>
  </si>
  <si>
    <t>F3.0789</t>
  </si>
  <si>
    <t>F3.0790</t>
  </si>
  <si>
    <t>F3.0791</t>
  </si>
  <si>
    <t>F3.0792</t>
  </si>
  <si>
    <t>F3.0793</t>
  </si>
  <si>
    <t>F3.0794</t>
  </si>
  <si>
    <t>F3.0795</t>
  </si>
  <si>
    <t>F3.0796</t>
  </si>
  <si>
    <t>F3.0797</t>
  </si>
  <si>
    <t>F3.0798</t>
  </si>
  <si>
    <t>F3.0799</t>
  </si>
  <si>
    <t>F3.0800</t>
  </si>
  <si>
    <t>F3.0801</t>
  </si>
  <si>
    <t>F3.0802</t>
  </si>
  <si>
    <t>F3.0803</t>
  </si>
  <si>
    <t>F3.0804</t>
  </si>
  <si>
    <t>F3.0805</t>
  </si>
  <si>
    <t>F3.0806</t>
  </si>
  <si>
    <t>F3.0807</t>
  </si>
  <si>
    <t>F3.0808</t>
  </si>
  <si>
    <t>F3.0809</t>
  </si>
  <si>
    <t>F3.0810</t>
  </si>
  <si>
    <t>F3.0811</t>
  </si>
  <si>
    <t>F3.0812</t>
  </si>
  <si>
    <t>F3.0813</t>
  </si>
  <si>
    <t>F3.0814</t>
  </si>
  <si>
    <t>F3.0815</t>
  </si>
  <si>
    <t>F3.0816</t>
  </si>
  <si>
    <t>F3.0817</t>
  </si>
  <si>
    <t>F3.0818</t>
  </si>
  <si>
    <t>F3.0819</t>
  </si>
  <si>
    <t>F3.0820</t>
  </si>
  <si>
    <t>F3.0821</t>
  </si>
  <si>
    <t>F3.0822</t>
  </si>
  <si>
    <t>F3.0823</t>
  </si>
  <si>
    <t>F3.0824</t>
  </si>
  <si>
    <t>F3.0825</t>
  </si>
  <si>
    <t>F3.0826</t>
  </si>
  <si>
    <t>F3.0827</t>
  </si>
  <si>
    <t>F3.0828</t>
  </si>
  <si>
    <t>F3.0829</t>
  </si>
  <si>
    <t>F3.0830</t>
  </si>
  <si>
    <t>F3.0831</t>
  </si>
  <si>
    <t>F3.0832</t>
  </si>
  <si>
    <t>F3.0833</t>
  </si>
  <si>
    <t>F3.0834</t>
  </si>
  <si>
    <t>F3.0835</t>
  </si>
  <si>
    <t>F3.0836</t>
  </si>
  <si>
    <t>F3.0837</t>
  </si>
  <si>
    <t>F3.0838</t>
  </si>
  <si>
    <t>F3.0839</t>
  </si>
  <si>
    <t>F3.0840</t>
  </si>
  <si>
    <t>F3.0841</t>
  </si>
  <si>
    <t>F3.0842</t>
  </si>
  <si>
    <t>F3.0843</t>
  </si>
  <si>
    <t>F3.0844</t>
  </si>
  <si>
    <t>F3.0845</t>
  </si>
  <si>
    <t>F3.0846</t>
  </si>
  <si>
    <t>F3.0847</t>
  </si>
  <si>
    <t>F3.0848</t>
  </si>
  <si>
    <t>F3.0849</t>
  </si>
  <si>
    <t>F3.0850</t>
  </si>
  <si>
    <t>F3.0851</t>
  </si>
  <si>
    <t>F3.0852</t>
  </si>
  <si>
    <t>F3.0853</t>
  </si>
  <si>
    <t>F3.0854</t>
  </si>
  <si>
    <t>F3.0855</t>
  </si>
  <si>
    <t>F3.0856</t>
  </si>
  <si>
    <t>F3.0857</t>
  </si>
  <si>
    <t>F3.0858</t>
  </si>
  <si>
    <t>F3.0859</t>
  </si>
  <si>
    <t>F3.0860</t>
  </si>
  <si>
    <t>F3.0861</t>
  </si>
  <si>
    <t>F3.0862</t>
  </si>
  <si>
    <t>F3.0863</t>
  </si>
  <si>
    <t>F3.0864</t>
  </si>
  <si>
    <t>F3.0865</t>
  </si>
  <si>
    <t>F3.0866</t>
  </si>
  <si>
    <t>F3.0867</t>
  </si>
  <si>
    <t>F3.0868</t>
  </si>
  <si>
    <t>F3.0869</t>
  </si>
  <si>
    <t>F3.0870</t>
  </si>
  <si>
    <t>F3.0871</t>
  </si>
  <si>
    <t>F3.0872</t>
  </si>
  <si>
    <t>F3.0873</t>
  </si>
  <si>
    <t>F3.0874</t>
  </si>
  <si>
    <t>F3.0875</t>
  </si>
  <si>
    <t>F3.0876</t>
  </si>
  <si>
    <t>F3.0877</t>
  </si>
  <si>
    <t>F3.0878</t>
  </si>
  <si>
    <t>F3.0879</t>
  </si>
  <si>
    <t>F3.0880</t>
  </si>
  <si>
    <t>F3.0881</t>
  </si>
  <si>
    <t>F3.0882</t>
  </si>
  <si>
    <t>F3.0883</t>
  </si>
  <si>
    <t>F3.0884</t>
  </si>
  <si>
    <t>F3.0885</t>
  </si>
  <si>
    <t>F3.0886</t>
  </si>
  <si>
    <t>F3.0887</t>
  </si>
  <si>
    <t>F3.0888</t>
  </si>
  <si>
    <t>F3.0889</t>
  </si>
  <si>
    <t>F3.0890</t>
  </si>
  <si>
    <t>F3.0891</t>
  </si>
  <si>
    <t>F3.0892</t>
  </si>
  <si>
    <t>F3.0893</t>
  </si>
  <si>
    <t>F3.0894</t>
  </si>
  <si>
    <t>F3.0895</t>
  </si>
  <si>
    <t>F3.0896</t>
  </si>
  <si>
    <t>F3.0897</t>
  </si>
  <si>
    <t>F3.0898</t>
  </si>
  <si>
    <t>F3.0899</t>
  </si>
  <si>
    <t>F3.0900</t>
  </si>
  <si>
    <t>F3.0901</t>
  </si>
  <si>
    <t>F3.0902</t>
  </si>
  <si>
    <t>F3.0903</t>
  </si>
  <si>
    <t>F3.0904</t>
  </si>
  <si>
    <t>F3.0905</t>
  </si>
  <si>
    <t>F3.0906</t>
  </si>
  <si>
    <t>F3.0907</t>
  </si>
  <si>
    <t>F3.0908</t>
  </si>
  <si>
    <t>F3.0909</t>
  </si>
  <si>
    <t>F3.0910</t>
  </si>
  <si>
    <t>F3.0911</t>
  </si>
  <si>
    <t>F3.0912</t>
  </si>
  <si>
    <t>F3.0913</t>
  </si>
  <si>
    <t>F3.0914</t>
  </si>
  <si>
    <t>F3.0915</t>
  </si>
  <si>
    <t>F3.0916</t>
  </si>
  <si>
    <t>F3.0917</t>
  </si>
  <si>
    <t>F3.0918</t>
  </si>
  <si>
    <t>F3.0919</t>
  </si>
  <si>
    <t>F3.0920</t>
  </si>
  <si>
    <t>F3.0921</t>
  </si>
  <si>
    <t>F3.0922</t>
  </si>
  <si>
    <t>F3.0923</t>
  </si>
  <si>
    <t>F3.0924</t>
  </si>
  <si>
    <t>F3.0925</t>
  </si>
  <si>
    <t>F3.0926</t>
  </si>
  <si>
    <t>F3.0927</t>
  </si>
  <si>
    <t>F3.0928</t>
  </si>
  <si>
    <t>F3.0929</t>
  </si>
  <si>
    <t>F3.0930</t>
  </si>
  <si>
    <t>F3.0931</t>
  </si>
  <si>
    <t>F3.0932</t>
  </si>
  <si>
    <t>F3.0933</t>
  </si>
  <si>
    <t>F3.0934</t>
  </si>
  <si>
    <t>F3.0935</t>
  </si>
  <si>
    <t>F3.0936</t>
  </si>
  <si>
    <t>F3.0937</t>
  </si>
  <si>
    <t>F3.0938</t>
  </si>
  <si>
    <t>F3.0939</t>
  </si>
  <si>
    <t>F3.0940</t>
  </si>
  <si>
    <t>F3.0941</t>
  </si>
  <si>
    <t>F3.0942</t>
  </si>
  <si>
    <t>F3.0943</t>
  </si>
  <si>
    <t>F3.0944</t>
  </si>
  <si>
    <t>F3.0945</t>
  </si>
  <si>
    <t>F3.0946</t>
  </si>
  <si>
    <t>F3.0947</t>
  </si>
  <si>
    <t>F3.0948</t>
  </si>
  <si>
    <t>F3.0949</t>
  </si>
  <si>
    <t>F3.0950</t>
  </si>
  <si>
    <t>F3.0951</t>
  </si>
  <si>
    <t>F3.0952</t>
  </si>
  <si>
    <t>F3.0953</t>
  </si>
  <si>
    <t>F3.0954</t>
  </si>
  <si>
    <t>F3.0955</t>
  </si>
  <si>
    <t>F3.0956</t>
  </si>
  <si>
    <t>F3.0957</t>
  </si>
  <si>
    <t>F3.0958</t>
  </si>
  <si>
    <t>F3.0959</t>
  </si>
  <si>
    <t>F3.0960</t>
  </si>
  <si>
    <t>F3.0961</t>
  </si>
  <si>
    <t>F3.0962</t>
  </si>
  <si>
    <t>F3.0963</t>
  </si>
  <si>
    <t>F3.0964</t>
  </si>
  <si>
    <t>F3.0965</t>
  </si>
  <si>
    <t>F3.0966</t>
  </si>
  <si>
    <t>F3.0967</t>
  </si>
  <si>
    <t>F3.0968</t>
  </si>
  <si>
    <t>F3.0969</t>
  </si>
  <si>
    <t>F3.0970</t>
  </si>
  <si>
    <t>F3.0971</t>
  </si>
  <si>
    <t>F3.0972</t>
  </si>
  <si>
    <t>F3.0973</t>
  </si>
  <si>
    <t>F3.0974</t>
  </si>
  <si>
    <t>F3.0975</t>
  </si>
  <si>
    <t>F3.0976</t>
  </si>
  <si>
    <t>F3.0977</t>
  </si>
  <si>
    <t>F3.0978</t>
  </si>
  <si>
    <t>F3.0979</t>
  </si>
  <si>
    <t>F3.0980</t>
  </si>
  <si>
    <t>F3.0981</t>
  </si>
  <si>
    <t>F3.0982</t>
  </si>
  <si>
    <t>F3.0983</t>
  </si>
  <si>
    <t>F3.0984</t>
  </si>
  <si>
    <t>F3.0985</t>
  </si>
  <si>
    <t>F3.0986</t>
  </si>
  <si>
    <t>F3.0987</t>
  </si>
  <si>
    <t>F3.0988</t>
  </si>
  <si>
    <t>F3.0989</t>
  </si>
  <si>
    <t>F3.0990</t>
  </si>
  <si>
    <t>F3.0991</t>
  </si>
  <si>
    <t>F3.0992</t>
  </si>
  <si>
    <t>F3.0993</t>
  </si>
  <si>
    <t>F3.0994</t>
  </si>
  <si>
    <t>F3.0995</t>
  </si>
  <si>
    <t>F3.0996</t>
  </si>
  <si>
    <t>Level 1</t>
  </si>
  <si>
    <t>Level 2</t>
  </si>
  <si>
    <t>Level 3</t>
  </si>
  <si>
    <t>Level 4</t>
  </si>
  <si>
    <t>F1.0001</t>
  </si>
  <si>
    <t>F1.0002</t>
  </si>
  <si>
    <t>F1.0003</t>
  </si>
  <si>
    <t>F1.0004</t>
  </si>
  <si>
    <t>F1.0005</t>
  </si>
  <si>
    <t>F1.0006</t>
  </si>
  <si>
    <t>F1.0007</t>
  </si>
  <si>
    <t>F1.0008</t>
  </si>
  <si>
    <t>F1.0009</t>
  </si>
  <si>
    <t>F1.0010</t>
  </si>
  <si>
    <t>F1.0011</t>
  </si>
  <si>
    <t>F1.0012</t>
  </si>
  <si>
    <t>F1.0013</t>
  </si>
  <si>
    <t>F1.0014</t>
  </si>
  <si>
    <t>F1.0015</t>
  </si>
  <si>
    <t>F1.0016</t>
  </si>
  <si>
    <t>F1.0017</t>
  </si>
  <si>
    <t>F1.0018</t>
  </si>
  <si>
    <t>F1.0019</t>
  </si>
  <si>
    <t>F1.0020</t>
  </si>
  <si>
    <t>F1.0021</t>
  </si>
  <si>
    <t>F1.0022</t>
  </si>
  <si>
    <t>F1.0023</t>
  </si>
  <si>
    <t>F1.0024</t>
  </si>
  <si>
    <t>F1.0025</t>
  </si>
  <si>
    <t>F1.0026</t>
  </si>
  <si>
    <t>F1.0027</t>
  </si>
  <si>
    <t>F1.0028</t>
  </si>
  <si>
    <t>F1.0029</t>
  </si>
  <si>
    <t>F1.0030</t>
  </si>
  <si>
    <t>F1.0031</t>
  </si>
  <si>
    <t>F1.0032</t>
  </si>
  <si>
    <t>F1.0033</t>
  </si>
  <si>
    <t>F1.0034</t>
  </si>
  <si>
    <t>F1.0035</t>
  </si>
  <si>
    <t>F1.0036</t>
  </si>
  <si>
    <t>F1.0037</t>
  </si>
  <si>
    <t>F1.0038</t>
  </si>
  <si>
    <t>F1.0039</t>
  </si>
  <si>
    <t>F1.0040</t>
  </si>
  <si>
    <t>F1.0041</t>
  </si>
  <si>
    <t>F1.0042</t>
  </si>
  <si>
    <t>F1.0043</t>
  </si>
  <si>
    <t>F1.0044</t>
  </si>
  <si>
    <t>F1.0045</t>
  </si>
  <si>
    <t>F1.0046</t>
  </si>
  <si>
    <t>F1.0047</t>
  </si>
  <si>
    <t>F1.0048</t>
  </si>
  <si>
    <t>F1.0049</t>
  </si>
  <si>
    <t>F1.0050</t>
  </si>
  <si>
    <t>F1.0051</t>
  </si>
  <si>
    <t>F1.0052</t>
  </si>
  <si>
    <t>F1.0053</t>
  </si>
  <si>
    <t>F1.0054</t>
  </si>
  <si>
    <t>F1.0055</t>
  </si>
  <si>
    <t>F1.0056</t>
  </si>
  <si>
    <t>F1.0057</t>
  </si>
  <si>
    <t>F1.0058</t>
  </si>
  <si>
    <t>F1.0059</t>
  </si>
  <si>
    <t>F1.0060</t>
  </si>
  <si>
    <t>F1.0061</t>
  </si>
  <si>
    <t>F1.0062</t>
  </si>
  <si>
    <t>F1.0063</t>
  </si>
  <si>
    <t>F1.0064</t>
  </si>
  <si>
    <t>F1.0065</t>
  </si>
  <si>
    <t>F1.0066</t>
  </si>
  <si>
    <t>F1.0067</t>
  </si>
  <si>
    <t>F1.0068</t>
  </si>
  <si>
    <t>F1.0069</t>
  </si>
  <si>
    <t>F1.0070</t>
  </si>
  <si>
    <t>F1.0071</t>
  </si>
  <si>
    <t>F1.0072</t>
  </si>
  <si>
    <t>F1.0073</t>
  </si>
  <si>
    <t>F1.0074</t>
  </si>
  <si>
    <t>F1.0075</t>
  </si>
  <si>
    <t>F1.0076</t>
  </si>
  <si>
    <t>F1.0077</t>
  </si>
  <si>
    <t>F1.0078</t>
  </si>
  <si>
    <t>F1.0079</t>
  </si>
  <si>
    <t>F1.0080</t>
  </si>
  <si>
    <t>F1.0081</t>
  </si>
  <si>
    <t>F1.0082</t>
  </si>
  <si>
    <t>F1.0083</t>
  </si>
  <si>
    <t>F1.0084</t>
  </si>
  <si>
    <t>F1.0085</t>
  </si>
  <si>
    <t>F1.0086</t>
  </si>
  <si>
    <t>F1.0087</t>
  </si>
  <si>
    <t>F1.0088</t>
  </si>
  <si>
    <t>F1.0089</t>
  </si>
  <si>
    <t>F1.0090</t>
  </si>
  <si>
    <t>F1.0091</t>
  </si>
  <si>
    <t>F1.0092</t>
  </si>
  <si>
    <t>F1.0093</t>
  </si>
  <si>
    <t>F1.0094</t>
  </si>
  <si>
    <t>F1.0095</t>
  </si>
  <si>
    <t>F1.0096</t>
  </si>
  <si>
    <t>F1.0097</t>
  </si>
  <si>
    <t>F1.0098</t>
  </si>
  <si>
    <t>F1.0099</t>
  </si>
  <si>
    <t>F1.0100</t>
  </si>
  <si>
    <t>F1.0101</t>
  </si>
  <si>
    <t>F1.0102</t>
  </si>
  <si>
    <t>F1.0103</t>
  </si>
  <si>
    <t>F1.0104</t>
  </si>
  <si>
    <t>F1.0105</t>
  </si>
  <si>
    <t>F1.0106</t>
  </si>
  <si>
    <t>F1.0107</t>
  </si>
  <si>
    <t>F1.0108</t>
  </si>
  <si>
    <t>F1.0109</t>
  </si>
  <si>
    <t>F1.0110</t>
  </si>
  <si>
    <t>F1.0111</t>
  </si>
  <si>
    <t>F1.0112</t>
  </si>
  <si>
    <t>F1.0113</t>
  </si>
  <si>
    <t>F1.0114</t>
  </si>
  <si>
    <t>F1.0115</t>
  </si>
  <si>
    <t>F1.0116</t>
  </si>
  <si>
    <t>F1.0117</t>
  </si>
  <si>
    <t>F1.0118</t>
  </si>
  <si>
    <t>F1.0119</t>
  </si>
  <si>
    <t>F1.0120</t>
  </si>
  <si>
    <t>F1.0121</t>
  </si>
  <si>
    <t>F1.0122</t>
  </si>
  <si>
    <t>F1.0123</t>
  </si>
  <si>
    <t>F1.0124</t>
  </si>
  <si>
    <t>F1.0125</t>
  </si>
  <si>
    <t>F1.0126</t>
  </si>
  <si>
    <t>F1.0127</t>
  </si>
  <si>
    <t>F1.0128</t>
  </si>
  <si>
    <t>F1.0129</t>
  </si>
  <si>
    <t>F1.0130</t>
  </si>
  <si>
    <t>F1.0131</t>
  </si>
  <si>
    <t>F1.0132</t>
  </si>
  <si>
    <t>F1.0133</t>
  </si>
  <si>
    <t>F1.0134</t>
  </si>
  <si>
    <t>F1.0135</t>
  </si>
  <si>
    <t>F1.0136</t>
  </si>
  <si>
    <t>F1.0137</t>
  </si>
  <si>
    <t>F1.0138</t>
  </si>
  <si>
    <t>F1.0139</t>
  </si>
  <si>
    <t>F1.0140</t>
  </si>
  <si>
    <t>F1.0141</t>
  </si>
  <si>
    <t>F1.0142</t>
  </si>
  <si>
    <t>F1.0143</t>
  </si>
  <si>
    <t>F1.0144</t>
  </si>
  <si>
    <t>F1.0145</t>
  </si>
  <si>
    <t>F1.0146</t>
  </si>
  <si>
    <t>F1.0147</t>
  </si>
  <si>
    <t>F1.0148</t>
  </si>
  <si>
    <t>F1.0149</t>
  </si>
  <si>
    <t>F1.0150</t>
  </si>
  <si>
    <t>F1.0151</t>
  </si>
  <si>
    <t>F1.0152</t>
  </si>
  <si>
    <t>F1.0153</t>
  </si>
  <si>
    <t>F1.0154</t>
  </si>
  <si>
    <t>F1.0155</t>
  </si>
  <si>
    <t>F1.0156</t>
  </si>
  <si>
    <t>F1.0157</t>
  </si>
  <si>
    <t>F1.0158</t>
  </si>
  <si>
    <t>F1.0159</t>
  </si>
  <si>
    <t>F1.0160</t>
  </si>
  <si>
    <t>F1.0161</t>
  </si>
  <si>
    <t>F1.0162</t>
  </si>
  <si>
    <t>F1.0163</t>
  </si>
  <si>
    <t>F1.0164</t>
  </si>
  <si>
    <t>F1.0165</t>
  </si>
  <si>
    <t>F1.0166</t>
  </si>
  <si>
    <t>F1.0167</t>
  </si>
  <si>
    <t>F1.0168</t>
  </si>
  <si>
    <t>F1.0169</t>
  </si>
  <si>
    <t>F1.0170</t>
  </si>
  <si>
    <t>F1.0171</t>
  </si>
  <si>
    <t>F1.0172</t>
  </si>
  <si>
    <t>F1.0173</t>
  </si>
  <si>
    <t>F1.0174</t>
  </si>
  <si>
    <t>F1.0175</t>
  </si>
  <si>
    <t>F1.0176</t>
  </si>
  <si>
    <t>F1.0177</t>
  </si>
  <si>
    <t>F1.0178</t>
  </si>
  <si>
    <t>F1.0179</t>
  </si>
  <si>
    <t>F1.0180</t>
  </si>
  <si>
    <t>F1.0181</t>
  </si>
  <si>
    <t>F1.0182</t>
  </si>
  <si>
    <t>F1.0183</t>
  </si>
  <si>
    <t>F1.0184</t>
  </si>
  <si>
    <t>F1.0185</t>
  </si>
  <si>
    <t>F1.0186</t>
  </si>
  <si>
    <t>F1.0187</t>
  </si>
  <si>
    <t>F1.0188</t>
  </si>
  <si>
    <t>F1.0189</t>
  </si>
  <si>
    <t>F1.0190</t>
  </si>
  <si>
    <t>F1.0191</t>
  </si>
  <si>
    <t>F1.0192</t>
  </si>
  <si>
    <t>F1.0193</t>
  </si>
  <si>
    <t>F1.0194</t>
  </si>
  <si>
    <t>F1.0195</t>
  </si>
  <si>
    <t>F1.0196</t>
  </si>
  <si>
    <t>F1.0197</t>
  </si>
  <si>
    <t>F1.0198</t>
  </si>
  <si>
    <t>F1.0199</t>
  </si>
  <si>
    <t>F1.0200</t>
  </si>
  <si>
    <t>F1.0201</t>
  </si>
  <si>
    <t>F1.0202</t>
  </si>
  <si>
    <t>F1.0203</t>
  </si>
  <si>
    <t>F1.0204</t>
  </si>
  <si>
    <t>F1.0205</t>
  </si>
  <si>
    <t>F1.0206</t>
  </si>
  <si>
    <t>F1.0207</t>
  </si>
  <si>
    <t>F1.0208</t>
  </si>
  <si>
    <t>F1.0209</t>
  </si>
  <si>
    <t>F1.0210</t>
  </si>
  <si>
    <t>F1.0211</t>
  </si>
  <si>
    <t>F1.0212</t>
  </si>
  <si>
    <t>F1.0213</t>
  </si>
  <si>
    <t>F1.0214</t>
  </si>
  <si>
    <t>F1.0215</t>
  </si>
  <si>
    <t>F1.0216</t>
  </si>
  <si>
    <t>F1.0217</t>
  </si>
  <si>
    <t>F1.0218</t>
  </si>
  <si>
    <t>F1.0219</t>
  </si>
  <si>
    <t>F1.0220</t>
  </si>
  <si>
    <t>F1.0221</t>
  </si>
  <si>
    <t>F1.0222</t>
  </si>
  <si>
    <t>F1.0223</t>
  </si>
  <si>
    <t>F1.0224</t>
  </si>
  <si>
    <t>F1.0225</t>
  </si>
  <si>
    <t>F1.0226</t>
  </si>
  <si>
    <t>F1.0227</t>
  </si>
  <si>
    <t>F1.0228</t>
  </si>
  <si>
    <t>F1.0229</t>
  </si>
  <si>
    <t>F1.0230</t>
  </si>
  <si>
    <t>F1.0231</t>
  </si>
  <si>
    <t>F1.0232</t>
  </si>
  <si>
    <t>F1.0233</t>
  </si>
  <si>
    <t>F1.0234</t>
  </si>
  <si>
    <t>F1.0235</t>
  </si>
  <si>
    <t>F1.0236</t>
  </si>
  <si>
    <t>F1.0237</t>
  </si>
  <si>
    <t>F1.0238</t>
  </si>
  <si>
    <t>F1.0239</t>
  </si>
  <si>
    <t>F1.0240</t>
  </si>
  <si>
    <t>F1.0241</t>
  </si>
  <si>
    <t>F1.0242</t>
  </si>
  <si>
    <t>F1.0243</t>
  </si>
  <si>
    <t>F1.0244</t>
  </si>
  <si>
    <t>F1.0245</t>
  </si>
  <si>
    <t>F1.0246</t>
  </si>
  <si>
    <t>F1.0247</t>
  </si>
  <si>
    <t>F1.0248</t>
  </si>
  <si>
    <t>F1.0249</t>
  </si>
  <si>
    <t>F1.0250</t>
  </si>
  <si>
    <t>F1.0251</t>
  </si>
  <si>
    <t>F1.0252</t>
  </si>
  <si>
    <t>F1.0253</t>
  </si>
  <si>
    <t>F1.0254</t>
  </si>
  <si>
    <t>F1.0255</t>
  </si>
  <si>
    <t>F1.0256</t>
  </si>
  <si>
    <t>F1.0257</t>
  </si>
  <si>
    <t>F1.0258</t>
  </si>
  <si>
    <t>F1.0259</t>
  </si>
  <si>
    <t>F1.0260</t>
  </si>
  <si>
    <t>F1.0261</t>
  </si>
  <si>
    <t>F1.0262</t>
  </si>
  <si>
    <t>F1.0263</t>
  </si>
  <si>
    <t>F1.0264</t>
  </si>
  <si>
    <t>F1.0265</t>
  </si>
  <si>
    <t>F1.0266</t>
  </si>
  <si>
    <t>F1.0267</t>
  </si>
  <si>
    <t>F1.0268</t>
  </si>
  <si>
    <t>F1.0269</t>
  </si>
  <si>
    <t>F1.0270</t>
  </si>
  <si>
    <t>F1.0271</t>
  </si>
  <si>
    <t>F1.0272</t>
  </si>
  <si>
    <t>F1.0273</t>
  </si>
  <si>
    <t>F1.0274</t>
  </si>
  <si>
    <t>F1.0275</t>
  </si>
  <si>
    <t>F1.0276</t>
  </si>
  <si>
    <t>F1.0277</t>
  </si>
  <si>
    <t>F1.0278</t>
  </si>
  <si>
    <t>F1.0279</t>
  </si>
  <si>
    <t>F1.0280</t>
  </si>
  <si>
    <t>F1.0281</t>
  </si>
  <si>
    <t>F1.0282</t>
  </si>
  <si>
    <t>F1.0283</t>
  </si>
  <si>
    <t>F1.0284</t>
  </si>
  <si>
    <t>F1.0285</t>
  </si>
  <si>
    <t>F1.0286</t>
  </si>
  <si>
    <t>F1.0287</t>
  </si>
  <si>
    <t>F1.0288</t>
  </si>
  <si>
    <t>F1.0289</t>
  </si>
  <si>
    <t>F1.0290</t>
  </si>
  <si>
    <t>F1.0291</t>
  </si>
  <si>
    <t>F1.0292</t>
  </si>
  <si>
    <t>F1.0293</t>
  </si>
  <si>
    <t>F1.0294</t>
  </si>
  <si>
    <t>F1.0295</t>
  </si>
  <si>
    <t>F1.0296</t>
  </si>
  <si>
    <t>F1.0297</t>
  </si>
  <si>
    <t>F1.0298</t>
  </si>
  <si>
    <t>F1.0299</t>
  </si>
  <si>
    <t>F1.0300</t>
  </si>
  <si>
    <t>F1.0301</t>
  </si>
  <si>
    <t>F1.0302</t>
  </si>
  <si>
    <t>F1.0303</t>
  </si>
  <si>
    <t>F1.0304</t>
  </si>
  <si>
    <t>F1.0305</t>
  </si>
  <si>
    <t>F1.0306</t>
  </si>
  <si>
    <t>F1.0307</t>
  </si>
  <si>
    <t>F1.0308</t>
  </si>
  <si>
    <t>F1.0309</t>
  </si>
  <si>
    <t>F1.0310</t>
  </si>
  <si>
    <t>F1.0311</t>
  </si>
  <si>
    <t>F1.0312</t>
  </si>
  <si>
    <t>F1.0313</t>
  </si>
  <si>
    <t>F1.0314</t>
  </si>
  <si>
    <t>F1.0315</t>
  </si>
  <si>
    <t>F1.0316</t>
  </si>
  <si>
    <t>F1.0317</t>
  </si>
  <si>
    <t>F1.0318</t>
  </si>
  <si>
    <t>F1.0319</t>
  </si>
  <si>
    <t>F1.0320</t>
  </si>
  <si>
    <t>F1.0321</t>
  </si>
  <si>
    <t>F1.0322</t>
  </si>
  <si>
    <t>F1.0323</t>
  </si>
  <si>
    <t>F1.0324</t>
  </si>
  <si>
    <t>F1.0325</t>
  </si>
  <si>
    <t>F1.0326</t>
  </si>
  <si>
    <t>F1.0327</t>
  </si>
  <si>
    <t>F1.0328</t>
  </si>
  <si>
    <t>F1.0329</t>
  </si>
  <si>
    <t>F1.0330</t>
  </si>
  <si>
    <t>F1.0331</t>
  </si>
  <si>
    <t>F1.0332</t>
  </si>
  <si>
    <t>F1.0333</t>
  </si>
  <si>
    <t>F1.0334</t>
  </si>
  <si>
    <t>F1.0335</t>
  </si>
  <si>
    <t>F1.0336</t>
  </si>
  <si>
    <t>F1.0337</t>
  </si>
  <si>
    <t>F1.0338</t>
  </si>
  <si>
    <t>F1.0339</t>
  </si>
  <si>
    <t>F1.0340</t>
  </si>
  <si>
    <t>F1.0341</t>
  </si>
  <si>
    <t>F1.0342</t>
  </si>
  <si>
    <t>F1.0343</t>
  </si>
  <si>
    <t>F1.0344</t>
  </si>
  <si>
    <t>F1.0345</t>
  </si>
  <si>
    <t>F1.0346</t>
  </si>
  <si>
    <t>F1.0347</t>
  </si>
  <si>
    <t>F1.0348</t>
  </si>
  <si>
    <t>F1.0349</t>
  </si>
  <si>
    <t>F1.0350</t>
  </si>
  <si>
    <t>F1.0351</t>
  </si>
  <si>
    <t>F1.0352</t>
  </si>
  <si>
    <t>F1.0353</t>
  </si>
  <si>
    <t>F1.0354</t>
  </si>
  <si>
    <t>F1.0355</t>
  </si>
  <si>
    <t>F1.0356</t>
  </si>
  <si>
    <t>F1.0357</t>
  </si>
  <si>
    <t>F1.0358</t>
  </si>
  <si>
    <t>F1.0359</t>
  </si>
  <si>
    <t>F1.0360</t>
  </si>
  <si>
    <t>F1.0361</t>
  </si>
  <si>
    <t>F1.0362</t>
  </si>
  <si>
    <t>F1.0363</t>
  </si>
  <si>
    <t>F1.0364</t>
  </si>
  <si>
    <t>F1.0365</t>
  </si>
  <si>
    <t>F1.0366</t>
  </si>
  <si>
    <t>F1.0367</t>
  </si>
  <si>
    <t>F1.0368</t>
  </si>
  <si>
    <t>F1.0369</t>
  </si>
  <si>
    <t>F1.0370</t>
  </si>
  <si>
    <t>F1.0371</t>
  </si>
  <si>
    <t>F1.0372</t>
  </si>
  <si>
    <t>F1.0373</t>
  </si>
  <si>
    <t>F1.0374</t>
  </si>
  <si>
    <t>F1.0375</t>
  </si>
  <si>
    <t>F1.0376</t>
  </si>
  <si>
    <t>F1.0377</t>
  </si>
  <si>
    <t>F1.0378</t>
  </si>
  <si>
    <t>F1.0379</t>
  </si>
  <si>
    <t>F1.0380</t>
  </si>
  <si>
    <t>F1.0381</t>
  </si>
  <si>
    <t>F1.0382</t>
  </si>
  <si>
    <t>F1.0383</t>
  </si>
  <si>
    <t>F1.0384</t>
  </si>
  <si>
    <t>F1.0385</t>
  </si>
  <si>
    <t>F1.0386</t>
  </si>
  <si>
    <t>F1.0387</t>
  </si>
  <si>
    <t>F1.0388</t>
  </si>
  <si>
    <t>F1.0389</t>
  </si>
  <si>
    <t>F1.0390</t>
  </si>
  <si>
    <t>F1.0391</t>
  </si>
  <si>
    <t>F1.0392</t>
  </si>
  <si>
    <t>F1.0393</t>
  </si>
  <si>
    <t>F1.0394</t>
  </si>
  <si>
    <t>F1.0395</t>
  </si>
  <si>
    <t>F1.0396</t>
  </si>
  <si>
    <t>F1.0397</t>
  </si>
  <si>
    <t>F1.0398</t>
  </si>
  <si>
    <t>F1.0399</t>
  </si>
  <si>
    <t>F1.0400</t>
  </si>
  <si>
    <t>F1.0401</t>
  </si>
  <si>
    <t>F1.0402</t>
  </si>
  <si>
    <t>F1.0403</t>
  </si>
  <si>
    <t>F1.0404</t>
  </si>
  <si>
    <t>F1.0405</t>
  </si>
  <si>
    <t>F1.0406</t>
  </si>
  <si>
    <t>F1.0407</t>
  </si>
  <si>
    <t>F1.0408</t>
  </si>
  <si>
    <t>F1.0409</t>
  </si>
  <si>
    <t>F1.0410</t>
  </si>
  <si>
    <t>F1.0411</t>
  </si>
  <si>
    <t>F1.0412</t>
  </si>
  <si>
    <t>F1.0413</t>
  </si>
  <si>
    <t>F1.0414</t>
  </si>
  <si>
    <t>F1.0415</t>
  </si>
  <si>
    <t>F1.0416</t>
  </si>
  <si>
    <t>F1.0417</t>
  </si>
  <si>
    <t>F1.0418</t>
  </si>
  <si>
    <t>F1.0419</t>
  </si>
  <si>
    <t>F1.0420</t>
  </si>
  <si>
    <t>F1.0421</t>
  </si>
  <si>
    <t>F1.0422</t>
  </si>
  <si>
    <t>F1.0423</t>
  </si>
  <si>
    <t>F1.0424</t>
  </si>
  <si>
    <t>F1.0425</t>
  </si>
  <si>
    <t>F1.0426</t>
  </si>
  <si>
    <t>F1.0427</t>
  </si>
  <si>
    <t>F1.0428</t>
  </si>
  <si>
    <t>F1.0429</t>
  </si>
  <si>
    <t>F1.0430</t>
  </si>
  <si>
    <t>F1.0431</t>
  </si>
  <si>
    <t>F1.0432</t>
  </si>
  <si>
    <t>F1.0433</t>
  </si>
  <si>
    <t>F1.0434</t>
  </si>
  <si>
    <t>F1.0435</t>
  </si>
  <si>
    <t>F1.0436</t>
  </si>
  <si>
    <t>F1.0437</t>
  </si>
  <si>
    <t>F1.0438</t>
  </si>
  <si>
    <t>F1.0439</t>
  </si>
  <si>
    <t>F1.0440</t>
  </si>
  <si>
    <t>F1.0441</t>
  </si>
  <si>
    <t>F1.0442</t>
  </si>
  <si>
    <t>F1.0443</t>
  </si>
  <si>
    <t>F1.0444</t>
  </si>
  <si>
    <t>F1.0445</t>
  </si>
  <si>
    <t>F1.0446</t>
  </si>
  <si>
    <t>F1.0447</t>
  </si>
  <si>
    <t>F1.0448</t>
  </si>
  <si>
    <t>F1.0449</t>
  </si>
  <si>
    <t>F1.0450</t>
  </si>
  <si>
    <t>F1.0451</t>
  </si>
  <si>
    <t>F1.0452</t>
  </si>
  <si>
    <t>F1.0453</t>
  </si>
  <si>
    <t>F1.0454</t>
  </si>
  <si>
    <t>F1.0455</t>
  </si>
  <si>
    <t>F1.0456</t>
  </si>
  <si>
    <t>F1.0457</t>
  </si>
  <si>
    <t>F1.0458</t>
  </si>
  <si>
    <t>F1.0459</t>
  </si>
  <si>
    <t>F1.0460</t>
  </si>
  <si>
    <t>F1.0461</t>
  </si>
  <si>
    <t>F1.0462</t>
  </si>
  <si>
    <t>F1.0463</t>
  </si>
  <si>
    <t>F1.0464</t>
  </si>
  <si>
    <t>F1.0465</t>
  </si>
  <si>
    <t>F1.0466</t>
  </si>
  <si>
    <t>F1.0467</t>
  </si>
  <si>
    <t>F1.0468</t>
  </si>
  <si>
    <t>F1.0469</t>
  </si>
  <si>
    <t>F1.0470</t>
  </si>
  <si>
    <t>F1.0471</t>
  </si>
  <si>
    <t>F1.0472</t>
  </si>
  <si>
    <t>F1.0473</t>
  </si>
  <si>
    <t>F1.0474</t>
  </si>
  <si>
    <t>F1.0475</t>
  </si>
  <si>
    <t>F1.0476</t>
  </si>
  <si>
    <t>F1.0477</t>
  </si>
  <si>
    <t>F1.0478</t>
  </si>
  <si>
    <t>F1.0479</t>
  </si>
  <si>
    <t>F1.0480</t>
  </si>
  <si>
    <t>F1.0481</t>
  </si>
  <si>
    <t>F1.0482</t>
  </si>
  <si>
    <t>F1.0483</t>
  </si>
  <si>
    <t>F1.0484</t>
  </si>
  <si>
    <t>F1.0485</t>
  </si>
  <si>
    <t>F1.0486</t>
  </si>
  <si>
    <t>F1.0487</t>
  </si>
  <si>
    <t>F1.0488</t>
  </si>
  <si>
    <t>F1.0489</t>
  </si>
  <si>
    <t>F1.0490</t>
  </si>
  <si>
    <t>F1.0491</t>
  </si>
  <si>
    <t>F1.0492</t>
  </si>
  <si>
    <t>F1.0493</t>
  </si>
  <si>
    <t>F1.0494</t>
  </si>
  <si>
    <t>F1.0495</t>
  </si>
  <si>
    <t>F1.0496</t>
  </si>
  <si>
    <t>F1.0497</t>
  </si>
  <si>
    <t>F1.0498</t>
  </si>
  <si>
    <t>F1.0499</t>
  </si>
  <si>
    <t>F1.0500</t>
  </si>
  <si>
    <t>F1.0501</t>
  </si>
  <si>
    <t>F1.0502</t>
  </si>
  <si>
    <t>F1.0503</t>
  </si>
  <si>
    <t>F1.0504</t>
  </si>
  <si>
    <t>F1.0505</t>
  </si>
  <si>
    <t>F1.0506</t>
  </si>
  <si>
    <t>F1.0507</t>
  </si>
  <si>
    <t>F1.0508</t>
  </si>
  <si>
    <t>F1.0509</t>
  </si>
  <si>
    <t>F1.0510</t>
  </si>
  <si>
    <t>F1.0511</t>
  </si>
  <si>
    <t>F1.0512</t>
  </si>
  <si>
    <t>F1.0513</t>
  </si>
  <si>
    <t>F1.0514</t>
  </si>
  <si>
    <t>F1.0515</t>
  </si>
  <si>
    <t>F1.0516</t>
  </si>
  <si>
    <t>F1.0517</t>
  </si>
  <si>
    <t>F1.0518</t>
  </si>
  <si>
    <t>F1.0519</t>
  </si>
  <si>
    <t>F1.0520</t>
  </si>
  <si>
    <t>F1.0521</t>
  </si>
  <si>
    <t>F1.0522</t>
  </si>
  <si>
    <t>F1.0523</t>
  </si>
  <si>
    <t>F1.0524</t>
  </si>
  <si>
    <t>F1.0525</t>
  </si>
  <si>
    <t>F1.0526</t>
  </si>
  <si>
    <t>F1.0527</t>
  </si>
  <si>
    <t>F1.0528</t>
  </si>
  <si>
    <t>F1.0529</t>
  </si>
  <si>
    <t>F1.0530</t>
  </si>
  <si>
    <t>F1.0531</t>
  </si>
  <si>
    <t>F1.0532</t>
  </si>
  <si>
    <t>F1.0533</t>
  </si>
  <si>
    <t>F1.0534</t>
  </si>
  <si>
    <t>F1.0535</t>
  </si>
  <si>
    <t>F1.0536</t>
  </si>
  <si>
    <t>F1.0537</t>
  </si>
  <si>
    <t>F1.0538</t>
  </si>
  <si>
    <t>F1.0539</t>
  </si>
  <si>
    <t>F1.0540</t>
  </si>
  <si>
    <t>F1.0541</t>
  </si>
  <si>
    <t>F1.0542</t>
  </si>
  <si>
    <t>F1.0543</t>
  </si>
  <si>
    <t>F1.0544</t>
  </si>
  <si>
    <t>F1.0545</t>
  </si>
  <si>
    <t>F1.0546</t>
  </si>
  <si>
    <t>F1.0547</t>
  </si>
  <si>
    <t>F1.0548</t>
  </si>
  <si>
    <t>F1.0549</t>
  </si>
  <si>
    <t>F1.0550</t>
  </si>
  <si>
    <t>F1.0551</t>
  </si>
  <si>
    <t>F1.0552</t>
  </si>
  <si>
    <t>F1.0553</t>
  </si>
  <si>
    <t>F1.0554</t>
  </si>
  <si>
    <t>F1.0555</t>
  </si>
  <si>
    <t>F1.0556</t>
  </si>
  <si>
    <t>F1.0557</t>
  </si>
  <si>
    <t>F1.0558</t>
  </si>
  <si>
    <t>F1.0559</t>
  </si>
  <si>
    <t>F1.0560</t>
  </si>
  <si>
    <t>F1.0561</t>
  </si>
  <si>
    <t>F1.0562</t>
  </si>
  <si>
    <t>F1.0563</t>
  </si>
  <si>
    <t>F1.0564</t>
  </si>
  <si>
    <t>F1.0565</t>
  </si>
  <si>
    <t>F1.0566</t>
  </si>
  <si>
    <t>F1.0567</t>
  </si>
  <si>
    <t>F1.0568</t>
  </si>
  <si>
    <t>F1.0569</t>
  </si>
  <si>
    <t>F1.0570</t>
  </si>
  <si>
    <t>F1.0571</t>
  </si>
  <si>
    <t>F1.0572</t>
  </si>
  <si>
    <t>F1.0573</t>
  </si>
  <si>
    <t>F1.0574</t>
  </si>
  <si>
    <t>F1.0575</t>
  </si>
  <si>
    <t>F1.0576</t>
  </si>
  <si>
    <t>F1.0577</t>
  </si>
  <si>
    <t>F1.0578</t>
  </si>
  <si>
    <t>F1.0579</t>
  </si>
  <si>
    <t>F1.0580</t>
  </si>
  <si>
    <t>F1.0581</t>
  </si>
  <si>
    <t>F1.0582</t>
  </si>
  <si>
    <t>F1.0583</t>
  </si>
  <si>
    <t>F1.0584</t>
  </si>
  <si>
    <t>F1.0585</t>
  </si>
  <si>
    <t>F1.0586</t>
  </si>
  <si>
    <t>F1.0587</t>
  </si>
  <si>
    <t>F1.0588</t>
  </si>
  <si>
    <t>F1.0589</t>
  </si>
  <si>
    <t>F1.0590</t>
  </si>
  <si>
    <t>F1.0591</t>
  </si>
  <si>
    <t>F1.0592</t>
  </si>
  <si>
    <t>F1.0593</t>
  </si>
  <si>
    <t>F1.0594</t>
  </si>
  <si>
    <t>F1.0595</t>
  </si>
  <si>
    <t>F1.0596</t>
  </si>
  <si>
    <t>F1.0597</t>
  </si>
  <si>
    <t>F1.0598</t>
  </si>
  <si>
    <t>F1.0599</t>
  </si>
  <si>
    <t>F1.0600</t>
  </si>
  <si>
    <t>F1.0601</t>
  </si>
  <si>
    <t>F1.0602</t>
  </si>
  <si>
    <t>F1.0603</t>
  </si>
  <si>
    <t>F1.0604</t>
  </si>
  <si>
    <t>F1.0605</t>
  </si>
  <si>
    <t>F1.0606</t>
  </si>
  <si>
    <t>F1.0607</t>
  </si>
  <si>
    <t>F1.0608</t>
  </si>
  <si>
    <t>F1.0609</t>
  </si>
  <si>
    <t>F1.0610</t>
  </si>
  <si>
    <t>F1.0611</t>
  </si>
  <si>
    <t>F1.0612</t>
  </si>
  <si>
    <t>F1.0613</t>
  </si>
  <si>
    <t>F1.0614</t>
  </si>
  <si>
    <t>F1.0615</t>
  </si>
  <si>
    <t>F1.0616</t>
  </si>
  <si>
    <t>F1.0617</t>
  </si>
  <si>
    <t>F1.0618</t>
  </si>
  <si>
    <t>F1.0619</t>
  </si>
  <si>
    <t>F1.0620</t>
  </si>
  <si>
    <t>F1.0621</t>
  </si>
  <si>
    <t>F1.0622</t>
  </si>
  <si>
    <t>F1.0623</t>
  </si>
  <si>
    <t>F1.0624</t>
  </si>
  <si>
    <t>F1.0625</t>
  </si>
  <si>
    <t>F1.0626</t>
  </si>
  <si>
    <t>F1.0627</t>
  </si>
  <si>
    <t>F1.0628</t>
  </si>
  <si>
    <t>F1.0629</t>
  </si>
  <si>
    <t>F1.0630</t>
  </si>
  <si>
    <t>F1.0631</t>
  </si>
  <si>
    <t>F1.0632</t>
  </si>
  <si>
    <t>F1.0633</t>
  </si>
  <si>
    <t>F1.0634</t>
  </si>
  <si>
    <t>F1.0635</t>
  </si>
  <si>
    <t>F1.0636</t>
  </si>
  <si>
    <t>F1.0637</t>
  </si>
  <si>
    <t>F1.0638</t>
  </si>
  <si>
    <t>F1.0639</t>
  </si>
  <si>
    <t>F1.0640</t>
  </si>
  <si>
    <t>F1.0641</t>
  </si>
  <si>
    <t>F1.0642</t>
  </si>
  <si>
    <t>F1.0643</t>
  </si>
  <si>
    <t>F1.0644</t>
  </si>
  <si>
    <t>F1.0645</t>
  </si>
  <si>
    <t>F1.0646</t>
  </si>
  <si>
    <t>F1.0647</t>
  </si>
  <si>
    <t>F1.0648</t>
  </si>
  <si>
    <t>F1.0649</t>
  </si>
  <si>
    <t>F1.0650</t>
  </si>
  <si>
    <t>F1.0651</t>
  </si>
  <si>
    <t>F1.0652</t>
  </si>
  <si>
    <t>F1.0653</t>
  </si>
  <si>
    <t>F1.0654</t>
  </si>
  <si>
    <t>F1.0655</t>
  </si>
  <si>
    <t>F1.0656</t>
  </si>
  <si>
    <t>F1.0657</t>
  </si>
  <si>
    <t>F1.0658</t>
  </si>
  <si>
    <t>F1.0659</t>
  </si>
  <si>
    <t>F1.0660</t>
  </si>
  <si>
    <t>F1.0661</t>
  </si>
  <si>
    <t>F1.0662</t>
  </si>
  <si>
    <t>F1.0663</t>
  </si>
  <si>
    <t>F1.0664</t>
  </si>
  <si>
    <t>F1.0665</t>
  </si>
  <si>
    <t>F1.0666</t>
  </si>
  <si>
    <t>F1.0667</t>
  </si>
  <si>
    <t>F1.0668</t>
  </si>
  <si>
    <t>F1.0669</t>
  </si>
  <si>
    <t>F1.0670</t>
  </si>
  <si>
    <t>F1.0671</t>
  </si>
  <si>
    <t>F1.0672</t>
  </si>
  <si>
    <t>F1.0673</t>
  </si>
  <si>
    <t>F1.0674</t>
  </si>
  <si>
    <t>F1.0675</t>
  </si>
  <si>
    <t>F1.0676</t>
  </si>
  <si>
    <t>F1.0677</t>
  </si>
  <si>
    <t>F1.0678</t>
  </si>
  <si>
    <t>F1.0679</t>
  </si>
  <si>
    <t>F1.0680</t>
  </si>
  <si>
    <t>F1.0681</t>
  </si>
  <si>
    <t>F1.0682</t>
  </si>
  <si>
    <t>F1.0683</t>
  </si>
  <si>
    <t>F1.0684</t>
  </si>
  <si>
    <t>F1.0685</t>
  </si>
  <si>
    <t>F1.0686</t>
  </si>
  <si>
    <t>F1.0687</t>
  </si>
  <si>
    <t>F1.0688</t>
  </si>
  <si>
    <t>F1.0689</t>
  </si>
  <si>
    <t>F1.0690</t>
  </si>
  <si>
    <t>F1.0691</t>
  </si>
  <si>
    <t>F1.0692</t>
  </si>
  <si>
    <t>F1.0693</t>
  </si>
  <si>
    <t>F1.0694</t>
  </si>
  <si>
    <t>F1.0695</t>
  </si>
  <si>
    <t>F1.0696</t>
  </si>
  <si>
    <t>F1.0697</t>
  </si>
  <si>
    <t>F1.0698</t>
  </si>
  <si>
    <t>F1.0699</t>
  </si>
  <si>
    <t>F1.0700</t>
  </si>
  <si>
    <t>F1.0701</t>
  </si>
  <si>
    <t>F1.0702</t>
  </si>
  <si>
    <t>F1.0703</t>
  </si>
  <si>
    <t>F1.0704</t>
  </si>
  <si>
    <t>F1.0705</t>
  </si>
  <si>
    <t>F1.0706</t>
  </si>
  <si>
    <t>F1.0707</t>
  </si>
  <si>
    <t>F1.0708</t>
  </si>
  <si>
    <t>F1.0709</t>
  </si>
  <si>
    <t>F1.0710</t>
  </si>
  <si>
    <t>F1.0711</t>
  </si>
  <si>
    <t>F1.0712</t>
  </si>
  <si>
    <t>F1.0713</t>
  </si>
  <si>
    <t>F1.0714</t>
  </si>
  <si>
    <t>F1.0715</t>
  </si>
  <si>
    <t>F1.0716</t>
  </si>
  <si>
    <t>F1.0717</t>
  </si>
  <si>
    <t>F1.0718</t>
  </si>
  <si>
    <t>F1.0719</t>
  </si>
  <si>
    <t>F1.0720</t>
  </si>
  <si>
    <t>F1.0721</t>
  </si>
  <si>
    <t>F1.0722</t>
  </si>
  <si>
    <t>F1.0723</t>
  </si>
  <si>
    <t>F1.0724</t>
  </si>
  <si>
    <t>F1.0725</t>
  </si>
  <si>
    <t>F1.0726</t>
  </si>
  <si>
    <t>F1.0727</t>
  </si>
  <si>
    <t>F1.0728</t>
  </si>
  <si>
    <t>F1.0729</t>
  </si>
  <si>
    <t>F1.0730</t>
  </si>
  <si>
    <t>F1.0731</t>
  </si>
  <si>
    <t>F1.0732</t>
  </si>
  <si>
    <t>F1.0733</t>
  </si>
  <si>
    <t>F1.0734</t>
  </si>
  <si>
    <t>F1.0735</t>
  </si>
  <si>
    <t>F1.0736</t>
  </si>
  <si>
    <t>F1.0737</t>
  </si>
  <si>
    <t>F1.0738</t>
  </si>
  <si>
    <t>F1.0739</t>
  </si>
  <si>
    <t>F1.0740</t>
  </si>
  <si>
    <t>F1.0741</t>
  </si>
  <si>
    <t>F1.0742</t>
  </si>
  <si>
    <t>F1.0743</t>
  </si>
  <si>
    <t>F1.0744</t>
  </si>
  <si>
    <t>F1.0745</t>
  </si>
  <si>
    <t>F1.0746</t>
  </si>
  <si>
    <t>F1.0747</t>
  </si>
  <si>
    <t>F1.0748</t>
  </si>
  <si>
    <t>F1.0749</t>
  </si>
  <si>
    <t>F1.0750</t>
  </si>
  <si>
    <t>F1.0751</t>
  </si>
  <si>
    <t>F1.0752</t>
  </si>
  <si>
    <t>F1.0753</t>
  </si>
  <si>
    <t>F1.0754</t>
  </si>
  <si>
    <t>F1.0755</t>
  </si>
  <si>
    <t>F1.0756</t>
  </si>
  <si>
    <t>F1.0757</t>
  </si>
  <si>
    <t>F1.0758</t>
  </si>
  <si>
    <t>F1.0759</t>
  </si>
  <si>
    <t>F1.0760</t>
  </si>
  <si>
    <t>F1.0761</t>
  </si>
  <si>
    <t>F1.0762</t>
  </si>
  <si>
    <t>F1.0763</t>
  </si>
  <si>
    <t>F1.0764</t>
  </si>
  <si>
    <t>F1.0765</t>
  </si>
  <si>
    <t>F1.0766</t>
  </si>
  <si>
    <t>398483</t>
  </si>
  <si>
    <t>\Reference to ISIC Rev. 4</t>
  </si>
  <si>
    <t>UN, world bank, and similar</t>
  </si>
  <si>
    <t>International Affairs</t>
  </si>
  <si>
    <t>*</t>
  </si>
  <si>
    <t>immigration and border police</t>
    <phoneticPr fontId="0" type="noConversion"/>
  </si>
  <si>
    <t>except immigration and border police and extraterritorial bodies</t>
    <phoneticPr fontId="0" type="noConversion"/>
  </si>
  <si>
    <t>military courts</t>
  </si>
  <si>
    <t>National Security</t>
  </si>
  <si>
    <t>military police, coast guard, and similar</t>
  </si>
  <si>
    <t>except foreign military aid, military police, and military courts</t>
  </si>
  <si>
    <t>Defense activities</t>
  </si>
  <si>
    <t>foreign military aid</t>
  </si>
  <si>
    <t>except space transportation of freight</t>
  </si>
  <si>
    <t>Space Research and Technology</t>
  </si>
  <si>
    <t>transportation of freight using government space vehicles and systems</t>
  </si>
  <si>
    <t xml:space="preserve"> </t>
  </si>
  <si>
    <t>Regulation of Agricultural Marketing and Commodities</t>
  </si>
  <si>
    <t>Regulation and Administration of Communications, Electric, Gas, and Other Utilities</t>
  </si>
  <si>
    <t>coast guard activities (except academy)</t>
  </si>
  <si>
    <t>Regulation and Administration of Transportation Programs</t>
  </si>
  <si>
    <t>except coast guard activities</t>
  </si>
  <si>
    <t>foreign cultural activities</t>
  </si>
  <si>
    <t>Administration of General Economic Programs</t>
  </si>
  <si>
    <t>except tourism development, statistics centers, art and cultural programs, and foreign cultural activities</t>
  </si>
  <si>
    <t>administration of art and cultural programs</t>
  </si>
  <si>
    <t>general government statistics centers</t>
  </si>
  <si>
    <t>tourism development and promotion</t>
  </si>
  <si>
    <t>Administration of Housing Programs</t>
  </si>
  <si>
    <t>fishery inspection and protection</t>
  </si>
  <si>
    <t>Administration of Conservation Programs</t>
  </si>
  <si>
    <t>conservation and stabilization program administration</t>
  </si>
  <si>
    <t>except agricultural conservation and stabilization program administration and fishery inspection and protection</t>
  </si>
  <si>
    <t>Administration of Air and Water Resource and Solid Waste Management Programs</t>
  </si>
  <si>
    <t>Administration of Veterans' Affairs</t>
  </si>
  <si>
    <t>social security, workers compensation, unemployment insurance and similar social welfare programs</t>
  </si>
  <si>
    <t>Administration of Human Resource Programs (except Education, Public Health, and Veterans' Affairs Programs)</t>
  </si>
  <si>
    <t>administration of human resource programs</t>
  </si>
  <si>
    <t>except health statistics centers</t>
  </si>
  <si>
    <t>Administration of Public Health Programs</t>
  </si>
  <si>
    <t>health statistics centers</t>
  </si>
  <si>
    <t>except education statistics centers</t>
  </si>
  <si>
    <t>education statistics centers</t>
  </si>
  <si>
    <t>except civil defense activities and justice statistics centers</t>
  </si>
  <si>
    <t>Other Justice, Public Order, and Safety Activities</t>
  </si>
  <si>
    <t>civil defense activities</t>
  </si>
  <si>
    <t>justice statistics centers</t>
  </si>
  <si>
    <t>Fire Protection</t>
  </si>
  <si>
    <t>Parole Offices and Probation Offices</t>
  </si>
  <si>
    <t>Correctional Institutions</t>
  </si>
  <si>
    <t>Legal Counsel and Prosecution</t>
  </si>
  <si>
    <t>Police Protection</t>
  </si>
  <si>
    <t>Courts</t>
  </si>
  <si>
    <t>Other General Government Support</t>
  </si>
  <si>
    <t>tribal courts and tribal police</t>
  </si>
  <si>
    <t>American Indian and Alaska Native Tribal Governments</t>
  </si>
  <si>
    <t>except tribal courts and tribal police</t>
  </si>
  <si>
    <t>Public Finance Activities</t>
  </si>
  <si>
    <t>Legislative Bodies</t>
  </si>
  <si>
    <t>except sports leagues and regulating bodies</t>
  </si>
  <si>
    <t>Other Similar Organizations (except Business, Professional, Labor, and Political Organizations)</t>
  </si>
  <si>
    <t>sports leagues and regulating bodies</t>
  </si>
  <si>
    <t>Political Organizations</t>
  </si>
  <si>
    <t>Labor Unions and Similar Labor Organizations</t>
  </si>
  <si>
    <t>Professional Organizations</t>
  </si>
  <si>
    <t>Business Associations</t>
  </si>
  <si>
    <t>Civic and Social Organizations</t>
  </si>
  <si>
    <t>Other Social Advocacy Organizations</t>
  </si>
  <si>
    <t>Environment, Conservation and Wildlife Organizations</t>
  </si>
  <si>
    <t>Human Rights Organizations</t>
  </si>
  <si>
    <t>Other Grantmaking and Giving Services</t>
  </si>
  <si>
    <t>Voluntary Health Organizations</t>
  </si>
  <si>
    <t>Grantmaking Foundations</t>
  </si>
  <si>
    <t>Religious Organizations</t>
  </si>
  <si>
    <t>except baby shoe bronzing and pay telephone concession operators</t>
  </si>
  <si>
    <t>All Other Personal Services</t>
  </si>
  <si>
    <t>baby shoe bronzing</t>
  </si>
  <si>
    <t>pay telephone concession operators</t>
  </si>
  <si>
    <t>valet parking services</t>
  </si>
  <si>
    <t>Parking Lots and Garages</t>
  </si>
  <si>
    <t>except valet parking services</t>
  </si>
  <si>
    <t>One-Hour Photofinishing</t>
  </si>
  <si>
    <t>Photofinishing Laboratories (except One-Hour)</t>
  </si>
  <si>
    <t>Pet Care (except Veterinary) Services</t>
  </si>
  <si>
    <t>Industrial Launderers</t>
  </si>
  <si>
    <t>Linen Supply</t>
  </si>
  <si>
    <t>Drycleaning and Laundry Services (except Coin-Operated)</t>
  </si>
  <si>
    <t>Coin-Operated Laundries and Drycleaners</t>
  </si>
  <si>
    <t>Cemeteries and Crematories</t>
  </si>
  <si>
    <t>Funeral Homes and Funeral Services</t>
  </si>
  <si>
    <t>Other Personal Care Services</t>
  </si>
  <si>
    <t>Diet and Weight Reducing Centers</t>
  </si>
  <si>
    <t>Nail Salons</t>
  </si>
  <si>
    <t>Beauty Salons</t>
  </si>
  <si>
    <t>Barber Shops</t>
  </si>
  <si>
    <t>except gun, bowling alley equipment, boat, animal drawn vehicles, coin-operated games, motorcycle, and outboard motor repair</t>
  </si>
  <si>
    <t>outboard motor repair</t>
  </si>
  <si>
    <t>general motorcycle repair shops, without retailing new motorcycles</t>
  </si>
  <si>
    <t>repair of pin ball machines and other coin-operated games, and similar equipment</t>
  </si>
  <si>
    <t xml:space="preserve">Repair of other equipment </t>
  </si>
  <si>
    <t>pleasure boat repair and maintenance services (not also selling new boats), repair of animal drawn vehicles</t>
  </si>
  <si>
    <t>repair of bowling alley equipment</t>
  </si>
  <si>
    <t>gun repair</t>
  </si>
  <si>
    <t>except repair of hand-held power tools</t>
  </si>
  <si>
    <t>repair of power tools, hand-held type</t>
  </si>
  <si>
    <t>Home and Garden Equipment Repair and Maintenance</t>
  </si>
  <si>
    <t xml:space="preserve">cleaning industrial machinery </t>
  </si>
  <si>
    <t>repair of trailers</t>
  </si>
  <si>
    <t>repair of miscellaneous commercial and industrial equipment, such as fishing nets, fertilizer bags, plastics and rubber products, non-metallic mineral products, parking meters, and commercial timing mechanisms</t>
    <phoneticPr fontId="0" type="noConversion"/>
  </si>
  <si>
    <t xml:space="preserve">repair of shopping carts  </t>
  </si>
  <si>
    <t xml:space="preserve">repair of electrical equipment   </t>
  </si>
  <si>
    <t>repair of pulse generators</t>
  </si>
  <si>
    <t>except fabricated metal products, pulse generators, electrical equipment, shopping carts, trailers, other equipment, such as fishing nets, fertilizer bags, plastics and rubber products, non-metallic mineral products, commercial timing mechanisms, repair of trailers, and cleaning of industrial machinery</t>
    <phoneticPr fontId="0" type="noConversion"/>
  </si>
  <si>
    <t>fabricated metal products</t>
  </si>
  <si>
    <t>except repair and maintenance of weighing equipment</t>
  </si>
  <si>
    <t>Other Electronic and Precision Equipment Repair and Maintenance</t>
  </si>
  <si>
    <t>weighing equipment repair and maintenance</t>
  </si>
  <si>
    <t>repair and maintenance of public address equipment</t>
  </si>
  <si>
    <t>Communication Equipment Repair and Maintenance</t>
  </si>
  <si>
    <t>except repair of public address equipment and GPS devices</t>
  </si>
  <si>
    <t>repair of GPS devices</t>
  </si>
  <si>
    <t>except repair of office machines, dictating machines, and digital cameras</t>
  </si>
  <si>
    <t>Computer and Office Machine Repair and Maintenance</t>
  </si>
  <si>
    <t>repair of digital cameras</t>
  </si>
  <si>
    <t>repair of office machinery (except computers) and repair of dictating machines</t>
  </si>
  <si>
    <t>except camera and cell phone repair</t>
  </si>
  <si>
    <t>Consumer Electronics Repair and Maintenance</t>
  </si>
  <si>
    <t>cell phone repair</t>
  </si>
  <si>
    <t>camera repair shops</t>
  </si>
  <si>
    <t>automobile emissions inspection services and safety inspection services</t>
  </si>
  <si>
    <t>All Other Automotive Repair and Maintenance</t>
  </si>
  <si>
    <t>except motor vehicle emissions and safety inspection services</t>
  </si>
  <si>
    <t>Automotive Oil Change and Lubrication Shops</t>
  </si>
  <si>
    <t>except custom fabrication of trailer bodies in a shop rather than on a factory basis, custom conversion of vans in a shop rather than a factory</t>
    <phoneticPr fontId="0" type="noConversion"/>
  </si>
  <si>
    <t>custom fabrication of trailer bodies in a shop rather than on a factory basis, custom conversion of vans in a shop rather than a factory</t>
    <phoneticPr fontId="0" type="noConversion"/>
  </si>
  <si>
    <t>Other Automotive Mechanical and Electrical Repair and Maintenance</t>
  </si>
  <si>
    <t>Automotive Transmission Repair</t>
  </si>
  <si>
    <t>Automotive Exhaust System Repair</t>
  </si>
  <si>
    <t>General Automotive Repair</t>
  </si>
  <si>
    <t xml:space="preserve">nonalcoholic beverage bars </t>
  </si>
  <si>
    <t xml:space="preserve">except nonalcoholic beverage bars </t>
  </si>
  <si>
    <t>mobile beverage bars and carts</t>
  </si>
  <si>
    <t>except mobile beverage bars and carts</t>
  </si>
  <si>
    <t>Recreational and Vacation Camps (except Campgrounds)</t>
  </si>
  <si>
    <t>RV (Recreational Vehicle) Parks and Campgrounds</t>
  </si>
  <si>
    <t>All Other Traveler Accommodation</t>
  </si>
  <si>
    <t>Bed-and-Breakfast Inns</t>
  </si>
  <si>
    <t>except casino hotels with hotel activities as primary source of receipts</t>
  </si>
  <si>
    <t>casino hotels (hotel as plurality of revenue)</t>
  </si>
  <si>
    <t xml:space="preserve">separate operation of sleeping car services </t>
  </si>
  <si>
    <t>Hotels (except Casio Hotels) and Motels</t>
  </si>
  <si>
    <t>except separate operation of sleeping car services</t>
  </si>
  <si>
    <t>except driving ranges, skeet shooting facilities, billiard rooms, recreational sporting teams and clubs, hunting guides, and tourist guide services</t>
  </si>
  <si>
    <t>driving ranges, skeet shooting facilities, billiard rooms, and other miscellaneous sporting facility operation</t>
  </si>
  <si>
    <t>recreational sporting teams and clubs (such as little league), hunting guides</t>
  </si>
  <si>
    <t>tourist guide services</t>
  </si>
  <si>
    <t>except independent ski lift operators</t>
  </si>
  <si>
    <t>ski lift operators</t>
  </si>
  <si>
    <t>except independent photojournalists, restoration services for organs and similar antique instruments, and taxidermists</t>
  </si>
  <si>
    <t>independent photojournalists</t>
  </si>
  <si>
    <t xml:space="preserve">restoration services for organs and similar instruments </t>
  </si>
  <si>
    <t>taxidermists (wildlife artists)</t>
  </si>
  <si>
    <t>concert booking agencies and fair promoters and organizers without facilities, including agricultural fairs</t>
  </si>
  <si>
    <t>except arts events organizers without facilities, fair promoters and organizers without facilities and concert booking agencies</t>
    <phoneticPr fontId="0" type="noConversion"/>
  </si>
  <si>
    <t>arts events organizers without facilities</t>
  </si>
  <si>
    <t>fair promoters and organizers with facilities, including agricultural fairs</t>
  </si>
  <si>
    <t>sports organizers and promoters with facilities</t>
    <phoneticPr fontId="0" type="noConversion"/>
  </si>
  <si>
    <t>except arts facilities operators, sports promoters with facilities and fair promoters with facilities</t>
    <phoneticPr fontId="0" type="noConversion"/>
  </si>
  <si>
    <t>arts facilities operators</t>
  </si>
  <si>
    <t>Other Spectator Sports</t>
  </si>
  <si>
    <t>Racetracks</t>
  </si>
  <si>
    <t>Sports Teams and Clubs</t>
  </si>
  <si>
    <t>carnivals</t>
  </si>
  <si>
    <t>except carnivals</t>
  </si>
  <si>
    <t>Other Community Housing Services</t>
  </si>
  <si>
    <t>Temporary Shelters</t>
  </si>
  <si>
    <t>Continuing Care Retirement Communities</t>
  </si>
  <si>
    <t>All Other Miscellaneous Ambulatory Health Care Services</t>
  </si>
  <si>
    <t>Blood and Organ Banks</t>
  </si>
  <si>
    <t>Diagnostic Imaging Centers</t>
  </si>
  <si>
    <t>Medical Laboratories</t>
  </si>
  <si>
    <t>nonmedical treatment facilities, biofeedback centers and sleep disorder centers</t>
    <phoneticPr fontId="0" type="noConversion"/>
  </si>
  <si>
    <t>All Other Outpatient Care Centers</t>
  </si>
  <si>
    <t>except nonmedical treatment facilities, biofeedback centers and sleep disorder centers</t>
  </si>
  <si>
    <t>Freestanding Ambulatory Surgical and Emergency Centers</t>
  </si>
  <si>
    <t>Kidney Dialysis Centers</t>
  </si>
  <si>
    <t>HMO Medical Centers</t>
  </si>
  <si>
    <t>outpatient detoxification centers, drug addiction centers, mental health centers etc. without medical doctors providing services</t>
  </si>
  <si>
    <t>except outpatient detoxification centers, drug addiction centers, mental health centers etc. without medical doctors providing services</t>
  </si>
  <si>
    <t xml:space="preserve">family planning counseling and services not provided by doctors, nurses, or other medical professionals </t>
  </si>
  <si>
    <t>medical family planning centers, services by nurses and other medical professionals except doctors</t>
  </si>
  <si>
    <t>except family planning and counseling provided by medical professionals (except doctors) and family planning social services</t>
  </si>
  <si>
    <t>Offices of All Other Miscellaneous Health Practitioners</t>
  </si>
  <si>
    <t>Offices of Podiatrists</t>
  </si>
  <si>
    <t>Offices of Physicians, Mental Health Specialists</t>
  </si>
  <si>
    <t>Offices of Physicians (except Mental Health Specialists)</t>
  </si>
  <si>
    <t>Educational support services</t>
  </si>
  <si>
    <t>except yoga instruction and card game instruction</t>
  </si>
  <si>
    <t>All Other Miscellaneous Schools and Instruction</t>
  </si>
  <si>
    <t>yoga instruction, card game instruction (such as bridge)</t>
  </si>
  <si>
    <t>Automobile Driving Schools</t>
  </si>
  <si>
    <t>except adult literacy programs</t>
  </si>
  <si>
    <t>Exam Preparation and Tutoring</t>
  </si>
  <si>
    <t>adult literacy programs</t>
  </si>
  <si>
    <t>Other Technical and Trade Schools</t>
  </si>
  <si>
    <t>Apprenticeship Training</t>
  </si>
  <si>
    <t xml:space="preserve">flight training not resulting in type rating (certificate for 747, 757, etc.) </t>
  </si>
  <si>
    <t>Flight Training</t>
  </si>
  <si>
    <t xml:space="preserve">except flight training not resulting in type rating (certificate for 747, 757, etc.) </t>
  </si>
  <si>
    <t>Cosmetology and Barber Schools</t>
  </si>
  <si>
    <t>technical and vocational high schools</t>
  </si>
  <si>
    <t>jr. high schools, high schools, and associated school boards</t>
    <phoneticPr fontId="0" type="noConversion"/>
  </si>
  <si>
    <t>preschools, kindergartens, elementary schools, and associated school boards</t>
    <phoneticPr fontId="0" type="noConversion"/>
  </si>
  <si>
    <t>All Other Miscellaneous Waste Management Services</t>
  </si>
  <si>
    <t>Septic Tank and Related Services</t>
  </si>
  <si>
    <t>Materials Recovery Facilities</t>
  </si>
  <si>
    <t>Remediation Services</t>
  </si>
  <si>
    <t xml:space="preserve">except treatment and filtration of nonhazardous industrial waste water (not part of sewer system) </t>
  </si>
  <si>
    <t>Other Nonhazardous Waste Treatment and Disposal</t>
  </si>
  <si>
    <t xml:space="preserve">treatment and filtration of nonhazardous industrial waste water (not part of sewer system) </t>
  </si>
  <si>
    <t>Solid Waste Combustors and Incinerators</t>
  </si>
  <si>
    <t>Solid Waste Landfill</t>
  </si>
  <si>
    <t>Hazardous Waste Treatment and Disposal</t>
  </si>
  <si>
    <t>Other Waste Collection</t>
  </si>
  <si>
    <t>Hazardous Waste Collection</t>
  </si>
  <si>
    <t>Solid Waste Collection</t>
  </si>
  <si>
    <t>commercial fire fighting</t>
  </si>
  <si>
    <t>vehicle license issuing on a contract or fee basis</t>
  </si>
  <si>
    <t>except cloth cutting for the trade, motor vehicle license issuing on a contract or fee basis and commercial fire fighting services</t>
  </si>
  <si>
    <t>cloth cutting, winding, or bolting for the trade</t>
  </si>
  <si>
    <t>except power washing and other exterior cleaning</t>
  </si>
  <si>
    <t>power washing and other exterior cleaning</t>
  </si>
  <si>
    <t>cleaning of transport equipment, window cleaning services</t>
  </si>
  <si>
    <t>except cleaning transport equipment and window cleaning services</t>
  </si>
  <si>
    <t>Locksmiths</t>
  </si>
  <si>
    <t>Security Systems Services (except Locksmiths)</t>
  </si>
  <si>
    <t>Armored Car Services</t>
  </si>
  <si>
    <t>Security Guards and Patrol Services</t>
  </si>
  <si>
    <t>except fingerprinting and polygraph services</t>
  </si>
  <si>
    <t>Investigation Services</t>
  </si>
  <si>
    <t>fingerprinting, polygraph services</t>
  </si>
  <si>
    <t>All Other Travel Arrangement and Reservation Services</t>
  </si>
  <si>
    <t>Convention and Visitors Bureaus</t>
  </si>
  <si>
    <t>except barcode attaching services (labeling services)</t>
  </si>
  <si>
    <t>All Other Business Support Services</t>
  </si>
  <si>
    <t>barcode attaching services (labeling services)</t>
  </si>
  <si>
    <t>Court Reporting and Stenotype Services</t>
  </si>
  <si>
    <t>Repossession Services</t>
  </si>
  <si>
    <t>tax collection on a contract or fee basis</t>
  </si>
  <si>
    <t>except tax collection on a contract or fee basis</t>
    <phoneticPr fontId="0" type="noConversion"/>
  </si>
  <si>
    <t>Other Business Service Centers (including Copy Shops)</t>
  </si>
  <si>
    <t>Private Mail Centers</t>
  </si>
  <si>
    <t>Telemarketing Bureaus and Other Contact Centers</t>
    <phoneticPr fontId="0" type="noConversion"/>
  </si>
  <si>
    <t>Telephone Answering Services</t>
  </si>
  <si>
    <t>Executive Search Services</t>
  </si>
  <si>
    <t>Employment Placement Agencies</t>
  </si>
  <si>
    <t>private contract operation of prisons</t>
  </si>
  <si>
    <t>except private contract operation of prisons</t>
    <phoneticPr fontId="0" type="noConversion"/>
  </si>
  <si>
    <t>Combined facilities support services</t>
  </si>
  <si>
    <t>Corporate, Subsidiary, and Regional Managing Offices</t>
  </si>
  <si>
    <t>Offices of Other Holding Companies</t>
  </si>
  <si>
    <t>Offices of Bank Holding Companies</t>
  </si>
  <si>
    <t>consumer credit and debt counseling services</t>
  </si>
  <si>
    <t xml:space="preserve">handwriting analysis services and expert services </t>
  </si>
  <si>
    <t>except arbitration and conciliation services, handwriting analysis and consumer credit and debt counseling services</t>
    <phoneticPr fontId="0" type="noConversion"/>
  </si>
  <si>
    <t xml:space="preserve">arbitration and conciliation services not provided by lawyers or paralegals </t>
  </si>
  <si>
    <t>Commercial Photography</t>
  </si>
  <si>
    <t>Photography Studios, Portrait</t>
  </si>
  <si>
    <t>Research and Development in the Physical, Engineering, and Life Sciences (except Nanotechnology and Biotechnology)</t>
  </si>
  <si>
    <t>Research and Development in Nanotechnology</t>
  </si>
  <si>
    <t>Other Management Consulting Services</t>
  </si>
  <si>
    <t>freight rate auditors and consultants</t>
  </si>
  <si>
    <t>Process, Physical Distribution, and Logistics Consulting Services</t>
  </si>
  <si>
    <t>except freight rate auditors and consultants</t>
  </si>
  <si>
    <t>Marketing Consulting Services</t>
  </si>
  <si>
    <t>except actuarial consulting services</t>
  </si>
  <si>
    <t>actuarial consulting services</t>
  </si>
  <si>
    <t>Administrative Management and General Management Consulting Services</t>
  </si>
  <si>
    <t>Computer consultancy and computer facilities management services</t>
  </si>
  <si>
    <t>Computer Facilities Management Services</t>
  </si>
  <si>
    <t>Computer Systems Design Services</t>
  </si>
  <si>
    <t>Custom Computer Programming Services</t>
  </si>
  <si>
    <t>Other Accounting Services</t>
  </si>
  <si>
    <t>Payroll Services</t>
  </si>
  <si>
    <t>Tax Preparation Services</t>
  </si>
  <si>
    <t>Offices of Certified Public Accountants</t>
  </si>
  <si>
    <t>All Other Legal Services</t>
  </si>
  <si>
    <t>Title Abstract and Settlement Offices</t>
  </si>
  <si>
    <t>null set in US: legal activities carried out by notaries</t>
  </si>
  <si>
    <t>Construction, Mining, and Forestry Machinery and Equipment Rental and Leasing</t>
  </si>
  <si>
    <t>Commercial Air, Rail, and Water Transportation Equipment Rental and Leasing</t>
  </si>
  <si>
    <t>except general rental centers primarily renting personal or household goods</t>
  </si>
  <si>
    <t>renting a range of commercial and household equipment including do-it-yourself equipment (primarily household)</t>
  </si>
  <si>
    <t>All Other Consumer Goods Rental</t>
  </si>
  <si>
    <t>rental of motorcycles</t>
  </si>
  <si>
    <t>Recreational Goods Rental</t>
  </si>
  <si>
    <t>except rental of motorcycles</t>
  </si>
  <si>
    <t>Home Health Equipment Rental</t>
  </si>
  <si>
    <t>rental and leasing of RVs</t>
  </si>
  <si>
    <t>except rental and leasing of RVs</t>
  </si>
  <si>
    <t>Passenger Car Leasing</t>
  </si>
  <si>
    <t>Passenger Car Rental</t>
  </si>
  <si>
    <t>Other Activities Related to Real Estate</t>
  </si>
  <si>
    <t>Offices of Real Estate Appraisers</t>
  </si>
  <si>
    <t>Nonresidential Property Managers</t>
  </si>
  <si>
    <t>Residential Property Managers</t>
  </si>
  <si>
    <t>Lessors of Other Real Estate Property</t>
  </si>
  <si>
    <t>Lessors of Miniwarehouses and Self-Storage Units</t>
  </si>
  <si>
    <t>Lessors of Nonresidential Buildings (except Miniwarehouses)</t>
  </si>
  <si>
    <t>Lessors of Residential Buildings and Dwellings</t>
  </si>
  <si>
    <t>Other Financial Vehicles</t>
  </si>
  <si>
    <t>Trusts, Estates, and Agency Accounts</t>
  </si>
  <si>
    <t>Open-End Investment Funds</t>
  </si>
  <si>
    <t>Other Insurance Funds</t>
  </si>
  <si>
    <t>Health and Welfare Funds</t>
  </si>
  <si>
    <t>Pension Funds</t>
  </si>
  <si>
    <t>All Other Insurance Related Activities</t>
  </si>
  <si>
    <t>Third Party Administration of Insurance and Pension Funds</t>
  </si>
  <si>
    <t>Claims Adjusting</t>
  </si>
  <si>
    <t>Insurance Agencies and Brokerages</t>
  </si>
  <si>
    <t>Reinsurance Carriers</t>
  </si>
  <si>
    <t>Other Direct Insurance (except Life, Health, and Medical) Carriers</t>
  </si>
  <si>
    <t>Direct Title Insurance Carriers</t>
  </si>
  <si>
    <t>Direct Property and Causality Insurance Carriers</t>
  </si>
  <si>
    <t>Direct Health and Medical Insurance Carriers</t>
  </si>
  <si>
    <t>Direct Life Insurance Carriers</t>
  </si>
  <si>
    <t>except gas and oil lease brokers offices</t>
  </si>
  <si>
    <t>Miscellaneous Financial Investment Activities</t>
  </si>
  <si>
    <t>gas and oil lease brokers offices</t>
  </si>
  <si>
    <t>Trust, Fiduciary, and Custody Activities</t>
  </si>
  <si>
    <t>Investment Advice</t>
  </si>
  <si>
    <t>Portfolio Management</t>
  </si>
  <si>
    <t xml:space="preserve">buying and selling of real estate as a trading stock of the seller </t>
  </si>
  <si>
    <t>Miscellaneous Intermediation</t>
  </si>
  <si>
    <t>except buying and selling real estate as a trading stock</t>
  </si>
  <si>
    <t>Commodity Contracts Brokerage</t>
  </si>
  <si>
    <t>foreign currency exchanges (selling currency to the public)</t>
  </si>
  <si>
    <t>Commodity Contracts Dealing</t>
  </si>
  <si>
    <t>except foreign currency exchanges</t>
  </si>
  <si>
    <t>Securities Brokerage</t>
  </si>
  <si>
    <t>Investment Banking and Securities Dealing</t>
  </si>
  <si>
    <t>Other Activities Related to Credit Intermediation</t>
  </si>
  <si>
    <t>Financial Transactions Processing, Reserve, and Clearinghouse Activities</t>
  </si>
  <si>
    <t>Mortgage and Nonmortgage Loan Brokers</t>
  </si>
  <si>
    <t>factoring accounts receivable</t>
  </si>
  <si>
    <t>All Other Nondepository Credit Intermediation</t>
  </si>
  <si>
    <t>except credit union oversight and factoring accounts receivable</t>
  </si>
  <si>
    <t>national office supervising credit unions (similar to oversight of banks by Central Bank)</t>
  </si>
  <si>
    <t>Secondary Market Financing</t>
  </si>
  <si>
    <t>International Trade Financing</t>
  </si>
  <si>
    <t>Real Estate Credit</t>
  </si>
  <si>
    <t>Consumer Lending</t>
  </si>
  <si>
    <t>except units providing a combination of sales financing and financial leasing with financial leasing primary</t>
  </si>
  <si>
    <t>Sales Financing</t>
  </si>
  <si>
    <t xml:space="preserve">establishments providing a combination of sales financing and finance leasing (finance leasing primary). </t>
  </si>
  <si>
    <t>Credit Card Issuing</t>
  </si>
  <si>
    <t>Other Depository Credit Intermediation</t>
  </si>
  <si>
    <t>Credit Unions</t>
  </si>
  <si>
    <t>Savings Institutions</t>
  </si>
  <si>
    <t>Commercial Banking</t>
  </si>
  <si>
    <t>stock photo libraries and services</t>
  </si>
  <si>
    <t>except stock photo libraries and services</t>
  </si>
  <si>
    <t>web search portals</t>
  </si>
  <si>
    <t xml:space="preserve">Internet television broadcasting </t>
  </si>
  <si>
    <t>Internet radio broadcasting</t>
  </si>
  <si>
    <t>Internet music publishing without traditional music publishing</t>
  </si>
  <si>
    <t>publishing exclusively on the Internet, other than newspapers, journals, periodicals, music, and software</t>
  </si>
  <si>
    <t>Internet only newspaper, journal and periodical publishing</t>
  </si>
  <si>
    <t>on-line directory, collection, and mailing list publishing</t>
  </si>
  <si>
    <t>Internet only book publishing</t>
  </si>
  <si>
    <t xml:space="preserve">microfilming services </t>
  </si>
  <si>
    <t>except microfilming services</t>
  </si>
  <si>
    <t>All Other Telecommunications</t>
  </si>
  <si>
    <t>Telecommunications Resellers</t>
  </si>
  <si>
    <t>satellite telecommunications resellers</t>
  </si>
  <si>
    <t>except satellite telecommunications resellers</t>
  </si>
  <si>
    <t>direct-to-home satellite television service</t>
  </si>
  <si>
    <t>Wired Telecommunications Carriers</t>
  </si>
  <si>
    <t>except direct-to-home satellite television service</t>
  </si>
  <si>
    <t>transmission only</t>
  </si>
  <si>
    <t>except transmission only</t>
  </si>
  <si>
    <t>Radio Stations</t>
  </si>
  <si>
    <t>Radio Networks</t>
  </si>
  <si>
    <t>motion picture booking agencies</t>
  </si>
  <si>
    <t>Other Motion Picture and Video Industries</t>
  </si>
  <si>
    <t>except motion picture booking agencies</t>
    <phoneticPr fontId="0" type="noConversion"/>
  </si>
  <si>
    <t>Teleproduction and Other Postproduction Services</t>
  </si>
  <si>
    <t>Drive-In Motion Picture Theaters</t>
  </si>
  <si>
    <t>Motion Picture Theaters (except Drive-Ins)</t>
  </si>
  <si>
    <t>except yearbook publishing</t>
  </si>
  <si>
    <t>All Other Publishers</t>
  </si>
  <si>
    <t>yearbook publishing</t>
  </si>
  <si>
    <t>Greeting Card Publishers</t>
  </si>
  <si>
    <t>arrangement of car pools and van pools</t>
  </si>
  <si>
    <t>All Other Support Activities for Transportation</t>
  </si>
  <si>
    <t>nongovernment space flight operations centers not providing space transportation</t>
  </si>
  <si>
    <t>except liquefaction of natural gas at the mine site on a contract or fee basis for purpose of transport, nongovernment space flight centers, and arrangement of van or car pools</t>
  </si>
  <si>
    <t>liquefaction of natural gas at the mine site on a contract or fee basis for purpose of transport</t>
  </si>
  <si>
    <t>Packing and Crating</t>
  </si>
  <si>
    <t>street sweeping and snow removal on highways, bridges, roads, etc.</t>
  </si>
  <si>
    <t>cargo surveyors-truck transportation</t>
  </si>
  <si>
    <t>loading and unloading trucks at terminals</t>
  </si>
  <si>
    <t>except loading and unloading trucks, road cargo surveyors, street sweeping and snow removal</t>
  </si>
  <si>
    <t>except vessel supply services, floating dry dock repair and maintenance services, and ship breaking or dismantling on a floating dry dock</t>
  </si>
  <si>
    <t>vessel supply services</t>
  </si>
  <si>
    <t>ship breaking or dismantling done on a floating dry dock</t>
  </si>
  <si>
    <t>ship scaling not done in shipyards, repairs and routine maintenance performed by floating dry-docks</t>
  </si>
  <si>
    <t>ship hold cleaning services</t>
  </si>
  <si>
    <t>except ship hold cleaning services</t>
  </si>
  <si>
    <t>freight car cleaning services</t>
  </si>
  <si>
    <t xml:space="preserve">loading and unloading rail cars, contract basis at rail yards </t>
  </si>
  <si>
    <t>except locomotive and railroad car repair, contract loading and unloading of rail cars, and freight car cleaning services</t>
  </si>
  <si>
    <t>repairing locomotives and railroad cars (except factory rebuilding or factory conversion)</t>
  </si>
  <si>
    <t>other services, such as aircraft testing services</t>
    <phoneticPr fontId="0" type="noConversion"/>
  </si>
  <si>
    <t>except non-repair services, such as aircraft testing services</t>
    <phoneticPr fontId="0" type="noConversion"/>
  </si>
  <si>
    <t>cleaning and sweeping airport runways</t>
  </si>
  <si>
    <t>Other Airport Operations</t>
  </si>
  <si>
    <t>baggage or cargo handling on a contract basis at airports</t>
  </si>
  <si>
    <t>except contract baggage handling and sweeping runways</t>
  </si>
  <si>
    <t>sightseeing air transportation (helicopter, hot air balloon, etc.), nonscheduled sightseeing transportation</t>
  </si>
  <si>
    <t>except air sightseeing transport (helicopter, hot air balloon, etc.)</t>
  </si>
  <si>
    <t>inland water sightseeing transportation and inland charter fishing boats</t>
    <phoneticPr fontId="0" type="noConversion"/>
  </si>
  <si>
    <t>except inland sightseeing by water and inland charter fishing boats</t>
  </si>
  <si>
    <t>except operation of scenic and sightseeing railroads</t>
  </si>
  <si>
    <t xml:space="preserve">operation of scenic and sightseeing railroads </t>
  </si>
  <si>
    <t>All Other Transit and Ground Passenger Transportation</t>
  </si>
  <si>
    <t>Special Needs Transportation</t>
  </si>
  <si>
    <t>Other Urban Transit Systems</t>
  </si>
  <si>
    <t>Bus and Other Motor Vehicle Transit Systems</t>
  </si>
  <si>
    <t>Commuter Rail Systems</t>
  </si>
  <si>
    <t>Mixed Mode Transit Systems</t>
  </si>
  <si>
    <t>General Freight Trucking, Long-Distance, Less Than Truckload</t>
  </si>
  <si>
    <t>General Freight Trucking, Long-Distance, Truckload</t>
  </si>
  <si>
    <t>Inland Water Passenger Transportation</t>
  </si>
  <si>
    <t>Inland Water Freight Transportation</t>
  </si>
  <si>
    <t>Coastal and Great Lakes Passenger Transportation</t>
  </si>
  <si>
    <t>Coastal and Great Lakes Freight Transportation</t>
  </si>
  <si>
    <t>Deep Sea Passenger Transportation</t>
  </si>
  <si>
    <t>Short Line Railroads</t>
  </si>
  <si>
    <t>except interurban passenger rail transportation</t>
  </si>
  <si>
    <t>Line-Haul Railroads</t>
  </si>
  <si>
    <t>interurban passenger rail transportation</t>
  </si>
  <si>
    <t>Other Nonscheduled Air Transportation</t>
  </si>
  <si>
    <t>Nonscheduled Chartered Freight Air Transportation</t>
  </si>
  <si>
    <t>Nonscheduled Chartered Passenger Air Transportation</t>
  </si>
  <si>
    <t>Scheduled Freight Air Transportation</t>
  </si>
  <si>
    <t>Scheduled Passenger Air Transportation</t>
  </si>
  <si>
    <t>except temporary stands for food, beverage, tobacco, apparel, street vendors, and flea market stands</t>
  </si>
  <si>
    <t>temporary stands (except newsstands), seasonal stands, such as temporary fruit stands and Christmas tree stands, etc., flea market stands, bazaars, street vendors</t>
    <phoneticPr fontId="0" type="noConversion"/>
  </si>
  <si>
    <t>temporary apparel stands</t>
  </si>
  <si>
    <t>temporary food, beverage, and tobacco stands</t>
  </si>
  <si>
    <t>Vending Machine Operators</t>
  </si>
  <si>
    <t>Electronic Shopping and Mail-Order Houses</t>
  </si>
  <si>
    <t>general merchandise auction houses</t>
  </si>
  <si>
    <t>All Other Miscellaneous Store Retailers (except Tobacco Stores)</t>
  </si>
  <si>
    <t>except sauna and hot tub stores, candle stores, home security stores, and general merchandise auction houses</t>
  </si>
  <si>
    <t>home security equipment stores and candle stores</t>
  </si>
  <si>
    <t>sauna and hot tub stores</t>
  </si>
  <si>
    <t>custom finishing and lettering of tombstones</t>
  </si>
  <si>
    <t>Tobacco Stores</t>
  </si>
  <si>
    <t>Art Dealers</t>
  </si>
  <si>
    <t>Pet and Pet Supplies Stores</t>
  </si>
  <si>
    <t>Office Supplies and Stationery Stores</t>
  </si>
  <si>
    <t>except auto and home stores</t>
  </si>
  <si>
    <t>All Other General Merchandise Stores</t>
  </si>
  <si>
    <t>auto and home stores</t>
  </si>
  <si>
    <t>warehouse clubs and superstores with lines other than grocery or beverage predominant</t>
  </si>
  <si>
    <t>Warehouse Clubs and Supercenters</t>
  </si>
  <si>
    <t>warehouse clubs and superstores with grocery or beverage lines predominant</t>
  </si>
  <si>
    <t>Department Stores</t>
  </si>
  <si>
    <t>News Dealers and Newsstands</t>
  </si>
  <si>
    <t>Book Stores</t>
  </si>
  <si>
    <t>retail sale of new musical instruments combined with repair, repair as primary source of receipts</t>
  </si>
  <si>
    <t>except musical instrument stores with primary repair receipts</t>
  </si>
  <si>
    <t>Sewing, Needlework, and Piece Goods Stores</t>
  </si>
  <si>
    <t>Hobby, Toy, and Game Stores</t>
  </si>
  <si>
    <t>sporting goods stores with primary repair receipts</t>
  </si>
  <si>
    <t>Sporting Goods Stores</t>
  </si>
  <si>
    <t>except sporting goods stores with primary repair receipts</t>
  </si>
  <si>
    <t>retailing new luggage and leather goods with repair as primary source of receipts</t>
    <phoneticPr fontId="0" type="noConversion"/>
  </si>
  <si>
    <t>Luggage and Leather Goods Stores</t>
  </si>
  <si>
    <t>except luggage and leather goods stores with primary repair receipts</t>
    <phoneticPr fontId="0" type="noConversion"/>
  </si>
  <si>
    <t>retailing new jewelry, clocks, and watches in combination with repair of these items, repair primary source of revenue</t>
  </si>
  <si>
    <t>except jewelry stores with primary repair receipts</t>
  </si>
  <si>
    <t>Shoe Stores</t>
  </si>
  <si>
    <t>Other Clothing Stores</t>
  </si>
  <si>
    <t>wig and hairpiece stores</t>
  </si>
  <si>
    <t>Clothing Accessories Stores</t>
  </si>
  <si>
    <t>except wig and hairpiece stores</t>
    <phoneticPr fontId="0" type="noConversion"/>
  </si>
  <si>
    <t>Family Clothing Stores</t>
  </si>
  <si>
    <t>Children's and Infants' Clothing Stores</t>
  </si>
  <si>
    <t>Women's Clothing Stores</t>
  </si>
  <si>
    <t>Men's Clothing Stores</t>
  </si>
  <si>
    <t>Other Gasoline Stations</t>
  </si>
  <si>
    <t>except gas stations with convenience stores primarily selling goods other than fuels</t>
  </si>
  <si>
    <t>Gasoline Stations with Convenience Stores</t>
  </si>
  <si>
    <t>gas stations with convenience stores, primarily selling food or beverages</t>
  </si>
  <si>
    <t>All Other Health and Personal Care Stores</t>
  </si>
  <si>
    <t>Optical Goods Stores</t>
  </si>
  <si>
    <t>Pharmacies and Drug Stores</t>
  </si>
  <si>
    <t>Beer, Wine, and Liquor Stores</t>
  </si>
  <si>
    <t>bottled water and bottled soft drink stores</t>
  </si>
  <si>
    <t>All Other Specialty Food Stores</t>
  </si>
  <si>
    <t>except bottled water and soft drink stores</t>
  </si>
  <si>
    <t>Baked Goods Stores</t>
  </si>
  <si>
    <t>fruit and vegetable stands (market type)</t>
  </si>
  <si>
    <t>except fruit and vegetable stands</t>
  </si>
  <si>
    <t>Fruit and Vegetable Markets</t>
  </si>
  <si>
    <t>Fish and Seafood Markets</t>
  </si>
  <si>
    <t>Meat Markets</t>
  </si>
  <si>
    <t>Convenience Stores</t>
  </si>
  <si>
    <t>Supermarkets and Other Grocery (except Convenience) Stores</t>
  </si>
  <si>
    <t>Nursery, Garden Center, and Farm Supply Stores</t>
  </si>
  <si>
    <t>retailing new outdoor power equipment in combination with repair, repair as primary source of receipts</t>
  </si>
  <si>
    <t>Outdoor Power Equipment Stores</t>
  </si>
  <si>
    <t>except outdoor equipment stores with primary repair receipts</t>
  </si>
  <si>
    <t>lighting fixture stores</t>
  </si>
  <si>
    <t>Other Building Material Dealers</t>
  </si>
  <si>
    <t>except lighting fixture stores</t>
  </si>
  <si>
    <t>Hardware Stores</t>
  </si>
  <si>
    <t>wallpaper stores</t>
  </si>
  <si>
    <t>Paint and Wallpaper Stores</t>
  </si>
  <si>
    <t>except wallpaper stores</t>
    <phoneticPr fontId="0" type="noConversion"/>
  </si>
  <si>
    <t>Home Centers</t>
  </si>
  <si>
    <t>retailing new and repairing consumer electronics with repair as primary source of receipts</t>
  </si>
  <si>
    <t>camera and photographic supplies stores, except camera stores with primary repair receipts</t>
    <phoneticPr fontId="0" type="noConversion"/>
  </si>
  <si>
    <t>prerecorded tape, compact disc, and record stores</t>
    <phoneticPr fontId="0" type="noConversion"/>
  </si>
  <si>
    <t>except computer, software, and telecommunications equipment stores, prerecorded tape, compact disc, and record stores, camera and photographic supplies stores, and consumer electronics stores with primary repair receipts</t>
  </si>
  <si>
    <t>computer, software, and telecommunications equipment stores</t>
  </si>
  <si>
    <t>retail and repair of cameras combined, repair as primary source of receipts</t>
  </si>
  <si>
    <t>retailing new electrical appliances combined with repair services, repair as primary source of receipts</t>
  </si>
  <si>
    <t>except retail stores for appliances with primary repair receipts</t>
  </si>
  <si>
    <t>custom picture framing shops</t>
  </si>
  <si>
    <t>except custom picture framing shops</t>
  </si>
  <si>
    <t>All Other Home Furnishings Stores</t>
  </si>
  <si>
    <t>retailing new blinds and shades in combination with repair, repair as primary source of receipts</t>
  </si>
  <si>
    <t>except blind and shade stores with primary repair receipts</t>
  </si>
  <si>
    <t>Window Treatment Stores</t>
  </si>
  <si>
    <t>Floor Covering Stores</t>
  </si>
  <si>
    <t>Furniture Stores</t>
  </si>
  <si>
    <t>motorcycle tire dealers, new and used</t>
  </si>
  <si>
    <t>Tire Dealers</t>
  </si>
  <si>
    <t>except motorcycle tire dealers, new and used</t>
  </si>
  <si>
    <t>auto audio equipment stores (car stereo stores)</t>
  </si>
  <si>
    <t>except auto audio stores</t>
  </si>
  <si>
    <t>Automotive Parts and Accessories Stores</t>
  </si>
  <si>
    <t>retail aircraft dealers</t>
  </si>
  <si>
    <t>retail motorcycle dealers</t>
    <phoneticPr fontId="0" type="noConversion"/>
  </si>
  <si>
    <t>except retail aircraft and motorcycle dealers</t>
    <phoneticPr fontId="0" type="noConversion"/>
  </si>
  <si>
    <t>except boat dealers with primary repair receipts</t>
  </si>
  <si>
    <t>retail and repair of new boats, primarily repair</t>
  </si>
  <si>
    <t>Boat Dealers</t>
  </si>
  <si>
    <t>RV parts and accessories dealers</t>
  </si>
  <si>
    <t>Recreational Vehicle Dealers</t>
  </si>
  <si>
    <t>except RV parts and accessories dealers</t>
  </si>
  <si>
    <t>Used Car Dealers</t>
  </si>
  <si>
    <t>New Car Dealers</t>
  </si>
  <si>
    <t>except agents and brokers for motor vehicles, motorcycles, and parts</t>
    <phoneticPr fontId="0" type="noConversion"/>
  </si>
  <si>
    <t>Wholesale Trade Agents and Brokers</t>
  </si>
  <si>
    <t>motorcycle agents and brokers</t>
  </si>
  <si>
    <t>parts agents and brokers</t>
  </si>
  <si>
    <t>motor vehicle agents and brokers</t>
  </si>
  <si>
    <t>except B2B of motor vehicles, motorcycles, and parts</t>
    <phoneticPr fontId="0" type="noConversion"/>
  </si>
  <si>
    <t>Business to Business Electronic Markets</t>
  </si>
  <si>
    <t>motorcycle and parts B2B markets</t>
    <phoneticPr fontId="0" type="noConversion"/>
  </si>
  <si>
    <t>parts B2B markets</t>
  </si>
  <si>
    <t>motor vehicle B2B</t>
  </si>
  <si>
    <t>general merchandise, nondurable</t>
  </si>
  <si>
    <t>Other Miscellaneous Nondurable Goods Merchant Wholesalers</t>
  </si>
  <si>
    <t>crude rubber, plastics foam, inedible animal and vegetable oils, plant food, etc.; sawdust and wood pulp</t>
  </si>
  <si>
    <t>charcoal</t>
  </si>
  <si>
    <t>leather goods (except belting, gloves, handbags, travel bags, and footwear)</t>
  </si>
  <si>
    <t>yarn, textile bags, and felt</t>
  </si>
  <si>
    <t xml:space="preserve">ice for food purposes </t>
  </si>
  <si>
    <t>dressed furs and skins, pet animals, bait, artificial and live Christmas trees, and oilseed cake</t>
  </si>
  <si>
    <t xml:space="preserve">pigments for paint </t>
  </si>
  <si>
    <t>Paint, Varnish, and Supplies Merchant Wholesalers</t>
  </si>
  <si>
    <t>except pigments for paint</t>
  </si>
  <si>
    <t>Tobacco and Tobacco Product Merchant Wholesalers</t>
  </si>
  <si>
    <t>Flower, Nursery Stock, and Florists' Supplies Merchant Wholesalers</t>
  </si>
  <si>
    <t>Book, Periodical, and Newspaper Merchant Wholesalers</t>
  </si>
  <si>
    <t>fertilizers, pesticides, agricultural chemicals</t>
  </si>
  <si>
    <t>except fertilizers, pesticides and agricultural chemicals</t>
  </si>
  <si>
    <t>Wine and Distilled Alcoholic Beverage Merchant Wholesalers</t>
  </si>
  <si>
    <t>Beer and Ale Merchant Wholesalers</t>
  </si>
  <si>
    <t>Petroleum and Petroleum Products Merchant Wholesalers (except Bulk Stations and Terminals)</t>
  </si>
  <si>
    <t>Petroleum Bulk Stations and Terminals</t>
  </si>
  <si>
    <t>except cleaning and polishing preparations and turpentine</t>
  </si>
  <si>
    <t xml:space="preserve">turpentine </t>
  </si>
  <si>
    <t>cleaning and polishing preparations</t>
  </si>
  <si>
    <t>Plastics Materials and Basic Forms and Shapes Merchant Wholesalers</t>
  </si>
  <si>
    <t>cacao beans and raw, unrefined sugar</t>
    <phoneticPr fontId="0" type="noConversion"/>
  </si>
  <si>
    <t>Other Farm Product Raw Material Merchant Wholesalers</t>
  </si>
  <si>
    <t>except cacao beans and raw, unrefined sugar</t>
  </si>
  <si>
    <t>Livestock Merchant Wholesalers</t>
  </si>
  <si>
    <t>Grain and Field Bean Merchant Wholesalers</t>
  </si>
  <si>
    <t>flavoring extracts</t>
  </si>
  <si>
    <t>except flavoring extracts</t>
  </si>
  <si>
    <t>Other Grocery and Related Products Merchant Wholesalers</t>
  </si>
  <si>
    <t>Fresh Fruit and Vegetable Merchant Wholesalers</t>
  </si>
  <si>
    <t>Fish and Seafood Merchant Wholesalers</t>
  </si>
  <si>
    <t>Confectionery Merchant Wholesalers</t>
  </si>
  <si>
    <t>except live poultry</t>
  </si>
  <si>
    <t>Poultry and Poultry Product Merchant Wholesalers</t>
  </si>
  <si>
    <t>live poultry</t>
  </si>
  <si>
    <t>Dairy Product (except Dried or Canned) Merchant Wholesalers</t>
  </si>
  <si>
    <t>Packaged Frozen Food Merchant Wholesalers</t>
  </si>
  <si>
    <t>General Line Grocery Merchant Wholesalers</t>
  </si>
  <si>
    <t>Footwear Merchant Wholesalers</t>
  </si>
  <si>
    <t>Men's and Boys' Clothing and Furnishings Merchant Wholesalers</t>
  </si>
  <si>
    <t>Piece Goods, Notions, and Other Dry Goods Merchant Wholesalers</t>
  </si>
  <si>
    <t>except disposable cups, dishes, flatware, etc.</t>
  </si>
  <si>
    <t>Industrial and Personal Service Paper Merchant Wholesalers</t>
  </si>
  <si>
    <t>disposable cups, dishes, flatware, etc.</t>
  </si>
  <si>
    <t>except ties, poles, wood chips, firewood, coin-operated games, prerecorded audio and video tapes, luggage, and musical instruments</t>
    <phoneticPr fontId="0" type="noConversion"/>
  </si>
  <si>
    <t>Other Miscellaneous Durable Goods Merchant Wholesalers</t>
  </si>
  <si>
    <t>ties, poles, wood chips and shavings</t>
  </si>
  <si>
    <t xml:space="preserve">firewood </t>
  </si>
  <si>
    <t>coin-operated games and amusement devices</t>
  </si>
  <si>
    <t>pre-recorded audio and video tapes, CDs, records, and similar; luggage, and musical instruments</t>
  </si>
  <si>
    <t>precious stones</t>
  </si>
  <si>
    <t>except precious stones</t>
  </si>
  <si>
    <t>Jewelry, Watch, Precious Stone, and Precious Metal Merchant Wholesalers</t>
  </si>
  <si>
    <t>Recyclable Material Merchant Wholesalers</t>
  </si>
  <si>
    <t>Toy and Hobby Goods and Supplies Merchant Wholesalers</t>
  </si>
  <si>
    <t>hot tubs</t>
  </si>
  <si>
    <t>except go-carts and hot tubs</t>
  </si>
  <si>
    <t>go-carts</t>
  </si>
  <si>
    <t>except janitorial supplies</t>
  </si>
  <si>
    <t>Service Establishment Equipment and Supplies Merchant Wholesalers</t>
  </si>
  <si>
    <t>janitorial supplies</t>
  </si>
  <si>
    <t>printing inks</t>
  </si>
  <si>
    <t>except printing inks</t>
  </si>
  <si>
    <t>chainsaws, ladders, and welding supplies and consumables</t>
  </si>
  <si>
    <t>Industrial Machinery and Equipment Merchant Wholesalers</t>
  </si>
  <si>
    <t>except chainsaws, ladders, and welding supplies and consumables</t>
  </si>
  <si>
    <t>Farm and Garden Machinery and Equipment Merchant Wholesalers</t>
  </si>
  <si>
    <t>Construction and Mining (except Oil Well) Machinery and Equipment Merchant Wholesalers</t>
  </si>
  <si>
    <t>Refrigeration Equipment and Supplies Merchant Wholesalers</t>
  </si>
  <si>
    <t>except automotive air-conditioners</t>
  </si>
  <si>
    <t>Warm Air Heating and Air-Conditioning Equipment and Supplies Merchant Wholesalers</t>
  </si>
  <si>
    <t>automotive air-conditioners</t>
  </si>
  <si>
    <t>except power boilers</t>
  </si>
  <si>
    <t xml:space="preserve">power boilers
</t>
    <phoneticPr fontId="0" type="noConversion"/>
  </si>
  <si>
    <t>Hardware Merchant Wholesalers</t>
  </si>
  <si>
    <t xml:space="preserve">sonar and radar equipment </t>
  </si>
  <si>
    <t>Other Electronic Parts and Equipment Merchant Wholesalers</t>
  </si>
  <si>
    <t>except sonar and radar equipment</t>
  </si>
  <si>
    <t>except lighting equipment, light bulbs, and security systems</t>
  </si>
  <si>
    <t>Electrical Apparatus and Equipment, Wiring Supplies, and Related Equipment Merchant Wholesalers</t>
  </si>
  <si>
    <t>security systems</t>
  </si>
  <si>
    <t>lighting equipment and light bulbs</t>
  </si>
  <si>
    <t>metal ores</t>
  </si>
  <si>
    <t>except metal ores</t>
  </si>
  <si>
    <t>Metal Service Centers and Other Metal Merchant Wholesalers</t>
  </si>
  <si>
    <t>Ophthalmic Goods Merchant Wholesalers</t>
  </si>
  <si>
    <t>except household medical instruments and orthopedic devices</t>
  </si>
  <si>
    <t>Medical, Dental, and Hospital Equipment and Supplies Merchant Wholesalers</t>
  </si>
  <si>
    <t>medical instruments and orthopedic devices</t>
  </si>
  <si>
    <t>Other Commercial Equipment Merchant Wholesalers</t>
  </si>
  <si>
    <t>Computer and Computer Peripheral Equipment and Software Merchant Wholesalers</t>
  </si>
  <si>
    <t>Office Equipment Merchant Wholesalers</t>
  </si>
  <si>
    <t>motion picture and theater projection equipment, commercial video equipment, and television cameras</t>
    <phoneticPr fontId="0" type="noConversion"/>
  </si>
  <si>
    <t>Photographic Equipment and Supplies Merchant Wholesalers</t>
  </si>
  <si>
    <t>except motion picture and theater projection equipment, commercial video equipment, and television cameras</t>
    <phoneticPr fontId="0" type="noConversion"/>
  </si>
  <si>
    <t>Roofing, Siding, and Insulation Material Merchant Wholesalers</t>
  </si>
  <si>
    <t>Brick, Stone, and Related Construction Material Merchant Wholesalers</t>
  </si>
  <si>
    <t>except kitchen cabinets</t>
  </si>
  <si>
    <t>Lumber, Plywood, Millwork, and Wood Panel Merchant Wholesalers</t>
  </si>
  <si>
    <t>kitchen cabinets</t>
  </si>
  <si>
    <t>floor coverings</t>
  </si>
  <si>
    <t>Home Furnishing Merchant Wholesalers</t>
  </si>
  <si>
    <t>except linens and floor coverings</t>
  </si>
  <si>
    <t>linens (bed, bath, table, etc.)</t>
  </si>
  <si>
    <t>except household furniture</t>
  </si>
  <si>
    <t>Furniture Merchant Wholesalers</t>
  </si>
  <si>
    <t>household furniture</t>
  </si>
  <si>
    <t>used motorcycle parts</t>
  </si>
  <si>
    <r>
      <t xml:space="preserve">except </t>
    </r>
    <r>
      <rPr>
        <sz val="10"/>
        <rFont val="Arial"/>
        <family val="2"/>
      </rPr>
      <t>used motorcycle parts</t>
    </r>
  </si>
  <si>
    <t>motorcycle tires and tubes</t>
  </si>
  <si>
    <r>
      <t xml:space="preserve">except </t>
    </r>
    <r>
      <rPr>
        <sz val="10"/>
        <rFont val="Arial"/>
        <family val="2"/>
      </rPr>
      <t>motorcycle tires and tubes</t>
    </r>
  </si>
  <si>
    <t>mechanics' hand tools</t>
  </si>
  <si>
    <t>engine testing equipment</t>
  </si>
  <si>
    <t>new motorcycle parts</t>
  </si>
  <si>
    <t>Motor Vehicle Supplies and New Parts Merchant Wholesalers</t>
  </si>
  <si>
    <t>except new motorcycle parts, engine testing equipment, and mechanics' hand tools</t>
  </si>
  <si>
    <t>motorcycles</t>
  </si>
  <si>
    <t>Automobile and Other Motor Vehicle Merchant Wholesalers</t>
  </si>
  <si>
    <t>motor vehicle bodies</t>
  </si>
  <si>
    <t>except motor vehicle bodies and motorcycles</t>
  </si>
  <si>
    <t>except coin operated game machines, puppets, slot machines, music boxes, whistles, fire extinguishers, picture frames, hair nets, potpourri, and miscellaneous plastics items</t>
  </si>
  <si>
    <t>coin operated game machines, puppets, slot machines</t>
  </si>
  <si>
    <t>music boxes and whistles</t>
  </si>
  <si>
    <t>fire extinguishers</t>
  </si>
  <si>
    <t xml:space="preserve">metal picture frames </t>
  </si>
  <si>
    <t>miscellaneous plastic items</t>
  </si>
  <si>
    <t>potpourri</t>
  </si>
  <si>
    <t>Manufacture of soap and detergents, cleaning and polishing preparations, perfumes, and toilet preparations</t>
  </si>
  <si>
    <t>wooden mirror and picture frames</t>
  </si>
  <si>
    <t>hair nets</t>
  </si>
  <si>
    <t>Burial Casket Manufacturing</t>
  </si>
  <si>
    <t>Broom, Brush, and Mop Manufacturing</t>
  </si>
  <si>
    <t>except metal buckles, hooks, and similar, and sewing needles</t>
  </si>
  <si>
    <t>Fastener, Button, Needle, and Pin Manufacturing</t>
  </si>
  <si>
    <t>sewing needles, household or commercial</t>
  </si>
  <si>
    <t>buckles, hooks, clasps, and similar</t>
  </si>
  <si>
    <t>Musical Instrument Manufacturing</t>
  </si>
  <si>
    <t>gaskets and sealing devices of a combination of materials or laminates of the same material</t>
  </si>
  <si>
    <t>Gasket, Packing, and Sealing Device Manufacturing</t>
  </si>
  <si>
    <t>nonmetallic mineral gaskets</t>
  </si>
  <si>
    <t>plastic gaskets</t>
  </si>
  <si>
    <t>except textile, leather, cork, paper, plastic, nonmetallic mineral and multimaterial laminated gaskets</t>
    <phoneticPr fontId="0" type="noConversion"/>
  </si>
  <si>
    <t>paper or paperboard gaskets made from purchased paper</t>
  </si>
  <si>
    <t>cork gaskets</t>
  </si>
  <si>
    <t>leather gaskets</t>
  </si>
  <si>
    <t>textile gaskets</t>
  </si>
  <si>
    <t>except wooden, plastic, and metal nonelectric signs</t>
  </si>
  <si>
    <t>metal signs and metal sign letters</t>
  </si>
  <si>
    <t>blanks for plastic name plates, plastic letters for signs</t>
  </si>
  <si>
    <t>printing plastic, wood, glass, etc. signs</t>
  </si>
  <si>
    <t>wooden signs</t>
  </si>
  <si>
    <t>except artists' canvas boards, canvas frames, hand-held office machines, artists' air brushes, and carbon paper</t>
    <phoneticPr fontId="0" type="noConversion"/>
  </si>
  <si>
    <t>artists' air brushes</t>
  </si>
  <si>
    <t>staplers, hand-held punches, labelers, and similar office machinery, blackboards, whiteboards</t>
  </si>
  <si>
    <t>artists' paints and colors</t>
  </si>
  <si>
    <t>ready to use carbon paper, duplicator stencils, etc.</t>
  </si>
  <si>
    <t>bulk carbon paper or stencil paper in rolls or large sheets</t>
  </si>
  <si>
    <t>frames for artists' canvases</t>
  </si>
  <si>
    <t>artists' canvas boards and tracing cloth</t>
  </si>
  <si>
    <t>except sporting toys, baby carriages, strollers, and dedicated video game consoles</t>
  </si>
  <si>
    <t>miscellaneous sporting toys (wiffle ball bats, other)</t>
  </si>
  <si>
    <t>baby carriages and strollers</t>
  </si>
  <si>
    <t>video game consoles (dedicated games)</t>
  </si>
  <si>
    <t xml:space="preserve">billiard and pool tables and equipment </t>
  </si>
  <si>
    <t>except game calls, wet suits, bowling alley equipment, and pool tables and related equipment</t>
  </si>
  <si>
    <t xml:space="preserve">game calls (mouth blown signaling instruments) </t>
  </si>
  <si>
    <t>bowling alley equipment (pin setters and ball return equipment)</t>
  </si>
  <si>
    <t>rubber wet suits and diving suits</t>
  </si>
  <si>
    <t>except personal goods of base metal or base metal plated with precious metal</t>
    <phoneticPr fontId="0" type="noConversion"/>
  </si>
  <si>
    <t>except engraving, chasing, or etching on precious jewelry, metal, or clad hollowware and silverware</t>
    <phoneticPr fontId="0" type="noConversion"/>
  </si>
  <si>
    <t>personal goods (cigar and cigarette cases, coin purses, compacts, etc.) of base metal and of base metal plated with precious metal</t>
    <phoneticPr fontId="0" type="noConversion"/>
  </si>
  <si>
    <t>industrial engraving on precious metal; engraving (including laser) and etching precious jewelry; engraving (including laser), etching or chasing precious or precious clad hollowware and silverware</t>
  </si>
  <si>
    <t>Dental Laboratories</t>
  </si>
  <si>
    <t>Ophthalmic Goods Manufacturing</t>
  </si>
  <si>
    <t>Dental Equipment and Supplies Manufacturing</t>
  </si>
  <si>
    <t>personal safety devices</t>
  </si>
  <si>
    <t>Surgical Appliance and Supplies Manufacturing</t>
  </si>
  <si>
    <t>except medicated surgical dressings, laboratory pumps, wheel chairs, and personal safety devices</t>
  </si>
  <si>
    <t>wheel chairs</t>
  </si>
  <si>
    <t>laboratory pumps (vacuum pumps and similar)</t>
  </si>
  <si>
    <t>surgical dressings, surgical sutures, etc., medicated</t>
  </si>
  <si>
    <t>Surgical and Medical Instrument Manufacturing</t>
  </si>
  <si>
    <t>metal blinds</t>
  </si>
  <si>
    <t>drapery and curtain rods and hardware</t>
  </si>
  <si>
    <t>plastic shades, blinds (e.g., miniblinds), and plastics hardware for hanging shades, blinds, and drapery</t>
  </si>
  <si>
    <t>wooden window blinds and curtain and drapery rods and fixtures</t>
  </si>
  <si>
    <t>except wooden blinds and drapery rods, plastics shades and drapery rods, metal drapery rods, and metal shades and blinds</t>
  </si>
  <si>
    <t>except rubber and plastic waterbed mattresses</t>
  </si>
  <si>
    <t>plastic waterbed mattresses</t>
  </si>
  <si>
    <t>rubber waterbed mattresses</t>
  </si>
  <si>
    <t>except wood partitions, finished plastics furniture parts, and metal room partitions</t>
  </si>
  <si>
    <t>Showcase, Partition, Shelving, and Locker Manufacturing</t>
  </si>
  <si>
    <t>room partitions for floor attachment, metal</t>
  </si>
  <si>
    <t>finished plastic furniture parts (e.g., frames)</t>
  </si>
  <si>
    <t>wood partitions (except free standing)</t>
  </si>
  <si>
    <t>Office Furniture (except Wood) Manufacturing</t>
  </si>
  <si>
    <t>Custom Architectural Woodwork and Millwork Manufacturing</t>
  </si>
  <si>
    <t>Wood Office Furniture Manufacturing</t>
  </si>
  <si>
    <t>hydraulic type beauty and barber chairs</t>
  </si>
  <si>
    <t>Institutional Furniture Manufacturing</t>
  </si>
  <si>
    <t>except hydraulic beauty and barber chairs</t>
  </si>
  <si>
    <t>Household Furniture (except Wood and Metal) Manufacturing</t>
  </si>
  <si>
    <t>Metal Household Furniture Manufacturing</t>
  </si>
  <si>
    <t>Nonupholstered Wood Household Furniture Manufacturing</t>
  </si>
  <si>
    <t>Upholstered Household Furniture Manufacturing</t>
  </si>
  <si>
    <t>animal drawn wagons and buggies, vendor carts and similar</t>
  </si>
  <si>
    <t>All Other Transportation Equipment Manufacturing</t>
  </si>
  <si>
    <t>personal watercraft</t>
  </si>
  <si>
    <t>ATV, snowmobile, and golf cart parts</t>
  </si>
  <si>
    <t>except ATV, snowmobile, and golf cart parts; personal watercraft, and animal drawn vehicles</t>
    <phoneticPr fontId="0" type="noConversion"/>
  </si>
  <si>
    <t>Military Armored Vehicle, Tank, and Tank Component Manufacturing</t>
  </si>
  <si>
    <t>bicycles and bicycle parts, children's metal tricycles</t>
  </si>
  <si>
    <t>Motorcycle, Bicycle, and Parts Manufacturing</t>
  </si>
  <si>
    <t>except bicycles and parts, metal tricycles</t>
  </si>
  <si>
    <t>Boat Building</t>
  </si>
  <si>
    <t>repair and maintenance performed in a shipyard</t>
  </si>
  <si>
    <t>Ship Building and Repairing</t>
  </si>
  <si>
    <t>except repairs performed in a shipyard</t>
  </si>
  <si>
    <t>except trackless trolley buses</t>
  </si>
  <si>
    <t>trackless trolley buses (electric power from overhead or underground wires)</t>
  </si>
  <si>
    <t>Other Guided Missile and Space Vehicle Parts and Auxiliary Equipment Manufacturing</t>
  </si>
  <si>
    <t>Guided Missile and Space Vehicle Propulsion Unit and Propulsion Unit Parts Manufacturing</t>
  </si>
  <si>
    <t>Guided Missile and Space Vehicle Manufacturing</t>
  </si>
  <si>
    <t>Other Aircraft Part and Auxiliary Equipment Manufacturing</t>
  </si>
  <si>
    <t>except pumps used on aircraft engines</t>
  </si>
  <si>
    <t>Aircraft Engine and Engine Parts Manufacturing</t>
  </si>
  <si>
    <t>pumps used on aircraft engines</t>
  </si>
  <si>
    <t>Aircraft Manufacturing</t>
  </si>
  <si>
    <t>except motor vehicle filters</t>
  </si>
  <si>
    <t>filters, automotive type including fuel, oil, air, etc.; except individual air-conditioning compressors</t>
  </si>
  <si>
    <t xml:space="preserve">motor vehicle air-conditioning compressors </t>
    <phoneticPr fontId="0" type="noConversion"/>
  </si>
  <si>
    <t>Forging, pressing, stamping and roll-forming or metal; powder metallurgy</t>
  </si>
  <si>
    <t>aircraft seats</t>
  </si>
  <si>
    <t>railway equipment seats</t>
  </si>
  <si>
    <t>ship and floating structure seats</t>
  </si>
  <si>
    <t xml:space="preserve">motor vehicle seats </t>
  </si>
  <si>
    <t>plastic motor vehicle interior panels and trim</t>
  </si>
  <si>
    <t>automotive trimmings</t>
  </si>
  <si>
    <t>automobile motor vehicle interior systems (headliners, panels), seat belts, tire covers and seat covers made from purchased fabrics</t>
  </si>
  <si>
    <t>except asbestos based clutch facings</t>
  </si>
  <si>
    <t>asbestos based clutch facings</t>
  </si>
  <si>
    <t>except asbestos based brake linings and brake master cylinders - hydraulic pumps</t>
  </si>
  <si>
    <t>brake master cylinders - hydraulic pumps</t>
  </si>
  <si>
    <t>asbestos based brake linings</t>
  </si>
  <si>
    <t>except power steering pumps</t>
  </si>
  <si>
    <t>power steering pumps</t>
  </si>
  <si>
    <t>except vehicular lighting fixtures and electric fuel pumps</t>
  </si>
  <si>
    <t>Motor Vehicle Electrical and Electronic Equipment Manufacturing</t>
    <phoneticPr fontId="0" type="noConversion"/>
  </si>
  <si>
    <t>electric fuel pumps</t>
  </si>
  <si>
    <t>vehicular lighting fixtures</t>
  </si>
  <si>
    <t>except intake and exhaust valves, pistons, piston rings, complete motor vehicle gasoline engines, and pumps for internal combustion engines</t>
  </si>
  <si>
    <t>motor vehicle engines, gasoline, new; factory rebuilding of automotive engines</t>
    <phoneticPr fontId="0" type="noConversion"/>
  </si>
  <si>
    <t>pumps for mounting on internal combustion engines</t>
  </si>
  <si>
    <t>intake and exhaust valves, pistons, and piston rings</t>
  </si>
  <si>
    <t>Travel Trailer and Camper Manufacturing</t>
  </si>
  <si>
    <t>Motor Home Manufacturing</t>
  </si>
  <si>
    <t>Truck Trailer Manufacturing</t>
  </si>
  <si>
    <t>fifth wheel assemblies</t>
  </si>
  <si>
    <t>Motor Vehicle Body Manufacturing</t>
  </si>
  <si>
    <t>except assembly of completed vehicles on purchased chassis, dump truck lifting mechanisms, and fifth wheel assemblies</t>
  </si>
  <si>
    <t>assembly of completed vehicles on purchased chassis (upfitters)</t>
  </si>
  <si>
    <t>dump truck lifting mechanisms and tail gate loaders</t>
  </si>
  <si>
    <t>Light Truck and Utility Vehicle Manufacturing</t>
  </si>
  <si>
    <t>Automobile Manufacturing</t>
  </si>
  <si>
    <t>All Other Miscellaneous Electrical Equipment and Component Manufacturing</t>
  </si>
  <si>
    <t>except carbon and graphite fibers</t>
  </si>
  <si>
    <t>Carbon and Graphite Product Manufacturing</t>
  </si>
  <si>
    <t>carbon and graphite fibers and products (except electrodes and electrical applications)</t>
  </si>
  <si>
    <t>Noncurrent-Carrying Wiring Device Manufacturing</t>
  </si>
  <si>
    <t>Current-Carrying Wiring Device Manufacturing</t>
  </si>
  <si>
    <t>Other Communication and Energy Wire Manufacturing</t>
  </si>
  <si>
    <t>Fiber Optic Cable Manufacturing</t>
  </si>
  <si>
    <t>Primary Battery Manufacturing</t>
  </si>
  <si>
    <t>Storage Battery Manufacturing</t>
  </si>
  <si>
    <t>electromagnetic brakes and clutches</t>
  </si>
  <si>
    <t>Relay and Industrial Control Manufacturing</t>
  </si>
  <si>
    <t>except electromagnetic brakes and clutches</t>
  </si>
  <si>
    <t>Switchgear and Switchboard Apparatus Manufacturing</t>
  </si>
  <si>
    <t>Motor and Generator Manufacturing</t>
  </si>
  <si>
    <t>Power, Distribution, and Specialty Transformer Manufacturing</t>
  </si>
  <si>
    <t>Major Household Appliance Manufacturing</t>
  </si>
  <si>
    <t>bug zappers without light</t>
  </si>
  <si>
    <t>Other Lighting Equipment Manufacturing</t>
  </si>
  <si>
    <t>except incandescent mantles and bug zappers without light</t>
  </si>
  <si>
    <t>incandescent mantles</t>
  </si>
  <si>
    <t>Commercial, Industrial, and Institutional Electric Lighting Fixture Manufacturing</t>
  </si>
  <si>
    <t>Residential Electric Lighting Fixture Manufacturing</t>
  </si>
  <si>
    <t>Software and Other Prerecorded Compact Disc, Tape, and Record Reproducing</t>
    <phoneticPr fontId="0" type="noConversion"/>
  </si>
  <si>
    <t>watches and clocks</t>
  </si>
  <si>
    <t xml:space="preserve">Other Measuring and Controlling Device Manufacturing </t>
    <phoneticPr fontId="0" type="noConversion"/>
  </si>
  <si>
    <t>except watches and clocks</t>
  </si>
  <si>
    <t>Manufacture of measuring, testing, navigating, and control equipment</t>
  </si>
  <si>
    <t>Irradiation Apparatus Manufacturing</t>
  </si>
  <si>
    <t>Analytical Laboratory Instrument Manufacturing</t>
  </si>
  <si>
    <t>Instrument Manufacturing for Measuring and Testing Electricity and Electrical Signals</t>
  </si>
  <si>
    <t>parking meters</t>
  </si>
  <si>
    <t>Totalizing Fluid Meter and Counting Device Manufacturing</t>
  </si>
  <si>
    <t>except parking meters</t>
  </si>
  <si>
    <t>Instruments and Related Products Manufacturing for Measuring, Displaying, and Controlling Industrial Process Variables</t>
  </si>
  <si>
    <t>Automatic Environmental Control Manufacturing for Residential, Commercial, and Appliance Use</t>
  </si>
  <si>
    <t>Search, Detection, Navigation, Guidance, Aeronautical, and Nautical System and Instrument Manufacturing</t>
  </si>
  <si>
    <t>Electromedical and Electrotherapeutic Apparatus Manufacturing</t>
  </si>
  <si>
    <t xml:space="preserve">Other Electronic Component Manufacturing </t>
    <phoneticPr fontId="0" type="noConversion"/>
  </si>
  <si>
    <t>Printed Circuit Assembly (Electronic Assembly) Manufacturing</t>
  </si>
  <si>
    <t>Electronic Connector Manufacturing</t>
  </si>
  <si>
    <t>Semiconductor and Related Device Manufacturing</t>
  </si>
  <si>
    <t>Bare Printed Circuit Board Manufacturing</t>
  </si>
  <si>
    <t>electromechanical signaling, safety, and traffic control equipment (such as railroad crossing equipment)</t>
  </si>
  <si>
    <t>signaling equipment, such as traffic and pedestrian signaling equipment, sirens</t>
    <phoneticPr fontId="0" type="noConversion"/>
  </si>
  <si>
    <t>motion detectors</t>
  </si>
  <si>
    <t>except motion detectors, traffic and pedestrian signaling equipment, and electromechanical safety and traffic control equipment</t>
  </si>
  <si>
    <t>satellites</t>
  </si>
  <si>
    <t>GPS equipment manufacturing</t>
  </si>
  <si>
    <t>except GPS equipment and satellite manufacturing</t>
  </si>
  <si>
    <t>Computer Storage Device Manufacturing</t>
  </si>
  <si>
    <t>Electronic Computer Manufacturing</t>
  </si>
  <si>
    <t>laboratory centrifuges</t>
  </si>
  <si>
    <t>All Other Miscellaneous General Purpose Machinery Manufacturing</t>
  </si>
  <si>
    <t>balancing equipment (except wheel balancing) and aircraft carrier catapults</t>
  </si>
  <si>
    <t>except industrial bellows, cremating ovens, balancing equipment (except wheel balancing equipment), aircraft carrier catapults, and laboratory centrifuges</t>
  </si>
  <si>
    <t>hydraulic and pneumatic jacks, bridge and gate lifting machinery</t>
  </si>
  <si>
    <t xml:space="preserve">cremating ovens </t>
  </si>
  <si>
    <t>industrial bellows, weather vanes</t>
  </si>
  <si>
    <t>except laboratory scales and balances, incubators, and miscellaneous measuring devices for laboratories</t>
  </si>
  <si>
    <t>Scale and Balance Manufacturing</t>
  </si>
  <si>
    <t>laboratory scales and balances, incubators, and miscellaneous measuring devices for laboratories</t>
  </si>
  <si>
    <t>Fluid Power Pump and Motor Manufacturing</t>
  </si>
  <si>
    <t>Fluid Power Cylinder and Actuator Manufacturing</t>
  </si>
  <si>
    <t>Industrial Process Furnace and Oven Manufacturing</t>
  </si>
  <si>
    <t>Packaging Machinery Manufacturing</t>
  </si>
  <si>
    <t>except electrical welding and soldering equipment, welding rods and electrodes, and arc welding transformers</t>
  </si>
  <si>
    <t>Welding and Soldering Equipment Manufacturing</t>
  </si>
  <si>
    <t>welding, soldering, and brazing equipment, electrical</t>
  </si>
  <si>
    <t>arc welding transformers</t>
  </si>
  <si>
    <t>welding rods and electrodes</t>
  </si>
  <si>
    <t>spray guns, pneumatic</t>
  </si>
  <si>
    <t>Power-Driven Handtool Manufacturing</t>
  </si>
  <si>
    <t>except pneumatic spray guns</t>
  </si>
  <si>
    <t>grocery carts made from purchased wire, and similar</t>
  </si>
  <si>
    <t>Industrial Truck, Tractor, Trailer, and Stacker Machinery Manufacturing</t>
  </si>
  <si>
    <t>except grocery carts made from purchased wire</t>
  </si>
  <si>
    <t>locomotive cranes</t>
  </si>
  <si>
    <t>Overhead Traveling Crane, Hoist, and Monorail System Manufacturing</t>
  </si>
  <si>
    <t>except locomotive cranes</t>
  </si>
  <si>
    <t>mining conveyors</t>
  </si>
  <si>
    <t>Conveyor and Conveying Equipment Manufacturing</t>
  </si>
  <si>
    <t>except mining conveyors</t>
  </si>
  <si>
    <t>Elevator and Moving Stairway Manufacturing</t>
  </si>
  <si>
    <t>Measuring, Dispensing, and Other Pumping Equipment Manufacturing</t>
  </si>
  <si>
    <t>airless paint spraying systems, manual pump sprayers</t>
  </si>
  <si>
    <t>Air and Gas Compressor Manufacturing</t>
  </si>
  <si>
    <t>except airless paint spraying systems, manual pump sprayers</t>
  </si>
  <si>
    <t>motorcycle engines</t>
  </si>
  <si>
    <t>Other Engine Equipment Manufacturing</t>
  </si>
  <si>
    <t>automotive diesel engines</t>
  </si>
  <si>
    <t>except automotive diesel engines, motorcycle engines and electric outboard boat motors</t>
  </si>
  <si>
    <t xml:space="preserve">electric outboard motors </t>
  </si>
  <si>
    <t>Mechanical Power Transmission Equipment Manufacturing</t>
  </si>
  <si>
    <t>Speed Changer, Industrial High-Speed Drive, and Gear Manufacturing</t>
  </si>
  <si>
    <t>Turbine and Turbine Generator Set Units Manufacturing</t>
  </si>
  <si>
    <t>metalworking rolling mill and roll machinery</t>
  </si>
  <si>
    <t>except metalworking rolling mill and roll machinery</t>
  </si>
  <si>
    <t>die-casting machinery</t>
  </si>
  <si>
    <t xml:space="preserve">Machine Tool Manufacturing </t>
    <phoneticPr fontId="0" type="noConversion"/>
  </si>
  <si>
    <t>except die-casting machinery</t>
  </si>
  <si>
    <t>parts and accessories for the machine tools: work holders, dividing heads and other special attachments for machine tools</t>
  </si>
  <si>
    <t>Cutting Tool and Machine Tool Accessory Manufacturing</t>
  </si>
  <si>
    <t>except noncutting accessories, such as work holders, dividing heads, and other special attachments for machine tools</t>
    <phoneticPr fontId="0" type="noConversion"/>
  </si>
  <si>
    <t>jigs, fixtures, and similar machine tool accessories (noncutting)</t>
  </si>
  <si>
    <t>Special Die and Tool, Die Set, Jig, and Fixture Manufacturing</t>
  </si>
  <si>
    <t>except jigs, fixtures, and similar noncutting machine tool accessories</t>
  </si>
  <si>
    <t>Industrial Mold Manufacturing</t>
  </si>
  <si>
    <t>except separate air-conditioning compressors and forced air heating furnaces</t>
  </si>
  <si>
    <t>Air-Conditioning and Warm Air Heating Equipment and Commercial and Industrial Refrigeration Equipment Manufacturing</t>
  </si>
  <si>
    <t>forced air heating furnaces and heat pumps</t>
  </si>
  <si>
    <t>air-conditioning compressors</t>
  </si>
  <si>
    <t>except central heating boilers and radiators</t>
  </si>
  <si>
    <t>Heating Equipment (except Warm Air Furnaces) Manufacturing</t>
  </si>
  <si>
    <t>central heating boilers and radiators</t>
  </si>
  <si>
    <t>mechanical carpet sweepers</t>
  </si>
  <si>
    <t>flight simulators - type specific</t>
  </si>
  <si>
    <t>car washing machinery, wheel alignment and tire balancing equipment, carnival and amusement park rides, shooting galleries, roundabouts, commercial and industrial floor and carpet cleaning machines</t>
  </si>
  <si>
    <t>commercial laundry machinery</t>
  </si>
  <si>
    <t>commercial and service industry food processing equipment (restaurant, hotel, or catering type)</t>
  </si>
  <si>
    <t>brake service machinery, such as drum or disc turning machines, and commercial floor sanding machines (except hand-held)</t>
  </si>
  <si>
    <t>except electrical teaching machines, office machinery, brake service machinery, commercial floor sanding machines, commercial food service equipment, commercial laundry machinery, car washing machinery, wheel alignment and tire balancing equipment, carnival and amusement rides, type specific flight simulators and mechanical carpet sweepers</t>
  </si>
  <si>
    <t>office machinery, except photocopying equipment</t>
  </si>
  <si>
    <t>electrical teaching machines (except flight simulators)</t>
  </si>
  <si>
    <t>blueprinting and photocopying equipment</t>
  </si>
  <si>
    <t>except blueprinting and photocopying equipment</t>
  </si>
  <si>
    <t>Optical Instrument and Lens Manufacturing</t>
  </si>
  <si>
    <t>laboratory distilling apparatus</t>
  </si>
  <si>
    <t xml:space="preserve">Other Industrial Machinery Manufacturing </t>
    <phoneticPr fontId="0" type="noConversion"/>
  </si>
  <si>
    <t>except hard plastic and hard rubber working machinery; except industrial sewing machines, tobacco processing machinery, metal casting machinery, electroplating machinery, cement and chemical kilns, and distilling apparatus, except beverage and laboratory types</t>
    <phoneticPr fontId="0" type="noConversion"/>
  </si>
  <si>
    <t>sewing machines, domestic and industrial types, leather working machinery; except calendering machinery for textiles</t>
  </si>
  <si>
    <t>tobacco processing machinery including cigarette making machines</t>
  </si>
  <si>
    <t>metal casting machinery (except die-casting)</t>
  </si>
  <si>
    <t>hard plastic and hard rubber working machinery; electroplating machinery; other tools for working stone, glass etc.</t>
    <phoneticPr fontId="0" type="noConversion"/>
  </si>
  <si>
    <t>calendering machinery for textiles; distilling equipment, except beverage and laboratory types</t>
  </si>
  <si>
    <t>cement kilns and chemical kilns</t>
  </si>
  <si>
    <t>except log debarking machinery, log splitters, and woodworking machinery and machine tools</t>
  </si>
  <si>
    <t>woodworking machinery and machine tools</t>
  </si>
  <si>
    <t>log debarking machinery, log splitters, and similar</t>
  </si>
  <si>
    <t xml:space="preserve">Semiconductor Machinery Manufacturing </t>
    <phoneticPr fontId="0" type="noConversion"/>
  </si>
  <si>
    <t>except beverage distilling machinery</t>
  </si>
  <si>
    <t xml:space="preserve">Food Product Machinery Manufacturing </t>
    <phoneticPr fontId="0" type="noConversion"/>
  </si>
  <si>
    <t>beverage distilling machinery</t>
  </si>
  <si>
    <t>Oil and Gas Field Machinery and Equipment Manufacturing</t>
  </si>
  <si>
    <t xml:space="preserve">mining rail cars </t>
  </si>
  <si>
    <t>Mining Machinery and Equipment Manufacturing</t>
  </si>
  <si>
    <t>except mining rail cars, portable rock drills, rotary rail car dumpers, and underground mining drill bits</t>
  </si>
  <si>
    <t>hand held portable rock drills</t>
  </si>
  <si>
    <t>rotary rail car dumpers</t>
  </si>
  <si>
    <t>underground mining drill bits</t>
  </si>
  <si>
    <t>except logging machinery, highway lane painting equipment, hand held construction drills, construction cranes, and bits for construction and surface mining drills</t>
  </si>
  <si>
    <t>logging machinery</t>
  </si>
  <si>
    <t>highway line painting equipment (spraying equipment)</t>
  </si>
  <si>
    <t>hand held construction drilling equipment</t>
  </si>
  <si>
    <t>construction cranes</t>
  </si>
  <si>
    <t>construction and surface mining drill bits</t>
  </si>
  <si>
    <t>garden wagons</t>
  </si>
  <si>
    <t>Lawn and Garden Tractor and Home Lawn and Garden Equipment Manufacturing</t>
  </si>
  <si>
    <t>except powered hand tools for lawn and garden use and garden wagons</t>
  </si>
  <si>
    <t>powered hand tools for lawn and garden use, such as hedge trimmers and blowers</t>
    <phoneticPr fontId="0" type="noConversion"/>
  </si>
  <si>
    <t>cotton ginning machinery</t>
  </si>
  <si>
    <t>Farm Machinery and Equipment Manufacturing</t>
  </si>
  <si>
    <t>crop dryers, cream separators, etc. of the type used on farms (not the type used in food processing factories)</t>
  </si>
  <si>
    <t>except cotton ginning machinery, farm type windmills, electric hand held animal hair clippers, and crop dryers, cream separators and similar of the type used on farms</t>
  </si>
  <si>
    <t xml:space="preserve">electric hand held animal hair clippers </t>
  </si>
  <si>
    <t>farm type windmills</t>
  </si>
  <si>
    <t>except soap impregnated scouring pads, nonferrous metal foils, precious metal foils, hand bellows, horse bits, saddlery parts, and shower rods</t>
  </si>
  <si>
    <t xml:space="preserve">All Other Miscellaneous Fabricated Metal Product Manufacturing </t>
    <phoneticPr fontId="0" type="noConversion"/>
  </si>
  <si>
    <t>saddlery parts, horse bits, shower rods, metal car seals and hand bellows</t>
  </si>
  <si>
    <t>miscellaneous nonferrous metal foil made from purchased foil</t>
  </si>
  <si>
    <t>soap impregnated metal scouring pads</t>
  </si>
  <si>
    <t>pipe and pipe fittings made from purchased other nonferrous metal pipe</t>
  </si>
  <si>
    <t>Fabricated Pipe and Pipe Fitting Manufacturing</t>
  </si>
  <si>
    <t>fabricated metal pipe fittings made from purchased pipe, steel</t>
  </si>
  <si>
    <t xml:space="preserve">Small Arms, Ordnance, and Ordnance Accessories Manufacturing </t>
    <phoneticPr fontId="0" type="noConversion"/>
  </si>
  <si>
    <t>except detonators, fuses and primers</t>
  </si>
  <si>
    <t>Ammunition (except Small Arms) Manufacturing</t>
  </si>
  <si>
    <t>detonators, fuses, and primers for ammunition</t>
  </si>
  <si>
    <t>except ammunition wads, percussion caps and primers</t>
  </si>
  <si>
    <t>Small Arms Ammunition Manufacturing</t>
  </si>
  <si>
    <t>small arms percussion caps and primers</t>
  </si>
  <si>
    <t>ammunition wads</t>
  </si>
  <si>
    <t>lawn sprinklers</t>
  </si>
  <si>
    <t>Other Metal Valve and Pipe Fitting Manufacturing</t>
  </si>
  <si>
    <t>aerosol valves, hose nozzles (fire and garden), inline plumbing and heating valves (stops, cut-off etc.)</t>
  </si>
  <si>
    <t>flanges, unions, and other pipe fittings made from purchased pipe</t>
  </si>
  <si>
    <t>except plastics plumbing fixture fittings and trim and copper pipe fittings</t>
  </si>
  <si>
    <t>Plumbing Fixture Fitting and Trim Manufacturing</t>
  </si>
  <si>
    <t>copper pipe fittings (such as copper elbows, unions, and compression fittings)</t>
  </si>
  <si>
    <t>plastics plumbing fixture fittings and trim</t>
  </si>
  <si>
    <t>except ferrous and nonferrous fluid power hose fittings</t>
  </si>
  <si>
    <t>Fluid Power Valve and Hose Fitting Manufacturing</t>
  </si>
  <si>
    <t>fluid power hose fittings made from purchased nonferrous metal</t>
  </si>
  <si>
    <t>ferrous fluid power hose fittings made from purchased ferrous materials</t>
  </si>
  <si>
    <t>Industrial Valve Manufacturing</t>
  </si>
  <si>
    <t>Electroplating, Plating, Polishing, Anodizing, and Coloring</t>
  </si>
  <si>
    <t>Metal Coating, Engraving (except Jewelry and Silverware), and Allied Services to Manufacturers</t>
  </si>
  <si>
    <t>Metal Heat Treating</t>
  </si>
  <si>
    <t>Bolt, Nut, Screw, Rivet, and Washer Manufacturing</t>
  </si>
  <si>
    <t>Precision Turned Product Manufacturing</t>
  </si>
  <si>
    <t>hand sieves, except kitchen</t>
  </si>
  <si>
    <t>Other Fabricated Wire Product Manufacturing</t>
  </si>
  <si>
    <t>except hand sieves</t>
  </si>
  <si>
    <t>Spring Manufacturing</t>
  </si>
  <si>
    <t>air cargo containers, light gauge metal</t>
  </si>
  <si>
    <t>Other Metal Container Manufacturing</t>
  </si>
  <si>
    <t>except light gauge containers over 300 liters and light gauge metal air cargo containers</t>
  </si>
  <si>
    <t>light gauge containers over 300 liters, such as hoppers and bins</t>
  </si>
  <si>
    <t>Metal Can Manufacturing</t>
  </si>
  <si>
    <t>heavy gauge containers for one or more modes of transportation including tanks for tanker trailers</t>
  </si>
  <si>
    <t>ladles, annealing pots, smelting pots, retorts, etc. for metallurgy</t>
  </si>
  <si>
    <t>industrial autoclaves, fractioning columns, gas absorbers</t>
  </si>
  <si>
    <t xml:space="preserve">except autoclaves, fractioning columns, gas absorbers, ladles, annealing pots, smelting pots, retorts, and metal containers for one or more modes of transportation </t>
  </si>
  <si>
    <t>heat exchangers</t>
  </si>
  <si>
    <t>except heat exchangers</t>
  </si>
  <si>
    <t>chain ladders</t>
  </si>
  <si>
    <t>Ornamental and Architectural Metal Work Manufacturing</t>
  </si>
  <si>
    <t>except chain ladders</t>
  </si>
  <si>
    <t>sheet metal countertops not fabricated at the site of construction</t>
  </si>
  <si>
    <t>Sheet Metal Work Manufacturing</t>
  </si>
  <si>
    <t>except sheet metal countertops not fabricated at the site of construction</t>
  </si>
  <si>
    <t>Metal Window and Door Manufacturing</t>
  </si>
  <si>
    <t>fabricated metal plate buoys</t>
  </si>
  <si>
    <t>Plate Work Manufacturing</t>
  </si>
  <si>
    <t>ladle bails</t>
  </si>
  <si>
    <t>laminated crane hooks</t>
  </si>
  <si>
    <t>platework for nuclear reactors, such as reactor containment vessels</t>
    <phoneticPr fontId="0" type="noConversion"/>
  </si>
  <si>
    <t>metal platework containers over 300 liters, such as hoppers</t>
  </si>
  <si>
    <t>except platework containers, such as hoppers over 300 liters, reactor containment vessels, laminated crane hooks, ladle bails, and metal plate buoys</t>
    <phoneticPr fontId="0" type="noConversion"/>
  </si>
  <si>
    <t>prefabricated boat sections</t>
  </si>
  <si>
    <t>Fabricated Structural Metal Manufacturing</t>
  </si>
  <si>
    <t>prefabricated ship and barge sections</t>
  </si>
  <si>
    <t>except prefabricated ship and boat sections</t>
  </si>
  <si>
    <t>Prefabricated Metal Building and Component Manufacturing</t>
  </si>
  <si>
    <t>non-powered lawn mowers (e.g., rotary push mowers)</t>
  </si>
  <si>
    <t>levels, tape measures and similar hand tools, machinists' precision tools (except optical)</t>
  </si>
  <si>
    <t>jacks (except hydraulic and pneumatic)</t>
  </si>
  <si>
    <t>electric hand held soldering irons and soldering guns</t>
  </si>
  <si>
    <t>except electric soldering irons, mechanical jacks, machinists' precision tools, and non-powered lawn mowers</t>
  </si>
  <si>
    <t>kitchen hand sieves</t>
  </si>
  <si>
    <t>except kitchen cutlery and hand sieves</t>
  </si>
  <si>
    <t>metal kitchen cutlery</t>
  </si>
  <si>
    <t>except metal stamping</t>
    <phoneticPr fontId="0" type="noConversion"/>
  </si>
  <si>
    <t>metal stamping</t>
    <phoneticPr fontId="0" type="noConversion"/>
  </si>
  <si>
    <t>Powder Metallurgy Part Manufacturing</t>
  </si>
  <si>
    <t>Custom Roll Forming</t>
  </si>
  <si>
    <t>Nonferrous Forging</t>
  </si>
  <si>
    <t>Iron and Steel Forging</t>
  </si>
  <si>
    <t>Other Nonferrous Metal Foundries (except Die-Casting)</t>
    <phoneticPr fontId="0" type="noConversion"/>
  </si>
  <si>
    <t>Aluminum Foundries (except Die-Casting)</t>
  </si>
  <si>
    <t xml:space="preserve">Nonferrous Metal Die-Casting Foundries </t>
    <phoneticPr fontId="0" type="noConversion"/>
  </si>
  <si>
    <t>Steel Foundries (except Investment)</t>
  </si>
  <si>
    <t>Steel Investment Foundries</t>
  </si>
  <si>
    <t>iron rolling mill rolls and steel ingot molds</t>
  </si>
  <si>
    <t>Iron Foundries</t>
  </si>
  <si>
    <t>except iron rolling mill rolls and steel ingot molds</t>
  </si>
  <si>
    <t>Secondary Smelting, Refining, and Alloying of Nonferrous Metal (except Copper and Aluminum)</t>
  </si>
  <si>
    <t>other nonferrous wire products made in drawing plants</t>
  </si>
  <si>
    <t>Nonferrous Metal (except Copper and Aluminum) Rolling, Drawing, and Extruding</t>
  </si>
  <si>
    <t>except other nonferrous wire products made in drawing plants</t>
  </si>
  <si>
    <t>insulated copper wire made in integrated secondary smelting and drawing plants or made from purchased copper in drawing plants</t>
  </si>
  <si>
    <t>Copper Rolling, Drawing, Extruding, and Alloying</t>
    <phoneticPr fontId="0" type="noConversion"/>
  </si>
  <si>
    <t>copper mechanical wire products made in drawing mills, except drawing copper wire from purchased wire and drawing and insulating copper wire capable of being used as a conductor</t>
    <phoneticPr fontId="0" type="noConversion"/>
  </si>
  <si>
    <t>drawing copper wire from purchased wire, except copper mechanical wire products made in drawing mills</t>
    <phoneticPr fontId="0" type="noConversion"/>
  </si>
  <si>
    <t>Nonferrous Metal (except Aluminum) Smelting and Refining</t>
    <phoneticPr fontId="0" type="noConversion"/>
  </si>
  <si>
    <t>insulated aluminum wire capable of being used as a conductor, made in wire drawing plants</t>
  </si>
  <si>
    <t>aluminum wire products, made in drawing plants</t>
    <phoneticPr fontId="0" type="noConversion"/>
  </si>
  <si>
    <t>except aluminum wire products made in drawing plants and insulated aluminum wire capable of being used as a conductor, made in drawing plants</t>
    <phoneticPr fontId="0" type="noConversion"/>
  </si>
  <si>
    <t>Aluminum Sheet, Plate, and Foil Manufacturing</t>
  </si>
  <si>
    <t>Secondary Smelting and Alloying of Aluminum</t>
  </si>
  <si>
    <t xml:space="preserve">Alumina Refining and Primary Aluminum Production </t>
    <phoneticPr fontId="0" type="noConversion"/>
  </si>
  <si>
    <t>shopping carts made in wire drawing plants</t>
  </si>
  <si>
    <t>Steel Wire Drawing</t>
  </si>
  <si>
    <t>insulated steel cable capable of being used as a conductor, made in steel wire drawing plants</t>
  </si>
  <si>
    <t xml:space="preserve">wire products except steel wire, steel wire shopping carts made in drawing plants, and insulated steel wire to be used as a conductor </t>
  </si>
  <si>
    <t>drawing steel wire from purchased steel</t>
  </si>
  <si>
    <t>Rolled Steel Shape Manufacturing</t>
  </si>
  <si>
    <t xml:space="preserve">Iron and Steel Mills and Ferroalloy Manufacturing </t>
    <phoneticPr fontId="0" type="noConversion"/>
  </si>
  <si>
    <t>manufacturing and working but not setting synthetic precious or semiprecious stones for jewelry uses</t>
  </si>
  <si>
    <t>All Other Miscellaneous Nonmetallic Mineral Product Manufacturing</t>
  </si>
  <si>
    <t>except dry mix mortar, dry mix concrete, stucco, asbestos cement products, and manufacturing/working but not setting synthetic precious or semiprecious stones for jewelry uses</t>
  </si>
  <si>
    <t>dry mix mortar, dry mix concrete, stucco, and asbestos cement products</t>
  </si>
  <si>
    <t>except fiberglass insulation products</t>
  </si>
  <si>
    <t>Mineral Wool Manufacturing</t>
  </si>
  <si>
    <t>fiberglass insulation products</t>
  </si>
  <si>
    <t>Ground or Treated Mineral and Earth Manufacturing</t>
  </si>
  <si>
    <t>Cut Stone and Stone Product Manufacturing</t>
  </si>
  <si>
    <r>
      <t xml:space="preserve">except </t>
    </r>
    <r>
      <rPr>
        <sz val="10"/>
        <rFont val="Arial"/>
        <family val="2"/>
      </rPr>
      <t>gypsum plaster</t>
    </r>
  </si>
  <si>
    <t>gypsum plaster</t>
  </si>
  <si>
    <t>Concrete Pipe Manufacturing</t>
  </si>
  <si>
    <t>Concrete Block and Brick Manufacturing</t>
  </si>
  <si>
    <t>Glass Product Manufacturing Made of Purchased Glass</t>
  </si>
  <si>
    <t>Glass Container Manufacturing</t>
  </si>
  <si>
    <t>Other Pressed and Blown Glass and Glassware Manufacturing</t>
  </si>
  <si>
    <t>Flat Glass Manufacturing</t>
  </si>
  <si>
    <t xml:space="preserve">adobe bricks and similar articles of fibre cement </t>
  </si>
  <si>
    <t xml:space="preserve">Clay Building Material and Refractories Manufacturing </t>
    <phoneticPr fontId="0" type="noConversion"/>
  </si>
  <si>
    <t>except refractory ceramic products, adobe bricks and similar articles of fibre cement</t>
  </si>
  <si>
    <t>refractory ceramic products</t>
  </si>
  <si>
    <t>except ceramic plumbing fixtures</t>
  </si>
  <si>
    <t xml:space="preserve">Pottery, Ceramics, and Plumbing Fixture Manufacturing </t>
    <phoneticPr fontId="0" type="noConversion"/>
  </si>
  <si>
    <t>ceramic plumbing fixtures</t>
  </si>
  <si>
    <t>rubber battery separators</t>
  </si>
  <si>
    <t>All Other Rubber Product Manufacturing</t>
  </si>
  <si>
    <t>except rubber battery separators</t>
  </si>
  <si>
    <t>Rubber Product Manufacturing for Mechanical Use</t>
  </si>
  <si>
    <t>plastics (reinforced) hose and belting</t>
  </si>
  <si>
    <t>except plastics hose and belting</t>
  </si>
  <si>
    <t>Tire Retreading</t>
  </si>
  <si>
    <t>rubber tire repair materials</t>
  </si>
  <si>
    <t>Tire Manufacturing (except Retreading)</t>
  </si>
  <si>
    <t>except rubber tire repair materials</t>
  </si>
  <si>
    <t>plastics counter tops, not fabricated at the construction site</t>
  </si>
  <si>
    <t>All Other Plastics Product Manufacturing</t>
  </si>
  <si>
    <t>plastics air cargo containers</t>
  </si>
  <si>
    <t>plastics battery separators</t>
  </si>
  <si>
    <t>except plastics battery separators, plastics air cargo containers, and plastics counter tops not fabricated at the site of construction</t>
  </si>
  <si>
    <t>Plastics Plumbing Fixture Manufacturing</t>
  </si>
  <si>
    <t>Plastics Pipe and Pipe Fitting Manufacturing</t>
  </si>
  <si>
    <t>Unlaminated Plastics Profile Shape Manufacturing</t>
  </si>
  <si>
    <t>Unlaminated Plastics Film and Sheet (except Packaging) Manufacturing</t>
  </si>
  <si>
    <t>Plastics Packaging Film and Sheet (including Laminated) Manufacturing</t>
  </si>
  <si>
    <t>aerosol packaging</t>
  </si>
  <si>
    <t>All Other Miscellaneous Chemical Product and Preparation Manufacturing</t>
  </si>
  <si>
    <t>drilling mud compounds</t>
  </si>
  <si>
    <t>except distilled water, textile dye preparations, household dye (except hair) drilling mud compounds, and aerosol packaging</t>
  </si>
  <si>
    <t>incense and engine degreasers</t>
  </si>
  <si>
    <t>textile dye preparations and other household dye or tinting preparations (except hair)</t>
  </si>
  <si>
    <t>distilled water</t>
  </si>
  <si>
    <t>toner cartridges</t>
  </si>
  <si>
    <t>Photographic Film, Paper, Plate, and Chemical Manufacturing</t>
  </si>
  <si>
    <t>except toner cartridges</t>
  </si>
  <si>
    <t>Custom Compounding of Purchased Resins</t>
  </si>
  <si>
    <t>leather and textile finishing agents, mordants</t>
  </si>
  <si>
    <t>Surface Active Agent Manufacturing</t>
  </si>
  <si>
    <t>except leather and textile finishing agents, mordants</t>
  </si>
  <si>
    <t>laundry starch</t>
  </si>
  <si>
    <t>Polish and Other Sanitation Good Manufacturing</t>
  </si>
  <si>
    <t>except household and industrial disinfectants, household lye, and laundry starch</t>
  </si>
  <si>
    <t>household and industrial disinfectants</t>
  </si>
  <si>
    <t>household lye</t>
  </si>
  <si>
    <t>Soap and Other Detergent Manufacturing</t>
  </si>
  <si>
    <t>glues</t>
  </si>
  <si>
    <t>except glues</t>
  </si>
  <si>
    <t>Biological Product (except Diagnostic) Manufacturing</t>
  </si>
  <si>
    <t>except diagnostic reagents</t>
  </si>
  <si>
    <t>In-Vitro Diagnostic Substance Manufacturing</t>
  </si>
  <si>
    <t xml:space="preserve">diagnostic reagents </t>
  </si>
  <si>
    <t>Pharmaceutical Preparation Manufacturing</t>
  </si>
  <si>
    <t>Medicinal and Botanical Manufacturing</t>
  </si>
  <si>
    <t>Fertilizer (Mixing Only) Manufacturing</t>
  </si>
  <si>
    <t>except phosphoric acid</t>
  </si>
  <si>
    <t>Phosphatic Fertilizer Manufacturing</t>
  </si>
  <si>
    <t>phosphoric acid</t>
  </si>
  <si>
    <t>Nitrogenous Fertilizer Manufacturing</t>
  </si>
  <si>
    <t>cellophane film or sheet</t>
  </si>
  <si>
    <t>Artificial and Synthetic Fibers and Filaments Manufacturing</t>
    <phoneticPr fontId="0" type="noConversion"/>
  </si>
  <si>
    <t>except cellophane film or sheet</t>
  </si>
  <si>
    <t>Synthetic Rubber Manufacturing</t>
  </si>
  <si>
    <t>Plastics Material and Resin Manufacturing</t>
  </si>
  <si>
    <t>salicylic acid (nonmedicinal)</t>
  </si>
  <si>
    <t>All Other Basic Organic Chemical Manufacturing</t>
  </si>
  <si>
    <t>synthetic plasticizer compounds, synthetic accelerators, synthetic essential oils, naphthenic acid soaps</t>
  </si>
  <si>
    <t>except synthetic plasticizer compounds, synthetic accelerators, synthetic essential oils, naphthenic acid soaps, and salicylic acid (nonmedicinal)</t>
  </si>
  <si>
    <t xml:space="preserve">prepared water pigments for finishing leather </t>
  </si>
  <si>
    <t>Cyclic Crude, Intermediate, and Gum and Wood Chemical Manufacturing</t>
  </si>
  <si>
    <t>except prepared water pigments for finishing leather and coal tar distillates</t>
    <phoneticPr fontId="0" type="noConversion"/>
  </si>
  <si>
    <t xml:space="preserve">coal tar distillates  </t>
  </si>
  <si>
    <t>Ethyl Alcohol Manufacturing</t>
  </si>
  <si>
    <t>ammonium chloride and other ammonium compounds not specified elsewhere, potassium nitrate, etc.</t>
  </si>
  <si>
    <t>Other Basic Inorganic Chemical Manufacturing</t>
    <phoneticPr fontId="0" type="noConversion"/>
  </si>
  <si>
    <t>except ammonium chloride and other ammonium compounds not specified elsewhere, potassium nitrate, etc.</t>
  </si>
  <si>
    <t>except manufacture of paraffin and similar from purchased refined petroleum in petrochemical plants</t>
  </si>
  <si>
    <t>manufacture of paraffin and similar from purchased refined petroleum in petrochemical plants</t>
  </si>
  <si>
    <t>except coke oven products and fire logs made of pressed wood with purchased petroleum binders</t>
  </si>
  <si>
    <t>All Other Petroleum and Coal Products Manufacturing</t>
  </si>
  <si>
    <t>coke oven products, such as coke, gasses, tar</t>
  </si>
  <si>
    <t>fire logs made of pressed wood and purchased refined petroleum binders</t>
  </si>
  <si>
    <t>Petroleum Lubricating Oil and Grease Manufacturing</t>
  </si>
  <si>
    <t>Asphalt Shingle and Coating Materials Manufacturing</t>
  </si>
  <si>
    <t>Asphalt Paving Mixture and Block Manufacturing</t>
  </si>
  <si>
    <t>Books Printing</t>
  </si>
  <si>
    <t>except screen printing on made up textile products and apparel</t>
  </si>
  <si>
    <t>Commercial Screen Printing</t>
  </si>
  <si>
    <t>screen printing on made up textile products, including apparel</t>
  </si>
  <si>
    <t>quick printing combined with photocopy services, photocopy primary</t>
  </si>
  <si>
    <t>Commercial Printing (except Screen and Books)</t>
  </si>
  <si>
    <t>looseleaf binding fittings</t>
  </si>
  <si>
    <t>lithographic, gravure, flexographic, digital, quick, and other commercial printing, except screen and books; printing manifold business forms and looseleaf fillers</t>
  </si>
  <si>
    <t>except printing only of looseleaf fillers and looseleaf binding fittings</t>
  </si>
  <si>
    <t>except crepe paper and die-cut paper products (except office use) made from purchased paper</t>
  </si>
  <si>
    <t>All Other Converted Paper Product Manufacturing</t>
  </si>
  <si>
    <t>die-cut paper products (except office use) made from purchased paper or paperboard</t>
  </si>
  <si>
    <t>crepe paper (or crinkling paper) made from purchased paper</t>
  </si>
  <si>
    <t>Sanitary Paper Product Manufacturing</t>
  </si>
  <si>
    <t>foil bags</t>
  </si>
  <si>
    <t>aluminum foil laminates made from purchased aluminum, foil as primary component; precious metal foil laminates made from purchased foil; laminating purchased foil and paper for packaging uses, foil as primary component</t>
    <phoneticPr fontId="0" type="noConversion"/>
  </si>
  <si>
    <t>vinyl wallpaper, plastic wallpaper, plastics self-adhesive tape</t>
    <phoneticPr fontId="0" type="noConversion"/>
  </si>
  <si>
    <t>labels, gummed stock (including printing done at the same establishment), wallpaper, paper pressure sensitive tape, and chipboard, coated or laminated, made from purchased paperboard</t>
  </si>
  <si>
    <t>except foil bags</t>
  </si>
  <si>
    <t>laminating purchased foil and purchased paper, paper as primary component; coating and laminating paper for other than packaging uses; coating purchased paperboard</t>
    <phoneticPr fontId="0" type="noConversion"/>
  </si>
  <si>
    <t>pressure-sensitive cloth tape</t>
  </si>
  <si>
    <t>cones, bobbins, spools, paper cups, dishes, straws, etc. made from purchased paper or paperboard</t>
    <phoneticPr fontId="0" type="noConversion"/>
  </si>
  <si>
    <t>except cones, bobbins, spools, paper cups, dishes, straws, etc. made from purchased paper or paperboard</t>
    <phoneticPr fontId="0" type="noConversion"/>
  </si>
  <si>
    <t>Folding Paperboard Box Manufacturing</t>
  </si>
  <si>
    <t>Corrugated and Solid Fiber Box Manufacturing</t>
  </si>
  <si>
    <t>other articles of paper made in paperboard mills</t>
  </si>
  <si>
    <t>corrugated paperboard or containers made in paperboard mills</t>
  </si>
  <si>
    <t xml:space="preserve">paperboard </t>
  </si>
  <si>
    <t>Newsprint Mills</t>
  </si>
  <si>
    <t>tar paper made in paper mills</t>
  </si>
  <si>
    <t>Paper (except Newsprint) Mills</t>
  </si>
  <si>
    <t>other articles of paper made in paper mills</t>
  </si>
  <si>
    <t>corrugated paper or paperboard or containers made in paper mills</t>
  </si>
  <si>
    <t>paper mills</t>
  </si>
  <si>
    <t>wood television, radio, and sewing machine cabinets</t>
  </si>
  <si>
    <t>All Other Miscellaneous Wood Product Manufacturing</t>
  </si>
  <si>
    <t>plastic shoe lasts</t>
  </si>
  <si>
    <t>except excelsior, wood wool, kiln drying of lumber, cable drums, plastic shoe lasts, and furniture</t>
  </si>
  <si>
    <t>wooden cable reels (cable drums)</t>
  </si>
  <si>
    <t>excelsior, wood wool, kiln drying of lumber</t>
  </si>
  <si>
    <t>Prefabricated Wood Building Manufacturing</t>
  </si>
  <si>
    <t>Manufactured Home (Mobile Home) Manufacturing</t>
  </si>
  <si>
    <t>jewelry boxes, wood or part wood</t>
  </si>
  <si>
    <t>except wooden jewelry boxes</t>
  </si>
  <si>
    <t>except strip wood flooring</t>
  </si>
  <si>
    <t>Other Millwork (including Flooring)</t>
  </si>
  <si>
    <t>wood flooring, strip</t>
  </si>
  <si>
    <t xml:space="preserve">blocks for the manufacture of smoking pipes </t>
  </si>
  <si>
    <t>Cut Stock, Resawing Lumber, and Planing</t>
  </si>
  <si>
    <t>dimension lumber (i.e. building lumber or solid wood structural members) made by cutting, resawing, or planing purchased rough lumber</t>
    <phoneticPr fontId="0" type="noConversion"/>
  </si>
  <si>
    <t>cutting, resawing, or planing lumber initially cut in other locations</t>
  </si>
  <si>
    <t>Wood Window and Door Manufacturing</t>
  </si>
  <si>
    <t>Reconstituted Wood Product Manufacturing</t>
  </si>
  <si>
    <t>Truss Manufacturing</t>
  </si>
  <si>
    <t>fabricated wood I-joists, and similar fabricated engineered wood members</t>
  </si>
  <si>
    <t>Engineered Wood Member (except Truss) Manufacturing</t>
  </si>
  <si>
    <t>LVL (laminated veneer lumber) and similar</t>
  </si>
  <si>
    <t>Softwood Veneer and Plywood Manufacturing</t>
  </si>
  <si>
    <t>Hardwood Veneer and Plywood Manufacturing</t>
  </si>
  <si>
    <t>Wood Preservation</t>
  </si>
  <si>
    <t>shingles and shakes made in sawmills</t>
  </si>
  <si>
    <t>Sawmills</t>
  </si>
  <si>
    <t>except shingles and shakes made in sawmills</t>
  </si>
  <si>
    <t>footwear cut stock (uppers, soles, etc.)</t>
  </si>
  <si>
    <t>except leather garments and leather footwear cut stock (uppers, soles, etc.)</t>
  </si>
  <si>
    <t>leather industrial work accessories; protective leather garments</t>
  </si>
  <si>
    <t>Women's Handbag and Purse Manufacturing</t>
  </si>
  <si>
    <t>Footwear Manufacturing</t>
    <phoneticPr fontId="0" type="noConversion"/>
  </si>
  <si>
    <t>rubber bathing caps and aprons</t>
  </si>
  <si>
    <t>Apparel Accessories and Other Apparel Manufacturing</t>
    <phoneticPr fontId="0" type="noConversion"/>
  </si>
  <si>
    <t>fur gloves and mittens</t>
  </si>
  <si>
    <t>except fur gloves and mittens; rubber bathing caps and aprons; and hat, cap, umbrella, and similar trimmings made from purchased fabrics</t>
  </si>
  <si>
    <t>hat, cap, apparel, umbrella, and similar trimmings made from purchased fabrics</t>
  </si>
  <si>
    <t>fur apparel (except hats)</t>
  </si>
  <si>
    <t>Other Cut and Sew Apparel Manufacturing</t>
    <phoneticPr fontId="0" type="noConversion"/>
  </si>
  <si>
    <t>except fur apparel</t>
  </si>
  <si>
    <t>cut and sew artificial fur coats</t>
  </si>
  <si>
    <t>Women's, Girls', and Infants' Cut and Sew Apparel Manufacturing</t>
    <phoneticPr fontId="0" type="noConversion"/>
  </si>
  <si>
    <t>except artificial fur coats</t>
  </si>
  <si>
    <t>Men's and Boys' Cut and Sew Apparel Manufacturing</t>
    <phoneticPr fontId="0" type="noConversion"/>
  </si>
  <si>
    <t>cutting and sewing contractors for fur apparel</t>
  </si>
  <si>
    <t>Cut and Sew Apparel Contractors</t>
    <phoneticPr fontId="0" type="noConversion"/>
  </si>
  <si>
    <t>cutting and sewing contractors except for fur apparel</t>
  </si>
  <si>
    <t>Other Apparel Knitting Mills</t>
    <phoneticPr fontId="0" type="noConversion"/>
  </si>
  <si>
    <t>Hosiery and Sock Mills</t>
    <phoneticPr fontId="0" type="noConversion"/>
  </si>
  <si>
    <t xml:space="preserve">cloth diapers </t>
  </si>
  <si>
    <t>All Other Miscellaneous Textile Product Mills</t>
  </si>
  <si>
    <t>bats, batting, upholstery filling, textile fire hose, and similar industrial textile products; powder puffs and mitts</t>
  </si>
  <si>
    <t>knotted rope net products made from purchased rope</t>
  </si>
  <si>
    <t>rug binding for the trade and carpet cutting, carpets made from purchased fabric</t>
  </si>
  <si>
    <t>miscellaneous textile products, such as dust cloths, sleeping bags, etc.</t>
    <phoneticPr fontId="0" type="noConversion"/>
  </si>
  <si>
    <t>embroidery, decorative stitching, dyeing, etc. on textile articles and apparel</t>
  </si>
  <si>
    <t>processing textile mill waste</t>
  </si>
  <si>
    <t>tire cord and tire fabric</t>
  </si>
  <si>
    <t>Rope, Cordage, Twine, Tire Cord, and Tire Fabric Mills</t>
    <phoneticPr fontId="0" type="noConversion"/>
  </si>
  <si>
    <t>except tire cord and tire fabric</t>
  </si>
  <si>
    <t>plastics blanket bags - heat seamed</t>
  </si>
  <si>
    <t>Textile Bag and Canvas Mills</t>
    <phoneticPr fontId="0" type="noConversion"/>
  </si>
  <si>
    <t>plastics blanket bags - sewn</t>
  </si>
  <si>
    <t>except plastics blanket bags</t>
  </si>
  <si>
    <t>plastics shower curtains and table cloths made from purchased materials</t>
  </si>
  <si>
    <t>except plastics shower curtains and table cloths made from purchased materials</t>
  </si>
  <si>
    <t>rubberized fabric</t>
  </si>
  <si>
    <t>except rubberizing fabric</t>
  </si>
  <si>
    <t>except preparation of fibers</t>
  </si>
  <si>
    <t>Textile and Fabric Finishing Mills</t>
    <phoneticPr fontId="0" type="noConversion"/>
  </si>
  <si>
    <t>preparation of fibers</t>
  </si>
  <si>
    <t>artificial fur on knit base</t>
  </si>
  <si>
    <t>Knit Fabric Mills</t>
    <phoneticPr fontId="0" type="noConversion"/>
  </si>
  <si>
    <t>lace and lace products except knit lace, except finishing</t>
  </si>
  <si>
    <t>knitted and crocheted fabrics and knit lace, except finishing</t>
  </si>
  <si>
    <t>Narrow Fabric Mills and Schiffli Machine Embroidery</t>
    <phoneticPr fontId="0" type="noConversion"/>
  </si>
  <si>
    <t>artificial fur on woven base</t>
  </si>
  <si>
    <t>except artificial fur on woven base</t>
  </si>
  <si>
    <t>Fiber, Yarn, and Thread Mills</t>
    <phoneticPr fontId="0" type="noConversion"/>
  </si>
  <si>
    <t>Tobacco Manufacturing</t>
    <phoneticPr fontId="0" type="noConversion"/>
  </si>
  <si>
    <t>potable ethyl alcohol</t>
  </si>
  <si>
    <t>except potable ethyl alcohol</t>
  </si>
  <si>
    <t>except brandies and fruit spirits</t>
  </si>
  <si>
    <t>brandies and fruit spirits</t>
  </si>
  <si>
    <t>Ice Manufacturing</t>
  </si>
  <si>
    <t>Bottled Water Manufacturing</t>
  </si>
  <si>
    <t>Soft Drink Manufacturing</t>
  </si>
  <si>
    <t>except fresh cut or peeled fruits and vegetables, fried noodles, and dried pasta dish mixes made entirely from purchased dried ingredients</t>
  </si>
  <si>
    <t>All Other Miscellaneous Food Manufacturing</t>
  </si>
  <si>
    <t>fried noodles and dried pasta dish mixes made entirely of purchased dried ingredients</t>
  </si>
  <si>
    <t>fresh cut or peeled fruits and vegetables</t>
  </si>
  <si>
    <t>except cole slaw, fresh cut or peeled potatoes, tofu, and fresh pasta</t>
  </si>
  <si>
    <t>Perishable Prepared Food Manufacturing</t>
  </si>
  <si>
    <t>fresh pasta</t>
  </si>
  <si>
    <t>cole slaw, fresh cut or peeled potatoes and tofu</t>
  </si>
  <si>
    <t>except the combined mining and processing of table salt, fruit and fruit juice extracts</t>
    <phoneticPr fontId="0" type="noConversion"/>
  </si>
  <si>
    <t>Spice and Extract Manufacturing</t>
  </si>
  <si>
    <t>fruit and fruit juice extracts</t>
  </si>
  <si>
    <t>mining and processing of table salt</t>
  </si>
  <si>
    <t>except non-alcoholic apple cider</t>
  </si>
  <si>
    <t>Mayonnaise, Dressing, and Other Prepared Sauce Manufacturing</t>
  </si>
  <si>
    <t xml:space="preserve">apple cider, non-alcoholic </t>
  </si>
  <si>
    <t>except fruit juice based flavoring syrups and concentrates</t>
  </si>
  <si>
    <t>fruit juice based flavoring syrups and concentrates</t>
  </si>
  <si>
    <t>except potato chips and potato snacks</t>
  </si>
  <si>
    <t>Other Snack Food Manufacturing</t>
  </si>
  <si>
    <t>potato chips and potato snacks</t>
  </si>
  <si>
    <t>Roasted Nuts and Peanut Butter Manufacturing</t>
  </si>
  <si>
    <t>dried pasta mixed with other ingredients to make a dish when the pasta is made in the same establishment</t>
  </si>
  <si>
    <t>Dry Pasta, Dough, and Flour Mixes Manufacturing from Purchased Flour</t>
  </si>
  <si>
    <t>plain dry pasta</t>
  </si>
  <si>
    <t>except plain dry pasta and dried pasta mixed with other ingredients to make a dish when the pasta is made in the same establishment</t>
  </si>
  <si>
    <t>Cookie and Cracker Manufacturing</t>
  </si>
  <si>
    <t>Frozen Cakes, Pies, and Other Pastries Manufacturing</t>
  </si>
  <si>
    <t>Commercial Bakeries</t>
  </si>
  <si>
    <t>Retail Bakeries</t>
  </si>
  <si>
    <t>soups, chowders, and broth</t>
  </si>
  <si>
    <t>seafood dinners and stews - canned, or prepared and packaged</t>
  </si>
  <si>
    <t>frozen or canned fish oils</t>
  </si>
  <si>
    <t>except soups, chowders, stews, broth, fish oils, whale slaughtering, or the combined gathering and processing of seafood</t>
  </si>
  <si>
    <t>Processing and preserving of fish, crustaceans and molluscs</t>
    <phoneticPr fontId="0" type="noConversion"/>
  </si>
  <si>
    <t xml:space="preserve">whale slaughtering </t>
  </si>
  <si>
    <t>gathering &amp; processing of seafood into fresh, frozen, or canned seafood in factory ships (i.e. factory ships that also fish)</t>
  </si>
  <si>
    <t>Poultry Processing</t>
  </si>
  <si>
    <t>Rendering and Meat Byproduct Processing</t>
  </si>
  <si>
    <t>meat extracts made from purchased carcasses</t>
  </si>
  <si>
    <t>Meat Processed From Carcasses</t>
  </si>
  <si>
    <t>except meat extracts made from purchased carcasses</t>
  </si>
  <si>
    <t>Animal (except Poultry) Slaughtering</t>
  </si>
  <si>
    <t>infant formula, dietary drinks (dairy and nondairy)</t>
  </si>
  <si>
    <t>Dry, Condensed, and Evaporated Dairy Product Manufacturing</t>
  </si>
  <si>
    <t>except infant formula and dietary drinks (dairy and nondairy)</t>
  </si>
  <si>
    <t>imitation or substitute cheese products</t>
  </si>
  <si>
    <t>Cheese Manufacturing</t>
  </si>
  <si>
    <t>except imitation or substitute cheese products</t>
  </si>
  <si>
    <t>Creamery Butter Manufacturing</t>
  </si>
  <si>
    <t>nondairy milk substitutes</t>
  </si>
  <si>
    <t>Fluid Milk Manufacturing</t>
  </si>
  <si>
    <t>except nondairy milk substitutes</t>
  </si>
  <si>
    <t>soup mixes</t>
  </si>
  <si>
    <t>Dried and Dehydrated Food Manufacturing</t>
  </si>
  <si>
    <t>except soup mixes</t>
  </si>
  <si>
    <t>canned soups, canned baby foods</t>
  </si>
  <si>
    <t>Specialty Canning</t>
  </si>
  <si>
    <t>except canned pasta, canned soups, and canned baby foods</t>
  </si>
  <si>
    <t>canned pasta (plain)</t>
  </si>
  <si>
    <t>catsup and similar tomato sauces</t>
  </si>
  <si>
    <t>Fruit and Vegetable Canning</t>
  </si>
  <si>
    <t>except catsup and similar tomato sauces</t>
  </si>
  <si>
    <t>frozen soup, frozen nondairy whipped topping</t>
  </si>
  <si>
    <t>Frozen Specialty Food Manufacturing</t>
  </si>
  <si>
    <t>except frozen meat entrees, frozen french toast and waffles, frozen soup, and frozen nondairy whipped toppings</t>
  </si>
  <si>
    <t xml:space="preserve">frozen pasta (plain) </t>
  </si>
  <si>
    <t xml:space="preserve">frozen french toast, waffles, and pancakes </t>
  </si>
  <si>
    <t>frozen meat entrees - prepared</t>
  </si>
  <si>
    <t>Frozen Fruit, Juice, and Vegetable Manufacturing</t>
  </si>
  <si>
    <t>Confectionery Manufacturing from Purchased Chocolate</t>
  </si>
  <si>
    <t>Chocolate and Confectionery Manufacturing from Cacao Beans</t>
  </si>
  <si>
    <t>Cane Sugar Manufacturing</t>
  </si>
  <si>
    <t>Beet Sugar Manufacturing</t>
  </si>
  <si>
    <t>corn oil made from purchased oil</t>
  </si>
  <si>
    <t>Fats and Oils Refining and Blending</t>
  </si>
  <si>
    <t>except corn oil made from purchased oil</t>
  </si>
  <si>
    <t>Soybean and Other Oilseed Processing</t>
  </si>
  <si>
    <t>wet corn milling and starches and starch products</t>
  </si>
  <si>
    <t>Wet Corn Milling</t>
  </si>
  <si>
    <t xml:space="preserve">vegetable oils (except corn), margarine, and other edible and inedible oils produced by wet milling </t>
  </si>
  <si>
    <t>Malt Manufacturing</t>
  </si>
  <si>
    <t>Rice Milling</t>
  </si>
  <si>
    <t>except potato flour</t>
  </si>
  <si>
    <t>Flour Milling</t>
  </si>
  <si>
    <t>potato flour</t>
  </si>
  <si>
    <t>Other Animal Food Manufacturing</t>
  </si>
  <si>
    <t>Dog and Cat Food Manufacturing</t>
  </si>
  <si>
    <t>except interlocking block walkways, driveways, patios, etc.</t>
  </si>
  <si>
    <t>interlocking block walkways, driveways, patios, etc.</t>
  </si>
  <si>
    <t>septic tank and cess pool installation, pile driving, rental of construction equipment (except bulldozers) with operator</t>
  </si>
  <si>
    <t>except demolition, septic and cess pool installation, pile driving and rental of construction equipment (except bulldozers) with operator</t>
  </si>
  <si>
    <t>demolition of buildings and other structures</t>
  </si>
  <si>
    <t>waterproofing, damp proofing, bathtub refinishing and installation of custom sheet metal work fabricated on site</t>
  </si>
  <si>
    <t>except waterproofing, damp proofing, bathtub refinishing and installation of custom sheet metal work fabricated on site</t>
  </si>
  <si>
    <r>
      <t xml:space="preserve">building fireproofing contractors
</t>
    </r>
    <r>
      <rPr>
        <i/>
        <sz val="10"/>
        <rFont val="Arial"/>
        <family val="2"/>
      </rPr>
      <t xml:space="preserve">
</t>
    </r>
  </si>
  <si>
    <t>Other specialized construction activities</t>
    <phoneticPr fontId="0" type="noConversion"/>
  </si>
  <si>
    <t xml:space="preserve">fireproof flooring construction contractors; except soundproofing and building insulation contractors
</t>
  </si>
  <si>
    <t xml:space="preserve">Building completion and finishing
</t>
  </si>
  <si>
    <t xml:space="preserve">4330
</t>
  </si>
  <si>
    <t>soundproofing and building insulation contractors (wall cavity, attic, for example)</t>
    <phoneticPr fontId="0" type="noConversion"/>
  </si>
  <si>
    <t>except repair and maintenance of miscellaneous building equipment, installation of industrial machinery and equipment by specialty contractors, and installation of satellite dishes</t>
  </si>
  <si>
    <t>installation of residential satellite dishes</t>
  </si>
  <si>
    <t>installation of industrial machinery and equipment by specialty contractors</t>
  </si>
  <si>
    <t>ISIC group level link - servicing, repair and maintenance of miscellaneous building equipment performed by millwrights and machine rigging contractors</t>
  </si>
  <si>
    <t xml:space="preserve">boiler chipping, cleaning, and scaling </t>
  </si>
  <si>
    <t>chimney liner installation</t>
  </si>
  <si>
    <t>except boiler chipping, cleaning, and scaling; industrial furnace and power boiler installation; chimney liner installation</t>
  </si>
  <si>
    <t>industrial furnace and power boiler installation</t>
  </si>
  <si>
    <t>Other Foundation, Structure, and Building Exterior Contractors</t>
  </si>
  <si>
    <t>Siding Contractors</t>
  </si>
  <si>
    <t>Roofing Contractors</t>
  </si>
  <si>
    <t>Glass and Glazing Contractors</t>
  </si>
  <si>
    <t>except glass block and stucco installation contractors</t>
  </si>
  <si>
    <t>Masonry Contractors</t>
  </si>
  <si>
    <t>glass block and stucco installation contractors</t>
    <phoneticPr fontId="0" type="noConversion"/>
  </si>
  <si>
    <t>Framing Contractors</t>
  </si>
  <si>
    <t>Structural Steel and Precast Concrete Contractors</t>
  </si>
  <si>
    <t>Poured Concrete Foundation and Structure Contractors</t>
  </si>
  <si>
    <t>microtunneling (horizontal drilling to install cables, conduit, drains, and similar), drainage projects (such as urban storm water runoff control systems), soil stabilization using anchored earth procedures</t>
    <phoneticPr fontId="0" type="noConversion"/>
  </si>
  <si>
    <t>marine construction projects, ski lift construction, outdoor recreational facility construction including athletic fields, golf courses, playgrounds, tennis courts, and similar</t>
  </si>
  <si>
    <t>construction of hydroelectric generating facilities</t>
  </si>
  <si>
    <t>construction of tunnels, subways, and railroads</t>
  </si>
  <si>
    <t>traffic signaling and lighting installation contractors (if they are specialized in this activity only)</t>
  </si>
  <si>
    <t>except traffic signaling and highway lighting installation contractors</t>
  </si>
  <si>
    <t>refinery construction</t>
  </si>
  <si>
    <t>except refinery construction</t>
  </si>
  <si>
    <t>stadium construction</t>
  </si>
  <si>
    <t>except stadium construction</t>
  </si>
  <si>
    <t>industrial oven construction</t>
  </si>
  <si>
    <t>chemical plant construction</t>
  </si>
  <si>
    <t>except chemical plant and industrial oven construction</t>
  </si>
  <si>
    <t>Residential Remodelers</t>
  </si>
  <si>
    <t>New Housing For-Sale Builders</t>
  </si>
  <si>
    <t>New Multifamily Housing Construction (except For-Sale Builders)</t>
  </si>
  <si>
    <t>New Single-Family Housing Construction (except For-Sale Builders)</t>
  </si>
  <si>
    <t>Steam and Air-Conditioning Supply</t>
  </si>
  <si>
    <t>Sewage Treatment Facilities</t>
  </si>
  <si>
    <t>water pipelines (long distance)</t>
  </si>
  <si>
    <t>Water Supply and Irrigation Systems</t>
  </si>
  <si>
    <t>except long distance water pipelines</t>
  </si>
  <si>
    <t>Natural Gas Distribution</t>
  </si>
  <si>
    <t>Electric Power Distribution</t>
  </si>
  <si>
    <t>Electric Bulk Power Transmission and Control</t>
  </si>
  <si>
    <t>Other Electric Power Generation</t>
  </si>
  <si>
    <t>Biomass Electric Power Generation</t>
  </si>
  <si>
    <t>Geothermal Electric Power Generation</t>
  </si>
  <si>
    <t>Wind Electric Power Generation</t>
  </si>
  <si>
    <t>Solar Electric Power Generation</t>
  </si>
  <si>
    <t>Nuclear Electric Power Generation</t>
  </si>
  <si>
    <t>Fossil Fuel Electric Power Generation</t>
  </si>
  <si>
    <t>Hydroelectric Power Generation</t>
  </si>
  <si>
    <t>overburden removal for nonmetallic mining, performed on a contract or fee basis</t>
  </si>
  <si>
    <t>Support Activities for Nonmetallic Minerals (except Fuels) Mining</t>
  </si>
  <si>
    <t>except overburden removal for nonmetallic mineral mining</t>
  </si>
  <si>
    <t>overburden removal for ferrous metal mining, performed on a contract or fee basis</t>
  </si>
  <si>
    <t>Support Activities for Metal Mining</t>
  </si>
  <si>
    <t>except overburden removal for metal mining</t>
  </si>
  <si>
    <t>overburden removal for coal mining, performed on a contract or fee basis</t>
  </si>
  <si>
    <t>Support Activities for Coal Mining</t>
  </si>
  <si>
    <t>except overburden removal for coal mining</t>
  </si>
  <si>
    <t>Support Activities for Oil and Gas Operations</t>
  </si>
  <si>
    <t>quarrying or mining abrasives, bitumins, natural asphalt, gem stones, mica, graphite, and other nonmetallic minerals n.e.c.</t>
  </si>
  <si>
    <t>All Other Nonmetallic Mineral Mining</t>
  </si>
  <si>
    <t>peat mining, digging or beneficiating in combination with mining</t>
  </si>
  <si>
    <t>other crushed stone including anhydrite, pulpstone, millstone, grindstone, gypsum, alabaster and pulpstone</t>
  </si>
  <si>
    <t>salt extraction or evaporation of brine to obtain salt</t>
  </si>
  <si>
    <t>Other Chemical and Fertilizer Mineral Mining</t>
  </si>
  <si>
    <t>except salt extraction or evaporation of brine to obtain salt</t>
  </si>
  <si>
    <t>Phosphate Rock Mining</t>
  </si>
  <si>
    <t>Potash, Soda, and Borate Mineral Mining</t>
  </si>
  <si>
    <t>ceramic and refractory minerals except clays and bentonite (for example fullers earth, feldspar, and magnesite)</t>
  </si>
  <si>
    <t>Clay and Ceramic and Refractory Minerals Mining</t>
  </si>
  <si>
    <t>except non-clay ceramic and refractory minerals</t>
  </si>
  <si>
    <t>Kaolin and Ball Clay Mining</t>
  </si>
  <si>
    <t>Industrial Sand Mining</t>
  </si>
  <si>
    <t>Construction Sand and Gravel Mining</t>
  </si>
  <si>
    <t>Other Crushed and Broken Stone Mining and Quarrying</t>
  </si>
  <si>
    <t>Crushed and Broken Granite Mining and Quarrying</t>
  </si>
  <si>
    <t>quarrying or mining marl</t>
  </si>
  <si>
    <t>Crushed and Broken Limestone Mining and Quarrying</t>
  </si>
  <si>
    <t>except quarrying or mining marl</t>
  </si>
  <si>
    <t>Dimension Stone Mining and Quarrying</t>
  </si>
  <si>
    <t>except thorium mining and/or beneficiating</t>
  </si>
  <si>
    <t>All Other Metal Ore Mining</t>
  </si>
  <si>
    <t>thorium mining and/or beneficiating</t>
  </si>
  <si>
    <t>vanadium mining and/or beneficiating</t>
  </si>
  <si>
    <t>Uranium-Radium-Vanadium Ore Mining</t>
  </si>
  <si>
    <t>uranium and radium mining and/or beneficiating</t>
  </si>
  <si>
    <t>Silver Ore Mining</t>
  </si>
  <si>
    <t>Gold Ore Mining</t>
  </si>
  <si>
    <t>Anthracite Mining</t>
  </si>
  <si>
    <t>Bituminous Coal Underground Mining</t>
  </si>
  <si>
    <t>Bituminous Coal and Lignite Surface Mining</t>
  </si>
  <si>
    <t>extraction of natural gas and natural gas liquids</t>
  </si>
  <si>
    <t>Natural Gas Extraction</t>
  </si>
  <si>
    <t>liquefying and extracting coal</t>
  </si>
  <si>
    <t>Crude Petroleum Extraction</t>
  </si>
  <si>
    <t>vaccinating livestock not performed by veterinarians</t>
  </si>
  <si>
    <t>except vaccinating livestock not performed by veterinarians</t>
  </si>
  <si>
    <t>animal farm management services - running a farm on a contract or fee basis</t>
  </si>
  <si>
    <t>Farm Management Services</t>
  </si>
  <si>
    <t>crop farm management services - running a farm on a contract or fee basis</t>
  </si>
  <si>
    <t>Farm Labor Contractors and Crew Leaders</t>
  </si>
  <si>
    <t>seed processing</t>
  </si>
  <si>
    <t>Postharvest Crop Activities (except Cotton Ginning)</t>
  </si>
  <si>
    <t>except seed processing</t>
  </si>
  <si>
    <t>Crop Harvesting, Primarily by Machine</t>
  </si>
  <si>
    <t>Soil Preparation, Planting, and Cultivating</t>
  </si>
  <si>
    <t>Cotton Ginning</t>
  </si>
  <si>
    <t>freshwater seaweed gathering, sponge gathering, and catching turtles and frogs in the wild</t>
    <phoneticPr fontId="0" type="noConversion"/>
  </si>
  <si>
    <t>Other Marine Fishing</t>
  </si>
  <si>
    <t>saltwater seaweed gathering, sponge gathering, and catching turtles and frogs in the wild</t>
    <phoneticPr fontId="0" type="noConversion"/>
  </si>
  <si>
    <t>freshwater shellfish fishing</t>
  </si>
  <si>
    <t>Shellfish Fishing</t>
  </si>
  <si>
    <t>marine shellfish fishing</t>
  </si>
  <si>
    <t xml:space="preserve">freshwater finfish fishing </t>
  </si>
  <si>
    <t>Finfish Fishing</t>
  </si>
  <si>
    <t>marine finfish fishing</t>
  </si>
  <si>
    <t>production of wood chips in the forest, portable chipper mills</t>
  </si>
  <si>
    <t>separate log hauling in the forest without logging</t>
  </si>
  <si>
    <t>except separate log hauling in the forest and production of wood chips in the forest</t>
  </si>
  <si>
    <t>gathering forest products in the wild</t>
  </si>
  <si>
    <t>except gathering forest products in the wild</t>
  </si>
  <si>
    <t>combinations of crops, livestock, and animal specialties (primarily but less than 66% livestock)</t>
  </si>
  <si>
    <t>other animal farms including cats, crickets and other insects, dogs, pet birds</t>
  </si>
  <si>
    <t>camels and camelids</t>
  </si>
  <si>
    <t>ISIC group level link - other general livestock farms including combinations of animals, such as horses, asses, mules, cattle, sheep and goats</t>
    <phoneticPr fontId="0" type="noConversion"/>
  </si>
  <si>
    <t>freshwater alligator, frog, algae, seaweed, turtle, worm, snake and other animal aquaculture n.e.c.</t>
    <phoneticPr fontId="0" type="noConversion"/>
  </si>
  <si>
    <t>Other Aquaculture</t>
  </si>
  <si>
    <t>saltwater alligator, frog, algae, seaweed, turtle, worm, snake, and other animal aquaculture n.e.c.</t>
  </si>
  <si>
    <t>freshwater shellfish farming</t>
  </si>
  <si>
    <t>Shellfish Farming</t>
  </si>
  <si>
    <t>saltwater shellfish farming including production of cultured pearls</t>
  </si>
  <si>
    <t>freshwater finfish farming and hatcheries</t>
    <phoneticPr fontId="0" type="noConversion"/>
  </si>
  <si>
    <t>Finfish Farming and Fish Hatcheries</t>
  </si>
  <si>
    <t>saltwater finfish farming and hatcheries</t>
  </si>
  <si>
    <t>emu, ostriches</t>
  </si>
  <si>
    <t>except emu, ostriches</t>
  </si>
  <si>
    <t xml:space="preserve">null set for U.S. </t>
  </si>
  <si>
    <t>Cattle Feedlots</t>
  </si>
  <si>
    <t>Beef Cattle Ranching and Farming</t>
  </si>
  <si>
    <t xml:space="preserve">maple sugars and syrups produced in a separate central facility </t>
  </si>
  <si>
    <t>All Other Miscellaneous Crop Farming</t>
  </si>
  <si>
    <t>gathering maple sap in the wild</t>
  </si>
  <si>
    <t>combinations of crops, livestock, and animal specialties (primarily but less than 66% crops)</t>
  </si>
  <si>
    <t>natural rubber latex; growing maple trees for the harvest of maple sap</t>
  </si>
  <si>
    <t>spice crop production</t>
  </si>
  <si>
    <t>tea and mate growing</t>
  </si>
  <si>
    <t>ISIC group level link - combinations of fruit, nut, beverage and spice crops, based on primary</t>
  </si>
  <si>
    <t>sisal, abaca, and other textile fibers</t>
  </si>
  <si>
    <t xml:space="preserve">field crops, n.e.c.; and combinations of grains, cereal crops, and other similar crops </t>
  </si>
  <si>
    <t>Peanut Farming</t>
  </si>
  <si>
    <t>Sugar Beet Farming</t>
  </si>
  <si>
    <t>Floriculture Production</t>
  </si>
  <si>
    <t>except short rotation tree farming (such as Christmas tree farms)</t>
  </si>
  <si>
    <t>Nursery and Tree Production</t>
  </si>
  <si>
    <t>short rotation tree farming (such as Christmas trees)</t>
  </si>
  <si>
    <t>seaweed grown under cover</t>
  </si>
  <si>
    <t>Other Food Crops Grown Under Cover</t>
  </si>
  <si>
    <t>herbs and ginseng grown under cover</t>
  </si>
  <si>
    <t>tropical and subtropical fruit grown under cover</t>
  </si>
  <si>
    <t>growing melons, vegetables, etc. under cover</t>
  </si>
  <si>
    <t>Mushroom Production</t>
  </si>
  <si>
    <t xml:space="preserve">growing coffee </t>
  </si>
  <si>
    <t>Other Noncitrus Fruit Farming</t>
  </si>
  <si>
    <t>growing of olives and coconuts and other oleaginous fruits</t>
  </si>
  <si>
    <t>other noncitrus fruit seed growing</t>
  </si>
  <si>
    <t>growing of apricots, peaches, cherries and other stone or pome fruits</t>
  </si>
  <si>
    <t>banana and other tropical or subtropical fruit farming</t>
  </si>
  <si>
    <t>ISIC group level link - combination fruit and tree nut farming</t>
  </si>
  <si>
    <t>Fruit and Tree Nut Combination Farming</t>
  </si>
  <si>
    <t>nuts used chiefly for oil extraction including tung nuts</t>
  </si>
  <si>
    <t>Tree Nut Farming</t>
  </si>
  <si>
    <t>except nuts used chiefly for oil extraction</t>
  </si>
  <si>
    <t>Berry (except Strawberry) Farming</t>
  </si>
  <si>
    <t>Strawberry Farming</t>
  </si>
  <si>
    <t>Grape Vineyards</t>
  </si>
  <si>
    <t>Apple Orchards</t>
  </si>
  <si>
    <t>pepper farming (e.g., bell, chili, red, green)</t>
    <phoneticPr fontId="0" type="noConversion"/>
  </si>
  <si>
    <t>Other Vegetable (except Potato) and Melon Farming</t>
  </si>
  <si>
    <t>kale, mangold wurzel, etc. farming</t>
    <phoneticPr fontId="0" type="noConversion"/>
  </si>
  <si>
    <t>except kale, mangold wurzel, and pepper farming</t>
  </si>
  <si>
    <t>Potato Farming</t>
  </si>
  <si>
    <t>All Other Grain Farming</t>
  </si>
  <si>
    <t>Oilseed and Grain Combination Farming</t>
  </si>
  <si>
    <t>one to many links for ISIC 9820 to all of NAICS based on the services</t>
    <phoneticPr fontId="0" type="noConversion"/>
  </si>
  <si>
    <t>Multiple NAICS industries</t>
  </si>
  <si>
    <t>one to many links for ISIC 9810 to all of NAICS based on the goods</t>
    <phoneticPr fontId="0" type="noConversion"/>
  </si>
  <si>
    <t>Notes:  link content based on NAICS definition, entire NAICS industry if blank</t>
  </si>
  <si>
    <t>ISIC Revision 4.0 Title</t>
  </si>
  <si>
    <t>ISIC 4.0</t>
  </si>
  <si>
    <t>Part of ISIC</t>
  </si>
  <si>
    <t>2017 NAICS US TITLE</t>
  </si>
  <si>
    <t xml:space="preserve">2017
NAICS
US  </t>
  </si>
  <si>
    <t>Part of NAICS US</t>
  </si>
  <si>
    <t>F4</t>
  </si>
  <si>
    <t>https://ec.europa.eu/eurostat/ramon/relations/index.cfm?TargetUrl=LST_LINK&amp;StrNomRelCode=NACE%20REV.%202%20-%20ISIC%20REV.%204&amp;StrLanguageCode=EN</t>
  </si>
  <si>
    <t>Type</t>
  </si>
  <si>
    <t xml:space="preserve">Assurance </t>
  </si>
  <si>
    <t>Classifications</t>
  </si>
  <si>
    <t xml:space="preserve">Concordance </t>
  </si>
  <si>
    <t>2017_NAICS_to_ISIC_4.xlsx</t>
  </si>
  <si>
    <t>-</t>
  </si>
  <si>
    <t>#NAICS</t>
  </si>
  <si>
    <t>#ISIC</t>
  </si>
  <si>
    <t>Level No.</t>
  </si>
  <si>
    <t>Level Desciptioin</t>
  </si>
  <si>
    <t>Division</t>
  </si>
  <si>
    <t>Group</t>
  </si>
  <si>
    <t>(NAICS to ISIC)</t>
  </si>
  <si>
    <t>#NACE</t>
  </si>
  <si>
    <t>#NAICS matches</t>
  </si>
  <si>
    <t>#ISIC matches</t>
  </si>
  <si>
    <t>Comments</t>
  </si>
  <si>
    <t>Matches to (NAICS to ISIC)</t>
  </si>
  <si>
    <t>F4.0001</t>
  </si>
  <si>
    <t>F4.0002</t>
  </si>
  <si>
    <t>F4.0003</t>
  </si>
  <si>
    <t>F4.0004</t>
  </si>
  <si>
    <t>F4.0005</t>
  </si>
  <si>
    <t>F4.0006</t>
  </si>
  <si>
    <t>F4.0007</t>
  </si>
  <si>
    <t>F4.0008</t>
  </si>
  <si>
    <t>F4.0009</t>
  </si>
  <si>
    <t>F4.0010</t>
  </si>
  <si>
    <t>F4.0011</t>
  </si>
  <si>
    <t>F4.0012</t>
  </si>
  <si>
    <t>F4.0013</t>
  </si>
  <si>
    <t>F4.0014</t>
  </si>
  <si>
    <t>F4.0015</t>
  </si>
  <si>
    <t>F4.0016</t>
  </si>
  <si>
    <t>F4.0017</t>
  </si>
  <si>
    <t>F4.0018</t>
  </si>
  <si>
    <t>F4.0019</t>
  </si>
  <si>
    <t>F4.0020</t>
  </si>
  <si>
    <t>F4.0021</t>
  </si>
  <si>
    <t>F4.0022</t>
  </si>
  <si>
    <t>F4.0023</t>
  </si>
  <si>
    <t>F4.0024</t>
  </si>
  <si>
    <t>F4.0025</t>
  </si>
  <si>
    <t>F4.0026</t>
  </si>
  <si>
    <t>F4.0027</t>
  </si>
  <si>
    <t>F4.0028</t>
  </si>
  <si>
    <t>F4.0029</t>
  </si>
  <si>
    <t>F4.0030</t>
  </si>
  <si>
    <t>F4.0031</t>
  </si>
  <si>
    <t>F4.0032</t>
  </si>
  <si>
    <t>F4.0033</t>
  </si>
  <si>
    <t>F4.0034</t>
  </si>
  <si>
    <t>F4.0035</t>
  </si>
  <si>
    <t>F4.0036</t>
  </si>
  <si>
    <t>F4.0037</t>
  </si>
  <si>
    <t>F4.0038</t>
  </si>
  <si>
    <t>F4.0039</t>
  </si>
  <si>
    <t>F4.0040</t>
  </si>
  <si>
    <t>F4.0041</t>
  </si>
  <si>
    <t>F4.0042</t>
  </si>
  <si>
    <t>F4.0043</t>
  </si>
  <si>
    <t>F4.0044</t>
  </si>
  <si>
    <t>F4.0045</t>
  </si>
  <si>
    <t>F4.0046</t>
  </si>
  <si>
    <t>F4.0047</t>
  </si>
  <si>
    <t>F4.0048</t>
  </si>
  <si>
    <t>F4.0049</t>
  </si>
  <si>
    <t>F4.0050</t>
  </si>
  <si>
    <t>F4.0051</t>
  </si>
  <si>
    <t>F4.0052</t>
  </si>
  <si>
    <t>F4.0053</t>
  </si>
  <si>
    <t>F4.0054</t>
  </si>
  <si>
    <t>F4.0055</t>
  </si>
  <si>
    <t>F4.0056</t>
  </si>
  <si>
    <t>F4.0057</t>
  </si>
  <si>
    <t>F4.0058</t>
  </si>
  <si>
    <t>F4.0059</t>
  </si>
  <si>
    <t>F4.0060</t>
  </si>
  <si>
    <t>F4.0061</t>
  </si>
  <si>
    <t>F4.0062</t>
  </si>
  <si>
    <t>F4.0063</t>
  </si>
  <si>
    <t>F4.0064</t>
  </si>
  <si>
    <t>F4.0065</t>
  </si>
  <si>
    <t>F4.0066</t>
  </si>
  <si>
    <t>F4.0067</t>
  </si>
  <si>
    <t>F4.0068</t>
  </si>
  <si>
    <t>F4.0069</t>
  </si>
  <si>
    <t>F4.0070</t>
  </si>
  <si>
    <t>F4.0071</t>
  </si>
  <si>
    <t>F4.0072</t>
  </si>
  <si>
    <t>F4.0073</t>
  </si>
  <si>
    <t>F4.0074</t>
  </si>
  <si>
    <t>F4.0075</t>
  </si>
  <si>
    <t>F4.0076</t>
  </si>
  <si>
    <t>F4.0077</t>
  </si>
  <si>
    <t>F4.0078</t>
  </si>
  <si>
    <t>F4.0079</t>
  </si>
  <si>
    <t>F4.0080</t>
  </si>
  <si>
    <t>F4.0081</t>
  </si>
  <si>
    <t>F4.0082</t>
  </si>
  <si>
    <t>F4.0083</t>
  </si>
  <si>
    <t>F4.0084</t>
  </si>
  <si>
    <t>F4.0085</t>
  </si>
  <si>
    <t>F4.0086</t>
  </si>
  <si>
    <t>F4.0087</t>
  </si>
  <si>
    <t>F4.0088</t>
  </si>
  <si>
    <t>F4.0089</t>
  </si>
  <si>
    <t>F4.0090</t>
  </si>
  <si>
    <t>F4.0091</t>
  </si>
  <si>
    <t>F4.0092</t>
  </si>
  <si>
    <t>F4.0093</t>
  </si>
  <si>
    <t>F4.0094</t>
  </si>
  <si>
    <t>F4.0095</t>
  </si>
  <si>
    <t>F4.0096</t>
  </si>
  <si>
    <t>F4.0097</t>
  </si>
  <si>
    <t>F4.0098</t>
  </si>
  <si>
    <t>F4.0099</t>
  </si>
  <si>
    <t>F4.0100</t>
  </si>
  <si>
    <t>F4.0101</t>
  </si>
  <si>
    <t>F4.0102</t>
  </si>
  <si>
    <t>F4.0103</t>
  </si>
  <si>
    <t>F4.0104</t>
  </si>
  <si>
    <t>F4.0105</t>
  </si>
  <si>
    <t>F4.0106</t>
  </si>
  <si>
    <t>F4.0107</t>
  </si>
  <si>
    <t>F4.0108</t>
  </si>
  <si>
    <t>F4.0109</t>
  </si>
  <si>
    <t>F4.0110</t>
  </si>
  <si>
    <t>F4.0111</t>
  </si>
  <si>
    <t>F4.0112</t>
  </si>
  <si>
    <t>F4.0113</t>
  </si>
  <si>
    <t>F4.0114</t>
  </si>
  <si>
    <t>F4.0115</t>
  </si>
  <si>
    <t>F4.0116</t>
  </si>
  <si>
    <t>F4.0117</t>
  </si>
  <si>
    <t>F4.0118</t>
  </si>
  <si>
    <t>F4.0119</t>
  </si>
  <si>
    <t>F4.0120</t>
  </si>
  <si>
    <t>F4.0121</t>
  </si>
  <si>
    <t>F4.0122</t>
  </si>
  <si>
    <t>F4.0123</t>
  </si>
  <si>
    <t>F4.0124</t>
  </si>
  <si>
    <t>F4.0125</t>
  </si>
  <si>
    <t>F4.0126</t>
  </si>
  <si>
    <t>F4.0127</t>
  </si>
  <si>
    <t>F4.0128</t>
  </si>
  <si>
    <t>F4.0129</t>
  </si>
  <si>
    <t>F4.0130</t>
  </si>
  <si>
    <t>F4.0131</t>
  </si>
  <si>
    <t>F4.0132</t>
  </si>
  <si>
    <t>F4.0133</t>
  </si>
  <si>
    <t>F4.0134</t>
  </si>
  <si>
    <t>F4.0135</t>
  </si>
  <si>
    <t>F4.0136</t>
  </si>
  <si>
    <t>F4.0137</t>
  </si>
  <si>
    <t>F4.0138</t>
  </si>
  <si>
    <t>F4.0139</t>
  </si>
  <si>
    <t>F4.0140</t>
  </si>
  <si>
    <t>F4.0141</t>
  </si>
  <si>
    <t>F4.0142</t>
  </si>
  <si>
    <t>F4.0143</t>
  </si>
  <si>
    <t>F4.0144</t>
  </si>
  <si>
    <t>F4.0145</t>
  </si>
  <si>
    <t>F4.0146</t>
  </si>
  <si>
    <t>F4.0147</t>
  </si>
  <si>
    <t>F4.0148</t>
  </si>
  <si>
    <t>F4.0149</t>
  </si>
  <si>
    <t>F4.0150</t>
  </si>
  <si>
    <t>F4.0151</t>
  </si>
  <si>
    <t>F4.0152</t>
  </si>
  <si>
    <t>F4.0153</t>
  </si>
  <si>
    <t>F4.0154</t>
  </si>
  <si>
    <t>F4.0155</t>
  </si>
  <si>
    <t>F4.0156</t>
  </si>
  <si>
    <t>F4.0157</t>
  </si>
  <si>
    <t>F4.0158</t>
  </si>
  <si>
    <t>F4.0159</t>
  </si>
  <si>
    <t>F4.0160</t>
  </si>
  <si>
    <t>F4.0161</t>
  </si>
  <si>
    <t>F4.0162</t>
  </si>
  <si>
    <t>F4.0163</t>
  </si>
  <si>
    <t>F4.0164</t>
  </si>
  <si>
    <t>F4.0165</t>
  </si>
  <si>
    <t>F4.0166</t>
  </si>
  <si>
    <t>F4.0167</t>
  </si>
  <si>
    <t>F4.0168</t>
  </si>
  <si>
    <t>F4.0169</t>
  </si>
  <si>
    <t>F4.0170</t>
  </si>
  <si>
    <t>F4.0171</t>
  </si>
  <si>
    <t>F4.0172</t>
  </si>
  <si>
    <t>F4.0173</t>
  </si>
  <si>
    <t>F4.0174</t>
  </si>
  <si>
    <t>F4.0175</t>
  </si>
  <si>
    <t>F4.0176</t>
  </si>
  <si>
    <t>F4.0177</t>
  </si>
  <si>
    <t>F4.0178</t>
  </si>
  <si>
    <t>F4.0179</t>
  </si>
  <si>
    <t>F4.0180</t>
  </si>
  <si>
    <t>F4.0181</t>
  </si>
  <si>
    <t>F4.0182</t>
  </si>
  <si>
    <t>F4.0183</t>
  </si>
  <si>
    <t>F4.0184</t>
  </si>
  <si>
    <t>F4.0185</t>
  </si>
  <si>
    <t>F4.0186</t>
  </si>
  <si>
    <t>F4.0187</t>
  </si>
  <si>
    <t>F4.0188</t>
  </si>
  <si>
    <t>F4.0189</t>
  </si>
  <si>
    <t>F4.0190</t>
  </si>
  <si>
    <t>F4.0191</t>
  </si>
  <si>
    <t>F4.0192</t>
  </si>
  <si>
    <t>F4.0193</t>
  </si>
  <si>
    <t>F4.0194</t>
  </si>
  <si>
    <t>F4.0195</t>
  </si>
  <si>
    <t>F4.0196</t>
  </si>
  <si>
    <t>F4.0197</t>
  </si>
  <si>
    <t>F4.0198</t>
  </si>
  <si>
    <t>F4.0199</t>
  </si>
  <si>
    <t>F4.0200</t>
  </si>
  <si>
    <t>F4.0201</t>
  </si>
  <si>
    <t>F4.0202</t>
  </si>
  <si>
    <t>F4.0203</t>
  </si>
  <si>
    <t>F4.0204</t>
  </si>
  <si>
    <t>F4.0205</t>
  </si>
  <si>
    <t>F4.0206</t>
  </si>
  <si>
    <t>F4.0207</t>
  </si>
  <si>
    <t>F4.0208</t>
  </si>
  <si>
    <t>F4.0209</t>
  </si>
  <si>
    <t>F4.0210</t>
  </si>
  <si>
    <t>F4.0211</t>
  </si>
  <si>
    <t>F4.0212</t>
  </si>
  <si>
    <t>F4.0213</t>
  </si>
  <si>
    <t>F4.0214</t>
  </si>
  <si>
    <t>F4.0215</t>
  </si>
  <si>
    <t>F4.0216</t>
  </si>
  <si>
    <t>F4.0217</t>
  </si>
  <si>
    <t>F4.0218</t>
  </si>
  <si>
    <t>F4.0219</t>
  </si>
  <si>
    <t>F4.0220</t>
  </si>
  <si>
    <t>F4.0221</t>
  </si>
  <si>
    <t>F4.0222</t>
  </si>
  <si>
    <t>F4.0223</t>
  </si>
  <si>
    <t>F4.0224</t>
  </si>
  <si>
    <t>F4.0225</t>
  </si>
  <si>
    <t>F4.0226</t>
  </si>
  <si>
    <t>F4.0227</t>
  </si>
  <si>
    <t>F4.0228</t>
  </si>
  <si>
    <t>F4.0229</t>
  </si>
  <si>
    <t>F4.0230</t>
  </si>
  <si>
    <t>F4.0231</t>
  </si>
  <si>
    <t>F4.0232</t>
  </si>
  <si>
    <t>F4.0233</t>
  </si>
  <si>
    <t>F4.0234</t>
  </si>
  <si>
    <t>F4.0235</t>
  </si>
  <si>
    <t>F4.0236</t>
  </si>
  <si>
    <t>F4.0237</t>
  </si>
  <si>
    <t>F4.0238</t>
  </si>
  <si>
    <t>F4.0239</t>
  </si>
  <si>
    <t>F4.0240</t>
  </si>
  <si>
    <t>F4.0241</t>
  </si>
  <si>
    <t>F4.0242</t>
  </si>
  <si>
    <t>F4.0243</t>
  </si>
  <si>
    <t>F4.0244</t>
  </si>
  <si>
    <t>F4.0245</t>
  </si>
  <si>
    <t>F4.0246</t>
  </si>
  <si>
    <t>F4.0247</t>
  </si>
  <si>
    <t>F4.0248</t>
  </si>
  <si>
    <t>F4.0249</t>
  </si>
  <si>
    <t>F4.0250</t>
  </si>
  <si>
    <t>F4.0251</t>
  </si>
  <si>
    <t>F4.0252</t>
  </si>
  <si>
    <t>F4.0253</t>
  </si>
  <si>
    <t>F4.0254</t>
  </si>
  <si>
    <t>F4.0255</t>
  </si>
  <si>
    <t>F4.0256</t>
  </si>
  <si>
    <t>F4.0257</t>
  </si>
  <si>
    <t>F4.0258</t>
  </si>
  <si>
    <t>F4.0259</t>
  </si>
  <si>
    <t>F4.0260</t>
  </si>
  <si>
    <t>F4.0261</t>
  </si>
  <si>
    <t>F4.0262</t>
  </si>
  <si>
    <t>F4.0263</t>
  </si>
  <si>
    <t>F4.0264</t>
  </si>
  <si>
    <t>F4.0265</t>
  </si>
  <si>
    <t>F4.0266</t>
  </si>
  <si>
    <t>F4.0267</t>
  </si>
  <si>
    <t>F4.0268</t>
  </si>
  <si>
    <t>F4.0269</t>
  </si>
  <si>
    <t>F4.0270</t>
  </si>
  <si>
    <t>F4.0271</t>
  </si>
  <si>
    <t>F4.0272</t>
  </si>
  <si>
    <t>F4.0273</t>
  </si>
  <si>
    <t>F4.0274</t>
  </si>
  <si>
    <t>F4.0275</t>
  </si>
  <si>
    <t>F4.0276</t>
  </si>
  <si>
    <t>F4.0277</t>
  </si>
  <si>
    <t>F4.0278</t>
  </si>
  <si>
    <t>F4.0279</t>
  </si>
  <si>
    <t>F4.0280</t>
  </si>
  <si>
    <t>F4.0281</t>
  </si>
  <si>
    <t>F4.0282</t>
  </si>
  <si>
    <t>F4.0283</t>
  </si>
  <si>
    <t>F4.0284</t>
  </si>
  <si>
    <t>F4.0285</t>
  </si>
  <si>
    <t>F4.0286</t>
  </si>
  <si>
    <t>F4.0287</t>
  </si>
  <si>
    <t>F4.0288</t>
  </si>
  <si>
    <t>F4.0289</t>
  </si>
  <si>
    <t>F4.0290</t>
  </si>
  <si>
    <t>F4.0291</t>
  </si>
  <si>
    <t>F4.0292</t>
  </si>
  <si>
    <t>F4.0293</t>
  </si>
  <si>
    <t>F4.0294</t>
  </si>
  <si>
    <t>F4.0295</t>
  </si>
  <si>
    <t>F4.0296</t>
  </si>
  <si>
    <t>F4.0297</t>
  </si>
  <si>
    <t>F4.0298</t>
  </si>
  <si>
    <t>F4.0299</t>
  </si>
  <si>
    <t>F4.0300</t>
  </si>
  <si>
    <t>F4.0301</t>
  </si>
  <si>
    <t>F4.0302</t>
  </si>
  <si>
    <t>F4.0303</t>
  </si>
  <si>
    <t>F4.0304</t>
  </si>
  <si>
    <t>F4.0305</t>
  </si>
  <si>
    <t>F4.0306</t>
  </si>
  <si>
    <t>F4.0307</t>
  </si>
  <si>
    <t>F4.0308</t>
  </si>
  <si>
    <t>F4.0309</t>
  </si>
  <si>
    <t>F4.0310</t>
  </si>
  <si>
    <t>F4.0311</t>
  </si>
  <si>
    <t>F4.0312</t>
  </si>
  <si>
    <t>F4.0313</t>
  </si>
  <si>
    <t>F4.0314</t>
  </si>
  <si>
    <t>F4.0315</t>
  </si>
  <si>
    <t>F4.0316</t>
  </si>
  <si>
    <t>F4.0317</t>
  </si>
  <si>
    <t>F4.0318</t>
  </si>
  <si>
    <t>F4.0319</t>
  </si>
  <si>
    <t>F4.0320</t>
  </si>
  <si>
    <t>F4.0321</t>
  </si>
  <si>
    <t>F4.0322</t>
  </si>
  <si>
    <t>F4.0323</t>
  </si>
  <si>
    <t>F4.0324</t>
  </si>
  <si>
    <t>F4.0325</t>
  </si>
  <si>
    <t>F4.0326</t>
  </si>
  <si>
    <t>F4.0327</t>
  </si>
  <si>
    <t>F4.0328</t>
  </si>
  <si>
    <t>F4.0329</t>
  </si>
  <si>
    <t>F4.0330</t>
  </si>
  <si>
    <t>F4.0331</t>
  </si>
  <si>
    <t>F4.0332</t>
  </si>
  <si>
    <t>F4.0333</t>
  </si>
  <si>
    <t>F4.0334</t>
  </si>
  <si>
    <t>F4.0335</t>
  </si>
  <si>
    <t>F4.0336</t>
  </si>
  <si>
    <t>F4.0337</t>
  </si>
  <si>
    <t>F4.0338</t>
  </si>
  <si>
    <t>F4.0339</t>
  </si>
  <si>
    <t>F4.0340</t>
  </si>
  <si>
    <t>F4.0341</t>
  </si>
  <si>
    <t>F4.0342</t>
  </si>
  <si>
    <t>F4.0343</t>
  </si>
  <si>
    <t>F4.0344</t>
  </si>
  <si>
    <t>F4.0345</t>
  </si>
  <si>
    <t>F4.0346</t>
  </si>
  <si>
    <t>F4.0347</t>
  </si>
  <si>
    <t>F4.0348</t>
  </si>
  <si>
    <t>F4.0349</t>
  </si>
  <si>
    <t>F4.0350</t>
  </si>
  <si>
    <t>F4.0351</t>
  </si>
  <si>
    <t>F4.0352</t>
  </si>
  <si>
    <t>F4.0353</t>
  </si>
  <si>
    <t>F4.0354</t>
  </si>
  <si>
    <t>F4.0355</t>
  </si>
  <si>
    <t>F4.0356</t>
  </si>
  <si>
    <t>F4.0357</t>
  </si>
  <si>
    <t>F4.0358</t>
  </si>
  <si>
    <t>F4.0359</t>
  </si>
  <si>
    <t>F4.0360</t>
  </si>
  <si>
    <t>F4.0361</t>
  </si>
  <si>
    <t>F4.0362</t>
  </si>
  <si>
    <t>F4.0363</t>
  </si>
  <si>
    <t>F4.0364</t>
  </si>
  <si>
    <t>F4.0365</t>
  </si>
  <si>
    <t>F4.0366</t>
  </si>
  <si>
    <t>F4.0367</t>
  </si>
  <si>
    <t>F4.0368</t>
  </si>
  <si>
    <t>F4.0369</t>
  </si>
  <si>
    <t>F4.0370</t>
  </si>
  <si>
    <t>F4.0371</t>
  </si>
  <si>
    <t>F4.0372</t>
  </si>
  <si>
    <t>F4.0373</t>
  </si>
  <si>
    <t>F4.0374</t>
  </si>
  <si>
    <t>F4.0375</t>
  </si>
  <si>
    <t>F4.0376</t>
  </si>
  <si>
    <t>F4.0377</t>
  </si>
  <si>
    <t>F4.0378</t>
  </si>
  <si>
    <t>F4.0379</t>
  </si>
  <si>
    <t>F4.0380</t>
  </si>
  <si>
    <t>F4.0381</t>
  </si>
  <si>
    <t>F4.0382</t>
  </si>
  <si>
    <t>F4.0383</t>
  </si>
  <si>
    <t>F4.0384</t>
  </si>
  <si>
    <t>F4.0385</t>
  </si>
  <si>
    <t>F4.0386</t>
  </si>
  <si>
    <t>F4.0387</t>
  </si>
  <si>
    <t>F4.0388</t>
  </si>
  <si>
    <t>F4.0389</t>
  </si>
  <si>
    <t>F4.0390</t>
  </si>
  <si>
    <t>F4.0391</t>
  </si>
  <si>
    <t>F4.0392</t>
  </si>
  <si>
    <t>F4.0393</t>
  </si>
  <si>
    <t>F4.0394</t>
  </si>
  <si>
    <t>F4.0395</t>
  </si>
  <si>
    <t>F4.0396</t>
  </si>
  <si>
    <t>F4.0397</t>
  </si>
  <si>
    <t>F4.0398</t>
  </si>
  <si>
    <t>F4.0399</t>
  </si>
  <si>
    <t>F4.0400</t>
  </si>
  <si>
    <t>F4.0401</t>
  </si>
  <si>
    <t>F4.0402</t>
  </si>
  <si>
    <t>F4.0403</t>
  </si>
  <si>
    <t>F4.0404</t>
  </si>
  <si>
    <t>F4.0405</t>
  </si>
  <si>
    <t>F4.0406</t>
  </si>
  <si>
    <t>F4.0407</t>
  </si>
  <si>
    <t>F4.0408</t>
  </si>
  <si>
    <t>F4.0409</t>
  </si>
  <si>
    <t>F4.0410</t>
  </si>
  <si>
    <t>F4.0411</t>
  </si>
  <si>
    <t>F4.0412</t>
  </si>
  <si>
    <t>F4.0413</t>
  </si>
  <si>
    <t>F4.0414</t>
  </si>
  <si>
    <t>F4.0415</t>
  </si>
  <si>
    <t>F4.0416</t>
  </si>
  <si>
    <t>F4.0417</t>
  </si>
  <si>
    <t>F4.0418</t>
  </si>
  <si>
    <t>F4.0419</t>
  </si>
  <si>
    <t>F4.0420</t>
  </si>
  <si>
    <t>F4.0421</t>
  </si>
  <si>
    <t>F4.0422</t>
  </si>
  <si>
    <t>F4.0423</t>
  </si>
  <si>
    <t>F4.0424</t>
  </si>
  <si>
    <t>F4.0425</t>
  </si>
  <si>
    <t>F4.0426</t>
  </si>
  <si>
    <t>F4.0427</t>
  </si>
  <si>
    <t>F4.0428</t>
  </si>
  <si>
    <t>F4.0429</t>
  </si>
  <si>
    <t>F4.0430</t>
  </si>
  <si>
    <t>F4.0431</t>
  </si>
  <si>
    <t>F4.0432</t>
  </si>
  <si>
    <t>F4.0433</t>
  </si>
  <si>
    <t>F4.0434</t>
  </si>
  <si>
    <t>F4.0435</t>
  </si>
  <si>
    <t>F4.0436</t>
  </si>
  <si>
    <t>F4.0437</t>
  </si>
  <si>
    <t>F4.0438</t>
  </si>
  <si>
    <t>F4.0439</t>
  </si>
  <si>
    <t>F4.0440</t>
  </si>
  <si>
    <t>F4.0441</t>
  </si>
  <si>
    <t>F4.0442</t>
  </si>
  <si>
    <t>F4.0443</t>
  </si>
  <si>
    <t>F4.0444</t>
  </si>
  <si>
    <t>F4.0445</t>
  </si>
  <si>
    <t>F4.0446</t>
  </si>
  <si>
    <t>F4.0447</t>
  </si>
  <si>
    <t>F4.0448</t>
  </si>
  <si>
    <t>F4.0449</t>
  </si>
  <si>
    <t>F4.0450</t>
  </si>
  <si>
    <t>F4.0451</t>
  </si>
  <si>
    <t>F4.0452</t>
  </si>
  <si>
    <t>F4.0453</t>
  </si>
  <si>
    <t>F4.0454</t>
  </si>
  <si>
    <t>F4.0455</t>
  </si>
  <si>
    <t>F4.0456</t>
  </si>
  <si>
    <t>F4.0457</t>
  </si>
  <si>
    <t>F4.0458</t>
  </si>
  <si>
    <t>F4.0459</t>
  </si>
  <si>
    <t>F4.0460</t>
  </si>
  <si>
    <t>F4.0461</t>
  </si>
  <si>
    <t>F4.0462</t>
  </si>
  <si>
    <t>F4.0463</t>
  </si>
  <si>
    <t>F4.0464</t>
  </si>
  <si>
    <t>F4.0465</t>
  </si>
  <si>
    <t>F4.0466</t>
  </si>
  <si>
    <t>F4.0467</t>
  </si>
  <si>
    <t>F4.0468</t>
  </si>
  <si>
    <t>F4.0469</t>
  </si>
  <si>
    <t>F4.0470</t>
  </si>
  <si>
    <t>F4.0471</t>
  </si>
  <si>
    <t>F4.0472</t>
  </si>
  <si>
    <t>F4.0473</t>
  </si>
  <si>
    <t>F4.0474</t>
  </si>
  <si>
    <t>F4.0475</t>
  </si>
  <si>
    <t>F4.0476</t>
  </si>
  <si>
    <t>F4.0477</t>
  </si>
  <si>
    <t>F4.0478</t>
  </si>
  <si>
    <t>F4.0479</t>
  </si>
  <si>
    <t>F4.0480</t>
  </si>
  <si>
    <t>F4.0481</t>
  </si>
  <si>
    <t>F4.0482</t>
  </si>
  <si>
    <t>F4.0483</t>
  </si>
  <si>
    <t>F4.0484</t>
  </si>
  <si>
    <t>F4.0485</t>
  </si>
  <si>
    <t>F4.0486</t>
  </si>
  <si>
    <t>F4.0487</t>
  </si>
  <si>
    <t>F4.0488</t>
  </si>
  <si>
    <t>F4.0489</t>
  </si>
  <si>
    <t>F4.0490</t>
  </si>
  <si>
    <t>F4.0491</t>
  </si>
  <si>
    <t>F4.0492</t>
  </si>
  <si>
    <t>F4.0493</t>
  </si>
  <si>
    <t>F4.0494</t>
  </si>
  <si>
    <t>F4.0495</t>
  </si>
  <si>
    <t>F4.0496</t>
  </si>
  <si>
    <t>F4.0497</t>
  </si>
  <si>
    <t>F4.0498</t>
  </si>
  <si>
    <t>F4.0499</t>
  </si>
  <si>
    <t>F4.0500</t>
  </si>
  <si>
    <t>F4.0501</t>
  </si>
  <si>
    <t>F4.0502</t>
  </si>
  <si>
    <t>F4.0503</t>
  </si>
  <si>
    <t>F4.0504</t>
  </si>
  <si>
    <t>F4.0505</t>
  </si>
  <si>
    <t>F4.0506</t>
  </si>
  <si>
    <t>F4.0507</t>
  </si>
  <si>
    <t>F4.0508</t>
  </si>
  <si>
    <t>F4.0509</t>
  </si>
  <si>
    <t>F4.0510</t>
  </si>
  <si>
    <t>F4.0511</t>
  </si>
  <si>
    <t>F4.0512</t>
  </si>
  <si>
    <t>F4.0513</t>
  </si>
  <si>
    <t>F4.0514</t>
  </si>
  <si>
    <t>F4.0515</t>
  </si>
  <si>
    <t>F4.0516</t>
  </si>
  <si>
    <t>F4.0517</t>
  </si>
  <si>
    <t>F4.0518</t>
  </si>
  <si>
    <t>F4.0519</t>
  </si>
  <si>
    <t>F4.0520</t>
  </si>
  <si>
    <t>F4.0521</t>
  </si>
  <si>
    <t>F4.0522</t>
  </si>
  <si>
    <t>F4.0523</t>
  </si>
  <si>
    <t>F4.0524</t>
  </si>
  <si>
    <t>F4.0525</t>
  </si>
  <si>
    <t>F4.0526</t>
  </si>
  <si>
    <t>F4.0527</t>
  </si>
  <si>
    <t>F4.0528</t>
  </si>
  <si>
    <t>F4.0529</t>
  </si>
  <si>
    <t>F4.0530</t>
  </si>
  <si>
    <t>F4.0531</t>
  </si>
  <si>
    <t>F4.0532</t>
  </si>
  <si>
    <t>F4.0533</t>
  </si>
  <si>
    <t>F4.0534</t>
  </si>
  <si>
    <t>F4.0535</t>
  </si>
  <si>
    <t>F4.0536</t>
  </si>
  <si>
    <t>F4.0537</t>
  </si>
  <si>
    <t>F4.0538</t>
  </si>
  <si>
    <t>F4.0539</t>
  </si>
  <si>
    <t>F4.0540</t>
  </si>
  <si>
    <t>F4.0541</t>
  </si>
  <si>
    <t>F4.0542</t>
  </si>
  <si>
    <t>F4.0543</t>
  </si>
  <si>
    <t>F4.0544</t>
  </si>
  <si>
    <t>F4.0545</t>
  </si>
  <si>
    <t>F4.0546</t>
  </si>
  <si>
    <t>F4.0547</t>
  </si>
  <si>
    <t>F4.0548</t>
  </si>
  <si>
    <t>F4.0549</t>
  </si>
  <si>
    <t>F4.0550</t>
  </si>
  <si>
    <t>F4.0551</t>
  </si>
  <si>
    <t>F4.0552</t>
  </si>
  <si>
    <t>F4.0553</t>
  </si>
  <si>
    <t>F4.0554</t>
  </si>
  <si>
    <t>F4.0555</t>
  </si>
  <si>
    <t>F4.0556</t>
  </si>
  <si>
    <t>F4.0557</t>
  </si>
  <si>
    <t>F4.0558</t>
  </si>
  <si>
    <t>F4.0559</t>
  </si>
  <si>
    <t>F4.0560</t>
  </si>
  <si>
    <t>F4.0561</t>
  </si>
  <si>
    <t>F4.0562</t>
  </si>
  <si>
    <t>F4.0563</t>
  </si>
  <si>
    <t>F4.0564</t>
  </si>
  <si>
    <t>F4.0565</t>
  </si>
  <si>
    <t>F4.0566</t>
  </si>
  <si>
    <t>F4.0567</t>
  </si>
  <si>
    <t>F4.0568</t>
  </si>
  <si>
    <t>F4.0569</t>
  </si>
  <si>
    <t>F4.0570</t>
  </si>
  <si>
    <t>F4.0571</t>
  </si>
  <si>
    <t>F4.0572</t>
  </si>
  <si>
    <t>F4.0573</t>
  </si>
  <si>
    <t>F4.0574</t>
  </si>
  <si>
    <t>F4.0575</t>
  </si>
  <si>
    <t>F4.0576</t>
  </si>
  <si>
    <t>F4.0577</t>
  </si>
  <si>
    <t>F4.0578</t>
  </si>
  <si>
    <t>F4.0579</t>
  </si>
  <si>
    <t>F4.0580</t>
  </si>
  <si>
    <t>F4.0581</t>
  </si>
  <si>
    <t>F4.0582</t>
  </si>
  <si>
    <t>F4.0583</t>
  </si>
  <si>
    <t>F4.0584</t>
  </si>
  <si>
    <t>F4.0585</t>
  </si>
  <si>
    <t>F4.0586</t>
  </si>
  <si>
    <t>F4.0587</t>
  </si>
  <si>
    <t>F4.0588</t>
  </si>
  <si>
    <t>F4.0589</t>
  </si>
  <si>
    <t>F4.0590</t>
  </si>
  <si>
    <t>F4.0591</t>
  </si>
  <si>
    <t>F4.0592</t>
  </si>
  <si>
    <t>F4.0593</t>
  </si>
  <si>
    <t>F4.0594</t>
  </si>
  <si>
    <t>F4.0595</t>
  </si>
  <si>
    <t>F4.0596</t>
  </si>
  <si>
    <t>F4.0597</t>
  </si>
  <si>
    <t>F4.0598</t>
  </si>
  <si>
    <t>F4.0599</t>
  </si>
  <si>
    <t>F4.0600</t>
  </si>
  <si>
    <t>F4.0601</t>
  </si>
  <si>
    <t>F4.0602</t>
  </si>
  <si>
    <t>F4.0603</t>
  </si>
  <si>
    <t>F4.0604</t>
  </si>
  <si>
    <t>F4.0605</t>
  </si>
  <si>
    <t>F4.0606</t>
  </si>
  <si>
    <t>F4.0607</t>
  </si>
  <si>
    <t>F4.0608</t>
  </si>
  <si>
    <t>F4.0609</t>
  </si>
  <si>
    <t>F4.0610</t>
  </si>
  <si>
    <t>F4.0611</t>
  </si>
  <si>
    <t>F4.0612</t>
  </si>
  <si>
    <t>F4.0613</t>
  </si>
  <si>
    <t>F4.0614</t>
  </si>
  <si>
    <t>F4.0615</t>
  </si>
  <si>
    <t>F4.0616</t>
  </si>
  <si>
    <t>F4.0617</t>
  </si>
  <si>
    <t>F4.0618</t>
  </si>
  <si>
    <t>F4.0619</t>
  </si>
  <si>
    <t>F4.0620</t>
  </si>
  <si>
    <t>F4.0621</t>
  </si>
  <si>
    <t>F4.0622</t>
  </si>
  <si>
    <t>F4.0623</t>
  </si>
  <si>
    <t>F4.0624</t>
  </si>
  <si>
    <t>F4.0625</t>
  </si>
  <si>
    <t>F4.0626</t>
  </si>
  <si>
    <t>F4.0627</t>
  </si>
  <si>
    <t>F4.0628</t>
  </si>
  <si>
    <t>F4.0629</t>
  </si>
  <si>
    <t>F4.0630</t>
  </si>
  <si>
    <t>F4.0631</t>
  </si>
  <si>
    <t>F4.0632</t>
  </si>
  <si>
    <t>F4.0633</t>
  </si>
  <si>
    <t>F4.0634</t>
  </si>
  <si>
    <t>F4.0635</t>
  </si>
  <si>
    <t>F4.0636</t>
  </si>
  <si>
    <t>F4.0637</t>
  </si>
  <si>
    <t>F4.0638</t>
  </si>
  <si>
    <t>F4.0639</t>
  </si>
  <si>
    <t>F4.0640</t>
  </si>
  <si>
    <t>F4.0641</t>
  </si>
  <si>
    <t>F4.0642</t>
  </si>
  <si>
    <t>F4.0643</t>
  </si>
  <si>
    <t>F4.0644</t>
  </si>
  <si>
    <t>F4.0645</t>
  </si>
  <si>
    <t>F4.0646</t>
  </si>
  <si>
    <t>F4.0647</t>
  </si>
  <si>
    <t>F4.0648</t>
  </si>
  <si>
    <t>F4.0649</t>
  </si>
  <si>
    <t>F4.0650</t>
  </si>
  <si>
    <t>F4.0651</t>
  </si>
  <si>
    <t>F4.0652</t>
  </si>
  <si>
    <t>F4.0653</t>
  </si>
  <si>
    <t>F4.0654</t>
  </si>
  <si>
    <t>F4.0655</t>
  </si>
  <si>
    <t>F4.0656</t>
  </si>
  <si>
    <t>F4.0657</t>
  </si>
  <si>
    <t>F4.0658</t>
  </si>
  <si>
    <t>F4.0659</t>
  </si>
  <si>
    <t>F4.0660</t>
  </si>
  <si>
    <t>F4.0661</t>
  </si>
  <si>
    <t>F4.0662</t>
  </si>
  <si>
    <t>F4.0663</t>
  </si>
  <si>
    <t>F4.0664</t>
  </si>
  <si>
    <t>F4.0665</t>
  </si>
  <si>
    <t>F4.0666</t>
  </si>
  <si>
    <t>F4.0667</t>
  </si>
  <si>
    <t>F4.0668</t>
  </si>
  <si>
    <t>F4.0669</t>
  </si>
  <si>
    <t>F4.0670</t>
  </si>
  <si>
    <t>F4.0671</t>
  </si>
  <si>
    <t>F4.0672</t>
  </si>
  <si>
    <t>F4.0673</t>
  </si>
  <si>
    <t>F4.0674</t>
  </si>
  <si>
    <t>F4.0675</t>
  </si>
  <si>
    <t>F4.0676</t>
  </si>
  <si>
    <t>F4.0677</t>
  </si>
  <si>
    <t>F4.0678</t>
  </si>
  <si>
    <t>F4.0679</t>
  </si>
  <si>
    <t>F4.0680</t>
  </si>
  <si>
    <t>F4.0681</t>
  </si>
  <si>
    <t>F4.0682</t>
  </si>
  <si>
    <t>F4.0683</t>
  </si>
  <si>
    <t>F4.0684</t>
  </si>
  <si>
    <t>F4.0685</t>
  </si>
  <si>
    <t>F4.0686</t>
  </si>
  <si>
    <t>F4.0687</t>
  </si>
  <si>
    <t>F4.0688</t>
  </si>
  <si>
    <t>F4.0689</t>
  </si>
  <si>
    <t>F4.0690</t>
  </si>
  <si>
    <t>F4.0691</t>
  </si>
  <si>
    <t>F4.0692</t>
  </si>
  <si>
    <t>F4.0693</t>
  </si>
  <si>
    <t>F4.0694</t>
  </si>
  <si>
    <t>F4.0695</t>
  </si>
  <si>
    <t>F4.0696</t>
  </si>
  <si>
    <t>F4.0697</t>
  </si>
  <si>
    <t>F4.0698</t>
  </si>
  <si>
    <t>F4.0699</t>
  </si>
  <si>
    <t>F4.0700</t>
  </si>
  <si>
    <t>F4.0701</t>
  </si>
  <si>
    <t>F4.0702</t>
  </si>
  <si>
    <t>F4.0703</t>
  </si>
  <si>
    <t>F4.0704</t>
  </si>
  <si>
    <t>F4.0705</t>
  </si>
  <si>
    <t>F4.0706</t>
  </si>
  <si>
    <t>F4.0707</t>
  </si>
  <si>
    <t>F4.0708</t>
  </si>
  <si>
    <t>F4.0709</t>
  </si>
  <si>
    <t>F4.0710</t>
  </si>
  <si>
    <t>F4.0711</t>
  </si>
  <si>
    <t>F4.0712</t>
  </si>
  <si>
    <t>F4.0713</t>
  </si>
  <si>
    <t>F4.0714</t>
  </si>
  <si>
    <t>F4.0715</t>
  </si>
  <si>
    <t>F4.0716</t>
  </si>
  <si>
    <t>F4.0717</t>
  </si>
  <si>
    <t>F4.0718</t>
  </si>
  <si>
    <t>F4.0719</t>
  </si>
  <si>
    <t>F4.0720</t>
  </si>
  <si>
    <t>F4.0721</t>
  </si>
  <si>
    <t>F4.0722</t>
  </si>
  <si>
    <t>F4.0723</t>
  </si>
  <si>
    <t>F4.0724</t>
  </si>
  <si>
    <t>F4.0725</t>
  </si>
  <si>
    <t>F4.0726</t>
  </si>
  <si>
    <t>F4.0727</t>
  </si>
  <si>
    <t>F4.0728</t>
  </si>
  <si>
    <t>F4.0729</t>
  </si>
  <si>
    <t>F4.0730</t>
  </si>
  <si>
    <t>F4.0731</t>
  </si>
  <si>
    <t>F4.0732</t>
  </si>
  <si>
    <t>F4.0733</t>
  </si>
  <si>
    <t>F4.0734</t>
  </si>
  <si>
    <t>F4.0735</t>
  </si>
  <si>
    <t>F4.0736</t>
  </si>
  <si>
    <t>F4.0737</t>
  </si>
  <si>
    <t>F4.0738</t>
  </si>
  <si>
    <t>F4.0739</t>
  </si>
  <si>
    <t>F4.0740</t>
  </si>
  <si>
    <t>F4.0741</t>
  </si>
  <si>
    <t>F4.0742</t>
  </si>
  <si>
    <t>F4.0743</t>
  </si>
  <si>
    <t>F4.0744</t>
  </si>
  <si>
    <t>F4.0745</t>
  </si>
  <si>
    <t>F4.0746</t>
  </si>
  <si>
    <t>F4.0747</t>
  </si>
  <si>
    <t>F4.0748</t>
  </si>
  <si>
    <t>F4.0749</t>
  </si>
  <si>
    <t>F4.0750</t>
  </si>
  <si>
    <t>F4.0751</t>
  </si>
  <si>
    <t>F4.0752</t>
  </si>
  <si>
    <t>F4.0753</t>
  </si>
  <si>
    <t>F4.0754</t>
  </si>
  <si>
    <t>F4.0755</t>
  </si>
  <si>
    <t>F4.0756</t>
  </si>
  <si>
    <t>F4.0757</t>
  </si>
  <si>
    <t>F4.0758</t>
  </si>
  <si>
    <t>F4.0759</t>
  </si>
  <si>
    <t>F4.0760</t>
  </si>
  <si>
    <t>F4.0761</t>
  </si>
  <si>
    <t>F4.0762</t>
  </si>
  <si>
    <t>F4.0763</t>
  </si>
  <si>
    <t>F4.0764</t>
  </si>
  <si>
    <t>F4.0765</t>
  </si>
  <si>
    <t>F4.0766</t>
  </si>
  <si>
    <t>F4.0767</t>
  </si>
  <si>
    <t>F4.0768</t>
  </si>
  <si>
    <t>F4.0769</t>
  </si>
  <si>
    <t>F4.0770</t>
  </si>
  <si>
    <t>F4.0771</t>
  </si>
  <si>
    <t>F4.0772</t>
  </si>
  <si>
    <t>F4.0773</t>
  </si>
  <si>
    <t>F4.0774</t>
  </si>
  <si>
    <t>F4.0775</t>
  </si>
  <si>
    <t>F4.0776</t>
  </si>
  <si>
    <t>F4.0777</t>
  </si>
  <si>
    <t>F4.0778</t>
  </si>
  <si>
    <t>F4.0779</t>
  </si>
  <si>
    <t>F4.0780</t>
  </si>
  <si>
    <t>F4.0781</t>
  </si>
  <si>
    <t>F4.0782</t>
  </si>
  <si>
    <t>F4.0783</t>
  </si>
  <si>
    <t>F4.0784</t>
  </si>
  <si>
    <t>F4.0785</t>
  </si>
  <si>
    <t>F4.0786</t>
  </si>
  <si>
    <t>F4.0787</t>
  </si>
  <si>
    <t>F4.0788</t>
  </si>
  <si>
    <t>F4.0789</t>
  </si>
  <si>
    <t>F4.0790</t>
  </si>
  <si>
    <t>F4.0791</t>
  </si>
  <si>
    <t>F4.0792</t>
  </si>
  <si>
    <t>F4.0793</t>
  </si>
  <si>
    <t>F4.0794</t>
  </si>
  <si>
    <t>F4.0795</t>
  </si>
  <si>
    <t>F4.0796</t>
  </si>
  <si>
    <t>F4.0797</t>
  </si>
  <si>
    <t>F4.0798</t>
  </si>
  <si>
    <t>F4.0799</t>
  </si>
  <si>
    <t>F4.0800</t>
  </si>
  <si>
    <t>F4.0801</t>
  </si>
  <si>
    <t>F4.0802</t>
  </si>
  <si>
    <t>F4.0803</t>
  </si>
  <si>
    <t>F4.0804</t>
  </si>
  <si>
    <t>F4.0805</t>
  </si>
  <si>
    <t>F4.0806</t>
  </si>
  <si>
    <t>F4.0807</t>
  </si>
  <si>
    <t>F4.0808</t>
  </si>
  <si>
    <t>F4.0809</t>
  </si>
  <si>
    <t>F4.0810</t>
  </si>
  <si>
    <t>F4.0811</t>
  </si>
  <si>
    <t>F4.0812</t>
  </si>
  <si>
    <t>F4.0813</t>
  </si>
  <si>
    <t>F4.0814</t>
  </si>
  <si>
    <t>F4.0815</t>
  </si>
  <si>
    <t>F4.0816</t>
  </si>
  <si>
    <t>F4.0817</t>
  </si>
  <si>
    <t>F4.0818</t>
  </si>
  <si>
    <t>F4.0819</t>
  </si>
  <si>
    <t>F4.0820</t>
  </si>
  <si>
    <t>F4.0821</t>
  </si>
  <si>
    <t>F4.0822</t>
  </si>
  <si>
    <t>F4.0823</t>
  </si>
  <si>
    <t>F4.0824</t>
  </si>
  <si>
    <t>F4.0825</t>
  </si>
  <si>
    <t>F4.0826</t>
  </si>
  <si>
    <t>F4.0827</t>
  </si>
  <si>
    <t>F4.0828</t>
  </si>
  <si>
    <t>F4.0829</t>
  </si>
  <si>
    <t>F4.0830</t>
  </si>
  <si>
    <t>F4.0831</t>
  </si>
  <si>
    <t>F4.0832</t>
  </si>
  <si>
    <t>F4.0833</t>
  </si>
  <si>
    <t>F4.0834</t>
  </si>
  <si>
    <t>F4.0835</t>
  </si>
  <si>
    <t>F4.0836</t>
  </si>
  <si>
    <t>F4.0837</t>
  </si>
  <si>
    <t>F4.0838</t>
  </si>
  <si>
    <t>F4.0839</t>
  </si>
  <si>
    <t>F4.0840</t>
  </si>
  <si>
    <t>F4.0841</t>
  </si>
  <si>
    <t>F4.0842</t>
  </si>
  <si>
    <t>F4.0843</t>
  </si>
  <si>
    <t>F4.0844</t>
  </si>
  <si>
    <t>F4.0845</t>
  </si>
  <si>
    <t>F4.0846</t>
  </si>
  <si>
    <t>F4.0847</t>
  </si>
  <si>
    <t>F4.0848</t>
  </si>
  <si>
    <t>F4.0849</t>
  </si>
  <si>
    <t>F4.0850</t>
  </si>
  <si>
    <t>F4.0851</t>
  </si>
  <si>
    <t>F4.0852</t>
  </si>
  <si>
    <t>F4.0853</t>
  </si>
  <si>
    <t>F4.0854</t>
  </si>
  <si>
    <t>F4.0855</t>
  </si>
  <si>
    <t>F4.0856</t>
  </si>
  <si>
    <t>F4.0857</t>
  </si>
  <si>
    <t>F4.0858</t>
  </si>
  <si>
    <t>F4.0859</t>
  </si>
  <si>
    <t>F4.0860</t>
  </si>
  <si>
    <t>F4.0861</t>
  </si>
  <si>
    <t>F4.0862</t>
  </si>
  <si>
    <t>F4.0863</t>
  </si>
  <si>
    <t>F4.0864</t>
  </si>
  <si>
    <t>F4.0865</t>
  </si>
  <si>
    <t>F4.0866</t>
  </si>
  <si>
    <t>F4.0867</t>
  </si>
  <si>
    <t>F4.0868</t>
  </si>
  <si>
    <t>F4.0869</t>
  </si>
  <si>
    <t>F4.0870</t>
  </si>
  <si>
    <t>F4.0871</t>
  </si>
  <si>
    <t>F4.0872</t>
  </si>
  <si>
    <t>F4.0873</t>
  </si>
  <si>
    <t>F4.0874</t>
  </si>
  <si>
    <t>F4.0875</t>
  </si>
  <si>
    <t>F4.0876</t>
  </si>
  <si>
    <t>F4.0877</t>
  </si>
  <si>
    <t>F4.0878</t>
  </si>
  <si>
    <t>F4.0879</t>
  </si>
  <si>
    <t>F4.0880</t>
  </si>
  <si>
    <t>F4.0881</t>
  </si>
  <si>
    <t>F4.0882</t>
  </si>
  <si>
    <t>F4.0883</t>
  </si>
  <si>
    <t>F4.0884</t>
  </si>
  <si>
    <t>F4.0885</t>
  </si>
  <si>
    <t>F4.0886</t>
  </si>
  <si>
    <t>F4.0887</t>
  </si>
  <si>
    <t>F4.0888</t>
  </si>
  <si>
    <t>F4.0889</t>
  </si>
  <si>
    <t>F4.0890</t>
  </si>
  <si>
    <t>F4.0891</t>
  </si>
  <si>
    <t>F4.0892</t>
  </si>
  <si>
    <t>F4.0893</t>
  </si>
  <si>
    <t>F4.0894</t>
  </si>
  <si>
    <t>F4.0895</t>
  </si>
  <si>
    <t>F4.0896</t>
  </si>
  <si>
    <t>F4.0897</t>
  </si>
  <si>
    <t>F4.0898</t>
  </si>
  <si>
    <t>F4.0899</t>
  </si>
  <si>
    <t>F4.0900</t>
  </si>
  <si>
    <t>F4.0901</t>
  </si>
  <si>
    <t>F4.0902</t>
  </si>
  <si>
    <t>F4.0903</t>
  </si>
  <si>
    <t>F4.0904</t>
  </si>
  <si>
    <t>F4.0905</t>
  </si>
  <si>
    <t>F4.0906</t>
  </si>
  <si>
    <t>F4.0907</t>
  </si>
  <si>
    <t>F4.0908</t>
  </si>
  <si>
    <t>F4.0909</t>
  </si>
  <si>
    <t>F4.0910</t>
  </si>
  <si>
    <t>F4.0911</t>
  </si>
  <si>
    <t>F4.0912</t>
  </si>
  <si>
    <t>F4.0913</t>
  </si>
  <si>
    <t>F4.0914</t>
  </si>
  <si>
    <t>F4.0915</t>
  </si>
  <si>
    <t>F4.0916</t>
  </si>
  <si>
    <t>F4.0917</t>
  </si>
  <si>
    <t>F4.0918</t>
  </si>
  <si>
    <t>F4.0919</t>
  </si>
  <si>
    <t>F4.0920</t>
  </si>
  <si>
    <t>F4.0921</t>
  </si>
  <si>
    <t>F4.0922</t>
  </si>
  <si>
    <t>F4.0923</t>
  </si>
  <si>
    <t>F4.0924</t>
  </si>
  <si>
    <t>F4.0925</t>
  </si>
  <si>
    <t>F4.0926</t>
  </si>
  <si>
    <t>F4.0927</t>
  </si>
  <si>
    <t>F4.0928</t>
  </si>
  <si>
    <t>F4.0929</t>
  </si>
  <si>
    <t>F4.0930</t>
  </si>
  <si>
    <t>F4.0931</t>
  </si>
  <si>
    <t>F4.0932</t>
  </si>
  <si>
    <t>F4.0933</t>
  </si>
  <si>
    <t>F4.0934</t>
  </si>
  <si>
    <t>F4.0935</t>
  </si>
  <si>
    <t>F4.0936</t>
  </si>
  <si>
    <t>F4.0937</t>
  </si>
  <si>
    <t>F4.0938</t>
  </si>
  <si>
    <t>F4.0939</t>
  </si>
  <si>
    <t>F4.0940</t>
  </si>
  <si>
    <t>F4.0941</t>
  </si>
  <si>
    <t>F4.0942</t>
  </si>
  <si>
    <t>F4.0943</t>
  </si>
  <si>
    <t>F4.0944</t>
  </si>
  <si>
    <t>F4.0945</t>
  </si>
  <si>
    <t>F4.0946</t>
  </si>
  <si>
    <t>F4.0947</t>
  </si>
  <si>
    <t>F4.0948</t>
  </si>
  <si>
    <t>F4.0949</t>
  </si>
  <si>
    <t>F4.0950</t>
  </si>
  <si>
    <t>F4.0951</t>
  </si>
  <si>
    <t>F4.0952</t>
  </si>
  <si>
    <t>F4.0953</t>
  </si>
  <si>
    <t>F4.0954</t>
  </si>
  <si>
    <t>F4.0955</t>
  </si>
  <si>
    <t>F4.0956</t>
  </si>
  <si>
    <t>F4.0957</t>
  </si>
  <si>
    <t>F4.0958</t>
  </si>
  <si>
    <t>F4.0959</t>
  </si>
  <si>
    <t>F4.0960</t>
  </si>
  <si>
    <t>F4.0961</t>
  </si>
  <si>
    <t>F4.0962</t>
  </si>
  <si>
    <t>F4.0963</t>
  </si>
  <si>
    <t>F4.0964</t>
  </si>
  <si>
    <t>F4.0965</t>
  </si>
  <si>
    <t>F4.0966</t>
  </si>
  <si>
    <t>F4.0967</t>
  </si>
  <si>
    <t>F4.0968</t>
  </si>
  <si>
    <t>F4.0969</t>
  </si>
  <si>
    <t>F4.0970</t>
  </si>
  <si>
    <t>F4.0971</t>
  </si>
  <si>
    <t>F4.0972</t>
  </si>
  <si>
    <t>F4.0973</t>
  </si>
  <si>
    <t>F4.0974</t>
  </si>
  <si>
    <t>F4.0975</t>
  </si>
  <si>
    <t>F4.0976</t>
  </si>
  <si>
    <t>F4.0977</t>
  </si>
  <si>
    <t>F4.0978</t>
  </si>
  <si>
    <t>F4.0979</t>
  </si>
  <si>
    <t>F4.0980</t>
  </si>
  <si>
    <t>F4.0981</t>
  </si>
  <si>
    <t>F4.0982</t>
  </si>
  <si>
    <t>F4.0983</t>
  </si>
  <si>
    <t>F4.0984</t>
  </si>
  <si>
    <t>F4.0985</t>
  </si>
  <si>
    <t>F4.0986</t>
  </si>
  <si>
    <t>F4.0987</t>
  </si>
  <si>
    <t>F4.0988</t>
  </si>
  <si>
    <t>F4.0989</t>
  </si>
  <si>
    <t>F4.0990</t>
  </si>
  <si>
    <t>F4.0991</t>
  </si>
  <si>
    <t>F4.0992</t>
  </si>
  <si>
    <t>F4.0993</t>
  </si>
  <si>
    <t>F4.0994</t>
  </si>
  <si>
    <t>F4.0995</t>
  </si>
  <si>
    <t>F4.0996</t>
  </si>
  <si>
    <t>F4.0997</t>
  </si>
  <si>
    <t>F4.0998</t>
  </si>
  <si>
    <t>F4.0999</t>
  </si>
  <si>
    <t>F4.1000</t>
  </si>
  <si>
    <t>F4.1001</t>
  </si>
  <si>
    <t>F4.1002</t>
  </si>
  <si>
    <t>F4.1003</t>
  </si>
  <si>
    <t>F4.1004</t>
  </si>
  <si>
    <t>F4.1005</t>
  </si>
  <si>
    <t>F4.1006</t>
  </si>
  <si>
    <t>F4.1007</t>
  </si>
  <si>
    <t>F4.1008</t>
  </si>
  <si>
    <t>F4.1009</t>
  </si>
  <si>
    <t>F4.1010</t>
  </si>
  <si>
    <t>F4.1011</t>
  </si>
  <si>
    <t>F4.1012</t>
  </si>
  <si>
    <t>F4.1013</t>
  </si>
  <si>
    <t>F4.1014</t>
  </si>
  <si>
    <t>F4.1015</t>
  </si>
  <si>
    <t>F4.1016</t>
  </si>
  <si>
    <t>F4.1017</t>
  </si>
  <si>
    <t>F4.1018</t>
  </si>
  <si>
    <t>F4.1019</t>
  </si>
  <si>
    <t>F4.1020</t>
  </si>
  <si>
    <t>F4.1021</t>
  </si>
  <si>
    <t>F4.1022</t>
  </si>
  <si>
    <t>F4.1023</t>
  </si>
  <si>
    <t>F4.1024</t>
  </si>
  <si>
    <t>F4.1025</t>
  </si>
  <si>
    <t>F4.1026</t>
  </si>
  <si>
    <t>F4.1027</t>
  </si>
  <si>
    <t>F4.1028</t>
  </si>
  <si>
    <t>F4.1029</t>
  </si>
  <si>
    <t>F4.1030</t>
  </si>
  <si>
    <t>F4.1031</t>
  </si>
  <si>
    <t>F4.1032</t>
  </si>
  <si>
    <t>F4.1033</t>
  </si>
  <si>
    <t>F4.1034</t>
  </si>
  <si>
    <t>F4.1035</t>
  </si>
  <si>
    <t>F4.1036</t>
  </si>
  <si>
    <t>F4.1037</t>
  </si>
  <si>
    <t>F4.1038</t>
  </si>
  <si>
    <t>F4.1039</t>
  </si>
  <si>
    <t>F4.1040</t>
  </si>
  <si>
    <t>F4.1041</t>
  </si>
  <si>
    <t>F4.1042</t>
  </si>
  <si>
    <t>F4.1043</t>
  </si>
  <si>
    <t>F4.1044</t>
  </si>
  <si>
    <t>F4.1045</t>
  </si>
  <si>
    <t>F4.1046</t>
  </si>
  <si>
    <t>F4.1047</t>
  </si>
  <si>
    <t>F4.1048</t>
  </si>
  <si>
    <t>F4.1049</t>
  </si>
  <si>
    <t>F4.1050</t>
  </si>
  <si>
    <t>F4.1051</t>
  </si>
  <si>
    <t>F4.1052</t>
  </si>
  <si>
    <t>F4.1053</t>
  </si>
  <si>
    <t>F4.1054</t>
  </si>
  <si>
    <t>F4.1055</t>
  </si>
  <si>
    <t>F4.1056</t>
  </si>
  <si>
    <t>F4.1057</t>
  </si>
  <si>
    <t>F4.1058</t>
  </si>
  <si>
    <t>F4.1059</t>
  </si>
  <si>
    <t>F4.1060</t>
  </si>
  <si>
    <t>F4.1061</t>
  </si>
  <si>
    <t>F4.1062</t>
  </si>
  <si>
    <t>F4.1063</t>
  </si>
  <si>
    <t>F4.1064</t>
  </si>
  <si>
    <t>F4.1065</t>
  </si>
  <si>
    <t>F4.1066</t>
  </si>
  <si>
    <t>F4.1067</t>
  </si>
  <si>
    <t>F4.1068</t>
  </si>
  <si>
    <t>F4.1069</t>
  </si>
  <si>
    <t>F4.1070</t>
  </si>
  <si>
    <t>F4.1071</t>
  </si>
  <si>
    <t>F4.1072</t>
  </si>
  <si>
    <t>F4.1073</t>
  </si>
  <si>
    <t>F4.1074</t>
  </si>
  <si>
    <t>F4.1075</t>
  </si>
  <si>
    <t>F4.1076</t>
  </si>
  <si>
    <t>F4.1077</t>
  </si>
  <si>
    <t>F4.1078</t>
  </si>
  <si>
    <t>F4.1079</t>
  </si>
  <si>
    <t>F4.1080</t>
  </si>
  <si>
    <t>F4.1081</t>
  </si>
  <si>
    <t>F4.1082</t>
  </si>
  <si>
    <t>F4.1083</t>
  </si>
  <si>
    <t>F4.1084</t>
  </si>
  <si>
    <t>F4.1085</t>
  </si>
  <si>
    <t>F4.1086</t>
  </si>
  <si>
    <t>F4.1087</t>
  </si>
  <si>
    <t>F4.1088</t>
  </si>
  <si>
    <t>F4.1089</t>
  </si>
  <si>
    <t>F4.1090</t>
  </si>
  <si>
    <t>F4.1091</t>
  </si>
  <si>
    <t>F4.1092</t>
  </si>
  <si>
    <t>F4.1093</t>
  </si>
  <si>
    <t>F4.1094</t>
  </si>
  <si>
    <t>F4.1095</t>
  </si>
  <si>
    <t>F4.1096</t>
  </si>
  <si>
    <t>F4.1097</t>
  </si>
  <si>
    <t>F4.1098</t>
  </si>
  <si>
    <t>F4.1099</t>
  </si>
  <si>
    <t>F4.1100</t>
  </si>
  <si>
    <t>F4.1101</t>
  </si>
  <si>
    <t>F4.1102</t>
  </si>
  <si>
    <t>F4.1103</t>
  </si>
  <si>
    <t>F4.1104</t>
  </si>
  <si>
    <t>F4.1105</t>
  </si>
  <si>
    <t>F4.1106</t>
  </si>
  <si>
    <t>F4.1107</t>
  </si>
  <si>
    <t>F4.1108</t>
  </si>
  <si>
    <t>F4.1109</t>
  </si>
  <si>
    <t>F4.1110</t>
  </si>
  <si>
    <t>F4.1111</t>
  </si>
  <si>
    <t>F4.1112</t>
  </si>
  <si>
    <t>F4.1113</t>
  </si>
  <si>
    <t>F4.1114</t>
  </si>
  <si>
    <t>F4.1115</t>
  </si>
  <si>
    <t>F4.1116</t>
  </si>
  <si>
    <t>F4.1117</t>
  </si>
  <si>
    <t>F4.1118</t>
  </si>
  <si>
    <t>F4.1119</t>
  </si>
  <si>
    <t>F4.1120</t>
  </si>
  <si>
    <t>F4.1121</t>
  </si>
  <si>
    <t>F4.1122</t>
  </si>
  <si>
    <t>F4.1123</t>
  </si>
  <si>
    <t>F4.1124</t>
  </si>
  <si>
    <t>F4.1125</t>
  </si>
  <si>
    <t>F4.1126</t>
  </si>
  <si>
    <t>F4.1127</t>
  </si>
  <si>
    <t>F4.1128</t>
  </si>
  <si>
    <t>F4.1129</t>
  </si>
  <si>
    <t>F4.1130</t>
  </si>
  <si>
    <t>F4.1131</t>
  </si>
  <si>
    <t>F4.1132</t>
  </si>
  <si>
    <t>F4.1133</t>
  </si>
  <si>
    <t>F4.1134</t>
  </si>
  <si>
    <t>F4.1135</t>
  </si>
  <si>
    <t>F4.1136</t>
  </si>
  <si>
    <t>F4.1137</t>
  </si>
  <si>
    <t>F4.1138</t>
  </si>
  <si>
    <t>F4.1139</t>
  </si>
  <si>
    <t>F4.1140</t>
  </si>
  <si>
    <t>F4.1141</t>
  </si>
  <si>
    <t>F4.1142</t>
  </si>
  <si>
    <t>F4.1143</t>
  </si>
  <si>
    <t>F4.1144</t>
  </si>
  <si>
    <t>F4.1145</t>
  </si>
  <si>
    <t>F4.1146</t>
  </si>
  <si>
    <t>F4.1147</t>
  </si>
  <si>
    <t>F4.1148</t>
  </si>
  <si>
    <t>F4.1149</t>
  </si>
  <si>
    <t>F4.1150</t>
  </si>
  <si>
    <t>F4.1151</t>
  </si>
  <si>
    <t>F4.1152</t>
  </si>
  <si>
    <t>F4.1153</t>
  </si>
  <si>
    <t>F4.1154</t>
  </si>
  <si>
    <t>F4.1155</t>
  </si>
  <si>
    <t>F4.1156</t>
  </si>
  <si>
    <t>F4.1157</t>
  </si>
  <si>
    <t>F4.1158</t>
  </si>
  <si>
    <t>F4.1159</t>
  </si>
  <si>
    <t>F4.1160</t>
  </si>
  <si>
    <t>F4.1161</t>
  </si>
  <si>
    <t>F4.1162</t>
  </si>
  <si>
    <t>F4.1163</t>
  </si>
  <si>
    <t>F4.1164</t>
  </si>
  <si>
    <t>F4.1165</t>
  </si>
  <si>
    <t>F4.1166</t>
  </si>
  <si>
    <t>F4.1167</t>
  </si>
  <si>
    <t>F4.1168</t>
  </si>
  <si>
    <t>F4.1169</t>
  </si>
  <si>
    <t>F4.1170</t>
  </si>
  <si>
    <t>F4.1171</t>
  </si>
  <si>
    <t>F4.1172</t>
  </si>
  <si>
    <t>F4.1173</t>
  </si>
  <si>
    <t>F4.1174</t>
  </si>
  <si>
    <t>F4.1175</t>
  </si>
  <si>
    <t>F4.1176</t>
  </si>
  <si>
    <t>F4.1177</t>
  </si>
  <si>
    <t>F4.1178</t>
  </si>
  <si>
    <t>F4.1179</t>
  </si>
  <si>
    <t>F4.1180</t>
  </si>
  <si>
    <t>F4.1181</t>
  </si>
  <si>
    <t>F4.1182</t>
  </si>
  <si>
    <t>F4.1183</t>
  </si>
  <si>
    <t>F4.1184</t>
  </si>
  <si>
    <t>F4.1185</t>
  </si>
  <si>
    <t>F4.1186</t>
  </si>
  <si>
    <t>F4.1187</t>
  </si>
  <si>
    <t>F4.1188</t>
  </si>
  <si>
    <t>F4.1189</t>
  </si>
  <si>
    <t>F4.1190</t>
  </si>
  <si>
    <t>F4.1191</t>
  </si>
  <si>
    <t>F4.1192</t>
  </si>
  <si>
    <t>F4.1193</t>
  </si>
  <si>
    <t>F4.1194</t>
  </si>
  <si>
    <t>F4.1195</t>
  </si>
  <si>
    <t>F4.1196</t>
  </si>
  <si>
    <t>F4.1197</t>
  </si>
  <si>
    <t>F4.1198</t>
  </si>
  <si>
    <t>F4.1199</t>
  </si>
  <si>
    <t>F4.1200</t>
  </si>
  <si>
    <t>F4.1201</t>
  </si>
  <si>
    <t>F4.1202</t>
  </si>
  <si>
    <t>F4.1203</t>
  </si>
  <si>
    <t>F4.1204</t>
  </si>
  <si>
    <t>F4.1205</t>
  </si>
  <si>
    <t>F4.1206</t>
  </si>
  <si>
    <t>F4.1207</t>
  </si>
  <si>
    <t>F4.1208</t>
  </si>
  <si>
    <t>F4.1209</t>
  </si>
  <si>
    <t>F4.1210</t>
  </si>
  <si>
    <t>F4.1211</t>
  </si>
  <si>
    <t>F4.1212</t>
  </si>
  <si>
    <t>F4.1213</t>
  </si>
  <si>
    <t>F4.1214</t>
  </si>
  <si>
    <t>F4.1215</t>
  </si>
  <si>
    <t>F4.1216</t>
  </si>
  <si>
    <t>F4.1217</t>
  </si>
  <si>
    <t>F4.1218</t>
  </si>
  <si>
    <t>F4.1219</t>
  </si>
  <si>
    <t>F4.1220</t>
  </si>
  <si>
    <t>F4.1221</t>
  </si>
  <si>
    <t>F4.1222</t>
  </si>
  <si>
    <t>F4.1223</t>
  </si>
  <si>
    <t>F4.1224</t>
  </si>
  <si>
    <t>F4.1225</t>
  </si>
  <si>
    <t>F4.1226</t>
  </si>
  <si>
    <t>F4.1227</t>
  </si>
  <si>
    <t>F4.1228</t>
  </si>
  <si>
    <t>F4.1229</t>
  </si>
  <si>
    <t>F4.1230</t>
  </si>
  <si>
    <t>F4.1231</t>
  </si>
  <si>
    <t>F4.1232</t>
  </si>
  <si>
    <t>F4.1233</t>
  </si>
  <si>
    <t>F4.1234</t>
  </si>
  <si>
    <t>F4.1235</t>
  </si>
  <si>
    <t>F4.1236</t>
  </si>
  <si>
    <t>F4.1237</t>
  </si>
  <si>
    <t>F4.1238</t>
  </si>
  <si>
    <t>F4.1239</t>
  </si>
  <si>
    <t>F4.1240</t>
  </si>
  <si>
    <t>F4.1241</t>
  </si>
  <si>
    <t>F4.1242</t>
  </si>
  <si>
    <t>F4.1243</t>
  </si>
  <si>
    <t>F4.1244</t>
  </si>
  <si>
    <t>F4.1245</t>
  </si>
  <si>
    <t>F4.1246</t>
  </si>
  <si>
    <t>F4.1247</t>
  </si>
  <si>
    <t>F4.1248</t>
  </si>
  <si>
    <t>F4.1249</t>
  </si>
  <si>
    <t>F4.1250</t>
  </si>
  <si>
    <t>F4.1251</t>
  </si>
  <si>
    <t>F4.1252</t>
  </si>
  <si>
    <t>F4.1253</t>
  </si>
  <si>
    <t>F4.1254</t>
  </si>
  <si>
    <t>F4.1255</t>
  </si>
  <si>
    <t>F4.1256</t>
  </si>
  <si>
    <t>F4.1257</t>
  </si>
  <si>
    <t>F4.1258</t>
  </si>
  <si>
    <t>F4.1259</t>
  </si>
  <si>
    <t>F4.1260</t>
  </si>
  <si>
    <t>F4.1261</t>
  </si>
  <si>
    <t>F4.1262</t>
  </si>
  <si>
    <t>F4.1263</t>
  </si>
  <si>
    <t>F4.1264</t>
  </si>
  <si>
    <t>F4.1265</t>
  </si>
  <si>
    <t>F4.1266</t>
  </si>
  <si>
    <t>F4.1267</t>
  </si>
  <si>
    <t>F4.1268</t>
  </si>
  <si>
    <t>F4.1269</t>
  </si>
  <si>
    <t>F4.1270</t>
  </si>
  <si>
    <t>F4.1271</t>
  </si>
  <si>
    <t>F4.1272</t>
  </si>
  <si>
    <t>F4.1273</t>
  </si>
  <si>
    <t>F4.1274</t>
  </si>
  <si>
    <t>F4.1275</t>
  </si>
  <si>
    <t>F4.1276</t>
  </si>
  <si>
    <t>F4.1277</t>
  </si>
  <si>
    <t>F4.1278</t>
  </si>
  <si>
    <t>F4.1279</t>
  </si>
  <si>
    <t>F4.1280</t>
  </si>
  <si>
    <t>F4.1281</t>
  </si>
  <si>
    <t>F4.1282</t>
  </si>
  <si>
    <t>F4.1283</t>
  </si>
  <si>
    <t>F4.1284</t>
  </si>
  <si>
    <t>F4.1285</t>
  </si>
  <si>
    <t>F4.1286</t>
  </si>
  <si>
    <t>F4.1287</t>
  </si>
  <si>
    <t>F4.1288</t>
  </si>
  <si>
    <t>F4.1289</t>
  </si>
  <si>
    <t>F4.1290</t>
  </si>
  <si>
    <t>F4.1291</t>
  </si>
  <si>
    <t>F4.1292</t>
  </si>
  <si>
    <t>F4.1293</t>
  </si>
  <si>
    <t>F4.1294</t>
  </si>
  <si>
    <t>F4.1295</t>
  </si>
  <si>
    <t>F4.1296</t>
  </si>
  <si>
    <t>F4.1297</t>
  </si>
  <si>
    <t>F4.1298</t>
  </si>
  <si>
    <t>F4.1299</t>
  </si>
  <si>
    <t>F4.1300</t>
  </si>
  <si>
    <t>F4.1301</t>
  </si>
  <si>
    <t>F4.1302</t>
  </si>
  <si>
    <t>F4.1303</t>
  </si>
  <si>
    <t>F4.1304</t>
  </si>
  <si>
    <t>F4.1305</t>
  </si>
  <si>
    <t>F4.1306</t>
  </si>
  <si>
    <t>F4.1307</t>
  </si>
  <si>
    <t>F4.1308</t>
  </si>
  <si>
    <t>F4.1309</t>
  </si>
  <si>
    <t>F4.1310</t>
  </si>
  <si>
    <t>F4.1311</t>
  </si>
  <si>
    <t>F4.1312</t>
  </si>
  <si>
    <t>F4.1313</t>
  </si>
  <si>
    <t>F4.1314</t>
  </si>
  <si>
    <t>F4.1315</t>
  </si>
  <si>
    <t>F4.1316</t>
  </si>
  <si>
    <t>F4.1317</t>
  </si>
  <si>
    <t>F4.1318</t>
  </si>
  <si>
    <t>F4.1319</t>
  </si>
  <si>
    <t>F4.1320</t>
  </si>
  <si>
    <t>F4.1321</t>
  </si>
  <si>
    <t>F4.1322</t>
  </si>
  <si>
    <t>F4.1323</t>
  </si>
  <si>
    <t>F4.1324</t>
  </si>
  <si>
    <t>F4.1325</t>
  </si>
  <si>
    <t>F4.1326</t>
  </si>
  <si>
    <t>F4.1327</t>
  </si>
  <si>
    <t>F4.1328</t>
  </si>
  <si>
    <t>F4.1329</t>
  </si>
  <si>
    <t>F4.1330</t>
  </si>
  <si>
    <t>F4.1331</t>
  </si>
  <si>
    <t>F4.1332</t>
  </si>
  <si>
    <t>F4.1333</t>
  </si>
  <si>
    <t>F4.1334</t>
  </si>
  <si>
    <t>F4.1335</t>
  </si>
  <si>
    <t>F4.1336</t>
  </si>
  <si>
    <t>F4.1337</t>
  </si>
  <si>
    <t>F4.1338</t>
  </si>
  <si>
    <t>F4.1339</t>
  </si>
  <si>
    <t>F4.1340</t>
  </si>
  <si>
    <t>F4.1341</t>
  </si>
  <si>
    <t>F4.1342</t>
  </si>
  <si>
    <t>F4.1343</t>
  </si>
  <si>
    <t>F4.1344</t>
  </si>
  <si>
    <t>F4.1345</t>
  </si>
  <si>
    <t>F4.1346</t>
  </si>
  <si>
    <t>F4.1347</t>
  </si>
  <si>
    <t>F4.1348</t>
  </si>
  <si>
    <t>F4.1349</t>
  </si>
  <si>
    <t>F4.1350</t>
  </si>
  <si>
    <t>F4.1351</t>
  </si>
  <si>
    <t>F4.1352</t>
  </si>
  <si>
    <t>F4.1353</t>
  </si>
  <si>
    <t>F4.1354</t>
  </si>
  <si>
    <t>F4.1355</t>
  </si>
  <si>
    <t>F4.1356</t>
  </si>
  <si>
    <t>F4.1357</t>
  </si>
  <si>
    <t>F4.1358</t>
  </si>
  <si>
    <t>F4.1359</t>
  </si>
  <si>
    <t>F4.1360</t>
  </si>
  <si>
    <t>F4.1361</t>
  </si>
  <si>
    <t>F4.1362</t>
  </si>
  <si>
    <t>F4.1363</t>
  </si>
  <si>
    <t>F4.1364</t>
  </si>
  <si>
    <t>F4.1365</t>
  </si>
  <si>
    <t>F4.1366</t>
  </si>
  <si>
    <t>F4.1367</t>
  </si>
  <si>
    <t>F4.1368</t>
  </si>
  <si>
    <t>F4.1369</t>
  </si>
  <si>
    <t>F4.1370</t>
  </si>
  <si>
    <t>F4.1371</t>
  </si>
  <si>
    <t>F4.1372</t>
  </si>
  <si>
    <t>F4.1373</t>
  </si>
  <si>
    <t>F4.1374</t>
  </si>
  <si>
    <t>F4.1375</t>
  </si>
  <si>
    <t>F4.1376</t>
  </si>
  <si>
    <t>F4.1377</t>
  </si>
  <si>
    <t>F4.1378</t>
  </si>
  <si>
    <t>F4.1379</t>
  </si>
  <si>
    <t>F4.1380</t>
  </si>
  <si>
    <t>F4.1381</t>
  </si>
  <si>
    <t>F4.1382</t>
  </si>
  <si>
    <t>F4.1383</t>
  </si>
  <si>
    <t>F4.1384</t>
  </si>
  <si>
    <t>F4.1385</t>
  </si>
  <si>
    <t>F4.1386</t>
  </si>
  <si>
    <t>F4.1387</t>
  </si>
  <si>
    <t>F4.1388</t>
  </si>
  <si>
    <t>F4.1389</t>
  </si>
  <si>
    <t>F4.1390</t>
  </si>
  <si>
    <t>F4.1391</t>
  </si>
  <si>
    <t>F4.1392</t>
  </si>
  <si>
    <t>F4.1393</t>
  </si>
  <si>
    <t>F4.1394</t>
  </si>
  <si>
    <t>F4.1395</t>
  </si>
  <si>
    <t>F4.1396</t>
  </si>
  <si>
    <t>F4.1397</t>
  </si>
  <si>
    <t>F4.1398</t>
  </si>
  <si>
    <t>F4.1399</t>
  </si>
  <si>
    <t>F4.1400</t>
  </si>
  <si>
    <t>F4.1401</t>
  </si>
  <si>
    <t>F4.1402</t>
  </si>
  <si>
    <t>F4.1403</t>
  </si>
  <si>
    <t>F4.1404</t>
  </si>
  <si>
    <t>F4.1405</t>
  </si>
  <si>
    <t>F4.1406</t>
  </si>
  <si>
    <t>F4.1407</t>
  </si>
  <si>
    <t>F4.1408</t>
  </si>
  <si>
    <t>F4.1409</t>
  </si>
  <si>
    <t>F4.1410</t>
  </si>
  <si>
    <t>F4.1411</t>
  </si>
  <si>
    <t>F4.1412</t>
  </si>
  <si>
    <t>F4.1413</t>
  </si>
  <si>
    <t>F4.1414</t>
  </si>
  <si>
    <t>F4.1415</t>
  </si>
  <si>
    <t>F4.1416</t>
  </si>
  <si>
    <t>F4.1417</t>
  </si>
  <si>
    <t>F4.1418</t>
  </si>
  <si>
    <t>F4.1419</t>
  </si>
  <si>
    <t>F4.1420</t>
  </si>
  <si>
    <t>F4.1421</t>
  </si>
  <si>
    <t>F4.1422</t>
  </si>
  <si>
    <t>F4.1423</t>
  </si>
  <si>
    <t>F4.1424</t>
  </si>
  <si>
    <t>F4.1425</t>
  </si>
  <si>
    <t>F4.1426</t>
  </si>
  <si>
    <t>F4.1427</t>
  </si>
  <si>
    <t>F4.1428</t>
  </si>
  <si>
    <t>F4.1429</t>
  </si>
  <si>
    <t>F4.1430</t>
  </si>
  <si>
    <t>F4.1431</t>
  </si>
  <si>
    <t>F4.1432</t>
  </si>
  <si>
    <t>F4.1433</t>
  </si>
  <si>
    <t>F4.1434</t>
  </si>
  <si>
    <t>F4.1435</t>
  </si>
  <si>
    <t>F4.1436</t>
  </si>
  <si>
    <t>F4.1437</t>
  </si>
  <si>
    <t>F4.1438</t>
  </si>
  <si>
    <t>F4.1439</t>
  </si>
  <si>
    <t>F4.1440</t>
  </si>
  <si>
    <t>F4.1441</t>
  </si>
  <si>
    <t>F4.1442</t>
  </si>
  <si>
    <t>F4.1443</t>
  </si>
  <si>
    <t>F4.1444</t>
  </si>
  <si>
    <t>F4.1445</t>
  </si>
  <si>
    <t>F4.1446</t>
  </si>
  <si>
    <t>F4.1447</t>
  </si>
  <si>
    <t>F4.1448</t>
  </si>
  <si>
    <t>F4.1449</t>
  </si>
  <si>
    <t>F4.1450</t>
  </si>
  <si>
    <t>F4.1451</t>
  </si>
  <si>
    <t>F4.1452</t>
  </si>
  <si>
    <t>F4.1453</t>
  </si>
  <si>
    <t>F4.1454</t>
  </si>
  <si>
    <t>F4.1455</t>
  </si>
  <si>
    <t>F4.1456</t>
  </si>
  <si>
    <t>F4.1457</t>
  </si>
  <si>
    <t>F4.1458</t>
  </si>
  <si>
    <t>F4.1459</t>
  </si>
  <si>
    <t>F4.1460</t>
  </si>
  <si>
    <t>F4.1461</t>
  </si>
  <si>
    <t>F4.1462</t>
  </si>
  <si>
    <t>F4.1463</t>
  </si>
  <si>
    <t>F4.1464</t>
  </si>
  <si>
    <t>F4.1465</t>
  </si>
  <si>
    <t>F4.1466</t>
  </si>
  <si>
    <t>F4.1467</t>
  </si>
  <si>
    <t>F4.1468</t>
  </si>
  <si>
    <t>F4.1469</t>
  </si>
  <si>
    <t>F4.1470</t>
  </si>
  <si>
    <t>F4.1471</t>
  </si>
  <si>
    <t>F4.1472</t>
  </si>
  <si>
    <t>F4.1473</t>
  </si>
  <si>
    <t>F4.1474</t>
  </si>
  <si>
    <t>F4.1475</t>
  </si>
  <si>
    <t>F4.1476</t>
  </si>
  <si>
    <t>F4.1477</t>
  </si>
  <si>
    <t>F4.1478</t>
  </si>
  <si>
    <t>F4.1479</t>
  </si>
  <si>
    <t>F4.1480</t>
  </si>
  <si>
    <t>F4.1481</t>
  </si>
  <si>
    <t>F4.1482</t>
  </si>
  <si>
    <t>F4.1483</t>
  </si>
  <si>
    <t>F4.1484</t>
  </si>
  <si>
    <t>F4.1485</t>
  </si>
  <si>
    <t>F4.1486</t>
  </si>
  <si>
    <t>F4.1487</t>
  </si>
  <si>
    <t>F4.1488</t>
  </si>
  <si>
    <t>F4.1489</t>
  </si>
  <si>
    <t>F4.1490</t>
  </si>
  <si>
    <t>F4.1491</t>
  </si>
  <si>
    <t>F4.1492</t>
  </si>
  <si>
    <t>F4.1493</t>
  </si>
  <si>
    <t>F4.1494</t>
  </si>
  <si>
    <t>F4.1495</t>
  </si>
  <si>
    <t>F4.1496</t>
  </si>
  <si>
    <t>F4.1497</t>
  </si>
  <si>
    <t>F4.1498</t>
  </si>
  <si>
    <t>F4.1499</t>
  </si>
  <si>
    <t>F4.1500</t>
  </si>
  <si>
    <t>F4.1501</t>
  </si>
  <si>
    <t>F4.1502</t>
  </si>
  <si>
    <t>F4.1503</t>
  </si>
  <si>
    <t>F4.1504</t>
  </si>
  <si>
    <t>F4.1505</t>
  </si>
  <si>
    <t>F4.1506</t>
  </si>
  <si>
    <t>F4.1507</t>
  </si>
  <si>
    <t>F4.1508</t>
  </si>
  <si>
    <t>F4.1509</t>
  </si>
  <si>
    <t>F4.1510</t>
  </si>
  <si>
    <t>F4.1511</t>
  </si>
  <si>
    <t>F4.1512</t>
  </si>
  <si>
    <t>F4.1513</t>
  </si>
  <si>
    <t>F4.1514</t>
  </si>
  <si>
    <t>F4.1515</t>
  </si>
  <si>
    <t>F4.1516</t>
  </si>
  <si>
    <t>F4.1517</t>
  </si>
  <si>
    <t>F4.1518</t>
  </si>
  <si>
    <t>F4.1519</t>
  </si>
  <si>
    <t>F4.1520</t>
  </si>
  <si>
    <t>F4.1521</t>
  </si>
  <si>
    <t>F4.1522</t>
  </si>
  <si>
    <t>F4.1523</t>
  </si>
  <si>
    <t>F4.1524</t>
  </si>
  <si>
    <t>F4.1525</t>
  </si>
  <si>
    <t>F4.1526</t>
  </si>
  <si>
    <t>F4.1527</t>
  </si>
  <si>
    <t>F4.1528</t>
  </si>
  <si>
    <t>F4.1529</t>
  </si>
  <si>
    <t>F4.1530</t>
  </si>
  <si>
    <t>F4.1531</t>
  </si>
  <si>
    <t>F4.1532</t>
  </si>
  <si>
    <t>F4.1533</t>
  </si>
  <si>
    <t>F4.1534</t>
  </si>
  <si>
    <t>F4.1535</t>
  </si>
  <si>
    <t>F4.1536</t>
  </si>
  <si>
    <t>F4.1537</t>
  </si>
  <si>
    <t>F4.1538</t>
  </si>
  <si>
    <t>F4.1539</t>
  </si>
  <si>
    <t>F4.1540</t>
  </si>
  <si>
    <t>F4.1541</t>
  </si>
  <si>
    <t>F4.1542</t>
  </si>
  <si>
    <t>F4.1543</t>
  </si>
  <si>
    <t>F4.1544</t>
  </si>
  <si>
    <t>F4.1545</t>
  </si>
  <si>
    <t>F4.1546</t>
  </si>
  <si>
    <t>F4.1547</t>
  </si>
  <si>
    <t>F4.1548</t>
  </si>
  <si>
    <t>F4.1549</t>
  </si>
  <si>
    <t>F4.1550</t>
  </si>
  <si>
    <t>F4.1551</t>
  </si>
  <si>
    <t>F4.1552</t>
  </si>
  <si>
    <t>F4.1553</t>
  </si>
  <si>
    <t>F4.1554</t>
  </si>
  <si>
    <t>F4.1555</t>
  </si>
  <si>
    <t>F4.1556</t>
  </si>
  <si>
    <t>F4.1557</t>
  </si>
  <si>
    <t>F4.1558</t>
  </si>
  <si>
    <t>F4.1559</t>
  </si>
  <si>
    <t>F4.1560</t>
  </si>
  <si>
    <t>F4.1561</t>
  </si>
  <si>
    <t>F4.1562</t>
  </si>
  <si>
    <t>F4.1563</t>
  </si>
  <si>
    <t>F4.1564</t>
  </si>
  <si>
    <t>F4.1565</t>
  </si>
  <si>
    <t>F4.1566</t>
  </si>
  <si>
    <t>F4.1567</t>
  </si>
  <si>
    <t>F4.1568</t>
  </si>
  <si>
    <t>F4.1569</t>
  </si>
  <si>
    <t>F4.1570</t>
  </si>
  <si>
    <t>F4.1571</t>
  </si>
  <si>
    <t>F4.1572</t>
  </si>
  <si>
    <t>F4.1573</t>
  </si>
  <si>
    <t>F4.1574</t>
  </si>
  <si>
    <t>F4.1575</t>
  </si>
  <si>
    <t>F4.1576</t>
  </si>
  <si>
    <t>F4.1577</t>
  </si>
  <si>
    <t>F4.1578</t>
  </si>
  <si>
    <t>F4.1579</t>
  </si>
  <si>
    <t>F4.1580</t>
  </si>
  <si>
    <t>F4.1581</t>
  </si>
  <si>
    <t>F4.1582</t>
  </si>
  <si>
    <t>F4.1583</t>
  </si>
  <si>
    <t>F4.1584</t>
  </si>
  <si>
    <t>F4.1585</t>
  </si>
  <si>
    <t>F4.1586</t>
  </si>
  <si>
    <t>F4.1587</t>
  </si>
  <si>
    <t>F4.1588</t>
  </si>
  <si>
    <t>F4.1589</t>
  </si>
  <si>
    <t>F4.1590</t>
  </si>
  <si>
    <t>F4.1591</t>
  </si>
  <si>
    <t>F4.1592</t>
  </si>
  <si>
    <t>F4.1593</t>
  </si>
  <si>
    <t>F4.1594</t>
  </si>
  <si>
    <t>F4.1595</t>
  </si>
  <si>
    <t>F4.1596</t>
  </si>
  <si>
    <t>F4.1597</t>
  </si>
  <si>
    <t>F4.1598</t>
  </si>
  <si>
    <t>F4.1599</t>
  </si>
  <si>
    <t>F4.1600</t>
  </si>
  <si>
    <t>F4.1601</t>
  </si>
  <si>
    <t>F4.1602</t>
  </si>
  <si>
    <t>F4.1603</t>
  </si>
  <si>
    <t>F4.1604</t>
  </si>
  <si>
    <t>F4.1605</t>
  </si>
  <si>
    <t>F4.1606</t>
  </si>
  <si>
    <t>F4.1607</t>
  </si>
  <si>
    <t>F4.1608</t>
  </si>
  <si>
    <t>F4.1609</t>
  </si>
  <si>
    <t>F4.1610</t>
  </si>
  <si>
    <t>F4.1611</t>
  </si>
  <si>
    <t>F4.1612</t>
  </si>
  <si>
    <t>F4.1613</t>
  </si>
  <si>
    <t>F4.1614</t>
  </si>
  <si>
    <t>F4.1615</t>
  </si>
  <si>
    <t>F4.1616</t>
  </si>
  <si>
    <t>F4.1617</t>
  </si>
  <si>
    <t>F4.1618</t>
  </si>
  <si>
    <t>F4.1619</t>
  </si>
  <si>
    <t>F4.1620</t>
  </si>
  <si>
    <t>F4.1621</t>
  </si>
  <si>
    <t>F4.1622</t>
  </si>
  <si>
    <t>F4.1623</t>
  </si>
  <si>
    <t>F4.1624</t>
  </si>
  <si>
    <t>F4.1625</t>
  </si>
  <si>
    <t>F4.1626</t>
  </si>
  <si>
    <t>F4.1627</t>
  </si>
  <si>
    <t>F4.1628</t>
  </si>
  <si>
    <t>F4.1629</t>
  </si>
  <si>
    <t>F4.1630</t>
  </si>
  <si>
    <t>F4.1631</t>
  </si>
  <si>
    <t>F4.1632</t>
  </si>
  <si>
    <t>F4.1633</t>
  </si>
  <si>
    <t>F4.1634</t>
  </si>
  <si>
    <t>F4.1635</t>
  </si>
  <si>
    <t>F4.1636</t>
  </si>
  <si>
    <t>F4.1637</t>
  </si>
  <si>
    <t>F4.1638</t>
  </si>
  <si>
    <t>F4.1639</t>
  </si>
  <si>
    <t>F4.1640</t>
  </si>
  <si>
    <t>F4.1641</t>
  </si>
  <si>
    <t>F4.1642</t>
  </si>
  <si>
    <t>F4.1643</t>
  </si>
  <si>
    <t>F4.1644</t>
  </si>
  <si>
    <t>F4.1645</t>
  </si>
  <si>
    <t>F4.1646</t>
  </si>
  <si>
    <t>F4.1647</t>
  </si>
  <si>
    <t>F4.1648</t>
  </si>
  <si>
    <t>F4.1649</t>
  </si>
  <si>
    <t>F4.1650</t>
  </si>
  <si>
    <t>F4.1651</t>
  </si>
  <si>
    <t>F4.1652</t>
  </si>
  <si>
    <t>F4.1653</t>
  </si>
  <si>
    <t>F4.1654</t>
  </si>
  <si>
    <t>F4.1655</t>
  </si>
  <si>
    <t>ISIC 4.0 Includes non-printable charaters</t>
  </si>
  <si>
    <t>(ISIC to NAICS)</t>
  </si>
  <si>
    <t>ISIC_4_to_2017_NAICS.xlsx</t>
  </si>
  <si>
    <t>operating timber tracts</t>
  </si>
  <si>
    <t>mining or quarrying slate</t>
  </si>
  <si>
    <t>animal slaughtering</t>
  </si>
  <si>
    <t>except fireproof flooring construction contractors</t>
  </si>
  <si>
    <t>except building fireproofing contractors</t>
  </si>
  <si>
    <t>F5.0001</t>
  </si>
  <si>
    <t>F5.0002</t>
  </si>
  <si>
    <t>F5.0003</t>
  </si>
  <si>
    <t>F5.0004</t>
  </si>
  <si>
    <t>F5.0005</t>
  </si>
  <si>
    <t>F5.0006</t>
  </si>
  <si>
    <t>F5.0007</t>
  </si>
  <si>
    <t>F5.0008</t>
  </si>
  <si>
    <t>F5.0009</t>
  </si>
  <si>
    <t>F5.0010</t>
  </si>
  <si>
    <t>F5.0011</t>
  </si>
  <si>
    <t>F5.0012</t>
  </si>
  <si>
    <t>F5.0013</t>
  </si>
  <si>
    <t>F5.0014</t>
  </si>
  <si>
    <t>F5.0015</t>
  </si>
  <si>
    <t>F5.0016</t>
  </si>
  <si>
    <t>F5.0017</t>
  </si>
  <si>
    <t>F5.0018</t>
  </si>
  <si>
    <t>F5.0019</t>
  </si>
  <si>
    <t>F5.0020</t>
  </si>
  <si>
    <t>F5.0021</t>
  </si>
  <si>
    <t>F5.0022</t>
  </si>
  <si>
    <t>F5.0023</t>
  </si>
  <si>
    <t>F5.0024</t>
  </si>
  <si>
    <t>F5.0025</t>
  </si>
  <si>
    <t>F5.0026</t>
  </si>
  <si>
    <t>F5.0027</t>
  </si>
  <si>
    <t>F5.0028</t>
  </si>
  <si>
    <t>F5.0029</t>
  </si>
  <si>
    <t>F5.0030</t>
  </si>
  <si>
    <t>F5.0031</t>
  </si>
  <si>
    <t>F5.0032</t>
  </si>
  <si>
    <t>F5.0033</t>
  </si>
  <si>
    <t>F5.0034</t>
  </si>
  <si>
    <t>F5.0035</t>
  </si>
  <si>
    <t>F5.0036</t>
  </si>
  <si>
    <t>F5.0037</t>
  </si>
  <si>
    <t>F5.0038</t>
  </si>
  <si>
    <t>F5.0039</t>
  </si>
  <si>
    <t>F5.0040</t>
  </si>
  <si>
    <t>F5.0041</t>
  </si>
  <si>
    <t>F5.0042</t>
  </si>
  <si>
    <t>F5.0043</t>
  </si>
  <si>
    <t>F5.0044</t>
  </si>
  <si>
    <t>F5.0045</t>
  </si>
  <si>
    <t>F5.0046</t>
  </si>
  <si>
    <t>F5.0047</t>
  </si>
  <si>
    <t>F5.0048</t>
  </si>
  <si>
    <t>F5.0049</t>
  </si>
  <si>
    <t>F5.0050</t>
  </si>
  <si>
    <t>F5.0051</t>
  </si>
  <si>
    <t>F5.0052</t>
  </si>
  <si>
    <t>F5.0053</t>
  </si>
  <si>
    <t>F5.0054</t>
  </si>
  <si>
    <t>F5.0055</t>
  </si>
  <si>
    <t>F5.0056</t>
  </si>
  <si>
    <t>F5.0057</t>
  </si>
  <si>
    <t>F5.0058</t>
  </si>
  <si>
    <t>F5.0059</t>
  </si>
  <si>
    <t>F5.0060</t>
  </si>
  <si>
    <t>F5.0061</t>
  </si>
  <si>
    <t>F5.0062</t>
  </si>
  <si>
    <t>F5.0063</t>
  </si>
  <si>
    <t>F5.0064</t>
  </si>
  <si>
    <t>F5.0065</t>
  </si>
  <si>
    <t>F5.0066</t>
  </si>
  <si>
    <t>F5.0067</t>
  </si>
  <si>
    <t>F5.0068</t>
  </si>
  <si>
    <t>F5.0069</t>
  </si>
  <si>
    <t>F5.0070</t>
  </si>
  <si>
    <t>F5.0071</t>
  </si>
  <si>
    <t>F5.0072</t>
  </si>
  <si>
    <t>F5.0073</t>
  </si>
  <si>
    <t>F5.0074</t>
  </si>
  <si>
    <t>F5.0075</t>
  </si>
  <si>
    <t>F5.0076</t>
  </si>
  <si>
    <t>F5.0077</t>
  </si>
  <si>
    <t>F5.0078</t>
  </si>
  <si>
    <t>F5.0079</t>
  </si>
  <si>
    <t>F5.0080</t>
  </si>
  <si>
    <t>F5.0081</t>
  </si>
  <si>
    <t>F5.0082</t>
  </si>
  <si>
    <t>F5.0083</t>
  </si>
  <si>
    <t>F5.0084</t>
  </si>
  <si>
    <t>F5.0085</t>
  </si>
  <si>
    <t>F5.0086</t>
  </si>
  <si>
    <t>F5.0087</t>
  </si>
  <si>
    <t>F5.0088</t>
  </si>
  <si>
    <t>F5.0089</t>
  </si>
  <si>
    <t>F5.0090</t>
  </si>
  <si>
    <t>F5.0091</t>
  </si>
  <si>
    <t>F5.0092</t>
  </si>
  <si>
    <t>F5.0093</t>
  </si>
  <si>
    <t>F5.0094</t>
  </si>
  <si>
    <t>F5.0095</t>
  </si>
  <si>
    <t>F5.0096</t>
  </si>
  <si>
    <t>F5.0097</t>
  </si>
  <si>
    <t>F5.0098</t>
  </si>
  <si>
    <t>F5.0099</t>
  </si>
  <si>
    <t>F5.0100</t>
  </si>
  <si>
    <t>F5.0101</t>
  </si>
  <si>
    <t>F5.0102</t>
  </si>
  <si>
    <t>F5.0103</t>
  </si>
  <si>
    <t>F5.0104</t>
  </si>
  <si>
    <t>F5.0105</t>
  </si>
  <si>
    <t>F5.0106</t>
  </si>
  <si>
    <t>F5.0107</t>
  </si>
  <si>
    <t>F5.0108</t>
  </si>
  <si>
    <t>F5.0109</t>
  </si>
  <si>
    <t>F5.0110</t>
  </si>
  <si>
    <t>F5.0111</t>
  </si>
  <si>
    <t>F5.0112</t>
  </si>
  <si>
    <t>F5.0113</t>
  </si>
  <si>
    <t>F5.0114</t>
  </si>
  <si>
    <t>F5.0115</t>
  </si>
  <si>
    <t>F5.0116</t>
  </si>
  <si>
    <t>F5.0117</t>
  </si>
  <si>
    <t>F5.0118</t>
  </si>
  <si>
    <t>F5.0119</t>
  </si>
  <si>
    <t>F5.0120</t>
  </si>
  <si>
    <t>F5.0121</t>
  </si>
  <si>
    <t>F5.0122</t>
  </si>
  <si>
    <t>F5.0123</t>
  </si>
  <si>
    <t>F5.0124</t>
  </si>
  <si>
    <t>F5.0125</t>
  </si>
  <si>
    <t>F5.0126</t>
  </si>
  <si>
    <t>F5.0127</t>
  </si>
  <si>
    <t>F5.0128</t>
  </si>
  <si>
    <t>F5.0129</t>
  </si>
  <si>
    <t>F5.0130</t>
  </si>
  <si>
    <t>F5.0131</t>
  </si>
  <si>
    <t>F5.0132</t>
  </si>
  <si>
    <t>F5.0133</t>
  </si>
  <si>
    <t>F5.0134</t>
  </si>
  <si>
    <t>F5.0135</t>
  </si>
  <si>
    <t>F5.0136</t>
  </si>
  <si>
    <t>F5.0137</t>
  </si>
  <si>
    <t>F5.0138</t>
  </si>
  <si>
    <t>F5.0139</t>
  </si>
  <si>
    <t>F5.0140</t>
  </si>
  <si>
    <t>F5.0141</t>
  </si>
  <si>
    <t>F5.0142</t>
  </si>
  <si>
    <t>F5.0143</t>
  </si>
  <si>
    <t>F5.0144</t>
  </si>
  <si>
    <t>F5.0145</t>
  </si>
  <si>
    <t>F5.0146</t>
  </si>
  <si>
    <t>F5.0147</t>
  </si>
  <si>
    <t>F5.0148</t>
  </si>
  <si>
    <t>F5.0149</t>
  </si>
  <si>
    <t>F5.0150</t>
  </si>
  <si>
    <t>F5.0151</t>
  </si>
  <si>
    <t>F5.0152</t>
  </si>
  <si>
    <t>F5.0153</t>
  </si>
  <si>
    <t>F5.0154</t>
  </si>
  <si>
    <t>F5.0155</t>
  </si>
  <si>
    <t>F5.0156</t>
  </si>
  <si>
    <t>F5.0157</t>
  </si>
  <si>
    <t>F5.0158</t>
  </si>
  <si>
    <t>F5.0159</t>
  </si>
  <si>
    <t>F5.0160</t>
  </si>
  <si>
    <t>F5.0161</t>
  </si>
  <si>
    <t>F5.0162</t>
  </si>
  <si>
    <t>F5.0163</t>
  </si>
  <si>
    <t>F5.0164</t>
  </si>
  <si>
    <t>F5.0165</t>
  </si>
  <si>
    <t>F5.0166</t>
  </si>
  <si>
    <t>F5.0167</t>
  </si>
  <si>
    <t>F5.0168</t>
  </si>
  <si>
    <t>F5.0169</t>
  </si>
  <si>
    <t>F5.0170</t>
  </si>
  <si>
    <t>F5.0171</t>
  </si>
  <si>
    <t>F5.0172</t>
  </si>
  <si>
    <t>F5.0173</t>
  </si>
  <si>
    <t>F5.0174</t>
  </si>
  <si>
    <t>F5.0175</t>
  </si>
  <si>
    <t>F5.0176</t>
  </si>
  <si>
    <t>F5.0177</t>
  </si>
  <si>
    <t>F5.0178</t>
  </si>
  <si>
    <t>F5.0179</t>
  </si>
  <si>
    <t>F5.0180</t>
  </si>
  <si>
    <t>F5.0181</t>
  </si>
  <si>
    <t>F5.0182</t>
  </si>
  <si>
    <t>F5.0183</t>
  </si>
  <si>
    <t>F5.0184</t>
  </si>
  <si>
    <t>F5.0185</t>
  </si>
  <si>
    <t>F5.0186</t>
  </si>
  <si>
    <t>F5.0187</t>
  </si>
  <si>
    <t>F5.0188</t>
  </si>
  <si>
    <t>F5.0189</t>
  </si>
  <si>
    <t>F5.0190</t>
  </si>
  <si>
    <t>F5.0191</t>
  </si>
  <si>
    <t>F5.0192</t>
  </si>
  <si>
    <t>F5.0193</t>
  </si>
  <si>
    <t>F5.0194</t>
  </si>
  <si>
    <t>F5.0195</t>
  </si>
  <si>
    <t>F5.0196</t>
  </si>
  <si>
    <t>F5.0197</t>
  </si>
  <si>
    <t>F5.0198</t>
  </si>
  <si>
    <t>F5.0199</t>
  </si>
  <si>
    <t>F5.0200</t>
  </si>
  <si>
    <t>F5.0201</t>
  </si>
  <si>
    <t>F5.0202</t>
  </si>
  <si>
    <t>F5.0203</t>
  </si>
  <si>
    <t>F5.0204</t>
  </si>
  <si>
    <t>F5.0205</t>
  </si>
  <si>
    <t>F5.0206</t>
  </si>
  <si>
    <t>F5.0207</t>
  </si>
  <si>
    <t>F5.0208</t>
  </si>
  <si>
    <t>F5.0209</t>
  </si>
  <si>
    <t>F5.0210</t>
  </si>
  <si>
    <t>F5.0211</t>
  </si>
  <si>
    <t>F5.0212</t>
  </si>
  <si>
    <t>F5.0213</t>
  </si>
  <si>
    <t>F5.0214</t>
  </si>
  <si>
    <t>F5.0215</t>
  </si>
  <si>
    <t>F5.0216</t>
  </si>
  <si>
    <t>F5.0217</t>
  </si>
  <si>
    <t>F5.0218</t>
  </si>
  <si>
    <t>F5.0219</t>
  </si>
  <si>
    <t>F5.0220</t>
  </si>
  <si>
    <t>F5.0221</t>
  </si>
  <si>
    <t>F5.0222</t>
  </si>
  <si>
    <t>F5.0223</t>
  </si>
  <si>
    <t>F5.0224</t>
  </si>
  <si>
    <t>F5.0225</t>
  </si>
  <si>
    <t>F5.0226</t>
  </si>
  <si>
    <t>F5.0227</t>
  </si>
  <si>
    <t>F5.0228</t>
  </si>
  <si>
    <t>F5.0229</t>
  </si>
  <si>
    <t>F5.0230</t>
  </si>
  <si>
    <t>F5.0231</t>
  </si>
  <si>
    <t>F5.0232</t>
  </si>
  <si>
    <t>F5.0233</t>
  </si>
  <si>
    <t>F5.0234</t>
  </si>
  <si>
    <t>F5.0235</t>
  </si>
  <si>
    <t>F5.0236</t>
  </si>
  <si>
    <t>F5.0237</t>
  </si>
  <si>
    <t>F5.0238</t>
  </si>
  <si>
    <t>F5.0239</t>
  </si>
  <si>
    <t>F5.0240</t>
  </si>
  <si>
    <t>F5.0241</t>
  </si>
  <si>
    <t>F5.0242</t>
  </si>
  <si>
    <t>F5.0243</t>
  </si>
  <si>
    <t>F5.0244</t>
  </si>
  <si>
    <t>F5.0245</t>
  </si>
  <si>
    <t>F5.0246</t>
  </si>
  <si>
    <t>F5.0247</t>
  </si>
  <si>
    <t>F5.0248</t>
  </si>
  <si>
    <t>F5.0249</t>
  </si>
  <si>
    <t>F5.0250</t>
  </si>
  <si>
    <t>F5.0251</t>
  </si>
  <si>
    <t>F5.0252</t>
  </si>
  <si>
    <t>F5.0253</t>
  </si>
  <si>
    <t>F5.0254</t>
  </si>
  <si>
    <t>F5.0255</t>
  </si>
  <si>
    <t>F5.0256</t>
  </si>
  <si>
    <t>F5.0257</t>
  </si>
  <si>
    <t>F5.0258</t>
  </si>
  <si>
    <t>F5.0259</t>
  </si>
  <si>
    <t>F5.0260</t>
  </si>
  <si>
    <t>F5.0261</t>
  </si>
  <si>
    <t>F5.0262</t>
  </si>
  <si>
    <t>F5.0263</t>
  </si>
  <si>
    <t>F5.0264</t>
  </si>
  <si>
    <t>F5.0265</t>
  </si>
  <si>
    <t>F5.0266</t>
  </si>
  <si>
    <t>F5.0267</t>
  </si>
  <si>
    <t>F5.0268</t>
  </si>
  <si>
    <t>F5.0269</t>
  </si>
  <si>
    <t>F5.0270</t>
  </si>
  <si>
    <t>F5.0271</t>
  </si>
  <si>
    <t>F5.0272</t>
  </si>
  <si>
    <t>F5.0273</t>
  </si>
  <si>
    <t>F5.0274</t>
  </si>
  <si>
    <t>F5.0275</t>
  </si>
  <si>
    <t>F5.0276</t>
  </si>
  <si>
    <t>F5.0277</t>
  </si>
  <si>
    <t>F5.0278</t>
  </si>
  <si>
    <t>F5.0279</t>
  </si>
  <si>
    <t>F5.0280</t>
  </si>
  <si>
    <t>F5.0281</t>
  </si>
  <si>
    <t>F5.0282</t>
  </si>
  <si>
    <t>F5.0283</t>
  </si>
  <si>
    <t>F5.0284</t>
  </si>
  <si>
    <t>F5.0285</t>
  </si>
  <si>
    <t>F5.0286</t>
  </si>
  <si>
    <t>F5.0287</t>
  </si>
  <si>
    <t>F5.0288</t>
  </si>
  <si>
    <t>F5.0289</t>
  </si>
  <si>
    <t>F5.0290</t>
  </si>
  <si>
    <t>F5.0291</t>
  </si>
  <si>
    <t>F5.0292</t>
  </si>
  <si>
    <t>F5.0293</t>
  </si>
  <si>
    <t>F5.0294</t>
  </si>
  <si>
    <t>F5.0295</t>
  </si>
  <si>
    <t>F5.0296</t>
  </si>
  <si>
    <t>F5.0297</t>
  </si>
  <si>
    <t>F5.0298</t>
  </si>
  <si>
    <t>F5.0299</t>
  </si>
  <si>
    <t>F5.0300</t>
  </si>
  <si>
    <t>F5.0301</t>
  </si>
  <si>
    <t>F5.0302</t>
  </si>
  <si>
    <t>F5.0303</t>
  </si>
  <si>
    <t>F5.0304</t>
  </si>
  <si>
    <t>F5.0305</t>
  </si>
  <si>
    <t>F5.0306</t>
  </si>
  <si>
    <t>F5.0307</t>
  </si>
  <si>
    <t>F5.0308</t>
  </si>
  <si>
    <t>F5.0309</t>
  </si>
  <si>
    <t>F5.0310</t>
  </si>
  <si>
    <t>F5.0311</t>
  </si>
  <si>
    <t>F5.0312</t>
  </si>
  <si>
    <t>F5.0313</t>
  </si>
  <si>
    <t>F5.0314</t>
  </si>
  <si>
    <t>F5.0315</t>
  </si>
  <si>
    <t>F5.0316</t>
  </si>
  <si>
    <t>F5.0317</t>
  </si>
  <si>
    <t>F5.0318</t>
  </si>
  <si>
    <t>F5.0319</t>
  </si>
  <si>
    <t>F5.0320</t>
  </si>
  <si>
    <t>F5.0321</t>
  </si>
  <si>
    <t>F5.0322</t>
  </si>
  <si>
    <t>F5.0323</t>
  </si>
  <si>
    <t>F5.0324</t>
  </si>
  <si>
    <t>F5.0325</t>
  </si>
  <si>
    <t>F5.0326</t>
  </si>
  <si>
    <t>F5.0327</t>
  </si>
  <si>
    <t>F5.0328</t>
  </si>
  <si>
    <t>F5.0329</t>
  </si>
  <si>
    <t>F5.0330</t>
  </si>
  <si>
    <t>F5.0331</t>
  </si>
  <si>
    <t>F5.0332</t>
  </si>
  <si>
    <t>F5.0333</t>
  </si>
  <si>
    <t>F5.0334</t>
  </si>
  <si>
    <t>F5.0335</t>
  </si>
  <si>
    <t>F5.0336</t>
  </si>
  <si>
    <t>F5.0337</t>
  </si>
  <si>
    <t>F5.0338</t>
  </si>
  <si>
    <t>F5.0339</t>
  </si>
  <si>
    <t>F5.0340</t>
  </si>
  <si>
    <t>F5.0341</t>
  </si>
  <si>
    <t>F5.0342</t>
  </si>
  <si>
    <t>F5.0343</t>
  </si>
  <si>
    <t>F5.0344</t>
  </si>
  <si>
    <t>F5.0345</t>
  </si>
  <si>
    <t>F5.0346</t>
  </si>
  <si>
    <t>F5.0347</t>
  </si>
  <si>
    <t>F5.0348</t>
  </si>
  <si>
    <t>F5.0349</t>
  </si>
  <si>
    <t>F5.0350</t>
  </si>
  <si>
    <t>F5.0351</t>
  </si>
  <si>
    <t>F5.0352</t>
  </si>
  <si>
    <t>F5.0353</t>
  </si>
  <si>
    <t>F5.0354</t>
  </si>
  <si>
    <t>F5.0355</t>
  </si>
  <si>
    <t>F5.0356</t>
  </si>
  <si>
    <t>F5.0357</t>
  </si>
  <si>
    <t>F5.0358</t>
  </si>
  <si>
    <t>F5.0359</t>
  </si>
  <si>
    <t>F5.0360</t>
  </si>
  <si>
    <t>F5.0361</t>
  </si>
  <si>
    <t>F5.0362</t>
  </si>
  <si>
    <t>F5.0363</t>
  </si>
  <si>
    <t>F5.0364</t>
  </si>
  <si>
    <t>F5.0365</t>
  </si>
  <si>
    <t>F5.0366</t>
  </si>
  <si>
    <t>F5.0367</t>
  </si>
  <si>
    <t>F5.0368</t>
  </si>
  <si>
    <t>F5.0369</t>
  </si>
  <si>
    <t>F5.0370</t>
  </si>
  <si>
    <t>F5.0371</t>
  </si>
  <si>
    <t>F5.0372</t>
  </si>
  <si>
    <t>F5.0373</t>
  </si>
  <si>
    <t>F5.0374</t>
  </si>
  <si>
    <t>F5.0375</t>
  </si>
  <si>
    <t>F5.0376</t>
  </si>
  <si>
    <t>F5.0377</t>
  </si>
  <si>
    <t>F5.0378</t>
  </si>
  <si>
    <t>F5.0379</t>
  </si>
  <si>
    <t>F5.0380</t>
  </si>
  <si>
    <t>F5.0381</t>
  </si>
  <si>
    <t>F5.0382</t>
  </si>
  <si>
    <t>F5.0383</t>
  </si>
  <si>
    <t>F5.0384</t>
  </si>
  <si>
    <t>F5.0385</t>
  </si>
  <si>
    <t>F5.0386</t>
  </si>
  <si>
    <t>F5.0387</t>
  </si>
  <si>
    <t>F5.0388</t>
  </si>
  <si>
    <t>F5.0389</t>
  </si>
  <si>
    <t>F5.0390</t>
  </si>
  <si>
    <t>F5.0391</t>
  </si>
  <si>
    <t>F5.0392</t>
  </si>
  <si>
    <t>F5.0393</t>
  </si>
  <si>
    <t>F5.0394</t>
  </si>
  <si>
    <t>F5.0395</t>
  </si>
  <si>
    <t>F5.0396</t>
  </si>
  <si>
    <t>F5.0397</t>
  </si>
  <si>
    <t>F5.0398</t>
  </si>
  <si>
    <t>F5.0399</t>
  </si>
  <si>
    <t>F5.0400</t>
  </si>
  <si>
    <t>F5.0401</t>
  </si>
  <si>
    <t>F5.0402</t>
  </si>
  <si>
    <t>F5.0403</t>
  </si>
  <si>
    <t>F5.0404</t>
  </si>
  <si>
    <t>F5.0405</t>
  </si>
  <si>
    <t>F5.0406</t>
  </si>
  <si>
    <t>F5.0407</t>
  </si>
  <si>
    <t>F5.0408</t>
  </si>
  <si>
    <t>F5.0409</t>
  </si>
  <si>
    <t>F5.0410</t>
  </si>
  <si>
    <t>F5.0411</t>
  </si>
  <si>
    <t>F5.0412</t>
  </si>
  <si>
    <t>F5.0413</t>
  </si>
  <si>
    <t>F5.0414</t>
  </si>
  <si>
    <t>F5.0415</t>
  </si>
  <si>
    <t>F5.0416</t>
  </si>
  <si>
    <t>F5.0417</t>
  </si>
  <si>
    <t>F5.0418</t>
  </si>
  <si>
    <t>F5.0419</t>
  </si>
  <si>
    <t>F5.0420</t>
  </si>
  <si>
    <t>F5.0421</t>
  </si>
  <si>
    <t>F5.0422</t>
  </si>
  <si>
    <t>F5.0423</t>
  </si>
  <si>
    <t>F5.0424</t>
  </si>
  <si>
    <t>F5.0425</t>
  </si>
  <si>
    <t>F5.0426</t>
  </si>
  <si>
    <t>F5.0427</t>
  </si>
  <si>
    <t>F5.0428</t>
  </si>
  <si>
    <t>F5.0429</t>
  </si>
  <si>
    <t>F5.0430</t>
  </si>
  <si>
    <t>F5.0431</t>
  </si>
  <si>
    <t>F5.0432</t>
  </si>
  <si>
    <t>F5.0433</t>
  </si>
  <si>
    <t>F5.0434</t>
  </si>
  <si>
    <t>F5.0435</t>
  </si>
  <si>
    <t>F5.0436</t>
  </si>
  <si>
    <t>F5.0437</t>
  </si>
  <si>
    <t>F5.0438</t>
  </si>
  <si>
    <t>F5.0439</t>
  </si>
  <si>
    <t>F5.0440</t>
  </si>
  <si>
    <t>F5.0441</t>
  </si>
  <si>
    <t>F5.0442</t>
  </si>
  <si>
    <t>F5.0443</t>
  </si>
  <si>
    <t>F5.0444</t>
  </si>
  <si>
    <t>F5.0445</t>
  </si>
  <si>
    <t>F5.0446</t>
  </si>
  <si>
    <t>F5.0447</t>
  </si>
  <si>
    <t>F5.0448</t>
  </si>
  <si>
    <t>F5.0449</t>
  </si>
  <si>
    <t>F5.0450</t>
  </si>
  <si>
    <t>F5.0451</t>
  </si>
  <si>
    <t>F5.0452</t>
  </si>
  <si>
    <t>F5.0453</t>
  </si>
  <si>
    <t>F5.0454</t>
  </si>
  <si>
    <t>F5.0455</t>
  </si>
  <si>
    <t>F5.0456</t>
  </si>
  <si>
    <t>F5.0457</t>
  </si>
  <si>
    <t>F5.0458</t>
  </si>
  <si>
    <t>F5.0459</t>
  </si>
  <si>
    <t>F5.0460</t>
  </si>
  <si>
    <t>F5.0461</t>
  </si>
  <si>
    <t>F5.0462</t>
  </si>
  <si>
    <t>F5.0463</t>
  </si>
  <si>
    <t>F5.0464</t>
  </si>
  <si>
    <t>F5.0465</t>
  </si>
  <si>
    <t>F5.0466</t>
  </si>
  <si>
    <t>F5.0467</t>
  </si>
  <si>
    <t>F5.0468</t>
  </si>
  <si>
    <t>F5.0469</t>
  </si>
  <si>
    <t>F5.0470</t>
  </si>
  <si>
    <t>F5.0471</t>
  </si>
  <si>
    <t>F5.0472</t>
  </si>
  <si>
    <t>F5.0473</t>
  </si>
  <si>
    <t>F5.0474</t>
  </si>
  <si>
    <t>F5.0475</t>
  </si>
  <si>
    <t>F5.0476</t>
  </si>
  <si>
    <t>F5.0477</t>
  </si>
  <si>
    <t>F5.0478</t>
  </si>
  <si>
    <t>F5.0479</t>
  </si>
  <si>
    <t>F5.0480</t>
  </si>
  <si>
    <t>F5.0481</t>
  </si>
  <si>
    <t>F5.0482</t>
  </si>
  <si>
    <t>F5.0483</t>
  </si>
  <si>
    <t>F5.0484</t>
  </si>
  <si>
    <t>F5.0485</t>
  </si>
  <si>
    <t>F5.0486</t>
  </si>
  <si>
    <t>F5.0487</t>
  </si>
  <si>
    <t>F5.0488</t>
  </si>
  <si>
    <t>F5.0489</t>
  </si>
  <si>
    <t>F5.0490</t>
  </si>
  <si>
    <t>F5.0491</t>
  </si>
  <si>
    <t>F5.0492</t>
  </si>
  <si>
    <t>F5.0493</t>
  </si>
  <si>
    <t>F5.0494</t>
  </si>
  <si>
    <t>F5.0495</t>
  </si>
  <si>
    <t>F5.0496</t>
  </si>
  <si>
    <t>F5.0497</t>
  </si>
  <si>
    <t>F5.0498</t>
  </si>
  <si>
    <t>F5.0499</t>
  </si>
  <si>
    <t>F5.0500</t>
  </si>
  <si>
    <t>F5.0501</t>
  </si>
  <si>
    <t>F5.0502</t>
  </si>
  <si>
    <t>F5.0503</t>
  </si>
  <si>
    <t>F5.0504</t>
  </si>
  <si>
    <t>F5.0505</t>
  </si>
  <si>
    <t>F5.0506</t>
  </si>
  <si>
    <t>F5.0507</t>
  </si>
  <si>
    <t>F5.0508</t>
  </si>
  <si>
    <t>F5.0509</t>
  </si>
  <si>
    <t>F5.0510</t>
  </si>
  <si>
    <t>F5.0511</t>
  </si>
  <si>
    <t>F5.0512</t>
  </si>
  <si>
    <t>F5.0513</t>
  </si>
  <si>
    <t>F5.0514</t>
  </si>
  <si>
    <t>F5.0515</t>
  </si>
  <si>
    <t>F5.0516</t>
  </si>
  <si>
    <t>F5.0517</t>
  </si>
  <si>
    <t>F5.0518</t>
  </si>
  <si>
    <t>F5.0519</t>
  </si>
  <si>
    <t>F5.0520</t>
  </si>
  <si>
    <t>F5.0521</t>
  </si>
  <si>
    <t>F5.0522</t>
  </si>
  <si>
    <t>F5.0523</t>
  </si>
  <si>
    <t>F5.0524</t>
  </si>
  <si>
    <t>F5.0525</t>
  </si>
  <si>
    <t>F5.0526</t>
  </si>
  <si>
    <t>F5.0527</t>
  </si>
  <si>
    <t>F5.0528</t>
  </si>
  <si>
    <t>F5.0529</t>
  </si>
  <si>
    <t>F5.0530</t>
  </si>
  <si>
    <t>F5.0531</t>
  </si>
  <si>
    <t>F5.0532</t>
  </si>
  <si>
    <t>F5.0533</t>
  </si>
  <si>
    <t>F5.0534</t>
  </si>
  <si>
    <t>F5.0535</t>
  </si>
  <si>
    <t>F5.0536</t>
  </si>
  <si>
    <t>F5.0537</t>
  </si>
  <si>
    <t>F5.0538</t>
  </si>
  <si>
    <t>F5.0539</t>
  </si>
  <si>
    <t>F5.0540</t>
  </si>
  <si>
    <t>F5.0541</t>
  </si>
  <si>
    <t>F5.0542</t>
  </si>
  <si>
    <t>F5.0543</t>
  </si>
  <si>
    <t>F5.0544</t>
  </si>
  <si>
    <t>F5.0545</t>
  </si>
  <si>
    <t>F5.0546</t>
  </si>
  <si>
    <t>F5.0547</t>
  </si>
  <si>
    <t>F5.0548</t>
  </si>
  <si>
    <t>F5.0549</t>
  </si>
  <si>
    <t>F5.0550</t>
  </si>
  <si>
    <t>F5.0551</t>
  </si>
  <si>
    <t>F5.0552</t>
  </si>
  <si>
    <t>F5.0553</t>
  </si>
  <si>
    <t>F5.0554</t>
  </si>
  <si>
    <t>F5.0555</t>
  </si>
  <si>
    <t>F5.0556</t>
  </si>
  <si>
    <t>F5.0557</t>
  </si>
  <si>
    <t>F5.0558</t>
  </si>
  <si>
    <t>F5.0559</t>
  </si>
  <si>
    <t>F5.0560</t>
  </si>
  <si>
    <t>F5.0561</t>
  </si>
  <si>
    <t>F5.0562</t>
  </si>
  <si>
    <t>F5.0563</t>
  </si>
  <si>
    <t>F5.0564</t>
  </si>
  <si>
    <t>F5.0565</t>
  </si>
  <si>
    <t>F5.0566</t>
  </si>
  <si>
    <t>F5.0567</t>
  </si>
  <si>
    <t>F5.0568</t>
  </si>
  <si>
    <t>F5.0569</t>
  </si>
  <si>
    <t>F5.0570</t>
  </si>
  <si>
    <t>F5.0571</t>
  </si>
  <si>
    <t>F5.0572</t>
  </si>
  <si>
    <t>F5.0573</t>
  </si>
  <si>
    <t>F5.0574</t>
  </si>
  <si>
    <t>F5.0575</t>
  </si>
  <si>
    <t>F5.0576</t>
  </si>
  <si>
    <t>F5.0577</t>
  </si>
  <si>
    <t>F5.0578</t>
  </si>
  <si>
    <t>F5.0579</t>
  </si>
  <si>
    <t>F5.0580</t>
  </si>
  <si>
    <t>F5.0581</t>
  </si>
  <si>
    <t>F5.0582</t>
  </si>
  <si>
    <t>F5.0583</t>
  </si>
  <si>
    <t>F5.0584</t>
  </si>
  <si>
    <t>F5.0585</t>
  </si>
  <si>
    <t>F5.0586</t>
  </si>
  <si>
    <t>F5.0587</t>
  </si>
  <si>
    <t>F5.0588</t>
  </si>
  <si>
    <t>F5.0589</t>
  </si>
  <si>
    <t>F5.0590</t>
  </si>
  <si>
    <t>F5.0591</t>
  </si>
  <si>
    <t>F5.0592</t>
  </si>
  <si>
    <t>F5.0593</t>
  </si>
  <si>
    <t>F5.0594</t>
  </si>
  <si>
    <t>F5.0595</t>
  </si>
  <si>
    <t>F5.0596</t>
  </si>
  <si>
    <t>F5.0597</t>
  </si>
  <si>
    <t>F5.0598</t>
  </si>
  <si>
    <t>F5.0599</t>
  </si>
  <si>
    <t>F5.0600</t>
  </si>
  <si>
    <t>F5.0601</t>
  </si>
  <si>
    <t>F5.0602</t>
  </si>
  <si>
    <t>F5.0603</t>
  </si>
  <si>
    <t>F5.0604</t>
  </si>
  <si>
    <t>F5.0605</t>
  </si>
  <si>
    <t>F5.0606</t>
  </si>
  <si>
    <t>F5.0607</t>
  </si>
  <si>
    <t>F5.0608</t>
  </si>
  <si>
    <t>F5.0609</t>
  </si>
  <si>
    <t>F5.0610</t>
  </si>
  <si>
    <t>F5.0611</t>
  </si>
  <si>
    <t>F5.0612</t>
  </si>
  <si>
    <t>F5.0613</t>
  </si>
  <si>
    <t>F5.0614</t>
  </si>
  <si>
    <t>F5.0615</t>
  </si>
  <si>
    <t>F5.0616</t>
  </si>
  <si>
    <t>F5.0617</t>
  </si>
  <si>
    <t>F5.0618</t>
  </si>
  <si>
    <t>F5.0619</t>
  </si>
  <si>
    <t>F5.0620</t>
  </si>
  <si>
    <t>F5.0621</t>
  </si>
  <si>
    <t>F5.0622</t>
  </si>
  <si>
    <t>F5.0623</t>
  </si>
  <si>
    <t>F5.0624</t>
  </si>
  <si>
    <t>F5.0625</t>
  </si>
  <si>
    <t>F5.0626</t>
  </si>
  <si>
    <t>F5.0627</t>
  </si>
  <si>
    <t>F5.0628</t>
  </si>
  <si>
    <t>F5.0629</t>
  </si>
  <si>
    <t>F5.0630</t>
  </si>
  <si>
    <t>F5.0631</t>
  </si>
  <si>
    <t>F5.0632</t>
  </si>
  <si>
    <t>F5.0633</t>
  </si>
  <si>
    <t>F5.0634</t>
  </si>
  <si>
    <t>F5.0635</t>
  </si>
  <si>
    <t>F5.0636</t>
  </si>
  <si>
    <t>F5.0637</t>
  </si>
  <si>
    <t>F5.0638</t>
  </si>
  <si>
    <t>F5.0639</t>
  </si>
  <si>
    <t>F5.0640</t>
  </si>
  <si>
    <t>F5.0641</t>
  </si>
  <si>
    <t>F5.0642</t>
  </si>
  <si>
    <t>F5.0643</t>
  </si>
  <si>
    <t>F5.0644</t>
  </si>
  <si>
    <t>F5.0645</t>
  </si>
  <si>
    <t>F5.0646</t>
  </si>
  <si>
    <t>F5.0647</t>
  </si>
  <si>
    <t>F5.0648</t>
  </si>
  <si>
    <t>F5.0649</t>
  </si>
  <si>
    <t>F5.0650</t>
  </si>
  <si>
    <t>F5.0651</t>
  </si>
  <si>
    <t>F5.0652</t>
  </si>
  <si>
    <t>F5.0653</t>
  </si>
  <si>
    <t>F5.0654</t>
  </si>
  <si>
    <t>F5.0655</t>
  </si>
  <si>
    <t>F5.0656</t>
  </si>
  <si>
    <t>F5.0657</t>
  </si>
  <si>
    <t>F5.0658</t>
  </si>
  <si>
    <t>F5.0659</t>
  </si>
  <si>
    <t>F5.0660</t>
  </si>
  <si>
    <t>F5.0661</t>
  </si>
  <si>
    <t>F5.0662</t>
  </si>
  <si>
    <t>F5.0663</t>
  </si>
  <si>
    <t>F5.0664</t>
  </si>
  <si>
    <t>F5.0665</t>
  </si>
  <si>
    <t>F5.0666</t>
  </si>
  <si>
    <t>F5.0667</t>
  </si>
  <si>
    <t>F5.0668</t>
  </si>
  <si>
    <t>F5.0669</t>
  </si>
  <si>
    <t>F5.0670</t>
  </si>
  <si>
    <t>F5.0671</t>
  </si>
  <si>
    <t>F5.0672</t>
  </si>
  <si>
    <t>F5.0673</t>
  </si>
  <si>
    <t>F5.0674</t>
  </si>
  <si>
    <t>F5.0675</t>
  </si>
  <si>
    <t>F5.0676</t>
  </si>
  <si>
    <t>F5.0677</t>
  </si>
  <si>
    <t>F5.0678</t>
  </si>
  <si>
    <t>F5.0679</t>
  </si>
  <si>
    <t>F5.0680</t>
  </si>
  <si>
    <t>F5.0681</t>
  </si>
  <si>
    <t>F5.0682</t>
  </si>
  <si>
    <t>F5.0683</t>
  </si>
  <si>
    <t>F5.0684</t>
  </si>
  <si>
    <t>F5.0685</t>
  </si>
  <si>
    <t>F5.0686</t>
  </si>
  <si>
    <t>F5.0687</t>
  </si>
  <si>
    <t>F5.0688</t>
  </si>
  <si>
    <t>F5.0689</t>
  </si>
  <si>
    <t>F5.0690</t>
  </si>
  <si>
    <t>F5.0691</t>
  </si>
  <si>
    <t>F5.0692</t>
  </si>
  <si>
    <t>F5.0693</t>
  </si>
  <si>
    <t>F5.0694</t>
  </si>
  <si>
    <t>F5.0695</t>
  </si>
  <si>
    <t>F5.0696</t>
  </si>
  <si>
    <t>F5.0697</t>
  </si>
  <si>
    <t>F5.0698</t>
  </si>
  <si>
    <t>F5.0699</t>
  </si>
  <si>
    <t>F5.0700</t>
  </si>
  <si>
    <t>F5.0701</t>
  </si>
  <si>
    <t>F5.0702</t>
  </si>
  <si>
    <t>F5.0703</t>
  </si>
  <si>
    <t>F5.0704</t>
  </si>
  <si>
    <t>F5.0705</t>
  </si>
  <si>
    <t>F5.0706</t>
  </si>
  <si>
    <t>F5.0707</t>
  </si>
  <si>
    <t>F5.0708</t>
  </si>
  <si>
    <t>F5.0709</t>
  </si>
  <si>
    <t>F5.0710</t>
  </si>
  <si>
    <t>F5.0711</t>
  </si>
  <si>
    <t>F5.0712</t>
  </si>
  <si>
    <t>F5.0713</t>
  </si>
  <si>
    <t>F5.0714</t>
  </si>
  <si>
    <t>F5.0715</t>
  </si>
  <si>
    <t>F5.0716</t>
  </si>
  <si>
    <t>F5.0717</t>
  </si>
  <si>
    <t>F5.0718</t>
  </si>
  <si>
    <t>F5.0719</t>
  </si>
  <si>
    <t>F5.0720</t>
  </si>
  <si>
    <t>F5.0721</t>
  </si>
  <si>
    <t>F5.0722</t>
  </si>
  <si>
    <t>F5.0723</t>
  </si>
  <si>
    <t>F5.0724</t>
  </si>
  <si>
    <t>F5.0725</t>
  </si>
  <si>
    <t>F5.0726</t>
  </si>
  <si>
    <t>F5.0727</t>
  </si>
  <si>
    <t>F5.0728</t>
  </si>
  <si>
    <t>F5.0729</t>
  </si>
  <si>
    <t>F5.0730</t>
  </si>
  <si>
    <t>F5.0731</t>
  </si>
  <si>
    <t>F5.0732</t>
  </si>
  <si>
    <t>F5.0733</t>
  </si>
  <si>
    <t>F5.0734</t>
  </si>
  <si>
    <t>F5.0735</t>
  </si>
  <si>
    <t>F5.0736</t>
  </si>
  <si>
    <t>F5.0737</t>
  </si>
  <si>
    <t>F5.0738</t>
  </si>
  <si>
    <t>F5.0739</t>
  </si>
  <si>
    <t>F5.0740</t>
  </si>
  <si>
    <t>F5.0741</t>
  </si>
  <si>
    <t>F5.0742</t>
  </si>
  <si>
    <t>F5.0743</t>
  </si>
  <si>
    <t>F5.0744</t>
  </si>
  <si>
    <t>F5.0745</t>
  </si>
  <si>
    <t>F5.0746</t>
  </si>
  <si>
    <t>F5.0747</t>
  </si>
  <si>
    <t>F5.0748</t>
  </si>
  <si>
    <t>F5.0749</t>
  </si>
  <si>
    <t>F5.0750</t>
  </si>
  <si>
    <t>F5.0751</t>
  </si>
  <si>
    <t>F5.0752</t>
  </si>
  <si>
    <t>F5.0753</t>
  </si>
  <si>
    <t>F5.0754</t>
  </si>
  <si>
    <t>F5.0755</t>
  </si>
  <si>
    <t>F5.0756</t>
  </si>
  <si>
    <t>F5.0757</t>
  </si>
  <si>
    <t>F5.0758</t>
  </si>
  <si>
    <t>F5.0759</t>
  </si>
  <si>
    <t>F5.0760</t>
  </si>
  <si>
    <t>F5.0761</t>
  </si>
  <si>
    <t>F5.0762</t>
  </si>
  <si>
    <t>F5.0763</t>
  </si>
  <si>
    <t>F5.0764</t>
  </si>
  <si>
    <t>F5.0765</t>
  </si>
  <si>
    <t>F5.0766</t>
  </si>
  <si>
    <t>F5.0767</t>
  </si>
  <si>
    <t>F5.0768</t>
  </si>
  <si>
    <t>F5.0769</t>
  </si>
  <si>
    <t>F5.0770</t>
  </si>
  <si>
    <t>F5.0771</t>
  </si>
  <si>
    <t>F5.0772</t>
  </si>
  <si>
    <t>F5.0773</t>
  </si>
  <si>
    <t>F5.0774</t>
  </si>
  <si>
    <t>F5.0775</t>
  </si>
  <si>
    <t>F5.0776</t>
  </si>
  <si>
    <t>F5.0777</t>
  </si>
  <si>
    <t>F5.0778</t>
  </si>
  <si>
    <t>F5.0779</t>
  </si>
  <si>
    <t>F5.0780</t>
  </si>
  <si>
    <t>F5.0781</t>
  </si>
  <si>
    <t>F5.0782</t>
  </si>
  <si>
    <t>F5.0783</t>
  </si>
  <si>
    <t>F5.0784</t>
  </si>
  <si>
    <t>F5.0785</t>
  </si>
  <si>
    <t>F5.0786</t>
  </si>
  <si>
    <t>F5.0787</t>
  </si>
  <si>
    <t>F5.0788</t>
  </si>
  <si>
    <t>F5.0789</t>
  </si>
  <si>
    <t>F5.0790</t>
  </si>
  <si>
    <t>F5.0791</t>
  </si>
  <si>
    <t>F5.0792</t>
  </si>
  <si>
    <t>F5.0793</t>
  </si>
  <si>
    <t>F5.0794</t>
  </si>
  <si>
    <t>F5.0795</t>
  </si>
  <si>
    <t>F5.0796</t>
  </si>
  <si>
    <t>F5.0797</t>
  </si>
  <si>
    <t>F5.0798</t>
  </si>
  <si>
    <t>F5.0799</t>
  </si>
  <si>
    <t>F5.0800</t>
  </si>
  <si>
    <t>F5.0801</t>
  </si>
  <si>
    <t>F5.0802</t>
  </si>
  <si>
    <t>F5.0803</t>
  </si>
  <si>
    <t>F5.0804</t>
  </si>
  <si>
    <t>F5.0805</t>
  </si>
  <si>
    <t>F5.0806</t>
  </si>
  <si>
    <t>F5.0807</t>
  </si>
  <si>
    <t>F5.0808</t>
  </si>
  <si>
    <t>F5.0809</t>
  </si>
  <si>
    <t>F5.0810</t>
  </si>
  <si>
    <t>F5.0811</t>
  </si>
  <si>
    <t>F5.0812</t>
  </si>
  <si>
    <t>F5.0813</t>
  </si>
  <si>
    <t>F5.0814</t>
  </si>
  <si>
    <t>F5.0815</t>
  </si>
  <si>
    <t>F5.0816</t>
  </si>
  <si>
    <t>F5.0817</t>
  </si>
  <si>
    <t>F5.0818</t>
  </si>
  <si>
    <t>F5.0819</t>
  </si>
  <si>
    <t>F5.0820</t>
  </si>
  <si>
    <t>F5.0821</t>
  </si>
  <si>
    <t>F5.0822</t>
  </si>
  <si>
    <t>F5.0823</t>
  </si>
  <si>
    <t>F5.0824</t>
  </si>
  <si>
    <t>F5.0825</t>
  </si>
  <si>
    <t>F5.0826</t>
  </si>
  <si>
    <t>F5.0827</t>
  </si>
  <si>
    <t>F5.0828</t>
  </si>
  <si>
    <t>F5.0829</t>
  </si>
  <si>
    <t>F5.0830</t>
  </si>
  <si>
    <t>F5.0831</t>
  </si>
  <si>
    <t>F5.0832</t>
  </si>
  <si>
    <t>F5.0833</t>
  </si>
  <si>
    <t>F5.0834</t>
  </si>
  <si>
    <t>F5.0835</t>
  </si>
  <si>
    <t>F5.0836</t>
  </si>
  <si>
    <t>F5.0837</t>
  </si>
  <si>
    <t>F5.0838</t>
  </si>
  <si>
    <t>F5.0839</t>
  </si>
  <si>
    <t>F5.0840</t>
  </si>
  <si>
    <t>F5.0841</t>
  </si>
  <si>
    <t>F5.0842</t>
  </si>
  <si>
    <t>F5.0843</t>
  </si>
  <si>
    <t>F5.0844</t>
  </si>
  <si>
    <t>F5.0845</t>
  </si>
  <si>
    <t>F5.0846</t>
  </si>
  <si>
    <t>F5.0847</t>
  </si>
  <si>
    <t>F5.0848</t>
  </si>
  <si>
    <t>F5.0849</t>
  </si>
  <si>
    <t>F5.0850</t>
  </si>
  <si>
    <t>F5.0851</t>
  </si>
  <si>
    <t>F5.0852</t>
  </si>
  <si>
    <t>F5.0853</t>
  </si>
  <si>
    <t>F5.0854</t>
  </si>
  <si>
    <t>F5.0855</t>
  </si>
  <si>
    <t>F5.0856</t>
  </si>
  <si>
    <t>F5.0857</t>
  </si>
  <si>
    <t>F5.0858</t>
  </si>
  <si>
    <t>F5.0859</t>
  </si>
  <si>
    <t>F5.0860</t>
  </si>
  <si>
    <t>F5.0861</t>
  </si>
  <si>
    <t>F5.0862</t>
  </si>
  <si>
    <t>F5.0863</t>
  </si>
  <si>
    <t>F5.0864</t>
  </si>
  <si>
    <t>F5.0865</t>
  </si>
  <si>
    <t>F5.0866</t>
  </si>
  <si>
    <t>F5.0867</t>
  </si>
  <si>
    <t>F5.0868</t>
  </si>
  <si>
    <t>F5.0869</t>
  </si>
  <si>
    <t>F5.0870</t>
  </si>
  <si>
    <t>F5.0871</t>
  </si>
  <si>
    <t>F5.0872</t>
  </si>
  <si>
    <t>F5.0873</t>
  </si>
  <si>
    <t>F5.0874</t>
  </si>
  <si>
    <t>F5.0875</t>
  </si>
  <si>
    <t>F5.0876</t>
  </si>
  <si>
    <t>F5.0877</t>
  </si>
  <si>
    <t>F5.0878</t>
  </si>
  <si>
    <t>F5.0879</t>
  </si>
  <si>
    <t>F5.0880</t>
  </si>
  <si>
    <t>F5.0881</t>
  </si>
  <si>
    <t>F5.0882</t>
  </si>
  <si>
    <t>F5.0883</t>
  </si>
  <si>
    <t>F5.0884</t>
  </si>
  <si>
    <t>F5.0885</t>
  </si>
  <si>
    <t>F5.0886</t>
  </si>
  <si>
    <t>F5.0887</t>
  </si>
  <si>
    <t>F5.0888</t>
  </si>
  <si>
    <t>F5.0889</t>
  </si>
  <si>
    <t>F5.0890</t>
  </si>
  <si>
    <t>F5.0891</t>
  </si>
  <si>
    <t>F5.0892</t>
  </si>
  <si>
    <t>F5.0893</t>
  </si>
  <si>
    <t>F5.0894</t>
  </si>
  <si>
    <t>F5.0895</t>
  </si>
  <si>
    <t>F5.0896</t>
  </si>
  <si>
    <t>F5.0897</t>
  </si>
  <si>
    <t>F5.0898</t>
  </si>
  <si>
    <t>F5.0899</t>
  </si>
  <si>
    <t>F5.0900</t>
  </si>
  <si>
    <t>F5.0901</t>
  </si>
  <si>
    <t>F5.0902</t>
  </si>
  <si>
    <t>F5.0903</t>
  </si>
  <si>
    <t>F5.0904</t>
  </si>
  <si>
    <t>F5.0905</t>
  </si>
  <si>
    <t>F5.0906</t>
  </si>
  <si>
    <t>F5.0907</t>
  </si>
  <si>
    <t>F5.0908</t>
  </si>
  <si>
    <t>F5.0909</t>
  </si>
  <si>
    <t>F5.0910</t>
  </si>
  <si>
    <t>F5.0911</t>
  </si>
  <si>
    <t>F5.0912</t>
  </si>
  <si>
    <t>F5.0913</t>
  </si>
  <si>
    <t>F5.0914</t>
  </si>
  <si>
    <t>F5.0915</t>
  </si>
  <si>
    <t>F5.0916</t>
  </si>
  <si>
    <t>F5.0917</t>
  </si>
  <si>
    <t>F5.0918</t>
  </si>
  <si>
    <t>F5.0919</t>
  </si>
  <si>
    <t>F5.0920</t>
  </si>
  <si>
    <t>F5.0921</t>
  </si>
  <si>
    <t>F5.0922</t>
  </si>
  <si>
    <t>F5.0923</t>
  </si>
  <si>
    <t>F5.0924</t>
  </si>
  <si>
    <t>F5.0925</t>
  </si>
  <si>
    <t>F5.0926</t>
  </si>
  <si>
    <t>F5.0927</t>
  </si>
  <si>
    <t>F5.0928</t>
  </si>
  <si>
    <t>F5.0929</t>
  </si>
  <si>
    <t>F5.0930</t>
  </si>
  <si>
    <t>F5.0931</t>
  </si>
  <si>
    <t>F5.0932</t>
  </si>
  <si>
    <t>F5.0933</t>
  </si>
  <si>
    <t>F5.0934</t>
  </si>
  <si>
    <t>F5.0935</t>
  </si>
  <si>
    <t>F5.0936</t>
  </si>
  <si>
    <t>F5.0937</t>
  </si>
  <si>
    <t>F5.0938</t>
  </si>
  <si>
    <t>F5.0939</t>
  </si>
  <si>
    <t>F5.0940</t>
  </si>
  <si>
    <t>F5.0941</t>
  </si>
  <si>
    <t>F5.0942</t>
  </si>
  <si>
    <t>F5.0943</t>
  </si>
  <si>
    <t>F5.0944</t>
  </si>
  <si>
    <t>F5.0945</t>
  </si>
  <si>
    <t>F5.0946</t>
  </si>
  <si>
    <t>F5.0947</t>
  </si>
  <si>
    <t>F5.0948</t>
  </si>
  <si>
    <t>F5.0949</t>
  </si>
  <si>
    <t>F5.0950</t>
  </si>
  <si>
    <t>F5.0951</t>
  </si>
  <si>
    <t>F5.0952</t>
  </si>
  <si>
    <t>F5.0953</t>
  </si>
  <si>
    <t>F5.0954</t>
  </si>
  <si>
    <t>F5.0955</t>
  </si>
  <si>
    <t>F5.0956</t>
  </si>
  <si>
    <t>F5.0957</t>
  </si>
  <si>
    <t>F5.0958</t>
  </si>
  <si>
    <t>F5.0959</t>
  </si>
  <si>
    <t>F5.0960</t>
  </si>
  <si>
    <t>F5.0961</t>
  </si>
  <si>
    <t>F5.0962</t>
  </si>
  <si>
    <t>F5.0963</t>
  </si>
  <si>
    <t>F5.0964</t>
  </si>
  <si>
    <t>F5.0965</t>
  </si>
  <si>
    <t>F5.0966</t>
  </si>
  <si>
    <t>F5.0967</t>
  </si>
  <si>
    <t>F5.0968</t>
  </si>
  <si>
    <t>F5.0969</t>
  </si>
  <si>
    <t>F5.0970</t>
  </si>
  <si>
    <t>F5.0971</t>
  </si>
  <si>
    <t>F5.0972</t>
  </si>
  <si>
    <t>F5.0973</t>
  </si>
  <si>
    <t>F5.0974</t>
  </si>
  <si>
    <t>F5.0975</t>
  </si>
  <si>
    <t>F5.0976</t>
  </si>
  <si>
    <t>F5.0977</t>
  </si>
  <si>
    <t>F5.0978</t>
  </si>
  <si>
    <t>F5.0979</t>
  </si>
  <si>
    <t>F5.0980</t>
  </si>
  <si>
    <t>F5.0981</t>
  </si>
  <si>
    <t>F5.0982</t>
  </si>
  <si>
    <t>F5.0983</t>
  </si>
  <si>
    <t>F5.0984</t>
  </si>
  <si>
    <t>F5.0985</t>
  </si>
  <si>
    <t>F5.0986</t>
  </si>
  <si>
    <t>F5.0987</t>
  </si>
  <si>
    <t>F5.0988</t>
  </si>
  <si>
    <t>F5.0989</t>
  </si>
  <si>
    <t>F5.0990</t>
  </si>
  <si>
    <t>F5.0991</t>
  </si>
  <si>
    <t>F5.0992</t>
  </si>
  <si>
    <t>F5.0993</t>
  </si>
  <si>
    <t>F5.0994</t>
  </si>
  <si>
    <t>F5.0995</t>
  </si>
  <si>
    <t>F5.0996</t>
  </si>
  <si>
    <t>F5.0997</t>
  </si>
  <si>
    <t>F5.0998</t>
  </si>
  <si>
    <t>F5.0999</t>
  </si>
  <si>
    <t>F5.1000</t>
  </si>
  <si>
    <t>F5.1001</t>
  </si>
  <si>
    <t>F5.1002</t>
  </si>
  <si>
    <t>F5.1003</t>
  </si>
  <si>
    <t>F5.1004</t>
  </si>
  <si>
    <t>F5.1005</t>
  </si>
  <si>
    <t>F5.1006</t>
  </si>
  <si>
    <t>F5.1007</t>
  </si>
  <si>
    <t>F5.1008</t>
  </si>
  <si>
    <t>F5.1009</t>
  </si>
  <si>
    <t>F5.1010</t>
  </si>
  <si>
    <t>F5.1011</t>
  </si>
  <si>
    <t>F5.1012</t>
  </si>
  <si>
    <t>F5.1013</t>
  </si>
  <si>
    <t>F5.1014</t>
  </si>
  <si>
    <t>F5.1015</t>
  </si>
  <si>
    <t>F5.1016</t>
  </si>
  <si>
    <t>F5.1017</t>
  </si>
  <si>
    <t>F5.1018</t>
  </si>
  <si>
    <t>F5.1019</t>
  </si>
  <si>
    <t>F5.1020</t>
  </si>
  <si>
    <t>F5.1021</t>
  </si>
  <si>
    <t>F5.1022</t>
  </si>
  <si>
    <t>F5.1023</t>
  </si>
  <si>
    <t>F5.1024</t>
  </si>
  <si>
    <t>F5.1025</t>
  </si>
  <si>
    <t>F5.1026</t>
  </si>
  <si>
    <t>F5.1027</t>
  </si>
  <si>
    <t>F5.1028</t>
  </si>
  <si>
    <t>F5.1029</t>
  </si>
  <si>
    <t>F5.1030</t>
  </si>
  <si>
    <t>F5.1031</t>
  </si>
  <si>
    <t>F5.1032</t>
  </si>
  <si>
    <t>F5.1033</t>
  </si>
  <si>
    <t>F5.1034</t>
  </si>
  <si>
    <t>F5.1035</t>
  </si>
  <si>
    <t>F5.1036</t>
  </si>
  <si>
    <t>F5.1037</t>
  </si>
  <si>
    <t>F5.1038</t>
  </si>
  <si>
    <t>F5.1039</t>
  </si>
  <si>
    <t>F5.1040</t>
  </si>
  <si>
    <t>F5.1041</t>
  </si>
  <si>
    <t>F5.1042</t>
  </si>
  <si>
    <t>F5.1043</t>
  </si>
  <si>
    <t>F5.1044</t>
  </si>
  <si>
    <t>F5.1045</t>
  </si>
  <si>
    <t>F5.1046</t>
  </si>
  <si>
    <t>F5.1047</t>
  </si>
  <si>
    <t>F5.1048</t>
  </si>
  <si>
    <t>F5.1049</t>
  </si>
  <si>
    <t>F5.1050</t>
  </si>
  <si>
    <t>F5.1051</t>
  </si>
  <si>
    <t>F5.1052</t>
  </si>
  <si>
    <t>F5.1053</t>
  </si>
  <si>
    <t>F5.1054</t>
  </si>
  <si>
    <t>F5.1055</t>
  </si>
  <si>
    <t>F5.1056</t>
  </si>
  <si>
    <t>F5.1057</t>
  </si>
  <si>
    <t>F5.1058</t>
  </si>
  <si>
    <t>F5.1059</t>
  </si>
  <si>
    <t>F5.1060</t>
  </si>
  <si>
    <t>F5.1061</t>
  </si>
  <si>
    <t>F5.1062</t>
  </si>
  <si>
    <t>F5.1063</t>
  </si>
  <si>
    <t>F5.1064</t>
  </si>
  <si>
    <t>F5.1065</t>
  </si>
  <si>
    <t>F5.1066</t>
  </si>
  <si>
    <t>F5.1067</t>
  </si>
  <si>
    <t>F5.1068</t>
  </si>
  <si>
    <t>F5.1069</t>
  </si>
  <si>
    <t>F5.1070</t>
  </si>
  <si>
    <t>F5.1071</t>
  </si>
  <si>
    <t>F5.1072</t>
  </si>
  <si>
    <t>F5.1073</t>
  </si>
  <si>
    <t>F5.1074</t>
  </si>
  <si>
    <t>F5.1075</t>
  </si>
  <si>
    <t>F5.1076</t>
  </si>
  <si>
    <t>F5.1077</t>
  </si>
  <si>
    <t>F5.1078</t>
  </si>
  <si>
    <t>F5.1079</t>
  </si>
  <si>
    <t>F5.1080</t>
  </si>
  <si>
    <t>F5.1081</t>
  </si>
  <si>
    <t>F5.1082</t>
  </si>
  <si>
    <t>F5.1083</t>
  </si>
  <si>
    <t>F5.1084</t>
  </si>
  <si>
    <t>F5.1085</t>
  </si>
  <si>
    <t>F5.1086</t>
  </si>
  <si>
    <t>F5.1087</t>
  </si>
  <si>
    <t>F5.1088</t>
  </si>
  <si>
    <t>F5.1089</t>
  </si>
  <si>
    <t>F5.1090</t>
  </si>
  <si>
    <t>F5.1091</t>
  </si>
  <si>
    <t>F5.1092</t>
  </si>
  <si>
    <t>F5.1093</t>
  </si>
  <si>
    <t>F5.1094</t>
  </si>
  <si>
    <t>F5.1095</t>
  </si>
  <si>
    <t>F5.1096</t>
  </si>
  <si>
    <t>F5.1097</t>
  </si>
  <si>
    <t>F5.1098</t>
  </si>
  <si>
    <t>F5.1099</t>
  </si>
  <si>
    <t>F5.1100</t>
  </si>
  <si>
    <t>F5.1101</t>
  </si>
  <si>
    <t>F5.1102</t>
  </si>
  <si>
    <t>F5.1103</t>
  </si>
  <si>
    <t>F5.1104</t>
  </si>
  <si>
    <t>F5.1105</t>
  </si>
  <si>
    <t>F5.1106</t>
  </si>
  <si>
    <t>F5.1107</t>
  </si>
  <si>
    <t>F5.1108</t>
  </si>
  <si>
    <t>F5.1109</t>
  </si>
  <si>
    <t>F5.1110</t>
  </si>
  <si>
    <t>F5.1111</t>
  </si>
  <si>
    <t>F5.1112</t>
  </si>
  <si>
    <t>F5.1113</t>
  </si>
  <si>
    <t>F5.1114</t>
  </si>
  <si>
    <t>F5.1115</t>
  </si>
  <si>
    <t>F5.1116</t>
  </si>
  <si>
    <t>F5.1117</t>
  </si>
  <si>
    <t>F5.1118</t>
  </si>
  <si>
    <t>F5.1119</t>
  </si>
  <si>
    <t>F5.1120</t>
  </si>
  <si>
    <t>F5.1121</t>
  </si>
  <si>
    <t>F5.1122</t>
  </si>
  <si>
    <t>F5.1123</t>
  </si>
  <si>
    <t>F5.1124</t>
  </si>
  <si>
    <t>F5.1125</t>
  </si>
  <si>
    <t>F5.1126</t>
  </si>
  <si>
    <t>F5.1127</t>
  </si>
  <si>
    <t>F5.1128</t>
  </si>
  <si>
    <t>F5.1129</t>
  </si>
  <si>
    <t>F5.1130</t>
  </si>
  <si>
    <t>F5.1131</t>
  </si>
  <si>
    <t>F5.1132</t>
  </si>
  <si>
    <t>F5.1133</t>
  </si>
  <si>
    <t>F5.1134</t>
  </si>
  <si>
    <t>F5.1135</t>
  </si>
  <si>
    <t>F5.1136</t>
  </si>
  <si>
    <t>F5.1137</t>
  </si>
  <si>
    <t>F5.1138</t>
  </si>
  <si>
    <t>F5.1139</t>
  </si>
  <si>
    <t>F5.1140</t>
  </si>
  <si>
    <t>F5.1141</t>
  </si>
  <si>
    <t>F5.1142</t>
  </si>
  <si>
    <t>F5.1143</t>
  </si>
  <si>
    <t>F5.1144</t>
  </si>
  <si>
    <t>F5.1145</t>
  </si>
  <si>
    <t>F5.1146</t>
  </si>
  <si>
    <t>F5.1147</t>
  </si>
  <si>
    <t>F5.1148</t>
  </si>
  <si>
    <t>F5.1149</t>
  </si>
  <si>
    <t>F5.1150</t>
  </si>
  <si>
    <t>F5.1151</t>
  </si>
  <si>
    <t>F5.1152</t>
  </si>
  <si>
    <t>F5.1153</t>
  </si>
  <si>
    <t>F5.1154</t>
  </si>
  <si>
    <t>F5.1155</t>
  </si>
  <si>
    <t>F5.1156</t>
  </si>
  <si>
    <t>F5.1157</t>
  </si>
  <si>
    <t>F5.1158</t>
  </si>
  <si>
    <t>F5.1159</t>
  </si>
  <si>
    <t>F5.1160</t>
  </si>
  <si>
    <t>F5.1161</t>
  </si>
  <si>
    <t>F5.1162</t>
  </si>
  <si>
    <t>F5.1163</t>
  </si>
  <si>
    <t>F5.1164</t>
  </si>
  <si>
    <t>F5.1165</t>
  </si>
  <si>
    <t>F5.1166</t>
  </si>
  <si>
    <t>F5.1167</t>
  </si>
  <si>
    <t>F5.1168</t>
  </si>
  <si>
    <t>F5.1169</t>
  </si>
  <si>
    <t>F5.1170</t>
  </si>
  <si>
    <t>F5.1171</t>
  </si>
  <si>
    <t>F5.1172</t>
  </si>
  <si>
    <t>F5.1173</t>
  </si>
  <si>
    <t>F5.1174</t>
  </si>
  <si>
    <t>F5.1175</t>
  </si>
  <si>
    <t>F5.1176</t>
  </si>
  <si>
    <t>F5.1177</t>
  </si>
  <si>
    <t>F5.1178</t>
  </si>
  <si>
    <t>F5.1179</t>
  </si>
  <si>
    <t>F5.1180</t>
  </si>
  <si>
    <t>F5.1181</t>
  </si>
  <si>
    <t>F5.1182</t>
  </si>
  <si>
    <t>F5.1183</t>
  </si>
  <si>
    <t>F5.1184</t>
  </si>
  <si>
    <t>F5.1185</t>
  </si>
  <si>
    <t>F5.1186</t>
  </si>
  <si>
    <t>F5.1187</t>
  </si>
  <si>
    <t>F5.1188</t>
  </si>
  <si>
    <t>F5.1189</t>
  </si>
  <si>
    <t>F5.1190</t>
  </si>
  <si>
    <t>F5.1191</t>
  </si>
  <si>
    <t>F5.1192</t>
  </si>
  <si>
    <t>F5.1193</t>
  </si>
  <si>
    <t>F5.1194</t>
  </si>
  <si>
    <t>F5.1195</t>
  </si>
  <si>
    <t>F5.1196</t>
  </si>
  <si>
    <t>F5.1197</t>
  </si>
  <si>
    <t>F5.1198</t>
  </si>
  <si>
    <t>F5.1199</t>
  </si>
  <si>
    <t>F5.1200</t>
  </si>
  <si>
    <t>F5.1201</t>
  </si>
  <si>
    <t>F5.1202</t>
  </si>
  <si>
    <t>F5.1203</t>
  </si>
  <si>
    <t>F5.1204</t>
  </si>
  <si>
    <t>F5.1205</t>
  </si>
  <si>
    <t>F5.1206</t>
  </si>
  <si>
    <t>F5.1207</t>
  </si>
  <si>
    <t>F5.1208</t>
  </si>
  <si>
    <t>F5.1209</t>
  </si>
  <si>
    <t>F5.1210</t>
  </si>
  <si>
    <t>F5.1211</t>
  </si>
  <si>
    <t>F5.1212</t>
  </si>
  <si>
    <t>F5.1213</t>
  </si>
  <si>
    <t>F5.1214</t>
  </si>
  <si>
    <t>F5.1215</t>
  </si>
  <si>
    <t>F5.1216</t>
  </si>
  <si>
    <t>F5.1217</t>
  </si>
  <si>
    <t>F5.1218</t>
  </si>
  <si>
    <t>F5.1219</t>
  </si>
  <si>
    <t>F5.1220</t>
  </si>
  <si>
    <t>F5.1221</t>
  </si>
  <si>
    <t>F5.1222</t>
  </si>
  <si>
    <t>F5.1223</t>
  </si>
  <si>
    <t>F5.1224</t>
  </si>
  <si>
    <t>F5.1225</t>
  </si>
  <si>
    <t>F5.1226</t>
  </si>
  <si>
    <t>F5.1227</t>
  </si>
  <si>
    <t>F5.1228</t>
  </si>
  <si>
    <t>F5.1229</t>
  </si>
  <si>
    <t>F5.1230</t>
  </si>
  <si>
    <t>F5.1231</t>
  </si>
  <si>
    <t>F5.1232</t>
  </si>
  <si>
    <t>F5.1233</t>
  </si>
  <si>
    <t>F5.1234</t>
  </si>
  <si>
    <t>F5.1235</t>
  </si>
  <si>
    <t>F5.1236</t>
  </si>
  <si>
    <t>F5.1237</t>
  </si>
  <si>
    <t>F5.1238</t>
  </si>
  <si>
    <t>F5.1239</t>
  </si>
  <si>
    <t>F5.1240</t>
  </si>
  <si>
    <t>F5.1241</t>
  </si>
  <si>
    <t>F5.1242</t>
  </si>
  <si>
    <t>F5.1243</t>
  </si>
  <si>
    <t>F5.1244</t>
  </si>
  <si>
    <t>F5.1245</t>
  </si>
  <si>
    <t>F5.1246</t>
  </si>
  <si>
    <t>F5.1247</t>
  </si>
  <si>
    <t>F5.1248</t>
  </si>
  <si>
    <t>F5.1249</t>
  </si>
  <si>
    <t>F5.1250</t>
  </si>
  <si>
    <t>F5.1251</t>
  </si>
  <si>
    <t>F5.1252</t>
  </si>
  <si>
    <t>F5.1253</t>
  </si>
  <si>
    <t>F5.1254</t>
  </si>
  <si>
    <t>F5.1255</t>
  </si>
  <si>
    <t>F5.1256</t>
  </si>
  <si>
    <t>F5.1257</t>
  </si>
  <si>
    <t>F5.1258</t>
  </si>
  <si>
    <t>F5.1259</t>
  </si>
  <si>
    <t>F5.1260</t>
  </si>
  <si>
    <t>F5.1261</t>
  </si>
  <si>
    <t>F5.1262</t>
  </si>
  <si>
    <t>F5.1263</t>
  </si>
  <si>
    <t>F5.1264</t>
  </si>
  <si>
    <t>F5.1265</t>
  </si>
  <si>
    <t>F5.1266</t>
  </si>
  <si>
    <t>F5.1267</t>
  </si>
  <si>
    <t>F5.1268</t>
  </si>
  <si>
    <t>F5.1269</t>
  </si>
  <si>
    <t>F5.1270</t>
  </si>
  <si>
    <t>F5.1271</t>
  </si>
  <si>
    <t>F5.1272</t>
  </si>
  <si>
    <t>F5.1273</t>
  </si>
  <si>
    <t>F5.1274</t>
  </si>
  <si>
    <t>F5.1275</t>
  </si>
  <si>
    <t>F5.1276</t>
  </si>
  <si>
    <t>F5.1277</t>
  </si>
  <si>
    <t>F5.1278</t>
  </si>
  <si>
    <t>F5.1279</t>
  </si>
  <si>
    <t>F5.1280</t>
  </si>
  <si>
    <t>F5.1281</t>
  </si>
  <si>
    <t>F5.1282</t>
  </si>
  <si>
    <t>F5.1283</t>
  </si>
  <si>
    <t>F5.1284</t>
  </si>
  <si>
    <t>F5.1285</t>
  </si>
  <si>
    <t>F5.1286</t>
  </si>
  <si>
    <t>F5.1287</t>
  </si>
  <si>
    <t>F5.1288</t>
  </si>
  <si>
    <t>F5.1289</t>
  </si>
  <si>
    <t>F5.1290</t>
  </si>
  <si>
    <t>F5.1291</t>
  </si>
  <si>
    <t>F5.1292</t>
  </si>
  <si>
    <t>F5.1293</t>
  </si>
  <si>
    <t>F5.1294</t>
  </si>
  <si>
    <t>F5.1295</t>
  </si>
  <si>
    <t>F5.1296</t>
  </si>
  <si>
    <t>F5.1297</t>
  </si>
  <si>
    <t>F5.1298</t>
  </si>
  <si>
    <t>F5.1299</t>
  </si>
  <si>
    <t>F5.1300</t>
  </si>
  <si>
    <t>F5.1301</t>
  </si>
  <si>
    <t>F5.1302</t>
  </si>
  <si>
    <t>F5.1303</t>
  </si>
  <si>
    <t>F5.1304</t>
  </si>
  <si>
    <t>F5.1305</t>
  </si>
  <si>
    <t>F5.1306</t>
  </si>
  <si>
    <t>F5.1307</t>
  </si>
  <si>
    <t>F5.1308</t>
  </si>
  <si>
    <t>F5.1309</t>
  </si>
  <si>
    <t>F5.1310</t>
  </si>
  <si>
    <t>F5.1311</t>
  </si>
  <si>
    <t>F5.1312</t>
  </si>
  <si>
    <t>F5.1313</t>
  </si>
  <si>
    <t>F5.1314</t>
  </si>
  <si>
    <t>F5.1315</t>
  </si>
  <si>
    <t>F5.1316</t>
  </si>
  <si>
    <t>F5.1317</t>
  </si>
  <si>
    <t>F5.1318</t>
  </si>
  <si>
    <t>F5.1319</t>
  </si>
  <si>
    <t>F5.1320</t>
  </si>
  <si>
    <t>F5.1321</t>
  </si>
  <si>
    <t>F5.1322</t>
  </si>
  <si>
    <t>F5.1323</t>
  </si>
  <si>
    <t>F5.1324</t>
  </si>
  <si>
    <t>F5.1325</t>
  </si>
  <si>
    <t>F5.1326</t>
  </si>
  <si>
    <t>F5.1327</t>
  </si>
  <si>
    <t>F5.1328</t>
  </si>
  <si>
    <t>F5.1329</t>
  </si>
  <si>
    <t>F5.1330</t>
  </si>
  <si>
    <t>F5.1331</t>
  </si>
  <si>
    <t>F5.1332</t>
  </si>
  <si>
    <t>F5.1333</t>
  </si>
  <si>
    <t>F5.1334</t>
  </si>
  <si>
    <t>F5.1335</t>
  </si>
  <si>
    <t>F5.1336</t>
  </si>
  <si>
    <t>F5.1337</t>
  </si>
  <si>
    <t>F5.1338</t>
  </si>
  <si>
    <t>F5.1339</t>
  </si>
  <si>
    <t>F5.1340</t>
  </si>
  <si>
    <t>F5.1341</t>
  </si>
  <si>
    <t>F5.1342</t>
  </si>
  <si>
    <t>F5.1343</t>
  </si>
  <si>
    <t>F5.1344</t>
  </si>
  <si>
    <t>F5.1345</t>
  </si>
  <si>
    <t>F5.1346</t>
  </si>
  <si>
    <t>F5.1347</t>
  </si>
  <si>
    <t>F5.1348</t>
  </si>
  <si>
    <t>F5.1349</t>
  </si>
  <si>
    <t>F5.1350</t>
  </si>
  <si>
    <t>F5.1351</t>
  </si>
  <si>
    <t>F5.1352</t>
  </si>
  <si>
    <t>F5.1353</t>
  </si>
  <si>
    <t>F5.1354</t>
  </si>
  <si>
    <t>F5.1355</t>
  </si>
  <si>
    <t>F5.1356</t>
  </si>
  <si>
    <t>F5.1357</t>
  </si>
  <si>
    <t>F5.1358</t>
  </si>
  <si>
    <t>F5.1359</t>
  </si>
  <si>
    <t>F5.1360</t>
  </si>
  <si>
    <t>F5.1361</t>
  </si>
  <si>
    <t>F5.1362</t>
  </si>
  <si>
    <t>F5.1363</t>
  </si>
  <si>
    <t>F5.1364</t>
  </si>
  <si>
    <t>F5.1365</t>
  </si>
  <si>
    <t>F5.1366</t>
  </si>
  <si>
    <t>F5.1367</t>
  </si>
  <si>
    <t>F5.1368</t>
  </si>
  <si>
    <t>F5.1369</t>
  </si>
  <si>
    <t>F5.1370</t>
  </si>
  <si>
    <t>F5.1371</t>
  </si>
  <si>
    <t>F5.1372</t>
  </si>
  <si>
    <t>F5.1373</t>
  </si>
  <si>
    <t>F5.1374</t>
  </si>
  <si>
    <t>F5.1375</t>
  </si>
  <si>
    <t>F5.1376</t>
  </si>
  <si>
    <t>F5.1377</t>
  </si>
  <si>
    <t>F5.1378</t>
  </si>
  <si>
    <t>F5.1379</t>
  </si>
  <si>
    <t>F5.1380</t>
  </si>
  <si>
    <t>F5.1381</t>
  </si>
  <si>
    <t>F5.1382</t>
  </si>
  <si>
    <t>F5.1383</t>
  </si>
  <si>
    <t>F5.1384</t>
  </si>
  <si>
    <t>F5.1385</t>
  </si>
  <si>
    <t>F5.1386</t>
  </si>
  <si>
    <t>F5.1387</t>
  </si>
  <si>
    <t>F5.1388</t>
  </si>
  <si>
    <t>F5.1389</t>
  </si>
  <si>
    <t>F5.1390</t>
  </si>
  <si>
    <t>F5.1391</t>
  </si>
  <si>
    <t>F5.1392</t>
  </si>
  <si>
    <t>F5.1393</t>
  </si>
  <si>
    <t>F5.1394</t>
  </si>
  <si>
    <t>F5.1395</t>
  </si>
  <si>
    <t>F5.1396</t>
  </si>
  <si>
    <t>F5.1397</t>
  </si>
  <si>
    <t>F5.1398</t>
  </si>
  <si>
    <t>F5.1399</t>
  </si>
  <si>
    <t>F5.1400</t>
  </si>
  <si>
    <t>F5.1401</t>
  </si>
  <si>
    <t>F5.1402</t>
  </si>
  <si>
    <t>F5.1403</t>
  </si>
  <si>
    <t>F5.1404</t>
  </si>
  <si>
    <t>F5.1405</t>
  </si>
  <si>
    <t>F5.1406</t>
  </si>
  <si>
    <t>F5.1407</t>
  </si>
  <si>
    <t>F5.1408</t>
  </si>
  <si>
    <t>F5.1409</t>
  </si>
  <si>
    <t>F5.1410</t>
  </si>
  <si>
    <t>F5.1411</t>
  </si>
  <si>
    <t>F5.1412</t>
  </si>
  <si>
    <t>F5.1413</t>
  </si>
  <si>
    <t>F5.1414</t>
  </si>
  <si>
    <t>F5.1415</t>
  </si>
  <si>
    <t>F5.1416</t>
  </si>
  <si>
    <t>F5.1417</t>
  </si>
  <si>
    <t>F5.1418</t>
  </si>
  <si>
    <t>F5.1419</t>
  </si>
  <si>
    <t>F5.1420</t>
  </si>
  <si>
    <t>F5.1421</t>
  </si>
  <si>
    <t>F5.1422</t>
  </si>
  <si>
    <t>F5.1423</t>
  </si>
  <si>
    <t>F5.1424</t>
  </si>
  <si>
    <t>F5.1425</t>
  </si>
  <si>
    <t>F5.1426</t>
  </si>
  <si>
    <t>F5.1427</t>
  </si>
  <si>
    <t>F5.1428</t>
  </si>
  <si>
    <t>F5.1429</t>
  </si>
  <si>
    <t>F5.1430</t>
  </si>
  <si>
    <t>F5.1431</t>
  </si>
  <si>
    <t>F5.1432</t>
  </si>
  <si>
    <t>F5.1433</t>
  </si>
  <si>
    <t>F5.1434</t>
  </si>
  <si>
    <t>F5.1435</t>
  </si>
  <si>
    <t>F5.1436</t>
  </si>
  <si>
    <t>F5.1437</t>
  </si>
  <si>
    <t>F5.1438</t>
  </si>
  <si>
    <t>F5.1439</t>
  </si>
  <si>
    <t>F5.1440</t>
  </si>
  <si>
    <t>F5.1441</t>
  </si>
  <si>
    <t>F5.1442</t>
  </si>
  <si>
    <t>F5.1443</t>
  </si>
  <si>
    <t>F5.1444</t>
  </si>
  <si>
    <t>F5.1445</t>
  </si>
  <si>
    <t>F5.1446</t>
  </si>
  <si>
    <t>F5.1447</t>
  </si>
  <si>
    <t>F5.1448</t>
  </si>
  <si>
    <t>F5.1449</t>
  </si>
  <si>
    <t>F5.1450</t>
  </si>
  <si>
    <t>F5.1451</t>
  </si>
  <si>
    <t>F5.1452</t>
  </si>
  <si>
    <t>F5.1453</t>
  </si>
  <si>
    <t>F5.1454</t>
  </si>
  <si>
    <t>F5.1455</t>
  </si>
  <si>
    <t>F5.1456</t>
  </si>
  <si>
    <t>F5.1457</t>
  </si>
  <si>
    <t>F5.1458</t>
  </si>
  <si>
    <t>F5.1459</t>
  </si>
  <si>
    <t>F5.1460</t>
  </si>
  <si>
    <t>F5.1461</t>
  </si>
  <si>
    <t>F5.1462</t>
  </si>
  <si>
    <t>F5.1463</t>
  </si>
  <si>
    <t>F5.1464</t>
  </si>
  <si>
    <t>F5.1465</t>
  </si>
  <si>
    <t>F5.1466</t>
  </si>
  <si>
    <t>F5.1467</t>
  </si>
  <si>
    <t>F5.1468</t>
  </si>
  <si>
    <t>F5.1469</t>
  </si>
  <si>
    <t>F5.1470</t>
  </si>
  <si>
    <t>F5.1471</t>
  </si>
  <si>
    <t>F5.1472</t>
  </si>
  <si>
    <t>F5.1473</t>
  </si>
  <si>
    <t>F5.1474</t>
  </si>
  <si>
    <t>F5.1475</t>
  </si>
  <si>
    <t>F5.1476</t>
  </si>
  <si>
    <t>F5.1477</t>
  </si>
  <si>
    <t>F5.1478</t>
  </si>
  <si>
    <t>F5.1479</t>
  </si>
  <si>
    <t>F5.1480</t>
  </si>
  <si>
    <t>F5.1481</t>
  </si>
  <si>
    <t>F5.1482</t>
  </si>
  <si>
    <t>F5.1483</t>
  </si>
  <si>
    <t>F5.1484</t>
  </si>
  <si>
    <t>F5.1485</t>
  </si>
  <si>
    <t>F5.1486</t>
  </si>
  <si>
    <t>F5.1487</t>
  </si>
  <si>
    <t>F5.1488</t>
  </si>
  <si>
    <t>F5.1489</t>
  </si>
  <si>
    <t>F5.1490</t>
  </si>
  <si>
    <t>F5.1491</t>
  </si>
  <si>
    <t>F5.1492</t>
  </si>
  <si>
    <t>F5.1493</t>
  </si>
  <si>
    <t>F5.1494</t>
  </si>
  <si>
    <t>F5.1495</t>
  </si>
  <si>
    <t>F5.1496</t>
  </si>
  <si>
    <t>F5.1497</t>
  </si>
  <si>
    <t>F5.1498</t>
  </si>
  <si>
    <t>F5.1499</t>
  </si>
  <si>
    <t>F5.1500</t>
  </si>
  <si>
    <t>F5.1501</t>
  </si>
  <si>
    <t>F5.1502</t>
  </si>
  <si>
    <t>F5.1503</t>
  </si>
  <si>
    <t>F5.1504</t>
  </si>
  <si>
    <t>F5.1505</t>
  </si>
  <si>
    <t>F5.1506</t>
  </si>
  <si>
    <t>F5.1507</t>
  </si>
  <si>
    <t>F5.1508</t>
  </si>
  <si>
    <t>F5.1509</t>
  </si>
  <si>
    <t>F5.1510</t>
  </si>
  <si>
    <t>F5.1511</t>
  </si>
  <si>
    <t>F5.1512</t>
  </si>
  <si>
    <t>F5.1513</t>
  </si>
  <si>
    <t>F5.1514</t>
  </si>
  <si>
    <t>F5.1515</t>
  </si>
  <si>
    <t>F5.1516</t>
  </si>
  <si>
    <t>F5.1517</t>
  </si>
  <si>
    <t>F5.1518</t>
  </si>
  <si>
    <t>F5.1519</t>
  </si>
  <si>
    <t>F5.1520</t>
  </si>
  <si>
    <t>F5.1521</t>
  </si>
  <si>
    <t>F5.1522</t>
  </si>
  <si>
    <t>F5.1523</t>
  </si>
  <si>
    <t>F5.1524</t>
  </si>
  <si>
    <t>F5.1525</t>
  </si>
  <si>
    <t>F5.1526</t>
  </si>
  <si>
    <t>F5.1527</t>
  </si>
  <si>
    <t>F5.1528</t>
  </si>
  <si>
    <t>F5.1529</t>
  </si>
  <si>
    <t>F5.1530</t>
  </si>
  <si>
    <t>F5.1531</t>
  </si>
  <si>
    <t>F5.1532</t>
  </si>
  <si>
    <t>F5.1533</t>
  </si>
  <si>
    <t>F5.1534</t>
  </si>
  <si>
    <t>F5.1535</t>
  </si>
  <si>
    <t>F5.1536</t>
  </si>
  <si>
    <t>F5.1537</t>
  </si>
  <si>
    <t>F5.1538</t>
  </si>
  <si>
    <t>F5.1539</t>
  </si>
  <si>
    <t>F5.1540</t>
  </si>
  <si>
    <t>F5.1541</t>
  </si>
  <si>
    <t>F5.1542</t>
  </si>
  <si>
    <t>F5.1543</t>
  </si>
  <si>
    <t>F5.1544</t>
  </si>
  <si>
    <t>F5.1545</t>
  </si>
  <si>
    <t>F5.1546</t>
  </si>
  <si>
    <t>F5.1547</t>
  </si>
  <si>
    <t>F5.1548</t>
  </si>
  <si>
    <t>F5.1549</t>
  </si>
  <si>
    <t>F5.1550</t>
  </si>
  <si>
    <t>F5.1551</t>
  </si>
  <si>
    <t>F5.1552</t>
  </si>
  <si>
    <t>F5.1553</t>
  </si>
  <si>
    <t>F5.1554</t>
  </si>
  <si>
    <t>F5.1555</t>
  </si>
  <si>
    <t>F5.1556</t>
  </si>
  <si>
    <t>F5.1557</t>
  </si>
  <si>
    <t>F5.1558</t>
  </si>
  <si>
    <t>F5.1559</t>
  </si>
  <si>
    <t>F5.1560</t>
  </si>
  <si>
    <t>F5.1561</t>
  </si>
  <si>
    <t>F5.1562</t>
  </si>
  <si>
    <t>F5.1563</t>
  </si>
  <si>
    <t>F5.1564</t>
  </si>
  <si>
    <t>F5.1565</t>
  </si>
  <si>
    <t>F5.1566</t>
  </si>
  <si>
    <t>F5.1567</t>
  </si>
  <si>
    <t>F5.1568</t>
  </si>
  <si>
    <t>F5.1569</t>
  </si>
  <si>
    <t>F5.1570</t>
  </si>
  <si>
    <t>F5.1571</t>
  </si>
  <si>
    <t>F5.1572</t>
  </si>
  <si>
    <t>F5.1573</t>
  </si>
  <si>
    <t>F5.1574</t>
  </si>
  <si>
    <t>F5.1575</t>
  </si>
  <si>
    <t>F5.1576</t>
  </si>
  <si>
    <t>F5.1577</t>
  </si>
  <si>
    <t>F5.1578</t>
  </si>
  <si>
    <t>F5.1579</t>
  </si>
  <si>
    <t>F5.1580</t>
  </si>
  <si>
    <t>F5.1581</t>
  </si>
  <si>
    <t>F5.1582</t>
  </si>
  <si>
    <t>F5.1583</t>
  </si>
  <si>
    <t>F5.1584</t>
  </si>
  <si>
    <t>F5.1585</t>
  </si>
  <si>
    <t>F5.1586</t>
  </si>
  <si>
    <t>F5.1587</t>
  </si>
  <si>
    <t>F5.1588</t>
  </si>
  <si>
    <t>F5.1589</t>
  </si>
  <si>
    <t>F5.1590</t>
  </si>
  <si>
    <t>F5.1591</t>
  </si>
  <si>
    <t>F5.1592</t>
  </si>
  <si>
    <t>F5.1593</t>
  </si>
  <si>
    <t>F5.1594</t>
  </si>
  <si>
    <t>F5.1595</t>
  </si>
  <si>
    <t>F5.1596</t>
  </si>
  <si>
    <t>F5.1597</t>
  </si>
  <si>
    <t>F5.1598</t>
  </si>
  <si>
    <t>F5.1599</t>
  </si>
  <si>
    <t>F5.1600</t>
  </si>
  <si>
    <t>F5.1601</t>
  </si>
  <si>
    <t>F5.1602</t>
  </si>
  <si>
    <t>F5.1603</t>
  </si>
  <si>
    <t>F5.1604</t>
  </si>
  <si>
    <t>F5.1605</t>
  </si>
  <si>
    <t>F5.1606</t>
  </si>
  <si>
    <t>F5.1607</t>
  </si>
  <si>
    <t>F5.1608</t>
  </si>
  <si>
    <t>F5.1609</t>
  </si>
  <si>
    <t>F5.1610</t>
  </si>
  <si>
    <t>F5.1611</t>
  </si>
  <si>
    <t>F5.1612</t>
  </si>
  <si>
    <t>F5.1613</t>
  </si>
  <si>
    <t>F5.1614</t>
  </si>
  <si>
    <t>F5.1615</t>
  </si>
  <si>
    <t>F5.1616</t>
  </si>
  <si>
    <t>F5.1617</t>
  </si>
  <si>
    <t>F5.1618</t>
  </si>
  <si>
    <t>F5.1619</t>
  </si>
  <si>
    <t>F5.1620</t>
  </si>
  <si>
    <t>F5.1621</t>
  </si>
  <si>
    <t>F5.1622</t>
  </si>
  <si>
    <t>F5.1623</t>
  </si>
  <si>
    <t>F5.1624</t>
  </si>
  <si>
    <t>F5.1625</t>
  </si>
  <si>
    <t>F5.1626</t>
  </si>
  <si>
    <t>F5.1627</t>
  </si>
  <si>
    <t>F5.1628</t>
  </si>
  <si>
    <t>F5.1629</t>
  </si>
  <si>
    <t>F5.1630</t>
  </si>
  <si>
    <t>F5.1631</t>
  </si>
  <si>
    <t>F5.1632</t>
  </si>
  <si>
    <t>F5.1633</t>
  </si>
  <si>
    <t>F5.1634</t>
  </si>
  <si>
    <t>F5.1635</t>
  </si>
  <si>
    <t>F5.1636</t>
  </si>
  <si>
    <t>F5.1637</t>
  </si>
  <si>
    <t>F5.1638</t>
  </si>
  <si>
    <t>F5.1639</t>
  </si>
  <si>
    <t>F5.1640</t>
  </si>
  <si>
    <t>F5.1641</t>
  </si>
  <si>
    <t>F5.1642</t>
  </si>
  <si>
    <t>F5.1643</t>
  </si>
  <si>
    <t>F5.1644</t>
  </si>
  <si>
    <t>F5.1645</t>
  </si>
  <si>
    <t>F5.1646</t>
  </si>
  <si>
    <t>F5.1647</t>
  </si>
  <si>
    <t>F5.1648</t>
  </si>
  <si>
    <t>F5.1649</t>
  </si>
  <si>
    <t>F5.1650</t>
  </si>
  <si>
    <t>F5.1651</t>
  </si>
  <si>
    <t>F5.1652</t>
  </si>
  <si>
    <t>F5.1653</t>
  </si>
  <si>
    <t>F5.1654</t>
  </si>
  <si>
    <t>F5.1655</t>
  </si>
  <si>
    <t>(NACE to ISIC)</t>
  </si>
  <si>
    <t>F5</t>
  </si>
  <si>
    <t>F6</t>
  </si>
  <si>
    <t>NACE REV. 2 - ISIC REV. 4_20190.csv</t>
  </si>
  <si>
    <t>https://www.census.gov/eos/www/naics/concordances/ISIC_4_to_2017_NAICS.xlsx</t>
  </si>
  <si>
    <t>Target</t>
  </si>
  <si>
    <t>F6.0001</t>
  </si>
  <si>
    <t>F6.0002</t>
  </si>
  <si>
    <t>F6.0003</t>
  </si>
  <si>
    <t>F6.0004</t>
  </si>
  <si>
    <t>F6.0005</t>
  </si>
  <si>
    <t>F6.0006</t>
  </si>
  <si>
    <t>F6.0007</t>
  </si>
  <si>
    <t>F6.0008</t>
  </si>
  <si>
    <t>F6.0009</t>
  </si>
  <si>
    <t>F6.0010</t>
  </si>
  <si>
    <t>F6.0011</t>
  </si>
  <si>
    <t>F6.0012</t>
  </si>
  <si>
    <t>F6.0013</t>
  </si>
  <si>
    <t>F6.0014</t>
  </si>
  <si>
    <t>F6.0015</t>
  </si>
  <si>
    <t>F6.0016</t>
  </si>
  <si>
    <t>F6.0017</t>
  </si>
  <si>
    <t>F6.0018</t>
  </si>
  <si>
    <t>F6.0019</t>
  </si>
  <si>
    <t>F6.0020</t>
  </si>
  <si>
    <t>F6.0021</t>
  </si>
  <si>
    <t>F6.0022</t>
  </si>
  <si>
    <t>F6.0023</t>
  </si>
  <si>
    <t>F6.0024</t>
  </si>
  <si>
    <t>F6.0025</t>
  </si>
  <si>
    <t>F6.0026</t>
  </si>
  <si>
    <t>F6.0027</t>
  </si>
  <si>
    <t>F6.0028</t>
  </si>
  <si>
    <t>F6.0029</t>
  </si>
  <si>
    <t>F6.0030</t>
  </si>
  <si>
    <t>F6.0031</t>
  </si>
  <si>
    <t>F6.0032</t>
  </si>
  <si>
    <t>F6.0033</t>
  </si>
  <si>
    <t>F6.0034</t>
  </si>
  <si>
    <t>F6.0035</t>
  </si>
  <si>
    <t>F6.0036</t>
  </si>
  <si>
    <t>F6.0037</t>
  </si>
  <si>
    <t>F6.0038</t>
  </si>
  <si>
    <t>F6.0039</t>
  </si>
  <si>
    <t>F6.0040</t>
  </si>
  <si>
    <t>F6.0041</t>
  </si>
  <si>
    <t>F6.0042</t>
  </si>
  <si>
    <t>F6.0043</t>
  </si>
  <si>
    <t>F6.0044</t>
  </si>
  <si>
    <t>F6.0045</t>
  </si>
  <si>
    <t>F6.0046</t>
  </si>
  <si>
    <t>F6.0047</t>
  </si>
  <si>
    <t>F6.0048</t>
  </si>
  <si>
    <t>F6.0049</t>
  </si>
  <si>
    <t>F6.0050</t>
  </si>
  <si>
    <t>F6.0051</t>
  </si>
  <si>
    <t>F6.0052</t>
  </si>
  <si>
    <t>F6.0053</t>
  </si>
  <si>
    <t>F6.0054</t>
  </si>
  <si>
    <t>F6.0055</t>
  </si>
  <si>
    <t>F6.0056</t>
  </si>
  <si>
    <t>F6.0057</t>
  </si>
  <si>
    <t>F6.0058</t>
  </si>
  <si>
    <t>F6.0059</t>
  </si>
  <si>
    <t>F6.0060</t>
  </si>
  <si>
    <t>F6.0061</t>
  </si>
  <si>
    <t>F6.0062</t>
  </si>
  <si>
    <t>F6.0063</t>
  </si>
  <si>
    <t>F6.0064</t>
  </si>
  <si>
    <t>F6.0065</t>
  </si>
  <si>
    <t>F6.0066</t>
  </si>
  <si>
    <t>F6.0067</t>
  </si>
  <si>
    <t>F6.0068</t>
  </si>
  <si>
    <t>F6.0069</t>
  </si>
  <si>
    <t>F6.0070</t>
  </si>
  <si>
    <t>F6.0071</t>
  </si>
  <si>
    <t>F6.0072</t>
  </si>
  <si>
    <t>F6.0073</t>
  </si>
  <si>
    <t>F6.0074</t>
  </si>
  <si>
    <t>F6.0075</t>
  </si>
  <si>
    <t>F6.0076</t>
  </si>
  <si>
    <t>F6.0077</t>
  </si>
  <si>
    <t>F6.0078</t>
  </si>
  <si>
    <t>F6.0079</t>
  </si>
  <si>
    <t>F6.0080</t>
  </si>
  <si>
    <t>F6.0081</t>
  </si>
  <si>
    <t>F6.0082</t>
  </si>
  <si>
    <t>F6.0083</t>
  </si>
  <si>
    <t>F6.0084</t>
  </si>
  <si>
    <t>F6.0085</t>
  </si>
  <si>
    <t>F6.0086</t>
  </si>
  <si>
    <t>F6.0087</t>
  </si>
  <si>
    <t>F6.0088</t>
  </si>
  <si>
    <t>F6.0089</t>
  </si>
  <si>
    <t>F6.0090</t>
  </si>
  <si>
    <t>F6.0091</t>
  </si>
  <si>
    <t>F6.0092</t>
  </si>
  <si>
    <t>F6.0093</t>
  </si>
  <si>
    <t>F6.0094</t>
  </si>
  <si>
    <t>F6.0095</t>
  </si>
  <si>
    <t>F6.0096</t>
  </si>
  <si>
    <t>F6.0097</t>
  </si>
  <si>
    <t>F6.0098</t>
  </si>
  <si>
    <t>F6.0099</t>
  </si>
  <si>
    <t>F6.0100</t>
  </si>
  <si>
    <t>F6.0101</t>
  </si>
  <si>
    <t>F6.0102</t>
  </si>
  <si>
    <t>F6.0103</t>
  </si>
  <si>
    <t>F6.0104</t>
  </si>
  <si>
    <t>F6.0105</t>
  </si>
  <si>
    <t>F6.0106</t>
  </si>
  <si>
    <t>F6.0107</t>
  </si>
  <si>
    <t>F6.0108</t>
  </si>
  <si>
    <t>F6.0109</t>
  </si>
  <si>
    <t>F6.0110</t>
  </si>
  <si>
    <t>F6.0111</t>
  </si>
  <si>
    <t>F6.0112</t>
  </si>
  <si>
    <t>F6.0113</t>
  </si>
  <si>
    <t>F6.0114</t>
  </si>
  <si>
    <t>F6.0115</t>
  </si>
  <si>
    <t>F6.0116</t>
  </si>
  <si>
    <t>F6.0117</t>
  </si>
  <si>
    <t>F6.0118</t>
  </si>
  <si>
    <t>F6.0119</t>
  </si>
  <si>
    <t>F6.0120</t>
  </si>
  <si>
    <t>F6.0121</t>
  </si>
  <si>
    <t>F6.0122</t>
  </si>
  <si>
    <t>F6.0123</t>
  </si>
  <si>
    <t>F6.0124</t>
  </si>
  <si>
    <t>F6.0125</t>
  </si>
  <si>
    <t>F6.0126</t>
  </si>
  <si>
    <t>F6.0127</t>
  </si>
  <si>
    <t>F6.0128</t>
  </si>
  <si>
    <t>F6.0129</t>
  </si>
  <si>
    <t>F6.0130</t>
  </si>
  <si>
    <t>F6.0131</t>
  </si>
  <si>
    <t>F6.0132</t>
  </si>
  <si>
    <t>F6.0133</t>
  </si>
  <si>
    <t>F6.0134</t>
  </si>
  <si>
    <t>F6.0135</t>
  </si>
  <si>
    <t>F6.0136</t>
  </si>
  <si>
    <t>F6.0137</t>
  </si>
  <si>
    <t>F6.0138</t>
  </si>
  <si>
    <t>F6.0139</t>
  </si>
  <si>
    <t>F6.0140</t>
  </si>
  <si>
    <t>F6.0141</t>
  </si>
  <si>
    <t>F6.0142</t>
  </si>
  <si>
    <t>F6.0143</t>
  </si>
  <si>
    <t>F6.0144</t>
  </si>
  <si>
    <t>F6.0145</t>
  </si>
  <si>
    <t>F6.0146</t>
  </si>
  <si>
    <t>F6.0147</t>
  </si>
  <si>
    <t>F6.0148</t>
  </si>
  <si>
    <t>F6.0149</t>
  </si>
  <si>
    <t>F6.0150</t>
  </si>
  <si>
    <t>F6.0151</t>
  </si>
  <si>
    <t>F6.0152</t>
  </si>
  <si>
    <t>F6.0153</t>
  </si>
  <si>
    <t>F6.0154</t>
  </si>
  <si>
    <t>F6.0155</t>
  </si>
  <si>
    <t>F6.0156</t>
  </si>
  <si>
    <t>F6.0157</t>
  </si>
  <si>
    <t>F6.0158</t>
  </si>
  <si>
    <t>F6.0159</t>
  </si>
  <si>
    <t>F6.0160</t>
  </si>
  <si>
    <t>F6.0161</t>
  </si>
  <si>
    <t>F6.0162</t>
  </si>
  <si>
    <t>F6.0163</t>
  </si>
  <si>
    <t>F6.0164</t>
  </si>
  <si>
    <t>F6.0165</t>
  </si>
  <si>
    <t>F6.0166</t>
  </si>
  <si>
    <t>F6.0167</t>
  </si>
  <si>
    <t>F6.0168</t>
  </si>
  <si>
    <t>F6.0169</t>
  </si>
  <si>
    <t>F6.0170</t>
  </si>
  <si>
    <t>F6.0171</t>
  </si>
  <si>
    <t>F6.0172</t>
  </si>
  <si>
    <t>F6.0173</t>
  </si>
  <si>
    <t>F6.0174</t>
  </si>
  <si>
    <t>F6.0175</t>
  </si>
  <si>
    <t>F6.0176</t>
  </si>
  <si>
    <t>F6.0177</t>
  </si>
  <si>
    <t>F6.0178</t>
  </si>
  <si>
    <t>F6.0179</t>
  </si>
  <si>
    <t>F6.0180</t>
  </si>
  <si>
    <t>F6.0181</t>
  </si>
  <si>
    <t>F6.0182</t>
  </si>
  <si>
    <t>F6.0183</t>
  </si>
  <si>
    <t>F6.0184</t>
  </si>
  <si>
    <t>F6.0185</t>
  </si>
  <si>
    <t>F6.0186</t>
  </si>
  <si>
    <t>F6.0187</t>
  </si>
  <si>
    <t>F6.0188</t>
  </si>
  <si>
    <t>F6.0189</t>
  </si>
  <si>
    <t>F6.0190</t>
  </si>
  <si>
    <t>F6.0191</t>
  </si>
  <si>
    <t>F6.0192</t>
  </si>
  <si>
    <t>F6.0193</t>
  </si>
  <si>
    <t>F6.0194</t>
  </si>
  <si>
    <t>F6.0195</t>
  </si>
  <si>
    <t>F6.0196</t>
  </si>
  <si>
    <t>F6.0197</t>
  </si>
  <si>
    <t>F6.0198</t>
  </si>
  <si>
    <t>F6.0199</t>
  </si>
  <si>
    <t>F6.0200</t>
  </si>
  <si>
    <t>F6.0201</t>
  </si>
  <si>
    <t>F6.0202</t>
  </si>
  <si>
    <t>F6.0203</t>
  </si>
  <si>
    <t>F6.0204</t>
  </si>
  <si>
    <t>F6.0205</t>
  </si>
  <si>
    <t>F6.0206</t>
  </si>
  <si>
    <t>F6.0207</t>
  </si>
  <si>
    <t>F6.0208</t>
  </si>
  <si>
    <t>F6.0209</t>
  </si>
  <si>
    <t>F6.0210</t>
  </si>
  <si>
    <t>F6.0211</t>
  </si>
  <si>
    <t>F6.0212</t>
  </si>
  <si>
    <t>F6.0213</t>
  </si>
  <si>
    <t>F6.0214</t>
  </si>
  <si>
    <t>F6.0215</t>
  </si>
  <si>
    <t>F6.0216</t>
  </si>
  <si>
    <t>F6.0217</t>
  </si>
  <si>
    <t>F6.0218</t>
  </si>
  <si>
    <t>F6.0219</t>
  </si>
  <si>
    <t>F6.0220</t>
  </si>
  <si>
    <t>F6.0221</t>
  </si>
  <si>
    <t>F6.0222</t>
  </si>
  <si>
    <t>F6.0223</t>
  </si>
  <si>
    <t>F6.0224</t>
  </si>
  <si>
    <t>F6.0225</t>
  </si>
  <si>
    <t>F6.0226</t>
  </si>
  <si>
    <t>F6.0227</t>
  </si>
  <si>
    <t>F6.0228</t>
  </si>
  <si>
    <t>F6.0229</t>
  </si>
  <si>
    <t>F6.0230</t>
  </si>
  <si>
    <t>F6.0231</t>
  </si>
  <si>
    <t>F6.0232</t>
  </si>
  <si>
    <t>F6.0233</t>
  </si>
  <si>
    <t>F6.0234</t>
  </si>
  <si>
    <t>F6.0235</t>
  </si>
  <si>
    <t>F6.0236</t>
  </si>
  <si>
    <t>F6.0237</t>
  </si>
  <si>
    <t>F6.0238</t>
  </si>
  <si>
    <t>F6.0239</t>
  </si>
  <si>
    <t>F6.0240</t>
  </si>
  <si>
    <t>F6.0241</t>
  </si>
  <si>
    <t>F6.0242</t>
  </si>
  <si>
    <t>F6.0243</t>
  </si>
  <si>
    <t>F6.0244</t>
  </si>
  <si>
    <t>F6.0245</t>
  </si>
  <si>
    <t>F6.0246</t>
  </si>
  <si>
    <t>F6.0247</t>
  </si>
  <si>
    <t>F6.0248</t>
  </si>
  <si>
    <t>F6.0249</t>
  </si>
  <si>
    <t>F6.0250</t>
  </si>
  <si>
    <t>F6.0251</t>
  </si>
  <si>
    <t>F6.0252</t>
  </si>
  <si>
    <t>F6.0253</t>
  </si>
  <si>
    <t>F6.0254</t>
  </si>
  <si>
    <t>F6.0255</t>
  </si>
  <si>
    <t>F6.0256</t>
  </si>
  <si>
    <t>F6.0257</t>
  </si>
  <si>
    <t>F6.0258</t>
  </si>
  <si>
    <t>F6.0259</t>
  </si>
  <si>
    <t>F6.0260</t>
  </si>
  <si>
    <t>F6.0261</t>
  </si>
  <si>
    <t>F6.0262</t>
  </si>
  <si>
    <t>F6.0263</t>
  </si>
  <si>
    <t>F6.0264</t>
  </si>
  <si>
    <t>F6.0265</t>
  </si>
  <si>
    <t>F6.0266</t>
  </si>
  <si>
    <t>F6.0267</t>
  </si>
  <si>
    <t>F6.0268</t>
  </si>
  <si>
    <t>F6.0269</t>
  </si>
  <si>
    <t>F6.0270</t>
  </si>
  <si>
    <t>F6.0271</t>
  </si>
  <si>
    <t>F6.0272</t>
  </si>
  <si>
    <t>F6.0273</t>
  </si>
  <si>
    <t>F6.0274</t>
  </si>
  <si>
    <t>F6.0275</t>
  </si>
  <si>
    <t>F6.0276</t>
  </si>
  <si>
    <t>F6.0277</t>
  </si>
  <si>
    <t>F6.0278</t>
  </si>
  <si>
    <t>F6.0279</t>
  </si>
  <si>
    <t>F6.0280</t>
  </si>
  <si>
    <t>F6.0281</t>
  </si>
  <si>
    <t>F6.0282</t>
  </si>
  <si>
    <t>F6.0283</t>
  </si>
  <si>
    <t>F6.0284</t>
  </si>
  <si>
    <t>F6.0285</t>
  </si>
  <si>
    <t>F6.0286</t>
  </si>
  <si>
    <t>F6.0287</t>
  </si>
  <si>
    <t>F6.0288</t>
  </si>
  <si>
    <t>F6.0289</t>
  </si>
  <si>
    <t>F6.0290</t>
  </si>
  <si>
    <t>F6.0291</t>
  </si>
  <si>
    <t>F6.0292</t>
  </si>
  <si>
    <t>F6.0293</t>
  </si>
  <si>
    <t>F6.0294</t>
  </si>
  <si>
    <t>F6.0295</t>
  </si>
  <si>
    <t>F6.0296</t>
  </si>
  <si>
    <t>F6.0297</t>
  </si>
  <si>
    <t>F6.0298</t>
  </si>
  <si>
    <t>F6.0299</t>
  </si>
  <si>
    <t>F6.0300</t>
  </si>
  <si>
    <t>F6.0301</t>
  </si>
  <si>
    <t>F6.0302</t>
  </si>
  <si>
    <t>F6.0303</t>
  </si>
  <si>
    <t>F6.0304</t>
  </si>
  <si>
    <t>F6.0305</t>
  </si>
  <si>
    <t>F6.0306</t>
  </si>
  <si>
    <t>F6.0307</t>
  </si>
  <si>
    <t>F6.0308</t>
  </si>
  <si>
    <t>F6.0309</t>
  </si>
  <si>
    <t>F6.0310</t>
  </si>
  <si>
    <t>F6.0311</t>
  </si>
  <si>
    <t>F6.0312</t>
  </si>
  <si>
    <t>F6.0313</t>
  </si>
  <si>
    <t>F6.0314</t>
  </si>
  <si>
    <t>F6.0315</t>
  </si>
  <si>
    <t>F6.0316</t>
  </si>
  <si>
    <t>F6.0317</t>
  </si>
  <si>
    <t>F6.0318</t>
  </si>
  <si>
    <t>F6.0319</t>
  </si>
  <si>
    <t>F6.0320</t>
  </si>
  <si>
    <t>F6.0321</t>
  </si>
  <si>
    <t>F6.0322</t>
  </si>
  <si>
    <t>F6.0323</t>
  </si>
  <si>
    <t>F6.0324</t>
  </si>
  <si>
    <t>F6.0325</t>
  </si>
  <si>
    <t>F6.0326</t>
  </si>
  <si>
    <t>F6.0327</t>
  </si>
  <si>
    <t>F6.0328</t>
  </si>
  <si>
    <t>F6.0329</t>
  </si>
  <si>
    <t>F6.0330</t>
  </si>
  <si>
    <t>F6.0331</t>
  </si>
  <si>
    <t>F6.0332</t>
  </si>
  <si>
    <t>F6.0333</t>
  </si>
  <si>
    <t>F6.0334</t>
  </si>
  <si>
    <t>F6.0335</t>
  </si>
  <si>
    <t>F6.0336</t>
  </si>
  <si>
    <t>F6.0337</t>
  </si>
  <si>
    <t>F6.0338</t>
  </si>
  <si>
    <t>F6.0339</t>
  </si>
  <si>
    <t>F6.0340</t>
  </si>
  <si>
    <t>F6.0341</t>
  </si>
  <si>
    <t>F6.0342</t>
  </si>
  <si>
    <t>F6.0343</t>
  </si>
  <si>
    <t>F6.0344</t>
  </si>
  <si>
    <t>F6.0345</t>
  </si>
  <si>
    <t>F6.0346</t>
  </si>
  <si>
    <t>F6.0347</t>
  </si>
  <si>
    <t>F6.0348</t>
  </si>
  <si>
    <t>F6.0349</t>
  </si>
  <si>
    <t>F6.0350</t>
  </si>
  <si>
    <t>F6.0351</t>
  </si>
  <si>
    <t>F6.0352</t>
  </si>
  <si>
    <t>F6.0353</t>
  </si>
  <si>
    <t>F6.0354</t>
  </si>
  <si>
    <t>F6.0355</t>
  </si>
  <si>
    <t>F6.0356</t>
  </si>
  <si>
    <t>F6.0357</t>
  </si>
  <si>
    <t>F6.0358</t>
  </si>
  <si>
    <t>F6.0359</t>
  </si>
  <si>
    <t>F6.0360</t>
  </si>
  <si>
    <t>F6.0361</t>
  </si>
  <si>
    <t>F6.0362</t>
  </si>
  <si>
    <t>F6.0363</t>
  </si>
  <si>
    <t>F6.0364</t>
  </si>
  <si>
    <t>F6.0365</t>
  </si>
  <si>
    <t>F6.0366</t>
  </si>
  <si>
    <t>F6.0367</t>
  </si>
  <si>
    <t>F6.0368</t>
  </si>
  <si>
    <t>F6.0369</t>
  </si>
  <si>
    <t>F6.0370</t>
  </si>
  <si>
    <t>F6.0371</t>
  </si>
  <si>
    <t>F6.0372</t>
  </si>
  <si>
    <t>F6.0373</t>
  </si>
  <si>
    <t>F6.0374</t>
  </si>
  <si>
    <t>F6.0375</t>
  </si>
  <si>
    <t>F6.0376</t>
  </si>
  <si>
    <t>F6.0377</t>
  </si>
  <si>
    <t>F6.0378</t>
  </si>
  <si>
    <t>F6.0379</t>
  </si>
  <si>
    <t>F6.0380</t>
  </si>
  <si>
    <t>F6.0381</t>
  </si>
  <si>
    <t>F6.0382</t>
  </si>
  <si>
    <t>F6.0383</t>
  </si>
  <si>
    <t>F6.0384</t>
  </si>
  <si>
    <t>F6.0385</t>
  </si>
  <si>
    <t>F6.0386</t>
  </si>
  <si>
    <t>F6.0387</t>
  </si>
  <si>
    <t>F6.0388</t>
  </si>
  <si>
    <t>F6.0389</t>
  </si>
  <si>
    <t>F6.0390</t>
  </si>
  <si>
    <t>F6.0391</t>
  </si>
  <si>
    <t>F6.0392</t>
  </si>
  <si>
    <t>F6.0393</t>
  </si>
  <si>
    <t>F6.0394</t>
  </si>
  <si>
    <t>F6.0395</t>
  </si>
  <si>
    <t>F6.0396</t>
  </si>
  <si>
    <t>F6.0397</t>
  </si>
  <si>
    <t>F6.0398</t>
  </si>
  <si>
    <t>F6.0399</t>
  </si>
  <si>
    <t>F6.0400</t>
  </si>
  <si>
    <t>F6.0401</t>
  </si>
  <si>
    <t>F6.0402</t>
  </si>
  <si>
    <t>F6.0403</t>
  </si>
  <si>
    <t>F6.0404</t>
  </si>
  <si>
    <t>F6.0405</t>
  </si>
  <si>
    <t>F6.0406</t>
  </si>
  <si>
    <t>F6.0407</t>
  </si>
  <si>
    <t>F6.0408</t>
  </si>
  <si>
    <t>F6.0409</t>
  </si>
  <si>
    <t>F6.0410</t>
  </si>
  <si>
    <t>F6.0411</t>
  </si>
  <si>
    <t>F6.0412</t>
  </si>
  <si>
    <t>F6.0413</t>
  </si>
  <si>
    <t>F6.0414</t>
  </si>
  <si>
    <t>F6.0415</t>
  </si>
  <si>
    <t>F6.0416</t>
  </si>
  <si>
    <t>F6.0417</t>
  </si>
  <si>
    <t>F6.0418</t>
  </si>
  <si>
    <t>F6.0419</t>
  </si>
  <si>
    <t>F6.0420</t>
  </si>
  <si>
    <t>F6.0421</t>
  </si>
  <si>
    <t>F6.0422</t>
  </si>
  <si>
    <t>F6.0423</t>
  </si>
  <si>
    <t>F6.0424</t>
  </si>
  <si>
    <t>F6.0425</t>
  </si>
  <si>
    <t>F6.0426</t>
  </si>
  <si>
    <t>F6.0427</t>
  </si>
  <si>
    <t>F6.0428</t>
  </si>
  <si>
    <t>F6.0429</t>
  </si>
  <si>
    <t>F6.0430</t>
  </si>
  <si>
    <t>F6.0431</t>
  </si>
  <si>
    <t>F6.0432</t>
  </si>
  <si>
    <t>F6.0433</t>
  </si>
  <si>
    <t>F6.0434</t>
  </si>
  <si>
    <t>F6.0435</t>
  </si>
  <si>
    <t>F6.0436</t>
  </si>
  <si>
    <t>F6.0437</t>
  </si>
  <si>
    <t>F6.0438</t>
  </si>
  <si>
    <t>F6.0439</t>
  </si>
  <si>
    <t>F6.0440</t>
  </si>
  <si>
    <t>F6.0441</t>
  </si>
  <si>
    <t>F6.0442</t>
  </si>
  <si>
    <t>F6.0443</t>
  </si>
  <si>
    <t>F6.0444</t>
  </si>
  <si>
    <t>F6.0445</t>
  </si>
  <si>
    <t>F6.0446</t>
  </si>
  <si>
    <t>F6.0447</t>
  </si>
  <si>
    <t>F6.0448</t>
  </si>
  <si>
    <t>F6.0449</t>
  </si>
  <si>
    <t>F6.0450</t>
  </si>
  <si>
    <t>F6.0451</t>
  </si>
  <si>
    <t>F6.0452</t>
  </si>
  <si>
    <t>F6.0453</t>
  </si>
  <si>
    <t>F6.0454</t>
  </si>
  <si>
    <t>F6.0455</t>
  </si>
  <si>
    <t>F6.0456</t>
  </si>
  <si>
    <t>F6.0457</t>
  </si>
  <si>
    <t>F6.0458</t>
  </si>
  <si>
    <t>F6.0459</t>
  </si>
  <si>
    <t>F6.0460</t>
  </si>
  <si>
    <t>F6.0461</t>
  </si>
  <si>
    <t>F6.0462</t>
  </si>
  <si>
    <t>F6.0463</t>
  </si>
  <si>
    <t>F6.0464</t>
  </si>
  <si>
    <t>F6.0465</t>
  </si>
  <si>
    <t>F6.0466</t>
  </si>
  <si>
    <t>F6.0467</t>
  </si>
  <si>
    <t>F6.0468</t>
  </si>
  <si>
    <t>F6.0469</t>
  </si>
  <si>
    <t>F6.0470</t>
  </si>
  <si>
    <t>F6.0471</t>
  </si>
  <si>
    <t>F6.0472</t>
  </si>
  <si>
    <t>F6.0473</t>
  </si>
  <si>
    <t>F6.0474</t>
  </si>
  <si>
    <t>F6.0475</t>
  </si>
  <si>
    <t>F6.0476</t>
  </si>
  <si>
    <t>F6.0477</t>
  </si>
  <si>
    <t>F6.0478</t>
  </si>
  <si>
    <t>F6.0479</t>
  </si>
  <si>
    <t>F6.0480</t>
  </si>
  <si>
    <t>F6.0481</t>
  </si>
  <si>
    <t>F6.0482</t>
  </si>
  <si>
    <t>F6.0483</t>
  </si>
  <si>
    <t>F6.0484</t>
  </si>
  <si>
    <t>F6.0485</t>
  </si>
  <si>
    <t>F6.0486</t>
  </si>
  <si>
    <t>F6.0487</t>
  </si>
  <si>
    <t>F6.0488</t>
  </si>
  <si>
    <t>F6.0489</t>
  </si>
  <si>
    <t>F6.0490</t>
  </si>
  <si>
    <t>F6.0491</t>
  </si>
  <si>
    <t>F6.0492</t>
  </si>
  <si>
    <t>F6.0493</t>
  </si>
  <si>
    <t>F6.0494</t>
  </si>
  <si>
    <t>F6.0495</t>
  </si>
  <si>
    <t>F6.0496</t>
  </si>
  <si>
    <t>F6.0497</t>
  </si>
  <si>
    <t>F6.0498</t>
  </si>
  <si>
    <t>F6.0499</t>
  </si>
  <si>
    <t>F6.0500</t>
  </si>
  <si>
    <t>F6.0501</t>
  </si>
  <si>
    <t>F6.0502</t>
  </si>
  <si>
    <t>F6.0503</t>
  </si>
  <si>
    <t>F6.0504</t>
  </si>
  <si>
    <t>F6.0505</t>
  </si>
  <si>
    <t>F6.0506</t>
  </si>
  <si>
    <t>F6.0507</t>
  </si>
  <si>
    <t>F6.0508</t>
  </si>
  <si>
    <t>F6.0509</t>
  </si>
  <si>
    <t>F6.0510</t>
  </si>
  <si>
    <t>F6.0511</t>
  </si>
  <si>
    <t>F6.0512</t>
  </si>
  <si>
    <t>F6.0513</t>
  </si>
  <si>
    <t>F6.0514</t>
  </si>
  <si>
    <t>F6.0515</t>
  </si>
  <si>
    <t>F6.0516</t>
  </si>
  <si>
    <t>F6.0517</t>
  </si>
  <si>
    <t>F6.0518</t>
  </si>
  <si>
    <t>F6.0519</t>
  </si>
  <si>
    <t>F6.0520</t>
  </si>
  <si>
    <t>F6.0521</t>
  </si>
  <si>
    <t>F6.0522</t>
  </si>
  <si>
    <t>F6.0523</t>
  </si>
  <si>
    <t>F6.0524</t>
  </si>
  <si>
    <t>F6.0525</t>
  </si>
  <si>
    <t>F6.0526</t>
  </si>
  <si>
    <t>F6.0527</t>
  </si>
  <si>
    <t>F6.0528</t>
  </si>
  <si>
    <t>F6.0529</t>
  </si>
  <si>
    <t>F6.0530</t>
  </si>
  <si>
    <t>F6.0531</t>
  </si>
  <si>
    <t>F6.0532</t>
  </si>
  <si>
    <t>F6.0533</t>
  </si>
  <si>
    <t>F6.0534</t>
  </si>
  <si>
    <t>F6.0535</t>
  </si>
  <si>
    <t>F6.0536</t>
  </si>
  <si>
    <t>F6.0537</t>
  </si>
  <si>
    <t>F6.0538</t>
  </si>
  <si>
    <t>F6.0539</t>
  </si>
  <si>
    <t>F6.0540</t>
  </si>
  <si>
    <t>F6.0541</t>
  </si>
  <si>
    <t>F6.0542</t>
  </si>
  <si>
    <t>F6.0543</t>
  </si>
  <si>
    <t>F6.0544</t>
  </si>
  <si>
    <t>F6.0545</t>
  </si>
  <si>
    <t>F6.0546</t>
  </si>
  <si>
    <t>F6.0547</t>
  </si>
  <si>
    <t>F6.0548</t>
  </si>
  <si>
    <t>F6.0549</t>
  </si>
  <si>
    <t>F6.0550</t>
  </si>
  <si>
    <t>F6.0551</t>
  </si>
  <si>
    <t>F6.0552</t>
  </si>
  <si>
    <t>F6.0553</t>
  </si>
  <si>
    <t>F6.0554</t>
  </si>
  <si>
    <t>F6.0555</t>
  </si>
  <si>
    <t>F6.0556</t>
  </si>
  <si>
    <t>F6.0557</t>
  </si>
  <si>
    <t>F6.0558</t>
  </si>
  <si>
    <t>F6.0559</t>
  </si>
  <si>
    <t>F6.0560</t>
  </si>
  <si>
    <t>F6.0561</t>
  </si>
  <si>
    <t>F6.0562</t>
  </si>
  <si>
    <t>F6.0563</t>
  </si>
  <si>
    <t>F6.0564</t>
  </si>
  <si>
    <t>F6.0565</t>
  </si>
  <si>
    <t>F6.0566</t>
  </si>
  <si>
    <t>F6.0567</t>
  </si>
  <si>
    <t>F6.0568</t>
  </si>
  <si>
    <t>F6.0569</t>
  </si>
  <si>
    <t>F6.0570</t>
  </si>
  <si>
    <t>F6.0571</t>
  </si>
  <si>
    <t>F6.0572</t>
  </si>
  <si>
    <t>F6.0573</t>
  </si>
  <si>
    <t>F6.0574</t>
  </si>
  <si>
    <t>F6.0575</t>
  </si>
  <si>
    <t>F6.0576</t>
  </si>
  <si>
    <t>F6.0577</t>
  </si>
  <si>
    <t>F6.0578</t>
  </si>
  <si>
    <t>F6.0579</t>
  </si>
  <si>
    <t>F6.0580</t>
  </si>
  <si>
    <t>F6.0581</t>
  </si>
  <si>
    <t>F6.0582</t>
  </si>
  <si>
    <t>F6.0583</t>
  </si>
  <si>
    <t>F6.0584</t>
  </si>
  <si>
    <t>F6.0585</t>
  </si>
  <si>
    <t>F6.0586</t>
  </si>
  <si>
    <t>F6.0587</t>
  </si>
  <si>
    <t>F6.0588</t>
  </si>
  <si>
    <t>F6.0589</t>
  </si>
  <si>
    <t>F6.0590</t>
  </si>
  <si>
    <t>F6.0591</t>
  </si>
  <si>
    <t>F6.0592</t>
  </si>
  <si>
    <t>F6.0593</t>
  </si>
  <si>
    <t>F6.0594</t>
  </si>
  <si>
    <t>F6.0595</t>
  </si>
  <si>
    <t>F6.0596</t>
  </si>
  <si>
    <t>F6.0597</t>
  </si>
  <si>
    <t>F6.0598</t>
  </si>
  <si>
    <t>F6.0599</t>
  </si>
  <si>
    <t>F6.0600</t>
  </si>
  <si>
    <t>F6.0601</t>
  </si>
  <si>
    <t>F6.0602</t>
  </si>
  <si>
    <t>F6.0603</t>
  </si>
  <si>
    <t>F6.0604</t>
  </si>
  <si>
    <t>F6.0605</t>
  </si>
  <si>
    <t>F6.0606</t>
  </si>
  <si>
    <t>F6.0607</t>
  </si>
  <si>
    <t>F6.0608</t>
  </si>
  <si>
    <t>F6.0609</t>
  </si>
  <si>
    <t>F6.0610</t>
  </si>
  <si>
    <t>F6.0611</t>
  </si>
  <si>
    <t>F6.0612</t>
  </si>
  <si>
    <t>F6.0613</t>
  </si>
  <si>
    <t>F6.0614</t>
  </si>
  <si>
    <t>F6.0615</t>
  </si>
  <si>
    <t>F6.0616</t>
  </si>
  <si>
    <t>F6.0617</t>
  </si>
  <si>
    <t>F6.0618</t>
  </si>
  <si>
    <t>F6.0619</t>
  </si>
  <si>
    <t>F6.0620</t>
  </si>
  <si>
    <t>F6.0621</t>
  </si>
  <si>
    <t>F6.0622</t>
  </si>
  <si>
    <t>F6.0623</t>
  </si>
  <si>
    <t>F6.0624</t>
  </si>
  <si>
    <t>F6.0625</t>
  </si>
  <si>
    <t>F6.0626</t>
  </si>
  <si>
    <t>F6.0627</t>
  </si>
  <si>
    <t>F6.0628</t>
  </si>
  <si>
    <t>F6.0629</t>
  </si>
  <si>
    <t>F6.0630</t>
  </si>
  <si>
    <t>F6.0631</t>
  </si>
  <si>
    <t>F6.0632</t>
  </si>
  <si>
    <t>F6.0633</t>
  </si>
  <si>
    <t>F6.0634</t>
  </si>
  <si>
    <t>F6.0635</t>
  </si>
  <si>
    <t>F6.0636</t>
  </si>
  <si>
    <t>F6.0637</t>
  </si>
  <si>
    <t>F6.0638</t>
  </si>
  <si>
    <t>F6.0639</t>
  </si>
  <si>
    <t>F6.0640</t>
  </si>
  <si>
    <t>F6.0641</t>
  </si>
  <si>
    <t>F6.0642</t>
  </si>
  <si>
    <t>F6.0643</t>
  </si>
  <si>
    <t>F6.0644</t>
  </si>
  <si>
    <t>F6.0645</t>
  </si>
  <si>
    <t>F6.0646</t>
  </si>
  <si>
    <t>F6.0647</t>
  </si>
  <si>
    <t>F6.0648</t>
  </si>
  <si>
    <t>F6.0649</t>
  </si>
  <si>
    <t>F6.0650</t>
  </si>
  <si>
    <t>F6.0651</t>
  </si>
  <si>
    <t>F6.0652</t>
  </si>
  <si>
    <t>F6.0653</t>
  </si>
  <si>
    <t>F6.0654</t>
  </si>
  <si>
    <t>F6.0655</t>
  </si>
  <si>
    <t>F6.0656</t>
  </si>
  <si>
    <t>F6.0657</t>
  </si>
  <si>
    <t>F6.0658</t>
  </si>
  <si>
    <t>F6.0659</t>
  </si>
  <si>
    <t>F6.0660</t>
  </si>
  <si>
    <t>F6.0661</t>
  </si>
  <si>
    <t>F6.0662</t>
  </si>
  <si>
    <t>F6.0663</t>
  </si>
  <si>
    <t>F6.0664</t>
  </si>
  <si>
    <t>F6.0665</t>
  </si>
  <si>
    <t>F6.0666</t>
  </si>
  <si>
    <t>F6.0667</t>
  </si>
  <si>
    <t>F6.0668</t>
  </si>
  <si>
    <t>F6.0669</t>
  </si>
  <si>
    <t>F6.0670</t>
  </si>
  <si>
    <t>F6.0671</t>
  </si>
  <si>
    <t>F6.0672</t>
  </si>
  <si>
    <t>F6.0673</t>
  </si>
  <si>
    <t>F6.0674</t>
  </si>
  <si>
    <t>F6.0675</t>
  </si>
  <si>
    <t>F6.0676</t>
  </si>
  <si>
    <t>F6.0677</t>
  </si>
  <si>
    <t>F6.0678</t>
  </si>
  <si>
    <t>F6.0679</t>
  </si>
  <si>
    <t>F6.0680</t>
  </si>
  <si>
    <t>F6.0681</t>
  </si>
  <si>
    <t>F6.0682</t>
  </si>
  <si>
    <t>F6.0683</t>
  </si>
  <si>
    <t>F6.0684</t>
  </si>
  <si>
    <t>F6.0685</t>
  </si>
  <si>
    <t>F6.0686</t>
  </si>
  <si>
    <t>F6.0687</t>
  </si>
  <si>
    <t>F6.0688</t>
  </si>
  <si>
    <t>F6.0689</t>
  </si>
  <si>
    <t>F6.0690</t>
  </si>
  <si>
    <t>F6.0691</t>
  </si>
  <si>
    <t>F6.0692</t>
  </si>
  <si>
    <t>F6.0693</t>
  </si>
  <si>
    <t>F6.0694</t>
  </si>
  <si>
    <t>F6.0695</t>
  </si>
  <si>
    <t>F6.0696</t>
  </si>
  <si>
    <t>F6.0697</t>
  </si>
  <si>
    <t>F6.0698</t>
  </si>
  <si>
    <t>F6.0699</t>
  </si>
  <si>
    <t>F6.0700</t>
  </si>
  <si>
    <t>F6.0701</t>
  </si>
  <si>
    <t>F6.0702</t>
  </si>
  <si>
    <t>F6.0703</t>
  </si>
  <si>
    <t>F6.0704</t>
  </si>
  <si>
    <t>F6.0705</t>
  </si>
  <si>
    <t>F6.0706</t>
  </si>
  <si>
    <t>F6.0707</t>
  </si>
  <si>
    <t>F6.0708</t>
  </si>
  <si>
    <t>F6.0709</t>
  </si>
  <si>
    <t>F6.0710</t>
  </si>
  <si>
    <t>F6.0711</t>
  </si>
  <si>
    <t>F6.0712</t>
  </si>
  <si>
    <t>F6.0713</t>
  </si>
  <si>
    <t>F6.0714</t>
  </si>
  <si>
    <t>F6.0715</t>
  </si>
  <si>
    <t>F6.0716</t>
  </si>
  <si>
    <t>F6.0717</t>
  </si>
  <si>
    <t>F6.0718</t>
  </si>
  <si>
    <t>F6.0719</t>
  </si>
  <si>
    <t>F6.0720</t>
  </si>
  <si>
    <t>F6.0721</t>
  </si>
  <si>
    <t>F6.0722</t>
  </si>
  <si>
    <t>F6.0723</t>
  </si>
  <si>
    <t>F6.0724</t>
  </si>
  <si>
    <t>F6.0725</t>
  </si>
  <si>
    <t>F6.0726</t>
  </si>
  <si>
    <t>F6.0727</t>
  </si>
  <si>
    <t>F6.0728</t>
  </si>
  <si>
    <t>F6.0729</t>
  </si>
  <si>
    <t>F6.0730</t>
  </si>
  <si>
    <t>F6.0731</t>
  </si>
  <si>
    <t>F6.0732</t>
  </si>
  <si>
    <t>F6.0733</t>
  </si>
  <si>
    <t>F6.0734</t>
  </si>
  <si>
    <t>F6.0735</t>
  </si>
  <si>
    <t>F6.0736</t>
  </si>
  <si>
    <t>F6.0737</t>
  </si>
  <si>
    <t>F6.0738</t>
  </si>
  <si>
    <t>F6.0739</t>
  </si>
  <si>
    <t>F6.0740</t>
  </si>
  <si>
    <t>F6.0741</t>
  </si>
  <si>
    <t>F6.0742</t>
  </si>
  <si>
    <t>F6.0743</t>
  </si>
  <si>
    <t>F6.0744</t>
  </si>
  <si>
    <t>F6.0745</t>
  </si>
  <si>
    <t>F6.0746</t>
  </si>
  <si>
    <t>F6.0747</t>
  </si>
  <si>
    <t>F6.0748</t>
  </si>
  <si>
    <t>F6.0749</t>
  </si>
  <si>
    <t>F6.0750</t>
  </si>
  <si>
    <t>F6.0751</t>
  </si>
  <si>
    <t>F6.0752</t>
  </si>
  <si>
    <t>F6.0753</t>
  </si>
  <si>
    <t>F6.0754</t>
  </si>
  <si>
    <t>F6.0755</t>
  </si>
  <si>
    <t>F6.0756</t>
  </si>
  <si>
    <t>F6.0757</t>
  </si>
  <si>
    <t>F6.0758</t>
  </si>
  <si>
    <t>F6.0759</t>
  </si>
  <si>
    <t>F6.0760</t>
  </si>
  <si>
    <t>F6.0761</t>
  </si>
  <si>
    <t>F6.0762</t>
  </si>
  <si>
    <t>F6.0763</t>
  </si>
  <si>
    <t>F6.0764</t>
  </si>
  <si>
    <t>F6.0765</t>
  </si>
  <si>
    <t>F6.0766</t>
  </si>
  <si>
    <t>F6.0767</t>
  </si>
  <si>
    <t>F6.0768</t>
  </si>
  <si>
    <t>F6.0769</t>
  </si>
  <si>
    <t>F6.0770</t>
  </si>
  <si>
    <t>F6.0771</t>
  </si>
  <si>
    <t>F6.0772</t>
  </si>
  <si>
    <t>F6.0773</t>
  </si>
  <si>
    <t>F6.0774</t>
  </si>
  <si>
    <t>F6.0775</t>
  </si>
  <si>
    <t>F6.0776</t>
  </si>
  <si>
    <t>F6.0777</t>
  </si>
  <si>
    <t>F6.0778</t>
  </si>
  <si>
    <t>F6.0779</t>
  </si>
  <si>
    <t>F6.0780</t>
  </si>
  <si>
    <t>F6.0781</t>
  </si>
  <si>
    <t>F6.0782</t>
  </si>
  <si>
    <t>F6.0783</t>
  </si>
  <si>
    <t>F6.0784</t>
  </si>
  <si>
    <t>F6.0785</t>
  </si>
  <si>
    <t>F6.0786</t>
  </si>
  <si>
    <t>F6.0787</t>
  </si>
  <si>
    <t>F6.0788</t>
  </si>
  <si>
    <t>F6.0789</t>
  </si>
  <si>
    <t>F6.0790</t>
  </si>
  <si>
    <t>F6.0791</t>
  </si>
  <si>
    <t>F6.0792</t>
  </si>
  <si>
    <t>F6.0793</t>
  </si>
  <si>
    <t>F6.0794</t>
  </si>
  <si>
    <t>F6.0795</t>
  </si>
  <si>
    <t>F6.0796</t>
  </si>
  <si>
    <t>F6.0797</t>
  </si>
  <si>
    <t>F6.0798</t>
  </si>
  <si>
    <t>F6.0799</t>
  </si>
  <si>
    <t>F6.0800</t>
  </si>
  <si>
    <t>F6.0801</t>
  </si>
  <si>
    <t>F6.0802</t>
  </si>
  <si>
    <t>F6.0803</t>
  </si>
  <si>
    <t>F6.0804</t>
  </si>
  <si>
    <t>F6.0805</t>
  </si>
  <si>
    <t>F6.0806</t>
  </si>
  <si>
    <t>F6.0807</t>
  </si>
  <si>
    <t>F6.0808</t>
  </si>
  <si>
    <t>F6.0809</t>
  </si>
  <si>
    <t>F6.0810</t>
  </si>
  <si>
    <t>F6.0811</t>
  </si>
  <si>
    <t>F6.0812</t>
  </si>
  <si>
    <t>F6.0813</t>
  </si>
  <si>
    <t>F6.0814</t>
  </si>
  <si>
    <t>F6.0815</t>
  </si>
  <si>
    <t>F6.0816</t>
  </si>
  <si>
    <t>F6.0817</t>
  </si>
  <si>
    <t>F6.0818</t>
  </si>
  <si>
    <t>F6.0819</t>
  </si>
  <si>
    <t>F6.0820</t>
  </si>
  <si>
    <t>F6.0821</t>
  </si>
  <si>
    <t>F6.0822</t>
  </si>
  <si>
    <t>F6.0823</t>
  </si>
  <si>
    <t>F6.0824</t>
  </si>
  <si>
    <t>F6.0825</t>
  </si>
  <si>
    <t>F6.0826</t>
  </si>
  <si>
    <t>F6.0827</t>
  </si>
  <si>
    <t>F6.0828</t>
  </si>
  <si>
    <t>F6.0829</t>
  </si>
  <si>
    <t>F6.0830</t>
  </si>
  <si>
    <t>F6.0831</t>
  </si>
  <si>
    <t>F6.0832</t>
  </si>
  <si>
    <t>F6.0833</t>
  </si>
  <si>
    <t>F6.0834</t>
  </si>
  <si>
    <t>F6.0835</t>
  </si>
  <si>
    <t>F6.0836</t>
  </si>
  <si>
    <t>F6.0837</t>
  </si>
  <si>
    <t>F6.0838</t>
  </si>
  <si>
    <t>F6.0839</t>
  </si>
  <si>
    <t>F6.0840</t>
  </si>
  <si>
    <t>F6.0841</t>
  </si>
  <si>
    <t>F6.0842</t>
  </si>
  <si>
    <t>F6.0843</t>
  </si>
  <si>
    <t>F6.0844</t>
  </si>
  <si>
    <t>F6.0845</t>
  </si>
  <si>
    <t>F6.0846</t>
  </si>
  <si>
    <t>F6.0847</t>
  </si>
  <si>
    <t>F6.0848</t>
  </si>
  <si>
    <t>F6.0849</t>
  </si>
  <si>
    <t>F6.0850</t>
  </si>
  <si>
    <t>F6.0851</t>
  </si>
  <si>
    <t>F6.0852</t>
  </si>
  <si>
    <t>F6.0853</t>
  </si>
  <si>
    <t>F6.0854</t>
  </si>
  <si>
    <t>F6.0855</t>
  </si>
  <si>
    <t>F6.0856</t>
  </si>
  <si>
    <t>F6.0857</t>
  </si>
  <si>
    <t>F6.0858</t>
  </si>
  <si>
    <t>F6.0859</t>
  </si>
  <si>
    <t>F6.0860</t>
  </si>
  <si>
    <t>F6.0861</t>
  </si>
  <si>
    <t>F6.0862</t>
  </si>
  <si>
    <t>F6.0863</t>
  </si>
  <si>
    <t>F6.0864</t>
  </si>
  <si>
    <t>F6.0865</t>
  </si>
  <si>
    <t>F6.0866</t>
  </si>
  <si>
    <t>F6.0867</t>
  </si>
  <si>
    <t>F6.0868</t>
  </si>
  <si>
    <t>F6.0869</t>
  </si>
  <si>
    <t>F6.0870</t>
  </si>
  <si>
    <t>F6.0871</t>
  </si>
  <si>
    <t>F6.0872</t>
  </si>
  <si>
    <t>F6.0873</t>
  </si>
  <si>
    <t>F6.0874</t>
  </si>
  <si>
    <t>F6.0875</t>
  </si>
  <si>
    <t>F6.0876</t>
  </si>
  <si>
    <t>F6.0877</t>
  </si>
  <si>
    <t>F6.0878</t>
  </si>
  <si>
    <t>F6.0879</t>
  </si>
  <si>
    <t>F6.0880</t>
  </si>
  <si>
    <t>F6.0881</t>
  </si>
  <si>
    <t>F6.0882</t>
  </si>
  <si>
    <t>F6.0883</t>
  </si>
  <si>
    <t>F6.0884</t>
  </si>
  <si>
    <t>F6.0885</t>
  </si>
  <si>
    <t>F6.0886</t>
  </si>
  <si>
    <t>F6.0887</t>
  </si>
  <si>
    <t>F6.0888</t>
  </si>
  <si>
    <t>F6.0889</t>
  </si>
  <si>
    <t>F6.0890</t>
  </si>
  <si>
    <t>F6.0891</t>
  </si>
  <si>
    <t>F6.0892</t>
  </si>
  <si>
    <t>F6.0893</t>
  </si>
  <si>
    <t>F6.0894</t>
  </si>
  <si>
    <t>F6.0895</t>
  </si>
  <si>
    <t>F6.0896</t>
  </si>
  <si>
    <t>F6.0897</t>
  </si>
  <si>
    <t>F6.0898</t>
  </si>
  <si>
    <t>F6.0899</t>
  </si>
  <si>
    <t>F6.0900</t>
  </si>
  <si>
    <t>F6.0901</t>
  </si>
  <si>
    <t>F6.0902</t>
  </si>
  <si>
    <t>F6.0903</t>
  </si>
  <si>
    <t>F6.0904</t>
  </si>
  <si>
    <t>F6.0905</t>
  </si>
  <si>
    <t>F6.0906</t>
  </si>
  <si>
    <t>F6.0907</t>
  </si>
  <si>
    <t>F6.0908</t>
  </si>
  <si>
    <t>F6.0909</t>
  </si>
  <si>
    <t>F6.0910</t>
  </si>
  <si>
    <t>F6.0911</t>
  </si>
  <si>
    <t>F6.0912</t>
  </si>
  <si>
    <t>F6.0913</t>
  </si>
  <si>
    <t>F6.0914</t>
  </si>
  <si>
    <t>F6.0915</t>
  </si>
  <si>
    <t>F6.0916</t>
  </si>
  <si>
    <t>F6.0917</t>
  </si>
  <si>
    <t>F6.0918</t>
  </si>
  <si>
    <t>F6.0919</t>
  </si>
  <si>
    <t>F6.0920</t>
  </si>
  <si>
    <t>F6.0921</t>
  </si>
  <si>
    <t>F6.0922</t>
  </si>
  <si>
    <t>F6.0923</t>
  </si>
  <si>
    <t>F6.0924</t>
  </si>
  <si>
    <t>F6.0925</t>
  </si>
  <si>
    <t>F6.0926</t>
  </si>
  <si>
    <t>F6.0927</t>
  </si>
  <si>
    <t>F6.0928</t>
  </si>
  <si>
    <t>F6.0929</t>
  </si>
  <si>
    <t>F6.0930</t>
  </si>
  <si>
    <t>F6.0931</t>
  </si>
  <si>
    <t>F6.0932</t>
  </si>
  <si>
    <t>F6.0933</t>
  </si>
  <si>
    <t>F6.0934</t>
  </si>
  <si>
    <t>F6.0935</t>
  </si>
  <si>
    <t>F6.0936</t>
  </si>
  <si>
    <t>F6.0937</t>
  </si>
  <si>
    <t>F6.0938</t>
  </si>
  <si>
    <t>F6.0939</t>
  </si>
  <si>
    <t>F6.0940</t>
  </si>
  <si>
    <t>F6.0941</t>
  </si>
  <si>
    <t>F6.0942</t>
  </si>
  <si>
    <t>F6.0943</t>
  </si>
  <si>
    <t>F6.0944</t>
  </si>
  <si>
    <t>F6.0945</t>
  </si>
  <si>
    <t>F6.0946</t>
  </si>
  <si>
    <t>F6.0947</t>
  </si>
  <si>
    <t>F6.0948</t>
  </si>
  <si>
    <t>F6.0949</t>
  </si>
  <si>
    <t>F6.0950</t>
  </si>
  <si>
    <t>F6.0951</t>
  </si>
  <si>
    <t>F6.0952</t>
  </si>
  <si>
    <t>F6.0953</t>
  </si>
  <si>
    <t>F6.0954</t>
  </si>
  <si>
    <t>F6.0955</t>
  </si>
  <si>
    <t>F6.0956</t>
  </si>
  <si>
    <t>F6.0957</t>
  </si>
  <si>
    <t>F6.0958</t>
  </si>
  <si>
    <t>F6.0959</t>
  </si>
  <si>
    <t>F6.0960</t>
  </si>
  <si>
    <t>F6.0961</t>
  </si>
  <si>
    <t>F6.0962</t>
  </si>
  <si>
    <t>F6.0963</t>
  </si>
  <si>
    <t>F6.0964</t>
  </si>
  <si>
    <t>F6.0965</t>
  </si>
  <si>
    <t>F6.0966</t>
  </si>
  <si>
    <t>F6.0967</t>
  </si>
  <si>
    <t>F6.0968</t>
  </si>
  <si>
    <t>F6.0969</t>
  </si>
  <si>
    <t>F6.0970</t>
  </si>
  <si>
    <t>F6.0971</t>
  </si>
  <si>
    <t>F6.0972</t>
  </si>
  <si>
    <t>F6.0973</t>
  </si>
  <si>
    <t>F6.0974</t>
  </si>
  <si>
    <t>F6.0975</t>
  </si>
  <si>
    <t>F6.0976</t>
  </si>
  <si>
    <t>F6.0977</t>
  </si>
  <si>
    <t>F6.0978</t>
  </si>
  <si>
    <t>F6.0979</t>
  </si>
  <si>
    <t>F6.0980</t>
  </si>
  <si>
    <t>F6.0981</t>
  </si>
  <si>
    <t>F6.0982</t>
  </si>
  <si>
    <t>F6.0983</t>
  </si>
  <si>
    <t>F6.0984</t>
  </si>
  <si>
    <t>F6.0985</t>
  </si>
  <si>
    <t>F6.0986</t>
  </si>
  <si>
    <t>F6.0987</t>
  </si>
  <si>
    <t>F6.0988</t>
  </si>
  <si>
    <t>F6.0989</t>
  </si>
  <si>
    <t>F6.0990</t>
  </si>
  <si>
    <t>F6.0991</t>
  </si>
  <si>
    <t>F6.0992</t>
  </si>
  <si>
    <t>F6.0993</t>
  </si>
  <si>
    <t>F6.0994</t>
  </si>
  <si>
    <t>F6.0995</t>
  </si>
  <si>
    <t>F6.0996</t>
  </si>
  <si>
    <t>#NACE matches</t>
  </si>
  <si>
    <t>Records</t>
  </si>
  <si>
    <t>Sum</t>
  </si>
  <si>
    <t>Max</t>
  </si>
  <si>
    <t>ISIC 4.0 Includes non-printable charaters in source data.</t>
  </si>
  <si>
    <t>ISIC-</t>
  </si>
  <si>
    <t>NAICS-</t>
  </si>
  <si>
    <t>NACE-</t>
  </si>
  <si>
    <t>111</t>
  </si>
  <si>
    <t>1111</t>
  </si>
  <si>
    <t>11111</t>
  </si>
  <si>
    <t>111110</t>
  </si>
  <si>
    <t>11112</t>
  </si>
  <si>
    <t>111120</t>
  </si>
  <si>
    <t>11113</t>
  </si>
  <si>
    <t>111130</t>
  </si>
  <si>
    <t>11114</t>
  </si>
  <si>
    <t>111140</t>
  </si>
  <si>
    <t>11115</t>
  </si>
  <si>
    <t>111150</t>
  </si>
  <si>
    <t>11116</t>
  </si>
  <si>
    <t>111160</t>
  </si>
  <si>
    <t>11119</t>
  </si>
  <si>
    <t>111191</t>
  </si>
  <si>
    <t>111199</t>
  </si>
  <si>
    <t>1112</t>
  </si>
  <si>
    <t>11121</t>
  </si>
  <si>
    <t>111211</t>
  </si>
  <si>
    <t>111219</t>
  </si>
  <si>
    <t>1113</t>
  </si>
  <si>
    <t>11131</t>
  </si>
  <si>
    <t>111310</t>
  </si>
  <si>
    <t>11132</t>
  </si>
  <si>
    <t>111320</t>
  </si>
  <si>
    <t>11133</t>
  </si>
  <si>
    <t>111331</t>
  </si>
  <si>
    <t>111332</t>
  </si>
  <si>
    <t>111333</t>
  </si>
  <si>
    <t>111334</t>
  </si>
  <si>
    <t>111335</t>
  </si>
  <si>
    <t>111336</t>
  </si>
  <si>
    <t>111339</t>
  </si>
  <si>
    <t>1114</t>
  </si>
  <si>
    <t>11141</t>
  </si>
  <si>
    <t>111411</t>
  </si>
  <si>
    <t>111419</t>
  </si>
  <si>
    <t>11142</t>
  </si>
  <si>
    <t>111421</t>
  </si>
  <si>
    <t>111422</t>
  </si>
  <si>
    <t>1119</t>
  </si>
  <si>
    <t>11191</t>
  </si>
  <si>
    <t>111910</t>
  </si>
  <si>
    <t>11192</t>
  </si>
  <si>
    <t>111920</t>
  </si>
  <si>
    <t>11193</t>
  </si>
  <si>
    <t>111930</t>
  </si>
  <si>
    <t>11194</t>
  </si>
  <si>
    <t>111940</t>
  </si>
  <si>
    <t>11199</t>
  </si>
  <si>
    <t>111991</t>
  </si>
  <si>
    <t>111992</t>
  </si>
  <si>
    <t>111998</t>
  </si>
  <si>
    <t>112</t>
  </si>
  <si>
    <t>1121</t>
  </si>
  <si>
    <t>11211</t>
  </si>
  <si>
    <t>112111</t>
  </si>
  <si>
    <t>112112</t>
  </si>
  <si>
    <t>11212</t>
  </si>
  <si>
    <t>112120</t>
  </si>
  <si>
    <t>11213</t>
  </si>
  <si>
    <t>112130</t>
  </si>
  <si>
    <t>1122</t>
  </si>
  <si>
    <t>11221</t>
  </si>
  <si>
    <t>112210</t>
  </si>
  <si>
    <t>1123</t>
  </si>
  <si>
    <t>11231</t>
  </si>
  <si>
    <t>112310</t>
  </si>
  <si>
    <t>11232</t>
  </si>
  <si>
    <t>112320</t>
  </si>
  <si>
    <t>11233</t>
  </si>
  <si>
    <t>112330</t>
  </si>
  <si>
    <t>11234</t>
  </si>
  <si>
    <t>112340</t>
  </si>
  <si>
    <t>11239</t>
  </si>
  <si>
    <t>112390</t>
  </si>
  <si>
    <t>1124</t>
  </si>
  <si>
    <t>11241</t>
  </si>
  <si>
    <t>112410</t>
  </si>
  <si>
    <t>11242</t>
  </si>
  <si>
    <t>112420</t>
  </si>
  <si>
    <t>1125</t>
  </si>
  <si>
    <t>11251</t>
  </si>
  <si>
    <t>112511</t>
  </si>
  <si>
    <t>112512</t>
  </si>
  <si>
    <t>112519</t>
  </si>
  <si>
    <t>1129</t>
  </si>
  <si>
    <t>11291</t>
  </si>
  <si>
    <t>112910</t>
  </si>
  <si>
    <t>11292</t>
  </si>
  <si>
    <t>112920</t>
  </si>
  <si>
    <t>11293</t>
  </si>
  <si>
    <t>112930</t>
  </si>
  <si>
    <t>11299</t>
  </si>
  <si>
    <t>112990</t>
  </si>
  <si>
    <t>113</t>
  </si>
  <si>
    <t>1131</t>
  </si>
  <si>
    <t>11311</t>
  </si>
  <si>
    <t>113110</t>
  </si>
  <si>
    <t>1132</t>
  </si>
  <si>
    <t>11321</t>
  </si>
  <si>
    <t>113210</t>
  </si>
  <si>
    <t>1133</t>
  </si>
  <si>
    <t>11331</t>
  </si>
  <si>
    <t>113310</t>
  </si>
  <si>
    <t>114</t>
  </si>
  <si>
    <t>1141</t>
  </si>
  <si>
    <t>11411</t>
  </si>
  <si>
    <t>114111</t>
  </si>
  <si>
    <t>114112</t>
  </si>
  <si>
    <t>114119</t>
  </si>
  <si>
    <t>1142</t>
  </si>
  <si>
    <t>11421</t>
  </si>
  <si>
    <t>114210</t>
  </si>
  <si>
    <t>115</t>
  </si>
  <si>
    <t>1151</t>
  </si>
  <si>
    <t>11511</t>
  </si>
  <si>
    <t>115111</t>
  </si>
  <si>
    <t>115112</t>
  </si>
  <si>
    <t>115113</t>
  </si>
  <si>
    <t>115114</t>
  </si>
  <si>
    <t>115115</t>
  </si>
  <si>
    <t>115116</t>
  </si>
  <si>
    <t>1152</t>
  </si>
  <si>
    <t>11521</t>
  </si>
  <si>
    <t>115210</t>
  </si>
  <si>
    <t>1153</t>
  </si>
  <si>
    <t>11531</t>
  </si>
  <si>
    <t>115310</t>
  </si>
  <si>
    <t>211</t>
  </si>
  <si>
    <t>2111</t>
  </si>
  <si>
    <t>21112</t>
  </si>
  <si>
    <t>211120</t>
  </si>
  <si>
    <t>21113</t>
  </si>
  <si>
    <t>211130</t>
  </si>
  <si>
    <t>212</t>
  </si>
  <si>
    <t>2121</t>
  </si>
  <si>
    <t>21211</t>
  </si>
  <si>
    <t>212111</t>
  </si>
  <si>
    <t>212112</t>
  </si>
  <si>
    <t>212113</t>
  </si>
  <si>
    <t>2122</t>
  </si>
  <si>
    <t>21221</t>
  </si>
  <si>
    <t>212210</t>
  </si>
  <si>
    <t>21222</t>
  </si>
  <si>
    <t>212221</t>
  </si>
  <si>
    <t>212222</t>
  </si>
  <si>
    <t>21223</t>
  </si>
  <si>
    <t>212230</t>
  </si>
  <si>
    <t>21229</t>
  </si>
  <si>
    <t>212291</t>
  </si>
  <si>
    <t>212299</t>
  </si>
  <si>
    <t>2123</t>
  </si>
  <si>
    <t>21231</t>
  </si>
  <si>
    <t>212311</t>
  </si>
  <si>
    <t>212312</t>
  </si>
  <si>
    <t>212313</t>
  </si>
  <si>
    <t>212319</t>
  </si>
  <si>
    <t>21232</t>
  </si>
  <si>
    <t>212321</t>
  </si>
  <si>
    <t>212322</t>
  </si>
  <si>
    <t>212324</t>
  </si>
  <si>
    <t>212325</t>
  </si>
  <si>
    <t>21239</t>
  </si>
  <si>
    <t>212391</t>
  </si>
  <si>
    <t>212392</t>
  </si>
  <si>
    <t>212393</t>
  </si>
  <si>
    <t>212399</t>
  </si>
  <si>
    <t>213</t>
  </si>
  <si>
    <t>2131</t>
  </si>
  <si>
    <t>21311</t>
  </si>
  <si>
    <t>213111</t>
  </si>
  <si>
    <t>213112</t>
  </si>
  <si>
    <t>213113</t>
  </si>
  <si>
    <t>213114</t>
  </si>
  <si>
    <t>213115</t>
  </si>
  <si>
    <t>22111</t>
  </si>
  <si>
    <t>221111</t>
  </si>
  <si>
    <t>221112</t>
  </si>
  <si>
    <t>221113</t>
  </si>
  <si>
    <t>221114</t>
  </si>
  <si>
    <t>221115</t>
  </si>
  <si>
    <t>221116</t>
  </si>
  <si>
    <t>221117</t>
  </si>
  <si>
    <t>221118</t>
  </si>
  <si>
    <t>22112</t>
  </si>
  <si>
    <t>221121</t>
  </si>
  <si>
    <t>221122</t>
  </si>
  <si>
    <t>2212</t>
  </si>
  <si>
    <t>22121</t>
  </si>
  <si>
    <t>221210</t>
  </si>
  <si>
    <t>2213</t>
  </si>
  <si>
    <t>22131</t>
  </si>
  <si>
    <t>221310</t>
  </si>
  <si>
    <t>22132</t>
  </si>
  <si>
    <t>221320</t>
  </si>
  <si>
    <t>22133</t>
  </si>
  <si>
    <t>221330</t>
  </si>
  <si>
    <t>236</t>
  </si>
  <si>
    <t>2361</t>
  </si>
  <si>
    <t>23611</t>
  </si>
  <si>
    <t>236115</t>
  </si>
  <si>
    <t>236116</t>
  </si>
  <si>
    <t>236117</t>
  </si>
  <si>
    <t>236118</t>
  </si>
  <si>
    <t>2362</t>
  </si>
  <si>
    <t>23621</t>
  </si>
  <si>
    <t>236210</t>
  </si>
  <si>
    <t>23622</t>
  </si>
  <si>
    <t>236220</t>
  </si>
  <si>
    <t>237</t>
  </si>
  <si>
    <t>2371</t>
  </si>
  <si>
    <t>23711</t>
  </si>
  <si>
    <t>237110</t>
  </si>
  <si>
    <t>23712</t>
  </si>
  <si>
    <t>237120</t>
  </si>
  <si>
    <t>23713</t>
  </si>
  <si>
    <t>237130</t>
  </si>
  <si>
    <t>2372</t>
  </si>
  <si>
    <t>23721</t>
  </si>
  <si>
    <t>237210</t>
  </si>
  <si>
    <t>2373</t>
  </si>
  <si>
    <t>23731</t>
  </si>
  <si>
    <t>237310</t>
  </si>
  <si>
    <t>2379</t>
  </si>
  <si>
    <t>23799</t>
  </si>
  <si>
    <t>237990</t>
  </si>
  <si>
    <t>238</t>
  </si>
  <si>
    <t>2381</t>
  </si>
  <si>
    <t>23811</t>
  </si>
  <si>
    <t>238110</t>
  </si>
  <si>
    <t>23812</t>
  </si>
  <si>
    <t>238120</t>
  </si>
  <si>
    <t>23813</t>
  </si>
  <si>
    <t>238130</t>
  </si>
  <si>
    <t>23814</t>
  </si>
  <si>
    <t>238140</t>
  </si>
  <si>
    <t>23815</t>
  </si>
  <si>
    <t>238150</t>
  </si>
  <si>
    <t>23816</t>
  </si>
  <si>
    <t>238160</t>
  </si>
  <si>
    <t>23817</t>
  </si>
  <si>
    <t>238170</t>
  </si>
  <si>
    <t>23819</t>
  </si>
  <si>
    <t>238190</t>
  </si>
  <si>
    <t>2382</t>
  </si>
  <si>
    <t>23821</t>
  </si>
  <si>
    <t>238210</t>
  </si>
  <si>
    <t>23822</t>
  </si>
  <si>
    <t>238220</t>
  </si>
  <si>
    <t>23829</t>
  </si>
  <si>
    <t>238290</t>
  </si>
  <si>
    <t>2383</t>
  </si>
  <si>
    <t>23831</t>
  </si>
  <si>
    <t>238310</t>
  </si>
  <si>
    <t>23832</t>
  </si>
  <si>
    <t>238320</t>
  </si>
  <si>
    <t>23833</t>
  </si>
  <si>
    <t>238330</t>
  </si>
  <si>
    <t>23834</t>
  </si>
  <si>
    <t>238340</t>
  </si>
  <si>
    <t>23835</t>
  </si>
  <si>
    <t>238350</t>
  </si>
  <si>
    <t>23839</t>
  </si>
  <si>
    <t>238390</t>
  </si>
  <si>
    <t>2389</t>
  </si>
  <si>
    <t>23891</t>
  </si>
  <si>
    <t>238910</t>
  </si>
  <si>
    <t>23899</t>
  </si>
  <si>
    <t>238990</t>
  </si>
  <si>
    <t>311</t>
  </si>
  <si>
    <t>3111</t>
  </si>
  <si>
    <t>31111</t>
  </si>
  <si>
    <t>311111</t>
  </si>
  <si>
    <t>311119</t>
  </si>
  <si>
    <t>3112</t>
  </si>
  <si>
    <t>31121</t>
  </si>
  <si>
    <t>311211</t>
  </si>
  <si>
    <t>311212</t>
  </si>
  <si>
    <t>311213</t>
  </si>
  <si>
    <t>31122</t>
  </si>
  <si>
    <t>311221</t>
  </si>
  <si>
    <t>311224</t>
  </si>
  <si>
    <t>311225</t>
  </si>
  <si>
    <t>31123</t>
  </si>
  <si>
    <t>311230</t>
  </si>
  <si>
    <t>3113</t>
  </si>
  <si>
    <t>31131</t>
  </si>
  <si>
    <t>311313</t>
  </si>
  <si>
    <t>311314</t>
  </si>
  <si>
    <t>31134</t>
  </si>
  <si>
    <t>311340</t>
  </si>
  <si>
    <t>31135</t>
  </si>
  <si>
    <t>311351</t>
  </si>
  <si>
    <t>311352</t>
  </si>
  <si>
    <t>3114</t>
  </si>
  <si>
    <t>31141</t>
  </si>
  <si>
    <t>311411</t>
  </si>
  <si>
    <t>311412</t>
  </si>
  <si>
    <t>31142</t>
  </si>
  <si>
    <t>311421</t>
  </si>
  <si>
    <t>311422</t>
  </si>
  <si>
    <t>311423</t>
  </si>
  <si>
    <t>3115</t>
  </si>
  <si>
    <t>31151</t>
  </si>
  <si>
    <t>311511</t>
  </si>
  <si>
    <t>311512</t>
  </si>
  <si>
    <t>311513</t>
  </si>
  <si>
    <t>311514</t>
  </si>
  <si>
    <t>31152</t>
  </si>
  <si>
    <t>311520</t>
  </si>
  <si>
    <t>3116</t>
  </si>
  <si>
    <t>31161</t>
  </si>
  <si>
    <t>311611</t>
  </si>
  <si>
    <t>311612</t>
  </si>
  <si>
    <t>311613</t>
  </si>
  <si>
    <t>311615</t>
  </si>
  <si>
    <t>3117</t>
  </si>
  <si>
    <t>31171</t>
  </si>
  <si>
    <t>311710</t>
  </si>
  <si>
    <t>3118</t>
  </si>
  <si>
    <t>31181</t>
  </si>
  <si>
    <t>311811</t>
  </si>
  <si>
    <t>311812</t>
  </si>
  <si>
    <t>311813</t>
  </si>
  <si>
    <t>31182</t>
  </si>
  <si>
    <t>311821</t>
  </si>
  <si>
    <t>311824</t>
  </si>
  <si>
    <t>31183</t>
  </si>
  <si>
    <t>311830</t>
  </si>
  <si>
    <t>3119</t>
  </si>
  <si>
    <t>31191</t>
  </si>
  <si>
    <t>311911</t>
  </si>
  <si>
    <t>311919</t>
  </si>
  <si>
    <t>31192</t>
  </si>
  <si>
    <t>311920</t>
  </si>
  <si>
    <t>31193</t>
  </si>
  <si>
    <t>311930</t>
  </si>
  <si>
    <t>31194</t>
  </si>
  <si>
    <t>311941</t>
  </si>
  <si>
    <t>311942</t>
  </si>
  <si>
    <t>31199</t>
  </si>
  <si>
    <t>311991</t>
  </si>
  <si>
    <t>311999</t>
  </si>
  <si>
    <t>312</t>
  </si>
  <si>
    <t>3121</t>
  </si>
  <si>
    <t>31211</t>
  </si>
  <si>
    <t>312111</t>
  </si>
  <si>
    <t>312112</t>
  </si>
  <si>
    <t>312113</t>
  </si>
  <si>
    <t>31212</t>
  </si>
  <si>
    <t>312120</t>
  </si>
  <si>
    <t>31213</t>
  </si>
  <si>
    <t>312130</t>
  </si>
  <si>
    <t>31214</t>
  </si>
  <si>
    <t>312140</t>
  </si>
  <si>
    <t>3122</t>
  </si>
  <si>
    <t>31223</t>
  </si>
  <si>
    <t>312230</t>
  </si>
  <si>
    <t>313</t>
  </si>
  <si>
    <t>3131</t>
  </si>
  <si>
    <t>31311</t>
  </si>
  <si>
    <t>313110</t>
  </si>
  <si>
    <t>3132</t>
  </si>
  <si>
    <t>31321</t>
  </si>
  <si>
    <t>313210</t>
  </si>
  <si>
    <t>31322</t>
  </si>
  <si>
    <t>313220</t>
  </si>
  <si>
    <t>31323</t>
  </si>
  <si>
    <t>313230</t>
  </si>
  <si>
    <t>31324</t>
  </si>
  <si>
    <t>313240</t>
  </si>
  <si>
    <t>3133</t>
  </si>
  <si>
    <t>31331</t>
  </si>
  <si>
    <t>313310</t>
  </si>
  <si>
    <t>31332</t>
  </si>
  <si>
    <t>313320</t>
  </si>
  <si>
    <t>314</t>
  </si>
  <si>
    <t>3141</t>
  </si>
  <si>
    <t>31411</t>
  </si>
  <si>
    <t>314110</t>
  </si>
  <si>
    <t>31412</t>
  </si>
  <si>
    <t>314120</t>
  </si>
  <si>
    <t>3149</t>
  </si>
  <si>
    <t>31491</t>
  </si>
  <si>
    <t>314910</t>
  </si>
  <si>
    <t>31499</t>
  </si>
  <si>
    <t>314994</t>
  </si>
  <si>
    <t>314999</t>
  </si>
  <si>
    <t>315</t>
  </si>
  <si>
    <t>3151</t>
  </si>
  <si>
    <t>31511</t>
  </si>
  <si>
    <t>315110</t>
  </si>
  <si>
    <t>31519</t>
  </si>
  <si>
    <t>315190</t>
  </si>
  <si>
    <t>3152</t>
  </si>
  <si>
    <t>31521</t>
  </si>
  <si>
    <t>315210</t>
  </si>
  <si>
    <t>31522</t>
  </si>
  <si>
    <t>315220</t>
  </si>
  <si>
    <t>31524</t>
  </si>
  <si>
    <t>315240</t>
  </si>
  <si>
    <t>31528</t>
  </si>
  <si>
    <t>315280</t>
  </si>
  <si>
    <t>3159</t>
  </si>
  <si>
    <t>31599</t>
  </si>
  <si>
    <t>315990</t>
  </si>
  <si>
    <t>316</t>
  </si>
  <si>
    <t>3161</t>
  </si>
  <si>
    <t>31611</t>
  </si>
  <si>
    <t>316110</t>
  </si>
  <si>
    <t>3162</t>
  </si>
  <si>
    <t>31621</t>
  </si>
  <si>
    <t>316210</t>
  </si>
  <si>
    <t>3169</t>
  </si>
  <si>
    <t>31699</t>
  </si>
  <si>
    <t>316992</t>
  </si>
  <si>
    <t>316998</t>
  </si>
  <si>
    <t>32111</t>
  </si>
  <si>
    <t>321113</t>
  </si>
  <si>
    <t>321114</t>
  </si>
  <si>
    <t>32121</t>
  </si>
  <si>
    <t>321211</t>
  </si>
  <si>
    <t>321212</t>
  </si>
  <si>
    <t>321213</t>
  </si>
  <si>
    <t>321214</t>
  </si>
  <si>
    <t>321219</t>
  </si>
  <si>
    <t>3219</t>
  </si>
  <si>
    <t>32191</t>
  </si>
  <si>
    <t>321911</t>
  </si>
  <si>
    <t>321912</t>
  </si>
  <si>
    <t>321918</t>
  </si>
  <si>
    <t>32192</t>
  </si>
  <si>
    <t>321920</t>
  </si>
  <si>
    <t>32199</t>
  </si>
  <si>
    <t>321991</t>
  </si>
  <si>
    <t>321992</t>
  </si>
  <si>
    <t>321999</t>
  </si>
  <si>
    <t>3221</t>
  </si>
  <si>
    <t>32211</t>
  </si>
  <si>
    <t>322110</t>
  </si>
  <si>
    <t>32212</t>
  </si>
  <si>
    <t>322121</t>
  </si>
  <si>
    <t>322122</t>
  </si>
  <si>
    <t>32213</t>
  </si>
  <si>
    <t>322130</t>
  </si>
  <si>
    <t>3222</t>
  </si>
  <si>
    <t>32221</t>
  </si>
  <si>
    <t>322211</t>
  </si>
  <si>
    <t>322212</t>
  </si>
  <si>
    <t>322219</t>
  </si>
  <si>
    <t>32222</t>
  </si>
  <si>
    <t>322220</t>
  </si>
  <si>
    <t>32223</t>
  </si>
  <si>
    <t>322230</t>
  </si>
  <si>
    <t>32229</t>
  </si>
  <si>
    <t>322291</t>
  </si>
  <si>
    <t>322299</t>
  </si>
  <si>
    <t>3231</t>
  </si>
  <si>
    <t>32311</t>
  </si>
  <si>
    <t>323111</t>
  </si>
  <si>
    <t>323113</t>
  </si>
  <si>
    <t>323117</t>
  </si>
  <si>
    <t>32312</t>
  </si>
  <si>
    <t>323120</t>
  </si>
  <si>
    <t>3241</t>
  </si>
  <si>
    <t>32411</t>
  </si>
  <si>
    <t>324110</t>
  </si>
  <si>
    <t>32412</t>
  </si>
  <si>
    <t>324121</t>
  </si>
  <si>
    <t>324122</t>
  </si>
  <si>
    <t>32419</t>
  </si>
  <si>
    <t>324191</t>
  </si>
  <si>
    <t>324199</t>
  </si>
  <si>
    <t>3251</t>
  </si>
  <si>
    <t>32511</t>
  </si>
  <si>
    <t>325110</t>
  </si>
  <si>
    <t>32512</t>
  </si>
  <si>
    <t>325120</t>
  </si>
  <si>
    <t>32513</t>
  </si>
  <si>
    <t>325130</t>
  </si>
  <si>
    <t>32518</t>
  </si>
  <si>
    <t>325180</t>
  </si>
  <si>
    <t>32519</t>
  </si>
  <si>
    <t>325193</t>
  </si>
  <si>
    <t>325194</t>
  </si>
  <si>
    <t>325199</t>
  </si>
  <si>
    <t>3252</t>
  </si>
  <si>
    <t>32521</t>
  </si>
  <si>
    <t>325211</t>
  </si>
  <si>
    <t>325212</t>
  </si>
  <si>
    <t>32522</t>
  </si>
  <si>
    <t>325220</t>
  </si>
  <si>
    <t>3253</t>
  </si>
  <si>
    <t>32531</t>
  </si>
  <si>
    <t>325311</t>
  </si>
  <si>
    <t>325312</t>
  </si>
  <si>
    <t>325314</t>
  </si>
  <si>
    <t>32532</t>
  </si>
  <si>
    <t>325320</t>
  </si>
  <si>
    <t>3254</t>
  </si>
  <si>
    <t>32541</t>
  </si>
  <si>
    <t>325411</t>
  </si>
  <si>
    <t>325412</t>
  </si>
  <si>
    <t>325413</t>
  </si>
  <si>
    <t>325414</t>
  </si>
  <si>
    <t>3255</t>
  </si>
  <si>
    <t>32551</t>
  </si>
  <si>
    <t>325510</t>
  </si>
  <si>
    <t>32552</t>
  </si>
  <si>
    <t>325520</t>
  </si>
  <si>
    <t>3256</t>
  </si>
  <si>
    <t>32561</t>
  </si>
  <si>
    <t>325611</t>
  </si>
  <si>
    <t>325612</t>
  </si>
  <si>
    <t>325613</t>
  </si>
  <si>
    <t>32562</t>
  </si>
  <si>
    <t>325620</t>
  </si>
  <si>
    <t>3259</t>
  </si>
  <si>
    <t>32591</t>
  </si>
  <si>
    <t>325910</t>
  </si>
  <si>
    <t>32592</t>
  </si>
  <si>
    <t>325920</t>
  </si>
  <si>
    <t>32599</t>
  </si>
  <si>
    <t>325991</t>
  </si>
  <si>
    <t>325992</t>
  </si>
  <si>
    <t>325998</t>
  </si>
  <si>
    <t>326</t>
  </si>
  <si>
    <t>3261</t>
  </si>
  <si>
    <t>32611</t>
  </si>
  <si>
    <t>326111</t>
  </si>
  <si>
    <t>326112</t>
  </si>
  <si>
    <t>326113</t>
  </si>
  <si>
    <t>32612</t>
  </si>
  <si>
    <t>326121</t>
  </si>
  <si>
    <t>326122</t>
  </si>
  <si>
    <t>32613</t>
  </si>
  <si>
    <t>326130</t>
  </si>
  <si>
    <t>32614</t>
  </si>
  <si>
    <t>326140</t>
  </si>
  <si>
    <t>32615</t>
  </si>
  <si>
    <t>326150</t>
  </si>
  <si>
    <t>32616</t>
  </si>
  <si>
    <t>326160</t>
  </si>
  <si>
    <t>32619</t>
  </si>
  <si>
    <t>326191</t>
  </si>
  <si>
    <t>326199</t>
  </si>
  <si>
    <t>3262</t>
  </si>
  <si>
    <t>32621</t>
  </si>
  <si>
    <t>326211</t>
  </si>
  <si>
    <t>326212</t>
  </si>
  <si>
    <t>32622</t>
  </si>
  <si>
    <t>326220</t>
  </si>
  <si>
    <t>32629</t>
  </si>
  <si>
    <t>326291</t>
  </si>
  <si>
    <t>326299</t>
  </si>
  <si>
    <t>327</t>
  </si>
  <si>
    <t>3271</t>
  </si>
  <si>
    <t>32711</t>
  </si>
  <si>
    <t>327110</t>
  </si>
  <si>
    <t>32712</t>
  </si>
  <si>
    <t>327120</t>
  </si>
  <si>
    <t>3272</t>
  </si>
  <si>
    <t>32721</t>
  </si>
  <si>
    <t>327211</t>
  </si>
  <si>
    <t>327212</t>
  </si>
  <si>
    <t>327213</t>
  </si>
  <si>
    <t>327215</t>
  </si>
  <si>
    <t>3273</t>
  </si>
  <si>
    <t>32731</t>
  </si>
  <si>
    <t>327310</t>
  </si>
  <si>
    <t>32732</t>
  </si>
  <si>
    <t>327320</t>
  </si>
  <si>
    <t>32733</t>
  </si>
  <si>
    <t>327331</t>
  </si>
  <si>
    <t>327332</t>
  </si>
  <si>
    <t>32739</t>
  </si>
  <si>
    <t>327390</t>
  </si>
  <si>
    <t>3274</t>
  </si>
  <si>
    <t>32741</t>
  </si>
  <si>
    <t>327410</t>
  </si>
  <si>
    <t>32742</t>
  </si>
  <si>
    <t>327420</t>
  </si>
  <si>
    <t>3279</t>
  </si>
  <si>
    <t>32791</t>
  </si>
  <si>
    <t>327910</t>
  </si>
  <si>
    <t>32799</t>
  </si>
  <si>
    <t>327991</t>
  </si>
  <si>
    <t>327992</t>
  </si>
  <si>
    <t>327993</t>
  </si>
  <si>
    <t>327999</t>
  </si>
  <si>
    <t>33111</t>
  </si>
  <si>
    <t>331110</t>
  </si>
  <si>
    <t>33121</t>
  </si>
  <si>
    <t>331210</t>
  </si>
  <si>
    <t>33122</t>
  </si>
  <si>
    <t>331221</t>
  </si>
  <si>
    <t>331222</t>
  </si>
  <si>
    <t>33131</t>
  </si>
  <si>
    <t>331313</t>
  </si>
  <si>
    <t>331314</t>
  </si>
  <si>
    <t>331315</t>
  </si>
  <si>
    <t>331318</t>
  </si>
  <si>
    <t>33141</t>
  </si>
  <si>
    <t>331410</t>
  </si>
  <si>
    <t>33142</t>
  </si>
  <si>
    <t>331420</t>
  </si>
  <si>
    <t>33149</t>
  </si>
  <si>
    <t>331491</t>
  </si>
  <si>
    <t>331492</t>
  </si>
  <si>
    <t>33151</t>
  </si>
  <si>
    <t>331511</t>
  </si>
  <si>
    <t>331512</t>
  </si>
  <si>
    <t>331513</t>
  </si>
  <si>
    <t>33152</t>
  </si>
  <si>
    <t>331523</t>
  </si>
  <si>
    <t>331524</t>
  </si>
  <si>
    <t>331529</t>
  </si>
  <si>
    <t>3321</t>
  </si>
  <si>
    <t>33211</t>
  </si>
  <si>
    <t>332111</t>
  </si>
  <si>
    <t>332112</t>
  </si>
  <si>
    <t>332114</t>
  </si>
  <si>
    <t>332117</t>
  </si>
  <si>
    <t>332119</t>
  </si>
  <si>
    <t>3322</t>
  </si>
  <si>
    <t>33221</t>
  </si>
  <si>
    <t>332215</t>
  </si>
  <si>
    <t>332216</t>
  </si>
  <si>
    <t>3323</t>
  </si>
  <si>
    <t>33231</t>
  </si>
  <si>
    <t>332311</t>
  </si>
  <si>
    <t>332312</t>
  </si>
  <si>
    <t>332313</t>
  </si>
  <si>
    <t>33232</t>
  </si>
  <si>
    <t>332321</t>
  </si>
  <si>
    <t>332322</t>
  </si>
  <si>
    <t>332323</t>
  </si>
  <si>
    <t>3324</t>
  </si>
  <si>
    <t>33241</t>
  </si>
  <si>
    <t>332410</t>
  </si>
  <si>
    <t>33242</t>
  </si>
  <si>
    <t>332420</t>
  </si>
  <si>
    <t>33243</t>
  </si>
  <si>
    <t>332431</t>
  </si>
  <si>
    <t>332439</t>
  </si>
  <si>
    <t>3325</t>
  </si>
  <si>
    <t>33251</t>
  </si>
  <si>
    <t>332510</t>
  </si>
  <si>
    <t>3326</t>
  </si>
  <si>
    <t>33261</t>
  </si>
  <si>
    <t>332613</t>
  </si>
  <si>
    <t>332618</t>
  </si>
  <si>
    <t>3327</t>
  </si>
  <si>
    <t>33271</t>
  </si>
  <si>
    <t>332710</t>
  </si>
  <si>
    <t>33272</t>
  </si>
  <si>
    <t>332721</t>
  </si>
  <si>
    <t>332722</t>
  </si>
  <si>
    <t>3328</t>
  </si>
  <si>
    <t>33281</t>
  </si>
  <si>
    <t>332811</t>
  </si>
  <si>
    <t>332812</t>
  </si>
  <si>
    <t>332813</t>
  </si>
  <si>
    <t>3329</t>
  </si>
  <si>
    <t>33291</t>
  </si>
  <si>
    <t>332911</t>
  </si>
  <si>
    <t>332912</t>
  </si>
  <si>
    <t>332913</t>
  </si>
  <si>
    <t>332919</t>
  </si>
  <si>
    <t>33299</t>
  </si>
  <si>
    <t>332991</t>
  </si>
  <si>
    <t>332992</t>
  </si>
  <si>
    <t>332993</t>
  </si>
  <si>
    <t>332994</t>
  </si>
  <si>
    <t>332996</t>
  </si>
  <si>
    <t>332999</t>
  </si>
  <si>
    <t>333</t>
  </si>
  <si>
    <t>3331</t>
  </si>
  <si>
    <t>33311</t>
  </si>
  <si>
    <t>333111</t>
  </si>
  <si>
    <t>333112</t>
  </si>
  <si>
    <t>33312</t>
  </si>
  <si>
    <t>333120</t>
  </si>
  <si>
    <t>33313</t>
  </si>
  <si>
    <t>333131</t>
  </si>
  <si>
    <t>333132</t>
  </si>
  <si>
    <t>3332</t>
  </si>
  <si>
    <t>33324</t>
  </si>
  <si>
    <t>333241</t>
  </si>
  <si>
    <t>333242</t>
  </si>
  <si>
    <t>333243</t>
  </si>
  <si>
    <t>333244</t>
  </si>
  <si>
    <t>333249</t>
  </si>
  <si>
    <t>3333</t>
  </si>
  <si>
    <t>33331</t>
  </si>
  <si>
    <t>333314</t>
  </si>
  <si>
    <t>333316</t>
  </si>
  <si>
    <t>333318</t>
  </si>
  <si>
    <t>3334</t>
  </si>
  <si>
    <t>33341</t>
  </si>
  <si>
    <t>333413</t>
  </si>
  <si>
    <t>333414</t>
  </si>
  <si>
    <t>333415</t>
  </si>
  <si>
    <t>3335</t>
  </si>
  <si>
    <t>33351</t>
  </si>
  <si>
    <t>333511</t>
  </si>
  <si>
    <t>333514</t>
  </si>
  <si>
    <t>333515</t>
  </si>
  <si>
    <t>333517</t>
  </si>
  <si>
    <t>333519</t>
  </si>
  <si>
    <t>3336</t>
  </si>
  <si>
    <t>33361</t>
  </si>
  <si>
    <t>333611</t>
  </si>
  <si>
    <t>333612</t>
  </si>
  <si>
    <t>333613</t>
  </si>
  <si>
    <t>333618</t>
  </si>
  <si>
    <t>3339</t>
  </si>
  <si>
    <t>33391</t>
  </si>
  <si>
    <t>333912</t>
  </si>
  <si>
    <t>333914</t>
  </si>
  <si>
    <t>33392</t>
  </si>
  <si>
    <t>333921</t>
  </si>
  <si>
    <t>333922</t>
  </si>
  <si>
    <t>333923</t>
  </si>
  <si>
    <t>333924</t>
  </si>
  <si>
    <t>33399</t>
  </si>
  <si>
    <t>333991</t>
  </si>
  <si>
    <t>333992</t>
  </si>
  <si>
    <t>333993</t>
  </si>
  <si>
    <t>333994</t>
  </si>
  <si>
    <t>333995</t>
  </si>
  <si>
    <t>333996</t>
  </si>
  <si>
    <t>333997</t>
  </si>
  <si>
    <t>333999</t>
  </si>
  <si>
    <t>334</t>
  </si>
  <si>
    <t>3341</t>
  </si>
  <si>
    <t>33411</t>
  </si>
  <si>
    <t>334111</t>
  </si>
  <si>
    <t>334112</t>
  </si>
  <si>
    <t>334118</t>
  </si>
  <si>
    <t>3342</t>
  </si>
  <si>
    <t>33421</t>
  </si>
  <si>
    <t>334210</t>
  </si>
  <si>
    <t>33422</t>
  </si>
  <si>
    <t>334220</t>
  </si>
  <si>
    <t>33429</t>
  </si>
  <si>
    <t>334290</t>
  </si>
  <si>
    <t>3343</t>
  </si>
  <si>
    <t>33431</t>
  </si>
  <si>
    <t>334310</t>
  </si>
  <si>
    <t>3344</t>
  </si>
  <si>
    <t>33441</t>
  </si>
  <si>
    <t>334412</t>
  </si>
  <si>
    <t>334413</t>
  </si>
  <si>
    <t>334416</t>
  </si>
  <si>
    <t>334417</t>
  </si>
  <si>
    <t>334418</t>
  </si>
  <si>
    <t>334419</t>
  </si>
  <si>
    <t>3345</t>
  </si>
  <si>
    <t>33451</t>
  </si>
  <si>
    <t>334510</t>
  </si>
  <si>
    <t>334511</t>
  </si>
  <si>
    <t>334512</t>
  </si>
  <si>
    <t>334513</t>
  </si>
  <si>
    <t>334514</t>
  </si>
  <si>
    <t>334515</t>
  </si>
  <si>
    <t>334516</t>
  </si>
  <si>
    <t>334517</t>
  </si>
  <si>
    <t>334519</t>
  </si>
  <si>
    <t>3346</t>
  </si>
  <si>
    <t>33461</t>
  </si>
  <si>
    <t>334613</t>
  </si>
  <si>
    <t>334614</t>
  </si>
  <si>
    <t>335</t>
  </si>
  <si>
    <t>3351</t>
  </si>
  <si>
    <t>33511</t>
  </si>
  <si>
    <t>335110</t>
  </si>
  <si>
    <t>33512</t>
  </si>
  <si>
    <t>335121</t>
  </si>
  <si>
    <t>335122</t>
  </si>
  <si>
    <t>335129</t>
  </si>
  <si>
    <t>3352</t>
  </si>
  <si>
    <t>33521</t>
  </si>
  <si>
    <t>335210</t>
  </si>
  <si>
    <t>33522</t>
  </si>
  <si>
    <t>335220</t>
  </si>
  <si>
    <t>3353</t>
  </si>
  <si>
    <t>33531</t>
  </si>
  <si>
    <t>335311</t>
  </si>
  <si>
    <t>335312</t>
  </si>
  <si>
    <t>335313</t>
  </si>
  <si>
    <t>335314</t>
  </si>
  <si>
    <t>3359</t>
  </si>
  <si>
    <t>33591</t>
  </si>
  <si>
    <t>335911</t>
  </si>
  <si>
    <t>335912</t>
  </si>
  <si>
    <t>33592</t>
  </si>
  <si>
    <t>335921</t>
  </si>
  <si>
    <t>335929</t>
  </si>
  <si>
    <t>33593</t>
  </si>
  <si>
    <t>335931</t>
  </si>
  <si>
    <t>335932</t>
  </si>
  <si>
    <t>33599</t>
  </si>
  <si>
    <t>335991</t>
  </si>
  <si>
    <t>335999</t>
  </si>
  <si>
    <t>336</t>
  </si>
  <si>
    <t>3361</t>
  </si>
  <si>
    <t>33611</t>
  </si>
  <si>
    <t>336111</t>
  </si>
  <si>
    <t>336112</t>
  </si>
  <si>
    <t>33612</t>
  </si>
  <si>
    <t>336120</t>
  </si>
  <si>
    <t>3362</t>
  </si>
  <si>
    <t>33621</t>
  </si>
  <si>
    <t>336211</t>
  </si>
  <si>
    <t>336212</t>
  </si>
  <si>
    <t>336213</t>
  </si>
  <si>
    <t>336214</t>
  </si>
  <si>
    <t>3363</t>
  </si>
  <si>
    <t>33631</t>
  </si>
  <si>
    <t>336310</t>
  </si>
  <si>
    <t>33632</t>
  </si>
  <si>
    <t>336320</t>
  </si>
  <si>
    <t>33633</t>
  </si>
  <si>
    <t>336330</t>
  </si>
  <si>
    <t>33634</t>
  </si>
  <si>
    <t>336340</t>
  </si>
  <si>
    <t>33635</t>
  </si>
  <si>
    <t>336350</t>
  </si>
  <si>
    <t>33636</t>
  </si>
  <si>
    <t>336360</t>
  </si>
  <si>
    <t>33637</t>
  </si>
  <si>
    <t>336370</t>
  </si>
  <si>
    <t>33639</t>
  </si>
  <si>
    <t>336390</t>
  </si>
  <si>
    <t>3364</t>
  </si>
  <si>
    <t>33641</t>
  </si>
  <si>
    <t>336411</t>
  </si>
  <si>
    <t>336412</t>
  </si>
  <si>
    <t>336413</t>
  </si>
  <si>
    <t>336414</t>
  </si>
  <si>
    <t>336415</t>
  </si>
  <si>
    <t>336419</t>
  </si>
  <si>
    <t>3365</t>
  </si>
  <si>
    <t>33651</t>
  </si>
  <si>
    <t>336510</t>
  </si>
  <si>
    <t>3366</t>
  </si>
  <si>
    <t>33661</t>
  </si>
  <si>
    <t>336611</t>
  </si>
  <si>
    <t>336612</t>
  </si>
  <si>
    <t>3369</t>
  </si>
  <si>
    <t>33699</t>
  </si>
  <si>
    <t>336991</t>
  </si>
  <si>
    <t>336992</t>
  </si>
  <si>
    <t>336999</t>
  </si>
  <si>
    <t>337</t>
  </si>
  <si>
    <t>3371</t>
  </si>
  <si>
    <t>33711</t>
  </si>
  <si>
    <t>337110</t>
  </si>
  <si>
    <t>33712</t>
  </si>
  <si>
    <t>337121</t>
  </si>
  <si>
    <t>337122</t>
  </si>
  <si>
    <t>337124</t>
  </si>
  <si>
    <t>337125</t>
  </si>
  <si>
    <t>337127</t>
  </si>
  <si>
    <t>3372</t>
  </si>
  <si>
    <t>33721</t>
  </si>
  <si>
    <t>337211</t>
  </si>
  <si>
    <t>337212</t>
  </si>
  <si>
    <t>337214</t>
  </si>
  <si>
    <t>337215</t>
  </si>
  <si>
    <t>3379</t>
  </si>
  <si>
    <t>33791</t>
  </si>
  <si>
    <t>337910</t>
  </si>
  <si>
    <t>33792</t>
  </si>
  <si>
    <t>337920</t>
  </si>
  <si>
    <t>339</t>
  </si>
  <si>
    <t>3391</t>
  </si>
  <si>
    <t>33911</t>
  </si>
  <si>
    <t>339112</t>
  </si>
  <si>
    <t>339113</t>
  </si>
  <si>
    <t>339114</t>
  </si>
  <si>
    <t>339115</t>
  </si>
  <si>
    <t>339116</t>
  </si>
  <si>
    <t>3399</t>
  </si>
  <si>
    <t>33991</t>
  </si>
  <si>
    <t>339910</t>
  </si>
  <si>
    <t>33992</t>
  </si>
  <si>
    <t>339920</t>
  </si>
  <si>
    <t>33993</t>
  </si>
  <si>
    <t>339930</t>
  </si>
  <si>
    <t>33994</t>
  </si>
  <si>
    <t>339940</t>
  </si>
  <si>
    <t>33995</t>
  </si>
  <si>
    <t>339950</t>
  </si>
  <si>
    <t>33999</t>
  </si>
  <si>
    <t>339991</t>
  </si>
  <si>
    <t>339992</t>
  </si>
  <si>
    <t>339993</t>
  </si>
  <si>
    <t>339994</t>
  </si>
  <si>
    <t>339995</t>
  </si>
  <si>
    <t>339999</t>
  </si>
  <si>
    <t>423</t>
  </si>
  <si>
    <t>4231</t>
  </si>
  <si>
    <t>42311</t>
  </si>
  <si>
    <t>423110</t>
  </si>
  <si>
    <t>42312</t>
  </si>
  <si>
    <t>423120</t>
  </si>
  <si>
    <t>42313</t>
  </si>
  <si>
    <t>423130</t>
  </si>
  <si>
    <t>42314</t>
  </si>
  <si>
    <t>423140</t>
  </si>
  <si>
    <t>4232</t>
  </si>
  <si>
    <t>42321</t>
  </si>
  <si>
    <t>423210</t>
  </si>
  <si>
    <t>42322</t>
  </si>
  <si>
    <t>423220</t>
  </si>
  <si>
    <t>4233</t>
  </si>
  <si>
    <t>42331</t>
  </si>
  <si>
    <t>423310</t>
  </si>
  <si>
    <t>42332</t>
  </si>
  <si>
    <t>423320</t>
  </si>
  <si>
    <t>42333</t>
  </si>
  <si>
    <t>423330</t>
  </si>
  <si>
    <t>42339</t>
  </si>
  <si>
    <t>423390</t>
  </si>
  <si>
    <t>4234</t>
  </si>
  <si>
    <t>42341</t>
  </si>
  <si>
    <t>423410</t>
  </si>
  <si>
    <t>42342</t>
  </si>
  <si>
    <t>423420</t>
  </si>
  <si>
    <t>42343</t>
  </si>
  <si>
    <t>423430</t>
  </si>
  <si>
    <t>42344</t>
  </si>
  <si>
    <t>423440</t>
  </si>
  <si>
    <t>42345</t>
  </si>
  <si>
    <t>423450</t>
  </si>
  <si>
    <t>42346</t>
  </si>
  <si>
    <t>423460</t>
  </si>
  <si>
    <t>42349</t>
  </si>
  <si>
    <t>423490</t>
  </si>
  <si>
    <t>4235</t>
  </si>
  <si>
    <t>42351</t>
  </si>
  <si>
    <t>423510</t>
  </si>
  <si>
    <t>42352</t>
  </si>
  <si>
    <t>423520</t>
  </si>
  <si>
    <t>4236</t>
  </si>
  <si>
    <t>42361</t>
  </si>
  <si>
    <t>423610</t>
  </si>
  <si>
    <t>42362</t>
  </si>
  <si>
    <t>423620</t>
  </si>
  <si>
    <t>42369</t>
  </si>
  <si>
    <t>423690</t>
  </si>
  <si>
    <t>4237</t>
  </si>
  <si>
    <t>42371</t>
  </si>
  <si>
    <t>423710</t>
  </si>
  <si>
    <t>42372</t>
  </si>
  <si>
    <t>423720</t>
  </si>
  <si>
    <t>42373</t>
  </si>
  <si>
    <t>423730</t>
  </si>
  <si>
    <t>42374</t>
  </si>
  <si>
    <t>423740</t>
  </si>
  <si>
    <t>4238</t>
  </si>
  <si>
    <t>42381</t>
  </si>
  <si>
    <t>423810</t>
  </si>
  <si>
    <t>42382</t>
  </si>
  <si>
    <t>423820</t>
  </si>
  <si>
    <t>42383</t>
  </si>
  <si>
    <t>423830</t>
  </si>
  <si>
    <t>42384</t>
  </si>
  <si>
    <t>423840</t>
  </si>
  <si>
    <t>42385</t>
  </si>
  <si>
    <t>423850</t>
  </si>
  <si>
    <t>42386</t>
  </si>
  <si>
    <t>423860</t>
  </si>
  <si>
    <t>4239</t>
  </si>
  <si>
    <t>42391</t>
  </si>
  <si>
    <t>423910</t>
  </si>
  <si>
    <t>42392</t>
  </si>
  <si>
    <t>423920</t>
  </si>
  <si>
    <t>42393</t>
  </si>
  <si>
    <t>423930</t>
  </si>
  <si>
    <t>42394</t>
  </si>
  <si>
    <t>423940</t>
  </si>
  <si>
    <t>42399</t>
  </si>
  <si>
    <t>423990</t>
  </si>
  <si>
    <t>424</t>
  </si>
  <si>
    <t>4241</t>
  </si>
  <si>
    <t>42411</t>
  </si>
  <si>
    <t>424110</t>
  </si>
  <si>
    <t>42412</t>
  </si>
  <si>
    <t>424120</t>
  </si>
  <si>
    <t>42413</t>
  </si>
  <si>
    <t>424130</t>
  </si>
  <si>
    <t>4242</t>
  </si>
  <si>
    <t>42421</t>
  </si>
  <si>
    <t>424210</t>
  </si>
  <si>
    <t>4243</t>
  </si>
  <si>
    <t>42431</t>
  </si>
  <si>
    <t>424310</t>
  </si>
  <si>
    <t>42432</t>
  </si>
  <si>
    <t>424320</t>
  </si>
  <si>
    <t>42433</t>
  </si>
  <si>
    <t>424330</t>
  </si>
  <si>
    <t>42434</t>
  </si>
  <si>
    <t>424340</t>
  </si>
  <si>
    <t>4244</t>
  </si>
  <si>
    <t>42441</t>
  </si>
  <si>
    <t>424410</t>
  </si>
  <si>
    <t>42442</t>
  </si>
  <si>
    <t>424420</t>
  </si>
  <si>
    <t>42443</t>
  </si>
  <si>
    <t>424430</t>
  </si>
  <si>
    <t>42444</t>
  </si>
  <si>
    <t>424440</t>
  </si>
  <si>
    <t>42445</t>
  </si>
  <si>
    <t>424450</t>
  </si>
  <si>
    <t>42446</t>
  </si>
  <si>
    <t>424460</t>
  </si>
  <si>
    <t>42447</t>
  </si>
  <si>
    <t>424470</t>
  </si>
  <si>
    <t>42448</t>
  </si>
  <si>
    <t>424480</t>
  </si>
  <si>
    <t>42449</t>
  </si>
  <si>
    <t>424490</t>
  </si>
  <si>
    <t>4245</t>
  </si>
  <si>
    <t>42451</t>
  </si>
  <si>
    <t>424510</t>
  </si>
  <si>
    <t>42452</t>
  </si>
  <si>
    <t>424520</t>
  </si>
  <si>
    <t>42459</t>
  </si>
  <si>
    <t>424590</t>
  </si>
  <si>
    <t>4246</t>
  </si>
  <si>
    <t>42461</t>
  </si>
  <si>
    <t>424610</t>
  </si>
  <si>
    <t>42469</t>
  </si>
  <si>
    <t>424690</t>
  </si>
  <si>
    <t>4247</t>
  </si>
  <si>
    <t>42471</t>
  </si>
  <si>
    <t>424710</t>
  </si>
  <si>
    <t>42472</t>
  </si>
  <si>
    <t>424720</t>
  </si>
  <si>
    <t>4248</t>
  </si>
  <si>
    <t>42481</t>
  </si>
  <si>
    <t>424810</t>
  </si>
  <si>
    <t>42482</t>
  </si>
  <si>
    <t>424820</t>
  </si>
  <si>
    <t>4249</t>
  </si>
  <si>
    <t>42491</t>
  </si>
  <si>
    <t>424910</t>
  </si>
  <si>
    <t>42492</t>
  </si>
  <si>
    <t>424920</t>
  </si>
  <si>
    <t>42493</t>
  </si>
  <si>
    <t>424930</t>
  </si>
  <si>
    <t>42494</t>
  </si>
  <si>
    <t>424940</t>
  </si>
  <si>
    <t>42495</t>
  </si>
  <si>
    <t>424950</t>
  </si>
  <si>
    <t>42499</t>
  </si>
  <si>
    <t>424990</t>
  </si>
  <si>
    <t>425</t>
  </si>
  <si>
    <t>4251</t>
  </si>
  <si>
    <t>42511</t>
  </si>
  <si>
    <t>425110</t>
  </si>
  <si>
    <t>42512</t>
  </si>
  <si>
    <t>425120</t>
  </si>
  <si>
    <t>441</t>
  </si>
  <si>
    <t>4411</t>
  </si>
  <si>
    <t>44111</t>
  </si>
  <si>
    <t>441110</t>
  </si>
  <si>
    <t>44112</t>
  </si>
  <si>
    <t>441120</t>
  </si>
  <si>
    <t>4412</t>
  </si>
  <si>
    <t>44121</t>
  </si>
  <si>
    <t>441210</t>
  </si>
  <si>
    <t>44122</t>
  </si>
  <si>
    <t>441222</t>
  </si>
  <si>
    <t>441228</t>
  </si>
  <si>
    <t>4413</t>
  </si>
  <si>
    <t>44131</t>
  </si>
  <si>
    <t>441310</t>
  </si>
  <si>
    <t>44132</t>
  </si>
  <si>
    <t>441320</t>
  </si>
  <si>
    <t>442</t>
  </si>
  <si>
    <t>4421</t>
  </si>
  <si>
    <t>44211</t>
  </si>
  <si>
    <t>442110</t>
  </si>
  <si>
    <t>4422</t>
  </si>
  <si>
    <t>44221</t>
  </si>
  <si>
    <t>442210</t>
  </si>
  <si>
    <t>44229</t>
  </si>
  <si>
    <t>442291</t>
  </si>
  <si>
    <t>442299</t>
  </si>
  <si>
    <t>443</t>
  </si>
  <si>
    <t>4431</t>
  </si>
  <si>
    <t>44314</t>
  </si>
  <si>
    <t>443141</t>
  </si>
  <si>
    <t>443142</t>
  </si>
  <si>
    <t>444</t>
  </si>
  <si>
    <t>4441</t>
  </si>
  <si>
    <t>44411</t>
  </si>
  <si>
    <t>444110</t>
  </si>
  <si>
    <t>44412</t>
  </si>
  <si>
    <t>444120</t>
  </si>
  <si>
    <t>44413</t>
  </si>
  <si>
    <t>444130</t>
  </si>
  <si>
    <t>44419</t>
  </si>
  <si>
    <t>444190</t>
  </si>
  <si>
    <t>4442</t>
  </si>
  <si>
    <t>44421</t>
  </si>
  <si>
    <t>444210</t>
  </si>
  <si>
    <t>44422</t>
  </si>
  <si>
    <t>444220</t>
  </si>
  <si>
    <t>445</t>
  </si>
  <si>
    <t>4451</t>
  </si>
  <si>
    <t>44511</t>
  </si>
  <si>
    <t>445110</t>
  </si>
  <si>
    <t>44512</t>
  </si>
  <si>
    <t>445120</t>
  </si>
  <si>
    <t>4452</t>
  </si>
  <si>
    <t>44521</t>
  </si>
  <si>
    <t>445210</t>
  </si>
  <si>
    <t>44522</t>
  </si>
  <si>
    <t>445220</t>
  </si>
  <si>
    <t>44523</t>
  </si>
  <si>
    <t>445230</t>
  </si>
  <si>
    <t>44529</t>
  </si>
  <si>
    <t>445291</t>
  </si>
  <si>
    <t>445292</t>
  </si>
  <si>
    <t>445299</t>
  </si>
  <si>
    <t>4453</t>
  </si>
  <si>
    <t>44531</t>
  </si>
  <si>
    <t>445310</t>
  </si>
  <si>
    <t>446</t>
  </si>
  <si>
    <t>4461</t>
  </si>
  <si>
    <t>44611</t>
  </si>
  <si>
    <t>446110</t>
  </si>
  <si>
    <t>44612</t>
  </si>
  <si>
    <t>446120</t>
  </si>
  <si>
    <t>44613</t>
  </si>
  <si>
    <t>446130</t>
  </si>
  <si>
    <t>44619</t>
  </si>
  <si>
    <t>446191</t>
  </si>
  <si>
    <t>446199</t>
  </si>
  <si>
    <t>447</t>
  </si>
  <si>
    <t>4471</t>
  </si>
  <si>
    <t>44711</t>
  </si>
  <si>
    <t>447110</t>
  </si>
  <si>
    <t>44719</t>
  </si>
  <si>
    <t>447190</t>
  </si>
  <si>
    <t>448</t>
  </si>
  <si>
    <t>4481</t>
  </si>
  <si>
    <t>44811</t>
  </si>
  <si>
    <t>448110</t>
  </si>
  <si>
    <t>44812</t>
  </si>
  <si>
    <t>448120</t>
  </si>
  <si>
    <t>44813</t>
  </si>
  <si>
    <t>448130</t>
  </si>
  <si>
    <t>44814</t>
  </si>
  <si>
    <t>448140</t>
  </si>
  <si>
    <t>44815</t>
  </si>
  <si>
    <t>448150</t>
  </si>
  <si>
    <t>44819</t>
  </si>
  <si>
    <t>448190</t>
  </si>
  <si>
    <t>4482</t>
  </si>
  <si>
    <t>44821</t>
  </si>
  <si>
    <t>448210</t>
  </si>
  <si>
    <t>4483</t>
  </si>
  <si>
    <t>44831</t>
  </si>
  <si>
    <t>448310</t>
  </si>
  <si>
    <t>44832</t>
  </si>
  <si>
    <t>448320</t>
  </si>
  <si>
    <t>4511</t>
  </si>
  <si>
    <t>45111</t>
  </si>
  <si>
    <t>451110</t>
  </si>
  <si>
    <t>45112</t>
  </si>
  <si>
    <t>451120</t>
  </si>
  <si>
    <t>45113</t>
  </si>
  <si>
    <t>451130</t>
  </si>
  <si>
    <t>45114</t>
  </si>
  <si>
    <t>451140</t>
  </si>
  <si>
    <t>4512</t>
  </si>
  <si>
    <t>45121</t>
  </si>
  <si>
    <t>451211</t>
  </si>
  <si>
    <t>451212</t>
  </si>
  <si>
    <t>4522</t>
  </si>
  <si>
    <t>45221</t>
  </si>
  <si>
    <t>452210</t>
  </si>
  <si>
    <t>4523</t>
  </si>
  <si>
    <t>45231</t>
  </si>
  <si>
    <t>452311</t>
  </si>
  <si>
    <t>452319</t>
  </si>
  <si>
    <t>4531</t>
  </si>
  <si>
    <t>45311</t>
  </si>
  <si>
    <t>453110</t>
  </si>
  <si>
    <t>4532</t>
  </si>
  <si>
    <t>45321</t>
  </si>
  <si>
    <t>453210</t>
  </si>
  <si>
    <t>45322</t>
  </si>
  <si>
    <t>453220</t>
  </si>
  <si>
    <t>4533</t>
  </si>
  <si>
    <t>45331</t>
  </si>
  <si>
    <t>453310</t>
  </si>
  <si>
    <t>4539</t>
  </si>
  <si>
    <t>45391</t>
  </si>
  <si>
    <t>453910</t>
  </si>
  <si>
    <t>45392</t>
  </si>
  <si>
    <t>453920</t>
  </si>
  <si>
    <t>45393</t>
  </si>
  <si>
    <t>453930</t>
  </si>
  <si>
    <t>45399</t>
  </si>
  <si>
    <t>453991</t>
  </si>
  <si>
    <t>453998</t>
  </si>
  <si>
    <t>4541</t>
  </si>
  <si>
    <t>45411</t>
  </si>
  <si>
    <t>454110</t>
  </si>
  <si>
    <t>4542</t>
  </si>
  <si>
    <t>45421</t>
  </si>
  <si>
    <t>454210</t>
  </si>
  <si>
    <t>4543</t>
  </si>
  <si>
    <t>45431</t>
  </si>
  <si>
    <t>454310</t>
  </si>
  <si>
    <t>45439</t>
  </si>
  <si>
    <t>454390</t>
  </si>
  <si>
    <t>481</t>
  </si>
  <si>
    <t>4811</t>
  </si>
  <si>
    <t>48111</t>
  </si>
  <si>
    <t>481111</t>
  </si>
  <si>
    <t>481112</t>
  </si>
  <si>
    <t>4812</t>
  </si>
  <si>
    <t>48121</t>
  </si>
  <si>
    <t>481211</t>
  </si>
  <si>
    <t>481212</t>
  </si>
  <si>
    <t>481219</t>
  </si>
  <si>
    <t>482</t>
  </si>
  <si>
    <t>4821</t>
  </si>
  <si>
    <t>48211</t>
  </si>
  <si>
    <t>482111</t>
  </si>
  <si>
    <t>482112</t>
  </si>
  <si>
    <t>483</t>
  </si>
  <si>
    <t>4831</t>
  </si>
  <si>
    <t>48311</t>
  </si>
  <si>
    <t>483111</t>
  </si>
  <si>
    <t>483112</t>
  </si>
  <si>
    <t>483113</t>
  </si>
  <si>
    <t>483114</t>
  </si>
  <si>
    <t>4832</t>
  </si>
  <si>
    <t>48321</t>
  </si>
  <si>
    <t>483211</t>
  </si>
  <si>
    <t>483212</t>
  </si>
  <si>
    <t>484</t>
  </si>
  <si>
    <t>4841</t>
  </si>
  <si>
    <t>48411</t>
  </si>
  <si>
    <t>484110</t>
  </si>
  <si>
    <t>48412</t>
  </si>
  <si>
    <t>484121</t>
  </si>
  <si>
    <t>484122</t>
  </si>
  <si>
    <t>4842</t>
  </si>
  <si>
    <t>48421</t>
  </si>
  <si>
    <t>484210</t>
  </si>
  <si>
    <t>48422</t>
  </si>
  <si>
    <t>484220</t>
  </si>
  <si>
    <t>48423</t>
  </si>
  <si>
    <t>484230</t>
  </si>
  <si>
    <t>485</t>
  </si>
  <si>
    <t>4851</t>
  </si>
  <si>
    <t>48511</t>
  </si>
  <si>
    <t>485111</t>
  </si>
  <si>
    <t>485112</t>
  </si>
  <si>
    <t>485113</t>
  </si>
  <si>
    <t>485119</t>
  </si>
  <si>
    <t>4852</t>
  </si>
  <si>
    <t>48521</t>
  </si>
  <si>
    <t>485210</t>
  </si>
  <si>
    <t>4853</t>
  </si>
  <si>
    <t>48531</t>
  </si>
  <si>
    <t>485310</t>
  </si>
  <si>
    <t>48532</t>
  </si>
  <si>
    <t>485320</t>
  </si>
  <si>
    <t>4854</t>
  </si>
  <si>
    <t>48541</t>
  </si>
  <si>
    <t>485410</t>
  </si>
  <si>
    <t>4855</t>
  </si>
  <si>
    <t>48551</t>
  </si>
  <si>
    <t>485510</t>
  </si>
  <si>
    <t>4859</t>
  </si>
  <si>
    <t>48599</t>
  </si>
  <si>
    <t>485991</t>
  </si>
  <si>
    <t>485999</t>
  </si>
  <si>
    <t>486</t>
  </si>
  <si>
    <t>4861</t>
  </si>
  <si>
    <t>48611</t>
  </si>
  <si>
    <t>486110</t>
  </si>
  <si>
    <t>4862</t>
  </si>
  <si>
    <t>48621</t>
  </si>
  <si>
    <t>486210</t>
  </si>
  <si>
    <t>4869</t>
  </si>
  <si>
    <t>48691</t>
  </si>
  <si>
    <t>486910</t>
  </si>
  <si>
    <t>48699</t>
  </si>
  <si>
    <t>486990</t>
  </si>
  <si>
    <t>487</t>
  </si>
  <si>
    <t>4871</t>
  </si>
  <si>
    <t>48711</t>
  </si>
  <si>
    <t>487110</t>
  </si>
  <si>
    <t>4872</t>
  </si>
  <si>
    <t>48721</t>
  </si>
  <si>
    <t>487210</t>
  </si>
  <si>
    <t>4879</t>
  </si>
  <si>
    <t>48799</t>
  </si>
  <si>
    <t>487990</t>
  </si>
  <si>
    <t>488</t>
  </si>
  <si>
    <t>4881</t>
  </si>
  <si>
    <t>48811</t>
  </si>
  <si>
    <t>488111</t>
  </si>
  <si>
    <t>488119</t>
  </si>
  <si>
    <t>48819</t>
  </si>
  <si>
    <t>488190</t>
  </si>
  <si>
    <t>4882</t>
  </si>
  <si>
    <t>48821</t>
  </si>
  <si>
    <t>488210</t>
  </si>
  <si>
    <t>4883</t>
  </si>
  <si>
    <t>48831</t>
  </si>
  <si>
    <t>488310</t>
  </si>
  <si>
    <t>48832</t>
  </si>
  <si>
    <t>488320</t>
  </si>
  <si>
    <t>48833</t>
  </si>
  <si>
    <t>488330</t>
  </si>
  <si>
    <t>48839</t>
  </si>
  <si>
    <t>488390</t>
  </si>
  <si>
    <t>4884</t>
  </si>
  <si>
    <t>48841</t>
  </si>
  <si>
    <t>488410</t>
  </si>
  <si>
    <t>48849</t>
  </si>
  <si>
    <t>488490</t>
  </si>
  <si>
    <t>4885</t>
  </si>
  <si>
    <t>48851</t>
  </si>
  <si>
    <t>488510</t>
  </si>
  <si>
    <t>4889</t>
  </si>
  <si>
    <t>48899</t>
  </si>
  <si>
    <t>488991</t>
  </si>
  <si>
    <t>488999</t>
  </si>
  <si>
    <t>49111</t>
  </si>
  <si>
    <t>491110</t>
  </si>
  <si>
    <t>49211</t>
  </si>
  <si>
    <t>492110</t>
  </si>
  <si>
    <t>49221</t>
  </si>
  <si>
    <t>492210</t>
  </si>
  <si>
    <t>4931</t>
  </si>
  <si>
    <t>49311</t>
  </si>
  <si>
    <t>493110</t>
  </si>
  <si>
    <t>49312</t>
  </si>
  <si>
    <t>493120</t>
  </si>
  <si>
    <t>49313</t>
  </si>
  <si>
    <t>493130</t>
  </si>
  <si>
    <t>49319</t>
  </si>
  <si>
    <t>493190</t>
  </si>
  <si>
    <t>5111</t>
  </si>
  <si>
    <t>51111</t>
  </si>
  <si>
    <t>511110</t>
  </si>
  <si>
    <t>51112</t>
  </si>
  <si>
    <t>511120</t>
  </si>
  <si>
    <t>51113</t>
  </si>
  <si>
    <t>511130</t>
  </si>
  <si>
    <t>51114</t>
  </si>
  <si>
    <t>511140</t>
  </si>
  <si>
    <t>51119</t>
  </si>
  <si>
    <t>511191</t>
  </si>
  <si>
    <t>511199</t>
  </si>
  <si>
    <t>5112</t>
  </si>
  <si>
    <t>51121</t>
  </si>
  <si>
    <t>511210</t>
  </si>
  <si>
    <t>5121</t>
  </si>
  <si>
    <t>51211</t>
  </si>
  <si>
    <t>512110</t>
  </si>
  <si>
    <t>51212</t>
  </si>
  <si>
    <t>512120</t>
  </si>
  <si>
    <t>51213</t>
  </si>
  <si>
    <t>512131</t>
  </si>
  <si>
    <t>512132</t>
  </si>
  <si>
    <t>51219</t>
  </si>
  <si>
    <t>512191</t>
  </si>
  <si>
    <t>512199</t>
  </si>
  <si>
    <t>5122</t>
  </si>
  <si>
    <t>51223</t>
  </si>
  <si>
    <t>512230</t>
  </si>
  <si>
    <t>51224</t>
  </si>
  <si>
    <t>512240</t>
  </si>
  <si>
    <t>51225</t>
  </si>
  <si>
    <t>512250</t>
  </si>
  <si>
    <t>51229</t>
  </si>
  <si>
    <t>512290</t>
  </si>
  <si>
    <t>515</t>
  </si>
  <si>
    <t>5151</t>
  </si>
  <si>
    <t>51511</t>
  </si>
  <si>
    <t>515111</t>
  </si>
  <si>
    <t>515112</t>
  </si>
  <si>
    <t>51512</t>
  </si>
  <si>
    <t>515120</t>
  </si>
  <si>
    <t>5152</t>
  </si>
  <si>
    <t>51521</t>
  </si>
  <si>
    <t>515210</t>
  </si>
  <si>
    <t>517</t>
  </si>
  <si>
    <t>5173</t>
  </si>
  <si>
    <t>51731</t>
  </si>
  <si>
    <t>517311</t>
  </si>
  <si>
    <t>517312</t>
  </si>
  <si>
    <t>5174</t>
  </si>
  <si>
    <t>51741</t>
  </si>
  <si>
    <t>517410</t>
  </si>
  <si>
    <t>5179</t>
  </si>
  <si>
    <t>51791</t>
  </si>
  <si>
    <t>517911</t>
  </si>
  <si>
    <t>517919</t>
  </si>
  <si>
    <t>518</t>
  </si>
  <si>
    <t>5182</t>
  </si>
  <si>
    <t>51821</t>
  </si>
  <si>
    <t>518210</t>
  </si>
  <si>
    <t>519</t>
  </si>
  <si>
    <t>5191</t>
  </si>
  <si>
    <t>51911</t>
  </si>
  <si>
    <t>519110</t>
  </si>
  <si>
    <t>51912</t>
  </si>
  <si>
    <t>519120</t>
  </si>
  <si>
    <t>51913</t>
  </si>
  <si>
    <t>519130</t>
  </si>
  <si>
    <t>51919</t>
  </si>
  <si>
    <t>519190</t>
  </si>
  <si>
    <t>5211</t>
  </si>
  <si>
    <t>52111</t>
  </si>
  <si>
    <t>521110</t>
  </si>
  <si>
    <t>52211</t>
  </si>
  <si>
    <t>522110</t>
  </si>
  <si>
    <t>52212</t>
  </si>
  <si>
    <t>522120</t>
  </si>
  <si>
    <t>52213</t>
  </si>
  <si>
    <t>522130</t>
  </si>
  <si>
    <t>52219</t>
  </si>
  <si>
    <t>522190</t>
  </si>
  <si>
    <t>52221</t>
  </si>
  <si>
    <t>522210</t>
  </si>
  <si>
    <t>52222</t>
  </si>
  <si>
    <t>522220</t>
  </si>
  <si>
    <t>52229</t>
  </si>
  <si>
    <t>522291</t>
  </si>
  <si>
    <t>522292</t>
  </si>
  <si>
    <t>522293</t>
  </si>
  <si>
    <t>522294</t>
  </si>
  <si>
    <t>522298</t>
  </si>
  <si>
    <t>52231</t>
  </si>
  <si>
    <t>522310</t>
  </si>
  <si>
    <t>52232</t>
  </si>
  <si>
    <t>522320</t>
  </si>
  <si>
    <t>52239</t>
  </si>
  <si>
    <t>522390</t>
  </si>
  <si>
    <t>523</t>
  </si>
  <si>
    <t>5231</t>
  </si>
  <si>
    <t>52311</t>
  </si>
  <si>
    <t>523110</t>
  </si>
  <si>
    <t>52312</t>
  </si>
  <si>
    <t>523120</t>
  </si>
  <si>
    <t>52313</t>
  </si>
  <si>
    <t>523130</t>
  </si>
  <si>
    <t>52314</t>
  </si>
  <si>
    <t>523140</t>
  </si>
  <si>
    <t>5232</t>
  </si>
  <si>
    <t>52321</t>
  </si>
  <si>
    <t>523210</t>
  </si>
  <si>
    <t>5239</t>
  </si>
  <si>
    <t>52391</t>
  </si>
  <si>
    <t>523910</t>
  </si>
  <si>
    <t>52392</t>
  </si>
  <si>
    <t>523920</t>
  </si>
  <si>
    <t>52393</t>
  </si>
  <si>
    <t>523930</t>
  </si>
  <si>
    <t>52399</t>
  </si>
  <si>
    <t>523991</t>
  </si>
  <si>
    <t>523999</t>
  </si>
  <si>
    <t>524</t>
  </si>
  <si>
    <t>5241</t>
  </si>
  <si>
    <t>52411</t>
  </si>
  <si>
    <t>524113</t>
  </si>
  <si>
    <t>524114</t>
  </si>
  <si>
    <t>52412</t>
  </si>
  <si>
    <t>524126</t>
  </si>
  <si>
    <t>524127</t>
  </si>
  <si>
    <t>524128</t>
  </si>
  <si>
    <t>52413</t>
  </si>
  <si>
    <t>524130</t>
  </si>
  <si>
    <t>5242</t>
  </si>
  <si>
    <t>52421</t>
  </si>
  <si>
    <t>524210</t>
  </si>
  <si>
    <t>52429</t>
  </si>
  <si>
    <t>524291</t>
  </si>
  <si>
    <t>524292</t>
  </si>
  <si>
    <t>524298</t>
  </si>
  <si>
    <t>525</t>
  </si>
  <si>
    <t>5251</t>
  </si>
  <si>
    <t>52511</t>
  </si>
  <si>
    <t>525110</t>
  </si>
  <si>
    <t>52512</t>
  </si>
  <si>
    <t>525120</t>
  </si>
  <si>
    <t>52519</t>
  </si>
  <si>
    <t>525190</t>
  </si>
  <si>
    <t>5259</t>
  </si>
  <si>
    <t>52591</t>
  </si>
  <si>
    <t>525910</t>
  </si>
  <si>
    <t>52592</t>
  </si>
  <si>
    <t>525920</t>
  </si>
  <si>
    <t>52599</t>
  </si>
  <si>
    <t>525990</t>
  </si>
  <si>
    <t>5311</t>
  </si>
  <si>
    <t>53111</t>
  </si>
  <si>
    <t>531110</t>
  </si>
  <si>
    <t>53112</t>
  </si>
  <si>
    <t>531120</t>
  </si>
  <si>
    <t>53113</t>
  </si>
  <si>
    <t>531130</t>
  </si>
  <si>
    <t>53119</t>
  </si>
  <si>
    <t>531190</t>
  </si>
  <si>
    <t>5312</t>
  </si>
  <si>
    <t>53121</t>
  </si>
  <si>
    <t>531210</t>
  </si>
  <si>
    <t>5313</t>
  </si>
  <si>
    <t>53131</t>
  </si>
  <si>
    <t>531311</t>
  </si>
  <si>
    <t>531312</t>
  </si>
  <si>
    <t>53132</t>
  </si>
  <si>
    <t>531320</t>
  </si>
  <si>
    <t>53139</t>
  </si>
  <si>
    <t>531390</t>
  </si>
  <si>
    <t>5321</t>
  </si>
  <si>
    <t>53211</t>
  </si>
  <si>
    <t>532111</t>
  </si>
  <si>
    <t>532112</t>
  </si>
  <si>
    <t>53212</t>
  </si>
  <si>
    <t>532120</t>
  </si>
  <si>
    <t>5322</t>
  </si>
  <si>
    <t>53221</t>
  </si>
  <si>
    <t>532210</t>
  </si>
  <si>
    <t>53228</t>
  </si>
  <si>
    <t>532281</t>
  </si>
  <si>
    <t>532282</t>
  </si>
  <si>
    <t>532283</t>
  </si>
  <si>
    <t>532284</t>
  </si>
  <si>
    <t>532289</t>
  </si>
  <si>
    <t>5323</t>
  </si>
  <si>
    <t>53231</t>
  </si>
  <si>
    <t>532310</t>
  </si>
  <si>
    <t>5324</t>
  </si>
  <si>
    <t>53241</t>
  </si>
  <si>
    <t>532411</t>
  </si>
  <si>
    <t>532412</t>
  </si>
  <si>
    <t>53242</t>
  </si>
  <si>
    <t>532420</t>
  </si>
  <si>
    <t>53249</t>
  </si>
  <si>
    <t>532490</t>
  </si>
  <si>
    <t>533</t>
  </si>
  <si>
    <t>5331</t>
  </si>
  <si>
    <t>53311</t>
  </si>
  <si>
    <t>533110</t>
  </si>
  <si>
    <t>541</t>
  </si>
  <si>
    <t>5411</t>
  </si>
  <si>
    <t>54111</t>
  </si>
  <si>
    <t>541110</t>
  </si>
  <si>
    <t>54112</t>
  </si>
  <si>
    <t>541120</t>
  </si>
  <si>
    <t>54119</t>
  </si>
  <si>
    <t>541191</t>
  </si>
  <si>
    <t>541199</t>
  </si>
  <si>
    <t>5412</t>
  </si>
  <si>
    <t>54121</t>
  </si>
  <si>
    <t>541211</t>
  </si>
  <si>
    <t>541213</t>
  </si>
  <si>
    <t>541214</t>
  </si>
  <si>
    <t>541219</t>
  </si>
  <si>
    <t>5413</t>
  </si>
  <si>
    <t>54131</t>
  </si>
  <si>
    <t>541310</t>
  </si>
  <si>
    <t>54132</t>
  </si>
  <si>
    <t>541320</t>
  </si>
  <si>
    <t>54133</t>
  </si>
  <si>
    <t>541330</t>
  </si>
  <si>
    <t>54134</t>
  </si>
  <si>
    <t>541340</t>
  </si>
  <si>
    <t>54135</t>
  </si>
  <si>
    <t>541350</t>
  </si>
  <si>
    <t>54136</t>
  </si>
  <si>
    <t>541360</t>
  </si>
  <si>
    <t>54137</t>
  </si>
  <si>
    <t>541370</t>
  </si>
  <si>
    <t>54138</t>
  </si>
  <si>
    <t>541380</t>
  </si>
  <si>
    <t>5414</t>
  </si>
  <si>
    <t>54141</t>
  </si>
  <si>
    <t>541410</t>
  </si>
  <si>
    <t>54142</t>
  </si>
  <si>
    <t>541420</t>
  </si>
  <si>
    <t>54143</t>
  </si>
  <si>
    <t>541430</t>
  </si>
  <si>
    <t>54149</t>
  </si>
  <si>
    <t>541490</t>
  </si>
  <si>
    <t>5415</t>
  </si>
  <si>
    <t>54151</t>
  </si>
  <si>
    <t>541511</t>
  </si>
  <si>
    <t>541512</t>
  </si>
  <si>
    <t>541513</t>
  </si>
  <si>
    <t>541519</t>
  </si>
  <si>
    <t>5416</t>
  </si>
  <si>
    <t>54161</t>
  </si>
  <si>
    <t>541611</t>
  </si>
  <si>
    <t>541612</t>
  </si>
  <si>
    <t>541613</t>
  </si>
  <si>
    <t>541614</t>
  </si>
  <si>
    <t>541618</t>
  </si>
  <si>
    <t>54162</t>
  </si>
  <si>
    <t>541620</t>
  </si>
  <si>
    <t>54169</t>
  </si>
  <si>
    <t>541690</t>
  </si>
  <si>
    <t>5417</t>
  </si>
  <si>
    <t>54171</t>
  </si>
  <si>
    <t>541713</t>
  </si>
  <si>
    <t>541714</t>
  </si>
  <si>
    <t>541715</t>
  </si>
  <si>
    <t>54172</t>
  </si>
  <si>
    <t>541720</t>
  </si>
  <si>
    <t>5418</t>
  </si>
  <si>
    <t>54181</t>
  </si>
  <si>
    <t>541810</t>
  </si>
  <si>
    <t>54182</t>
  </si>
  <si>
    <t>541820</t>
  </si>
  <si>
    <t>54183</t>
  </si>
  <si>
    <t>541830</t>
  </si>
  <si>
    <t>54184</t>
  </si>
  <si>
    <t>541840</t>
  </si>
  <si>
    <t>54185</t>
  </si>
  <si>
    <t>541850</t>
  </si>
  <si>
    <t>54186</t>
  </si>
  <si>
    <t>541860</t>
  </si>
  <si>
    <t>54187</t>
  </si>
  <si>
    <t>541870</t>
  </si>
  <si>
    <t>54189</t>
  </si>
  <si>
    <t>541890</t>
  </si>
  <si>
    <t>5419</t>
  </si>
  <si>
    <t>54191</t>
  </si>
  <si>
    <t>541910</t>
  </si>
  <si>
    <t>54192</t>
  </si>
  <si>
    <t>541921</t>
  </si>
  <si>
    <t>541922</t>
  </si>
  <si>
    <t>54193</t>
  </si>
  <si>
    <t>541930</t>
  </si>
  <si>
    <t>54194</t>
  </si>
  <si>
    <t>541940</t>
  </si>
  <si>
    <t>54199</t>
  </si>
  <si>
    <t>541990</t>
  </si>
  <si>
    <t>5511</t>
  </si>
  <si>
    <t>55111</t>
  </si>
  <si>
    <t>551111</t>
  </si>
  <si>
    <t>551112</t>
  </si>
  <si>
    <t>551114</t>
  </si>
  <si>
    <t>5611</t>
  </si>
  <si>
    <t>56111</t>
  </si>
  <si>
    <t>561110</t>
  </si>
  <si>
    <t>5612</t>
  </si>
  <si>
    <t>56121</t>
  </si>
  <si>
    <t>561210</t>
  </si>
  <si>
    <t>5613</t>
  </si>
  <si>
    <t>56131</t>
  </si>
  <si>
    <t>561311</t>
  </si>
  <si>
    <t>561312</t>
  </si>
  <si>
    <t>56132</t>
  </si>
  <si>
    <t>561320</t>
  </si>
  <si>
    <t>56133</t>
  </si>
  <si>
    <t>561330</t>
  </si>
  <si>
    <t>5614</t>
  </si>
  <si>
    <t>56141</t>
  </si>
  <si>
    <t>561410</t>
  </si>
  <si>
    <t>56142</t>
  </si>
  <si>
    <t>561421</t>
  </si>
  <si>
    <t>561422</t>
  </si>
  <si>
    <t>56143</t>
  </si>
  <si>
    <t>561431</t>
  </si>
  <si>
    <t>561439</t>
  </si>
  <si>
    <t>56144</t>
  </si>
  <si>
    <t>561440</t>
  </si>
  <si>
    <t>56145</t>
  </si>
  <si>
    <t>561450</t>
  </si>
  <si>
    <t>56149</t>
  </si>
  <si>
    <t>561491</t>
  </si>
  <si>
    <t>561492</t>
  </si>
  <si>
    <t>561499</t>
  </si>
  <si>
    <t>5615</t>
  </si>
  <si>
    <t>56151</t>
  </si>
  <si>
    <t>561510</t>
  </si>
  <si>
    <t>56152</t>
  </si>
  <si>
    <t>561520</t>
  </si>
  <si>
    <t>56159</t>
  </si>
  <si>
    <t>561591</t>
  </si>
  <si>
    <t>561599</t>
  </si>
  <si>
    <t>5616</t>
  </si>
  <si>
    <t>56161</t>
  </si>
  <si>
    <t>561611</t>
  </si>
  <si>
    <t>561612</t>
  </si>
  <si>
    <t>561613</t>
  </si>
  <si>
    <t>56162</t>
  </si>
  <si>
    <t>561621</t>
  </si>
  <si>
    <t>561622</t>
  </si>
  <si>
    <t>5617</t>
  </si>
  <si>
    <t>56171</t>
  </si>
  <si>
    <t>561710</t>
  </si>
  <si>
    <t>56172</t>
  </si>
  <si>
    <t>561720</t>
  </si>
  <si>
    <t>56173</t>
  </si>
  <si>
    <t>561730</t>
  </si>
  <si>
    <t>56174</t>
  </si>
  <si>
    <t>561740</t>
  </si>
  <si>
    <t>56179</t>
  </si>
  <si>
    <t>561790</t>
  </si>
  <si>
    <t>5619</t>
  </si>
  <si>
    <t>56191</t>
  </si>
  <si>
    <t>561910</t>
  </si>
  <si>
    <t>56192</t>
  </si>
  <si>
    <t>561920</t>
  </si>
  <si>
    <t>56199</t>
  </si>
  <si>
    <t>561990</t>
  </si>
  <si>
    <t>56211</t>
  </si>
  <si>
    <t>562111</t>
  </si>
  <si>
    <t>562112</t>
  </si>
  <si>
    <t>562119</t>
  </si>
  <si>
    <t>5622</t>
  </si>
  <si>
    <t>56221</t>
  </si>
  <si>
    <t>562211</t>
  </si>
  <si>
    <t>562212</t>
  </si>
  <si>
    <t>562213</t>
  </si>
  <si>
    <t>562219</t>
  </si>
  <si>
    <t>56291</t>
  </si>
  <si>
    <t>562910</t>
  </si>
  <si>
    <t>56292</t>
  </si>
  <si>
    <t>562920</t>
  </si>
  <si>
    <t>56299</t>
  </si>
  <si>
    <t>562991</t>
  </si>
  <si>
    <t>562998</t>
  </si>
  <si>
    <t>6111</t>
  </si>
  <si>
    <t>61111</t>
  </si>
  <si>
    <t>611110</t>
  </si>
  <si>
    <t>6112</t>
  </si>
  <si>
    <t>61121</t>
  </si>
  <si>
    <t>611210</t>
  </si>
  <si>
    <t>6113</t>
  </si>
  <si>
    <t>61131</t>
  </si>
  <si>
    <t>611310</t>
  </si>
  <si>
    <t>6114</t>
  </si>
  <si>
    <t>61141</t>
  </si>
  <si>
    <t>611410</t>
  </si>
  <si>
    <t>61142</t>
  </si>
  <si>
    <t>611420</t>
  </si>
  <si>
    <t>61143</t>
  </si>
  <si>
    <t>611430</t>
  </si>
  <si>
    <t>6115</t>
  </si>
  <si>
    <t>61151</t>
  </si>
  <si>
    <t>611511</t>
  </si>
  <si>
    <t>611512</t>
  </si>
  <si>
    <t>611513</t>
  </si>
  <si>
    <t>611519</t>
  </si>
  <si>
    <t>6116</t>
  </si>
  <si>
    <t>61161</t>
  </si>
  <si>
    <t>611610</t>
  </si>
  <si>
    <t>61162</t>
  </si>
  <si>
    <t>611620</t>
  </si>
  <si>
    <t>61163</t>
  </si>
  <si>
    <t>611630</t>
  </si>
  <si>
    <t>61169</t>
  </si>
  <si>
    <t>611691</t>
  </si>
  <si>
    <t>611692</t>
  </si>
  <si>
    <t>611699</t>
  </si>
  <si>
    <t>6117</t>
  </si>
  <si>
    <t>61171</t>
  </si>
  <si>
    <t>611710</t>
  </si>
  <si>
    <t>621</t>
  </si>
  <si>
    <t>6211</t>
  </si>
  <si>
    <t>62111</t>
  </si>
  <si>
    <t>621111</t>
  </si>
  <si>
    <t>621112</t>
  </si>
  <si>
    <t>6212</t>
  </si>
  <si>
    <t>62121</t>
  </si>
  <si>
    <t>621210</t>
  </si>
  <si>
    <t>6213</t>
  </si>
  <si>
    <t>62131</t>
  </si>
  <si>
    <t>621310</t>
  </si>
  <si>
    <t>62132</t>
  </si>
  <si>
    <t>621320</t>
  </si>
  <si>
    <t>62133</t>
  </si>
  <si>
    <t>621330</t>
  </si>
  <si>
    <t>62134</t>
  </si>
  <si>
    <t>621340</t>
  </si>
  <si>
    <t>62139</t>
  </si>
  <si>
    <t>621391</t>
  </si>
  <si>
    <t>621399</t>
  </si>
  <si>
    <t>6214</t>
  </si>
  <si>
    <t>62141</t>
  </si>
  <si>
    <t>621410</t>
  </si>
  <si>
    <t>62142</t>
  </si>
  <si>
    <t>621420</t>
  </si>
  <si>
    <t>62149</t>
  </si>
  <si>
    <t>621491</t>
  </si>
  <si>
    <t>621492</t>
  </si>
  <si>
    <t>621493</t>
  </si>
  <si>
    <t>621498</t>
  </si>
  <si>
    <t>6215</t>
  </si>
  <si>
    <t>62151</t>
  </si>
  <si>
    <t>621511</t>
  </si>
  <si>
    <t>621512</t>
  </si>
  <si>
    <t>6216</t>
  </si>
  <si>
    <t>62161</t>
  </si>
  <si>
    <t>621610</t>
  </si>
  <si>
    <t>6219</t>
  </si>
  <si>
    <t>62191</t>
  </si>
  <si>
    <t>621910</t>
  </si>
  <si>
    <t>62199</t>
  </si>
  <si>
    <t>621991</t>
  </si>
  <si>
    <t>621999</t>
  </si>
  <si>
    <t>622</t>
  </si>
  <si>
    <t>6221</t>
  </si>
  <si>
    <t>62211</t>
  </si>
  <si>
    <t>622110</t>
  </si>
  <si>
    <t>6222</t>
  </si>
  <si>
    <t>62221</t>
  </si>
  <si>
    <t>622210</t>
  </si>
  <si>
    <t>6223</t>
  </si>
  <si>
    <t>62231</t>
  </si>
  <si>
    <t>622310</t>
  </si>
  <si>
    <t>623</t>
  </si>
  <si>
    <t>6231</t>
  </si>
  <si>
    <t>62311</t>
  </si>
  <si>
    <t>623110</t>
  </si>
  <si>
    <t>6232</t>
  </si>
  <si>
    <t>62321</t>
  </si>
  <si>
    <t>623210</t>
  </si>
  <si>
    <t>62322</t>
  </si>
  <si>
    <t>623220</t>
  </si>
  <si>
    <t>6233</t>
  </si>
  <si>
    <t>62331</t>
  </si>
  <si>
    <t>623311</t>
  </si>
  <si>
    <t>623312</t>
  </si>
  <si>
    <t>6239</t>
  </si>
  <si>
    <t>62399</t>
  </si>
  <si>
    <t>623990</t>
  </si>
  <si>
    <t>624</t>
  </si>
  <si>
    <t>6241</t>
  </si>
  <si>
    <t>62411</t>
  </si>
  <si>
    <t>624110</t>
  </si>
  <si>
    <t>62412</t>
  </si>
  <si>
    <t>624120</t>
  </si>
  <si>
    <t>62419</t>
  </si>
  <si>
    <t>624190</t>
  </si>
  <si>
    <t>6242</t>
  </si>
  <si>
    <t>62421</t>
  </si>
  <si>
    <t>624210</t>
  </si>
  <si>
    <t>62422</t>
  </si>
  <si>
    <t>624221</t>
  </si>
  <si>
    <t>624229</t>
  </si>
  <si>
    <t>62423</t>
  </si>
  <si>
    <t>624230</t>
  </si>
  <si>
    <t>6243</t>
  </si>
  <si>
    <t>62431</t>
  </si>
  <si>
    <t>624310</t>
  </si>
  <si>
    <t>6244</t>
  </si>
  <si>
    <t>62441</t>
  </si>
  <si>
    <t>624410</t>
  </si>
  <si>
    <t>7111</t>
  </si>
  <si>
    <t>71111</t>
  </si>
  <si>
    <t>711110</t>
  </si>
  <si>
    <t>71112</t>
  </si>
  <si>
    <t>711120</t>
  </si>
  <si>
    <t>71113</t>
  </si>
  <si>
    <t>711130</t>
  </si>
  <si>
    <t>71119</t>
  </si>
  <si>
    <t>711190</t>
  </si>
  <si>
    <t>7112</t>
  </si>
  <si>
    <t>71121</t>
  </si>
  <si>
    <t>711211</t>
  </si>
  <si>
    <t>711212</t>
  </si>
  <si>
    <t>711219</t>
  </si>
  <si>
    <t>7113</t>
  </si>
  <si>
    <t>71131</t>
  </si>
  <si>
    <t>711310</t>
  </si>
  <si>
    <t>71132</t>
  </si>
  <si>
    <t>711320</t>
  </si>
  <si>
    <t>7114</t>
  </si>
  <si>
    <t>71141</t>
  </si>
  <si>
    <t>711410</t>
  </si>
  <si>
    <t>7115</t>
  </si>
  <si>
    <t>71151</t>
  </si>
  <si>
    <t>711510</t>
  </si>
  <si>
    <t>7121</t>
  </si>
  <si>
    <t>71211</t>
  </si>
  <si>
    <t>712110</t>
  </si>
  <si>
    <t>71212</t>
  </si>
  <si>
    <t>712120</t>
  </si>
  <si>
    <t>71213</t>
  </si>
  <si>
    <t>712130</t>
  </si>
  <si>
    <t>71219</t>
  </si>
  <si>
    <t>712190</t>
  </si>
  <si>
    <t>713</t>
  </si>
  <si>
    <t>7131</t>
  </si>
  <si>
    <t>71311</t>
  </si>
  <si>
    <t>713110</t>
  </si>
  <si>
    <t>71312</t>
  </si>
  <si>
    <t>713120</t>
  </si>
  <si>
    <t>7132</t>
  </si>
  <si>
    <t>71321</t>
  </si>
  <si>
    <t>713210</t>
  </si>
  <si>
    <t>71329</t>
  </si>
  <si>
    <t>713290</t>
  </si>
  <si>
    <t>7139</t>
  </si>
  <si>
    <t>71391</t>
  </si>
  <si>
    <t>713910</t>
  </si>
  <si>
    <t>71392</t>
  </si>
  <si>
    <t>713920</t>
  </si>
  <si>
    <t>71393</t>
  </si>
  <si>
    <t>713930</t>
  </si>
  <si>
    <t>71394</t>
  </si>
  <si>
    <t>713940</t>
  </si>
  <si>
    <t>71395</t>
  </si>
  <si>
    <t>713950</t>
  </si>
  <si>
    <t>71399</t>
  </si>
  <si>
    <t>713990</t>
  </si>
  <si>
    <t>7211</t>
  </si>
  <si>
    <t>72111</t>
  </si>
  <si>
    <t>721110</t>
  </si>
  <si>
    <t>72112</t>
  </si>
  <si>
    <t>721120</t>
  </si>
  <si>
    <t>72119</t>
  </si>
  <si>
    <t>721191</t>
  </si>
  <si>
    <t>721199</t>
  </si>
  <si>
    <t>7212</t>
  </si>
  <si>
    <t>72121</t>
  </si>
  <si>
    <t>721211</t>
  </si>
  <si>
    <t>721214</t>
  </si>
  <si>
    <t>7213</t>
  </si>
  <si>
    <t>72131</t>
  </si>
  <si>
    <t>721310</t>
  </si>
  <si>
    <t>7223</t>
  </si>
  <si>
    <t>72231</t>
  </si>
  <si>
    <t>722310</t>
  </si>
  <si>
    <t>72232</t>
  </si>
  <si>
    <t>722320</t>
  </si>
  <si>
    <t>72233</t>
  </si>
  <si>
    <t>722330</t>
  </si>
  <si>
    <t>7224</t>
  </si>
  <si>
    <t>72241</t>
  </si>
  <si>
    <t>722410</t>
  </si>
  <si>
    <t>7225</t>
  </si>
  <si>
    <t>72251</t>
  </si>
  <si>
    <t>722511</t>
  </si>
  <si>
    <t>722513</t>
  </si>
  <si>
    <t>722514</t>
  </si>
  <si>
    <t>722515</t>
  </si>
  <si>
    <t>8111</t>
  </si>
  <si>
    <t>81111</t>
  </si>
  <si>
    <t>811111</t>
  </si>
  <si>
    <t>811112</t>
  </si>
  <si>
    <t>811113</t>
  </si>
  <si>
    <t>811118</t>
  </si>
  <si>
    <t>81112</t>
  </si>
  <si>
    <t>811121</t>
  </si>
  <si>
    <t>811122</t>
  </si>
  <si>
    <t>81119</t>
  </si>
  <si>
    <t>811191</t>
  </si>
  <si>
    <t>811192</t>
  </si>
  <si>
    <t>811198</t>
  </si>
  <si>
    <t>8112</t>
  </si>
  <si>
    <t>81121</t>
  </si>
  <si>
    <t>811211</t>
  </si>
  <si>
    <t>811212</t>
  </si>
  <si>
    <t>811213</t>
  </si>
  <si>
    <t>811219</t>
  </si>
  <si>
    <t>8113</t>
  </si>
  <si>
    <t>81131</t>
  </si>
  <si>
    <t>811310</t>
  </si>
  <si>
    <t>8114</t>
  </si>
  <si>
    <t>81141</t>
  </si>
  <si>
    <t>811411</t>
  </si>
  <si>
    <t>811412</t>
  </si>
  <si>
    <t>81142</t>
  </si>
  <si>
    <t>811420</t>
  </si>
  <si>
    <t>81143</t>
  </si>
  <si>
    <t>811430</t>
  </si>
  <si>
    <t>81149</t>
  </si>
  <si>
    <t>811490</t>
  </si>
  <si>
    <t>81211</t>
  </si>
  <si>
    <t>812111</t>
  </si>
  <si>
    <t>812112</t>
  </si>
  <si>
    <t>812113</t>
  </si>
  <si>
    <t>81219</t>
  </si>
  <si>
    <t>812191</t>
  </si>
  <si>
    <t>812199</t>
  </si>
  <si>
    <t>8122</t>
  </si>
  <si>
    <t>81221</t>
  </si>
  <si>
    <t>812210</t>
  </si>
  <si>
    <t>81222</t>
  </si>
  <si>
    <t>812220</t>
  </si>
  <si>
    <t>8123</t>
  </si>
  <si>
    <t>81231</t>
  </si>
  <si>
    <t>812310</t>
  </si>
  <si>
    <t>81232</t>
  </si>
  <si>
    <t>812320</t>
  </si>
  <si>
    <t>81233</t>
  </si>
  <si>
    <t>812331</t>
  </si>
  <si>
    <t>812332</t>
  </si>
  <si>
    <t>81291</t>
  </si>
  <si>
    <t>812910</t>
  </si>
  <si>
    <t>81292</t>
  </si>
  <si>
    <t>812921</t>
  </si>
  <si>
    <t>812922</t>
  </si>
  <si>
    <t>81293</t>
  </si>
  <si>
    <t>812930</t>
  </si>
  <si>
    <t>81299</t>
  </si>
  <si>
    <t>812990</t>
  </si>
  <si>
    <t>8131</t>
  </si>
  <si>
    <t>81311</t>
  </si>
  <si>
    <t>813110</t>
  </si>
  <si>
    <t>8132</t>
  </si>
  <si>
    <t>81321</t>
  </si>
  <si>
    <t>813211</t>
  </si>
  <si>
    <t>813212</t>
  </si>
  <si>
    <t>813219</t>
  </si>
  <si>
    <t>8133</t>
  </si>
  <si>
    <t>81331</t>
  </si>
  <si>
    <t>813311</t>
  </si>
  <si>
    <t>813312</t>
  </si>
  <si>
    <t>813319</t>
  </si>
  <si>
    <t>8134</t>
  </si>
  <si>
    <t>81341</t>
  </si>
  <si>
    <t>813410</t>
  </si>
  <si>
    <t>8139</t>
  </si>
  <si>
    <t>81391</t>
  </si>
  <si>
    <t>813910</t>
  </si>
  <si>
    <t>81392</t>
  </si>
  <si>
    <t>813920</t>
  </si>
  <si>
    <t>81393</t>
  </si>
  <si>
    <t>813930</t>
  </si>
  <si>
    <t>81394</t>
  </si>
  <si>
    <t>813940</t>
  </si>
  <si>
    <t>81399</t>
  </si>
  <si>
    <t>813990</t>
  </si>
  <si>
    <t>814</t>
  </si>
  <si>
    <t>8141</t>
  </si>
  <si>
    <t>81411</t>
  </si>
  <si>
    <t>814110</t>
  </si>
  <si>
    <t>921</t>
  </si>
  <si>
    <t>9211</t>
  </si>
  <si>
    <t>92111</t>
  </si>
  <si>
    <t>921110</t>
  </si>
  <si>
    <t>92112</t>
  </si>
  <si>
    <t>921120</t>
  </si>
  <si>
    <t>92113</t>
  </si>
  <si>
    <t>921130</t>
  </si>
  <si>
    <t>92114</t>
  </si>
  <si>
    <t>921140</t>
  </si>
  <si>
    <t>92115</t>
  </si>
  <si>
    <t>921150</t>
  </si>
  <si>
    <t>92119</t>
  </si>
  <si>
    <t>921190</t>
  </si>
  <si>
    <t>922</t>
  </si>
  <si>
    <t>9221</t>
  </si>
  <si>
    <t>92211</t>
  </si>
  <si>
    <t>922110</t>
  </si>
  <si>
    <t>92212</t>
  </si>
  <si>
    <t>922120</t>
  </si>
  <si>
    <t>92213</t>
  </si>
  <si>
    <t>922130</t>
  </si>
  <si>
    <t>92214</t>
  </si>
  <si>
    <t>922140</t>
  </si>
  <si>
    <t>92215</t>
  </si>
  <si>
    <t>922150</t>
  </si>
  <si>
    <t>92216</t>
  </si>
  <si>
    <t>922160</t>
  </si>
  <si>
    <t>92219</t>
  </si>
  <si>
    <t>922190</t>
  </si>
  <si>
    <t>923</t>
  </si>
  <si>
    <t>9231</t>
  </si>
  <si>
    <t>92311</t>
  </si>
  <si>
    <t>923110</t>
  </si>
  <si>
    <t>92312</t>
  </si>
  <si>
    <t>923120</t>
  </si>
  <si>
    <t>92313</t>
  </si>
  <si>
    <t>923130</t>
  </si>
  <si>
    <t>92314</t>
  </si>
  <si>
    <t>923140</t>
  </si>
  <si>
    <t>924</t>
  </si>
  <si>
    <t>9241</t>
  </si>
  <si>
    <t>92411</t>
  </si>
  <si>
    <t>924110</t>
  </si>
  <si>
    <t>92412</t>
  </si>
  <si>
    <t>924120</t>
  </si>
  <si>
    <t>925</t>
  </si>
  <si>
    <t>9251</t>
  </si>
  <si>
    <t>92511</t>
  </si>
  <si>
    <t>925110</t>
  </si>
  <si>
    <t>92512</t>
  </si>
  <si>
    <t>925120</t>
  </si>
  <si>
    <t>926</t>
  </si>
  <si>
    <t>9261</t>
  </si>
  <si>
    <t>92611</t>
  </si>
  <si>
    <t>926110</t>
  </si>
  <si>
    <t>92612</t>
  </si>
  <si>
    <t>926120</t>
  </si>
  <si>
    <t>92613</t>
  </si>
  <si>
    <t>926130</t>
  </si>
  <si>
    <t>92614</t>
  </si>
  <si>
    <t>926140</t>
  </si>
  <si>
    <t>92615</t>
  </si>
  <si>
    <t>926150</t>
  </si>
  <si>
    <t>927</t>
  </si>
  <si>
    <t>9271</t>
  </si>
  <si>
    <t>92711</t>
  </si>
  <si>
    <t>927110</t>
  </si>
  <si>
    <t>928</t>
  </si>
  <si>
    <t>9281</t>
  </si>
  <si>
    <t>92811</t>
  </si>
  <si>
    <t>928110</t>
  </si>
  <si>
    <t>92812</t>
  </si>
  <si>
    <t>928120</t>
  </si>
  <si>
    <t xml:space="preserve">2017NAICSUS  </t>
  </si>
  <si>
    <t>0</t>
  </si>
  <si>
    <t>Numbers saved as text entry.</t>
  </si>
  <si>
    <t>Prefix for Code**</t>
  </si>
  <si>
    <t>Matches to 
Concordance NACE</t>
  </si>
  <si>
    <t>Matches to 
Concordance
(ISIC to NAICS)</t>
  </si>
  <si>
    <t>Matches to 
Concordance
(NACE to ISIC)</t>
  </si>
  <si>
    <t>Matches to 
Concordance
(NAICS to ISIC)</t>
  </si>
  <si>
    <t>max</t>
  </si>
  <si>
    <t>#ISIC Matches
(ISIC Rev. 4)</t>
  </si>
  <si>
    <t>Concordance 
NACE</t>
  </si>
  <si>
    <t>Concordance
(NAICS to ISIC)</t>
  </si>
  <si>
    <t>Matches</t>
  </si>
  <si>
    <t>Concordance
(ISIC to NAICS)</t>
  </si>
  <si>
    <t>Concordance
(NACE to ISIC)</t>
  </si>
  <si>
    <t>NACE-99.00</t>
  </si>
  <si>
    <t>NACE-99.0</t>
  </si>
  <si>
    <t>NACE-99</t>
  </si>
  <si>
    <t>NACE-U</t>
  </si>
  <si>
    <t>NACE-98.20</t>
  </si>
  <si>
    <t>NACE-98.2</t>
  </si>
  <si>
    <t>NACE-98.10</t>
  </si>
  <si>
    <t>NACE-98.1</t>
  </si>
  <si>
    <t>NACE-98</t>
  </si>
  <si>
    <t>NACE-97.00</t>
  </si>
  <si>
    <t>NACE-97.0</t>
  </si>
  <si>
    <t>NACE-97</t>
  </si>
  <si>
    <t>NACE-T</t>
  </si>
  <si>
    <t>NACE-96.09</t>
  </si>
  <si>
    <t>NACE-96.04</t>
  </si>
  <si>
    <t>NACE-96.03</t>
  </si>
  <si>
    <t>NACE-96.02</t>
  </si>
  <si>
    <t>NACE-96.01</t>
  </si>
  <si>
    <t>NACE-96.0</t>
  </si>
  <si>
    <t>NACE-96</t>
  </si>
  <si>
    <t>NACE-95.29</t>
  </si>
  <si>
    <t>NACE-95.25</t>
  </si>
  <si>
    <t>NACE-95.24</t>
  </si>
  <si>
    <t>NACE-95.23</t>
  </si>
  <si>
    <t>NACE-95.22</t>
  </si>
  <si>
    <t>NACE-95.21</t>
  </si>
  <si>
    <t>NACE-95.2</t>
  </si>
  <si>
    <t>NACE-95.12</t>
  </si>
  <si>
    <t>NACE-95.11</t>
  </si>
  <si>
    <t>NACE-95.1</t>
  </si>
  <si>
    <t>NACE-95</t>
  </si>
  <si>
    <t>NACE-94.99</t>
  </si>
  <si>
    <t>NACE-94.92</t>
  </si>
  <si>
    <t>NACE-94.91</t>
  </si>
  <si>
    <t>NACE-94.9</t>
  </si>
  <si>
    <t>NACE-94.20</t>
  </si>
  <si>
    <t>NACE-94.2</t>
  </si>
  <si>
    <t>NACE-94.12</t>
  </si>
  <si>
    <t>NACE-94.11</t>
  </si>
  <si>
    <t>NACE-94.1</t>
  </si>
  <si>
    <t>NACE-94</t>
  </si>
  <si>
    <t>NACE-S</t>
  </si>
  <si>
    <t>NACE-93.29</t>
  </si>
  <si>
    <t>NACE-93.21</t>
  </si>
  <si>
    <t>NACE-93.2</t>
  </si>
  <si>
    <t>NACE-93.19</t>
  </si>
  <si>
    <t>NACE-93.13</t>
  </si>
  <si>
    <t>NACE-93.12</t>
  </si>
  <si>
    <t>NACE-93.11</t>
  </si>
  <si>
    <t>NACE-93.1</t>
  </si>
  <si>
    <t>NACE-93</t>
  </si>
  <si>
    <t>NACE-92.00</t>
  </si>
  <si>
    <t>NACE-92.0</t>
  </si>
  <si>
    <t>NACE-92</t>
  </si>
  <si>
    <t>NACE-91.04</t>
  </si>
  <si>
    <t>NACE-91.03</t>
  </si>
  <si>
    <t>NACE-91.02</t>
  </si>
  <si>
    <t>NACE-91.01</t>
  </si>
  <si>
    <t>NACE-91.0</t>
  </si>
  <si>
    <t>NACE-91</t>
  </si>
  <si>
    <t>NACE-90.04</t>
  </si>
  <si>
    <t>NACE-90.03</t>
  </si>
  <si>
    <t>NACE-90.02</t>
  </si>
  <si>
    <t>NACE-90.01</t>
  </si>
  <si>
    <t>NACE-90.0</t>
  </si>
  <si>
    <t>NACE-90</t>
  </si>
  <si>
    <t>NACE-R</t>
  </si>
  <si>
    <t>NACE-88.99</t>
  </si>
  <si>
    <t>NACE-88.91</t>
  </si>
  <si>
    <t>NACE-88.9</t>
  </si>
  <si>
    <t>NACE-88.10</t>
  </si>
  <si>
    <t>NACE-88.1</t>
  </si>
  <si>
    <t>NACE-88</t>
  </si>
  <si>
    <t>NACE-87.90</t>
  </si>
  <si>
    <t>NACE-87.9</t>
  </si>
  <si>
    <t>NACE-87.30</t>
  </si>
  <si>
    <t>NACE-87.3</t>
  </si>
  <si>
    <t>NACE-87.20</t>
  </si>
  <si>
    <t>NACE-87.2</t>
  </si>
  <si>
    <t>NACE-87.10</t>
  </si>
  <si>
    <t>NACE-87.1</t>
  </si>
  <si>
    <t>NACE-87</t>
  </si>
  <si>
    <t>NACE-86.90</t>
  </si>
  <si>
    <t>NACE-86.9</t>
  </si>
  <si>
    <t>NACE-86.23</t>
  </si>
  <si>
    <t>NACE-86.22</t>
  </si>
  <si>
    <t>NACE-86.21</t>
  </si>
  <si>
    <t>NACE-86.2</t>
  </si>
  <si>
    <t>NACE-86.10</t>
  </si>
  <si>
    <t>NACE-86.1</t>
  </si>
  <si>
    <t>NACE-86</t>
  </si>
  <si>
    <t>NACE-Q</t>
  </si>
  <si>
    <t>NACE-85.60</t>
  </si>
  <si>
    <t>NACE-85.6</t>
  </si>
  <si>
    <t>NACE-85.59</t>
  </si>
  <si>
    <t>NACE-85.53</t>
  </si>
  <si>
    <t>NACE-85.52</t>
  </si>
  <si>
    <t>NACE-85.51</t>
  </si>
  <si>
    <t>NACE-85.5</t>
  </si>
  <si>
    <t>NACE-85.42</t>
  </si>
  <si>
    <t>NACE-85.41</t>
  </si>
  <si>
    <t>NACE-85.4</t>
  </si>
  <si>
    <t>NACE-85.32</t>
  </si>
  <si>
    <t>NACE-85.31</t>
  </si>
  <si>
    <t>NACE-85.3</t>
  </si>
  <si>
    <t>NACE-85.20</t>
  </si>
  <si>
    <t>NACE-85.2</t>
  </si>
  <si>
    <t>NACE-85.10</t>
  </si>
  <si>
    <t>NACE-85.1</t>
  </si>
  <si>
    <t>NACE-85</t>
  </si>
  <si>
    <t>NACE-P</t>
  </si>
  <si>
    <t>NACE-84.30</t>
  </si>
  <si>
    <t>NACE-84.3</t>
  </si>
  <si>
    <t>NACE-84.25</t>
  </si>
  <si>
    <t>NACE-84.24</t>
  </si>
  <si>
    <t>NACE-84.23</t>
  </si>
  <si>
    <t>NACE-84.22</t>
  </si>
  <si>
    <t>NACE-84.21</t>
  </si>
  <si>
    <t>NACE-84.2</t>
  </si>
  <si>
    <t>NACE-84.13</t>
  </si>
  <si>
    <t>NACE-84.12</t>
  </si>
  <si>
    <t>NACE-84.11</t>
  </si>
  <si>
    <t>NACE-84.1</t>
  </si>
  <si>
    <t>NACE-84</t>
  </si>
  <si>
    <t>NACE-O</t>
  </si>
  <si>
    <t>NACE-82.99</t>
  </si>
  <si>
    <t>NACE-82.92</t>
  </si>
  <si>
    <t>NACE-82.91</t>
  </si>
  <si>
    <t>NACE-82.9</t>
  </si>
  <si>
    <t>NACE-82.30</t>
  </si>
  <si>
    <t>NACE-82.3</t>
  </si>
  <si>
    <t>NACE-82.20</t>
  </si>
  <si>
    <t>NACE-82.2</t>
  </si>
  <si>
    <t>NACE-82.19</t>
  </si>
  <si>
    <t>NACE-82.11</t>
  </si>
  <si>
    <t>NACE-82.1</t>
  </si>
  <si>
    <t>NACE-82</t>
  </si>
  <si>
    <t>NACE-81.30</t>
  </si>
  <si>
    <t>NACE-81.3</t>
  </si>
  <si>
    <t>NACE-81.29</t>
  </si>
  <si>
    <t>NACE-81.22</t>
  </si>
  <si>
    <t>NACE-81.21</t>
  </si>
  <si>
    <t>NACE-81.2</t>
  </si>
  <si>
    <t>NACE-81.10</t>
  </si>
  <si>
    <t>NACE-81.1</t>
  </si>
  <si>
    <t>NACE-81</t>
  </si>
  <si>
    <t>NACE-80.30</t>
  </si>
  <si>
    <t>NACE-80.3</t>
  </si>
  <si>
    <t>NACE-80.20</t>
  </si>
  <si>
    <t>NACE-80.2</t>
  </si>
  <si>
    <t>NACE-80.10</t>
  </si>
  <si>
    <t>NACE-80.1</t>
  </si>
  <si>
    <t>NACE-80</t>
  </si>
  <si>
    <t>NACE-79.90</t>
  </si>
  <si>
    <t>NACE-79.9</t>
  </si>
  <si>
    <t>NACE-79.12</t>
  </si>
  <si>
    <t>NACE-79.11</t>
  </si>
  <si>
    <t>NACE-79.1</t>
  </si>
  <si>
    <t>NACE-79</t>
  </si>
  <si>
    <t>NACE-78.30</t>
  </si>
  <si>
    <t>NACE-78.3</t>
  </si>
  <si>
    <t>NACE-78.20</t>
  </si>
  <si>
    <t>NACE-78.2</t>
  </si>
  <si>
    <t>NACE-78.10</t>
  </si>
  <si>
    <t>NACE-78.1</t>
  </si>
  <si>
    <t>NACE-78</t>
  </si>
  <si>
    <t>NACE-77.40</t>
  </si>
  <si>
    <t>NACE-77.4</t>
  </si>
  <si>
    <t>NACE-77.39</t>
  </si>
  <si>
    <t>NACE-77.35</t>
  </si>
  <si>
    <t>NACE-77.34</t>
  </si>
  <si>
    <t>NACE-77.33</t>
  </si>
  <si>
    <t>NACE-77.32</t>
  </si>
  <si>
    <t>NACE-77.31</t>
  </si>
  <si>
    <t>NACE-77.3</t>
  </si>
  <si>
    <t>NACE-77.29</t>
  </si>
  <si>
    <t>NACE-77.22</t>
  </si>
  <si>
    <t>NACE-77.21</t>
  </si>
  <si>
    <t>NACE-77.2</t>
  </si>
  <si>
    <t>NACE-77.12</t>
  </si>
  <si>
    <t>NACE-77.11</t>
  </si>
  <si>
    <t>NACE-77.1</t>
  </si>
  <si>
    <t>NACE-77</t>
  </si>
  <si>
    <t>NACE-N</t>
  </si>
  <si>
    <t>NACE-75.00</t>
  </si>
  <si>
    <t>NACE-75.0</t>
  </si>
  <si>
    <t>NACE-75</t>
  </si>
  <si>
    <t>NACE-74.90</t>
  </si>
  <si>
    <t>NACE-74.9</t>
  </si>
  <si>
    <t>NACE-74.30</t>
  </si>
  <si>
    <t>NACE-74.3</t>
  </si>
  <si>
    <t>NACE-74.20</t>
  </si>
  <si>
    <t>NACE-74.2</t>
  </si>
  <si>
    <t>NACE-74.10</t>
  </si>
  <si>
    <t>NACE-74.1</t>
  </si>
  <si>
    <t>NACE-74</t>
  </si>
  <si>
    <t>NACE-73.20</t>
  </si>
  <si>
    <t>NACE-73.2</t>
  </si>
  <si>
    <t>NACE-73.12</t>
  </si>
  <si>
    <t>NACE-73.11</t>
  </si>
  <si>
    <t>NACE-73.1</t>
  </si>
  <si>
    <t>NACE-73</t>
  </si>
  <si>
    <t>NACE-72.20</t>
  </si>
  <si>
    <t>NACE-72.2</t>
  </si>
  <si>
    <t>NACE-72.19</t>
  </si>
  <si>
    <t>NACE-72.11</t>
  </si>
  <si>
    <t>NACE-72.1</t>
  </si>
  <si>
    <t>NACE-72</t>
  </si>
  <si>
    <t>NACE-71.20</t>
  </si>
  <si>
    <t>NACE-71.2</t>
  </si>
  <si>
    <t>NACE-71.12</t>
  </si>
  <si>
    <t>NACE-71.11</t>
  </si>
  <si>
    <t>NACE-71.1</t>
  </si>
  <si>
    <t>NACE-71</t>
  </si>
  <si>
    <t>NACE-70.22</t>
  </si>
  <si>
    <t>NACE-70.21</t>
  </si>
  <si>
    <t>NACE-70.2</t>
  </si>
  <si>
    <t>NACE-70.10</t>
  </si>
  <si>
    <t>NACE-70.1</t>
  </si>
  <si>
    <t>NACE-70</t>
  </si>
  <si>
    <t>NACE-69.20</t>
  </si>
  <si>
    <t>NACE-69.2</t>
  </si>
  <si>
    <t>NACE-69.10</t>
  </si>
  <si>
    <t>NACE-69.1</t>
  </si>
  <si>
    <t>NACE-69</t>
  </si>
  <si>
    <t>NACE-M</t>
  </si>
  <si>
    <t>NACE-68.32</t>
  </si>
  <si>
    <t>NACE-68.31</t>
  </si>
  <si>
    <t>NACE-68.3</t>
  </si>
  <si>
    <t>NACE-68.20</t>
  </si>
  <si>
    <t>NACE-68.2</t>
  </si>
  <si>
    <t>NACE-68.10</t>
  </si>
  <si>
    <t>NACE-68.1</t>
  </si>
  <si>
    <t>NACE-68</t>
  </si>
  <si>
    <t>NACE-L</t>
  </si>
  <si>
    <t>NACE-66.30</t>
  </si>
  <si>
    <t>NACE-66.3</t>
  </si>
  <si>
    <t>NACE-66.29</t>
  </si>
  <si>
    <t>NACE-66.22</t>
  </si>
  <si>
    <t>NACE-66.21</t>
  </si>
  <si>
    <t>NACE-66.2</t>
  </si>
  <si>
    <t>NACE-66.19</t>
  </si>
  <si>
    <t>NACE-66.12</t>
  </si>
  <si>
    <t>NACE-66.11</t>
  </si>
  <si>
    <t>NACE-66.1</t>
  </si>
  <si>
    <t>NACE-66</t>
  </si>
  <si>
    <t>NACE-65.30</t>
  </si>
  <si>
    <t>NACE-65.3</t>
  </si>
  <si>
    <t>NACE-65.20</t>
  </si>
  <si>
    <t>NACE-65.2</t>
  </si>
  <si>
    <t>NACE-65.12</t>
  </si>
  <si>
    <t>NACE-65.11</t>
  </si>
  <si>
    <t>NACE-65.1</t>
  </si>
  <si>
    <t>NACE-65</t>
  </si>
  <si>
    <t>NACE-64.99</t>
  </si>
  <si>
    <t>NACE-64.92</t>
  </si>
  <si>
    <t>NACE-64.91</t>
  </si>
  <si>
    <t>NACE-64.9</t>
  </si>
  <si>
    <t>NACE-64.30</t>
  </si>
  <si>
    <t>NACE-64.3</t>
  </si>
  <si>
    <t>NACE-64.20</t>
  </si>
  <si>
    <t>NACE-64.2</t>
  </si>
  <si>
    <t>NACE-64.19</t>
  </si>
  <si>
    <t>NACE-64.11</t>
  </si>
  <si>
    <t>NACE-64.1</t>
  </si>
  <si>
    <t>NACE-64</t>
  </si>
  <si>
    <t>NACE-K</t>
  </si>
  <si>
    <t>NACE-63.99</t>
  </si>
  <si>
    <t>NACE-63.91</t>
  </si>
  <si>
    <t>NACE-63.9</t>
  </si>
  <si>
    <t>NACE-63.12</t>
  </si>
  <si>
    <t>NACE-63.11</t>
  </si>
  <si>
    <t>NACE-63.1</t>
  </si>
  <si>
    <t>NACE-63</t>
  </si>
  <si>
    <t>NACE-62.09</t>
  </si>
  <si>
    <t>NACE-62.03</t>
  </si>
  <si>
    <t>NACE-62.02</t>
  </si>
  <si>
    <t>NACE-62.01</t>
  </si>
  <si>
    <t>NACE-62.0</t>
  </si>
  <si>
    <t>NACE-62</t>
  </si>
  <si>
    <t>NACE-61.90</t>
  </si>
  <si>
    <t>NACE-61.9</t>
  </si>
  <si>
    <t>NACE-61.30</t>
  </si>
  <si>
    <t>NACE-61.3</t>
  </si>
  <si>
    <t>NACE-61.20</t>
  </si>
  <si>
    <t>NACE-61.2</t>
  </si>
  <si>
    <t>NACE-61.10</t>
  </si>
  <si>
    <t>NACE-61.1</t>
  </si>
  <si>
    <t>NACE-61</t>
  </si>
  <si>
    <t>NACE-60.20</t>
  </si>
  <si>
    <t>NACE-60.2</t>
  </si>
  <si>
    <t>NACE-60.10</t>
  </si>
  <si>
    <t>NACE-60.1</t>
  </si>
  <si>
    <t>NACE-60</t>
  </si>
  <si>
    <t>NACE-59.20</t>
  </si>
  <si>
    <t>NACE-59.2</t>
  </si>
  <si>
    <t>NACE-59.14</t>
  </si>
  <si>
    <t>NACE-59.13</t>
  </si>
  <si>
    <t>NACE-59.12</t>
  </si>
  <si>
    <t>NACE-59.11</t>
  </si>
  <si>
    <t>NACE-59.1</t>
  </si>
  <si>
    <t>NACE-59</t>
  </si>
  <si>
    <t>NACE-58.29</t>
  </si>
  <si>
    <t>NACE-58.21</t>
  </si>
  <si>
    <t>NACE-58.2</t>
  </si>
  <si>
    <t>NACE-58.19</t>
  </si>
  <si>
    <t>NACE-58.14</t>
  </si>
  <si>
    <t>NACE-58.13</t>
  </si>
  <si>
    <t>NACE-58.12</t>
  </si>
  <si>
    <t>NACE-58.11</t>
  </si>
  <si>
    <t>NACE-58.1</t>
  </si>
  <si>
    <t>NACE-58</t>
  </si>
  <si>
    <t>NACE-J</t>
  </si>
  <si>
    <t>NACE-56.30</t>
  </si>
  <si>
    <t>NACE-56.3</t>
  </si>
  <si>
    <t>NACE-56.29</t>
  </si>
  <si>
    <t>NACE-56.21</t>
  </si>
  <si>
    <t>NACE-56.2</t>
  </si>
  <si>
    <t>NACE-56.10</t>
  </si>
  <si>
    <t>NACE-56.1</t>
  </si>
  <si>
    <t>NACE-56</t>
  </si>
  <si>
    <t>NACE-55.90</t>
  </si>
  <si>
    <t>NACE-55.9</t>
  </si>
  <si>
    <t>NACE-55.30</t>
  </si>
  <si>
    <t>NACE-55.3</t>
  </si>
  <si>
    <t>NACE-55.20</t>
  </si>
  <si>
    <t>NACE-55.2</t>
  </si>
  <si>
    <t>NACE-55.10</t>
  </si>
  <si>
    <t>NACE-55.1</t>
  </si>
  <si>
    <t>NACE-55</t>
  </si>
  <si>
    <t>NACE-I</t>
  </si>
  <si>
    <t>NACE-53.20</t>
  </si>
  <si>
    <t>NACE-53.2</t>
  </si>
  <si>
    <t>NACE-53.10</t>
  </si>
  <si>
    <t>NACE-53.1</t>
  </si>
  <si>
    <t>NACE-53</t>
  </si>
  <si>
    <t>NACE-52.29</t>
  </si>
  <si>
    <t>NACE-52.24</t>
  </si>
  <si>
    <t>NACE-52.23</t>
  </si>
  <si>
    <t>NACE-52.22</t>
  </si>
  <si>
    <t>NACE-52.21</t>
  </si>
  <si>
    <t>NACE-52.2</t>
  </si>
  <si>
    <t>NACE-52.10</t>
  </si>
  <si>
    <t>NACE-52.1</t>
  </si>
  <si>
    <t>NACE-52</t>
  </si>
  <si>
    <t>NACE-51.22</t>
  </si>
  <si>
    <t>NACE-51.21</t>
  </si>
  <si>
    <t>NACE-51.2</t>
  </si>
  <si>
    <t>NACE-51.10</t>
  </si>
  <si>
    <t>NACE-51.1</t>
  </si>
  <si>
    <t>NACE-51</t>
  </si>
  <si>
    <t>NACE-50.40</t>
  </si>
  <si>
    <t>NACE-50.4</t>
  </si>
  <si>
    <t>NACE-50.30</t>
  </si>
  <si>
    <t>NACE-50.3</t>
  </si>
  <si>
    <t>NACE-50.20</t>
  </si>
  <si>
    <t>NACE-50.2</t>
  </si>
  <si>
    <t>NACE-50.10</t>
  </si>
  <si>
    <t>NACE-50.1</t>
  </si>
  <si>
    <t>NACE-50</t>
  </si>
  <si>
    <t>NACE-49.50</t>
  </si>
  <si>
    <t>NACE-49.5</t>
  </si>
  <si>
    <t>NACE-49.42</t>
  </si>
  <si>
    <t>NACE-49.41</t>
  </si>
  <si>
    <t>NACE-49.4</t>
  </si>
  <si>
    <t>NACE-49.39</t>
  </si>
  <si>
    <t>NACE-49.32</t>
  </si>
  <si>
    <t>NACE-49.31</t>
  </si>
  <si>
    <t>NACE-49.3</t>
  </si>
  <si>
    <t>NACE-49.20</t>
  </si>
  <si>
    <t>NACE-49.2</t>
  </si>
  <si>
    <t>NACE-49.10</t>
  </si>
  <si>
    <t>NACE-49.1</t>
  </si>
  <si>
    <t>NACE-49</t>
  </si>
  <si>
    <t>NACE-H</t>
  </si>
  <si>
    <t>NACE-47.99</t>
  </si>
  <si>
    <t>NACE-47.91</t>
  </si>
  <si>
    <t>NACE-47.9</t>
  </si>
  <si>
    <t>NACE-47.89</t>
  </si>
  <si>
    <t>NACE-47.82</t>
  </si>
  <si>
    <t>NACE-47.81</t>
  </si>
  <si>
    <t>NACE-47.8</t>
  </si>
  <si>
    <t>NACE-47.79</t>
  </si>
  <si>
    <t>NACE-47.78</t>
  </si>
  <si>
    <t>NACE-47.77</t>
  </si>
  <si>
    <t>NACE-47.76</t>
  </si>
  <si>
    <t>NACE-47.75</t>
  </si>
  <si>
    <t>NACE-47.74</t>
  </si>
  <si>
    <t>NACE-47.73</t>
  </si>
  <si>
    <t>NACE-47.72</t>
  </si>
  <si>
    <t>NACE-47.71</t>
  </si>
  <si>
    <t>NACE-47.7</t>
  </si>
  <si>
    <t>NACE-47.65</t>
  </si>
  <si>
    <t>NACE-47.64</t>
  </si>
  <si>
    <t>NACE-47.63</t>
  </si>
  <si>
    <t>NACE-47.62</t>
  </si>
  <si>
    <t>NACE-47.61</t>
  </si>
  <si>
    <t>NACE-47.6</t>
  </si>
  <si>
    <t>NACE-47.59</t>
  </si>
  <si>
    <t>NACE-47.54</t>
  </si>
  <si>
    <t>NACE-47.53</t>
  </si>
  <si>
    <t>NACE-47.52</t>
  </si>
  <si>
    <t>NACE-47.51</t>
  </si>
  <si>
    <t>NACE-47.5</t>
  </si>
  <si>
    <t>NACE-47.43</t>
  </si>
  <si>
    <t>NACE-47.42</t>
  </si>
  <si>
    <t>NACE-47.41</t>
  </si>
  <si>
    <t>NACE-47.4</t>
  </si>
  <si>
    <t>NACE-47.30</t>
  </si>
  <si>
    <t>NACE-47.3</t>
  </si>
  <si>
    <t>NACE-47.29</t>
  </si>
  <si>
    <t>NACE-47.26</t>
  </si>
  <si>
    <t>NACE-47.25</t>
  </si>
  <si>
    <t>NACE-47.24</t>
  </si>
  <si>
    <t>NACE-47.23</t>
  </si>
  <si>
    <t>NACE-47.22</t>
  </si>
  <si>
    <t>NACE-47.21</t>
  </si>
  <si>
    <t>NACE-47.2</t>
  </si>
  <si>
    <t>NACE-47.19</t>
  </si>
  <si>
    <t>NACE-47.11</t>
  </si>
  <si>
    <t>NACE-47.1</t>
  </si>
  <si>
    <t>NACE-47</t>
  </si>
  <si>
    <t>NACE-46.90</t>
  </si>
  <si>
    <t>NACE-46.9</t>
  </si>
  <si>
    <t>NACE-46.77</t>
  </si>
  <si>
    <t>NACE-46.76</t>
  </si>
  <si>
    <t>NACE-46.75</t>
  </si>
  <si>
    <t>NACE-46.74</t>
  </si>
  <si>
    <t>NACE-46.73</t>
  </si>
  <si>
    <t>NACE-46.72</t>
  </si>
  <si>
    <t>NACE-46.71</t>
  </si>
  <si>
    <t>NACE-46.7</t>
  </si>
  <si>
    <t>NACE-46.69</t>
  </si>
  <si>
    <t>NACE-46.66</t>
  </si>
  <si>
    <t>NACE-46.65</t>
  </si>
  <si>
    <t>NACE-46.64</t>
  </si>
  <si>
    <t>NACE-46.63</t>
  </si>
  <si>
    <t>NACE-46.62</t>
  </si>
  <si>
    <t>NACE-46.61</t>
  </si>
  <si>
    <t>NACE-46.6</t>
  </si>
  <si>
    <t>NACE-46.52</t>
  </si>
  <si>
    <t>NACE-46.51</t>
  </si>
  <si>
    <t>NACE-46.5</t>
  </si>
  <si>
    <t>NACE-46.49</t>
  </si>
  <si>
    <t>NACE-46.48</t>
  </si>
  <si>
    <t>NACE-46.47</t>
  </si>
  <si>
    <t>NACE-46.46</t>
  </si>
  <si>
    <t>NACE-46.45</t>
  </si>
  <si>
    <t>NACE-46.44</t>
  </si>
  <si>
    <t>NACE-46.43</t>
  </si>
  <si>
    <t>NACE-46.42</t>
  </si>
  <si>
    <t>NACE-46.41</t>
  </si>
  <si>
    <t>NACE-46.4</t>
  </si>
  <si>
    <t>NACE-46.39</t>
  </si>
  <si>
    <t>NACE-46.38</t>
  </si>
  <si>
    <t>NACE-46.37</t>
  </si>
  <si>
    <t>NACE-46.36</t>
  </si>
  <si>
    <t>NACE-46.35</t>
  </si>
  <si>
    <t>NACE-46.34</t>
  </si>
  <si>
    <t>NACE-46.33</t>
  </si>
  <si>
    <t>NACE-46.32</t>
  </si>
  <si>
    <t>NACE-46.31</t>
  </si>
  <si>
    <t>NACE-46.3</t>
  </si>
  <si>
    <t>NACE-46.24</t>
  </si>
  <si>
    <t>NACE-46.23</t>
  </si>
  <si>
    <t>NACE-46.22</t>
  </si>
  <si>
    <t>NACE-46.21</t>
  </si>
  <si>
    <t>NACE-46.2</t>
  </si>
  <si>
    <t>NACE-46.19</t>
  </si>
  <si>
    <t>NACE-46.18</t>
  </si>
  <si>
    <t>NACE-46.17</t>
  </si>
  <si>
    <t>NACE-46.16</t>
  </si>
  <si>
    <t>NACE-46.15</t>
  </si>
  <si>
    <t>NACE-46.14</t>
  </si>
  <si>
    <t>NACE-46.13</t>
  </si>
  <si>
    <t>NACE-46.12</t>
  </si>
  <si>
    <t>NACE-46.11</t>
  </si>
  <si>
    <t>NACE-46.1</t>
  </si>
  <si>
    <t>NACE-46</t>
  </si>
  <si>
    <t>NACE-45.40</t>
  </si>
  <si>
    <t>NACE-45.4</t>
  </si>
  <si>
    <t>NACE-45.32</t>
  </si>
  <si>
    <t>NACE-45.31</t>
  </si>
  <si>
    <t>NACE-45.3</t>
  </si>
  <si>
    <t>NACE-45.20</t>
  </si>
  <si>
    <t>NACE-45.2</t>
  </si>
  <si>
    <t>NACE-45.19</t>
  </si>
  <si>
    <t>NACE-45.11</t>
  </si>
  <si>
    <t>NACE-45.1</t>
  </si>
  <si>
    <t>NACE-45</t>
  </si>
  <si>
    <t>NACE-G</t>
  </si>
  <si>
    <t>NACE-43.99</t>
  </si>
  <si>
    <t>NACE-43.91</t>
  </si>
  <si>
    <t>NACE-43.9</t>
  </si>
  <si>
    <t>NACE-43.39</t>
  </si>
  <si>
    <t>NACE-43.34</t>
  </si>
  <si>
    <t>NACE-43.33</t>
  </si>
  <si>
    <t>NACE-43.32</t>
  </si>
  <si>
    <t>NACE-43.31</t>
  </si>
  <si>
    <t>NACE-43.3</t>
  </si>
  <si>
    <t>NACE-43.29</t>
  </si>
  <si>
    <t>NACE-43.22</t>
  </si>
  <si>
    <t>NACE-43.21</t>
  </si>
  <si>
    <t>NACE-43.2</t>
  </si>
  <si>
    <t>NACE-43.13</t>
  </si>
  <si>
    <t>NACE-43.12</t>
  </si>
  <si>
    <t>NACE-43.11</t>
  </si>
  <si>
    <t>NACE-43.1</t>
  </si>
  <si>
    <t>NACE-43</t>
  </si>
  <si>
    <t>NACE-42.99</t>
  </si>
  <si>
    <t>NACE-42.91</t>
  </si>
  <si>
    <t>NACE-42.9</t>
  </si>
  <si>
    <t>NACE-42.22</t>
  </si>
  <si>
    <t>NACE-42.21</t>
  </si>
  <si>
    <t>NACE-42.2</t>
  </si>
  <si>
    <t>NACE-42.13</t>
  </si>
  <si>
    <t>NACE-42.12</t>
  </si>
  <si>
    <t>NACE-42.11</t>
  </si>
  <si>
    <t>NACE-42.1</t>
  </si>
  <si>
    <t>NACE-42</t>
  </si>
  <si>
    <t>NACE-41.20</t>
  </si>
  <si>
    <t>NACE-41.2</t>
  </si>
  <si>
    <t>NACE-41.10</t>
  </si>
  <si>
    <t>NACE-41.1</t>
  </si>
  <si>
    <t>NACE-41</t>
  </si>
  <si>
    <t>NACE-F</t>
  </si>
  <si>
    <t>NACE-39.00</t>
  </si>
  <si>
    <t>NACE-39.0</t>
  </si>
  <si>
    <t>NACE-39</t>
  </si>
  <si>
    <t>NACE-38.32</t>
  </si>
  <si>
    <t>NACE-38.31</t>
  </si>
  <si>
    <t>NACE-38.3</t>
  </si>
  <si>
    <t>NACE-38.22</t>
  </si>
  <si>
    <t>NACE-38.21</t>
  </si>
  <si>
    <t>NACE-38.2</t>
  </si>
  <si>
    <t>NACE-38.12</t>
  </si>
  <si>
    <t>NACE-38.11</t>
  </si>
  <si>
    <t>NACE-38.1</t>
  </si>
  <si>
    <t>NACE-38</t>
  </si>
  <si>
    <t>NACE-37.00</t>
  </si>
  <si>
    <t>NACE-37.0</t>
  </si>
  <si>
    <t>NACE-37</t>
  </si>
  <si>
    <t>NACE-36.00</t>
  </si>
  <si>
    <t>NACE-36.0</t>
  </si>
  <si>
    <t>NACE-36</t>
  </si>
  <si>
    <t>NACE-E</t>
  </si>
  <si>
    <t>NACE-35.30</t>
  </si>
  <si>
    <t>NACE-35.3</t>
  </si>
  <si>
    <t>NACE-35.23</t>
  </si>
  <si>
    <t>NACE-35.22</t>
  </si>
  <si>
    <t>NACE-35.21</t>
  </si>
  <si>
    <t>NACE-35.2</t>
  </si>
  <si>
    <t>NACE-35.14</t>
  </si>
  <si>
    <t>NACE-35.13</t>
  </si>
  <si>
    <t>NACE-35.12</t>
  </si>
  <si>
    <t>NACE-35.11</t>
  </si>
  <si>
    <t>NACE-35.1</t>
  </si>
  <si>
    <t>NACE-35</t>
  </si>
  <si>
    <t>NACE-D</t>
  </si>
  <si>
    <t>NACE-33.20</t>
  </si>
  <si>
    <t>NACE-33.2</t>
  </si>
  <si>
    <t>NACE-33.19</t>
  </si>
  <si>
    <t>NACE-33.17</t>
  </si>
  <si>
    <t>NACE-33.16</t>
  </si>
  <si>
    <t>NACE-33.15</t>
  </si>
  <si>
    <t>NACE-33.14</t>
  </si>
  <si>
    <t>NACE-33.13</t>
  </si>
  <si>
    <t>NACE-33.12</t>
  </si>
  <si>
    <t>NACE-33.11</t>
  </si>
  <si>
    <t>NACE-33.1</t>
  </si>
  <si>
    <t>NACE-33</t>
  </si>
  <si>
    <t>NACE-32.99</t>
  </si>
  <si>
    <t>NACE-32.91</t>
  </si>
  <si>
    <t>NACE-32.9</t>
  </si>
  <si>
    <t>NACE-32.50</t>
  </si>
  <si>
    <t>NACE-32.5</t>
  </si>
  <si>
    <t>NACE-32.40</t>
  </si>
  <si>
    <t>NACE-32.4</t>
  </si>
  <si>
    <t>NACE-32.30</t>
  </si>
  <si>
    <t>NACE-32.3</t>
  </si>
  <si>
    <t>NACE-32.20</t>
  </si>
  <si>
    <t>NACE-32.2</t>
  </si>
  <si>
    <t>NACE-32.13</t>
  </si>
  <si>
    <t>NACE-32.12</t>
  </si>
  <si>
    <t>NACE-32.11</t>
  </si>
  <si>
    <t>NACE-32.1</t>
  </si>
  <si>
    <t>NACE-32</t>
  </si>
  <si>
    <t>NACE-31.09</t>
  </si>
  <si>
    <t>NACE-31.03</t>
  </si>
  <si>
    <t>NACE-31.02</t>
  </si>
  <si>
    <t>NACE-31.01</t>
  </si>
  <si>
    <t>NACE-31.0</t>
  </si>
  <si>
    <t>NACE-31</t>
  </si>
  <si>
    <t>NACE-30.99</t>
  </si>
  <si>
    <t>NACE-30.92</t>
  </si>
  <si>
    <t>NACE-30.91</t>
  </si>
  <si>
    <t>NACE-30.9</t>
  </si>
  <si>
    <t>NACE-30.40</t>
  </si>
  <si>
    <t>NACE-30.4</t>
  </si>
  <si>
    <t>NACE-30.30</t>
  </si>
  <si>
    <t>NACE-30.3</t>
  </si>
  <si>
    <t>NACE-30.20</t>
  </si>
  <si>
    <t>NACE-30.2</t>
  </si>
  <si>
    <t>NACE-30.12</t>
  </si>
  <si>
    <t>NACE-30.11</t>
  </si>
  <si>
    <t>NACE-30.1</t>
  </si>
  <si>
    <t>NACE-30</t>
  </si>
  <si>
    <t>NACE-29.32</t>
  </si>
  <si>
    <t>NACE-29.31</t>
  </si>
  <si>
    <t>NACE-29.3</t>
  </si>
  <si>
    <t>NACE-29.20</t>
  </si>
  <si>
    <t>NACE-29.2</t>
  </si>
  <si>
    <t>NACE-29.10</t>
  </si>
  <si>
    <t>NACE-29.1</t>
  </si>
  <si>
    <t>NACE-29</t>
  </si>
  <si>
    <t>NACE-28.99</t>
  </si>
  <si>
    <t>NACE-28.96</t>
  </si>
  <si>
    <t>NACE-28.95</t>
  </si>
  <si>
    <t>NACE-28.94</t>
  </si>
  <si>
    <t>NACE-28.93</t>
  </si>
  <si>
    <t>NACE-28.92</t>
  </si>
  <si>
    <t>NACE-28.91</t>
  </si>
  <si>
    <t>NACE-28.9</t>
  </si>
  <si>
    <t>NACE-28.49</t>
  </si>
  <si>
    <t>NACE-28.41</t>
  </si>
  <si>
    <t>NACE-28.4</t>
  </si>
  <si>
    <t>NACE-28.30</t>
  </si>
  <si>
    <t>NACE-28.3</t>
  </si>
  <si>
    <t>NACE-28.29</t>
  </si>
  <si>
    <t>NACE-28.25</t>
  </si>
  <si>
    <t>NACE-28.24</t>
  </si>
  <si>
    <t>NACE-28.23</t>
  </si>
  <si>
    <t>NACE-28.22</t>
  </si>
  <si>
    <t>NACE-28.21</t>
  </si>
  <si>
    <t>NACE-28.2</t>
  </si>
  <si>
    <t>NACE-28.15</t>
  </si>
  <si>
    <t>NACE-28.14</t>
  </si>
  <si>
    <t>NACE-28.13</t>
  </si>
  <si>
    <t>NACE-28.12</t>
  </si>
  <si>
    <t>NACE-28.11</t>
  </si>
  <si>
    <t>NACE-28.1</t>
  </si>
  <si>
    <t>NACE-28</t>
  </si>
  <si>
    <t>NACE-27.90</t>
  </si>
  <si>
    <t>NACE-27.9</t>
  </si>
  <si>
    <t>NACE-27.52</t>
  </si>
  <si>
    <t>NACE-27.51</t>
  </si>
  <si>
    <t>NACE-27.5</t>
  </si>
  <si>
    <t>NACE-27.40</t>
  </si>
  <si>
    <t>NACE-27.4</t>
  </si>
  <si>
    <t>NACE-27.33</t>
  </si>
  <si>
    <t>NACE-27.32</t>
  </si>
  <si>
    <t>NACE-27.31</t>
  </si>
  <si>
    <t>NACE-27.3</t>
  </si>
  <si>
    <t>NACE-27.20</t>
  </si>
  <si>
    <t>NACE-27.2</t>
  </si>
  <si>
    <t>NACE-27.12</t>
  </si>
  <si>
    <t>NACE-27.11</t>
  </si>
  <si>
    <t>NACE-27.1</t>
  </si>
  <si>
    <t>NACE-27</t>
  </si>
  <si>
    <t>NACE-26.80</t>
  </si>
  <si>
    <t>NACE-26.8</t>
  </si>
  <si>
    <t>NACE-26.70</t>
  </si>
  <si>
    <t>NACE-26.7</t>
  </si>
  <si>
    <t>NACE-26.60</t>
  </si>
  <si>
    <t>NACE-26.6</t>
  </si>
  <si>
    <t>NACE-26.52</t>
  </si>
  <si>
    <t>NACE-26.51</t>
  </si>
  <si>
    <t>NACE-26.5</t>
  </si>
  <si>
    <t>NACE-26.40</t>
  </si>
  <si>
    <t>NACE-26.4</t>
  </si>
  <si>
    <t>NACE-26.30</t>
  </si>
  <si>
    <t>NACE-26.3</t>
  </si>
  <si>
    <t>NACE-26.20</t>
  </si>
  <si>
    <t>NACE-26.2</t>
  </si>
  <si>
    <t>NACE-26.12</t>
  </si>
  <si>
    <t>NACE-26.11</t>
  </si>
  <si>
    <t>NACE-26.1</t>
  </si>
  <si>
    <t>NACE-26</t>
  </si>
  <si>
    <t>NACE-25.99</t>
  </si>
  <si>
    <t>NACE-25.94</t>
  </si>
  <si>
    <t>NACE-25.93</t>
  </si>
  <si>
    <t>NACE-25.92</t>
  </si>
  <si>
    <t>NACE-25.91</t>
  </si>
  <si>
    <t>NACE-25.9</t>
  </si>
  <si>
    <t>NACE-25.73</t>
  </si>
  <si>
    <t>NACE-25.72</t>
  </si>
  <si>
    <t>NACE-25.71</t>
  </si>
  <si>
    <t>NACE-25.7</t>
  </si>
  <si>
    <t>NACE-25.62</t>
  </si>
  <si>
    <t>NACE-25.61</t>
  </si>
  <si>
    <t>NACE-25.6</t>
  </si>
  <si>
    <t>NACE-25.50</t>
  </si>
  <si>
    <t>NACE-25.5</t>
  </si>
  <si>
    <t>NACE-25.40</t>
  </si>
  <si>
    <t>NACE-25.4</t>
  </si>
  <si>
    <t>NACE-25.30</t>
  </si>
  <si>
    <t>NACE-25.3</t>
  </si>
  <si>
    <t>NACE-25.29</t>
  </si>
  <si>
    <t>NACE-25.21</t>
  </si>
  <si>
    <t>NACE-25.2</t>
  </si>
  <si>
    <t>NACE-25.12</t>
  </si>
  <si>
    <t>NACE-25.11</t>
  </si>
  <si>
    <t>NACE-25.1</t>
  </si>
  <si>
    <t>NACE-25</t>
  </si>
  <si>
    <t>NACE-24.54</t>
  </si>
  <si>
    <t>NACE-24.53</t>
  </si>
  <si>
    <t>NACE-24.52</t>
  </si>
  <si>
    <t>NACE-24.51</t>
  </si>
  <si>
    <t>NACE-24.5</t>
  </si>
  <si>
    <t>NACE-24.46</t>
  </si>
  <si>
    <t>NACE-24.45</t>
  </si>
  <si>
    <t>NACE-24.44</t>
  </si>
  <si>
    <t>NACE-24.43</t>
  </si>
  <si>
    <t>NACE-24.42</t>
  </si>
  <si>
    <t>NACE-24.41</t>
  </si>
  <si>
    <t>NACE-24.4</t>
  </si>
  <si>
    <t>NACE-24.34</t>
  </si>
  <si>
    <t>NACE-24.33</t>
  </si>
  <si>
    <t>NACE-24.32</t>
  </si>
  <si>
    <t>NACE-24.31</t>
  </si>
  <si>
    <t>NACE-24.3</t>
  </si>
  <si>
    <t>NACE-24.20</t>
  </si>
  <si>
    <t>NACE-24.2</t>
  </si>
  <si>
    <t>NACE-24.10</t>
  </si>
  <si>
    <t>NACE-24.1</t>
  </si>
  <si>
    <t>NACE-24</t>
  </si>
  <si>
    <t>NACE-23.99</t>
  </si>
  <si>
    <t>NACE-23.91</t>
  </si>
  <si>
    <t>NACE-23.9</t>
  </si>
  <si>
    <t>NACE-23.70</t>
  </si>
  <si>
    <t>NACE-23.7</t>
  </si>
  <si>
    <t>NACE-23.69</t>
  </si>
  <si>
    <t>NACE-23.65</t>
  </si>
  <si>
    <t>NACE-23.64</t>
  </si>
  <si>
    <t>NACE-23.63</t>
  </si>
  <si>
    <t>NACE-23.62</t>
  </si>
  <si>
    <t>NACE-23.61</t>
  </si>
  <si>
    <t>NACE-23.6</t>
  </si>
  <si>
    <t>NACE-23.52</t>
  </si>
  <si>
    <t>NACE-23.51</t>
  </si>
  <si>
    <t>NACE-23.5</t>
  </si>
  <si>
    <t>NACE-23.49</t>
  </si>
  <si>
    <t>NACE-23.44</t>
  </si>
  <si>
    <t>NACE-23.43</t>
  </si>
  <si>
    <t>NACE-23.42</t>
  </si>
  <si>
    <t>NACE-23.41</t>
  </si>
  <si>
    <t>NACE-23.4</t>
  </si>
  <si>
    <t>NACE-23.32</t>
  </si>
  <si>
    <t>NACE-23.31</t>
  </si>
  <si>
    <t>NACE-23.3</t>
  </si>
  <si>
    <t>NACE-23.20</t>
  </si>
  <si>
    <t>NACE-23.2</t>
  </si>
  <si>
    <t>NACE-23.19</t>
  </si>
  <si>
    <t>NACE-23.14</t>
  </si>
  <si>
    <t>NACE-23.13</t>
  </si>
  <si>
    <t>NACE-23.12</t>
  </si>
  <si>
    <t>NACE-23.11</t>
  </si>
  <si>
    <t>NACE-23.1</t>
  </si>
  <si>
    <t>NACE-23</t>
  </si>
  <si>
    <t>NACE-22.29</t>
  </si>
  <si>
    <t>NACE-22.23</t>
  </si>
  <si>
    <t>NACE-22.22</t>
  </si>
  <si>
    <t>NACE-22.21</t>
  </si>
  <si>
    <t>NACE-22.2</t>
  </si>
  <si>
    <t>NACE-22.19</t>
  </si>
  <si>
    <t>NACE-22.11</t>
  </si>
  <si>
    <t>NACE-22.1</t>
  </si>
  <si>
    <t>NACE-22</t>
  </si>
  <si>
    <t>NACE-21.20</t>
  </si>
  <si>
    <t>NACE-21.2</t>
  </si>
  <si>
    <t>NACE-21.10</t>
  </si>
  <si>
    <t>NACE-21.1</t>
  </si>
  <si>
    <t>NACE-21</t>
  </si>
  <si>
    <t>NACE-20.60</t>
  </si>
  <si>
    <t>NACE-20.6</t>
  </si>
  <si>
    <t>NACE-20.59</t>
  </si>
  <si>
    <t>NACE-20.53</t>
  </si>
  <si>
    <t>NACE-20.52</t>
  </si>
  <si>
    <t>NACE-20.51</t>
  </si>
  <si>
    <t>NACE-20.5</t>
  </si>
  <si>
    <t>NACE-20.42</t>
  </si>
  <si>
    <t>NACE-20.41</t>
  </si>
  <si>
    <t>NACE-20.4</t>
  </si>
  <si>
    <t>NACE-20.30</t>
  </si>
  <si>
    <t>NACE-20.3</t>
  </si>
  <si>
    <t>NACE-20.20</t>
  </si>
  <si>
    <t>NACE-20.2</t>
  </si>
  <si>
    <t>NACE-20.17</t>
  </si>
  <si>
    <t>NACE-20.16</t>
  </si>
  <si>
    <t>NACE-20.15</t>
  </si>
  <si>
    <t>NACE-20.14</t>
  </si>
  <si>
    <t>NACE-20.13</t>
  </si>
  <si>
    <t>NACE-20.12</t>
  </si>
  <si>
    <t>NACE-20.11</t>
  </si>
  <si>
    <t>NACE-20.1</t>
  </si>
  <si>
    <t>NACE-20</t>
  </si>
  <si>
    <t>NACE-19.20</t>
  </si>
  <si>
    <t>NACE-19.2</t>
  </si>
  <si>
    <t>NACE-19.10</t>
  </si>
  <si>
    <t>NACE-19.1</t>
  </si>
  <si>
    <t>NACE-19</t>
  </si>
  <si>
    <t>NACE-18.20</t>
  </si>
  <si>
    <t>NACE-18.2</t>
  </si>
  <si>
    <t>NACE-18.14</t>
  </si>
  <si>
    <t>NACE-18.13</t>
  </si>
  <si>
    <t>NACE-18.12</t>
  </si>
  <si>
    <t>NACE-18.11</t>
  </si>
  <si>
    <t>NACE-18.1</t>
  </si>
  <si>
    <t>NACE-18</t>
  </si>
  <si>
    <t>NACE-17.29</t>
  </si>
  <si>
    <t>NACE-17.24</t>
  </si>
  <si>
    <t>NACE-17.23</t>
  </si>
  <si>
    <t>NACE-17.22</t>
  </si>
  <si>
    <t>NACE-17.21</t>
  </si>
  <si>
    <t>NACE-17.2</t>
  </si>
  <si>
    <t>NACE-17.12</t>
  </si>
  <si>
    <t>NACE-17.11</t>
  </si>
  <si>
    <t>NACE-17.1</t>
  </si>
  <si>
    <t>NACE-17</t>
  </si>
  <si>
    <t>NACE-16.29</t>
  </si>
  <si>
    <t>NACE-16.24</t>
  </si>
  <si>
    <t>NACE-16.23</t>
  </si>
  <si>
    <t>NACE-16.22</t>
  </si>
  <si>
    <t>NACE-16.21</t>
  </si>
  <si>
    <t>NACE-16.2</t>
  </si>
  <si>
    <t>NACE-16.10</t>
  </si>
  <si>
    <t>NACE-16.1</t>
  </si>
  <si>
    <t>NACE-16</t>
  </si>
  <si>
    <t>NACE-15.20</t>
  </si>
  <si>
    <t>NACE-15.2</t>
  </si>
  <si>
    <t>NACE-15.12</t>
  </si>
  <si>
    <t>NACE-15.11</t>
  </si>
  <si>
    <t>NACE-15.1</t>
  </si>
  <si>
    <t>NACE-15</t>
  </si>
  <si>
    <t>NACE-14.39</t>
  </si>
  <si>
    <t>NACE-14.31</t>
  </si>
  <si>
    <t>NACE-14.3</t>
  </si>
  <si>
    <t>NACE-14.20</t>
  </si>
  <si>
    <t>NACE-14.2</t>
  </si>
  <si>
    <t>NACE-14.19</t>
  </si>
  <si>
    <t>NACE-14.14</t>
  </si>
  <si>
    <t>NACE-14.13</t>
  </si>
  <si>
    <t>NACE-14.12</t>
  </si>
  <si>
    <t>NACE-14.11</t>
  </si>
  <si>
    <t>NACE-14.1</t>
  </si>
  <si>
    <t>NACE-14</t>
  </si>
  <si>
    <t>NACE-13.99</t>
  </si>
  <si>
    <t>NACE-13.96</t>
  </si>
  <si>
    <t>NACE-13.95</t>
  </si>
  <si>
    <t>NACE-13.94</t>
  </si>
  <si>
    <t>NACE-13.93</t>
  </si>
  <si>
    <t>NACE-13.92</t>
  </si>
  <si>
    <t>NACE-13.91</t>
  </si>
  <si>
    <t>NACE-13.9</t>
  </si>
  <si>
    <t>NACE-13.30</t>
  </si>
  <si>
    <t>NACE-13.3</t>
  </si>
  <si>
    <t>NACE-13.20</t>
  </si>
  <si>
    <t>NACE-13.2</t>
  </si>
  <si>
    <t>NACE-13.10</t>
  </si>
  <si>
    <t>NACE-13.1</t>
  </si>
  <si>
    <t>NACE-13</t>
  </si>
  <si>
    <t>NACE-12.00</t>
  </si>
  <si>
    <t>NACE-12.0</t>
  </si>
  <si>
    <t>NACE-12</t>
  </si>
  <si>
    <t>NACE-11.07</t>
  </si>
  <si>
    <t>NACE-11.06</t>
  </si>
  <si>
    <t>NACE-11.05</t>
  </si>
  <si>
    <t>NACE-11.04</t>
  </si>
  <si>
    <t>NACE-11.03</t>
  </si>
  <si>
    <t>NACE-11.02</t>
  </si>
  <si>
    <t>NACE-11.01</t>
  </si>
  <si>
    <t>NACE-11.0</t>
  </si>
  <si>
    <t>NACE-11</t>
  </si>
  <si>
    <t>NACE-10.92</t>
  </si>
  <si>
    <t>NACE-10.91</t>
  </si>
  <si>
    <t>NACE-10.9</t>
  </si>
  <si>
    <t>NACE-10.89</t>
  </si>
  <si>
    <t>NACE-10.86</t>
  </si>
  <si>
    <t>NACE-10.85</t>
  </si>
  <si>
    <t>NACE-10.84</t>
  </si>
  <si>
    <t>NACE-10.83</t>
  </si>
  <si>
    <t>NACE-10.82</t>
  </si>
  <si>
    <t>NACE-10.81</t>
  </si>
  <si>
    <t>NACE-10.8</t>
  </si>
  <si>
    <t>NACE-10.73</t>
  </si>
  <si>
    <t>NACE-10.72</t>
  </si>
  <si>
    <t>NACE-10.71</t>
  </si>
  <si>
    <t>NACE-10.7</t>
  </si>
  <si>
    <t>NACE-10.62</t>
  </si>
  <si>
    <t>NACE-10.61</t>
  </si>
  <si>
    <t>NACE-10.6</t>
  </si>
  <si>
    <t>NACE-10.52</t>
  </si>
  <si>
    <t>NACE-10.51</t>
  </si>
  <si>
    <t>NACE-10.5</t>
  </si>
  <si>
    <t>NACE-10.42</t>
  </si>
  <si>
    <t>NACE-10.41</t>
  </si>
  <si>
    <t>NACE-10.4</t>
  </si>
  <si>
    <t>NACE-10.39</t>
  </si>
  <si>
    <t>NACE-10.32</t>
  </si>
  <si>
    <t>NACE-10.31</t>
  </si>
  <si>
    <t>NACE-10.3</t>
  </si>
  <si>
    <t>NACE-10.20</t>
  </si>
  <si>
    <t>NACE-10.2</t>
  </si>
  <si>
    <t>NACE-10.13</t>
  </si>
  <si>
    <t>NACE-10.12</t>
  </si>
  <si>
    <t>NACE-10.11</t>
  </si>
  <si>
    <t>NACE-10.1</t>
  </si>
  <si>
    <t>NACE-10</t>
  </si>
  <si>
    <t>NACE-C</t>
  </si>
  <si>
    <t>NACE-09.90</t>
  </si>
  <si>
    <t>NACE-09.9</t>
  </si>
  <si>
    <t>NACE-09.10</t>
  </si>
  <si>
    <t>NACE-09.1</t>
  </si>
  <si>
    <t>NACE-09</t>
  </si>
  <si>
    <t>NACE-08.99</t>
  </si>
  <si>
    <t>NACE-08.93</t>
  </si>
  <si>
    <t>NACE-08.92</t>
  </si>
  <si>
    <t>NACE-08.91</t>
  </si>
  <si>
    <t>NACE-08.9</t>
  </si>
  <si>
    <t>NACE-08.12</t>
  </si>
  <si>
    <t>NACE-08.11</t>
  </si>
  <si>
    <t>NACE-08.1</t>
  </si>
  <si>
    <t>NACE-08</t>
  </si>
  <si>
    <t>NACE-07.29</t>
  </si>
  <si>
    <t>NACE-07.21</t>
  </si>
  <si>
    <t>NACE-07.2</t>
  </si>
  <si>
    <t>NACE-07.10</t>
  </si>
  <si>
    <t>NACE-07.1</t>
  </si>
  <si>
    <t>NACE-07</t>
  </si>
  <si>
    <t>NACE-06.20</t>
  </si>
  <si>
    <t>NACE-06.2</t>
  </si>
  <si>
    <t>NACE-06.10</t>
  </si>
  <si>
    <t>NACE-06.1</t>
  </si>
  <si>
    <t>NACE-06</t>
  </si>
  <si>
    <t>NACE-05.20</t>
  </si>
  <si>
    <t>NACE-05.2</t>
  </si>
  <si>
    <t>NACE-05.10</t>
  </si>
  <si>
    <t>NACE-05.1</t>
  </si>
  <si>
    <t>NACE-05</t>
  </si>
  <si>
    <t>NACE-B</t>
  </si>
  <si>
    <t>NACE-03.22</t>
  </si>
  <si>
    <t>NACE-03.21</t>
  </si>
  <si>
    <t>NACE-03.2</t>
  </si>
  <si>
    <t>NACE-03.12</t>
  </si>
  <si>
    <t>NACE-03.11</t>
  </si>
  <si>
    <t>NACE-03.1</t>
  </si>
  <si>
    <t>NACE-03</t>
  </si>
  <si>
    <t>NACE-02.40</t>
  </si>
  <si>
    <t>NACE-02.4</t>
  </si>
  <si>
    <t>NACE-02.30</t>
  </si>
  <si>
    <t>NACE-02.3</t>
  </si>
  <si>
    <t>NACE-02.20</t>
  </si>
  <si>
    <t>NACE-02.2</t>
  </si>
  <si>
    <t>NACE-02.10</t>
  </si>
  <si>
    <t>NACE-02.1</t>
  </si>
  <si>
    <t>NACE-02</t>
  </si>
  <si>
    <t>NACE-01.70</t>
  </si>
  <si>
    <t>NACE-01.7</t>
  </si>
  <si>
    <t>NACE-01.64</t>
  </si>
  <si>
    <t>NACE-01.63</t>
  </si>
  <si>
    <t>NACE-01.62</t>
  </si>
  <si>
    <t>NACE-01.61</t>
  </si>
  <si>
    <t>NACE-01.6</t>
  </si>
  <si>
    <t>NACE-01.50</t>
  </si>
  <si>
    <t>NACE-01.5</t>
  </si>
  <si>
    <t>NACE-01.49</t>
  </si>
  <si>
    <t>NACE-01.47</t>
  </si>
  <si>
    <t>NACE-01.46</t>
  </si>
  <si>
    <t>NACE-01.45</t>
  </si>
  <si>
    <t>NACE-01.44</t>
  </si>
  <si>
    <t>NACE-01.43</t>
  </si>
  <si>
    <t>NACE-01.42</t>
  </si>
  <si>
    <t>NACE-01.41</t>
  </si>
  <si>
    <t>NACE-01.4</t>
  </si>
  <si>
    <t>NACE-01.30</t>
  </si>
  <si>
    <t>NACE-01.3</t>
  </si>
  <si>
    <t>NACE-01.29</t>
  </si>
  <si>
    <t>NACE-01.28</t>
  </si>
  <si>
    <t>NACE-01.27</t>
  </si>
  <si>
    <t>NACE-01.26</t>
  </si>
  <si>
    <t>NACE-01.25</t>
  </si>
  <si>
    <t>NACE-01.24</t>
  </si>
  <si>
    <t>NACE-01.23</t>
  </si>
  <si>
    <t>NACE-01.22</t>
  </si>
  <si>
    <t>NACE-01.21</t>
  </si>
  <si>
    <t>NACE-01.2</t>
  </si>
  <si>
    <t>NACE-01.19</t>
  </si>
  <si>
    <t>NACE-01.16</t>
  </si>
  <si>
    <t>NACE-01.15</t>
  </si>
  <si>
    <t>NACE-01.14</t>
  </si>
  <si>
    <t>NACE-01.13</t>
  </si>
  <si>
    <t>NACE-01.12</t>
  </si>
  <si>
    <t>NACE-01.11</t>
  </si>
  <si>
    <t>NACE-01.1</t>
  </si>
  <si>
    <t>NACE-01</t>
  </si>
  <si>
    <t>NACE-A</t>
  </si>
  <si>
    <t>NAICS-928120</t>
  </si>
  <si>
    <t>NAICS-92812</t>
  </si>
  <si>
    <t>NAICS-928110</t>
  </si>
  <si>
    <t>NAICS-92811</t>
  </si>
  <si>
    <t>NAICS-9281</t>
  </si>
  <si>
    <t>NAICS-928</t>
  </si>
  <si>
    <t>NAICS-927110</t>
  </si>
  <si>
    <t>NAICS-92711</t>
  </si>
  <si>
    <t>NAICS-9271</t>
  </si>
  <si>
    <t>NAICS-927</t>
  </si>
  <si>
    <t>NAICS-926150</t>
  </si>
  <si>
    <t>NAICS-92615</t>
  </si>
  <si>
    <t>NAICS-926140</t>
  </si>
  <si>
    <t>NAICS-92614</t>
  </si>
  <si>
    <t>NAICS-926130</t>
  </si>
  <si>
    <t>NAICS-92613</t>
  </si>
  <si>
    <t>NAICS-926120</t>
  </si>
  <si>
    <t>NAICS-92612</t>
  </si>
  <si>
    <t>NAICS-926110</t>
  </si>
  <si>
    <t>NAICS-92611</t>
  </si>
  <si>
    <t>NAICS-9261</t>
  </si>
  <si>
    <t>NAICS-926</t>
  </si>
  <si>
    <t>NAICS-925120</t>
  </si>
  <si>
    <t>NAICS-92512</t>
  </si>
  <si>
    <t>NAICS-925110</t>
  </si>
  <si>
    <t>NAICS-92511</t>
  </si>
  <si>
    <t>NAICS-9251</t>
  </si>
  <si>
    <t>NAICS-925</t>
  </si>
  <si>
    <t>NAICS-924120</t>
  </si>
  <si>
    <t>NAICS-92412</t>
  </si>
  <si>
    <t>NAICS-924110</t>
  </si>
  <si>
    <t>NAICS-92411</t>
  </si>
  <si>
    <t>NAICS-9241</t>
  </si>
  <si>
    <t>NAICS-924</t>
  </si>
  <si>
    <t>NAICS-923140</t>
  </si>
  <si>
    <t>NAICS-92314</t>
  </si>
  <si>
    <t>NAICS-923130</t>
  </si>
  <si>
    <t>NAICS-92313</t>
  </si>
  <si>
    <t>NAICS-923120</t>
  </si>
  <si>
    <t>NAICS-92312</t>
  </si>
  <si>
    <t>NAICS-923110</t>
  </si>
  <si>
    <t>NAICS-92311</t>
  </si>
  <si>
    <t>NAICS-9231</t>
  </si>
  <si>
    <t>NAICS-923</t>
  </si>
  <si>
    <t>NAICS-922190</t>
  </si>
  <si>
    <t>NAICS-92219</t>
  </si>
  <si>
    <t>NAICS-922160</t>
  </si>
  <si>
    <t>NAICS-92216</t>
  </si>
  <si>
    <t>NAICS-922150</t>
  </si>
  <si>
    <t>NAICS-92215</t>
  </si>
  <si>
    <t>NAICS-922140</t>
  </si>
  <si>
    <t>NAICS-92214</t>
  </si>
  <si>
    <t>NAICS-922130</t>
  </si>
  <si>
    <t>NAICS-92213</t>
  </si>
  <si>
    <t>NAICS-922120</t>
  </si>
  <si>
    <t>NAICS-92212</t>
  </si>
  <si>
    <t>NAICS-922110</t>
  </si>
  <si>
    <t>NAICS-92211</t>
  </si>
  <si>
    <t>NAICS-9221</t>
  </si>
  <si>
    <t>NAICS-922</t>
  </si>
  <si>
    <t>NAICS-921190</t>
  </si>
  <si>
    <t>NAICS-92119</t>
  </si>
  <si>
    <t>NAICS-921150</t>
  </si>
  <si>
    <t>NAICS-92115</t>
  </si>
  <si>
    <t>NAICS-921140</t>
  </si>
  <si>
    <t>NAICS-92114</t>
  </si>
  <si>
    <t>NAICS-921130</t>
  </si>
  <si>
    <t>NAICS-92113</t>
  </si>
  <si>
    <t>NAICS-921120</t>
  </si>
  <si>
    <t>NAICS-92112</t>
  </si>
  <si>
    <t>NAICS-921110</t>
  </si>
  <si>
    <t>NAICS-92111</t>
  </si>
  <si>
    <t>NAICS-9211</t>
  </si>
  <si>
    <t>NAICS-921</t>
  </si>
  <si>
    <t>NAICS-92</t>
  </si>
  <si>
    <t>NAICS-814110</t>
  </si>
  <si>
    <t>NAICS-81411</t>
  </si>
  <si>
    <t>NAICS-8141</t>
  </si>
  <si>
    <t>NAICS-814</t>
  </si>
  <si>
    <t>NAICS-813990</t>
  </si>
  <si>
    <t>NAICS-81399</t>
  </si>
  <si>
    <t>NAICS-813940</t>
  </si>
  <si>
    <t>NAICS-81394</t>
  </si>
  <si>
    <t>NAICS-813930</t>
  </si>
  <si>
    <t>NAICS-81393</t>
  </si>
  <si>
    <t>NAICS-813920</t>
  </si>
  <si>
    <t>NAICS-81392</t>
  </si>
  <si>
    <t>NAICS-813910</t>
  </si>
  <si>
    <t>NAICS-81391</t>
  </si>
  <si>
    <t>NAICS-8139</t>
  </si>
  <si>
    <t>NAICS-813410</t>
  </si>
  <si>
    <t>NAICS-81341</t>
  </si>
  <si>
    <t>NAICS-8134</t>
  </si>
  <si>
    <t>NAICS-813319</t>
  </si>
  <si>
    <t>NAICS-813312</t>
  </si>
  <si>
    <t>NAICS-813311</t>
  </si>
  <si>
    <t>NAICS-81331</t>
  </si>
  <si>
    <t>NAICS-8133</t>
  </si>
  <si>
    <t>NAICS-813219</t>
  </si>
  <si>
    <t>NAICS-813212</t>
  </si>
  <si>
    <t>NAICS-813211</t>
  </si>
  <si>
    <t>NAICS-81321</t>
  </si>
  <si>
    <t>NAICS-8132</t>
  </si>
  <si>
    <t>NAICS-813110</t>
  </si>
  <si>
    <t>NAICS-81311</t>
  </si>
  <si>
    <t>NAICS-8131</t>
  </si>
  <si>
    <t>NAICS-813</t>
  </si>
  <si>
    <t>NAICS-812990</t>
  </si>
  <si>
    <t>NAICS-81299</t>
  </si>
  <si>
    <t>NAICS-812930</t>
  </si>
  <si>
    <t>NAICS-81293</t>
  </si>
  <si>
    <t>NAICS-812922</t>
  </si>
  <si>
    <t>NAICS-812921</t>
  </si>
  <si>
    <t>NAICS-81292</t>
  </si>
  <si>
    <t>NAICS-812910</t>
  </si>
  <si>
    <t>NAICS-81291</t>
  </si>
  <si>
    <t>NAICS-8129</t>
  </si>
  <si>
    <t>NAICS-812332</t>
  </si>
  <si>
    <t>NAICS-812331</t>
  </si>
  <si>
    <t>NAICS-81233</t>
  </si>
  <si>
    <t>NAICS-812320</t>
  </si>
  <si>
    <t>NAICS-81232</t>
  </si>
  <si>
    <t>NAICS-812310</t>
  </si>
  <si>
    <t>NAICS-81231</t>
  </si>
  <si>
    <t>NAICS-8123</t>
  </si>
  <si>
    <t>NAICS-812220</t>
  </si>
  <si>
    <t>NAICS-81222</t>
  </si>
  <si>
    <t>NAICS-812210</t>
  </si>
  <si>
    <t>NAICS-81221</t>
  </si>
  <si>
    <t>NAICS-8122</t>
  </si>
  <si>
    <t>NAICS-812199</t>
  </si>
  <si>
    <t>NAICS-812191</t>
  </si>
  <si>
    <t>NAICS-81219</t>
  </si>
  <si>
    <t>NAICS-812113</t>
  </si>
  <si>
    <t>NAICS-812112</t>
  </si>
  <si>
    <t>NAICS-812111</t>
  </si>
  <si>
    <t>NAICS-81211</t>
  </si>
  <si>
    <t>NAICS-8121</t>
  </si>
  <si>
    <t>NAICS-812</t>
  </si>
  <si>
    <t>NAICS-811490</t>
  </si>
  <si>
    <t>NAICS-81149</t>
  </si>
  <si>
    <t>NAICS-811430</t>
  </si>
  <si>
    <t>NAICS-81143</t>
  </si>
  <si>
    <t>NAICS-811420</t>
  </si>
  <si>
    <t>NAICS-81142</t>
  </si>
  <si>
    <t>NAICS-811412</t>
  </si>
  <si>
    <t>NAICS-811411</t>
  </si>
  <si>
    <t>NAICS-81141</t>
  </si>
  <si>
    <t>NAICS-8114</t>
  </si>
  <si>
    <t>NAICS-811310</t>
  </si>
  <si>
    <t>NAICS-81131</t>
  </si>
  <si>
    <t>NAICS-8113</t>
  </si>
  <si>
    <t>NAICS-811219</t>
  </si>
  <si>
    <t>NAICS-811213</t>
  </si>
  <si>
    <t>NAICS-811212</t>
  </si>
  <si>
    <t>NAICS-811211</t>
  </si>
  <si>
    <t>NAICS-81121</t>
  </si>
  <si>
    <t>NAICS-8112</t>
  </si>
  <si>
    <t>NAICS-811198</t>
  </si>
  <si>
    <t>NAICS-811192</t>
  </si>
  <si>
    <t>NAICS-811191</t>
  </si>
  <si>
    <t>NAICS-81119</t>
  </si>
  <si>
    <t>NAICS-811122</t>
  </si>
  <si>
    <t>NAICS-811121</t>
  </si>
  <si>
    <t>NAICS-81112</t>
  </si>
  <si>
    <t>NAICS-811118</t>
  </si>
  <si>
    <t>NAICS-811113</t>
  </si>
  <si>
    <t>NAICS-811112</t>
  </si>
  <si>
    <t>NAICS-811111</t>
  </si>
  <si>
    <t>NAICS-81111</t>
  </si>
  <si>
    <t>NAICS-8111</t>
  </si>
  <si>
    <t>NAICS-811</t>
  </si>
  <si>
    <t>NAICS-81</t>
  </si>
  <si>
    <t>NAICS-722515</t>
  </si>
  <si>
    <t>NAICS-722514</t>
  </si>
  <si>
    <t>NAICS-722513</t>
  </si>
  <si>
    <t>NAICS-722511</t>
  </si>
  <si>
    <t>NAICS-72251</t>
  </si>
  <si>
    <t>NAICS-7225</t>
  </si>
  <si>
    <t>NAICS-722410</t>
  </si>
  <si>
    <t>NAICS-72241</t>
  </si>
  <si>
    <t>NAICS-7224</t>
  </si>
  <si>
    <t>NAICS-722330</t>
  </si>
  <si>
    <t>NAICS-72233</t>
  </si>
  <si>
    <t>NAICS-722320</t>
  </si>
  <si>
    <t>NAICS-72232</t>
  </si>
  <si>
    <t>NAICS-722310</t>
  </si>
  <si>
    <t>NAICS-72231</t>
  </si>
  <si>
    <t>NAICS-7223</t>
  </si>
  <si>
    <t>NAICS-722</t>
  </si>
  <si>
    <t>NAICS-721310</t>
  </si>
  <si>
    <t>NAICS-72131</t>
  </si>
  <si>
    <t>NAICS-7213</t>
  </si>
  <si>
    <t>NAICS-721214</t>
  </si>
  <si>
    <t>NAICS-721211</t>
  </si>
  <si>
    <t>NAICS-72121</t>
  </si>
  <si>
    <t>NAICS-7212</t>
  </si>
  <si>
    <t>NAICS-721199</t>
  </si>
  <si>
    <t>NAICS-721191</t>
  </si>
  <si>
    <t>NAICS-72119</t>
  </si>
  <si>
    <t>NAICS-721120</t>
  </si>
  <si>
    <t>NAICS-72112</t>
  </si>
  <si>
    <t>NAICS-721110</t>
  </si>
  <si>
    <t>NAICS-72111</t>
  </si>
  <si>
    <t>NAICS-7211</t>
  </si>
  <si>
    <t>NAICS-721</t>
  </si>
  <si>
    <t>NAICS-72</t>
  </si>
  <si>
    <t>NAICS-713990</t>
  </si>
  <si>
    <t>NAICS-71399</t>
  </si>
  <si>
    <t>NAICS-713950</t>
  </si>
  <si>
    <t>NAICS-71395</t>
  </si>
  <si>
    <t>NAICS-713940</t>
  </si>
  <si>
    <t>NAICS-71394</t>
  </si>
  <si>
    <t>NAICS-713930</t>
  </si>
  <si>
    <t>NAICS-71393</t>
  </si>
  <si>
    <t>NAICS-713920</t>
  </si>
  <si>
    <t>NAICS-71392</t>
  </si>
  <si>
    <t>NAICS-713910</t>
  </si>
  <si>
    <t>NAICS-71391</t>
  </si>
  <si>
    <t>NAICS-7139</t>
  </si>
  <si>
    <t>NAICS-713290</t>
  </si>
  <si>
    <t>NAICS-71329</t>
  </si>
  <si>
    <t>NAICS-713210</t>
  </si>
  <si>
    <t>NAICS-71321</t>
  </si>
  <si>
    <t>NAICS-7132</t>
  </si>
  <si>
    <t>NAICS-713120</t>
  </si>
  <si>
    <t>NAICS-71312</t>
  </si>
  <si>
    <t>NAICS-713110</t>
  </si>
  <si>
    <t>NAICS-71311</t>
  </si>
  <si>
    <t>NAICS-7131</t>
  </si>
  <si>
    <t>NAICS-713</t>
  </si>
  <si>
    <t>NAICS-712190</t>
  </si>
  <si>
    <t>NAICS-71219</t>
  </si>
  <si>
    <t>NAICS-712130</t>
  </si>
  <si>
    <t>NAICS-71213</t>
  </si>
  <si>
    <t>NAICS-712120</t>
  </si>
  <si>
    <t>NAICS-71212</t>
  </si>
  <si>
    <t>NAICS-712110</t>
  </si>
  <si>
    <t>NAICS-71211</t>
  </si>
  <si>
    <t>NAICS-7121</t>
  </si>
  <si>
    <t>NAICS-712</t>
  </si>
  <si>
    <t>NAICS-711510</t>
  </si>
  <si>
    <t>NAICS-71151</t>
  </si>
  <si>
    <t>NAICS-7115</t>
  </si>
  <si>
    <t>NAICS-711410</t>
  </si>
  <si>
    <t>NAICS-71141</t>
  </si>
  <si>
    <t>NAICS-7114</t>
  </si>
  <si>
    <t>NAICS-711320</t>
  </si>
  <si>
    <t>NAICS-71132</t>
  </si>
  <si>
    <t>NAICS-711310</t>
  </si>
  <si>
    <t>NAICS-71131</t>
  </si>
  <si>
    <t>NAICS-7113</t>
  </si>
  <si>
    <t>NAICS-711219</t>
  </si>
  <si>
    <t>NAICS-711212</t>
  </si>
  <si>
    <t>NAICS-711211</t>
  </si>
  <si>
    <t>NAICS-71121</t>
  </si>
  <si>
    <t>NAICS-7112</t>
  </si>
  <si>
    <t>NAICS-711190</t>
  </si>
  <si>
    <t>NAICS-71119</t>
  </si>
  <si>
    <t>NAICS-711130</t>
  </si>
  <si>
    <t>NAICS-71113</t>
  </si>
  <si>
    <t>NAICS-711120</t>
  </si>
  <si>
    <t>NAICS-71112</t>
  </si>
  <si>
    <t>NAICS-711110</t>
  </si>
  <si>
    <t>NAICS-71111</t>
  </si>
  <si>
    <t>NAICS-7111</t>
  </si>
  <si>
    <t>NAICS-711</t>
  </si>
  <si>
    <t>NAICS-71</t>
  </si>
  <si>
    <t>NAICS-624410</t>
  </si>
  <si>
    <t>NAICS-62441</t>
  </si>
  <si>
    <t>NAICS-6244</t>
  </si>
  <si>
    <t>NAICS-624310</t>
  </si>
  <si>
    <t>NAICS-62431</t>
  </si>
  <si>
    <t>NAICS-6243</t>
  </si>
  <si>
    <t>NAICS-624230</t>
  </si>
  <si>
    <t>NAICS-62423</t>
  </si>
  <si>
    <t>NAICS-624229</t>
  </si>
  <si>
    <t>NAICS-624221</t>
  </si>
  <si>
    <t>NAICS-62422</t>
  </si>
  <si>
    <t>NAICS-624210</t>
  </si>
  <si>
    <t>NAICS-62421</t>
  </si>
  <si>
    <t>NAICS-6242</t>
  </si>
  <si>
    <t>NAICS-624190</t>
  </si>
  <si>
    <t>NAICS-62419</t>
  </si>
  <si>
    <t>NAICS-624120</t>
  </si>
  <si>
    <t>NAICS-62412</t>
  </si>
  <si>
    <t>NAICS-624110</t>
  </si>
  <si>
    <t>NAICS-62411</t>
  </si>
  <si>
    <t>NAICS-6241</t>
  </si>
  <si>
    <t>NAICS-624</t>
  </si>
  <si>
    <t>NAICS-623990</t>
  </si>
  <si>
    <t>NAICS-62399</t>
  </si>
  <si>
    <t>NAICS-6239</t>
  </si>
  <si>
    <t>NAICS-623312</t>
  </si>
  <si>
    <t>NAICS-623311</t>
  </si>
  <si>
    <t>NAICS-62331</t>
  </si>
  <si>
    <t>NAICS-6233</t>
  </si>
  <si>
    <t>NAICS-623220</t>
  </si>
  <si>
    <t>NAICS-62322</t>
  </si>
  <si>
    <t>NAICS-623210</t>
  </si>
  <si>
    <t>NAICS-62321</t>
  </si>
  <si>
    <t>NAICS-6232</t>
  </si>
  <si>
    <t>NAICS-623110</t>
  </si>
  <si>
    <t>NAICS-62311</t>
  </si>
  <si>
    <t>NAICS-6231</t>
  </si>
  <si>
    <t>NAICS-623</t>
  </si>
  <si>
    <t>NAICS-622310</t>
  </si>
  <si>
    <t>NAICS-62231</t>
  </si>
  <si>
    <t>NAICS-6223</t>
  </si>
  <si>
    <t>NAICS-622210</t>
  </si>
  <si>
    <t>NAICS-62221</t>
  </si>
  <si>
    <t>NAICS-6222</t>
  </si>
  <si>
    <t>NAICS-622110</t>
  </si>
  <si>
    <t>NAICS-62211</t>
  </si>
  <si>
    <t>NAICS-6221</t>
  </si>
  <si>
    <t>NAICS-622</t>
  </si>
  <si>
    <t>NAICS-621999</t>
  </si>
  <si>
    <t>NAICS-621991</t>
  </si>
  <si>
    <t>NAICS-62199</t>
  </si>
  <si>
    <t>NAICS-621910</t>
  </si>
  <si>
    <t>NAICS-62191</t>
  </si>
  <si>
    <t>NAICS-6219</t>
  </si>
  <si>
    <t>NAICS-621610</t>
  </si>
  <si>
    <t>NAICS-62161</t>
  </si>
  <si>
    <t>NAICS-6216</t>
  </si>
  <si>
    <t>NAICS-621512</t>
  </si>
  <si>
    <t>NAICS-621511</t>
  </si>
  <si>
    <t>NAICS-62151</t>
  </si>
  <si>
    <t>NAICS-6215</t>
  </si>
  <si>
    <t>NAICS-621498</t>
  </si>
  <si>
    <t>NAICS-621493</t>
  </si>
  <si>
    <t>NAICS-621492</t>
  </si>
  <si>
    <t>NAICS-621491</t>
  </si>
  <si>
    <t>NAICS-62149</t>
  </si>
  <si>
    <t>NAICS-621420</t>
  </si>
  <si>
    <t>NAICS-62142</t>
  </si>
  <si>
    <t>NAICS-621410</t>
  </si>
  <si>
    <t>NAICS-62141</t>
  </si>
  <si>
    <t>NAICS-6214</t>
  </si>
  <si>
    <t>NAICS-621399</t>
  </si>
  <si>
    <t>NAICS-621391</t>
  </si>
  <si>
    <t>NAICS-62139</t>
  </si>
  <si>
    <t>NAICS-621340</t>
  </si>
  <si>
    <t>NAICS-62134</t>
  </si>
  <si>
    <t>NAICS-621330</t>
  </si>
  <si>
    <t>NAICS-62133</t>
  </si>
  <si>
    <t>NAICS-621320</t>
  </si>
  <si>
    <t>NAICS-62132</t>
  </si>
  <si>
    <t>NAICS-621310</t>
  </si>
  <si>
    <t>NAICS-62131</t>
  </si>
  <si>
    <t>NAICS-6213</t>
  </si>
  <si>
    <t>NAICS-621210</t>
  </si>
  <si>
    <t>NAICS-62121</t>
  </si>
  <si>
    <t>NAICS-6212</t>
  </si>
  <si>
    <t>NAICS-621112</t>
  </si>
  <si>
    <t>NAICS-621111</t>
  </si>
  <si>
    <t>NAICS-62111</t>
  </si>
  <si>
    <t>NAICS-6211</t>
  </si>
  <si>
    <t>NAICS-621</t>
  </si>
  <si>
    <t>NAICS-62</t>
  </si>
  <si>
    <t>NAICS-611710</t>
  </si>
  <si>
    <t>NAICS-61171</t>
  </si>
  <si>
    <t>NAICS-6117</t>
  </si>
  <si>
    <t>NAICS-611699</t>
  </si>
  <si>
    <t>NAICS-611692</t>
  </si>
  <si>
    <t>NAICS-611691</t>
  </si>
  <si>
    <t>NAICS-61169</t>
  </si>
  <si>
    <t>NAICS-611630</t>
  </si>
  <si>
    <t>NAICS-61163</t>
  </si>
  <si>
    <t>NAICS-611620</t>
  </si>
  <si>
    <t>NAICS-61162</t>
  </si>
  <si>
    <t>NAICS-611610</t>
  </si>
  <si>
    <t>NAICS-61161</t>
  </si>
  <si>
    <t>NAICS-6116</t>
  </si>
  <si>
    <t>NAICS-611519</t>
  </si>
  <si>
    <t>NAICS-611513</t>
  </si>
  <si>
    <t>NAICS-611512</t>
  </si>
  <si>
    <t>NAICS-611511</t>
  </si>
  <si>
    <t>NAICS-61151</t>
  </si>
  <si>
    <t>NAICS-6115</t>
  </si>
  <si>
    <t>NAICS-611430</t>
  </si>
  <si>
    <t>NAICS-61143</t>
  </si>
  <si>
    <t>NAICS-611420</t>
  </si>
  <si>
    <t>NAICS-61142</t>
  </si>
  <si>
    <t>NAICS-611410</t>
  </si>
  <si>
    <t>NAICS-61141</t>
  </si>
  <si>
    <t>NAICS-6114</t>
  </si>
  <si>
    <t>NAICS-611310</t>
  </si>
  <si>
    <t>NAICS-61131</t>
  </si>
  <si>
    <t>NAICS-6113</t>
  </si>
  <si>
    <t>NAICS-611210</t>
  </si>
  <si>
    <t>NAICS-61121</t>
  </si>
  <si>
    <t>NAICS-6112</t>
  </si>
  <si>
    <t>NAICS-611110</t>
  </si>
  <si>
    <t>NAICS-61111</t>
  </si>
  <si>
    <t>NAICS-6111</t>
  </si>
  <si>
    <t>NAICS-611</t>
  </si>
  <si>
    <t>NAICS-61</t>
  </si>
  <si>
    <t>NAICS-562998</t>
  </si>
  <si>
    <t>NAICS-562991</t>
  </si>
  <si>
    <t>NAICS-56299</t>
  </si>
  <si>
    <t>NAICS-562920</t>
  </si>
  <si>
    <t>NAICS-56292</t>
  </si>
  <si>
    <t>NAICS-562910</t>
  </si>
  <si>
    <t>NAICS-56291</t>
  </si>
  <si>
    <t>NAICS-5629</t>
  </si>
  <si>
    <t>NAICS-562219</t>
  </si>
  <si>
    <t>NAICS-562213</t>
  </si>
  <si>
    <t>NAICS-562212</t>
  </si>
  <si>
    <t>NAICS-562211</t>
  </si>
  <si>
    <t>NAICS-56221</t>
  </si>
  <si>
    <t>NAICS-5622</t>
  </si>
  <si>
    <t>NAICS-562119</t>
  </si>
  <si>
    <t>NAICS-562112</t>
  </si>
  <si>
    <t>NAICS-562111</t>
  </si>
  <si>
    <t>NAICS-56211</t>
  </si>
  <si>
    <t>NAICS-5621</t>
  </si>
  <si>
    <t>NAICS-562</t>
  </si>
  <si>
    <t>NAICS-561990</t>
  </si>
  <si>
    <t>NAICS-56199</t>
  </si>
  <si>
    <t>NAICS-561920</t>
  </si>
  <si>
    <t>NAICS-56192</t>
  </si>
  <si>
    <t>NAICS-561910</t>
  </si>
  <si>
    <t>NAICS-56191</t>
  </si>
  <si>
    <t>NAICS-5619</t>
  </si>
  <si>
    <t>NAICS-561790</t>
  </si>
  <si>
    <t>NAICS-56179</t>
  </si>
  <si>
    <t>NAICS-561740</t>
  </si>
  <si>
    <t>NAICS-56174</t>
  </si>
  <si>
    <t>NAICS-561730</t>
  </si>
  <si>
    <t>NAICS-56173</t>
  </si>
  <si>
    <t>NAICS-561720</t>
  </si>
  <si>
    <t>NAICS-56172</t>
  </si>
  <si>
    <t>NAICS-561710</t>
  </si>
  <si>
    <t>NAICS-56171</t>
  </si>
  <si>
    <t>NAICS-5617</t>
  </si>
  <si>
    <t>NAICS-561622</t>
  </si>
  <si>
    <t>NAICS-561621</t>
  </si>
  <si>
    <t>NAICS-56162</t>
  </si>
  <si>
    <t>NAICS-561613</t>
  </si>
  <si>
    <t>NAICS-561612</t>
  </si>
  <si>
    <t>NAICS-561611</t>
  </si>
  <si>
    <t>NAICS-56161</t>
  </si>
  <si>
    <t>NAICS-5616</t>
  </si>
  <si>
    <t>NAICS-561599</t>
  </si>
  <si>
    <t>NAICS-561591</t>
  </si>
  <si>
    <t>NAICS-56159</t>
  </si>
  <si>
    <t>NAICS-561520</t>
  </si>
  <si>
    <t>NAICS-56152</t>
  </si>
  <si>
    <t>NAICS-561510</t>
  </si>
  <si>
    <t>NAICS-56151</t>
  </si>
  <si>
    <t>NAICS-5615</t>
  </si>
  <si>
    <t>NAICS-561499</t>
  </si>
  <si>
    <t>NAICS-561492</t>
  </si>
  <si>
    <t>NAICS-561491</t>
  </si>
  <si>
    <t>NAICS-56149</t>
  </si>
  <si>
    <t>NAICS-561450</t>
  </si>
  <si>
    <t>NAICS-56145</t>
  </si>
  <si>
    <t>NAICS-561440</t>
  </si>
  <si>
    <t>NAICS-56144</t>
  </si>
  <si>
    <t>NAICS-561439</t>
  </si>
  <si>
    <t>NAICS-561431</t>
  </si>
  <si>
    <t>NAICS-56143</t>
  </si>
  <si>
    <t>NAICS-561422</t>
  </si>
  <si>
    <t>NAICS-561421</t>
  </si>
  <si>
    <t>NAICS-56142</t>
  </si>
  <si>
    <t>NAICS-561410</t>
  </si>
  <si>
    <t>NAICS-56141</t>
  </si>
  <si>
    <t>NAICS-5614</t>
  </si>
  <si>
    <t>NAICS-561330</t>
  </si>
  <si>
    <t>NAICS-56133</t>
  </si>
  <si>
    <t>NAICS-561320</t>
  </si>
  <si>
    <t>NAICS-56132</t>
  </si>
  <si>
    <t>NAICS-561312</t>
  </si>
  <si>
    <t>NAICS-561311</t>
  </si>
  <si>
    <t>NAICS-56131</t>
  </si>
  <si>
    <t>NAICS-5613</t>
  </si>
  <si>
    <t>NAICS-561210</t>
  </si>
  <si>
    <t>NAICS-56121</t>
  </si>
  <si>
    <t>NAICS-5612</t>
  </si>
  <si>
    <t>NAICS-561110</t>
  </si>
  <si>
    <t>NAICS-56111</t>
  </si>
  <si>
    <t>NAICS-5611</t>
  </si>
  <si>
    <t>NAICS-561</t>
  </si>
  <si>
    <t>NAICS-56</t>
  </si>
  <si>
    <t>NAICS-551114</t>
  </si>
  <si>
    <t>NAICS-551112</t>
  </si>
  <si>
    <t>NAICS-551111</t>
  </si>
  <si>
    <t>NAICS-55111</t>
  </si>
  <si>
    <t>NAICS-5511</t>
  </si>
  <si>
    <t>NAICS-551</t>
  </si>
  <si>
    <t>NAICS-55</t>
  </si>
  <si>
    <t>NAICS-541990</t>
  </si>
  <si>
    <t>NAICS-54199</t>
  </si>
  <si>
    <t>NAICS-541940</t>
  </si>
  <si>
    <t>NAICS-54194</t>
  </si>
  <si>
    <t>NAICS-541930</t>
  </si>
  <si>
    <t>NAICS-54193</t>
  </si>
  <si>
    <t>NAICS-541922</t>
  </si>
  <si>
    <t>NAICS-541921</t>
  </si>
  <si>
    <t>NAICS-54192</t>
  </si>
  <si>
    <t>NAICS-541910</t>
  </si>
  <si>
    <t>NAICS-54191</t>
  </si>
  <si>
    <t>NAICS-5419</t>
  </si>
  <si>
    <t>NAICS-541890</t>
  </si>
  <si>
    <t>NAICS-54189</t>
  </si>
  <si>
    <t>NAICS-541870</t>
  </si>
  <si>
    <t>NAICS-54187</t>
  </si>
  <si>
    <t>NAICS-541860</t>
  </si>
  <si>
    <t>NAICS-54186</t>
  </si>
  <si>
    <t>NAICS-541850</t>
  </si>
  <si>
    <t>NAICS-54185</t>
  </si>
  <si>
    <t>NAICS-541840</t>
  </si>
  <si>
    <t>NAICS-54184</t>
  </si>
  <si>
    <t>NAICS-541830</t>
  </si>
  <si>
    <t>NAICS-54183</t>
  </si>
  <si>
    <t>NAICS-541820</t>
  </si>
  <si>
    <t>NAICS-54182</t>
  </si>
  <si>
    <t>NAICS-541810</t>
  </si>
  <si>
    <t>NAICS-54181</t>
  </si>
  <si>
    <t>NAICS-5418</t>
  </si>
  <si>
    <t>NAICS-541720</t>
  </si>
  <si>
    <t>NAICS-54172</t>
  </si>
  <si>
    <t>NAICS-541715</t>
  </si>
  <si>
    <t>NAICS-541714</t>
  </si>
  <si>
    <t>NAICS-541713</t>
  </si>
  <si>
    <t>NAICS-54171</t>
  </si>
  <si>
    <t>NAICS-5417</t>
  </si>
  <si>
    <t>NAICS-541690</t>
  </si>
  <si>
    <t>NAICS-54169</t>
  </si>
  <si>
    <t>NAICS-541620</t>
  </si>
  <si>
    <t>NAICS-54162</t>
  </si>
  <si>
    <t>NAICS-541618</t>
  </si>
  <si>
    <t>NAICS-541614</t>
  </si>
  <si>
    <t>NAICS-541613</t>
  </si>
  <si>
    <t>NAICS-541612</t>
  </si>
  <si>
    <t>NAICS-541611</t>
  </si>
  <si>
    <t>NAICS-54161</t>
  </si>
  <si>
    <t>NAICS-5416</t>
  </si>
  <si>
    <t>NAICS-541519</t>
  </si>
  <si>
    <t>NAICS-541513</t>
  </si>
  <si>
    <t>NAICS-541512</t>
  </si>
  <si>
    <t>NAICS-541511</t>
  </si>
  <si>
    <t>NAICS-54151</t>
  </si>
  <si>
    <t>NAICS-5415</t>
  </si>
  <si>
    <t>NAICS-541490</t>
  </si>
  <si>
    <t>NAICS-54149</t>
  </si>
  <si>
    <t>NAICS-541430</t>
  </si>
  <si>
    <t>NAICS-54143</t>
  </si>
  <si>
    <t>NAICS-541420</t>
  </si>
  <si>
    <t>NAICS-54142</t>
  </si>
  <si>
    <t>NAICS-541410</t>
  </si>
  <si>
    <t>NAICS-54141</t>
  </si>
  <si>
    <t>NAICS-5414</t>
  </si>
  <si>
    <t>NAICS-541380</t>
  </si>
  <si>
    <t>NAICS-54138</t>
  </si>
  <si>
    <t>NAICS-541370</t>
  </si>
  <si>
    <t>NAICS-54137</t>
  </si>
  <si>
    <t>NAICS-541360</t>
  </si>
  <si>
    <t>NAICS-54136</t>
  </si>
  <si>
    <t>NAICS-541350</t>
  </si>
  <si>
    <t>NAICS-54135</t>
  </si>
  <si>
    <t>NAICS-541340</t>
  </si>
  <si>
    <t>NAICS-54134</t>
  </si>
  <si>
    <t>NAICS-541330</t>
  </si>
  <si>
    <t>NAICS-54133</t>
  </si>
  <si>
    <t>NAICS-541320</t>
  </si>
  <si>
    <t>NAICS-54132</t>
  </si>
  <si>
    <t>NAICS-541310</t>
  </si>
  <si>
    <t>NAICS-54131</t>
  </si>
  <si>
    <t>NAICS-5413</t>
  </si>
  <si>
    <t>NAICS-541219</t>
  </si>
  <si>
    <t>NAICS-541214</t>
  </si>
  <si>
    <t>NAICS-541213</t>
  </si>
  <si>
    <t>NAICS-541211</t>
  </si>
  <si>
    <t>NAICS-54121</t>
  </si>
  <si>
    <t>NAICS-5412</t>
  </si>
  <si>
    <t>NAICS-541199</t>
  </si>
  <si>
    <t>NAICS-541191</t>
  </si>
  <si>
    <t>NAICS-54119</t>
  </si>
  <si>
    <t>NAICS-541120</t>
  </si>
  <si>
    <t>NAICS-54112</t>
  </si>
  <si>
    <t>NAICS-541110</t>
  </si>
  <si>
    <t>NAICS-54111</t>
  </si>
  <si>
    <t>NAICS-5411</t>
  </si>
  <si>
    <t>NAICS-541</t>
  </si>
  <si>
    <t>NAICS-54</t>
  </si>
  <si>
    <t>NAICS-533110</t>
  </si>
  <si>
    <t>NAICS-53311</t>
  </si>
  <si>
    <t>NAICS-5331</t>
  </si>
  <si>
    <t>NAICS-533</t>
  </si>
  <si>
    <t>NAICS-532490</t>
  </si>
  <si>
    <t>NAICS-53249</t>
  </si>
  <si>
    <t>NAICS-532420</t>
  </si>
  <si>
    <t>NAICS-53242</t>
  </si>
  <si>
    <t>NAICS-532412</t>
  </si>
  <si>
    <t>NAICS-532411</t>
  </si>
  <si>
    <t>NAICS-53241</t>
  </si>
  <si>
    <t>NAICS-5324</t>
  </si>
  <si>
    <t>NAICS-532310</t>
  </si>
  <si>
    <t>NAICS-53231</t>
  </si>
  <si>
    <t>NAICS-5323</t>
  </si>
  <si>
    <t>NAICS-532289</t>
  </si>
  <si>
    <t>NAICS-532284</t>
  </si>
  <si>
    <t>NAICS-532283</t>
  </si>
  <si>
    <t>NAICS-532282</t>
  </si>
  <si>
    <t>NAICS-532281</t>
  </si>
  <si>
    <t>NAICS-53228</t>
  </si>
  <si>
    <t>NAICS-532210</t>
  </si>
  <si>
    <t>NAICS-53221</t>
  </si>
  <si>
    <t>NAICS-5322</t>
  </si>
  <si>
    <t>NAICS-532120</t>
  </si>
  <si>
    <t>NAICS-53212</t>
  </si>
  <si>
    <t>NAICS-532112</t>
  </si>
  <si>
    <t>NAICS-532111</t>
  </si>
  <si>
    <t>NAICS-53211</t>
  </si>
  <si>
    <t>NAICS-5321</t>
  </si>
  <si>
    <t>NAICS-532</t>
  </si>
  <si>
    <t>NAICS-531390</t>
  </si>
  <si>
    <t>NAICS-53139</t>
  </si>
  <si>
    <t>NAICS-531320</t>
  </si>
  <si>
    <t>NAICS-53132</t>
  </si>
  <si>
    <t>NAICS-531312</t>
  </si>
  <si>
    <t>NAICS-531311</t>
  </si>
  <si>
    <t>NAICS-53131</t>
  </si>
  <si>
    <t>NAICS-5313</t>
  </si>
  <si>
    <t>NAICS-531210</t>
  </si>
  <si>
    <t>NAICS-53121</t>
  </si>
  <si>
    <t>NAICS-5312</t>
  </si>
  <si>
    <t>NAICS-531190</t>
  </si>
  <si>
    <t>NAICS-53119</t>
  </si>
  <si>
    <t>NAICS-531130</t>
  </si>
  <si>
    <t>NAICS-53113</t>
  </si>
  <si>
    <t>NAICS-531120</t>
  </si>
  <si>
    <t>NAICS-53112</t>
  </si>
  <si>
    <t>NAICS-531110</t>
  </si>
  <si>
    <t>NAICS-53111</t>
  </si>
  <si>
    <t>NAICS-5311</t>
  </si>
  <si>
    <t>NAICS-531</t>
  </si>
  <si>
    <t>NAICS-53</t>
  </si>
  <si>
    <t>NAICS-525990</t>
  </si>
  <si>
    <t>NAICS-52599</t>
  </si>
  <si>
    <t>NAICS-525920</t>
  </si>
  <si>
    <t>NAICS-52592</t>
  </si>
  <si>
    <t>NAICS-525910</t>
  </si>
  <si>
    <t>NAICS-52591</t>
  </si>
  <si>
    <t>NAICS-5259</t>
  </si>
  <si>
    <t>NAICS-525190</t>
  </si>
  <si>
    <t>NAICS-52519</t>
  </si>
  <si>
    <t>NAICS-525120</t>
  </si>
  <si>
    <t>NAICS-52512</t>
  </si>
  <si>
    <t>NAICS-525110</t>
  </si>
  <si>
    <t>NAICS-52511</t>
  </si>
  <si>
    <t>NAICS-5251</t>
  </si>
  <si>
    <t>NAICS-525</t>
  </si>
  <si>
    <t>NAICS-524298</t>
  </si>
  <si>
    <t>NAICS-524292</t>
  </si>
  <si>
    <t>NAICS-524291</t>
  </si>
  <si>
    <t>NAICS-52429</t>
  </si>
  <si>
    <t>NAICS-524210</t>
  </si>
  <si>
    <t>NAICS-52421</t>
  </si>
  <si>
    <t>NAICS-5242</t>
  </si>
  <si>
    <t>NAICS-524130</t>
  </si>
  <si>
    <t>NAICS-52413</t>
  </si>
  <si>
    <t>NAICS-524128</t>
  </si>
  <si>
    <t>NAICS-524127</t>
  </si>
  <si>
    <t>NAICS-524126</t>
  </si>
  <si>
    <t>NAICS-52412</t>
  </si>
  <si>
    <t>NAICS-524114</t>
  </si>
  <si>
    <t>NAICS-524113</t>
  </si>
  <si>
    <t>NAICS-52411</t>
  </si>
  <si>
    <t>NAICS-5241</t>
  </si>
  <si>
    <t>NAICS-524</t>
  </si>
  <si>
    <t>NAICS-523999</t>
  </si>
  <si>
    <t>NAICS-523991</t>
  </si>
  <si>
    <t>NAICS-52399</t>
  </si>
  <si>
    <t>NAICS-523930</t>
  </si>
  <si>
    <t>NAICS-52393</t>
  </si>
  <si>
    <t>NAICS-523920</t>
  </si>
  <si>
    <t>NAICS-52392</t>
  </si>
  <si>
    <t>NAICS-523910</t>
  </si>
  <si>
    <t>NAICS-52391</t>
  </si>
  <si>
    <t>NAICS-5239</t>
  </si>
  <si>
    <t>NAICS-523210</t>
  </si>
  <si>
    <t>NAICS-52321</t>
  </si>
  <si>
    <t>NAICS-5232</t>
  </si>
  <si>
    <t>NAICS-523140</t>
  </si>
  <si>
    <t>NAICS-52314</t>
  </si>
  <si>
    <t>NAICS-523130</t>
  </si>
  <si>
    <t>NAICS-52313</t>
  </si>
  <si>
    <t>NAICS-523120</t>
  </si>
  <si>
    <t>NAICS-52312</t>
  </si>
  <si>
    <t>NAICS-523110</t>
  </si>
  <si>
    <t>NAICS-52311</t>
  </si>
  <si>
    <t>NAICS-5231</t>
  </si>
  <si>
    <t>NAICS-523</t>
  </si>
  <si>
    <t>NAICS-522390</t>
  </si>
  <si>
    <t>NAICS-52239</t>
  </si>
  <si>
    <t>NAICS-522320</t>
  </si>
  <si>
    <t>NAICS-52232</t>
  </si>
  <si>
    <t>NAICS-522310</t>
  </si>
  <si>
    <t>NAICS-52231</t>
  </si>
  <si>
    <t>NAICS-5223</t>
  </si>
  <si>
    <t>NAICS-522298</t>
  </si>
  <si>
    <t>NAICS-522294</t>
  </si>
  <si>
    <t>NAICS-522293</t>
  </si>
  <si>
    <t>NAICS-522292</t>
  </si>
  <si>
    <t>NAICS-522291</t>
  </si>
  <si>
    <t>NAICS-52229</t>
  </si>
  <si>
    <t>NAICS-522220</t>
  </si>
  <si>
    <t>NAICS-52222</t>
  </si>
  <si>
    <t>NAICS-522210</t>
  </si>
  <si>
    <t>NAICS-52221</t>
  </si>
  <si>
    <t>NAICS-5222</t>
  </si>
  <si>
    <t>NAICS-522190</t>
  </si>
  <si>
    <t>NAICS-52219</t>
  </si>
  <si>
    <t>NAICS-522130</t>
  </si>
  <si>
    <t>NAICS-52213</t>
  </si>
  <si>
    <t>NAICS-522120</t>
  </si>
  <si>
    <t>NAICS-52212</t>
  </si>
  <si>
    <t>NAICS-522110</t>
  </si>
  <si>
    <t>NAICS-52211</t>
  </si>
  <si>
    <t>NAICS-5221</t>
  </si>
  <si>
    <t>NAICS-522</t>
  </si>
  <si>
    <t>NAICS-521110</t>
  </si>
  <si>
    <t>NAICS-52111</t>
  </si>
  <si>
    <t>NAICS-5211</t>
  </si>
  <si>
    <t>NAICS-521</t>
  </si>
  <si>
    <t>NAICS-52</t>
  </si>
  <si>
    <t>NAICS-519190</t>
  </si>
  <si>
    <t>NAICS-51919</t>
  </si>
  <si>
    <t>NAICS-519130</t>
  </si>
  <si>
    <t>NAICS-51913</t>
  </si>
  <si>
    <t>NAICS-519120</t>
  </si>
  <si>
    <t>NAICS-51912</t>
  </si>
  <si>
    <t>NAICS-519110</t>
  </si>
  <si>
    <t>NAICS-51911</t>
  </si>
  <si>
    <t>NAICS-5191</t>
  </si>
  <si>
    <t>NAICS-519</t>
  </si>
  <si>
    <t>NAICS-518210</t>
  </si>
  <si>
    <t>NAICS-51821</t>
  </si>
  <si>
    <t>NAICS-5182</t>
  </si>
  <si>
    <t>NAICS-518</t>
  </si>
  <si>
    <t>NAICS-517919</t>
  </si>
  <si>
    <t>NAICS-517911</t>
  </si>
  <si>
    <t>NAICS-51791</t>
  </si>
  <si>
    <t>NAICS-5179</t>
  </si>
  <si>
    <t>NAICS-517410</t>
  </si>
  <si>
    <t>NAICS-51741</t>
  </si>
  <si>
    <t>NAICS-5174</t>
  </si>
  <si>
    <t>NAICS-517312</t>
  </si>
  <si>
    <t>NAICS-517311</t>
  </si>
  <si>
    <t>NAICS-51731</t>
  </si>
  <si>
    <t>NAICS-5173</t>
  </si>
  <si>
    <t>NAICS-517</t>
  </si>
  <si>
    <t>NAICS-515210</t>
  </si>
  <si>
    <t>NAICS-51521</t>
  </si>
  <si>
    <t>NAICS-5152</t>
  </si>
  <si>
    <t>NAICS-515120</t>
  </si>
  <si>
    <t>NAICS-51512</t>
  </si>
  <si>
    <t>NAICS-515112</t>
  </si>
  <si>
    <t>NAICS-515111</t>
  </si>
  <si>
    <t>NAICS-51511</t>
  </si>
  <si>
    <t>NAICS-5151</t>
  </si>
  <si>
    <t>NAICS-515</t>
  </si>
  <si>
    <t>NAICS-512290</t>
  </si>
  <si>
    <t>NAICS-51229</t>
  </si>
  <si>
    <t>NAICS-512250</t>
  </si>
  <si>
    <t>NAICS-51225</t>
  </si>
  <si>
    <t>NAICS-512240</t>
  </si>
  <si>
    <t>NAICS-51224</t>
  </si>
  <si>
    <t>NAICS-512230</t>
  </si>
  <si>
    <t>NAICS-51223</t>
  </si>
  <si>
    <t>NAICS-5122</t>
  </si>
  <si>
    <t>NAICS-512199</t>
  </si>
  <si>
    <t>NAICS-512191</t>
  </si>
  <si>
    <t>NAICS-51219</t>
  </si>
  <si>
    <t>NAICS-512132</t>
  </si>
  <si>
    <t>NAICS-512131</t>
  </si>
  <si>
    <t>NAICS-51213</t>
  </si>
  <si>
    <t>NAICS-512120</t>
  </si>
  <si>
    <t>NAICS-51212</t>
  </si>
  <si>
    <t>NAICS-512110</t>
  </si>
  <si>
    <t>NAICS-51211</t>
  </si>
  <si>
    <t>NAICS-5121</t>
  </si>
  <si>
    <t>NAICS-512</t>
  </si>
  <si>
    <t>NAICS-511210</t>
  </si>
  <si>
    <t>NAICS-51121</t>
  </si>
  <si>
    <t>NAICS-5112</t>
  </si>
  <si>
    <t>NAICS-511199</t>
  </si>
  <si>
    <t>NAICS-511191</t>
  </si>
  <si>
    <t>NAICS-51119</t>
  </si>
  <si>
    <t>NAICS-511140</t>
  </si>
  <si>
    <t>NAICS-51114</t>
  </si>
  <si>
    <t>NAICS-511130</t>
  </si>
  <si>
    <t>NAICS-51113</t>
  </si>
  <si>
    <t>NAICS-511120</t>
  </si>
  <si>
    <t>NAICS-51112</t>
  </si>
  <si>
    <t>NAICS-511110</t>
  </si>
  <si>
    <t>NAICS-51111</t>
  </si>
  <si>
    <t>NAICS-5111</t>
  </si>
  <si>
    <t>NAICS-511</t>
  </si>
  <si>
    <t>NAICS-51</t>
  </si>
  <si>
    <t>NAICS-493190</t>
  </si>
  <si>
    <t>NAICS-49319</t>
  </si>
  <si>
    <t>NAICS-493130</t>
  </si>
  <si>
    <t>NAICS-49313</t>
  </si>
  <si>
    <t>NAICS-493120</t>
  </si>
  <si>
    <t>NAICS-49312</t>
  </si>
  <si>
    <t>NAICS-493110</t>
  </si>
  <si>
    <t>NAICS-49311</t>
  </si>
  <si>
    <t>NAICS-4931</t>
  </si>
  <si>
    <t>NAICS-493</t>
  </si>
  <si>
    <t>NAICS-492210</t>
  </si>
  <si>
    <t>NAICS-49221</t>
  </si>
  <si>
    <t>NAICS-4922</t>
  </si>
  <si>
    <t>NAICS-492110</t>
  </si>
  <si>
    <t>NAICS-49211</t>
  </si>
  <si>
    <t>NAICS-4921</t>
  </si>
  <si>
    <t>NAICS-492</t>
  </si>
  <si>
    <t>NAICS-491110</t>
  </si>
  <si>
    <t>NAICS-49111</t>
  </si>
  <si>
    <t>NAICS-4911</t>
  </si>
  <si>
    <t>NAICS-491</t>
  </si>
  <si>
    <t>NAICS-488999</t>
  </si>
  <si>
    <t>NAICS-488991</t>
  </si>
  <si>
    <t>NAICS-48899</t>
  </si>
  <si>
    <t>NAICS-4889</t>
  </si>
  <si>
    <t>NAICS-488510</t>
  </si>
  <si>
    <t>NAICS-48851</t>
  </si>
  <si>
    <t>NAICS-4885</t>
  </si>
  <si>
    <t>NAICS-488490</t>
  </si>
  <si>
    <t>NAICS-48849</t>
  </si>
  <si>
    <t>NAICS-488410</t>
  </si>
  <si>
    <t>NAICS-48841</t>
  </si>
  <si>
    <t>NAICS-4884</t>
  </si>
  <si>
    <t>NAICS-488390</t>
  </si>
  <si>
    <t>NAICS-48839</t>
  </si>
  <si>
    <t>NAICS-488330</t>
  </si>
  <si>
    <t>NAICS-48833</t>
  </si>
  <si>
    <t>NAICS-488320</t>
  </si>
  <si>
    <t>NAICS-48832</t>
  </si>
  <si>
    <t>NAICS-488310</t>
  </si>
  <si>
    <t>NAICS-48831</t>
  </si>
  <si>
    <t>NAICS-4883</t>
  </si>
  <si>
    <t>NAICS-488210</t>
  </si>
  <si>
    <t>NAICS-48821</t>
  </si>
  <si>
    <t>NAICS-4882</t>
  </si>
  <si>
    <t>NAICS-488190</t>
  </si>
  <si>
    <t>NAICS-48819</t>
  </si>
  <si>
    <t>NAICS-488119</t>
  </si>
  <si>
    <t>NAICS-488111</t>
  </si>
  <si>
    <t>NAICS-48811</t>
  </si>
  <si>
    <t>NAICS-4881</t>
  </si>
  <si>
    <t>NAICS-488</t>
  </si>
  <si>
    <t>NAICS-487990</t>
  </si>
  <si>
    <t>NAICS-48799</t>
  </si>
  <si>
    <t>NAICS-4879</t>
  </si>
  <si>
    <t>NAICS-487210</t>
  </si>
  <si>
    <t>NAICS-48721</t>
  </si>
  <si>
    <t>NAICS-4872</t>
  </si>
  <si>
    <t>NAICS-487110</t>
  </si>
  <si>
    <t>NAICS-48711</t>
  </si>
  <si>
    <t>NAICS-4871</t>
  </si>
  <si>
    <t>NAICS-487</t>
  </si>
  <si>
    <t>NAICS-486990</t>
  </si>
  <si>
    <t>NAICS-48699</t>
  </si>
  <si>
    <t>NAICS-486910</t>
  </si>
  <si>
    <t>NAICS-48691</t>
  </si>
  <si>
    <t>NAICS-4869</t>
  </si>
  <si>
    <t>NAICS-486210</t>
  </si>
  <si>
    <t>NAICS-48621</t>
  </si>
  <si>
    <t>NAICS-4862</t>
  </si>
  <si>
    <t>NAICS-486110</t>
  </si>
  <si>
    <t>NAICS-48611</t>
  </si>
  <si>
    <t>NAICS-4861</t>
  </si>
  <si>
    <t>NAICS-486</t>
  </si>
  <si>
    <t>NAICS-485999</t>
  </si>
  <si>
    <t>NAICS-485991</t>
  </si>
  <si>
    <t>NAICS-48599</t>
  </si>
  <si>
    <t>NAICS-4859</t>
  </si>
  <si>
    <t>NAICS-485510</t>
  </si>
  <si>
    <t>NAICS-48551</t>
  </si>
  <si>
    <t>NAICS-4855</t>
  </si>
  <si>
    <t>NAICS-485410</t>
  </si>
  <si>
    <t>NAICS-48541</t>
  </si>
  <si>
    <t>NAICS-4854</t>
  </si>
  <si>
    <t>NAICS-485320</t>
  </si>
  <si>
    <t>NAICS-48532</t>
  </si>
  <si>
    <t>NAICS-485310</t>
  </si>
  <si>
    <t>NAICS-48531</t>
  </si>
  <si>
    <t>NAICS-4853</t>
  </si>
  <si>
    <t>NAICS-485210</t>
  </si>
  <si>
    <t>NAICS-48521</t>
  </si>
  <si>
    <t>NAICS-4852</t>
  </si>
  <si>
    <t>NAICS-485119</t>
  </si>
  <si>
    <t>NAICS-485113</t>
  </si>
  <si>
    <t>NAICS-485112</t>
  </si>
  <si>
    <t>NAICS-485111</t>
  </si>
  <si>
    <t>NAICS-48511</t>
  </si>
  <si>
    <t>NAICS-4851</t>
  </si>
  <si>
    <t>NAICS-485</t>
  </si>
  <si>
    <t>NAICS-484230</t>
  </si>
  <si>
    <t>NAICS-48423</t>
  </si>
  <si>
    <t>NAICS-484220</t>
  </si>
  <si>
    <t>NAICS-48422</t>
  </si>
  <si>
    <t>NAICS-484210</t>
  </si>
  <si>
    <t>NAICS-48421</t>
  </si>
  <si>
    <t>NAICS-4842</t>
  </si>
  <si>
    <t>NAICS-484122</t>
  </si>
  <si>
    <t>NAICS-484121</t>
  </si>
  <si>
    <t>NAICS-48412</t>
  </si>
  <si>
    <t>NAICS-484110</t>
  </si>
  <si>
    <t>NAICS-48411</t>
  </si>
  <si>
    <t>NAICS-4841</t>
  </si>
  <si>
    <t>NAICS-484</t>
  </si>
  <si>
    <t>NAICS-483212</t>
  </si>
  <si>
    <t>NAICS-483211</t>
  </si>
  <si>
    <t>NAICS-48321</t>
  </si>
  <si>
    <t>NAICS-4832</t>
  </si>
  <si>
    <t>NAICS-483114</t>
  </si>
  <si>
    <t>NAICS-483113</t>
  </si>
  <si>
    <t>NAICS-483112</t>
  </si>
  <si>
    <t>NAICS-483111</t>
  </si>
  <si>
    <t>NAICS-48311</t>
  </si>
  <si>
    <t>NAICS-4831</t>
  </si>
  <si>
    <t>NAICS-483</t>
  </si>
  <si>
    <t>NAICS-482112</t>
  </si>
  <si>
    <t>NAICS-482111</t>
  </si>
  <si>
    <t>NAICS-48211</t>
  </si>
  <si>
    <t>NAICS-4821</t>
  </si>
  <si>
    <t>NAICS-482</t>
  </si>
  <si>
    <t>NAICS-481219</t>
  </si>
  <si>
    <t>NAICS-481212</t>
  </si>
  <si>
    <t>NAICS-481211</t>
  </si>
  <si>
    <t>NAICS-48121</t>
  </si>
  <si>
    <t>NAICS-4812</t>
  </si>
  <si>
    <t>NAICS-481112</t>
  </si>
  <si>
    <t>NAICS-481111</t>
  </si>
  <si>
    <t>NAICS-48111</t>
  </si>
  <si>
    <t>NAICS-4811</t>
  </si>
  <si>
    <t>NAICS-481</t>
  </si>
  <si>
    <t>NAICS-49</t>
  </si>
  <si>
    <t>NAICS-48</t>
  </si>
  <si>
    <t>NAICS-454390</t>
  </si>
  <si>
    <t>NAICS-45439</t>
  </si>
  <si>
    <t>NAICS-454310</t>
  </si>
  <si>
    <t>NAICS-45431</t>
  </si>
  <si>
    <t>NAICS-4543</t>
  </si>
  <si>
    <t>NAICS-454210</t>
  </si>
  <si>
    <t>NAICS-45421</t>
  </si>
  <si>
    <t>NAICS-4542</t>
  </si>
  <si>
    <t>NAICS-454110</t>
  </si>
  <si>
    <t>NAICS-45411</t>
  </si>
  <si>
    <t>NAICS-4541</t>
  </si>
  <si>
    <t>NAICS-454</t>
  </si>
  <si>
    <t>NAICS-453998</t>
  </si>
  <si>
    <t>NAICS-453991</t>
  </si>
  <si>
    <t>NAICS-45399</t>
  </si>
  <si>
    <t>NAICS-453930</t>
  </si>
  <si>
    <t>NAICS-45393</t>
  </si>
  <si>
    <t>NAICS-453920</t>
  </si>
  <si>
    <t>NAICS-45392</t>
  </si>
  <si>
    <t>NAICS-453910</t>
  </si>
  <si>
    <t>NAICS-45391</t>
  </si>
  <si>
    <t>NAICS-4539</t>
  </si>
  <si>
    <t>NAICS-453310</t>
  </si>
  <si>
    <t>NAICS-45331</t>
  </si>
  <si>
    <t>NAICS-4533</t>
  </si>
  <si>
    <t>NAICS-453220</t>
  </si>
  <si>
    <t>NAICS-45322</t>
  </si>
  <si>
    <t>NAICS-453210</t>
  </si>
  <si>
    <t>NAICS-45321</t>
  </si>
  <si>
    <t>NAICS-4532</t>
  </si>
  <si>
    <t>NAICS-453110</t>
  </si>
  <si>
    <t>NAICS-45311</t>
  </si>
  <si>
    <t>NAICS-4531</t>
  </si>
  <si>
    <t>NAICS-453</t>
  </si>
  <si>
    <t>NAICS-452319</t>
  </si>
  <si>
    <t>NAICS-452311</t>
  </si>
  <si>
    <t>NAICS-45231</t>
  </si>
  <si>
    <t>NAICS-4523</t>
  </si>
  <si>
    <t>NAICS-452210</t>
  </si>
  <si>
    <t>NAICS-45221</t>
  </si>
  <si>
    <t>NAICS-4522</t>
  </si>
  <si>
    <t>NAICS-452</t>
  </si>
  <si>
    <t>NAICS-451212</t>
  </si>
  <si>
    <t>NAICS-451211</t>
  </si>
  <si>
    <t>NAICS-45121</t>
  </si>
  <si>
    <t>NAICS-4512</t>
  </si>
  <si>
    <t>NAICS-451140</t>
  </si>
  <si>
    <t>NAICS-45114</t>
  </si>
  <si>
    <t>NAICS-451130</t>
  </si>
  <si>
    <t>NAICS-45113</t>
  </si>
  <si>
    <t>NAICS-451120</t>
  </si>
  <si>
    <t>NAICS-45112</t>
  </si>
  <si>
    <t>NAICS-451110</t>
  </si>
  <si>
    <t>NAICS-45111</t>
  </si>
  <si>
    <t>NAICS-4511</t>
  </si>
  <si>
    <t>NAICS-451</t>
  </si>
  <si>
    <t>NAICS-448320</t>
  </si>
  <si>
    <t>NAICS-44832</t>
  </si>
  <si>
    <t>NAICS-448310</t>
  </si>
  <si>
    <t>NAICS-44831</t>
  </si>
  <si>
    <t>NAICS-4483</t>
  </si>
  <si>
    <t>NAICS-448210</t>
  </si>
  <si>
    <t>NAICS-44821</t>
  </si>
  <si>
    <t>NAICS-4482</t>
  </si>
  <si>
    <t>NAICS-448190</t>
  </si>
  <si>
    <t>NAICS-44819</t>
  </si>
  <si>
    <t>NAICS-448150</t>
  </si>
  <si>
    <t>NAICS-44815</t>
  </si>
  <si>
    <t>NAICS-448140</t>
  </si>
  <si>
    <t>NAICS-44814</t>
  </si>
  <si>
    <t>NAICS-448130</t>
  </si>
  <si>
    <t>NAICS-44813</t>
  </si>
  <si>
    <t>NAICS-448120</t>
  </si>
  <si>
    <t>NAICS-44812</t>
  </si>
  <si>
    <t>NAICS-448110</t>
  </si>
  <si>
    <t>NAICS-44811</t>
  </si>
  <si>
    <t>NAICS-4481</t>
  </si>
  <si>
    <t>NAICS-448</t>
  </si>
  <si>
    <t>NAICS-447190</t>
  </si>
  <si>
    <t>NAICS-44719</t>
  </si>
  <si>
    <t>NAICS-447110</t>
  </si>
  <si>
    <t>NAICS-44711</t>
  </si>
  <si>
    <t>NAICS-4471</t>
  </si>
  <si>
    <t>NAICS-447</t>
  </si>
  <si>
    <t>NAICS-446199</t>
  </si>
  <si>
    <t>NAICS-446191</t>
  </si>
  <si>
    <t>NAICS-44619</t>
  </si>
  <si>
    <t>NAICS-446130</t>
  </si>
  <si>
    <t>NAICS-44613</t>
  </si>
  <si>
    <t>NAICS-446120</t>
  </si>
  <si>
    <t>NAICS-44612</t>
  </si>
  <si>
    <t>NAICS-446110</t>
  </si>
  <si>
    <t>NAICS-44611</t>
  </si>
  <si>
    <t>NAICS-4461</t>
  </si>
  <si>
    <t>NAICS-446</t>
  </si>
  <si>
    <t>NAICS-445310</t>
  </si>
  <si>
    <t>NAICS-44531</t>
  </si>
  <si>
    <t>NAICS-4453</t>
  </si>
  <si>
    <t>NAICS-445299</t>
  </si>
  <si>
    <t>NAICS-445292</t>
  </si>
  <si>
    <t>NAICS-445291</t>
  </si>
  <si>
    <t>NAICS-44529</t>
  </si>
  <si>
    <t>NAICS-445230</t>
  </si>
  <si>
    <t>NAICS-44523</t>
  </si>
  <si>
    <t>NAICS-445220</t>
  </si>
  <si>
    <t>NAICS-44522</t>
  </si>
  <si>
    <t>NAICS-445210</t>
  </si>
  <si>
    <t>NAICS-44521</t>
  </si>
  <si>
    <t>NAICS-4452</t>
  </si>
  <si>
    <t>NAICS-445120</t>
  </si>
  <si>
    <t>NAICS-44512</t>
  </si>
  <si>
    <t>NAICS-445110</t>
  </si>
  <si>
    <t>NAICS-44511</t>
  </si>
  <si>
    <t>NAICS-4451</t>
  </si>
  <si>
    <t>NAICS-445</t>
  </si>
  <si>
    <t>NAICS-444220</t>
  </si>
  <si>
    <t>NAICS-44422</t>
  </si>
  <si>
    <t>NAICS-444210</t>
  </si>
  <si>
    <t>NAICS-44421</t>
  </si>
  <si>
    <t>NAICS-4442</t>
  </si>
  <si>
    <t>NAICS-444190</t>
  </si>
  <si>
    <t>NAICS-44419</t>
  </si>
  <si>
    <t>NAICS-444130</t>
  </si>
  <si>
    <t>NAICS-44413</t>
  </si>
  <si>
    <t>NAICS-444120</t>
  </si>
  <si>
    <t>NAICS-44412</t>
  </si>
  <si>
    <t>NAICS-444110</t>
  </si>
  <si>
    <t>NAICS-44411</t>
  </si>
  <si>
    <t>NAICS-4441</t>
  </si>
  <si>
    <t>NAICS-444</t>
  </si>
  <si>
    <t>NAICS-443142</t>
  </si>
  <si>
    <t>NAICS-443141</t>
  </si>
  <si>
    <t>NAICS-44314</t>
  </si>
  <si>
    <t>NAICS-4431</t>
  </si>
  <si>
    <t>NAICS-443</t>
  </si>
  <si>
    <t>NAICS-442299</t>
  </si>
  <si>
    <t>NAICS-442291</t>
  </si>
  <si>
    <t>NAICS-44229</t>
  </si>
  <si>
    <t>NAICS-442210</t>
  </si>
  <si>
    <t>NAICS-44221</t>
  </si>
  <si>
    <t>NAICS-4422</t>
  </si>
  <si>
    <t>NAICS-442110</t>
  </si>
  <si>
    <t>NAICS-44211</t>
  </si>
  <si>
    <t>NAICS-4421</t>
  </si>
  <si>
    <t>NAICS-442</t>
  </si>
  <si>
    <t>NAICS-441320</t>
  </si>
  <si>
    <t>NAICS-44132</t>
  </si>
  <si>
    <t>NAICS-441310</t>
  </si>
  <si>
    <t>NAICS-44131</t>
  </si>
  <si>
    <t>NAICS-4413</t>
  </si>
  <si>
    <t>NAICS-441228</t>
  </si>
  <si>
    <t>NAICS-441222</t>
  </si>
  <si>
    <t>NAICS-44122</t>
  </si>
  <si>
    <t>NAICS-441210</t>
  </si>
  <si>
    <t>NAICS-44121</t>
  </si>
  <si>
    <t>NAICS-4412</t>
  </si>
  <si>
    <t>NAICS-441120</t>
  </si>
  <si>
    <t>NAICS-44112</t>
  </si>
  <si>
    <t>NAICS-441110</t>
  </si>
  <si>
    <t>NAICS-44111</t>
  </si>
  <si>
    <t>NAICS-4411</t>
  </si>
  <si>
    <t>NAICS-441</t>
  </si>
  <si>
    <t>NAICS-45</t>
  </si>
  <si>
    <t>NAICS-44</t>
  </si>
  <si>
    <t>NAICS-425120</t>
  </si>
  <si>
    <t>NAICS-42512</t>
  </si>
  <si>
    <t>NAICS-425110</t>
  </si>
  <si>
    <t>NAICS-42511</t>
  </si>
  <si>
    <t>NAICS-4251</t>
  </si>
  <si>
    <t>NAICS-425</t>
  </si>
  <si>
    <t>NAICS-424990</t>
  </si>
  <si>
    <t>NAICS-42499</t>
  </si>
  <si>
    <t>NAICS-424950</t>
  </si>
  <si>
    <t>NAICS-42495</t>
  </si>
  <si>
    <t>NAICS-424940</t>
  </si>
  <si>
    <t>NAICS-42494</t>
  </si>
  <si>
    <t>NAICS-424930</t>
  </si>
  <si>
    <t>NAICS-42493</t>
  </si>
  <si>
    <t>NAICS-424920</t>
  </si>
  <si>
    <t>NAICS-42492</t>
  </si>
  <si>
    <t>NAICS-424910</t>
  </si>
  <si>
    <t>NAICS-42491</t>
  </si>
  <si>
    <t>NAICS-4249</t>
  </si>
  <si>
    <t>NAICS-424820</t>
  </si>
  <si>
    <t>NAICS-42482</t>
  </si>
  <si>
    <t>NAICS-424810</t>
  </si>
  <si>
    <t>NAICS-42481</t>
  </si>
  <si>
    <t>NAICS-4248</t>
  </si>
  <si>
    <t>NAICS-424720</t>
  </si>
  <si>
    <t>NAICS-42472</t>
  </si>
  <si>
    <t>NAICS-424710</t>
  </si>
  <si>
    <t>NAICS-42471</t>
  </si>
  <si>
    <t>NAICS-4247</t>
  </si>
  <si>
    <t>NAICS-424690</t>
  </si>
  <si>
    <t>NAICS-42469</t>
  </si>
  <si>
    <t>NAICS-424610</t>
  </si>
  <si>
    <t>NAICS-42461</t>
  </si>
  <si>
    <t>NAICS-4246</t>
  </si>
  <si>
    <t>NAICS-424590</t>
  </si>
  <si>
    <t>NAICS-42459</t>
  </si>
  <si>
    <t>NAICS-424520</t>
  </si>
  <si>
    <t>NAICS-42452</t>
  </si>
  <si>
    <t>NAICS-424510</t>
  </si>
  <si>
    <t>NAICS-42451</t>
  </si>
  <si>
    <t>NAICS-4245</t>
  </si>
  <si>
    <t>NAICS-424490</t>
  </si>
  <si>
    <t>NAICS-42449</t>
  </si>
  <si>
    <t>NAICS-424480</t>
  </si>
  <si>
    <t>NAICS-42448</t>
  </si>
  <si>
    <t>NAICS-424470</t>
  </si>
  <si>
    <t>NAICS-42447</t>
  </si>
  <si>
    <t>NAICS-424460</t>
  </si>
  <si>
    <t>NAICS-42446</t>
  </si>
  <si>
    <t>NAICS-424450</t>
  </si>
  <si>
    <t>NAICS-42445</t>
  </si>
  <si>
    <t>NAICS-424440</t>
  </si>
  <si>
    <t>NAICS-42444</t>
  </si>
  <si>
    <t>NAICS-424430</t>
  </si>
  <si>
    <t>NAICS-42443</t>
  </si>
  <si>
    <t>NAICS-424420</t>
  </si>
  <si>
    <t>NAICS-42442</t>
  </si>
  <si>
    <t>NAICS-424410</t>
  </si>
  <si>
    <t>NAICS-42441</t>
  </si>
  <si>
    <t>NAICS-4244</t>
  </si>
  <si>
    <t>NAICS-424340</t>
  </si>
  <si>
    <t>NAICS-42434</t>
  </si>
  <si>
    <t>NAICS-424330</t>
  </si>
  <si>
    <t>NAICS-42433</t>
  </si>
  <si>
    <t>NAICS-424320</t>
  </si>
  <si>
    <t>NAICS-42432</t>
  </si>
  <si>
    <t>NAICS-424310</t>
  </si>
  <si>
    <t>NAICS-42431</t>
  </si>
  <si>
    <t>NAICS-4243</t>
  </si>
  <si>
    <t>NAICS-424210</t>
  </si>
  <si>
    <t>NAICS-42421</t>
  </si>
  <si>
    <t>NAICS-4242</t>
  </si>
  <si>
    <t>NAICS-424130</t>
  </si>
  <si>
    <t>NAICS-42413</t>
  </si>
  <si>
    <t>NAICS-424120</t>
  </si>
  <si>
    <t>NAICS-42412</t>
  </si>
  <si>
    <t>NAICS-424110</t>
  </si>
  <si>
    <t>NAICS-42411</t>
  </si>
  <si>
    <t>NAICS-4241</t>
  </si>
  <si>
    <t>NAICS-424</t>
  </si>
  <si>
    <t>NAICS-423990</t>
  </si>
  <si>
    <t>NAICS-42399</t>
  </si>
  <si>
    <t>NAICS-423940</t>
  </si>
  <si>
    <t>NAICS-42394</t>
  </si>
  <si>
    <t>NAICS-423930</t>
  </si>
  <si>
    <t>NAICS-42393</t>
  </si>
  <si>
    <t>NAICS-423920</t>
  </si>
  <si>
    <t>NAICS-42392</t>
  </si>
  <si>
    <t>NAICS-423910</t>
  </si>
  <si>
    <t>NAICS-42391</t>
  </si>
  <si>
    <t>NAICS-4239</t>
  </si>
  <si>
    <t>NAICS-423860</t>
  </si>
  <si>
    <t>NAICS-42386</t>
  </si>
  <si>
    <t>NAICS-423850</t>
  </si>
  <si>
    <t>NAICS-42385</t>
  </si>
  <si>
    <t>NAICS-423840</t>
  </si>
  <si>
    <t>NAICS-42384</t>
  </si>
  <si>
    <t>NAICS-423830</t>
  </si>
  <si>
    <t>NAICS-42383</t>
  </si>
  <si>
    <t>NAICS-423820</t>
  </si>
  <si>
    <t>NAICS-42382</t>
  </si>
  <si>
    <t>NAICS-423810</t>
  </si>
  <si>
    <t>NAICS-42381</t>
  </si>
  <si>
    <t>NAICS-4238</t>
  </si>
  <si>
    <t>NAICS-423740</t>
  </si>
  <si>
    <t>NAICS-42374</t>
  </si>
  <si>
    <t>NAICS-423730</t>
  </si>
  <si>
    <t>NAICS-42373</t>
  </si>
  <si>
    <t>NAICS-423720</t>
  </si>
  <si>
    <t>NAICS-42372</t>
  </si>
  <si>
    <t>NAICS-423710</t>
  </si>
  <si>
    <t>NAICS-42371</t>
  </si>
  <si>
    <t>NAICS-4237</t>
  </si>
  <si>
    <t>NAICS-423690</t>
  </si>
  <si>
    <t>NAICS-42369</t>
  </si>
  <si>
    <t>NAICS-423620</t>
  </si>
  <si>
    <t>NAICS-42362</t>
  </si>
  <si>
    <t>NAICS-423610</t>
  </si>
  <si>
    <t>NAICS-42361</t>
  </si>
  <si>
    <t>NAICS-4236</t>
  </si>
  <si>
    <t>NAICS-423520</t>
  </si>
  <si>
    <t>NAICS-42352</t>
  </si>
  <si>
    <t>NAICS-423510</t>
  </si>
  <si>
    <t>NAICS-42351</t>
  </si>
  <si>
    <t>NAICS-4235</t>
  </si>
  <si>
    <t>NAICS-423490</t>
  </si>
  <si>
    <t>NAICS-42349</t>
  </si>
  <si>
    <t>NAICS-423460</t>
  </si>
  <si>
    <t>NAICS-42346</t>
  </si>
  <si>
    <t>NAICS-423450</t>
  </si>
  <si>
    <t>NAICS-42345</t>
  </si>
  <si>
    <t>NAICS-423440</t>
  </si>
  <si>
    <t>NAICS-42344</t>
  </si>
  <si>
    <t>NAICS-423430</t>
  </si>
  <si>
    <t>NAICS-42343</t>
  </si>
  <si>
    <t>NAICS-423420</t>
  </si>
  <si>
    <t>NAICS-42342</t>
  </si>
  <si>
    <t>NAICS-423410</t>
  </si>
  <si>
    <t>NAICS-42341</t>
  </si>
  <si>
    <t>NAICS-4234</t>
  </si>
  <si>
    <t>NAICS-423390</t>
  </si>
  <si>
    <t>NAICS-42339</t>
  </si>
  <si>
    <t>NAICS-423330</t>
  </si>
  <si>
    <t>NAICS-42333</t>
  </si>
  <si>
    <t>NAICS-423320</t>
  </si>
  <si>
    <t>NAICS-42332</t>
  </si>
  <si>
    <t>NAICS-423310</t>
  </si>
  <si>
    <t>NAICS-42331</t>
  </si>
  <si>
    <t>NAICS-4233</t>
  </si>
  <si>
    <t>NAICS-423220</t>
  </si>
  <si>
    <t>NAICS-42322</t>
  </si>
  <si>
    <t>NAICS-423210</t>
  </si>
  <si>
    <t>NAICS-42321</t>
  </si>
  <si>
    <t>NAICS-4232</t>
  </si>
  <si>
    <t>NAICS-423140</t>
  </si>
  <si>
    <t>NAICS-42314</t>
  </si>
  <si>
    <t>NAICS-423130</t>
  </si>
  <si>
    <t>NAICS-42313</t>
  </si>
  <si>
    <t>NAICS-423120</t>
  </si>
  <si>
    <t>NAICS-42312</t>
  </si>
  <si>
    <t>NAICS-423110</t>
  </si>
  <si>
    <t>NAICS-42311</t>
  </si>
  <si>
    <t>NAICS-4231</t>
  </si>
  <si>
    <t>NAICS-423</t>
  </si>
  <si>
    <t>NAICS-42</t>
  </si>
  <si>
    <t>NAICS-339999</t>
  </si>
  <si>
    <t>NAICS-339995</t>
  </si>
  <si>
    <t>NAICS-339994</t>
  </si>
  <si>
    <t>NAICS-339993</t>
  </si>
  <si>
    <t>NAICS-339992</t>
  </si>
  <si>
    <t>NAICS-339991</t>
  </si>
  <si>
    <t>NAICS-33999</t>
  </si>
  <si>
    <t>NAICS-339950</t>
  </si>
  <si>
    <t>NAICS-33995</t>
  </si>
  <si>
    <t>NAICS-339940</t>
  </si>
  <si>
    <t>NAICS-33994</t>
  </si>
  <si>
    <t>NAICS-339930</t>
  </si>
  <si>
    <t>NAICS-33993</t>
  </si>
  <si>
    <t>NAICS-339920</t>
  </si>
  <si>
    <t>NAICS-33992</t>
  </si>
  <si>
    <t>NAICS-339910</t>
  </si>
  <si>
    <t>NAICS-33991</t>
  </si>
  <si>
    <t>NAICS-3399</t>
  </si>
  <si>
    <t>NAICS-339116</t>
  </si>
  <si>
    <t>NAICS-339115</t>
  </si>
  <si>
    <t>NAICS-339114</t>
  </si>
  <si>
    <t>NAICS-339113</t>
  </si>
  <si>
    <t>NAICS-339112</t>
  </si>
  <si>
    <t>NAICS-33911</t>
  </si>
  <si>
    <t>NAICS-3391</t>
  </si>
  <si>
    <t>NAICS-339</t>
  </si>
  <si>
    <t>NAICS-337920</t>
  </si>
  <si>
    <t>NAICS-33792</t>
  </si>
  <si>
    <t>NAICS-337910</t>
  </si>
  <si>
    <t>NAICS-33791</t>
  </si>
  <si>
    <t>NAICS-3379</t>
  </si>
  <si>
    <t>NAICS-337215</t>
  </si>
  <si>
    <t>NAICS-337214</t>
  </si>
  <si>
    <t>NAICS-337212</t>
  </si>
  <si>
    <t>NAICS-337211</t>
  </si>
  <si>
    <t>NAICS-33721</t>
  </si>
  <si>
    <t>NAICS-3372</t>
  </si>
  <si>
    <t>NAICS-337127</t>
  </si>
  <si>
    <t>NAICS-337125</t>
  </si>
  <si>
    <t>NAICS-337124</t>
  </si>
  <si>
    <t>NAICS-337122</t>
  </si>
  <si>
    <t>NAICS-337121</t>
  </si>
  <si>
    <t>NAICS-33712</t>
  </si>
  <si>
    <t>NAICS-337110</t>
  </si>
  <si>
    <t>NAICS-33711</t>
  </si>
  <si>
    <t>NAICS-3371</t>
  </si>
  <si>
    <t>NAICS-337</t>
  </si>
  <si>
    <t>NAICS-336999</t>
  </si>
  <si>
    <t>NAICS-336992</t>
  </si>
  <si>
    <t>NAICS-336991</t>
  </si>
  <si>
    <t>NAICS-33699</t>
  </si>
  <si>
    <t>NAICS-3369</t>
  </si>
  <si>
    <t>NAICS-336612</t>
  </si>
  <si>
    <t>NAICS-336611</t>
  </si>
  <si>
    <t>NAICS-33661</t>
  </si>
  <si>
    <t>NAICS-3366</t>
  </si>
  <si>
    <t>NAICS-336510</t>
  </si>
  <si>
    <t>NAICS-33651</t>
  </si>
  <si>
    <t>NAICS-3365</t>
  </si>
  <si>
    <t>NAICS-336419</t>
  </si>
  <si>
    <t>NAICS-336415</t>
  </si>
  <si>
    <t>NAICS-336414</t>
  </si>
  <si>
    <t>NAICS-336413</t>
  </si>
  <si>
    <t>NAICS-336412</t>
  </si>
  <si>
    <t>NAICS-336411</t>
  </si>
  <si>
    <t>NAICS-33641</t>
  </si>
  <si>
    <t>NAICS-3364</t>
  </si>
  <si>
    <t>NAICS-336390</t>
  </si>
  <si>
    <t>NAICS-33639</t>
  </si>
  <si>
    <t>NAICS-336370</t>
  </si>
  <si>
    <t>NAICS-33637</t>
  </si>
  <si>
    <t>NAICS-336360</t>
  </si>
  <si>
    <t>NAICS-33636</t>
  </si>
  <si>
    <t>NAICS-336350</t>
  </si>
  <si>
    <t>NAICS-33635</t>
  </si>
  <si>
    <t>NAICS-336340</t>
  </si>
  <si>
    <t>NAICS-33634</t>
  </si>
  <si>
    <t>NAICS-336330</t>
  </si>
  <si>
    <t>NAICS-33633</t>
  </si>
  <si>
    <t>NAICS-336320</t>
  </si>
  <si>
    <t>NAICS-33632</t>
  </si>
  <si>
    <t>NAICS-336310</t>
  </si>
  <si>
    <t>NAICS-33631</t>
  </si>
  <si>
    <t>NAICS-3363</t>
  </si>
  <si>
    <t>NAICS-336214</t>
  </si>
  <si>
    <t>NAICS-336213</t>
  </si>
  <si>
    <t>NAICS-336212</t>
  </si>
  <si>
    <t>NAICS-336211</t>
  </si>
  <si>
    <t>NAICS-33621</t>
  </si>
  <si>
    <t>NAICS-3362</t>
  </si>
  <si>
    <t>NAICS-336120</t>
  </si>
  <si>
    <t>NAICS-33612</t>
  </si>
  <si>
    <t>NAICS-336112</t>
  </si>
  <si>
    <t>NAICS-336111</t>
  </si>
  <si>
    <t>NAICS-33611</t>
  </si>
  <si>
    <t>NAICS-3361</t>
  </si>
  <si>
    <t>NAICS-336</t>
  </si>
  <si>
    <t>NAICS-335999</t>
  </si>
  <si>
    <t>NAICS-335991</t>
  </si>
  <si>
    <t>NAICS-33599</t>
  </si>
  <si>
    <t>NAICS-335932</t>
  </si>
  <si>
    <t>NAICS-335931</t>
  </si>
  <si>
    <t>NAICS-33593</t>
  </si>
  <si>
    <t>NAICS-335929</t>
  </si>
  <si>
    <t>NAICS-335921</t>
  </si>
  <si>
    <t>NAICS-33592</t>
  </si>
  <si>
    <t>NAICS-335912</t>
  </si>
  <si>
    <t>NAICS-335911</t>
  </si>
  <si>
    <t>NAICS-33591</t>
  </si>
  <si>
    <t>NAICS-3359</t>
  </si>
  <si>
    <t>NAICS-335314</t>
  </si>
  <si>
    <t>NAICS-335313</t>
  </si>
  <si>
    <t>NAICS-335312</t>
  </si>
  <si>
    <t>NAICS-335311</t>
  </si>
  <si>
    <t>NAICS-33531</t>
  </si>
  <si>
    <t>NAICS-3353</t>
  </si>
  <si>
    <t>NAICS-335220</t>
  </si>
  <si>
    <t>NAICS-33522</t>
  </si>
  <si>
    <t>NAICS-335210</t>
  </si>
  <si>
    <t>NAICS-33521</t>
  </si>
  <si>
    <t>NAICS-3352</t>
  </si>
  <si>
    <t>NAICS-335129</t>
  </si>
  <si>
    <t>NAICS-335122</t>
  </si>
  <si>
    <t>NAICS-335121</t>
  </si>
  <si>
    <t>NAICS-33512</t>
  </si>
  <si>
    <t>NAICS-335110</t>
  </si>
  <si>
    <t>NAICS-33511</t>
  </si>
  <si>
    <t>NAICS-3351</t>
  </si>
  <si>
    <t>NAICS-335</t>
  </si>
  <si>
    <t>NAICS-334614</t>
  </si>
  <si>
    <t>NAICS-334613</t>
  </si>
  <si>
    <t>NAICS-33461</t>
  </si>
  <si>
    <t>NAICS-3346</t>
  </si>
  <si>
    <t>NAICS-334519</t>
  </si>
  <si>
    <t>NAICS-334517</t>
  </si>
  <si>
    <t>NAICS-334516</t>
  </si>
  <si>
    <t>NAICS-334515</t>
  </si>
  <si>
    <t>NAICS-334514</t>
  </si>
  <si>
    <t>NAICS-334513</t>
  </si>
  <si>
    <t>NAICS-334512</t>
  </si>
  <si>
    <t>NAICS-334511</t>
  </si>
  <si>
    <t>NAICS-334510</t>
  </si>
  <si>
    <t>NAICS-33451</t>
  </si>
  <si>
    <t>NAICS-3345</t>
  </si>
  <si>
    <t>NAICS-334419</t>
  </si>
  <si>
    <t>NAICS-334418</t>
  </si>
  <si>
    <t>NAICS-334417</t>
  </si>
  <si>
    <t>NAICS-334416</t>
  </si>
  <si>
    <t>NAICS-334413</t>
  </si>
  <si>
    <t>NAICS-334412</t>
  </si>
  <si>
    <t>NAICS-33441</t>
  </si>
  <si>
    <t>NAICS-3344</t>
  </si>
  <si>
    <t>NAICS-334310</t>
  </si>
  <si>
    <t>NAICS-33431</t>
  </si>
  <si>
    <t>NAICS-3343</t>
  </si>
  <si>
    <t>NAICS-334290</t>
  </si>
  <si>
    <t>NAICS-33429</t>
  </si>
  <si>
    <t>NAICS-334220</t>
  </si>
  <si>
    <t>NAICS-33422</t>
  </si>
  <si>
    <t>NAICS-334210</t>
  </si>
  <si>
    <t>NAICS-33421</t>
  </si>
  <si>
    <t>NAICS-3342</t>
  </si>
  <si>
    <t>NAICS-334118</t>
  </si>
  <si>
    <t>NAICS-334112</t>
  </si>
  <si>
    <t>NAICS-334111</t>
  </si>
  <si>
    <t>NAICS-33411</t>
  </si>
  <si>
    <t>NAICS-3341</t>
  </si>
  <si>
    <t>NAICS-334</t>
  </si>
  <si>
    <t>NAICS-333999</t>
  </si>
  <si>
    <t>NAICS-333997</t>
  </si>
  <si>
    <t>NAICS-333996</t>
  </si>
  <si>
    <t>NAICS-333995</t>
  </si>
  <si>
    <t>NAICS-333994</t>
  </si>
  <si>
    <t>NAICS-333993</t>
  </si>
  <si>
    <t>NAICS-333992</t>
  </si>
  <si>
    <t>NAICS-333991</t>
  </si>
  <si>
    <t>NAICS-33399</t>
  </si>
  <si>
    <t>NAICS-333924</t>
  </si>
  <si>
    <t>NAICS-333923</t>
  </si>
  <si>
    <t>NAICS-333922</t>
  </si>
  <si>
    <t>NAICS-333921</t>
  </si>
  <si>
    <t>NAICS-33392</t>
  </si>
  <si>
    <t>NAICS-333914</t>
  </si>
  <si>
    <t>NAICS-333912</t>
  </si>
  <si>
    <t>NAICS-33391</t>
  </si>
  <si>
    <t>NAICS-3339</t>
  </si>
  <si>
    <t>NAICS-333618</t>
  </si>
  <si>
    <t>NAICS-333613</t>
  </si>
  <si>
    <t>NAICS-333612</t>
  </si>
  <si>
    <t>NAICS-333611</t>
  </si>
  <si>
    <t>NAICS-33361</t>
  </si>
  <si>
    <t>NAICS-3336</t>
  </si>
  <si>
    <t>NAICS-333519</t>
  </si>
  <si>
    <t>NAICS-333517</t>
  </si>
  <si>
    <t>NAICS-333515</t>
  </si>
  <si>
    <t>NAICS-333514</t>
  </si>
  <si>
    <t>NAICS-333511</t>
  </si>
  <si>
    <t>NAICS-33351</t>
  </si>
  <si>
    <t>NAICS-3335</t>
  </si>
  <si>
    <t>NAICS-333415</t>
  </si>
  <si>
    <t>NAICS-333414</t>
  </si>
  <si>
    <t>NAICS-333413</t>
  </si>
  <si>
    <t>NAICS-33341</t>
  </si>
  <si>
    <t>NAICS-3334</t>
  </si>
  <si>
    <t>NAICS-333318</t>
  </si>
  <si>
    <t>NAICS-333316</t>
  </si>
  <si>
    <t>NAICS-333314</t>
  </si>
  <si>
    <t>NAICS-33331</t>
  </si>
  <si>
    <t>NAICS-3333</t>
  </si>
  <si>
    <t>NAICS-333249</t>
  </si>
  <si>
    <t>NAICS-333244</t>
  </si>
  <si>
    <t>NAICS-333243</t>
  </si>
  <si>
    <t>NAICS-333242</t>
  </si>
  <si>
    <t>NAICS-333241</t>
  </si>
  <si>
    <t>NAICS-33324</t>
  </si>
  <si>
    <t>NAICS-3332</t>
  </si>
  <si>
    <t>NAICS-333132</t>
  </si>
  <si>
    <t>NAICS-333131</t>
  </si>
  <si>
    <t>NAICS-33313</t>
  </si>
  <si>
    <t>NAICS-333120</t>
  </si>
  <si>
    <t>NAICS-33312</t>
  </si>
  <si>
    <t>NAICS-333112</t>
  </si>
  <si>
    <t>NAICS-333111</t>
  </si>
  <si>
    <t>NAICS-33311</t>
  </si>
  <si>
    <t>NAICS-3331</t>
  </si>
  <si>
    <t>NAICS-333</t>
  </si>
  <si>
    <t>NAICS-332999</t>
  </si>
  <si>
    <t>NAICS-332996</t>
  </si>
  <si>
    <t>NAICS-332994</t>
  </si>
  <si>
    <t>NAICS-332993</t>
  </si>
  <si>
    <t>NAICS-332992</t>
  </si>
  <si>
    <t>NAICS-332991</t>
  </si>
  <si>
    <t>NAICS-33299</t>
  </si>
  <si>
    <t>NAICS-332919</t>
  </si>
  <si>
    <t>NAICS-332913</t>
  </si>
  <si>
    <t>NAICS-332912</t>
  </si>
  <si>
    <t>NAICS-332911</t>
  </si>
  <si>
    <t>NAICS-33291</t>
  </si>
  <si>
    <t>NAICS-3329</t>
  </si>
  <si>
    <t>NAICS-332813</t>
  </si>
  <si>
    <t>NAICS-332812</t>
  </si>
  <si>
    <t>NAICS-332811</t>
  </si>
  <si>
    <t>NAICS-33281</t>
  </si>
  <si>
    <t>NAICS-3328</t>
  </si>
  <si>
    <t>NAICS-332722</t>
  </si>
  <si>
    <t>NAICS-332721</t>
  </si>
  <si>
    <t>NAICS-33272</t>
  </si>
  <si>
    <t>NAICS-332710</t>
  </si>
  <si>
    <t>NAICS-33271</t>
  </si>
  <si>
    <t>NAICS-3327</t>
  </si>
  <si>
    <t>NAICS-332618</t>
  </si>
  <si>
    <t>NAICS-332613</t>
  </si>
  <si>
    <t>NAICS-33261</t>
  </si>
  <si>
    <t>NAICS-3326</t>
  </si>
  <si>
    <t>NAICS-332510</t>
  </si>
  <si>
    <t>NAICS-33251</t>
  </si>
  <si>
    <t>NAICS-3325</t>
  </si>
  <si>
    <t>NAICS-332439</t>
  </si>
  <si>
    <t>NAICS-332431</t>
  </si>
  <si>
    <t>NAICS-33243</t>
  </si>
  <si>
    <t>NAICS-332420</t>
  </si>
  <si>
    <t>NAICS-33242</t>
  </si>
  <si>
    <t>NAICS-332410</t>
  </si>
  <si>
    <t>NAICS-33241</t>
  </si>
  <si>
    <t>NAICS-3324</t>
  </si>
  <si>
    <t>NAICS-332323</t>
  </si>
  <si>
    <t>NAICS-332322</t>
  </si>
  <si>
    <t>NAICS-332321</t>
  </si>
  <si>
    <t>NAICS-33232</t>
  </si>
  <si>
    <t>NAICS-332313</t>
  </si>
  <si>
    <t>NAICS-332312</t>
  </si>
  <si>
    <t>NAICS-332311</t>
  </si>
  <si>
    <t>NAICS-33231</t>
  </si>
  <si>
    <t>NAICS-3323</t>
  </si>
  <si>
    <t>NAICS-332216</t>
  </si>
  <si>
    <t>NAICS-332215</t>
  </si>
  <si>
    <t>NAICS-33221</t>
  </si>
  <si>
    <t>NAICS-3322</t>
  </si>
  <si>
    <t>NAICS-332119</t>
  </si>
  <si>
    <t>NAICS-332117</t>
  </si>
  <si>
    <t>NAICS-332114</t>
  </si>
  <si>
    <t>NAICS-332112</t>
  </si>
  <si>
    <t>NAICS-332111</t>
  </si>
  <si>
    <t>NAICS-33211</t>
  </si>
  <si>
    <t>NAICS-3321</t>
  </si>
  <si>
    <t>NAICS-332</t>
  </si>
  <si>
    <t>NAICS-331529</t>
  </si>
  <si>
    <t>NAICS-331524</t>
  </si>
  <si>
    <t>NAICS-331523</t>
  </si>
  <si>
    <t>NAICS-33152</t>
  </si>
  <si>
    <t>NAICS-331513</t>
  </si>
  <si>
    <t>NAICS-331512</t>
  </si>
  <si>
    <t>NAICS-331511</t>
  </si>
  <si>
    <t>NAICS-33151</t>
  </si>
  <si>
    <t>NAICS-3315</t>
  </si>
  <si>
    <t>NAICS-331492</t>
  </si>
  <si>
    <t>NAICS-331491</t>
  </si>
  <si>
    <t>NAICS-33149</t>
  </si>
  <si>
    <t>NAICS-331420</t>
  </si>
  <si>
    <t>NAICS-33142</t>
  </si>
  <si>
    <t>NAICS-331410</t>
  </si>
  <si>
    <t>NAICS-33141</t>
  </si>
  <si>
    <t>NAICS-3314</t>
  </si>
  <si>
    <t>NAICS-331318</t>
  </si>
  <si>
    <t>NAICS-331315</t>
  </si>
  <si>
    <t>NAICS-331314</t>
  </si>
  <si>
    <t>NAICS-331313</t>
  </si>
  <si>
    <t>NAICS-33131</t>
  </si>
  <si>
    <t>NAICS-3313</t>
  </si>
  <si>
    <t>NAICS-331222</t>
  </si>
  <si>
    <t>NAICS-331221</t>
  </si>
  <si>
    <t>NAICS-33122</t>
  </si>
  <si>
    <t>NAICS-331210</t>
  </si>
  <si>
    <t>NAICS-33121</t>
  </si>
  <si>
    <t>NAICS-3312</t>
  </si>
  <si>
    <t>NAICS-331110</t>
  </si>
  <si>
    <t>NAICS-33111</t>
  </si>
  <si>
    <t>NAICS-3311</t>
  </si>
  <si>
    <t>NAICS-331</t>
  </si>
  <si>
    <t>NAICS-327999</t>
  </si>
  <si>
    <t>NAICS-327993</t>
  </si>
  <si>
    <t>NAICS-327992</t>
  </si>
  <si>
    <t>NAICS-327991</t>
  </si>
  <si>
    <t>NAICS-32799</t>
  </si>
  <si>
    <t>NAICS-327910</t>
  </si>
  <si>
    <t>NAICS-32791</t>
  </si>
  <si>
    <t>NAICS-3279</t>
  </si>
  <si>
    <t>NAICS-327420</t>
  </si>
  <si>
    <t>NAICS-32742</t>
  </si>
  <si>
    <t>NAICS-327410</t>
  </si>
  <si>
    <t>NAICS-32741</t>
  </si>
  <si>
    <t>NAICS-3274</t>
  </si>
  <si>
    <t>NAICS-327390</t>
  </si>
  <si>
    <t>NAICS-32739</t>
  </si>
  <si>
    <t>NAICS-327332</t>
  </si>
  <si>
    <t>NAICS-327331</t>
  </si>
  <si>
    <t>NAICS-32733</t>
  </si>
  <si>
    <t>NAICS-327320</t>
  </si>
  <si>
    <t>NAICS-32732</t>
  </si>
  <si>
    <t>NAICS-327310</t>
  </si>
  <si>
    <t>NAICS-32731</t>
  </si>
  <si>
    <t>NAICS-3273</t>
  </si>
  <si>
    <t>NAICS-327215</t>
  </si>
  <si>
    <t>NAICS-327213</t>
  </si>
  <si>
    <t>NAICS-327212</t>
  </si>
  <si>
    <t>NAICS-327211</t>
  </si>
  <si>
    <t>NAICS-32721</t>
  </si>
  <si>
    <t>NAICS-3272</t>
  </si>
  <si>
    <t>NAICS-327120</t>
  </si>
  <si>
    <t>NAICS-32712</t>
  </si>
  <si>
    <t>NAICS-327110</t>
  </si>
  <si>
    <t>NAICS-32711</t>
  </si>
  <si>
    <t>NAICS-3271</t>
  </si>
  <si>
    <t>NAICS-327</t>
  </si>
  <si>
    <t>NAICS-326299</t>
  </si>
  <si>
    <t>NAICS-326291</t>
  </si>
  <si>
    <t>NAICS-32629</t>
  </si>
  <si>
    <t>NAICS-326220</t>
  </si>
  <si>
    <t>NAICS-32622</t>
  </si>
  <si>
    <t>NAICS-326212</t>
  </si>
  <si>
    <t>NAICS-326211</t>
  </si>
  <si>
    <t>NAICS-32621</t>
  </si>
  <si>
    <t>NAICS-3262</t>
  </si>
  <si>
    <t>NAICS-326199</t>
  </si>
  <si>
    <t>NAICS-326191</t>
  </si>
  <si>
    <t>NAICS-32619</t>
  </si>
  <si>
    <t>NAICS-326160</t>
  </si>
  <si>
    <t>NAICS-32616</t>
  </si>
  <si>
    <t>NAICS-326150</t>
  </si>
  <si>
    <t>NAICS-32615</t>
  </si>
  <si>
    <t>NAICS-326140</t>
  </si>
  <si>
    <t>NAICS-32614</t>
  </si>
  <si>
    <t>NAICS-326130</t>
  </si>
  <si>
    <t>NAICS-32613</t>
  </si>
  <si>
    <t>NAICS-326122</t>
  </si>
  <si>
    <t>NAICS-326121</t>
  </si>
  <si>
    <t>NAICS-32612</t>
  </si>
  <si>
    <t>NAICS-326113</t>
  </si>
  <si>
    <t>NAICS-326112</t>
  </si>
  <si>
    <t>NAICS-326111</t>
  </si>
  <si>
    <t>NAICS-32611</t>
  </si>
  <si>
    <t>NAICS-3261</t>
  </si>
  <si>
    <t>NAICS-326</t>
  </si>
  <si>
    <t>NAICS-325998</t>
  </si>
  <si>
    <t>NAICS-325992</t>
  </si>
  <si>
    <t>NAICS-325991</t>
  </si>
  <si>
    <t>NAICS-32599</t>
  </si>
  <si>
    <t>NAICS-325920</t>
  </si>
  <si>
    <t>NAICS-32592</t>
  </si>
  <si>
    <t>NAICS-325910</t>
  </si>
  <si>
    <t>NAICS-32591</t>
  </si>
  <si>
    <t>NAICS-3259</t>
  </si>
  <si>
    <t>NAICS-325620</t>
  </si>
  <si>
    <t>NAICS-32562</t>
  </si>
  <si>
    <t>NAICS-325613</t>
  </si>
  <si>
    <t>NAICS-325612</t>
  </si>
  <si>
    <t>NAICS-325611</t>
  </si>
  <si>
    <t>NAICS-32561</t>
  </si>
  <si>
    <t>NAICS-3256</t>
  </si>
  <si>
    <t>NAICS-325520</t>
  </si>
  <si>
    <t>NAICS-32552</t>
  </si>
  <si>
    <t>NAICS-325510</t>
  </si>
  <si>
    <t>NAICS-32551</t>
  </si>
  <si>
    <t>NAICS-3255</t>
  </si>
  <si>
    <t>NAICS-325414</t>
  </si>
  <si>
    <t>NAICS-325413</t>
  </si>
  <si>
    <t>NAICS-325412</t>
  </si>
  <si>
    <t>NAICS-325411</t>
  </si>
  <si>
    <t>NAICS-32541</t>
  </si>
  <si>
    <t>NAICS-3254</t>
  </si>
  <si>
    <t>NAICS-325320</t>
  </si>
  <si>
    <t>NAICS-32532</t>
  </si>
  <si>
    <t>NAICS-325314</t>
  </si>
  <si>
    <t>NAICS-325312</t>
  </si>
  <si>
    <t>NAICS-325311</t>
  </si>
  <si>
    <t>NAICS-32531</t>
  </si>
  <si>
    <t>NAICS-3253</t>
  </si>
  <si>
    <t>NAICS-325220</t>
  </si>
  <si>
    <t>NAICS-32522</t>
  </si>
  <si>
    <t>NAICS-325212</t>
  </si>
  <si>
    <t>NAICS-325211</t>
  </si>
  <si>
    <t>NAICS-32521</t>
  </si>
  <si>
    <t>NAICS-3252</t>
  </si>
  <si>
    <t>NAICS-325199</t>
  </si>
  <si>
    <t>NAICS-325194</t>
  </si>
  <si>
    <t>NAICS-325193</t>
  </si>
  <si>
    <t>NAICS-32519</t>
  </si>
  <si>
    <t>NAICS-325180</t>
  </si>
  <si>
    <t>NAICS-32518</t>
  </si>
  <si>
    <t>NAICS-325130</t>
  </si>
  <si>
    <t>NAICS-32513</t>
  </si>
  <si>
    <t>NAICS-325120</t>
  </si>
  <si>
    <t>NAICS-32512</t>
  </si>
  <si>
    <t>NAICS-325110</t>
  </si>
  <si>
    <t>NAICS-32511</t>
  </si>
  <si>
    <t>NAICS-3251</t>
  </si>
  <si>
    <t>NAICS-325</t>
  </si>
  <si>
    <t>NAICS-324199</t>
  </si>
  <si>
    <t>NAICS-324191</t>
  </si>
  <si>
    <t>NAICS-32419</t>
  </si>
  <si>
    <t>NAICS-324122</t>
  </si>
  <si>
    <t>NAICS-324121</t>
  </si>
  <si>
    <t>NAICS-32412</t>
  </si>
  <si>
    <t>NAICS-324110</t>
  </si>
  <si>
    <t>NAICS-32411</t>
  </si>
  <si>
    <t>NAICS-3241</t>
  </si>
  <si>
    <t>NAICS-324</t>
  </si>
  <si>
    <t>NAICS-323120</t>
  </si>
  <si>
    <t>NAICS-32312</t>
  </si>
  <si>
    <t>NAICS-323117</t>
  </si>
  <si>
    <t>NAICS-323113</t>
  </si>
  <si>
    <t>NAICS-323111</t>
  </si>
  <si>
    <t>NAICS-32311</t>
  </si>
  <si>
    <t>NAICS-3231</t>
  </si>
  <si>
    <t>NAICS-323</t>
  </si>
  <si>
    <t>NAICS-322299</t>
  </si>
  <si>
    <t>NAICS-322291</t>
  </si>
  <si>
    <t>NAICS-32229</t>
  </si>
  <si>
    <t>NAICS-322230</t>
  </si>
  <si>
    <t>NAICS-32223</t>
  </si>
  <si>
    <t>NAICS-322220</t>
  </si>
  <si>
    <t>NAICS-32222</t>
  </si>
  <si>
    <t>NAICS-322219</t>
  </si>
  <si>
    <t>NAICS-322212</t>
  </si>
  <si>
    <t>NAICS-322211</t>
  </si>
  <si>
    <t>NAICS-32221</t>
  </si>
  <si>
    <t>NAICS-3222</t>
  </si>
  <si>
    <t>NAICS-322130</t>
  </si>
  <si>
    <t>NAICS-32213</t>
  </si>
  <si>
    <t>NAICS-322122</t>
  </si>
  <si>
    <t>NAICS-322121</t>
  </si>
  <si>
    <t>NAICS-32212</t>
  </si>
  <si>
    <t>NAICS-322110</t>
  </si>
  <si>
    <t>NAICS-32211</t>
  </si>
  <si>
    <t>NAICS-3221</t>
  </si>
  <si>
    <t>NAICS-322</t>
  </si>
  <si>
    <t>NAICS-321999</t>
  </si>
  <si>
    <t>NAICS-321992</t>
  </si>
  <si>
    <t>NAICS-321991</t>
  </si>
  <si>
    <t>NAICS-32199</t>
  </si>
  <si>
    <t>NAICS-321920</t>
  </si>
  <si>
    <t>NAICS-32192</t>
  </si>
  <si>
    <t>NAICS-321918</t>
  </si>
  <si>
    <t>NAICS-321912</t>
  </si>
  <si>
    <t>NAICS-321911</t>
  </si>
  <si>
    <t>NAICS-32191</t>
  </si>
  <si>
    <t>NAICS-3219</t>
  </si>
  <si>
    <t>NAICS-321219</t>
  </si>
  <si>
    <t>NAICS-321214</t>
  </si>
  <si>
    <t>NAICS-321213</t>
  </si>
  <si>
    <t>NAICS-321212</t>
  </si>
  <si>
    <t>NAICS-321211</t>
  </si>
  <si>
    <t>NAICS-32121</t>
  </si>
  <si>
    <t>NAICS-3212</t>
  </si>
  <si>
    <t>NAICS-321114</t>
  </si>
  <si>
    <t>NAICS-321113</t>
  </si>
  <si>
    <t>NAICS-32111</t>
  </si>
  <si>
    <t>NAICS-3211</t>
  </si>
  <si>
    <t>NAICS-321</t>
  </si>
  <si>
    <t>NAICS-316998</t>
  </si>
  <si>
    <t>NAICS-316992</t>
  </si>
  <si>
    <t>NAICS-31699</t>
  </si>
  <si>
    <t>NAICS-3169</t>
  </si>
  <si>
    <t>NAICS-316210</t>
  </si>
  <si>
    <t>NAICS-31621</t>
  </si>
  <si>
    <t>NAICS-3162</t>
  </si>
  <si>
    <t>NAICS-316110</t>
  </si>
  <si>
    <t>NAICS-31611</t>
  </si>
  <si>
    <t>NAICS-3161</t>
  </si>
  <si>
    <t>NAICS-316</t>
  </si>
  <si>
    <t>NAICS-315990</t>
  </si>
  <si>
    <t>NAICS-31599</t>
  </si>
  <si>
    <t>NAICS-3159</t>
  </si>
  <si>
    <t>NAICS-315280</t>
  </si>
  <si>
    <t>NAICS-31528</t>
  </si>
  <si>
    <t>NAICS-315240</t>
  </si>
  <si>
    <t>NAICS-31524</t>
  </si>
  <si>
    <t>NAICS-315220</t>
  </si>
  <si>
    <t>NAICS-31522</t>
  </si>
  <si>
    <t>NAICS-315210</t>
  </si>
  <si>
    <t>NAICS-31521</t>
  </si>
  <si>
    <t>NAICS-3152</t>
  </si>
  <si>
    <t>NAICS-315190</t>
  </si>
  <si>
    <t>NAICS-31519</t>
  </si>
  <si>
    <t>NAICS-315110</t>
  </si>
  <si>
    <t>NAICS-31511</t>
  </si>
  <si>
    <t>NAICS-3151</t>
  </si>
  <si>
    <t>NAICS-315</t>
  </si>
  <si>
    <t>NAICS-314999</t>
  </si>
  <si>
    <t>NAICS-314994</t>
  </si>
  <si>
    <t>NAICS-31499</t>
  </si>
  <si>
    <t>NAICS-314910</t>
  </si>
  <si>
    <t>NAICS-31491</t>
  </si>
  <si>
    <t>NAICS-3149</t>
  </si>
  <si>
    <t>NAICS-314120</t>
  </si>
  <si>
    <t>NAICS-31412</t>
  </si>
  <si>
    <t>NAICS-314110</t>
  </si>
  <si>
    <t>NAICS-31411</t>
  </si>
  <si>
    <t>NAICS-3141</t>
  </si>
  <si>
    <t>NAICS-314</t>
  </si>
  <si>
    <t>NAICS-313320</t>
  </si>
  <si>
    <t>NAICS-31332</t>
  </si>
  <si>
    <t>NAICS-313310</t>
  </si>
  <si>
    <t>NAICS-31331</t>
  </si>
  <si>
    <t>NAICS-3133</t>
  </si>
  <si>
    <t>NAICS-313240</t>
  </si>
  <si>
    <t>NAICS-31324</t>
  </si>
  <si>
    <t>NAICS-313230</t>
  </si>
  <si>
    <t>NAICS-31323</t>
  </si>
  <si>
    <t>NAICS-313220</t>
  </si>
  <si>
    <t>NAICS-31322</t>
  </si>
  <si>
    <t>NAICS-313210</t>
  </si>
  <si>
    <t>NAICS-31321</t>
  </si>
  <si>
    <t>NAICS-3132</t>
  </si>
  <si>
    <t>NAICS-313110</t>
  </si>
  <si>
    <t>NAICS-31311</t>
  </si>
  <si>
    <t>NAICS-3131</t>
  </si>
  <si>
    <t>NAICS-313</t>
  </si>
  <si>
    <t>NAICS-312230</t>
  </si>
  <si>
    <t>NAICS-31223</t>
  </si>
  <si>
    <t>NAICS-3122</t>
  </si>
  <si>
    <t>NAICS-312140</t>
  </si>
  <si>
    <t>NAICS-31214</t>
  </si>
  <si>
    <t>NAICS-312130</t>
  </si>
  <si>
    <t>NAICS-31213</t>
  </si>
  <si>
    <t>NAICS-312120</t>
  </si>
  <si>
    <t>NAICS-31212</t>
  </si>
  <si>
    <t>NAICS-312113</t>
  </si>
  <si>
    <t>NAICS-312112</t>
  </si>
  <si>
    <t>NAICS-312111</t>
  </si>
  <si>
    <t>NAICS-31211</t>
  </si>
  <si>
    <t>NAICS-3121</t>
  </si>
  <si>
    <t>NAICS-312</t>
  </si>
  <si>
    <t>NAICS-311999</t>
  </si>
  <si>
    <t>NAICS-311991</t>
  </si>
  <si>
    <t>NAICS-31199</t>
  </si>
  <si>
    <t>NAICS-311942</t>
  </si>
  <si>
    <t>NAICS-311941</t>
  </si>
  <si>
    <t>NAICS-31194</t>
  </si>
  <si>
    <t>NAICS-311930</t>
  </si>
  <si>
    <t>NAICS-31193</t>
  </si>
  <si>
    <t>NAICS-311920</t>
  </si>
  <si>
    <t>NAICS-31192</t>
  </si>
  <si>
    <t>NAICS-311919</t>
  </si>
  <si>
    <t>NAICS-311911</t>
  </si>
  <si>
    <t>NAICS-31191</t>
  </si>
  <si>
    <t>NAICS-3119</t>
  </si>
  <si>
    <t>NAICS-311830</t>
  </si>
  <si>
    <t>NAICS-31183</t>
  </si>
  <si>
    <t>NAICS-311824</t>
  </si>
  <si>
    <t>NAICS-311821</t>
  </si>
  <si>
    <t>NAICS-31182</t>
  </si>
  <si>
    <t>NAICS-311813</t>
  </si>
  <si>
    <t>NAICS-311812</t>
  </si>
  <si>
    <t>NAICS-311811</t>
  </si>
  <si>
    <t>NAICS-31181</t>
  </si>
  <si>
    <t>NAICS-3118</t>
  </si>
  <si>
    <t>NAICS-311710</t>
  </si>
  <si>
    <t>NAICS-31171</t>
  </si>
  <si>
    <t>NAICS-3117</t>
  </si>
  <si>
    <t>NAICS-311615</t>
  </si>
  <si>
    <t>NAICS-311613</t>
  </si>
  <si>
    <t>NAICS-311612</t>
  </si>
  <si>
    <t>NAICS-311611</t>
  </si>
  <si>
    <t>NAICS-31161</t>
  </si>
  <si>
    <t>NAICS-3116</t>
  </si>
  <si>
    <t>NAICS-311520</t>
  </si>
  <si>
    <t>NAICS-31152</t>
  </si>
  <si>
    <t>NAICS-311514</t>
  </si>
  <si>
    <t>NAICS-311513</t>
  </si>
  <si>
    <t>NAICS-311512</t>
  </si>
  <si>
    <t>NAICS-311511</t>
  </si>
  <si>
    <t>NAICS-31151</t>
  </si>
  <si>
    <t>NAICS-3115</t>
  </si>
  <si>
    <t>NAICS-311423</t>
  </si>
  <si>
    <t>NAICS-311422</t>
  </si>
  <si>
    <t>NAICS-311421</t>
  </si>
  <si>
    <t>NAICS-31142</t>
  </si>
  <si>
    <t>NAICS-311412</t>
  </si>
  <si>
    <t>NAICS-311411</t>
  </si>
  <si>
    <t>NAICS-31141</t>
  </si>
  <si>
    <t>NAICS-3114</t>
  </si>
  <si>
    <t>NAICS-311352</t>
  </si>
  <si>
    <t>NAICS-311351</t>
  </si>
  <si>
    <t>NAICS-31135</t>
  </si>
  <si>
    <t>NAICS-311340</t>
  </si>
  <si>
    <t>NAICS-31134</t>
  </si>
  <si>
    <t>NAICS-311314</t>
  </si>
  <si>
    <t>NAICS-311313</t>
  </si>
  <si>
    <t>NAICS-31131</t>
  </si>
  <si>
    <t>NAICS-3113</t>
  </si>
  <si>
    <t>NAICS-311230</t>
  </si>
  <si>
    <t>NAICS-31123</t>
  </si>
  <si>
    <t>NAICS-311225</t>
  </si>
  <si>
    <t>NAICS-311224</t>
  </si>
  <si>
    <t>NAICS-311221</t>
  </si>
  <si>
    <t>NAICS-31122</t>
  </si>
  <si>
    <t>NAICS-311213</t>
  </si>
  <si>
    <t>NAICS-311212</t>
  </si>
  <si>
    <t>NAICS-311211</t>
  </si>
  <si>
    <t>NAICS-31121</t>
  </si>
  <si>
    <t>NAICS-3112</t>
  </si>
  <si>
    <t>NAICS-311119</t>
  </si>
  <si>
    <t>NAICS-311111</t>
  </si>
  <si>
    <t>NAICS-31111</t>
  </si>
  <si>
    <t>NAICS-3111</t>
  </si>
  <si>
    <t>NAICS-311</t>
  </si>
  <si>
    <t>NAICS-33</t>
  </si>
  <si>
    <t>NAICS-32</t>
  </si>
  <si>
    <t>NAICS-31</t>
  </si>
  <si>
    <t>NAICS-238990</t>
  </si>
  <si>
    <t>NAICS-23899</t>
  </si>
  <si>
    <t>NAICS-238910</t>
  </si>
  <si>
    <t>NAICS-23891</t>
  </si>
  <si>
    <t>NAICS-2389</t>
  </si>
  <si>
    <t>NAICS-238390</t>
  </si>
  <si>
    <t>NAICS-23839</t>
  </si>
  <si>
    <t>NAICS-238350</t>
  </si>
  <si>
    <t>NAICS-23835</t>
  </si>
  <si>
    <t>NAICS-238340</t>
  </si>
  <si>
    <t>NAICS-23834</t>
  </si>
  <si>
    <t>NAICS-238330</t>
  </si>
  <si>
    <t>NAICS-23833</t>
  </si>
  <si>
    <t>NAICS-238320</t>
  </si>
  <si>
    <t>NAICS-23832</t>
  </si>
  <si>
    <t>NAICS-238310</t>
  </si>
  <si>
    <t>NAICS-23831</t>
  </si>
  <si>
    <t>NAICS-2383</t>
  </si>
  <si>
    <t>NAICS-238290</t>
  </si>
  <si>
    <t>NAICS-23829</t>
  </si>
  <si>
    <t>NAICS-238220</t>
  </si>
  <si>
    <t>NAICS-23822</t>
  </si>
  <si>
    <t>NAICS-238210</t>
  </si>
  <si>
    <t>NAICS-23821</t>
  </si>
  <si>
    <t>NAICS-2382</t>
  </si>
  <si>
    <t>NAICS-238190</t>
  </si>
  <si>
    <t>NAICS-23819</t>
  </si>
  <si>
    <t>NAICS-238170</t>
  </si>
  <si>
    <t>NAICS-23817</t>
  </si>
  <si>
    <t>NAICS-238160</t>
  </si>
  <si>
    <t>NAICS-23816</t>
  </si>
  <si>
    <t>NAICS-238150</t>
  </si>
  <si>
    <t>NAICS-23815</t>
  </si>
  <si>
    <t>NAICS-238140</t>
  </si>
  <si>
    <t>NAICS-23814</t>
  </si>
  <si>
    <t>NAICS-238130</t>
  </si>
  <si>
    <t>NAICS-23813</t>
  </si>
  <si>
    <t>NAICS-238120</t>
  </si>
  <si>
    <t>NAICS-23812</t>
  </si>
  <si>
    <t>NAICS-238110</t>
  </si>
  <si>
    <t>NAICS-23811</t>
  </si>
  <si>
    <t>NAICS-2381</t>
  </si>
  <si>
    <t>NAICS-238</t>
  </si>
  <si>
    <t>NAICS-237990</t>
  </si>
  <si>
    <t>NAICS-23799</t>
  </si>
  <si>
    <t>NAICS-2379</t>
  </si>
  <si>
    <t>NAICS-237310</t>
  </si>
  <si>
    <t>NAICS-23731</t>
  </si>
  <si>
    <t>NAICS-2373</t>
  </si>
  <si>
    <t>NAICS-237210</t>
  </si>
  <si>
    <t>NAICS-23721</t>
  </si>
  <si>
    <t>NAICS-2372</t>
  </si>
  <si>
    <t>NAICS-237130</t>
  </si>
  <si>
    <t>NAICS-23713</t>
  </si>
  <si>
    <t>NAICS-237120</t>
  </si>
  <si>
    <t>NAICS-23712</t>
  </si>
  <si>
    <t>NAICS-237110</t>
  </si>
  <si>
    <t>NAICS-23711</t>
  </si>
  <si>
    <t>NAICS-2371</t>
  </si>
  <si>
    <t>NAICS-237</t>
  </si>
  <si>
    <t>NAICS-236220</t>
  </si>
  <si>
    <t>NAICS-23622</t>
  </si>
  <si>
    <t>NAICS-236210</t>
  </si>
  <si>
    <t>NAICS-23621</t>
  </si>
  <si>
    <t>NAICS-2362</t>
  </si>
  <si>
    <t>NAICS-236118</t>
  </si>
  <si>
    <t>NAICS-236117</t>
  </si>
  <si>
    <t>NAICS-236116</t>
  </si>
  <si>
    <t>NAICS-236115</t>
  </si>
  <si>
    <t>NAICS-23611</t>
  </si>
  <si>
    <t>NAICS-2361</t>
  </si>
  <si>
    <t>NAICS-236</t>
  </si>
  <si>
    <t>NAICS-23</t>
  </si>
  <si>
    <t>NAICS-221330</t>
  </si>
  <si>
    <t>NAICS-22133</t>
  </si>
  <si>
    <t>NAICS-221320</t>
  </si>
  <si>
    <t>NAICS-22132</t>
  </si>
  <si>
    <t>NAICS-221310</t>
  </si>
  <si>
    <t>NAICS-22131</t>
  </si>
  <si>
    <t>NAICS-2213</t>
  </si>
  <si>
    <t>NAICS-221210</t>
  </si>
  <si>
    <t>NAICS-22121</t>
  </si>
  <si>
    <t>NAICS-2212</t>
  </si>
  <si>
    <t>NAICS-221122</t>
  </si>
  <si>
    <t>NAICS-221121</t>
  </si>
  <si>
    <t>NAICS-22112</t>
  </si>
  <si>
    <t>NAICS-221118</t>
  </si>
  <si>
    <t>NAICS-221117</t>
  </si>
  <si>
    <t>NAICS-221116</t>
  </si>
  <si>
    <t>NAICS-221115</t>
  </si>
  <si>
    <t>NAICS-221114</t>
  </si>
  <si>
    <t>NAICS-221113</t>
  </si>
  <si>
    <t>NAICS-221112</t>
  </si>
  <si>
    <t>NAICS-221111</t>
  </si>
  <si>
    <t>NAICS-22111</t>
  </si>
  <si>
    <t>NAICS-2211</t>
  </si>
  <si>
    <t>NAICS-221</t>
  </si>
  <si>
    <t>NAICS-22</t>
  </si>
  <si>
    <t>NAICS-213115</t>
  </si>
  <si>
    <t>NAICS-213114</t>
  </si>
  <si>
    <t>NAICS-213113</t>
  </si>
  <si>
    <t>NAICS-213112</t>
  </si>
  <si>
    <t>NAICS-213111</t>
  </si>
  <si>
    <t>NAICS-21311</t>
  </si>
  <si>
    <t>NAICS-2131</t>
  </si>
  <si>
    <t>NAICS-213</t>
  </si>
  <si>
    <t>NAICS-212399</t>
  </si>
  <si>
    <t>NAICS-212393</t>
  </si>
  <si>
    <t>NAICS-212392</t>
  </si>
  <si>
    <t>NAICS-212391</t>
  </si>
  <si>
    <t>NAICS-21239</t>
  </si>
  <si>
    <t>NAICS-212325</t>
  </si>
  <si>
    <t>NAICS-212324</t>
  </si>
  <si>
    <t>NAICS-212322</t>
  </si>
  <si>
    <t>NAICS-212321</t>
  </si>
  <si>
    <t>NAICS-21232</t>
  </si>
  <si>
    <t>NAICS-212319</t>
  </si>
  <si>
    <t>NAICS-212313</t>
  </si>
  <si>
    <t>NAICS-212312</t>
  </si>
  <si>
    <t>NAICS-212311</t>
  </si>
  <si>
    <t>NAICS-21231</t>
  </si>
  <si>
    <t>NAICS-2123</t>
  </si>
  <si>
    <t>NAICS-212299</t>
  </si>
  <si>
    <t>NAICS-212291</t>
  </si>
  <si>
    <t>NAICS-21229</t>
  </si>
  <si>
    <t>NAICS-212230</t>
  </si>
  <si>
    <t>NAICS-21223</t>
  </si>
  <si>
    <t>NAICS-212222</t>
  </si>
  <si>
    <t>NAICS-212221</t>
  </si>
  <si>
    <t>NAICS-21222</t>
  </si>
  <si>
    <t>NAICS-212210</t>
  </si>
  <si>
    <t>NAICS-21221</t>
  </si>
  <si>
    <t>NAICS-2122</t>
  </si>
  <si>
    <t>NAICS-212113</t>
  </si>
  <si>
    <t>NAICS-212112</t>
  </si>
  <si>
    <t>NAICS-212111</t>
  </si>
  <si>
    <t>NAICS-21211</t>
  </si>
  <si>
    <t>NAICS-2121</t>
  </si>
  <si>
    <t>NAICS-212</t>
  </si>
  <si>
    <t>NAICS-211130</t>
  </si>
  <si>
    <t>NAICS-21113</t>
  </si>
  <si>
    <t>NAICS-211120</t>
  </si>
  <si>
    <t>NAICS-21112</t>
  </si>
  <si>
    <t>NAICS-2111</t>
  </si>
  <si>
    <t>NAICS-211</t>
  </si>
  <si>
    <t>NAICS-21</t>
  </si>
  <si>
    <t>NAICS-115310</t>
  </si>
  <si>
    <t>NAICS-11531</t>
  </si>
  <si>
    <t>NAICS-1153</t>
  </si>
  <si>
    <t>NAICS-115210</t>
  </si>
  <si>
    <t>NAICS-11521</t>
  </si>
  <si>
    <t>NAICS-1152</t>
  </si>
  <si>
    <t>NAICS-115116</t>
  </si>
  <si>
    <t>NAICS-115115</t>
  </si>
  <si>
    <t>NAICS-115114</t>
  </si>
  <si>
    <t>NAICS-115113</t>
  </si>
  <si>
    <t>NAICS-115112</t>
  </si>
  <si>
    <t>NAICS-115111</t>
  </si>
  <si>
    <t>NAICS-11511</t>
  </si>
  <si>
    <t>NAICS-1151</t>
  </si>
  <si>
    <t>NAICS-115</t>
  </si>
  <si>
    <t>NAICS-114210</t>
  </si>
  <si>
    <t>NAICS-11421</t>
  </si>
  <si>
    <t>NAICS-1142</t>
  </si>
  <si>
    <t>NAICS-114119</t>
  </si>
  <si>
    <t>NAICS-114112</t>
  </si>
  <si>
    <t>NAICS-114111</t>
  </si>
  <si>
    <t>NAICS-11411</t>
  </si>
  <si>
    <t>NAICS-1141</t>
  </si>
  <si>
    <t>NAICS-114</t>
  </si>
  <si>
    <t>NAICS-113310</t>
  </si>
  <si>
    <t>NAICS-11331</t>
  </si>
  <si>
    <t>NAICS-1133</t>
  </si>
  <si>
    <t>NAICS-113210</t>
  </si>
  <si>
    <t>NAICS-11321</t>
  </si>
  <si>
    <t>NAICS-1132</t>
  </si>
  <si>
    <t>NAICS-113110</t>
  </si>
  <si>
    <t>NAICS-11311</t>
  </si>
  <si>
    <t>NAICS-1131</t>
  </si>
  <si>
    <t>NAICS-113</t>
  </si>
  <si>
    <t>NAICS-112990</t>
  </si>
  <si>
    <t>NAICS-11299</t>
  </si>
  <si>
    <t>NAICS-112930</t>
  </si>
  <si>
    <t>NAICS-11293</t>
  </si>
  <si>
    <t>NAICS-112920</t>
  </si>
  <si>
    <t>NAICS-11292</t>
  </si>
  <si>
    <t>NAICS-112910</t>
  </si>
  <si>
    <t>NAICS-11291</t>
  </si>
  <si>
    <t>NAICS-1129</t>
  </si>
  <si>
    <t>NAICS-112519</t>
  </si>
  <si>
    <t>NAICS-112512</t>
  </si>
  <si>
    <t>NAICS-112511</t>
  </si>
  <si>
    <t>NAICS-11251</t>
  </si>
  <si>
    <t>NAICS-1125</t>
  </si>
  <si>
    <t>NAICS-112420</t>
  </si>
  <si>
    <t>NAICS-11242</t>
  </si>
  <si>
    <t>NAICS-112410</t>
  </si>
  <si>
    <t>NAICS-11241</t>
  </si>
  <si>
    <t>NAICS-1124</t>
  </si>
  <si>
    <t>NAICS-112390</t>
  </si>
  <si>
    <t>NAICS-11239</t>
  </si>
  <si>
    <t>NAICS-112340</t>
  </si>
  <si>
    <t>NAICS-11234</t>
  </si>
  <si>
    <t>NAICS-112330</t>
  </si>
  <si>
    <t>NAICS-11233</t>
  </si>
  <si>
    <t>NAICS-112320</t>
  </si>
  <si>
    <t>NAICS-11232</t>
  </si>
  <si>
    <t>NAICS-112310</t>
  </si>
  <si>
    <t>NAICS-11231</t>
  </si>
  <si>
    <t>NAICS-1123</t>
  </si>
  <si>
    <t>NAICS-112210</t>
  </si>
  <si>
    <t>NAICS-11221</t>
  </si>
  <si>
    <t>NAICS-1122</t>
  </si>
  <si>
    <t>NAICS-112130</t>
  </si>
  <si>
    <t>NAICS-11213</t>
  </si>
  <si>
    <t>NAICS-112120</t>
  </si>
  <si>
    <t>NAICS-11212</t>
  </si>
  <si>
    <t>NAICS-112112</t>
  </si>
  <si>
    <t>NAICS-112111</t>
  </si>
  <si>
    <t>NAICS-11211</t>
  </si>
  <si>
    <t>NAICS-1121</t>
  </si>
  <si>
    <t>NAICS-112</t>
  </si>
  <si>
    <t>NAICS-111998</t>
  </si>
  <si>
    <t>NAICS-111992</t>
  </si>
  <si>
    <t>NAICS-111991</t>
  </si>
  <si>
    <t>NAICS-11199</t>
  </si>
  <si>
    <t>NAICS-111940</t>
  </si>
  <si>
    <t>NAICS-11194</t>
  </si>
  <si>
    <t>NAICS-111930</t>
  </si>
  <si>
    <t>NAICS-11193</t>
  </si>
  <si>
    <t>NAICS-111920</t>
  </si>
  <si>
    <t>NAICS-11192</t>
  </si>
  <si>
    <t>NAICS-111910</t>
  </si>
  <si>
    <t>NAICS-11191</t>
  </si>
  <si>
    <t>NAICS-1119</t>
  </si>
  <si>
    <t>NAICS-111422</t>
  </si>
  <si>
    <t>NAICS-111421</t>
  </si>
  <si>
    <t>NAICS-11142</t>
  </si>
  <si>
    <t>NAICS-111419</t>
  </si>
  <si>
    <t>NAICS-111411</t>
  </si>
  <si>
    <t>NAICS-11141</t>
  </si>
  <si>
    <t>NAICS-1114</t>
  </si>
  <si>
    <t>NAICS-111339</t>
  </si>
  <si>
    <t>NAICS-111336</t>
  </si>
  <si>
    <t>NAICS-111335</t>
  </si>
  <si>
    <t>NAICS-111334</t>
  </si>
  <si>
    <t>NAICS-111333</t>
  </si>
  <si>
    <t>NAICS-111332</t>
  </si>
  <si>
    <t>NAICS-111331</t>
  </si>
  <si>
    <t>NAICS-11133</t>
  </si>
  <si>
    <t>NAICS-111320</t>
  </si>
  <si>
    <t>NAICS-11132</t>
  </si>
  <si>
    <t>NAICS-111310</t>
  </si>
  <si>
    <t>NAICS-11131</t>
  </si>
  <si>
    <t>NAICS-1113</t>
  </si>
  <si>
    <t>NAICS-111219</t>
  </si>
  <si>
    <t>NAICS-111211</t>
  </si>
  <si>
    <t>NAICS-11121</t>
  </si>
  <si>
    <t>NAICS-1112</t>
  </si>
  <si>
    <t>NAICS-111199</t>
  </si>
  <si>
    <t>NAICS-111191</t>
  </si>
  <si>
    <t>NAICS-11119</t>
  </si>
  <si>
    <t>NAICS-111160</t>
  </si>
  <si>
    <t>NAICS-11116</t>
  </si>
  <si>
    <t>NAICS-111150</t>
  </si>
  <si>
    <t>NAICS-11115</t>
  </si>
  <si>
    <t>NAICS-111140</t>
  </si>
  <si>
    <t>NAICS-11114</t>
  </si>
  <si>
    <t>NAICS-111130</t>
  </si>
  <si>
    <t>NAICS-11113</t>
  </si>
  <si>
    <t>NAICS-111120</t>
  </si>
  <si>
    <t>NAICS-11112</t>
  </si>
  <si>
    <t>NAICS-111110</t>
  </si>
  <si>
    <t>NAICS-11111</t>
  </si>
  <si>
    <t>NAICS-1111</t>
  </si>
  <si>
    <t>NAICS-111</t>
  </si>
  <si>
    <t>NAICS-11</t>
  </si>
  <si>
    <t>ISIC-9900</t>
  </si>
  <si>
    <t>ISIC-990</t>
  </si>
  <si>
    <t>ISIC-99</t>
  </si>
  <si>
    <t>ISIC-U</t>
  </si>
  <si>
    <t>ISIC-9820</t>
  </si>
  <si>
    <t>ISIC-982</t>
  </si>
  <si>
    <t>ISIC-9810</t>
  </si>
  <si>
    <t>ISIC-981</t>
  </si>
  <si>
    <t>ISIC-98</t>
  </si>
  <si>
    <t>ISIC-9700</t>
  </si>
  <si>
    <t>ISIC-970</t>
  </si>
  <si>
    <t>ISIC-97</t>
  </si>
  <si>
    <t>ISIC-T</t>
  </si>
  <si>
    <t>ISIC-9609</t>
  </si>
  <si>
    <t>ISIC-9603</t>
  </si>
  <si>
    <t>ISIC-9602</t>
  </si>
  <si>
    <t>ISIC-9601</t>
  </si>
  <si>
    <t>ISIC-960</t>
  </si>
  <si>
    <t>ISIC-96</t>
  </si>
  <si>
    <t>ISIC-9529</t>
  </si>
  <si>
    <t>ISIC-9524</t>
  </si>
  <si>
    <t>ISIC-9523</t>
  </si>
  <si>
    <t>ISIC-9522</t>
  </si>
  <si>
    <t>ISIC-9521</t>
  </si>
  <si>
    <t>ISIC-952</t>
  </si>
  <si>
    <t>ISIC-9512</t>
  </si>
  <si>
    <t>ISIC-9511</t>
  </si>
  <si>
    <t>ISIC-951</t>
  </si>
  <si>
    <t>ISIC-95</t>
  </si>
  <si>
    <t>ISIC-9499</t>
  </si>
  <si>
    <t>ISIC-9492</t>
  </si>
  <si>
    <t>ISIC-9491</t>
  </si>
  <si>
    <t>ISIC-949</t>
  </si>
  <si>
    <t>ISIC-9420</t>
  </si>
  <si>
    <t>ISIC-942</t>
  </si>
  <si>
    <t>ISIC-9412</t>
  </si>
  <si>
    <t>ISIC-9411</t>
  </si>
  <si>
    <t>ISIC-941</t>
  </si>
  <si>
    <t>ISIC-94</t>
  </si>
  <si>
    <t>ISIC-S</t>
  </si>
  <si>
    <t>ISIC-9329</t>
  </si>
  <si>
    <t>ISIC-9321</t>
  </si>
  <si>
    <t>ISIC-932</t>
  </si>
  <si>
    <t>ISIC-9319</t>
  </si>
  <si>
    <t>ISIC-9312</t>
  </si>
  <si>
    <t>ISIC-9311</t>
  </si>
  <si>
    <t>ISIC-931</t>
  </si>
  <si>
    <t>ISIC-93</t>
  </si>
  <si>
    <t>ISIC-9200</t>
  </si>
  <si>
    <t>ISIC-920</t>
  </si>
  <si>
    <t>ISIC-92</t>
  </si>
  <si>
    <t>ISIC-9103</t>
  </si>
  <si>
    <t>ISIC-9102</t>
  </si>
  <si>
    <t>ISIC-9101</t>
  </si>
  <si>
    <t>ISIC-910</t>
  </si>
  <si>
    <t>ISIC-91</t>
  </si>
  <si>
    <t>ISIC-9000</t>
  </si>
  <si>
    <t>ISIC-900</t>
  </si>
  <si>
    <t>ISIC-90</t>
  </si>
  <si>
    <t>ISIC-R</t>
  </si>
  <si>
    <t>ISIC-8890</t>
  </si>
  <si>
    <t>ISIC-889</t>
  </si>
  <si>
    <t>ISIC-8810</t>
  </si>
  <si>
    <t>ISIC-881</t>
  </si>
  <si>
    <t>ISIC-88</t>
  </si>
  <si>
    <t>ISIC-8790</t>
  </si>
  <si>
    <t>ISIC-879</t>
  </si>
  <si>
    <t>ISIC-8730</t>
  </si>
  <si>
    <t>ISIC-873</t>
  </si>
  <si>
    <t>ISIC-8720</t>
  </si>
  <si>
    <t>ISIC-872</t>
  </si>
  <si>
    <t>ISIC-8710</t>
  </si>
  <si>
    <t>ISIC-871</t>
  </si>
  <si>
    <t>ISIC-87</t>
  </si>
  <si>
    <t>ISIC-8690</t>
  </si>
  <si>
    <t>ISIC-869</t>
  </si>
  <si>
    <t>ISIC-8620</t>
  </si>
  <si>
    <t>ISIC-862</t>
  </si>
  <si>
    <t>ISIC-8610</t>
  </si>
  <si>
    <t>ISIC-861</t>
  </si>
  <si>
    <t>ISIC-86</t>
  </si>
  <si>
    <t>ISIC-Q</t>
  </si>
  <si>
    <t>ISIC-8550</t>
  </si>
  <si>
    <t>ISIC-855</t>
  </si>
  <si>
    <t>ISIC-8549</t>
  </si>
  <si>
    <t>ISIC-8542</t>
  </si>
  <si>
    <t>ISIC-8541</t>
  </si>
  <si>
    <t>ISIC-854</t>
  </si>
  <si>
    <t>ISIC-8530</t>
  </si>
  <si>
    <t>ISIC-853</t>
  </si>
  <si>
    <t>ISIC-8522</t>
  </si>
  <si>
    <t>ISIC-8521</t>
  </si>
  <si>
    <t>ISIC-852</t>
  </si>
  <si>
    <t>ISIC-8510</t>
  </si>
  <si>
    <t>ISIC-851</t>
  </si>
  <si>
    <t>ISIC-85</t>
  </si>
  <si>
    <t>ISIC-P</t>
  </si>
  <si>
    <t>ISIC-8430</t>
  </si>
  <si>
    <t>ISIC-843</t>
  </si>
  <si>
    <t>ISIC-8423</t>
  </si>
  <si>
    <t>ISIC-8422</t>
  </si>
  <si>
    <t>ISIC-8421</t>
  </si>
  <si>
    <t>ISIC-842</t>
  </si>
  <si>
    <t>ISIC-8413</t>
  </si>
  <si>
    <t>ISIC-8412</t>
  </si>
  <si>
    <t>ISIC-8411</t>
  </si>
  <si>
    <t>ISIC-841</t>
  </si>
  <si>
    <t>ISIC-84</t>
  </si>
  <si>
    <t>ISIC-O</t>
  </si>
  <si>
    <t>ISIC-8299</t>
  </si>
  <si>
    <t>ISIC-8292</t>
  </si>
  <si>
    <t>ISIC-8291</t>
  </si>
  <si>
    <t>ISIC-829</t>
  </si>
  <si>
    <t>ISIC-8230</t>
  </si>
  <si>
    <t>ISIC-823</t>
  </si>
  <si>
    <t>ISIC-8220</t>
  </si>
  <si>
    <t>ISIC-822</t>
  </si>
  <si>
    <t>ISIC-8219</t>
  </si>
  <si>
    <t>ISIC-8211</t>
  </si>
  <si>
    <t>ISIC-821</t>
  </si>
  <si>
    <t>ISIC-82</t>
  </si>
  <si>
    <t>ISIC-8130</t>
  </si>
  <si>
    <t>ISIC-813</t>
  </si>
  <si>
    <t>ISIC-8129</t>
  </si>
  <si>
    <t>ISIC-8121</t>
  </si>
  <si>
    <t>ISIC-812</t>
  </si>
  <si>
    <t>ISIC-8110</t>
  </si>
  <si>
    <t>ISIC-811</t>
  </si>
  <si>
    <t>ISIC-81</t>
  </si>
  <si>
    <t>ISIC-8030</t>
  </si>
  <si>
    <t>ISIC-803</t>
  </si>
  <si>
    <t>ISIC-8020</t>
  </si>
  <si>
    <t>ISIC-802</t>
  </si>
  <si>
    <t>ISIC-8010</t>
  </si>
  <si>
    <t>ISIC-801</t>
  </si>
  <si>
    <t>ISIC-80</t>
  </si>
  <si>
    <t>ISIC-7990</t>
  </si>
  <si>
    <t>ISIC-799</t>
  </si>
  <si>
    <t>ISIC-7912</t>
  </si>
  <si>
    <t>ISIC-7911</t>
  </si>
  <si>
    <t>ISIC-791</t>
  </si>
  <si>
    <t>ISIC-79</t>
  </si>
  <si>
    <t>ISIC-7830</t>
  </si>
  <si>
    <t>ISIC-783</t>
  </si>
  <si>
    <t>ISIC-7820</t>
  </si>
  <si>
    <t>ISIC-782</t>
  </si>
  <si>
    <t>ISIC-7810</t>
  </si>
  <si>
    <t>ISIC-781</t>
  </si>
  <si>
    <t>ISIC-78</t>
  </si>
  <si>
    <t>ISIC-7740</t>
  </si>
  <si>
    <t>ISIC-774</t>
  </si>
  <si>
    <t>ISIC-7730</t>
  </si>
  <si>
    <t>ISIC-773</t>
  </si>
  <si>
    <t>ISIC-7729</t>
  </si>
  <si>
    <t>ISIC-7722</t>
  </si>
  <si>
    <t>ISIC-7721</t>
  </si>
  <si>
    <t>ISIC-772</t>
  </si>
  <si>
    <t>ISIC-7710</t>
  </si>
  <si>
    <t>ISIC-771</t>
  </si>
  <si>
    <t>ISIC-77</t>
  </si>
  <si>
    <t>ISIC-N</t>
  </si>
  <si>
    <t>ISIC-7500</t>
  </si>
  <si>
    <t>ISIC-750</t>
  </si>
  <si>
    <t>ISIC-75</t>
  </si>
  <si>
    <t>ISIC-7490</t>
  </si>
  <si>
    <t>ISIC-749</t>
  </si>
  <si>
    <t>ISIC-7420</t>
  </si>
  <si>
    <t>ISIC-742</t>
  </si>
  <si>
    <t>ISIC-7410</t>
  </si>
  <si>
    <t>ISIC-741</t>
  </si>
  <si>
    <t>ISIC-74</t>
  </si>
  <si>
    <t>ISIC-7320</t>
  </si>
  <si>
    <t>ISIC-732</t>
  </si>
  <si>
    <t>ISIC-7310</t>
  </si>
  <si>
    <t>ISIC-731</t>
  </si>
  <si>
    <t>ISIC-73</t>
  </si>
  <si>
    <t>ISIC-7220</t>
  </si>
  <si>
    <t>ISIC-722</t>
  </si>
  <si>
    <t>ISIC-7210</t>
  </si>
  <si>
    <t>ISIC-721</t>
  </si>
  <si>
    <t>ISIC-72</t>
  </si>
  <si>
    <t>ISIC-7120</t>
  </si>
  <si>
    <t>ISIC-712</t>
  </si>
  <si>
    <t>ISIC-7110</t>
  </si>
  <si>
    <t>ISIC-711</t>
  </si>
  <si>
    <t>ISIC-71</t>
  </si>
  <si>
    <t>ISIC-7020</t>
  </si>
  <si>
    <t>ISIC-702</t>
  </si>
  <si>
    <t>ISIC-7010</t>
  </si>
  <si>
    <t>ISIC-701</t>
  </si>
  <si>
    <t>ISIC-70</t>
  </si>
  <si>
    <t>ISIC-6920</t>
  </si>
  <si>
    <t>ISIC-692</t>
  </si>
  <si>
    <t>ISIC-6910</t>
  </si>
  <si>
    <t>ISIC-691</t>
  </si>
  <si>
    <t>ISIC-69</t>
  </si>
  <si>
    <t>ISIC-M</t>
  </si>
  <si>
    <t>ISIC-6820</t>
  </si>
  <si>
    <t>ISIC-682</t>
  </si>
  <si>
    <t>ISIC-6810</t>
  </si>
  <si>
    <t>ISIC-681</t>
  </si>
  <si>
    <t>ISIC-68</t>
  </si>
  <si>
    <t>ISIC-L</t>
  </si>
  <si>
    <t>ISIC-6630</t>
  </si>
  <si>
    <t>ISIC-663</t>
  </si>
  <si>
    <t>ISIC-6629</t>
  </si>
  <si>
    <t>ISIC-6622</t>
  </si>
  <si>
    <t>ISIC-6621</t>
  </si>
  <si>
    <t>ISIC-662</t>
  </si>
  <si>
    <t>ISIC-6619</t>
  </si>
  <si>
    <t>ISIC-6612</t>
  </si>
  <si>
    <t>ISIC-6611</t>
  </si>
  <si>
    <t>ISIC-661</t>
  </si>
  <si>
    <t>ISIC-66</t>
  </si>
  <si>
    <t>ISIC-6530</t>
  </si>
  <si>
    <t>ISIC-653</t>
  </si>
  <si>
    <t>ISIC-6520</t>
  </si>
  <si>
    <t>ISIC-652</t>
  </si>
  <si>
    <t>ISIC-6512</t>
  </si>
  <si>
    <t>ISIC-6511</t>
  </si>
  <si>
    <t>ISIC-651</t>
  </si>
  <si>
    <t>ISIC-65</t>
  </si>
  <si>
    <t>ISIC-6499</t>
  </si>
  <si>
    <t>ISIC-6492</t>
  </si>
  <si>
    <t>ISIC-6491</t>
  </si>
  <si>
    <t>ISIC-649</t>
  </si>
  <si>
    <t>ISIC-6430</t>
  </si>
  <si>
    <t>ISIC-643</t>
  </si>
  <si>
    <t>ISIC-6420</t>
  </si>
  <si>
    <t>ISIC-642</t>
  </si>
  <si>
    <t>ISIC-6419</t>
  </si>
  <si>
    <t>ISIC-6411</t>
  </si>
  <si>
    <t>ISIC-641</t>
  </si>
  <si>
    <t>ISIC-64</t>
  </si>
  <si>
    <t>ISIC-K</t>
  </si>
  <si>
    <t>ISIC-6399</t>
  </si>
  <si>
    <t>ISIC-6391</t>
  </si>
  <si>
    <t>ISIC-639</t>
  </si>
  <si>
    <t>ISIC-6312</t>
  </si>
  <si>
    <t>ISIC-6311</t>
  </si>
  <si>
    <t>ISIC-631</t>
  </si>
  <si>
    <t>ISIC-63</t>
  </si>
  <si>
    <t>ISIC-6209</t>
  </si>
  <si>
    <t>ISIC-6202</t>
  </si>
  <si>
    <t>ISIC-6201</t>
  </si>
  <si>
    <t>ISIC-620</t>
  </si>
  <si>
    <t>ISIC-62</t>
  </si>
  <si>
    <t>ISIC-6190</t>
  </si>
  <si>
    <t>ISIC-619</t>
  </si>
  <si>
    <t>ISIC-6130</t>
  </si>
  <si>
    <t>ISIC-613</t>
  </si>
  <si>
    <t>ISIC-6120</t>
  </si>
  <si>
    <t>ISIC-612</t>
  </si>
  <si>
    <t>ISIC-6110</t>
  </si>
  <si>
    <t>ISIC-611</t>
  </si>
  <si>
    <t>ISIC-61</t>
  </si>
  <si>
    <t>ISIC-6020</t>
  </si>
  <si>
    <t>ISIC-602</t>
  </si>
  <si>
    <t>ISIC-6010</t>
  </si>
  <si>
    <t>ISIC-601</t>
  </si>
  <si>
    <t>ISIC-60</t>
  </si>
  <si>
    <t>ISIC-5920</t>
  </si>
  <si>
    <t>ISIC-592</t>
  </si>
  <si>
    <t>ISIC-5914</t>
  </si>
  <si>
    <t>ISIC-5913</t>
  </si>
  <si>
    <t>ISIC-5912</t>
  </si>
  <si>
    <t>ISIC-5911</t>
  </si>
  <si>
    <t>ISIC-591</t>
  </si>
  <si>
    <t>ISIC-59</t>
  </si>
  <si>
    <t>ISIC-5820</t>
  </si>
  <si>
    <t>ISIC-582</t>
  </si>
  <si>
    <t>ISIC-5819</t>
  </si>
  <si>
    <t>ISIC-5813</t>
  </si>
  <si>
    <t>ISIC-5812</t>
  </si>
  <si>
    <t>ISIC-5811</t>
  </si>
  <si>
    <t>ISIC-581</t>
  </si>
  <si>
    <t>ISIC-58</t>
  </si>
  <si>
    <t>ISIC-J</t>
  </si>
  <si>
    <t>ISIC-5630</t>
  </si>
  <si>
    <t>ISIC-563</t>
  </si>
  <si>
    <t>ISIC-5629</t>
  </si>
  <si>
    <t>ISIC-5621</t>
  </si>
  <si>
    <t>ISIC-562</t>
  </si>
  <si>
    <t>ISIC-5610</t>
  </si>
  <si>
    <t>ISIC-561</t>
  </si>
  <si>
    <t>ISIC-56</t>
  </si>
  <si>
    <t>ISIC-5590</t>
  </si>
  <si>
    <t>ISIC-559</t>
  </si>
  <si>
    <t>ISIC-5520</t>
  </si>
  <si>
    <t>ISIC-552</t>
  </si>
  <si>
    <t>ISIC-5510</t>
  </si>
  <si>
    <t>ISIC-551</t>
  </si>
  <si>
    <t>ISIC-55</t>
  </si>
  <si>
    <t>ISIC-I</t>
  </si>
  <si>
    <t>ISIC-5320</t>
  </si>
  <si>
    <t>ISIC-532</t>
  </si>
  <si>
    <t>ISIC-5310</t>
  </si>
  <si>
    <t>ISIC-531</t>
  </si>
  <si>
    <t>ISIC-53</t>
  </si>
  <si>
    <t>ISIC-5229</t>
  </si>
  <si>
    <t>ISIC-5224</t>
  </si>
  <si>
    <t>ISIC-5223</t>
  </si>
  <si>
    <t>ISIC-5222</t>
  </si>
  <si>
    <t>ISIC-5221</t>
  </si>
  <si>
    <t>ISIC-522</t>
  </si>
  <si>
    <t>ISIC-5210</t>
  </si>
  <si>
    <t>ISIC-521</t>
  </si>
  <si>
    <t>ISIC-52</t>
  </si>
  <si>
    <t>ISIC-5120</t>
  </si>
  <si>
    <t>ISIC-512</t>
  </si>
  <si>
    <t>ISIC-5110</t>
  </si>
  <si>
    <t>ISIC-511</t>
  </si>
  <si>
    <t>ISIC-51</t>
  </si>
  <si>
    <t>ISIC-5022</t>
  </si>
  <si>
    <t>ISIC-5021</t>
  </si>
  <si>
    <t>ISIC-502</t>
  </si>
  <si>
    <t>ISIC-5012</t>
  </si>
  <si>
    <t>ISIC-5011</t>
  </si>
  <si>
    <t>ISIC-501</t>
  </si>
  <si>
    <t>ISIC-50</t>
  </si>
  <si>
    <t>ISIC-4930</t>
  </si>
  <si>
    <t>ISIC-493</t>
  </si>
  <si>
    <t>ISIC-4923</t>
  </si>
  <si>
    <t>ISIC-4922</t>
  </si>
  <si>
    <t>ISIC-4921</t>
  </si>
  <si>
    <t>ISIC-492</t>
  </si>
  <si>
    <t>ISIC-4912</t>
  </si>
  <si>
    <t>ISIC-4911</t>
  </si>
  <si>
    <t>ISIC-491</t>
  </si>
  <si>
    <t>ISIC-49</t>
  </si>
  <si>
    <t>ISIC-H</t>
  </si>
  <si>
    <t>ISIC-4799</t>
  </si>
  <si>
    <t>ISIC-4791</t>
  </si>
  <si>
    <t>ISIC-479</t>
  </si>
  <si>
    <t>ISIC-4789</t>
  </si>
  <si>
    <t>ISIC-4782</t>
  </si>
  <si>
    <t>ISIC-4781</t>
  </si>
  <si>
    <t>ISIC-478</t>
  </si>
  <si>
    <t>ISIC-4774</t>
  </si>
  <si>
    <t>ISIC-4773</t>
  </si>
  <si>
    <t>ISIC-4772</t>
  </si>
  <si>
    <t>ISIC-4771</t>
  </si>
  <si>
    <t>ISIC-477</t>
  </si>
  <si>
    <t>ISIC-4764</t>
  </si>
  <si>
    <t>ISIC-4763</t>
  </si>
  <si>
    <t>ISIC-4762</t>
  </si>
  <si>
    <t>ISIC-4761</t>
  </si>
  <si>
    <t>ISIC-476</t>
  </si>
  <si>
    <t>ISIC-4759</t>
  </si>
  <si>
    <t>ISIC-4753</t>
  </si>
  <si>
    <t>ISIC-4752</t>
  </si>
  <si>
    <t>ISIC-4751</t>
  </si>
  <si>
    <t>ISIC-475</t>
  </si>
  <si>
    <t>ISIC-4742</t>
  </si>
  <si>
    <t>ISIC-4741</t>
  </si>
  <si>
    <t>ISIC-474</t>
  </si>
  <si>
    <t>ISIC-4730</t>
  </si>
  <si>
    <t>ISIC-473</t>
  </si>
  <si>
    <t>ISIC-4723</t>
  </si>
  <si>
    <t>ISIC-4722</t>
  </si>
  <si>
    <t>ISIC-4721</t>
  </si>
  <si>
    <t>ISIC-472</t>
  </si>
  <si>
    <t>ISIC-4719</t>
  </si>
  <si>
    <t>ISIC-4711</t>
  </si>
  <si>
    <t>ISIC-471</t>
  </si>
  <si>
    <t>ISIC-47</t>
  </si>
  <si>
    <t>ISIC-4690</t>
  </si>
  <si>
    <t>ISIC-469</t>
  </si>
  <si>
    <t>ISIC-4669</t>
  </si>
  <si>
    <t>ISIC-4663</t>
  </si>
  <si>
    <t>ISIC-4662</t>
  </si>
  <si>
    <t>ISIC-4661</t>
  </si>
  <si>
    <t>ISIC-466</t>
  </si>
  <si>
    <t>ISIC-4659</t>
  </si>
  <si>
    <t>ISIC-4653</t>
  </si>
  <si>
    <t>ISIC-4652</t>
  </si>
  <si>
    <t>ISIC-4651</t>
  </si>
  <si>
    <t>ISIC-465</t>
  </si>
  <si>
    <t>ISIC-4649</t>
  </si>
  <si>
    <t>ISIC-4641</t>
  </si>
  <si>
    <t>ISIC-464</t>
  </si>
  <si>
    <t>ISIC-4630</t>
  </si>
  <si>
    <t>ISIC-463</t>
  </si>
  <si>
    <t>ISIC-4620</t>
  </si>
  <si>
    <t>ISIC-462</t>
  </si>
  <si>
    <t>ISIC-4610</t>
  </si>
  <si>
    <t>ISIC-461</t>
  </si>
  <si>
    <t>ISIC-46</t>
  </si>
  <si>
    <t>ISIC-4540</t>
  </si>
  <si>
    <t>ISIC-454</t>
  </si>
  <si>
    <t>ISIC-4530</t>
  </si>
  <si>
    <t>ISIC-453</t>
  </si>
  <si>
    <t>ISIC-4520</t>
  </si>
  <si>
    <t>ISIC-452</t>
  </si>
  <si>
    <t>ISIC-4510</t>
  </si>
  <si>
    <t>ISIC-451</t>
  </si>
  <si>
    <t>ISIC-45</t>
  </si>
  <si>
    <t>ISIC-G</t>
  </si>
  <si>
    <t>ISIC-4390</t>
  </si>
  <si>
    <t>ISIC-439</t>
  </si>
  <si>
    <t>ISIC-4330</t>
  </si>
  <si>
    <t>ISIC-433</t>
  </si>
  <si>
    <t>ISIC-4329</t>
  </si>
  <si>
    <t>ISIC-4322</t>
  </si>
  <si>
    <t>ISIC-4321</t>
  </si>
  <si>
    <t>ISIC-432</t>
  </si>
  <si>
    <t>ISIC-4312</t>
  </si>
  <si>
    <t>ISIC-4311</t>
  </si>
  <si>
    <t>ISIC-431</t>
  </si>
  <si>
    <t>ISIC-43</t>
  </si>
  <si>
    <t>ISIC-4290</t>
  </si>
  <si>
    <t>ISIC-429</t>
  </si>
  <si>
    <t>ISIC-4220</t>
  </si>
  <si>
    <t>ISIC-422</t>
  </si>
  <si>
    <t>ISIC-4210</t>
  </si>
  <si>
    <t>ISIC-421</t>
  </si>
  <si>
    <t>ISIC-42</t>
  </si>
  <si>
    <t>ISIC-4100</t>
  </si>
  <si>
    <t>ISIC-410</t>
  </si>
  <si>
    <t>ISIC-41</t>
  </si>
  <si>
    <t>ISIC-F</t>
  </si>
  <si>
    <t>ISIC-3900</t>
  </si>
  <si>
    <t>ISIC-390</t>
  </si>
  <si>
    <t>ISIC-39</t>
  </si>
  <si>
    <t>ISIC-3830</t>
  </si>
  <si>
    <t>ISIC-383</t>
  </si>
  <si>
    <t>ISIC-3822</t>
  </si>
  <si>
    <t>ISIC-3821</t>
  </si>
  <si>
    <t>ISIC-382</t>
  </si>
  <si>
    <t>ISIC-3812</t>
  </si>
  <si>
    <t>ISIC-3811</t>
  </si>
  <si>
    <t>ISIC-381</t>
  </si>
  <si>
    <t>ISIC-38</t>
  </si>
  <si>
    <t>ISIC-3700</t>
  </si>
  <si>
    <t>ISIC-370</t>
  </si>
  <si>
    <t>ISIC-37</t>
  </si>
  <si>
    <t>ISIC-3600</t>
  </si>
  <si>
    <t>ISIC-360</t>
  </si>
  <si>
    <t>ISIC-36</t>
  </si>
  <si>
    <t>ISIC-E</t>
  </si>
  <si>
    <t>ISIC-3530</t>
  </si>
  <si>
    <t>ISIC-353</t>
  </si>
  <si>
    <t>ISIC-3520</t>
  </si>
  <si>
    <t>ISIC-352</t>
  </si>
  <si>
    <t>ISIC-3510</t>
  </si>
  <si>
    <t>ISIC-351</t>
  </si>
  <si>
    <t>ISIC-35</t>
  </si>
  <si>
    <t>ISIC-D</t>
  </si>
  <si>
    <t>ISIC-3320</t>
  </si>
  <si>
    <t>ISIC-332</t>
  </si>
  <si>
    <t>ISIC-3319</t>
  </si>
  <si>
    <t>ISIC-3315</t>
  </si>
  <si>
    <t>ISIC-3314</t>
  </si>
  <si>
    <t>ISIC-3313</t>
  </si>
  <si>
    <t>ISIC-3312</t>
  </si>
  <si>
    <t>ISIC-3311</t>
  </si>
  <si>
    <t>ISIC-331</t>
  </si>
  <si>
    <t>ISIC-33</t>
  </si>
  <si>
    <t>ISIC-3290</t>
  </si>
  <si>
    <t>ISIC-329</t>
  </si>
  <si>
    <t>ISIC-3250</t>
  </si>
  <si>
    <t>ISIC-325</t>
  </si>
  <si>
    <t>ISIC-3240</t>
  </si>
  <si>
    <t>ISIC-324</t>
  </si>
  <si>
    <t>ISIC-3230</t>
  </si>
  <si>
    <t>ISIC-323</t>
  </si>
  <si>
    <t>ISIC-3220</t>
  </si>
  <si>
    <t>ISIC-322</t>
  </si>
  <si>
    <t>ISIC-3212</t>
  </si>
  <si>
    <t>ISIC-3211</t>
  </si>
  <si>
    <t>ISIC-321</t>
  </si>
  <si>
    <t>ISIC-32</t>
  </si>
  <si>
    <t>ISIC-3100</t>
  </si>
  <si>
    <t>ISIC-310</t>
  </si>
  <si>
    <t>ISIC-31</t>
  </si>
  <si>
    <t>ISIC-3099</t>
  </si>
  <si>
    <t>ISIC-3092</t>
  </si>
  <si>
    <t>ISIC-3091</t>
  </si>
  <si>
    <t>ISIC-309</t>
  </si>
  <si>
    <t>ISIC-3040</t>
  </si>
  <si>
    <t>ISIC-304</t>
  </si>
  <si>
    <t>ISIC-3030</t>
  </si>
  <si>
    <t>ISIC-303</t>
  </si>
  <si>
    <t>ISIC-3020</t>
  </si>
  <si>
    <t>ISIC-302</t>
  </si>
  <si>
    <t>ISIC-3012</t>
  </si>
  <si>
    <t>ISIC-3011</t>
  </si>
  <si>
    <t>ISIC-301</t>
  </si>
  <si>
    <t>ISIC-30</t>
  </si>
  <si>
    <t>ISIC-2930</t>
  </si>
  <si>
    <t>ISIC-293</t>
  </si>
  <si>
    <t>ISIC-2920</t>
  </si>
  <si>
    <t>ISIC-292</t>
  </si>
  <si>
    <t>ISIC-2910</t>
  </si>
  <si>
    <t>ISIC-291</t>
  </si>
  <si>
    <t>ISIC-29</t>
  </si>
  <si>
    <t>ISIC-2829</t>
  </si>
  <si>
    <t>ISIC-2826</t>
  </si>
  <si>
    <t>ISIC-2825</t>
  </si>
  <si>
    <t>ISIC-2824</t>
  </si>
  <si>
    <t>ISIC-2823</t>
  </si>
  <si>
    <t>ISIC-2822</t>
  </si>
  <si>
    <t>ISIC-2821</t>
  </si>
  <si>
    <t>ISIC-282</t>
  </si>
  <si>
    <t>ISIC-2819</t>
  </si>
  <si>
    <t>ISIC-2818</t>
  </si>
  <si>
    <t>ISIC-2817</t>
  </si>
  <si>
    <t>ISIC-2816</t>
  </si>
  <si>
    <t>ISIC-2815</t>
  </si>
  <si>
    <t>ISIC-2814</t>
  </si>
  <si>
    <t>ISIC-2813</t>
  </si>
  <si>
    <t>ISIC-2812</t>
  </si>
  <si>
    <t>ISIC-2811</t>
  </si>
  <si>
    <t>ISIC-281</t>
  </si>
  <si>
    <t>ISIC-28</t>
  </si>
  <si>
    <t>ISIC-2790</t>
  </si>
  <si>
    <t>ISIC-279</t>
  </si>
  <si>
    <t>ISIC-2750</t>
  </si>
  <si>
    <t>ISIC-275</t>
  </si>
  <si>
    <t>ISIC-2740</t>
  </si>
  <si>
    <t>ISIC-274</t>
  </si>
  <si>
    <t>ISIC-2733</t>
  </si>
  <si>
    <t>ISIC-2732</t>
  </si>
  <si>
    <t>ISIC-2731</t>
  </si>
  <si>
    <t>ISIC-273</t>
  </si>
  <si>
    <t>ISIC-2720</t>
  </si>
  <si>
    <t>ISIC-272</t>
  </si>
  <si>
    <t>ISIC-2710</t>
  </si>
  <si>
    <t>ISIC-271</t>
  </si>
  <si>
    <t>ISIC-27</t>
  </si>
  <si>
    <t>ISIC-2680</t>
  </si>
  <si>
    <t>ISIC-268</t>
  </si>
  <si>
    <t>ISIC-2670</t>
  </si>
  <si>
    <t>ISIC-267</t>
  </si>
  <si>
    <t>ISIC-2660</t>
  </si>
  <si>
    <t>ISIC-266</t>
  </si>
  <si>
    <t>ISIC-2652</t>
  </si>
  <si>
    <t>ISIC-2651</t>
  </si>
  <si>
    <t>ISIC-265</t>
  </si>
  <si>
    <t>ISIC-2640</t>
  </si>
  <si>
    <t>ISIC-264</t>
  </si>
  <si>
    <t>ISIC-2630</t>
  </si>
  <si>
    <t>ISIC-263</t>
  </si>
  <si>
    <t>ISIC-2620</t>
  </si>
  <si>
    <t>ISIC-262</t>
  </si>
  <si>
    <t>ISIC-2610</t>
  </si>
  <si>
    <t>ISIC-261</t>
  </si>
  <si>
    <t>ISIC-26</t>
  </si>
  <si>
    <t>ISIC-2599</t>
  </si>
  <si>
    <t>ISIC-2593</t>
  </si>
  <si>
    <t>ISIC-2592</t>
  </si>
  <si>
    <t>ISIC-2591</t>
  </si>
  <si>
    <t>ISIC-259</t>
  </si>
  <si>
    <t>ISIC-2520</t>
  </si>
  <si>
    <t>ISIC-252</t>
  </si>
  <si>
    <t>ISIC-2513</t>
  </si>
  <si>
    <t>ISIC-2512</t>
  </si>
  <si>
    <t>ISIC-2511</t>
  </si>
  <si>
    <t>ISIC-251</t>
  </si>
  <si>
    <t>ISIC-25</t>
  </si>
  <si>
    <t>ISIC-2432</t>
  </si>
  <si>
    <t>ISIC-2431</t>
  </si>
  <si>
    <t>ISIC-243</t>
  </si>
  <si>
    <t>ISIC-2420</t>
  </si>
  <si>
    <t>ISIC-242</t>
  </si>
  <si>
    <t>ISIC-2410</t>
  </si>
  <si>
    <t>ISIC-241</t>
  </si>
  <si>
    <t>ISIC-24</t>
  </si>
  <si>
    <t>ISIC-2399</t>
  </si>
  <si>
    <t>ISIC-2396</t>
  </si>
  <si>
    <t>ISIC-2395</t>
  </si>
  <si>
    <t>ISIC-2394</t>
  </si>
  <si>
    <t>ISIC-2393</t>
  </si>
  <si>
    <t>ISIC-2392</t>
  </si>
  <si>
    <t>ISIC-2391</t>
  </si>
  <si>
    <t>ISIC-239</t>
  </si>
  <si>
    <t>ISIC-2310</t>
  </si>
  <si>
    <t>ISIC-231</t>
  </si>
  <si>
    <t>ISIC-23</t>
  </si>
  <si>
    <t>ISIC-2220</t>
  </si>
  <si>
    <t>ISIC-222</t>
  </si>
  <si>
    <t>ISIC-2219</t>
  </si>
  <si>
    <t>ISIC-2211</t>
  </si>
  <si>
    <t>ISIC-221</t>
  </si>
  <si>
    <t>ISIC-22</t>
  </si>
  <si>
    <t>ISIC-2100</t>
  </si>
  <si>
    <t>ISIC-210</t>
  </si>
  <si>
    <t>ISIC-21</t>
  </si>
  <si>
    <t>ISIC-2030</t>
  </si>
  <si>
    <t>ISIC-203</t>
  </si>
  <si>
    <t>ISIC-2029</t>
  </si>
  <si>
    <t>ISIC-2023</t>
  </si>
  <si>
    <t>ISIC-2022</t>
  </si>
  <si>
    <t>ISIC-2021</t>
  </si>
  <si>
    <t>ISIC-202</t>
  </si>
  <si>
    <t>ISIC-2013</t>
  </si>
  <si>
    <t>ISIC-2012</t>
  </si>
  <si>
    <t>ISIC-2011</t>
  </si>
  <si>
    <t>ISIC-201</t>
  </si>
  <si>
    <t>ISIC-20</t>
  </si>
  <si>
    <t>ISIC-1920</t>
  </si>
  <si>
    <t>ISIC-192</t>
  </si>
  <si>
    <t>ISIC-1910</t>
  </si>
  <si>
    <t>ISIC-191</t>
  </si>
  <si>
    <t>ISIC-19</t>
  </si>
  <si>
    <t>ISIC-1820</t>
  </si>
  <si>
    <t>ISIC-182</t>
  </si>
  <si>
    <t>ISIC-1812</t>
  </si>
  <si>
    <t>ISIC-1811</t>
  </si>
  <si>
    <t>ISIC-181</t>
  </si>
  <si>
    <t>ISIC-18</t>
  </si>
  <si>
    <t>ISIC-1709</t>
  </si>
  <si>
    <t>ISIC-1702</t>
  </si>
  <si>
    <t>ISIC-1701</t>
  </si>
  <si>
    <t>ISIC-170</t>
  </si>
  <si>
    <t>ISIC-17</t>
  </si>
  <si>
    <t>ISIC-1629</t>
  </si>
  <si>
    <t>ISIC-1623</t>
  </si>
  <si>
    <t>ISIC-1622</t>
  </si>
  <si>
    <t>ISIC-1621</t>
  </si>
  <si>
    <t>ISIC-162</t>
  </si>
  <si>
    <t>ISIC-1610</t>
  </si>
  <si>
    <t>ISIC-161</t>
  </si>
  <si>
    <t>ISIC-16</t>
  </si>
  <si>
    <t>ISIC-1520</t>
  </si>
  <si>
    <t>ISIC-152</t>
  </si>
  <si>
    <t>ISIC-1512</t>
  </si>
  <si>
    <t>ISIC-1511</t>
  </si>
  <si>
    <t>ISIC-151</t>
  </si>
  <si>
    <t>ISIC-15</t>
  </si>
  <si>
    <t>ISIC-1430</t>
  </si>
  <si>
    <t>ISIC-143</t>
  </si>
  <si>
    <t>ISIC-1420</t>
  </si>
  <si>
    <t>ISIC-142</t>
  </si>
  <si>
    <t>ISIC-1410</t>
  </si>
  <si>
    <t>ISIC-141</t>
  </si>
  <si>
    <t>ISIC-14</t>
  </si>
  <si>
    <t>ISIC-1399</t>
  </si>
  <si>
    <t>ISIC-1394</t>
  </si>
  <si>
    <t>ISIC-1393</t>
  </si>
  <si>
    <t>ISIC-1392</t>
  </si>
  <si>
    <t>ISIC-1391</t>
  </si>
  <si>
    <t>ISIC-139</t>
  </si>
  <si>
    <t>ISIC-1313</t>
  </si>
  <si>
    <t>ISIC-1312</t>
  </si>
  <si>
    <t>ISIC-1311</t>
  </si>
  <si>
    <t>ISIC-131</t>
  </si>
  <si>
    <t>ISIC-13</t>
  </si>
  <si>
    <t>ISIC-1200</t>
  </si>
  <si>
    <t>ISIC-120</t>
  </si>
  <si>
    <t>ISIC-12</t>
  </si>
  <si>
    <t>ISIC-1104</t>
  </si>
  <si>
    <t>ISIC-1103</t>
  </si>
  <si>
    <t>ISIC-1102</t>
  </si>
  <si>
    <t>ISIC-1101</t>
  </si>
  <si>
    <t>ISIC-110</t>
  </si>
  <si>
    <t>ISIC-11</t>
  </si>
  <si>
    <t>ISIC-1080</t>
  </si>
  <si>
    <t>ISIC-108</t>
  </si>
  <si>
    <t>ISIC-1079</t>
  </si>
  <si>
    <t>ISIC-1075</t>
  </si>
  <si>
    <t>ISIC-1074</t>
  </si>
  <si>
    <t>ISIC-1073</t>
  </si>
  <si>
    <t>ISIC-1072</t>
  </si>
  <si>
    <t>ISIC-1071</t>
  </si>
  <si>
    <t>ISIC-107</t>
  </si>
  <si>
    <t>ISIC-1062</t>
  </si>
  <si>
    <t>ISIC-1061</t>
  </si>
  <si>
    <t>ISIC-106</t>
  </si>
  <si>
    <t>ISIC-1050</t>
  </si>
  <si>
    <t>ISIC-105</t>
  </si>
  <si>
    <t>ISIC-1040</t>
  </si>
  <si>
    <t>ISIC-104</t>
  </si>
  <si>
    <t>ISIC-1030</t>
  </si>
  <si>
    <t>ISIC-103</t>
  </si>
  <si>
    <t>ISIC-1020</t>
  </si>
  <si>
    <t>ISIC-102</t>
  </si>
  <si>
    <t>ISIC-1010</t>
  </si>
  <si>
    <t>ISIC-101</t>
  </si>
  <si>
    <t>ISIC-10</t>
  </si>
  <si>
    <t>ISIC-C</t>
  </si>
  <si>
    <t>ISIC-0990</t>
  </si>
  <si>
    <t>ISIC-099</t>
  </si>
  <si>
    <t>ISIC-0910</t>
  </si>
  <si>
    <t>ISIC-091</t>
  </si>
  <si>
    <t>ISIC-09</t>
  </si>
  <si>
    <t>ISIC-0899</t>
  </si>
  <si>
    <t>ISIC-0893</t>
  </si>
  <si>
    <t>ISIC-0892</t>
  </si>
  <si>
    <t>ISIC-0891</t>
  </si>
  <si>
    <t>ISIC-089</t>
  </si>
  <si>
    <t>ISIC-0810</t>
  </si>
  <si>
    <t>ISIC-081</t>
  </si>
  <si>
    <t>ISIC-08</t>
  </si>
  <si>
    <t>ISIC-0729</t>
  </si>
  <si>
    <t>ISIC-0721</t>
  </si>
  <si>
    <t>ISIC-072</t>
  </si>
  <si>
    <t>ISIC-0710</t>
  </si>
  <si>
    <t>ISIC-071</t>
  </si>
  <si>
    <t>ISIC-07</t>
  </si>
  <si>
    <t>ISIC-0620</t>
  </si>
  <si>
    <t>ISIC-062</t>
  </si>
  <si>
    <t>ISIC-0610</t>
  </si>
  <si>
    <t>ISIC-061</t>
  </si>
  <si>
    <t>ISIC-06</t>
  </si>
  <si>
    <t>ISIC-0520</t>
  </si>
  <si>
    <t>ISIC-052</t>
  </si>
  <si>
    <t>ISIC-0510</t>
  </si>
  <si>
    <t>ISIC-051</t>
  </si>
  <si>
    <t>ISIC-05</t>
  </si>
  <si>
    <t>ISIC-B</t>
  </si>
  <si>
    <t>ISIC-0322</t>
  </si>
  <si>
    <t>ISIC-0321</t>
  </si>
  <si>
    <t>ISIC-032</t>
  </si>
  <si>
    <t>ISIC-0312</t>
  </si>
  <si>
    <t>ISIC-0311</t>
  </si>
  <si>
    <t>ISIC-031</t>
  </si>
  <si>
    <t>ISIC-03</t>
  </si>
  <si>
    <t>ISIC-0240</t>
  </si>
  <si>
    <t>ISIC-024</t>
  </si>
  <si>
    <t>ISIC-0230</t>
  </si>
  <si>
    <t>ISIC-023</t>
  </si>
  <si>
    <t>ISIC-0220</t>
  </si>
  <si>
    <t>ISIC-022</t>
  </si>
  <si>
    <t>ISIC-0210</t>
  </si>
  <si>
    <t>ISIC-021</t>
  </si>
  <si>
    <t>ISIC-02</t>
  </si>
  <si>
    <t>ISIC-0170</t>
  </si>
  <si>
    <t>ISIC-017</t>
  </si>
  <si>
    <t>ISIC-0164</t>
  </si>
  <si>
    <t>ISIC-0163</t>
  </si>
  <si>
    <t>ISIC-0162</t>
  </si>
  <si>
    <t>ISIC-0161</t>
  </si>
  <si>
    <t>ISIC-016</t>
  </si>
  <si>
    <t>ISIC-0150</t>
  </si>
  <si>
    <t>ISIC-015</t>
  </si>
  <si>
    <t>ISIC-0149</t>
  </si>
  <si>
    <t>ISIC-0146</t>
  </si>
  <si>
    <t>ISIC-0145</t>
  </si>
  <si>
    <t>ISIC-0144</t>
  </si>
  <si>
    <t>ISIC-0143</t>
  </si>
  <si>
    <t>ISIC-0142</t>
  </si>
  <si>
    <t>ISIC-0141</t>
  </si>
  <si>
    <t>ISIC-014</t>
  </si>
  <si>
    <t>ISIC-0130</t>
  </si>
  <si>
    <t>ISIC-013</t>
  </si>
  <si>
    <t>ISIC-0129</t>
  </si>
  <si>
    <t>ISIC-0128</t>
  </si>
  <si>
    <t>ISIC-0127</t>
  </si>
  <si>
    <t>ISIC-0126</t>
  </si>
  <si>
    <t>ISIC-0125</t>
  </si>
  <si>
    <t>ISIC-0124</t>
  </si>
  <si>
    <t>ISIC-0123</t>
  </si>
  <si>
    <t>ISIC-0122</t>
  </si>
  <si>
    <t>ISIC-0121</t>
  </si>
  <si>
    <t>ISIC-012</t>
  </si>
  <si>
    <t>ISIC-0119</t>
  </si>
  <si>
    <t>ISIC-0116</t>
  </si>
  <si>
    <t>ISIC-0115</t>
  </si>
  <si>
    <t>ISIC-0114</t>
  </si>
  <si>
    <t>ISIC-0113</t>
  </si>
  <si>
    <t>ISIC-0112</t>
  </si>
  <si>
    <t>ISIC-0111</t>
  </si>
  <si>
    <t>ISIC-011</t>
  </si>
  <si>
    <t>ISIC-01</t>
  </si>
  <si>
    <t>ISIC-A</t>
  </si>
  <si>
    <t>#</t>
  </si>
  <si>
    <t>ISIC 4.02</t>
  </si>
  <si>
    <t>NAICS-0</t>
  </si>
  <si>
    <t>Not in
Concordance
(ISIC to NAICS)</t>
  </si>
  <si>
    <t>Enter code</t>
  </si>
  <si>
    <t xml:space="preserve">;  </t>
  </si>
  <si>
    <t>NAICS to ISIC</t>
  </si>
  <si>
    <t>NACE to ISIC</t>
  </si>
  <si>
    <t>Concordance
(ISIC to NACE)</t>
  </si>
  <si>
    <t>Matches to 
Concordance
(ISIC to NACE)</t>
  </si>
  <si>
    <t>Related NACE  codes</t>
  </si>
  <si>
    <t>Related Count</t>
  </si>
  <si>
    <t>x9</t>
  </si>
  <si>
    <t>Agriculture, Forestry and Fishing</t>
  </si>
  <si>
    <t>Agriculture</t>
  </si>
  <si>
    <t>Nursery Production (Under Cover)</t>
  </si>
  <si>
    <t>0129p</t>
  </si>
  <si>
    <t>0130p</t>
  </si>
  <si>
    <t>Nursery Production (Outdoors)</t>
  </si>
  <si>
    <t>Turf Growing</t>
  </si>
  <si>
    <t>Floriculture Production (Under Cover)</t>
  </si>
  <si>
    <t>0119p</t>
  </si>
  <si>
    <t>Floriculture Production (Outdoors)</t>
  </si>
  <si>
    <t>Mushroom and Vegetable Growing</t>
  </si>
  <si>
    <t>Mushroom Growing</t>
  </si>
  <si>
    <t>0113p</t>
  </si>
  <si>
    <t>Vegetable Growing (Under Cover)</t>
  </si>
  <si>
    <t>0111p</t>
  </si>
  <si>
    <t>0128p</t>
  </si>
  <si>
    <t>Vegetable Growing (Outdoors)</t>
  </si>
  <si>
    <t>Fruit and Tree Nut Growing</t>
  </si>
  <si>
    <t>0131</t>
  </si>
  <si>
    <t>Grape Growing</t>
  </si>
  <si>
    <t>0132</t>
  </si>
  <si>
    <t>Kiwifruit Growing</t>
  </si>
  <si>
    <t>0125p</t>
  </si>
  <si>
    <t>0133</t>
  </si>
  <si>
    <t>Berry Fruit Growing</t>
  </si>
  <si>
    <t>0134</t>
  </si>
  <si>
    <t>Apple and Pear Growing</t>
  </si>
  <si>
    <t>0124p</t>
  </si>
  <si>
    <t>0135</t>
  </si>
  <si>
    <t>Stone Fruit Growing</t>
  </si>
  <si>
    <t>0136</t>
  </si>
  <si>
    <t>Citrus Fruit Growing</t>
  </si>
  <si>
    <t>0137</t>
  </si>
  <si>
    <t>Olive Growing</t>
  </si>
  <si>
    <t>0126p</t>
  </si>
  <si>
    <t>0139</t>
  </si>
  <si>
    <t>Other Fruit and Tree Nut Growing</t>
  </si>
  <si>
    <t>Sheep, Beef Cattle and Grain Farming</t>
  </si>
  <si>
    <t>Sheep Farming (Specialised)</t>
  </si>
  <si>
    <t>0144p</t>
  </si>
  <si>
    <t>0162p</t>
  </si>
  <si>
    <t>Beef Cattle Farming (Specialised)</t>
  </si>
  <si>
    <t>0141p</t>
  </si>
  <si>
    <t>Beef Cattle Feedlots (Specialised)</t>
  </si>
  <si>
    <t>Sheep-Beef Cattle Farming</t>
  </si>
  <si>
    <t>Grain-Sheep or Grain-Beef Cattle Farming</t>
  </si>
  <si>
    <t>Rice Growing</t>
  </si>
  <si>
    <t>Other Grain Growing</t>
  </si>
  <si>
    <t>Other Crop Growing</t>
  </si>
  <si>
    <t>0151</t>
  </si>
  <si>
    <t>Sugar Cane Growing</t>
  </si>
  <si>
    <t>0152</t>
  </si>
  <si>
    <t>Cotton Growing</t>
  </si>
  <si>
    <t>0116p</t>
  </si>
  <si>
    <t>0159</t>
  </si>
  <si>
    <t>Other Crop Growing n.e.c.</t>
  </si>
  <si>
    <t>Dairy Cattle Farming</t>
  </si>
  <si>
    <t>0160</t>
  </si>
  <si>
    <t>Poultry Farming</t>
  </si>
  <si>
    <t>0171</t>
  </si>
  <si>
    <t>Poultry Farming (Meat)</t>
  </si>
  <si>
    <t>0146p</t>
  </si>
  <si>
    <t>0172</t>
  </si>
  <si>
    <t xml:space="preserve">Poultry Farming (Eggs) </t>
  </si>
  <si>
    <t>018</t>
  </si>
  <si>
    <t>Deer Farming</t>
  </si>
  <si>
    <t>0180</t>
  </si>
  <si>
    <t>0149p</t>
  </si>
  <si>
    <t>019</t>
  </si>
  <si>
    <t>Other Livestock Farming</t>
  </si>
  <si>
    <t>0191</t>
  </si>
  <si>
    <t>Horse Farming</t>
  </si>
  <si>
    <t>0142p</t>
  </si>
  <si>
    <t>0192</t>
  </si>
  <si>
    <t>Pig Farming</t>
  </si>
  <si>
    <t>0193</t>
  </si>
  <si>
    <t>Beekeeping</t>
  </si>
  <si>
    <t>0199</t>
  </si>
  <si>
    <t>Other Livestock Farming n.e.c.</t>
  </si>
  <si>
    <t>020</t>
  </si>
  <si>
    <t>0201</t>
  </si>
  <si>
    <t>Offshore Longline and Rack Aquaculture</t>
  </si>
  <si>
    <t>0321p</t>
  </si>
  <si>
    <t>0202</t>
  </si>
  <si>
    <t>Offshore Caged Aquaculture</t>
  </si>
  <si>
    <t>0203</t>
  </si>
  <si>
    <t>Onshore Aquaculture</t>
  </si>
  <si>
    <t>030</t>
  </si>
  <si>
    <t>0301</t>
  </si>
  <si>
    <t>Forestry</t>
  </si>
  <si>
    <t>0210p</t>
  </si>
  <si>
    <t>0302</t>
  </si>
  <si>
    <t>04</t>
  </si>
  <si>
    <t>041</t>
  </si>
  <si>
    <t>0411</t>
  </si>
  <si>
    <t>Rock Lobster and Crab Potting</t>
  </si>
  <si>
    <t>0311p</t>
  </si>
  <si>
    <t>0412</t>
  </si>
  <si>
    <t>Prawn Fishing</t>
  </si>
  <si>
    <t>0413</t>
  </si>
  <si>
    <t>Line Fishing</t>
  </si>
  <si>
    <t>0414</t>
  </si>
  <si>
    <t>Fish Trawling, Seining and Netting</t>
  </si>
  <si>
    <t>0419</t>
  </si>
  <si>
    <t>Other Fishing</t>
  </si>
  <si>
    <t>0312p</t>
  </si>
  <si>
    <t>042</t>
  </si>
  <si>
    <t>0420</t>
  </si>
  <si>
    <t>Agriculture, Forestry and Fishing Support Services</t>
  </si>
  <si>
    <t>Forestry Support Services</t>
  </si>
  <si>
    <t>Support Services</t>
  </si>
  <si>
    <t>0240p</t>
  </si>
  <si>
    <t>Agriculture and Fishing Support Services</t>
  </si>
  <si>
    <t>0521</t>
  </si>
  <si>
    <t>0163p</t>
  </si>
  <si>
    <t>0522</t>
  </si>
  <si>
    <t>Shearing Services</t>
  </si>
  <si>
    <t>0529</t>
  </si>
  <si>
    <t>Other Agriculture and Fishing Support Services</t>
  </si>
  <si>
    <t>Mining</t>
  </si>
  <si>
    <t>060</t>
  </si>
  <si>
    <t>0600</t>
  </si>
  <si>
    <t>0510p</t>
  </si>
  <si>
    <t xml:space="preserve">Oil and Gas Extraction </t>
  </si>
  <si>
    <t>070</t>
  </si>
  <si>
    <t>0700</t>
  </si>
  <si>
    <t>0910p</t>
  </si>
  <si>
    <t>080</t>
  </si>
  <si>
    <t>0801</t>
  </si>
  <si>
    <t>0802</t>
  </si>
  <si>
    <t>Bauxite Mining</t>
  </si>
  <si>
    <t>0729p</t>
  </si>
  <si>
    <t>0803</t>
  </si>
  <si>
    <t>Copper Ore Mining</t>
  </si>
  <si>
    <t>0804</t>
  </si>
  <si>
    <t>0805</t>
  </si>
  <si>
    <t>Mineral Sand Mining</t>
  </si>
  <si>
    <t>0806</t>
  </si>
  <si>
    <t>Nickel Ore Mining</t>
  </si>
  <si>
    <t>0807</t>
  </si>
  <si>
    <t>Silver-Lead-Zinc Ore Mining</t>
  </si>
  <si>
    <t>0809</t>
  </si>
  <si>
    <t>Non-Metallic Mineral Mining and Quarrying</t>
  </si>
  <si>
    <t>Construction Material Mining</t>
  </si>
  <si>
    <t>0911</t>
  </si>
  <si>
    <t>Gravel and Sand Quarrying</t>
  </si>
  <si>
    <t>0810p</t>
  </si>
  <si>
    <t>0919</t>
  </si>
  <si>
    <t>Other Construction Material Mining</t>
  </si>
  <si>
    <t>Other Non-Metallic Mineral Mining and Quarrying</t>
  </si>
  <si>
    <t>Exploration and Other Mining Support Services</t>
  </si>
  <si>
    <t>Exploration</t>
  </si>
  <si>
    <t>Petroleum Exploration</t>
  </si>
  <si>
    <t>Mineral Exploration</t>
  </si>
  <si>
    <t>0990p</t>
  </si>
  <si>
    <t>109</t>
  </si>
  <si>
    <t>Other Mining Support Services</t>
  </si>
  <si>
    <t>Food Product Manufacturing</t>
  </si>
  <si>
    <t>Meat and Meat Product Manufacturing</t>
  </si>
  <si>
    <t>Meat Processing</t>
  </si>
  <si>
    <t>1010p</t>
  </si>
  <si>
    <t>1075p</t>
  </si>
  <si>
    <t>Cured Meat and Smallgoods Manufacturing</t>
  </si>
  <si>
    <t>Seafood Processing</t>
  </si>
  <si>
    <t>1020p</t>
  </si>
  <si>
    <t>Milk and Cream Processing</t>
  </si>
  <si>
    <t>1050p</t>
  </si>
  <si>
    <t>Ice Cream Manufacturing</t>
  </si>
  <si>
    <t>Cheese and Other Dairy Product Manufacturing</t>
  </si>
  <si>
    <t>1079p</t>
  </si>
  <si>
    <t>Fruit and Vegetable Processing</t>
  </si>
  <si>
    <t>1030p</t>
  </si>
  <si>
    <t>Oil and Fat Manufacturing</t>
  </si>
  <si>
    <t>1062p</t>
  </si>
  <si>
    <t>1073p</t>
  </si>
  <si>
    <t>116</t>
  </si>
  <si>
    <t>Grain Mill and Cereal Product Manufacturing</t>
  </si>
  <si>
    <t>Grain Mill Product Manufacturing</t>
  </si>
  <si>
    <t>1061p</t>
  </si>
  <si>
    <t>1103p</t>
  </si>
  <si>
    <t>Cereal, Pasta and Baking Mix Manufacturing</t>
  </si>
  <si>
    <t>117</t>
  </si>
  <si>
    <t>Bakery Product Manufacturing</t>
  </si>
  <si>
    <t>Bread Manufacturing (Factory based)</t>
  </si>
  <si>
    <t>1071p</t>
  </si>
  <si>
    <t>Cake and Pastry Manufacturing (Factory based)</t>
  </si>
  <si>
    <t>Biscuit Manufacturing (Factory based)</t>
  </si>
  <si>
    <t>Bakery Product Manufacturing (Non-factory based)</t>
  </si>
  <si>
    <t>118</t>
  </si>
  <si>
    <t>Sugar and Confectionery Manufacturing</t>
  </si>
  <si>
    <t>Confectionery Manufacturing</t>
  </si>
  <si>
    <t>119</t>
  </si>
  <si>
    <t>Other Food Product Manufacturing</t>
  </si>
  <si>
    <t>Potato, Corn and Other Crisp Manufacturing</t>
  </si>
  <si>
    <t>Prepared Animal and Bird Feed Manufacturing</t>
  </si>
  <si>
    <t>Other Food Product Manufacturing n.e.c.</t>
  </si>
  <si>
    <t>121</t>
  </si>
  <si>
    <t>Soft Drink, Cordial and Syrup Manufacturing</t>
  </si>
  <si>
    <t>1102p</t>
  </si>
  <si>
    <t>Manufacture of soft drinks; production of mineral waters and other bottled water</t>
  </si>
  <si>
    <t>Beer Manufacturing</t>
  </si>
  <si>
    <t>Spirit Manufacturing</t>
  </si>
  <si>
    <t>Wine and Other Alcoholic Beverage Manufacturing</t>
  </si>
  <si>
    <t>122</t>
  </si>
  <si>
    <t>Cigarette and Tobacco Product Manufacturing</t>
  </si>
  <si>
    <t>Textile, Leather, Clothing and Footwear Manufacturing</t>
  </si>
  <si>
    <t>Textile Manufacturing</t>
  </si>
  <si>
    <t>Wool Scouring</t>
  </si>
  <si>
    <t>1311p</t>
  </si>
  <si>
    <t>2023p</t>
  </si>
  <si>
    <t>Natural Textile Manufacturing</t>
  </si>
  <si>
    <t>1312p</t>
  </si>
  <si>
    <t>Synthetic Textile Manufacturing</t>
  </si>
  <si>
    <t>1399p</t>
  </si>
  <si>
    <t>132</t>
  </si>
  <si>
    <t>Leather Tanning, Fur Dressing and Leather Product Manufacturing</t>
  </si>
  <si>
    <t>1420p</t>
  </si>
  <si>
    <t>1512p</t>
  </si>
  <si>
    <t>3092p</t>
  </si>
  <si>
    <t>3290p</t>
  </si>
  <si>
    <t>133</t>
  </si>
  <si>
    <t>Textile Product Manufacturing</t>
  </si>
  <si>
    <t>Textile Floor Covering Manufacturing</t>
  </si>
  <si>
    <t>Rope, Cordage and Twine Manufacturing</t>
  </si>
  <si>
    <t>Cut and Sewn Textile Product Manufacturing</t>
  </si>
  <si>
    <t>1392p</t>
  </si>
  <si>
    <t>Textile Finishing and Other Textile Product Manufacturing</t>
  </si>
  <si>
    <t>1313p</t>
  </si>
  <si>
    <t>1709p</t>
  </si>
  <si>
    <t>2100p</t>
  </si>
  <si>
    <t>134</t>
  </si>
  <si>
    <t>Knitted Product Manufacturing</t>
  </si>
  <si>
    <t>1410p</t>
  </si>
  <si>
    <t>135</t>
  </si>
  <si>
    <t>Clothing and Footwear Manufacturing</t>
  </si>
  <si>
    <t>Clothing Manufacturing</t>
  </si>
  <si>
    <t>2219p</t>
  </si>
  <si>
    <t>2220p</t>
  </si>
  <si>
    <t>3230p</t>
  </si>
  <si>
    <t>1520p</t>
  </si>
  <si>
    <t>1629p</t>
  </si>
  <si>
    <t>Log Sawmilling and Timber Dressing</t>
  </si>
  <si>
    <t>Log Sawmilling</t>
  </si>
  <si>
    <t>1610p</t>
  </si>
  <si>
    <t>Wood Chipping</t>
  </si>
  <si>
    <t>Timber Resawing and Dressing</t>
  </si>
  <si>
    <t>1622p</t>
  </si>
  <si>
    <t>149</t>
  </si>
  <si>
    <t>Prefabricated Wooden Building Manufacturing</t>
  </si>
  <si>
    <t>Wooden Structural Fitting and Component Manufacturing</t>
  </si>
  <si>
    <t>4330p</t>
  </si>
  <si>
    <t>Veneer and Plywood Manufacturing</t>
  </si>
  <si>
    <t>1621p</t>
  </si>
  <si>
    <t>Other Wood Product Manufacturing n.e.c.</t>
  </si>
  <si>
    <t>Pulp, Paper and Converted Paper Product Manufacturing</t>
  </si>
  <si>
    <t>Pulp, Paper and Paperboard Manufacturing</t>
  </si>
  <si>
    <t>1701p</t>
  </si>
  <si>
    <t>Corrugated Paperboard and Paperboard Container Manufacturing</t>
  </si>
  <si>
    <t>1702p</t>
  </si>
  <si>
    <t>Paper Bag Manufacturing</t>
  </si>
  <si>
    <t>Paper Stationery Manufacturing</t>
  </si>
  <si>
    <t>3240p</t>
  </si>
  <si>
    <t>3250p</t>
  </si>
  <si>
    <t>Printing (including the Reproduction of Recorded Media)</t>
  </si>
  <si>
    <t>Printing and Printing Support Services</t>
  </si>
  <si>
    <t>Printing Support Services</t>
  </si>
  <si>
    <t>Reproduction of Recorded Media</t>
  </si>
  <si>
    <t>Petroleum and Coal Product Manufacturing</t>
  </si>
  <si>
    <t>Petroleum Refining and Petroleum Fuel Manufacturing</t>
  </si>
  <si>
    <t>1920p</t>
  </si>
  <si>
    <t>Other Petroleum and Coal Product Manufacturing</t>
  </si>
  <si>
    <t>1910p</t>
  </si>
  <si>
    <t>2011p</t>
  </si>
  <si>
    <t>2029p</t>
  </si>
  <si>
    <t>2399p</t>
  </si>
  <si>
    <t>Basic Chemical and Chemical Product Manufacturing</t>
  </si>
  <si>
    <t>Basic Organic Chemical Manufacturing</t>
  </si>
  <si>
    <t>Basic Inorganic Chemical Manufacturing</t>
  </si>
  <si>
    <t>2012p</t>
  </si>
  <si>
    <t>Basic Polymer Manufacturing</t>
  </si>
  <si>
    <t>Synthetic Resin and Synthetic Rubber Manufacturing</t>
  </si>
  <si>
    <t>2013p</t>
  </si>
  <si>
    <t>Other Basic Polymer Manufacturing</t>
  </si>
  <si>
    <t>183</t>
  </si>
  <si>
    <t>Fertiliser and Pesticide Manufacturing</t>
  </si>
  <si>
    <t>Fertiliser Manufacturing</t>
  </si>
  <si>
    <t>3821p</t>
  </si>
  <si>
    <t>Pesticide Manufacturing</t>
  </si>
  <si>
    <t>184</t>
  </si>
  <si>
    <t>Pharmaceutical and Medicinal Product Manufacturing</t>
  </si>
  <si>
    <t>Human Pharmaceutical and Medicinal Product Manufacturing</t>
  </si>
  <si>
    <t>Veterinary Pharmaceutical and Medicinal Product Manufacturing</t>
  </si>
  <si>
    <t>185</t>
  </si>
  <si>
    <t>Cleaning Compound and Toiletry Preparation Manufacturing</t>
  </si>
  <si>
    <t>Cleaning Compound Manufacturing</t>
  </si>
  <si>
    <t>Cosmetic and Toiletry Preparation Manufacturing</t>
  </si>
  <si>
    <t>189</t>
  </si>
  <si>
    <t>Other Basic Chemical Product Manufacturing</t>
  </si>
  <si>
    <t>Photographic Chemical Product Manufacturing</t>
  </si>
  <si>
    <t>Explosive Manufacturing</t>
  </si>
  <si>
    <t>Other Basic Chemical Product Manufacturing n.e.c.</t>
  </si>
  <si>
    <t>Polymer Product and Rubber Product Manufacturing</t>
  </si>
  <si>
    <t>Polymer Product Manufacturing</t>
  </si>
  <si>
    <t>Polymer Film and Sheet Packaging Material Manufacturing</t>
  </si>
  <si>
    <t>Rigid and Semi-Rigid Polymer Product Manufacturing</t>
  </si>
  <si>
    <t>2733p</t>
  </si>
  <si>
    <t>3100p</t>
  </si>
  <si>
    <t>Polymer Foam Product Manufacturing</t>
  </si>
  <si>
    <t>Tyre Manufacturing</t>
  </si>
  <si>
    <t>Paint and Coatings Manufacturing</t>
  </si>
  <si>
    <t>Other Polymer Product Manufacturing</t>
  </si>
  <si>
    <t>2930p</t>
  </si>
  <si>
    <t>3011p</t>
  </si>
  <si>
    <t>Natural Rubber Product Manufacturing</t>
  </si>
  <si>
    <t>Non-Metallic Mineral Product Manufacturing</t>
  </si>
  <si>
    <t>2310p</t>
  </si>
  <si>
    <t>Ceramic Product Manufacturing</t>
  </si>
  <si>
    <t>Clay Brick Manufacturing</t>
  </si>
  <si>
    <t>2392p</t>
  </si>
  <si>
    <t>Other Ceramic Product Manufacturing</t>
  </si>
  <si>
    <t>Cement, Lime, Plaster and Concrete Product Manufacturing</t>
  </si>
  <si>
    <t>Cement and Lime Manufacturing</t>
  </si>
  <si>
    <t>2394p</t>
  </si>
  <si>
    <t>Plaster Product Manufacturing</t>
  </si>
  <si>
    <t>2395p</t>
  </si>
  <si>
    <t>2033</t>
  </si>
  <si>
    <t>Ready-Mixed Concrete Manufacturing</t>
  </si>
  <si>
    <t>2034</t>
  </si>
  <si>
    <t>Concrete Product Manufacturing</t>
  </si>
  <si>
    <t>209</t>
  </si>
  <si>
    <t>Other Non-Metallic Mineral Product Manufacturing</t>
  </si>
  <si>
    <t>2090</t>
  </si>
  <si>
    <t>Primary Metal and Metal Product Manufacturing</t>
  </si>
  <si>
    <t>Basic Ferrous Metal Manufacturing</t>
  </si>
  <si>
    <t>2110</t>
  </si>
  <si>
    <t>Iron Smelting and Steel Manufacturing</t>
  </si>
  <si>
    <t>2410p</t>
  </si>
  <si>
    <t>2599p</t>
  </si>
  <si>
    <t>Basic Ferrous Metal Product Manufacturing</t>
  </si>
  <si>
    <t>Iron and Steel Casting</t>
  </si>
  <si>
    <t>Steel Pipe and Tube Manufacturing</t>
  </si>
  <si>
    <t>Basic Non-Ferrous Metal Manufacturing</t>
  </si>
  <si>
    <t>Alumina Production</t>
  </si>
  <si>
    <t>2420p</t>
  </si>
  <si>
    <t>2132</t>
  </si>
  <si>
    <t>Aluminium Smelting</t>
  </si>
  <si>
    <t>2133</t>
  </si>
  <si>
    <t>Copper, Silver, Lead and Zinc Smelting and Refining</t>
  </si>
  <si>
    <t>2139</t>
  </si>
  <si>
    <t>Other Basic Non-Ferrous Metal Manufacturing</t>
  </si>
  <si>
    <t>214</t>
  </si>
  <si>
    <t>Basic Non-Ferrous Metal Product Manufacturing</t>
  </si>
  <si>
    <t>2141</t>
  </si>
  <si>
    <t>Non-Ferrous Metal Casting</t>
  </si>
  <si>
    <t>2142</t>
  </si>
  <si>
    <t>Aluminium Rolling, Drawing, Extruding</t>
  </si>
  <si>
    <t>2591p</t>
  </si>
  <si>
    <t>2149</t>
  </si>
  <si>
    <t>Other Basic Non-Ferrous Metal Product Manufacturing</t>
  </si>
  <si>
    <t>2210</t>
  </si>
  <si>
    <t>Structural Metal Product Manufacturing</t>
  </si>
  <si>
    <t>2221</t>
  </si>
  <si>
    <t>Structural Steel Fabricating</t>
  </si>
  <si>
    <t>2511p</t>
  </si>
  <si>
    <t>2222</t>
  </si>
  <si>
    <t>Prefabricated Metal Building Manufacturing</t>
  </si>
  <si>
    <t>2223</t>
  </si>
  <si>
    <t>Architectural Aluminium Product Manufacturing</t>
  </si>
  <si>
    <t>2224</t>
  </si>
  <si>
    <t>Metal Roof and Guttering Manufacturing (except Aluminium)</t>
  </si>
  <si>
    <t>2229</t>
  </si>
  <si>
    <t>Other Structural Metal Product Manufacturing</t>
  </si>
  <si>
    <t>223</t>
  </si>
  <si>
    <t>Metal Container Manufacturing</t>
  </si>
  <si>
    <t>2231</t>
  </si>
  <si>
    <t>Boiler, Tank and Other Heavy Gauge Metal Container Manufacturing</t>
  </si>
  <si>
    <t>2513p</t>
  </si>
  <si>
    <t>2239</t>
  </si>
  <si>
    <t xml:space="preserve">Sheet Metal Product Manufacturing (except Metal Structural and Container Products) </t>
  </si>
  <si>
    <t>2240</t>
  </si>
  <si>
    <t>Sheet Metal Product Manufacturing (except Metal Structural and Container Products)</t>
  </si>
  <si>
    <t>229</t>
  </si>
  <si>
    <t>2291</t>
  </si>
  <si>
    <t>3099p</t>
  </si>
  <si>
    <t>2292</t>
  </si>
  <si>
    <t>Nut, Bolt, Screw and Rivet Manufacturing</t>
  </si>
  <si>
    <t>2293</t>
  </si>
  <si>
    <t>Metal Coating and Finishing</t>
  </si>
  <si>
    <t>2299</t>
  </si>
  <si>
    <t>Other Fabricated Metal Product Manufacturing n.e.c.</t>
  </si>
  <si>
    <t>2593p</t>
  </si>
  <si>
    <t>2811p</t>
  </si>
  <si>
    <t>2812p</t>
  </si>
  <si>
    <t>2813p</t>
  </si>
  <si>
    <t>Transport Equipment Manufacturing</t>
  </si>
  <si>
    <t>Motor Vehicle and Motor Vehicle Part Manufacturing</t>
  </si>
  <si>
    <t>2311</t>
  </si>
  <si>
    <t>2910p</t>
  </si>
  <si>
    <t>2312</t>
  </si>
  <si>
    <t>2313</t>
  </si>
  <si>
    <t>Automotive Electrical Component Manufacturing</t>
  </si>
  <si>
    <t>2740p</t>
  </si>
  <si>
    <t>2790p</t>
  </si>
  <si>
    <t>2319</t>
  </si>
  <si>
    <t>Other Transport Equipment Manufacturing</t>
  </si>
  <si>
    <t>Shipbuilding and Repair Services</t>
  </si>
  <si>
    <t>3012p</t>
  </si>
  <si>
    <t>3312p</t>
  </si>
  <si>
    <t>3315p</t>
  </si>
  <si>
    <t>3830p</t>
  </si>
  <si>
    <t>Boatbuilding and Repair Services</t>
  </si>
  <si>
    <t>Railway Rolling Stock Manufacturing and Repair Services</t>
  </si>
  <si>
    <t>3020p</t>
  </si>
  <si>
    <t>Aircraft Manufacturing and Repair Services</t>
  </si>
  <si>
    <t>2651p</t>
  </si>
  <si>
    <t>2829p</t>
  </si>
  <si>
    <t>3030p</t>
  </si>
  <si>
    <t>3313p</t>
  </si>
  <si>
    <t>Other Transport Equipment Manufacturing n.e.c.</t>
  </si>
  <si>
    <t>2816p</t>
  </si>
  <si>
    <t>Machinery and Equipment Manufacturing</t>
  </si>
  <si>
    <t>Professional and Scientific Equipment Manufacturing</t>
  </si>
  <si>
    <t>Photographic, Optical and Ophthalmic Equipment Manufacturing</t>
  </si>
  <si>
    <t>2620p</t>
  </si>
  <si>
    <t>2670p</t>
  </si>
  <si>
    <t>Medical and Surgical Equipment Manufacturing</t>
  </si>
  <si>
    <t>2660p</t>
  </si>
  <si>
    <t>Other Professional and Scientific Equipment Manufacturing</t>
  </si>
  <si>
    <t>2731p</t>
  </si>
  <si>
    <t>2819p</t>
  </si>
  <si>
    <t>Computer and Electronic Equipment Manufacturing</t>
  </si>
  <si>
    <t>Computer and Electronic Office Equipment Manufacturing</t>
  </si>
  <si>
    <t>2610p</t>
  </si>
  <si>
    <t>2640p</t>
  </si>
  <si>
    <t>2817p</t>
  </si>
  <si>
    <t>Communication Equipment Manufacturing</t>
  </si>
  <si>
    <t>2630p</t>
  </si>
  <si>
    <t>2429</t>
  </si>
  <si>
    <t>Other Electronic Equipment Manufacturing</t>
  </si>
  <si>
    <t>2750p</t>
  </si>
  <si>
    <t>Electric Cable and Wire Manufacturing</t>
  </si>
  <si>
    <t>2439</t>
  </si>
  <si>
    <t>Other Electrical Equipment Manufacturing</t>
  </si>
  <si>
    <t>2815p</t>
  </si>
  <si>
    <t>244</t>
  </si>
  <si>
    <t>Domestic Appliance Manufacturing</t>
  </si>
  <si>
    <t>2441</t>
  </si>
  <si>
    <t>Whiteware Appliance Manufacturing</t>
  </si>
  <si>
    <t>2449</t>
  </si>
  <si>
    <t>Other Domestic Appliance Manufacturing</t>
  </si>
  <si>
    <t>2826p</t>
  </si>
  <si>
    <t>245</t>
  </si>
  <si>
    <t>Pump, Compressor, Heating and Ventilation Equipment Manufacturing</t>
  </si>
  <si>
    <t>2451</t>
  </si>
  <si>
    <t>2452</t>
  </si>
  <si>
    <t>Fixed Space Heating, Cooling and Ventilation Equipment Manufacturing</t>
  </si>
  <si>
    <t>246</t>
  </si>
  <si>
    <t>Specialised Machinery and Equipment Manufacturing</t>
  </si>
  <si>
    <t>2461</t>
  </si>
  <si>
    <t>Agricultural Machinery and Equipment Manufacturing</t>
  </si>
  <si>
    <t>2825p</t>
  </si>
  <si>
    <t>2462</t>
  </si>
  <si>
    <t>Mining and Construction Machinery Manufacturing</t>
  </si>
  <si>
    <t>2463</t>
  </si>
  <si>
    <t>Machine Tool and Parts Manufacturing</t>
  </si>
  <si>
    <t>2822p</t>
  </si>
  <si>
    <t>2469</t>
  </si>
  <si>
    <t>Other Specialised Machinery and Equipment Manufacturing</t>
  </si>
  <si>
    <t>249</t>
  </si>
  <si>
    <t>Other Machinery and Equipment Manufacturing</t>
  </si>
  <si>
    <t>2491</t>
  </si>
  <si>
    <t>Lifting and Material Handling Equipment Manufacturing</t>
  </si>
  <si>
    <t>2499</t>
  </si>
  <si>
    <t>Other Machinery and Equipment Manufacturing n.e.c.</t>
  </si>
  <si>
    <t>Furniture and Other Manufacturing</t>
  </si>
  <si>
    <t>Furniture Manufacturing</t>
  </si>
  <si>
    <t>Wooden Furniture and Upholstered Seat Manufacturing</t>
  </si>
  <si>
    <t>Metal Furniture Manufacturing</t>
  </si>
  <si>
    <t>2519</t>
  </si>
  <si>
    <t>Other Furniture Manufacturing</t>
  </si>
  <si>
    <t>Other Manufacturing</t>
  </si>
  <si>
    <t>Jewellery and Silverware Manufacturing</t>
  </si>
  <si>
    <t>3211p</t>
  </si>
  <si>
    <t>Toy, Sporting and Recreational Product Manufacturing</t>
  </si>
  <si>
    <t>Other Manufacturing n.e.c.</t>
  </si>
  <si>
    <t>Electricity, Gas, Water and Waste Services</t>
  </si>
  <si>
    <t>Electricity Supply</t>
  </si>
  <si>
    <t>Electricity Generation</t>
  </si>
  <si>
    <t>2611</t>
  </si>
  <si>
    <t>Fossil Fuel Electricity Generation</t>
  </si>
  <si>
    <t>3510p</t>
  </si>
  <si>
    <t>2612</t>
  </si>
  <si>
    <t>Hydro-Electricity Generation</t>
  </si>
  <si>
    <t>2619</t>
  </si>
  <si>
    <t>Other Electricity Generation</t>
  </si>
  <si>
    <t>Electricity Transmission</t>
  </si>
  <si>
    <t>Electricity Distribution</t>
  </si>
  <si>
    <t>On Selling Electricity and Electricity Market Operation</t>
  </si>
  <si>
    <t>Gas Supply</t>
  </si>
  <si>
    <t>270</t>
  </si>
  <si>
    <t>2700</t>
  </si>
  <si>
    <t>Water Supply, Sewerage and Drainage Services</t>
  </si>
  <si>
    <t xml:space="preserve">Water Supply </t>
  </si>
  <si>
    <t>4930p</t>
  </si>
  <si>
    <t>Sewerage and Drainage Services</t>
  </si>
  <si>
    <t>3700p</t>
  </si>
  <si>
    <t>Waste Collection, Treatment and Disposal Services</t>
  </si>
  <si>
    <t>Waste Collection Services</t>
  </si>
  <si>
    <t>2911</t>
  </si>
  <si>
    <t>Solid Waste Collection Services</t>
  </si>
  <si>
    <t>3811p</t>
  </si>
  <si>
    <t>3812p</t>
  </si>
  <si>
    <t>2919</t>
  </si>
  <si>
    <t>Other Waste Collection Services</t>
  </si>
  <si>
    <t>Waste Treatment, Disposal and Remediation Services</t>
  </si>
  <si>
    <t>2921</t>
  </si>
  <si>
    <t>Waste Treatment and Disposal Services</t>
  </si>
  <si>
    <t>3822p</t>
  </si>
  <si>
    <t>2922</t>
  </si>
  <si>
    <t>Waste Remediation and Materials Recovery Services</t>
  </si>
  <si>
    <t>Building Construction</t>
  </si>
  <si>
    <t>House Construction</t>
  </si>
  <si>
    <t>4100p</t>
  </si>
  <si>
    <t>3019</t>
  </si>
  <si>
    <t>Other Residential Building Construction</t>
  </si>
  <si>
    <t>Non-Residential Building Construction</t>
  </si>
  <si>
    <t>3101</t>
  </si>
  <si>
    <t>Road and Bridge Construction</t>
  </si>
  <si>
    <t>4210p</t>
  </si>
  <si>
    <t>4290p</t>
  </si>
  <si>
    <t>3109</t>
  </si>
  <si>
    <t>3320p</t>
  </si>
  <si>
    <t>4390p</t>
  </si>
  <si>
    <t>Construction Services</t>
  </si>
  <si>
    <t>Land Development and Site Preparation Services</t>
  </si>
  <si>
    <t>Land Development and Subdivision</t>
  </si>
  <si>
    <t>6810p</t>
  </si>
  <si>
    <t>Site Preparation Services</t>
  </si>
  <si>
    <t>4312p</t>
  </si>
  <si>
    <t>Building Structure Services</t>
  </si>
  <si>
    <t>Concreting Services</t>
  </si>
  <si>
    <t>Bricklaying Services</t>
  </si>
  <si>
    <t>3223</t>
  </si>
  <si>
    <t>Roofing Services</t>
  </si>
  <si>
    <t>3224</t>
  </si>
  <si>
    <t>Structural Steel Erection Services</t>
  </si>
  <si>
    <t>Building Installation Services</t>
  </si>
  <si>
    <t>Plumbing Services</t>
  </si>
  <si>
    <t>4322p</t>
  </si>
  <si>
    <t>3232</t>
  </si>
  <si>
    <t>Electrical Services</t>
  </si>
  <si>
    <t>4321p</t>
  </si>
  <si>
    <t>4329p</t>
  </si>
  <si>
    <t>3233</t>
  </si>
  <si>
    <t>Air Conditioning and Heating Services</t>
  </si>
  <si>
    <t>3234</t>
  </si>
  <si>
    <t>Fire and Security Alarm Installation Services</t>
  </si>
  <si>
    <t>3239</t>
  </si>
  <si>
    <t>Other Building Installation Services</t>
  </si>
  <si>
    <t>Building Completion Services</t>
  </si>
  <si>
    <t>Plastering and Ceiling Services</t>
  </si>
  <si>
    <t>3242</t>
  </si>
  <si>
    <t>Carpentry Services</t>
  </si>
  <si>
    <t>3243</t>
  </si>
  <si>
    <t>Tiling and Carpeting Services</t>
  </si>
  <si>
    <t>3244</t>
  </si>
  <si>
    <t>Painting and Decorating Services</t>
  </si>
  <si>
    <t>3245</t>
  </si>
  <si>
    <t>Glazing Services</t>
  </si>
  <si>
    <t>Other Construction Services</t>
  </si>
  <si>
    <t>3291</t>
  </si>
  <si>
    <t>Landscape Construction Services</t>
  </si>
  <si>
    <t>8130p</t>
  </si>
  <si>
    <t>3292</t>
  </si>
  <si>
    <t>Hire of Construction Machinery with Operator</t>
  </si>
  <si>
    <t>3299</t>
  </si>
  <si>
    <t>Other Construction Services n.e.c.</t>
  </si>
  <si>
    <t>Basic Material Wholesaling</t>
  </si>
  <si>
    <t>Agricultural Product Wholesaling</t>
  </si>
  <si>
    <t>Wool Wholesaling</t>
  </si>
  <si>
    <t>4620p</t>
  </si>
  <si>
    <t>Cereal Grain Wholesaling</t>
  </si>
  <si>
    <t>Other Agricultural Product Wholesaling</t>
  </si>
  <si>
    <t>4630p</t>
  </si>
  <si>
    <t>Mineral, Metal and Chemical Wholesaling</t>
  </si>
  <si>
    <t>Petroleum Product Wholesaling</t>
  </si>
  <si>
    <t>4661p</t>
  </si>
  <si>
    <t>Metal and Mineral Wholesaling</t>
  </si>
  <si>
    <t>4662p</t>
  </si>
  <si>
    <t>4669p</t>
  </si>
  <si>
    <t>Industrial and Agricultural Chemical Product Wholesaling</t>
  </si>
  <si>
    <t>Timber and Hardware Goods Wholesaling</t>
  </si>
  <si>
    <t>Timber Wholesaling</t>
  </si>
  <si>
    <t>4663p</t>
  </si>
  <si>
    <t>Plumbing Goods Wholesaling</t>
  </si>
  <si>
    <t>Other Hardware Goods Wholesaling</t>
  </si>
  <si>
    <t>34</t>
  </si>
  <si>
    <t>Machinery and Equipment Wholesaling</t>
  </si>
  <si>
    <t>341</t>
  </si>
  <si>
    <t>Specialised Industrial Machinery and Equipment Wholesaling</t>
  </si>
  <si>
    <t>3411</t>
  </si>
  <si>
    <t>Agricultural and Construction Machinery Wholesaling</t>
  </si>
  <si>
    <t>4659p</t>
  </si>
  <si>
    <t>3419</t>
  </si>
  <si>
    <t>Other Specialised Industrial Machinery and Equipment Wholesaling</t>
  </si>
  <si>
    <t>349</t>
  </si>
  <si>
    <t>Other Machinery and Equipment Wholesaling</t>
  </si>
  <si>
    <t>3491</t>
  </si>
  <si>
    <t>Professional and Scientific Goods Wholesaling</t>
  </si>
  <si>
    <t>3492</t>
  </si>
  <si>
    <t>Computer and Computer Peripheral Wholesaling</t>
  </si>
  <si>
    <t>4649p</t>
  </si>
  <si>
    <t>4652p</t>
  </si>
  <si>
    <t>3493</t>
  </si>
  <si>
    <t>Telecommunication Goods Wholesaling</t>
  </si>
  <si>
    <t>3494</t>
  </si>
  <si>
    <t>Other Electrical and Electronic Goods Wholesaling</t>
  </si>
  <si>
    <t>3499</t>
  </si>
  <si>
    <t>Other Machinery and Equipment Wholesaling n.e.c.</t>
  </si>
  <si>
    <t>Motor Vehicle and Motor Vehicle Parts Wholesaling</t>
  </si>
  <si>
    <t>350</t>
  </si>
  <si>
    <t>3501</t>
  </si>
  <si>
    <t>Car Wholesaling</t>
  </si>
  <si>
    <t>4510p</t>
  </si>
  <si>
    <t>3502</t>
  </si>
  <si>
    <t>Commercial Vehicle Wholesaling</t>
  </si>
  <si>
    <t>3503</t>
  </si>
  <si>
    <t>Trailer and Other Motor Vehicle Wholesaling</t>
  </si>
  <si>
    <t>4540p</t>
  </si>
  <si>
    <t>3504</t>
  </si>
  <si>
    <t>Motor Vehicle New Parts Wholesaling</t>
  </si>
  <si>
    <t>4530p</t>
  </si>
  <si>
    <t>3505</t>
  </si>
  <si>
    <t>Motor Vehicle Dismantling and Used Parts Wholesaling</t>
  </si>
  <si>
    <t>Grocery, Liquor and Tobacco Product Wholesaling</t>
  </si>
  <si>
    <t>3601</t>
  </si>
  <si>
    <t>General Line Grocery Wholesaling</t>
  </si>
  <si>
    <t>3602</t>
  </si>
  <si>
    <t>Meat, Poultry and Smallgoods Wholesaling</t>
  </si>
  <si>
    <t>3603</t>
  </si>
  <si>
    <t>Dairy Produce Wholesaling</t>
  </si>
  <si>
    <t>3604</t>
  </si>
  <si>
    <t>Fish and Seafood Wholesaling</t>
  </si>
  <si>
    <t>3605</t>
  </si>
  <si>
    <t>Fruit and Vegetable Wholesaling</t>
  </si>
  <si>
    <t>3606</t>
  </si>
  <si>
    <t>Liquor and Tobacco Product Wholesaling</t>
  </si>
  <si>
    <t>3609</t>
  </si>
  <si>
    <t>Other Grocery Wholesaling</t>
  </si>
  <si>
    <t>Other Goods Wholesaling</t>
  </si>
  <si>
    <t>371</t>
  </si>
  <si>
    <t>Textile, Clothing and Footwear Wholesaling</t>
  </si>
  <si>
    <t>3711</t>
  </si>
  <si>
    <t>Textile Product Wholesaling</t>
  </si>
  <si>
    <t>4641p</t>
  </si>
  <si>
    <t>3712</t>
  </si>
  <si>
    <t>Clothing and Footwear Wholesaling</t>
  </si>
  <si>
    <t>372</t>
  </si>
  <si>
    <t>Pharmaceutical and Toiletry Goods Wholesaling</t>
  </si>
  <si>
    <t>3720</t>
  </si>
  <si>
    <t>373</t>
  </si>
  <si>
    <t>Furniture, Floor Covering and Other Goods Wholesaling</t>
  </si>
  <si>
    <t>3731</t>
  </si>
  <si>
    <t>Furniture and Floor Covering Wholesaling</t>
  </si>
  <si>
    <t>3732</t>
  </si>
  <si>
    <t>Jewellery and Watch Wholesaling</t>
  </si>
  <si>
    <t>3733</t>
  </si>
  <si>
    <t>Kitchen and Diningware Wholesaling</t>
  </si>
  <si>
    <t>3734</t>
  </si>
  <si>
    <t>Toy and Sporting Goods Wholesaling</t>
  </si>
  <si>
    <t>3735</t>
  </si>
  <si>
    <t>Book and Magazine Wholesaling</t>
  </si>
  <si>
    <t>3736</t>
  </si>
  <si>
    <t>Paper Product Wholesaling</t>
  </si>
  <si>
    <t>3739</t>
  </si>
  <si>
    <t>Other Goods Wholesaling n.e.c.</t>
  </si>
  <si>
    <t>Commission-Based Wholesaling</t>
  </si>
  <si>
    <t>380</t>
  </si>
  <si>
    <t>3800</t>
  </si>
  <si>
    <t>4774p</t>
  </si>
  <si>
    <t>8299p</t>
  </si>
  <si>
    <t>Motor Vehicle and Motor Vehicle Parts Retailing</t>
  </si>
  <si>
    <t>391</t>
  </si>
  <si>
    <t>Motor Vehicle Retailing</t>
  </si>
  <si>
    <t>3911</t>
  </si>
  <si>
    <t>Car Retailing</t>
  </si>
  <si>
    <t>3912</t>
  </si>
  <si>
    <t>Motor Cycle Retailing</t>
  </si>
  <si>
    <t>3913</t>
  </si>
  <si>
    <t>Trailer and Other Motor Vehicle Retailing</t>
  </si>
  <si>
    <t>392</t>
  </si>
  <si>
    <t>Motor Vehicle Parts and Tyre Retailing</t>
  </si>
  <si>
    <t>3921</t>
  </si>
  <si>
    <t>Motor Vehicle Parts Retailing</t>
  </si>
  <si>
    <t>3922</t>
  </si>
  <si>
    <t>Tyre Retailing</t>
  </si>
  <si>
    <t>40</t>
  </si>
  <si>
    <t>Fuel Retailing</t>
  </si>
  <si>
    <t>400</t>
  </si>
  <si>
    <t>4000</t>
  </si>
  <si>
    <t>4730p</t>
  </si>
  <si>
    <t>4773p</t>
  </si>
  <si>
    <t>Food Retailing</t>
  </si>
  <si>
    <t>411</t>
  </si>
  <si>
    <t>Supermarket and Grocery Stores</t>
  </si>
  <si>
    <t>4110</t>
  </si>
  <si>
    <t>4711p</t>
  </si>
  <si>
    <t>412</t>
  </si>
  <si>
    <t>Specialised Food Retailing</t>
  </si>
  <si>
    <t>4121</t>
  </si>
  <si>
    <t>Fresh Meat, Fish and Poultry Retailing</t>
  </si>
  <si>
    <t>4721p</t>
  </si>
  <si>
    <t>4781p</t>
  </si>
  <si>
    <t>4122</t>
  </si>
  <si>
    <t>Fruit and Vegetable Retailing</t>
  </si>
  <si>
    <t>4123</t>
  </si>
  <si>
    <t>Liquor Retailing</t>
  </si>
  <si>
    <t>4722p</t>
  </si>
  <si>
    <t>4129</t>
  </si>
  <si>
    <t>Other Specialised Food Retailing</t>
  </si>
  <si>
    <t>Other Store-Based Retailing</t>
  </si>
  <si>
    <t>Furniture, Floor Coverings, Houseware and Textile Goods Retailing</t>
  </si>
  <si>
    <t>4211</t>
  </si>
  <si>
    <t>Furniture Retailing</t>
  </si>
  <si>
    <t>4759p</t>
  </si>
  <si>
    <t>4212</t>
  </si>
  <si>
    <t>Floor Coverings Retailing</t>
  </si>
  <si>
    <t>4752p</t>
  </si>
  <si>
    <t>4753p</t>
  </si>
  <si>
    <t>4789p</t>
  </si>
  <si>
    <t>4213</t>
  </si>
  <si>
    <t>Houseware Retailing</t>
  </si>
  <si>
    <t>4214</t>
  </si>
  <si>
    <t>Manchester and Other Textile Goods Retailing</t>
  </si>
  <si>
    <t>4751p</t>
  </si>
  <si>
    <t>4782p</t>
  </si>
  <si>
    <t>Electrical and Electronic Goods Retailing</t>
  </si>
  <si>
    <t>4221</t>
  </si>
  <si>
    <t>Electrical, Electronic and Gas Appliance Retailing</t>
  </si>
  <si>
    <t>4741p</t>
  </si>
  <si>
    <t>4742p</t>
  </si>
  <si>
    <t>Retail sale of electrical household appliances, furniture, lighting equipment</t>
  </si>
  <si>
    <t>4222</t>
  </si>
  <si>
    <t>Computer and Computer Peripheral Retailing</t>
  </si>
  <si>
    <t>4229</t>
  </si>
  <si>
    <t>Other Electrical and Electronic Goods Retailing</t>
  </si>
  <si>
    <t>Hardware, Building and Garden Supplies Retailing</t>
  </si>
  <si>
    <t>Hardware and Building Supplies Retailing</t>
  </si>
  <si>
    <t>Garden Supplies Retailing</t>
  </si>
  <si>
    <t>Recreational Goods Retailing</t>
  </si>
  <si>
    <t>Sport and Camping Equipment Retailing</t>
  </si>
  <si>
    <t>4763p</t>
  </si>
  <si>
    <t>4771p</t>
  </si>
  <si>
    <t>Entertainment Media Retailing</t>
  </si>
  <si>
    <t>4762p</t>
  </si>
  <si>
    <t>Toy and Game Retailing</t>
  </si>
  <si>
    <t>4764p</t>
  </si>
  <si>
    <t>Newspaper and Book Retailing</t>
  </si>
  <si>
    <t>4761p</t>
  </si>
  <si>
    <t>Marine Equipment Retailing</t>
  </si>
  <si>
    <t>Clothing, Footwear and Personal Accessory Retailing</t>
  </si>
  <si>
    <t>Clothing Retailing</t>
  </si>
  <si>
    <t>4252</t>
  </si>
  <si>
    <t>Footwear Retailing</t>
  </si>
  <si>
    <t>4253</t>
  </si>
  <si>
    <t>Watch and Jewellery Retailing</t>
  </si>
  <si>
    <t>4259</t>
  </si>
  <si>
    <t>Other Personal Accessory Retailing</t>
  </si>
  <si>
    <t>426</t>
  </si>
  <si>
    <t>4260</t>
  </si>
  <si>
    <t>4719p</t>
  </si>
  <si>
    <t>Pharmaceutical and Other Store-Based Retailing</t>
  </si>
  <si>
    <t>4271</t>
  </si>
  <si>
    <t>Pharmaceutical, Cosmetic and Toiletry Goods Retailing</t>
  </si>
  <si>
    <t>4772p</t>
  </si>
  <si>
    <t>4272</t>
  </si>
  <si>
    <t>Stationery Goods Retailing</t>
  </si>
  <si>
    <t>4273</t>
  </si>
  <si>
    <t>Antique and Used Goods Retailing</t>
  </si>
  <si>
    <t>6492p</t>
  </si>
  <si>
    <t>4274</t>
  </si>
  <si>
    <t>Flower Retailing</t>
  </si>
  <si>
    <t>4279</t>
  </si>
  <si>
    <t>Other Store-Based Retailing n.e.c.</t>
  </si>
  <si>
    <t>4723p</t>
  </si>
  <si>
    <t>Non-Store Retailing and Retail Commission Based Buying and/or Selling</t>
  </si>
  <si>
    <t>Non-Store Retailing</t>
  </si>
  <si>
    <t>4791p</t>
  </si>
  <si>
    <t>4799p</t>
  </si>
  <si>
    <t>Retail Commission-Based Buying and/or Selling</t>
  </si>
  <si>
    <t>440</t>
  </si>
  <si>
    <t>4400</t>
  </si>
  <si>
    <t>Food and Beverage Services</t>
  </si>
  <si>
    <t>Cafes, Restaurants and Takeaway Food Services</t>
  </si>
  <si>
    <t>Cafes and Restaurants</t>
  </si>
  <si>
    <t>5610p</t>
  </si>
  <si>
    <t>5629p</t>
  </si>
  <si>
    <t>5630p</t>
  </si>
  <si>
    <t>Takeaway Food Services</t>
  </si>
  <si>
    <t>4513</t>
  </si>
  <si>
    <t>Catering Services</t>
  </si>
  <si>
    <t>Pubs, Taverns and Bars</t>
  </si>
  <si>
    <t>Clubs (Hospitality)</t>
  </si>
  <si>
    <t>Transport, Postal and Warehousing</t>
  </si>
  <si>
    <t>Road Transport</t>
  </si>
  <si>
    <t>Road Freight Transport</t>
  </si>
  <si>
    <t>4923p</t>
  </si>
  <si>
    <t>5221p</t>
  </si>
  <si>
    <t>Road Passenger Transport</t>
  </si>
  <si>
    <t>4621</t>
  </si>
  <si>
    <t>Interurban and Rural Bus Transport</t>
  </si>
  <si>
    <t>4922p</t>
  </si>
  <si>
    <t>4622</t>
  </si>
  <si>
    <t>Urban Bus Transport (Including Tramway)</t>
  </si>
  <si>
    <t>4921p</t>
  </si>
  <si>
    <t>4623</t>
  </si>
  <si>
    <t>Taxi and Other Road Transport</t>
  </si>
  <si>
    <t>Rail Transport</t>
  </si>
  <si>
    <t>Rail Freight Transport</t>
  </si>
  <si>
    <t>4710</t>
  </si>
  <si>
    <t>4912p</t>
  </si>
  <si>
    <t>Rail Passenger Transport</t>
  </si>
  <si>
    <t>4720</t>
  </si>
  <si>
    <t>4911p</t>
  </si>
  <si>
    <t>Water Transport</t>
  </si>
  <si>
    <t>Water Freight Transport</t>
  </si>
  <si>
    <t>4810</t>
  </si>
  <si>
    <t>5012p</t>
  </si>
  <si>
    <t>5022p</t>
  </si>
  <si>
    <t>Water Passenger Transport</t>
  </si>
  <si>
    <t>4820</t>
  </si>
  <si>
    <t>5011p</t>
  </si>
  <si>
    <t>5021p</t>
  </si>
  <si>
    <t>Air and Space Transport</t>
  </si>
  <si>
    <t>490</t>
  </si>
  <si>
    <t>4900</t>
  </si>
  <si>
    <t>5110p</t>
  </si>
  <si>
    <t>5120p</t>
  </si>
  <si>
    <t>Other Transport</t>
  </si>
  <si>
    <t>Scenic and Sightseeing Transport</t>
  </si>
  <si>
    <t>5010</t>
  </si>
  <si>
    <t>Pipeline and Other Transport</t>
  </si>
  <si>
    <t>Pipeline Transport</t>
  </si>
  <si>
    <t>5029</t>
  </si>
  <si>
    <t>Other Transport n.e.c.</t>
  </si>
  <si>
    <t>Postal and Courier Pick-up and Delivery Services</t>
  </si>
  <si>
    <t>510</t>
  </si>
  <si>
    <t>5101</t>
  </si>
  <si>
    <t>Postal Services</t>
  </si>
  <si>
    <t>8219p</t>
  </si>
  <si>
    <t>5102</t>
  </si>
  <si>
    <t>Courier Pick-up and Delivery Services</t>
  </si>
  <si>
    <t>Transport Support Services</t>
  </si>
  <si>
    <t>Water Transport Support Services</t>
  </si>
  <si>
    <t>Stevedoring Services</t>
  </si>
  <si>
    <t>5224p</t>
  </si>
  <si>
    <t>5212</t>
  </si>
  <si>
    <t>Port and Water Transport Terminal Operations</t>
  </si>
  <si>
    <t>5222p</t>
  </si>
  <si>
    <t>5219</t>
  </si>
  <si>
    <t>Other Water Transport Support Services</t>
  </si>
  <si>
    <t>Airport Operations and Other Air Transport Support Services</t>
  </si>
  <si>
    <t>5220</t>
  </si>
  <si>
    <t>5223p</t>
  </si>
  <si>
    <t>529</t>
  </si>
  <si>
    <t>Other Transport Support Services</t>
  </si>
  <si>
    <t>5291</t>
  </si>
  <si>
    <t>Customs Agency Services</t>
  </si>
  <si>
    <t>5229p</t>
  </si>
  <si>
    <t>5292</t>
  </si>
  <si>
    <t>Freight Forwarding Services</t>
  </si>
  <si>
    <t>7490p</t>
  </si>
  <si>
    <t>5299</t>
  </si>
  <si>
    <t>Other Transport Support Services n.e.c.</t>
  </si>
  <si>
    <t>Warehousing and Storage Services</t>
  </si>
  <si>
    <t>530</t>
  </si>
  <si>
    <t>5301</t>
  </si>
  <si>
    <t>Grain Storage Services</t>
  </si>
  <si>
    <t>5210p</t>
  </si>
  <si>
    <t>5309</t>
  </si>
  <si>
    <t>Other Warehousing and Storage Services</t>
  </si>
  <si>
    <t>Information Media and Telecommunications</t>
  </si>
  <si>
    <t>Publishing (except Internet and Music Publishing)</t>
  </si>
  <si>
    <t>Newspaper, Periodical, Book and Directory Publishing</t>
  </si>
  <si>
    <t>Newspaper Publishing</t>
  </si>
  <si>
    <t>5813p</t>
  </si>
  <si>
    <t>Magazine and Other Periodical Publishing</t>
  </si>
  <si>
    <t>5819p</t>
  </si>
  <si>
    <t>Book Publishing</t>
  </si>
  <si>
    <t>5811p</t>
  </si>
  <si>
    <t>Directory and Mailing List Publishing</t>
  </si>
  <si>
    <t>5812p</t>
  </si>
  <si>
    <t>Other Publishing (except Software, Music and Internet)</t>
  </si>
  <si>
    <t>542</t>
  </si>
  <si>
    <t>Software Publishing</t>
  </si>
  <si>
    <t>5420</t>
  </si>
  <si>
    <t>Motion Picture and Sound Recording Activities</t>
  </si>
  <si>
    <t>Motion Picture and Video Activities</t>
  </si>
  <si>
    <t>5512</t>
  </si>
  <si>
    <t>5912p</t>
  </si>
  <si>
    <t>5513</t>
  </si>
  <si>
    <t>Motion Picture Exhibition</t>
  </si>
  <si>
    <t>5514</t>
  </si>
  <si>
    <t>Post-production Services and Other Motion Picture and Video Activities</t>
  </si>
  <si>
    <t>Sound Recording and Music Publishing</t>
  </si>
  <si>
    <t>5521</t>
  </si>
  <si>
    <t>Music Publishing</t>
  </si>
  <si>
    <t>5920p</t>
  </si>
  <si>
    <t>5522</t>
  </si>
  <si>
    <t>Music and Other Sound Recording Activities</t>
  </si>
  <si>
    <t>6010p</t>
  </si>
  <si>
    <t>Free-to-Air Television Broadcasting</t>
  </si>
  <si>
    <t>6020p</t>
  </si>
  <si>
    <t>Cable and Other Subscription Broadcasting</t>
  </si>
  <si>
    <t>57</t>
  </si>
  <si>
    <t>Internet Publishing and Broadcasting</t>
  </si>
  <si>
    <t>570</t>
  </si>
  <si>
    <t>5700</t>
  </si>
  <si>
    <t>Telecommunications Services</t>
  </si>
  <si>
    <t>580</t>
  </si>
  <si>
    <t>5801</t>
  </si>
  <si>
    <t>Wired Telecommunications Network Operation</t>
  </si>
  <si>
    <t>6110p</t>
  </si>
  <si>
    <t>5802</t>
  </si>
  <si>
    <t>Other Telecommunications Network Operation</t>
  </si>
  <si>
    <t>6120p</t>
  </si>
  <si>
    <t>6130p</t>
  </si>
  <si>
    <t>5809</t>
  </si>
  <si>
    <t>Other Telecommunications Services</t>
  </si>
  <si>
    <t>6190p</t>
  </si>
  <si>
    <t>Internet Service Providers, Web Search Portals and Data Processing Services</t>
  </si>
  <si>
    <t>Internet Service Providers and Web Search Portals</t>
  </si>
  <si>
    <t>5910</t>
  </si>
  <si>
    <t xml:space="preserve">Data Processing, Web Hosting and Electronic Information Storage Services </t>
  </si>
  <si>
    <t>5921</t>
  </si>
  <si>
    <t>Data Processing and Web Hosting Services</t>
  </si>
  <si>
    <t>6202p</t>
  </si>
  <si>
    <t>6311p</t>
  </si>
  <si>
    <t>7420p</t>
  </si>
  <si>
    <t>5922</t>
  </si>
  <si>
    <t>Electronic Information Storage Services</t>
  </si>
  <si>
    <t>Library and Other Information Services</t>
  </si>
  <si>
    <t>6399p</t>
  </si>
  <si>
    <t>Financial and Insurance Services</t>
  </si>
  <si>
    <t>Finance</t>
  </si>
  <si>
    <t>Central Banking</t>
  </si>
  <si>
    <t>6210</t>
  </si>
  <si>
    <t>Depository Financial Intermediation</t>
  </si>
  <si>
    <t>Banking</t>
  </si>
  <si>
    <t>6419p</t>
  </si>
  <si>
    <t>Building Society Operation</t>
  </si>
  <si>
    <t>Credit Union Operation</t>
  </si>
  <si>
    <t>6229</t>
  </si>
  <si>
    <t>Other Depository Financial Intermediation</t>
  </si>
  <si>
    <t>Non-Depository Financing</t>
  </si>
  <si>
    <t>6230</t>
  </si>
  <si>
    <t>6499p</t>
  </si>
  <si>
    <t>Other financial service activities, except insurance and pension funding activities n.e.c.</t>
  </si>
  <si>
    <t>Financial Asset Investing</t>
  </si>
  <si>
    <t>6240</t>
  </si>
  <si>
    <t>Insurance and Superannuation Funds</t>
  </si>
  <si>
    <t>Life Insurance</t>
  </si>
  <si>
    <t>6310</t>
  </si>
  <si>
    <t>6520p</t>
  </si>
  <si>
    <t>632</t>
  </si>
  <si>
    <t>Health and General Insurance</t>
  </si>
  <si>
    <t>6321</t>
  </si>
  <si>
    <t>Health Insurance</t>
  </si>
  <si>
    <t>6512p</t>
  </si>
  <si>
    <t>6322</t>
  </si>
  <si>
    <t>General Insurance</t>
  </si>
  <si>
    <t>633</t>
  </si>
  <si>
    <t>Superannuation Funds</t>
  </si>
  <si>
    <t>6330</t>
  </si>
  <si>
    <t>8430p</t>
  </si>
  <si>
    <t>Auxiliary Finance and Insurance Services</t>
  </si>
  <si>
    <t>Auxiliary Finance and Investment Services</t>
  </si>
  <si>
    <t>Financial Asset Broking Services</t>
  </si>
  <si>
    <t>6612p</t>
  </si>
  <si>
    <t>Other Auxiliary Finance and Investment Services</t>
  </si>
  <si>
    <t>6629p</t>
  </si>
  <si>
    <t>Auxiliary Insurance Services</t>
  </si>
  <si>
    <t>Rental, Hiring and Real Estate Services</t>
  </si>
  <si>
    <t>Rental and Hiring Services (except Real Estate)</t>
  </si>
  <si>
    <t>Motor Vehicle and Transport Equipment Rental and Hiring</t>
  </si>
  <si>
    <t>Passenger Car Rental and Hiring</t>
  </si>
  <si>
    <t>7710p</t>
  </si>
  <si>
    <t>Other Motor Vehicle and Transport Equipment Rental and Hiring</t>
  </si>
  <si>
    <t>7721p</t>
  </si>
  <si>
    <t>7730p</t>
  </si>
  <si>
    <t>Farm Animal and Bloodstock Leasing</t>
  </si>
  <si>
    <t>6620</t>
  </si>
  <si>
    <t>Other Goods and Equipment Rental and Hiring</t>
  </si>
  <si>
    <t>6631</t>
  </si>
  <si>
    <t>Heavy Machinery and Scaffolding Rental and Hiring</t>
  </si>
  <si>
    <t>6632</t>
  </si>
  <si>
    <t>Video and Other Electronic Media Rental and Hiring</t>
  </si>
  <si>
    <t>6639</t>
  </si>
  <si>
    <t>Other Goods and Equipment Rental and Hiring n.e.c.</t>
  </si>
  <si>
    <t>664</t>
  </si>
  <si>
    <t>Non-Financial Intangible Assets (Except Copyrights) Leasing</t>
  </si>
  <si>
    <t>6640</t>
  </si>
  <si>
    <t>67</t>
  </si>
  <si>
    <t>Property Operators and Real Estate Services</t>
  </si>
  <si>
    <t>671</t>
  </si>
  <si>
    <t xml:space="preserve">Property Operators </t>
  </si>
  <si>
    <t>6711</t>
  </si>
  <si>
    <t xml:space="preserve">Residential Property Operators </t>
  </si>
  <si>
    <t>6712</t>
  </si>
  <si>
    <t xml:space="preserve">Non-Residential Property Operators </t>
  </si>
  <si>
    <t>672</t>
  </si>
  <si>
    <t xml:space="preserve">Real Estate Services </t>
  </si>
  <si>
    <t>6720</t>
  </si>
  <si>
    <t>Professional, Scientific and Technical Services</t>
  </si>
  <si>
    <t>Professional, Scientific and Technical Services (Except Computer System Design and Related Services)</t>
  </si>
  <si>
    <t>Scientific Research Services</t>
  </si>
  <si>
    <t>Architectural, Engineering and Technical Services</t>
  </si>
  <si>
    <t>6921</t>
  </si>
  <si>
    <t>7110p</t>
  </si>
  <si>
    <t>6922</t>
  </si>
  <si>
    <t>Surveying and Mapping Services</t>
  </si>
  <si>
    <t>6923</t>
  </si>
  <si>
    <t>Engineering Design and Engineering Consulting Services</t>
  </si>
  <si>
    <t>7410p</t>
  </si>
  <si>
    <t>6924</t>
  </si>
  <si>
    <t>Other Specialised Design Services</t>
  </si>
  <si>
    <t>7310p</t>
  </si>
  <si>
    <t>6925</t>
  </si>
  <si>
    <t>Scientific Testing and Analysis Services</t>
  </si>
  <si>
    <t>7120p</t>
  </si>
  <si>
    <t>693</t>
  </si>
  <si>
    <t>Legal and Accounting Services</t>
  </si>
  <si>
    <t>6931</t>
  </si>
  <si>
    <t>6932</t>
  </si>
  <si>
    <t>Accounting Services</t>
  </si>
  <si>
    <t>694</t>
  </si>
  <si>
    <t>Advertising Services</t>
  </si>
  <si>
    <t>6940</t>
  </si>
  <si>
    <t>695</t>
  </si>
  <si>
    <t>Market Research and Statistical Services</t>
  </si>
  <si>
    <t>6950</t>
  </si>
  <si>
    <t>8411p</t>
  </si>
  <si>
    <t>696</t>
  </si>
  <si>
    <t>Management and Related Consulting Services</t>
  </si>
  <si>
    <t>6961</t>
  </si>
  <si>
    <t>Corporate Head Office Management Services</t>
  </si>
  <si>
    <t>6962</t>
  </si>
  <si>
    <t>Management Advice and Related Consulting Services</t>
  </si>
  <si>
    <t>7830p</t>
  </si>
  <si>
    <t>697</t>
  </si>
  <si>
    <t>6970</t>
  </si>
  <si>
    <t>699</t>
  </si>
  <si>
    <t>Other Professional, Scientific and Technical Services</t>
  </si>
  <si>
    <t>6991</t>
  </si>
  <si>
    <t>Professional Photographic Services</t>
  </si>
  <si>
    <t>9609p</t>
  </si>
  <si>
    <t>6999</t>
  </si>
  <si>
    <t>Other Professional, Scientific and Technical Services n.e.c.</t>
  </si>
  <si>
    <t>Computer System Design and Related Services</t>
  </si>
  <si>
    <t>700</t>
  </si>
  <si>
    <t>7000</t>
  </si>
  <si>
    <t>Administrative Services</t>
  </si>
  <si>
    <t>Employment Placement and Recruitment Services</t>
  </si>
  <si>
    <t>8550p</t>
  </si>
  <si>
    <t>Labour Supply Services</t>
  </si>
  <si>
    <t>Travel Agency and Tour Arrangement Services</t>
  </si>
  <si>
    <t>7911p</t>
  </si>
  <si>
    <t>7912p</t>
  </si>
  <si>
    <t>7990p</t>
  </si>
  <si>
    <t>729</t>
  </si>
  <si>
    <t>Other Administrative Services</t>
  </si>
  <si>
    <t>7291</t>
  </si>
  <si>
    <t>7292</t>
  </si>
  <si>
    <t>7293</t>
  </si>
  <si>
    <t>Credit Reporting and Debt Collection Services</t>
  </si>
  <si>
    <t>7294</t>
  </si>
  <si>
    <t>Call Centre Operation</t>
  </si>
  <si>
    <t>7299</t>
  </si>
  <si>
    <t>Other Administrative Services n.e.c.</t>
  </si>
  <si>
    <t>9000p</t>
  </si>
  <si>
    <t>9319p</t>
  </si>
  <si>
    <t>9329p</t>
  </si>
  <si>
    <t>Building Cleaning, Pest Control and Other Support Services</t>
  </si>
  <si>
    <t>Building Cleaning, Pest Control and Gardening Services</t>
  </si>
  <si>
    <t>7311</t>
  </si>
  <si>
    <t>Building and Other Industrial Cleaning Services</t>
  </si>
  <si>
    <t>8129p</t>
  </si>
  <si>
    <t>7312</t>
  </si>
  <si>
    <t>Building Pest Control Services</t>
  </si>
  <si>
    <t>Gardening Services</t>
  </si>
  <si>
    <t>Packaging Services</t>
  </si>
  <si>
    <t>Public Administration and Safety</t>
  </si>
  <si>
    <t>751</t>
  </si>
  <si>
    <t>Central Government Administration</t>
  </si>
  <si>
    <t>7510</t>
  </si>
  <si>
    <t>8412p</t>
  </si>
  <si>
    <t>8413p</t>
  </si>
  <si>
    <t>8421p</t>
  </si>
  <si>
    <t>752</t>
  </si>
  <si>
    <t>State Government Administration</t>
  </si>
  <si>
    <t>7520</t>
  </si>
  <si>
    <t>753</t>
  </si>
  <si>
    <t>Local Government Administration</t>
  </si>
  <si>
    <t>7530</t>
  </si>
  <si>
    <t>754</t>
  </si>
  <si>
    <t>Justice</t>
  </si>
  <si>
    <t>7540</t>
  </si>
  <si>
    <t>8423p</t>
  </si>
  <si>
    <t>755</t>
  </si>
  <si>
    <t>Government Representation</t>
  </si>
  <si>
    <t>7551</t>
  </si>
  <si>
    <t>Domestic Government Representation</t>
  </si>
  <si>
    <t>7552</t>
  </si>
  <si>
    <t>Foreign Government Representation</t>
  </si>
  <si>
    <t>76</t>
  </si>
  <si>
    <t>Defence</t>
  </si>
  <si>
    <t>760</t>
  </si>
  <si>
    <t>7600</t>
  </si>
  <si>
    <t>Public Order, Safety and Regulatory Services</t>
  </si>
  <si>
    <t>Public Order and Safety Services</t>
  </si>
  <si>
    <t>7711</t>
  </si>
  <si>
    <t>Police Services</t>
  </si>
  <si>
    <t>7712</t>
  </si>
  <si>
    <t>9529p</t>
  </si>
  <si>
    <t>7713</t>
  </si>
  <si>
    <t>Fire Protection and Other Emergency Services</t>
  </si>
  <si>
    <t>7714</t>
  </si>
  <si>
    <t>Correctional and Detention Services</t>
  </si>
  <si>
    <t>8790p</t>
  </si>
  <si>
    <t>7719</t>
  </si>
  <si>
    <t xml:space="preserve">Other Public Order and Safety Services </t>
  </si>
  <si>
    <t>Regulatory Services</t>
  </si>
  <si>
    <t>7720</t>
  </si>
  <si>
    <t>Education and Training</t>
  </si>
  <si>
    <t>Preschool and School Education</t>
  </si>
  <si>
    <t>Preschool Education</t>
  </si>
  <si>
    <t>8510p</t>
  </si>
  <si>
    <t>School Education</t>
  </si>
  <si>
    <t>8021</t>
  </si>
  <si>
    <t>Primary Education</t>
  </si>
  <si>
    <t>8022</t>
  </si>
  <si>
    <t>Secondary Education</t>
  </si>
  <si>
    <t>8521p</t>
  </si>
  <si>
    <t>8023</t>
  </si>
  <si>
    <t>Combined Primary and Secondary Education</t>
  </si>
  <si>
    <t>8024</t>
  </si>
  <si>
    <t>Special School Education</t>
  </si>
  <si>
    <t>8522p</t>
  </si>
  <si>
    <t>Tertiary Education</t>
  </si>
  <si>
    <t>810</t>
  </si>
  <si>
    <t>8101</t>
  </si>
  <si>
    <t>Technical and Vocational Education and Training</t>
  </si>
  <si>
    <t>8530p</t>
  </si>
  <si>
    <t>8549p</t>
  </si>
  <si>
    <t>8102</t>
  </si>
  <si>
    <t>Higher Education</t>
  </si>
  <si>
    <t>Adult, Community and Other Education</t>
  </si>
  <si>
    <t>Sports and Physical Recreation Instruction</t>
  </si>
  <si>
    <t>8541p</t>
  </si>
  <si>
    <t>8212</t>
  </si>
  <si>
    <t>Arts Education</t>
  </si>
  <si>
    <t>8542p</t>
  </si>
  <si>
    <t>Adult, Community and Other Education n.e.c.</t>
  </si>
  <si>
    <t>840</t>
  </si>
  <si>
    <t>8401</t>
  </si>
  <si>
    <t>Hospitals (Except Psychiatric Hospitals)</t>
  </si>
  <si>
    <t>8610p</t>
  </si>
  <si>
    <t>8402</t>
  </si>
  <si>
    <t>Psychiatric Hospitals</t>
  </si>
  <si>
    <t xml:space="preserve">Medical and Other Health Care Services </t>
  </si>
  <si>
    <t>Medical Services</t>
  </si>
  <si>
    <t>8511</t>
  </si>
  <si>
    <t>General Practice Medical Services</t>
  </si>
  <si>
    <t>8620p</t>
  </si>
  <si>
    <t>8512</t>
  </si>
  <si>
    <t>Specialist Medical Services</t>
  </si>
  <si>
    <t>Pathology and Diagnostic Imaging Services</t>
  </si>
  <si>
    <t>8520</t>
  </si>
  <si>
    <t>8690p</t>
  </si>
  <si>
    <t>Allied Health Services</t>
  </si>
  <si>
    <t>8531</t>
  </si>
  <si>
    <t>Dental Services</t>
  </si>
  <si>
    <t>8532</t>
  </si>
  <si>
    <t>Optometry and Optical Dispensing</t>
  </si>
  <si>
    <t>8533</t>
  </si>
  <si>
    <t>Physiotherapy Services</t>
  </si>
  <si>
    <t>8534</t>
  </si>
  <si>
    <t>Chiropractic and Osteopathic Services</t>
  </si>
  <si>
    <t>8539</t>
  </si>
  <si>
    <t>Other Allied Health Services</t>
  </si>
  <si>
    <t>859</t>
  </si>
  <si>
    <t>Other Health Care Services</t>
  </si>
  <si>
    <t>8591</t>
  </si>
  <si>
    <t>8599</t>
  </si>
  <si>
    <t>Other Health Care Services n.e.c.</t>
  </si>
  <si>
    <t>Residential Care Services</t>
  </si>
  <si>
    <t>860</t>
  </si>
  <si>
    <t>8601</t>
  </si>
  <si>
    <t>Aged Care Residential Services</t>
  </si>
  <si>
    <t>8710p</t>
  </si>
  <si>
    <t>8730p</t>
  </si>
  <si>
    <t>8609</t>
  </si>
  <si>
    <t>Other Residential Care Services</t>
  </si>
  <si>
    <t>Social Assistance Services</t>
  </si>
  <si>
    <t>Child Care Services</t>
  </si>
  <si>
    <t>8890p</t>
  </si>
  <si>
    <t>Other Social Assistance Services</t>
  </si>
  <si>
    <t>Arts and Recreation Services</t>
  </si>
  <si>
    <t>89</t>
  </si>
  <si>
    <t>Heritage Activities</t>
  </si>
  <si>
    <t>891</t>
  </si>
  <si>
    <t>Museum Operation</t>
  </si>
  <si>
    <t>8910</t>
  </si>
  <si>
    <t>892</t>
  </si>
  <si>
    <t>Parks and Gardens Operations</t>
  </si>
  <si>
    <t>8921</t>
  </si>
  <si>
    <t>Zoological and Botanical Gardens Operation</t>
  </si>
  <si>
    <t>9103p</t>
  </si>
  <si>
    <t>8922</t>
  </si>
  <si>
    <t>Nature Reserves and Conservation Parks Operation</t>
  </si>
  <si>
    <t>Creative and Performing Arts Activities</t>
  </si>
  <si>
    <t>9001</t>
  </si>
  <si>
    <t>Performing Arts Operation</t>
  </si>
  <si>
    <t>9002</t>
  </si>
  <si>
    <t>Creative Artists, Musicians, Writers and Performers</t>
  </si>
  <si>
    <t>9003</t>
  </si>
  <si>
    <t>Performing Arts Venue Operation</t>
  </si>
  <si>
    <t>Sports and Recreation Activities</t>
  </si>
  <si>
    <t>911</t>
  </si>
  <si>
    <t>Sports and Physical Recreation Activities</t>
  </si>
  <si>
    <t>9111</t>
  </si>
  <si>
    <t>Health and Fitness Centres and Gymnasia Operation</t>
  </si>
  <si>
    <t>9311p</t>
  </si>
  <si>
    <t>9112</t>
  </si>
  <si>
    <t>Sports and Physical Recreation Clubs and Sports Professionals</t>
  </si>
  <si>
    <t>9312p</t>
  </si>
  <si>
    <t>9113</t>
  </si>
  <si>
    <t>Sports and Physical Recreation Venues, Grounds and Facilities Operation</t>
  </si>
  <si>
    <t>9114</t>
  </si>
  <si>
    <t>Sports and Physical Recreation Administrative Service</t>
  </si>
  <si>
    <t>912</t>
  </si>
  <si>
    <t>Horse and Dog Racing Activities</t>
  </si>
  <si>
    <t>9121</t>
  </si>
  <si>
    <t>Horse and Dog Racing Administration and Track Operation</t>
  </si>
  <si>
    <t>9129</t>
  </si>
  <si>
    <t>Other Horse and Dog Racing Activities</t>
  </si>
  <si>
    <t>913</t>
  </si>
  <si>
    <t>Amusement and Other Recreation Activities</t>
  </si>
  <si>
    <t>9131</t>
  </si>
  <si>
    <t>Amusement Parks and Centres Operation</t>
  </si>
  <si>
    <t>9321p</t>
  </si>
  <si>
    <t>9139</t>
  </si>
  <si>
    <t>Amusement and Other Recreational Activities n.e.c.</t>
  </si>
  <si>
    <t>Gambling Activities</t>
  </si>
  <si>
    <t>9201</t>
  </si>
  <si>
    <t>Casino Operation</t>
  </si>
  <si>
    <t>9200p</t>
  </si>
  <si>
    <t>9202</t>
  </si>
  <si>
    <t>Lottery Operation</t>
  </si>
  <si>
    <t>9209</t>
  </si>
  <si>
    <t>Other Gambling Activities</t>
  </si>
  <si>
    <t>Other Services</t>
  </si>
  <si>
    <t>Automotive Electrical Services</t>
  </si>
  <si>
    <t>4520p</t>
  </si>
  <si>
    <t>Automotive Body, Paint and Interior Repair</t>
  </si>
  <si>
    <t>9419</t>
  </si>
  <si>
    <t>Machinery and Equipment Repair and Maintenance</t>
  </si>
  <si>
    <t>9421</t>
  </si>
  <si>
    <t>Domestic Appliance Repair and Maintenance</t>
  </si>
  <si>
    <t>9522p</t>
  </si>
  <si>
    <t>9422</t>
  </si>
  <si>
    <t>Electronic (except Domestic Appliance) and Precision Equipment Repair and Maintenance</t>
  </si>
  <si>
    <t>3314p</t>
  </si>
  <si>
    <t>9429</t>
  </si>
  <si>
    <t>Other Machinery and Equipment Repair and Maintenance</t>
  </si>
  <si>
    <t>3311p</t>
  </si>
  <si>
    <t>3319p</t>
  </si>
  <si>
    <t>Other Repair and Maintenance</t>
  </si>
  <si>
    <t>Clothing and Footwear Repair</t>
  </si>
  <si>
    <t>9523p</t>
  </si>
  <si>
    <t>Other Repair and Maintenance n.e.c.</t>
  </si>
  <si>
    <t>Personal and Other Services</t>
  </si>
  <si>
    <t>Personal Care Services</t>
  </si>
  <si>
    <t>Hairdressing and Beauty Services</t>
  </si>
  <si>
    <t>Diet and Weight Reduction Centre Operation</t>
  </si>
  <si>
    <t>Funeral, Crematorium and Cemetery Services</t>
  </si>
  <si>
    <t>9520</t>
  </si>
  <si>
    <t>953</t>
  </si>
  <si>
    <t>Other Personal Services</t>
  </si>
  <si>
    <t>9531</t>
  </si>
  <si>
    <t>Laundry and Dry-Cleaning Services</t>
  </si>
  <si>
    <t>9532</t>
  </si>
  <si>
    <t>Photographic Film Processing</t>
  </si>
  <si>
    <t>9533</t>
  </si>
  <si>
    <t>Parking Services</t>
  </si>
  <si>
    <t>9534</t>
  </si>
  <si>
    <t>Brothel Keeping and Prostitution Services</t>
  </si>
  <si>
    <t>9539</t>
  </si>
  <si>
    <t>Other Personal Services n.e.c.</t>
  </si>
  <si>
    <t>954</t>
  </si>
  <si>
    <t>Religious Services</t>
  </si>
  <si>
    <t>9540</t>
  </si>
  <si>
    <t>955</t>
  </si>
  <si>
    <t>Civic, Professional and Other Interest Group Services</t>
  </si>
  <si>
    <t>9551</t>
  </si>
  <si>
    <t>Business and Professional Association Services</t>
  </si>
  <si>
    <t>9552</t>
  </si>
  <si>
    <t>Labour Association Services</t>
  </si>
  <si>
    <t>9559</t>
  </si>
  <si>
    <t>Other Interest Group Services n.e.c.</t>
  </si>
  <si>
    <t>Private Households Employing Staff and Undifferentiated Goods- and Service-Producing Activities of Households for Own Use</t>
  </si>
  <si>
    <t>Private Households Employing Staff</t>
  </si>
  <si>
    <t>Undifferentiated Goods-Producing Activities of Private Households for Own Use</t>
  </si>
  <si>
    <t>Undifferentiated Service-Producing Activities of Private Households for Own Use</t>
  </si>
  <si>
    <t>224</t>
  </si>
  <si>
    <t>427</t>
  </si>
  <si>
    <t>1011</t>
  </si>
  <si>
    <t>1012</t>
  </si>
  <si>
    <t>1090</t>
  </si>
  <si>
    <t>1120</t>
  </si>
  <si>
    <t>1140</t>
  </si>
  <si>
    <t>1150</t>
  </si>
  <si>
    <t>1161</t>
  </si>
  <si>
    <t>1162</t>
  </si>
  <si>
    <t>1171</t>
  </si>
  <si>
    <t>1172</t>
  </si>
  <si>
    <t>1173</t>
  </si>
  <si>
    <t>1174</t>
  </si>
  <si>
    <t>1181</t>
  </si>
  <si>
    <t>1182</t>
  </si>
  <si>
    <t>1191</t>
  </si>
  <si>
    <t>1192</t>
  </si>
  <si>
    <t>1199</t>
  </si>
  <si>
    <t>1211</t>
  </si>
  <si>
    <t>1212</t>
  </si>
  <si>
    <t>1213</t>
  </si>
  <si>
    <t>1214</t>
  </si>
  <si>
    <t>1220</t>
  </si>
  <si>
    <t>1320</t>
  </si>
  <si>
    <t>1331</t>
  </si>
  <si>
    <t>1332</t>
  </si>
  <si>
    <t>1333</t>
  </si>
  <si>
    <t>1334</t>
  </si>
  <si>
    <t>1340</t>
  </si>
  <si>
    <t>1351</t>
  </si>
  <si>
    <t>1352</t>
  </si>
  <si>
    <t>1411</t>
  </si>
  <si>
    <t>1412</t>
  </si>
  <si>
    <t>1413</t>
  </si>
  <si>
    <t>1491</t>
  </si>
  <si>
    <t>1492</t>
  </si>
  <si>
    <t>1493</t>
  </si>
  <si>
    <t>1494</t>
  </si>
  <si>
    <t>1499</t>
  </si>
  <si>
    <t>1510</t>
  </si>
  <si>
    <t>1521</t>
  </si>
  <si>
    <t>1522</t>
  </si>
  <si>
    <t>1523</t>
  </si>
  <si>
    <t>1524</t>
  </si>
  <si>
    <t>1529</t>
  </si>
  <si>
    <t>1611</t>
  </si>
  <si>
    <t>1612</t>
  </si>
  <si>
    <t>1620</t>
  </si>
  <si>
    <t>1813</t>
  </si>
  <si>
    <t>1821</t>
  </si>
  <si>
    <t>1829</t>
  </si>
  <si>
    <t>1831</t>
  </si>
  <si>
    <t>1832</t>
  </si>
  <si>
    <t>1841</t>
  </si>
  <si>
    <t>1842</t>
  </si>
  <si>
    <t>1851</t>
  </si>
  <si>
    <t>1852</t>
  </si>
  <si>
    <t>1891</t>
  </si>
  <si>
    <t>1892</t>
  </si>
  <si>
    <t>1899</t>
  </si>
  <si>
    <t>1911</t>
  </si>
  <si>
    <t>1912</t>
  </si>
  <si>
    <t>1913</t>
  </si>
  <si>
    <t>1914</t>
  </si>
  <si>
    <t>1915</t>
  </si>
  <si>
    <t>1916</t>
  </si>
  <si>
    <t>1919</t>
  </si>
  <si>
    <t>2010</t>
  </si>
  <si>
    <t>2031</t>
  </si>
  <si>
    <t>2032</t>
  </si>
  <si>
    <t>2411</t>
  </si>
  <si>
    <t>2412</t>
  </si>
  <si>
    <t>2419</t>
  </si>
  <si>
    <t>2421</t>
  </si>
  <si>
    <t>2422</t>
  </si>
  <si>
    <t>4310</t>
  </si>
  <si>
    <t>4320</t>
  </si>
  <si>
    <t>7313</t>
  </si>
  <si>
    <t>anzsic 2006 correspondence -- release 2.xls</t>
  </si>
  <si>
    <t>F7</t>
  </si>
  <si>
    <t>ANZSIC</t>
  </si>
  <si>
    <t>Division, Sub-Ddivision
Group</t>
  </si>
  <si>
    <t>Class Description</t>
  </si>
  <si>
    <t>Class,Descriptions</t>
  </si>
  <si>
    <t>ISIC Description</t>
  </si>
  <si>
    <t>F7.0001</t>
  </si>
  <si>
    <t>F7.0002</t>
  </si>
  <si>
    <t>F7.0003</t>
  </si>
  <si>
    <t>F7.0004</t>
  </si>
  <si>
    <t>F7.0005</t>
  </si>
  <si>
    <t>F7.0006</t>
  </si>
  <si>
    <t>F7.0007</t>
  </si>
  <si>
    <t>F7.0008</t>
  </si>
  <si>
    <t>F7.0009</t>
  </si>
  <si>
    <t>F7.0010</t>
  </si>
  <si>
    <t>F7.0011</t>
  </si>
  <si>
    <t>F7.0012</t>
  </si>
  <si>
    <t>F7.0013</t>
  </si>
  <si>
    <t>F7.0014</t>
  </si>
  <si>
    <t>F7.0015</t>
  </si>
  <si>
    <t>F7.0016</t>
  </si>
  <si>
    <t>F7.0017</t>
  </si>
  <si>
    <t>F7.0018</t>
  </si>
  <si>
    <t>F7.0019</t>
  </si>
  <si>
    <t>F7.0020</t>
  </si>
  <si>
    <t>F7.0021</t>
  </si>
  <si>
    <t>F7.0022</t>
  </si>
  <si>
    <t>F7.0023</t>
  </si>
  <si>
    <t>F7.0024</t>
  </si>
  <si>
    <t>F7.0025</t>
  </si>
  <si>
    <t>F7.0026</t>
  </si>
  <si>
    <t>F7.0027</t>
  </si>
  <si>
    <t>F7.0028</t>
  </si>
  <si>
    <t>F7.0029</t>
  </si>
  <si>
    <t>F7.0030</t>
  </si>
  <si>
    <t>F7.0031</t>
  </si>
  <si>
    <t>F7.0032</t>
  </si>
  <si>
    <t>F7.0033</t>
  </si>
  <si>
    <t>F7.0034</t>
  </si>
  <si>
    <t>F7.0035</t>
  </si>
  <si>
    <t>F7.0036</t>
  </si>
  <si>
    <t>F7.0037</t>
  </si>
  <si>
    <t>F7.0038</t>
  </si>
  <si>
    <t>F7.0039</t>
  </si>
  <si>
    <t>F7.0040</t>
  </si>
  <si>
    <t>F7.0041</t>
  </si>
  <si>
    <t>F7.0042</t>
  </si>
  <si>
    <t>F7.0043</t>
  </si>
  <si>
    <t>F7.0044</t>
  </si>
  <si>
    <t>F7.0045</t>
  </si>
  <si>
    <t>F7.0046</t>
  </si>
  <si>
    <t>F7.0047</t>
  </si>
  <si>
    <t>F7.0048</t>
  </si>
  <si>
    <t>F7.0049</t>
  </si>
  <si>
    <t>F7.0050</t>
  </si>
  <si>
    <t>F7.0051</t>
  </si>
  <si>
    <t>F7.0052</t>
  </si>
  <si>
    <t>F7.0053</t>
  </si>
  <si>
    <t>F7.0054</t>
  </si>
  <si>
    <t>F7.0055</t>
  </si>
  <si>
    <t>F7.0056</t>
  </si>
  <si>
    <t>F7.0057</t>
  </si>
  <si>
    <t>F7.0058</t>
  </si>
  <si>
    <t>F7.0059</t>
  </si>
  <si>
    <t>F7.0060</t>
  </si>
  <si>
    <t>F7.0061</t>
  </si>
  <si>
    <t>F7.0062</t>
  </si>
  <si>
    <t>F7.0063</t>
  </si>
  <si>
    <t>F7.0064</t>
  </si>
  <si>
    <t>F7.0065</t>
  </si>
  <si>
    <t>F7.0066</t>
  </si>
  <si>
    <t>F7.0067</t>
  </si>
  <si>
    <t>F7.0068</t>
  </si>
  <si>
    <t>F7.0069</t>
  </si>
  <si>
    <t>F7.0070</t>
  </si>
  <si>
    <t>F7.0071</t>
  </si>
  <si>
    <t>F7.0072</t>
  </si>
  <si>
    <t>F7.0073</t>
  </si>
  <si>
    <t>F7.0074</t>
  </si>
  <si>
    <t>F7.0075</t>
  </si>
  <si>
    <t>F7.0076</t>
  </si>
  <si>
    <t>F7.0077</t>
  </si>
  <si>
    <t>F7.0078</t>
  </si>
  <si>
    <t>F7.0079</t>
  </si>
  <si>
    <t>F7.0080</t>
  </si>
  <si>
    <t>F7.0081</t>
  </si>
  <si>
    <t>F7.0082</t>
  </si>
  <si>
    <t>F7.0083</t>
  </si>
  <si>
    <t>F7.0084</t>
  </si>
  <si>
    <t>F7.0085</t>
  </si>
  <si>
    <t>F7.0086</t>
  </si>
  <si>
    <t>F7.0087</t>
  </si>
  <si>
    <t>F7.0088</t>
  </si>
  <si>
    <t>F7.0089</t>
  </si>
  <si>
    <t>F7.0090</t>
  </si>
  <si>
    <t>F7.0091</t>
  </si>
  <si>
    <t>F7.0092</t>
  </si>
  <si>
    <t>F7.0093</t>
  </si>
  <si>
    <t>F7.0094</t>
  </si>
  <si>
    <t>F7.0095</t>
  </si>
  <si>
    <t>F7.0096</t>
  </si>
  <si>
    <t>F7.0097</t>
  </si>
  <si>
    <t>F7.0098</t>
  </si>
  <si>
    <t>F7.0099</t>
  </si>
  <si>
    <t>F7.0100</t>
  </si>
  <si>
    <t>F7.0101</t>
  </si>
  <si>
    <t>F7.0102</t>
  </si>
  <si>
    <t>F7.0103</t>
  </si>
  <si>
    <t>F7.0104</t>
  </si>
  <si>
    <t>F7.0105</t>
  </si>
  <si>
    <t>F7.0106</t>
  </si>
  <si>
    <t>F7.0107</t>
  </si>
  <si>
    <t>F7.0108</t>
  </si>
  <si>
    <t>F7.0109</t>
  </si>
  <si>
    <t>F7.0110</t>
  </si>
  <si>
    <t>F7.0111</t>
  </si>
  <si>
    <t>F7.0112</t>
  </si>
  <si>
    <t>F7.0113</t>
  </si>
  <si>
    <t>F7.0114</t>
  </si>
  <si>
    <t>F7.0115</t>
  </si>
  <si>
    <t>F7.0116</t>
  </si>
  <si>
    <t>F7.0117</t>
  </si>
  <si>
    <t>F7.0118</t>
  </si>
  <si>
    <t>F7.0119</t>
  </si>
  <si>
    <t>F7.0120</t>
  </si>
  <si>
    <t>F7.0121</t>
  </si>
  <si>
    <t>F7.0122</t>
  </si>
  <si>
    <t>F7.0123</t>
  </si>
  <si>
    <t>F7.0124</t>
  </si>
  <si>
    <t>F7.0125</t>
  </si>
  <si>
    <t>F7.0126</t>
  </si>
  <si>
    <t>F7.0127</t>
  </si>
  <si>
    <t>F7.0128</t>
  </si>
  <si>
    <t>F7.0129</t>
  </si>
  <si>
    <t>F7.0130</t>
  </si>
  <si>
    <t>F7.0131</t>
  </si>
  <si>
    <t>F7.0132</t>
  </si>
  <si>
    <t>F7.0133</t>
  </si>
  <si>
    <t>F7.0134</t>
  </si>
  <si>
    <t>F7.0135</t>
  </si>
  <si>
    <t>F7.0136</t>
  </si>
  <si>
    <t>F7.0137</t>
  </si>
  <si>
    <t>F7.0138</t>
  </si>
  <si>
    <t>F7.0139</t>
  </si>
  <si>
    <t>F7.0140</t>
  </si>
  <si>
    <t>F7.0141</t>
  </si>
  <si>
    <t>F7.0142</t>
  </si>
  <si>
    <t>F7.0143</t>
  </si>
  <si>
    <t>F7.0144</t>
  </si>
  <si>
    <t>F7.0145</t>
  </si>
  <si>
    <t>F7.0146</t>
  </si>
  <si>
    <t>F7.0147</t>
  </si>
  <si>
    <t>F7.0148</t>
  </si>
  <si>
    <t>F7.0149</t>
  </si>
  <si>
    <t>F7.0150</t>
  </si>
  <si>
    <t>F7.0151</t>
  </si>
  <si>
    <t>F7.0152</t>
  </si>
  <si>
    <t>F7.0153</t>
  </si>
  <si>
    <t>F7.0154</t>
  </si>
  <si>
    <t>F7.0155</t>
  </si>
  <si>
    <t>F7.0156</t>
  </si>
  <si>
    <t>F7.0157</t>
  </si>
  <si>
    <t>F7.0158</t>
  </si>
  <si>
    <t>F7.0159</t>
  </si>
  <si>
    <t>F7.0160</t>
  </si>
  <si>
    <t>F7.0161</t>
  </si>
  <si>
    <t>F7.0162</t>
  </si>
  <si>
    <t>F7.0163</t>
  </si>
  <si>
    <t>F7.0164</t>
  </si>
  <si>
    <t>F7.0165</t>
  </si>
  <si>
    <t>F7.0166</t>
  </si>
  <si>
    <t>F7.0167</t>
  </si>
  <si>
    <t>F7.0168</t>
  </si>
  <si>
    <t>F7.0169</t>
  </si>
  <si>
    <t>F7.0170</t>
  </si>
  <si>
    <t>F7.0171</t>
  </si>
  <si>
    <t>F7.0172</t>
  </si>
  <si>
    <t>F7.0173</t>
  </si>
  <si>
    <t>F7.0174</t>
  </si>
  <si>
    <t>F7.0175</t>
  </si>
  <si>
    <t>F7.0176</t>
  </si>
  <si>
    <t>F7.0177</t>
  </si>
  <si>
    <t>F7.0178</t>
  </si>
  <si>
    <t>F7.0179</t>
  </si>
  <si>
    <t>F7.0180</t>
  </si>
  <si>
    <t>F7.0181</t>
  </si>
  <si>
    <t>F7.0182</t>
  </si>
  <si>
    <t>F7.0183</t>
  </si>
  <si>
    <t>F7.0184</t>
  </si>
  <si>
    <t>F7.0185</t>
  </si>
  <si>
    <t>F7.0186</t>
  </si>
  <si>
    <t>F7.0187</t>
  </si>
  <si>
    <t>F7.0188</t>
  </si>
  <si>
    <t>F7.0189</t>
  </si>
  <si>
    <t>F7.0190</t>
  </si>
  <si>
    <t>F7.0191</t>
  </si>
  <si>
    <t>F7.0192</t>
  </si>
  <si>
    <t>F7.0193</t>
  </si>
  <si>
    <t>F7.0194</t>
  </si>
  <si>
    <t>F7.0195</t>
  </si>
  <si>
    <t>F7.0196</t>
  </si>
  <si>
    <t>F7.0197</t>
  </si>
  <si>
    <t>F7.0198</t>
  </si>
  <si>
    <t>F7.0199</t>
  </si>
  <si>
    <t>F7.0200</t>
  </si>
  <si>
    <t>F7.0201</t>
  </si>
  <si>
    <t>F7.0202</t>
  </si>
  <si>
    <t>F7.0203</t>
  </si>
  <si>
    <t>F7.0204</t>
  </si>
  <si>
    <t>F7.0205</t>
  </si>
  <si>
    <t>F7.0206</t>
  </si>
  <si>
    <t>F7.0207</t>
  </si>
  <si>
    <t>F7.0208</t>
  </si>
  <si>
    <t>F7.0209</t>
  </si>
  <si>
    <t>F7.0210</t>
  </si>
  <si>
    <t>F7.0211</t>
  </si>
  <si>
    <t>F7.0212</t>
  </si>
  <si>
    <t>F7.0213</t>
  </si>
  <si>
    <t>F7.0214</t>
  </si>
  <si>
    <t>F7.0215</t>
  </si>
  <si>
    <t>F7.0216</t>
  </si>
  <si>
    <t>F7.0217</t>
  </si>
  <si>
    <t>F7.0218</t>
  </si>
  <si>
    <t>F7.0219</t>
  </si>
  <si>
    <t>F7.0220</t>
  </si>
  <si>
    <t>F7.0221</t>
  </si>
  <si>
    <t>F7.0222</t>
  </si>
  <si>
    <t>F7.0223</t>
  </si>
  <si>
    <t>F7.0224</t>
  </si>
  <si>
    <t>F7.0225</t>
  </si>
  <si>
    <t>F7.0226</t>
  </si>
  <si>
    <t>F7.0227</t>
  </si>
  <si>
    <t>F7.0228</t>
  </si>
  <si>
    <t>F7.0229</t>
  </si>
  <si>
    <t>F7.0230</t>
  </si>
  <si>
    <t>F7.0231</t>
  </si>
  <si>
    <t>F7.0232</t>
  </si>
  <si>
    <t>F7.0233</t>
  </si>
  <si>
    <t>F7.0234</t>
  </si>
  <si>
    <t>F7.0235</t>
  </si>
  <si>
    <t>F7.0236</t>
  </si>
  <si>
    <t>F7.0237</t>
  </si>
  <si>
    <t>F7.0238</t>
  </si>
  <si>
    <t>F7.0239</t>
  </si>
  <si>
    <t>F7.0240</t>
  </si>
  <si>
    <t>F7.0241</t>
  </si>
  <si>
    <t>F7.0242</t>
  </si>
  <si>
    <t>F7.0243</t>
  </si>
  <si>
    <t>F7.0244</t>
  </si>
  <si>
    <t>F7.0245</t>
  </si>
  <si>
    <t>F7.0246</t>
  </si>
  <si>
    <t>F7.0247</t>
  </si>
  <si>
    <t>F7.0248</t>
  </si>
  <si>
    <t>F7.0249</t>
  </si>
  <si>
    <t>F7.0250</t>
  </si>
  <si>
    <t>F7.0251</t>
  </si>
  <si>
    <t>F7.0252</t>
  </si>
  <si>
    <t>F7.0253</t>
  </si>
  <si>
    <t>F7.0254</t>
  </si>
  <si>
    <t>F7.0255</t>
  </si>
  <si>
    <t>F7.0256</t>
  </si>
  <si>
    <t>F7.0257</t>
  </si>
  <si>
    <t>F7.0258</t>
  </si>
  <si>
    <t>F7.0259</t>
  </si>
  <si>
    <t>F7.0260</t>
  </si>
  <si>
    <t>F7.0261</t>
  </si>
  <si>
    <t>F7.0262</t>
  </si>
  <si>
    <t>F7.0263</t>
  </si>
  <si>
    <t>F7.0264</t>
  </si>
  <si>
    <t>F7.0265</t>
  </si>
  <si>
    <t>F7.0266</t>
  </si>
  <si>
    <t>F7.0267</t>
  </si>
  <si>
    <t>F7.0268</t>
  </si>
  <si>
    <t>F7.0269</t>
  </si>
  <si>
    <t>F7.0270</t>
  </si>
  <si>
    <t>F7.0271</t>
  </si>
  <si>
    <t>F7.0272</t>
  </si>
  <si>
    <t>F7.0273</t>
  </si>
  <si>
    <t>F7.0274</t>
  </si>
  <si>
    <t>F7.0275</t>
  </si>
  <si>
    <t>F7.0276</t>
  </si>
  <si>
    <t>F7.0277</t>
  </si>
  <si>
    <t>F7.0278</t>
  </si>
  <si>
    <t>F7.0279</t>
  </si>
  <si>
    <t>F7.0280</t>
  </si>
  <si>
    <t>F7.0281</t>
  </si>
  <si>
    <t>F7.0282</t>
  </si>
  <si>
    <t>F7.0283</t>
  </si>
  <si>
    <t>F7.0284</t>
  </si>
  <si>
    <t>F7.0285</t>
  </si>
  <si>
    <t>F7.0286</t>
  </si>
  <si>
    <t>F7.0287</t>
  </si>
  <si>
    <t>F7.0288</t>
  </si>
  <si>
    <t>F7.0289</t>
  </si>
  <si>
    <t>F7.0290</t>
  </si>
  <si>
    <t>F7.0291</t>
  </si>
  <si>
    <t>F7.0292</t>
  </si>
  <si>
    <t>F7.0293</t>
  </si>
  <si>
    <t>F7.0294</t>
  </si>
  <si>
    <t>F7.0295</t>
  </si>
  <si>
    <t>F7.0296</t>
  </si>
  <si>
    <t>F7.0297</t>
  </si>
  <si>
    <t>F7.0298</t>
  </si>
  <si>
    <t>F7.0299</t>
  </si>
  <si>
    <t>F7.0300</t>
  </si>
  <si>
    <t>F7.0301</t>
  </si>
  <si>
    <t>F7.0302</t>
  </si>
  <si>
    <t>F7.0303</t>
  </si>
  <si>
    <t>F7.0304</t>
  </si>
  <si>
    <t>F7.0305</t>
  </si>
  <si>
    <t>F7.0306</t>
  </si>
  <si>
    <t>F7.0307</t>
  </si>
  <si>
    <t>F7.0308</t>
  </si>
  <si>
    <t>F7.0309</t>
  </si>
  <si>
    <t>F7.0310</t>
  </si>
  <si>
    <t>F7.0311</t>
  </si>
  <si>
    <t>F7.0312</t>
  </si>
  <si>
    <t>F7.0313</t>
  </si>
  <si>
    <t>F7.0314</t>
  </si>
  <si>
    <t>F7.0315</t>
  </si>
  <si>
    <t>F7.0316</t>
  </si>
  <si>
    <t>F7.0317</t>
  </si>
  <si>
    <t>F7.0318</t>
  </si>
  <si>
    <t>F7.0319</t>
  </si>
  <si>
    <t>F7.0320</t>
  </si>
  <si>
    <t>F7.0321</t>
  </si>
  <si>
    <t>F7.0322</t>
  </si>
  <si>
    <t>F7.0323</t>
  </si>
  <si>
    <t>F7.0324</t>
  </si>
  <si>
    <t>F7.0325</t>
  </si>
  <si>
    <t>F7.0326</t>
  </si>
  <si>
    <t>F7.0327</t>
  </si>
  <si>
    <t>F7.0328</t>
  </si>
  <si>
    <t>F7.0329</t>
  </si>
  <si>
    <t>F7.0330</t>
  </si>
  <si>
    <t>F7.0331</t>
  </si>
  <si>
    <t>F7.0332</t>
  </si>
  <si>
    <t>F7.0333</t>
  </si>
  <si>
    <t>F7.0334</t>
  </si>
  <si>
    <t>F7.0335</t>
  </si>
  <si>
    <t>F7.0336</t>
  </si>
  <si>
    <t>F7.0337</t>
  </si>
  <si>
    <t>F7.0338</t>
  </si>
  <si>
    <t>F7.0339</t>
  </si>
  <si>
    <t>F7.0340</t>
  </si>
  <si>
    <t>F7.0341</t>
  </si>
  <si>
    <t>F7.0342</t>
  </si>
  <si>
    <t>F7.0343</t>
  </si>
  <si>
    <t>F7.0344</t>
  </si>
  <si>
    <t>F7.0345</t>
  </si>
  <si>
    <t>F7.0346</t>
  </si>
  <si>
    <t>F7.0347</t>
  </si>
  <si>
    <t>F7.0348</t>
  </si>
  <si>
    <t>F7.0349</t>
  </si>
  <si>
    <t>F7.0350</t>
  </si>
  <si>
    <t>F7.0351</t>
  </si>
  <si>
    <t>F7.0352</t>
  </si>
  <si>
    <t>F7.0353</t>
  </si>
  <si>
    <t>F7.0354</t>
  </si>
  <si>
    <t>F7.0355</t>
  </si>
  <si>
    <t>F7.0356</t>
  </si>
  <si>
    <t>F7.0357</t>
  </si>
  <si>
    <t>F7.0358</t>
  </si>
  <si>
    <t>F7.0359</t>
  </si>
  <si>
    <t>F7.0360</t>
  </si>
  <si>
    <t>F7.0361</t>
  </si>
  <si>
    <t>F7.0362</t>
  </si>
  <si>
    <t>F7.0363</t>
  </si>
  <si>
    <t>F7.0364</t>
  </si>
  <si>
    <t>F7.0365</t>
  </si>
  <si>
    <t>F7.0366</t>
  </si>
  <si>
    <t>F7.0367</t>
  </si>
  <si>
    <t>F7.0368</t>
  </si>
  <si>
    <t>F7.0369</t>
  </si>
  <si>
    <t>F7.0370</t>
  </si>
  <si>
    <t>F7.0371</t>
  </si>
  <si>
    <t>F7.0372</t>
  </si>
  <si>
    <t>F7.0373</t>
  </si>
  <si>
    <t>F7.0374</t>
  </si>
  <si>
    <t>F7.0375</t>
  </si>
  <si>
    <t>F7.0376</t>
  </si>
  <si>
    <t>F7.0377</t>
  </si>
  <si>
    <t>F7.0378</t>
  </si>
  <si>
    <t>F7.0379</t>
  </si>
  <si>
    <t>F7.0380</t>
  </si>
  <si>
    <t>F7.0381</t>
  </si>
  <si>
    <t>F7.0382</t>
  </si>
  <si>
    <t>F7.0383</t>
  </si>
  <si>
    <t>F7.0384</t>
  </si>
  <si>
    <t>F7.0385</t>
  </si>
  <si>
    <t>F7.0386</t>
  </si>
  <si>
    <t>F7.0387</t>
  </si>
  <si>
    <t>F7.0388</t>
  </si>
  <si>
    <t>F7.0389</t>
  </si>
  <si>
    <t>F7.0390</t>
  </si>
  <si>
    <t>F7.0391</t>
  </si>
  <si>
    <t>F7.0392</t>
  </si>
  <si>
    <t>F7.0393</t>
  </si>
  <si>
    <t>F7.0394</t>
  </si>
  <si>
    <t>F7.0395</t>
  </si>
  <si>
    <t>F7.0396</t>
  </si>
  <si>
    <t>F7.0397</t>
  </si>
  <si>
    <t>F7.0398</t>
  </si>
  <si>
    <t>F7.0399</t>
  </si>
  <si>
    <t>F7.0400</t>
  </si>
  <si>
    <t>F7.0401</t>
  </si>
  <si>
    <t>F7.0402</t>
  </si>
  <si>
    <t>F7.0403</t>
  </si>
  <si>
    <t>F7.0404</t>
  </si>
  <si>
    <t>F7.0405</t>
  </si>
  <si>
    <t>F7.0406</t>
  </si>
  <si>
    <t>F7.0407</t>
  </si>
  <si>
    <t>F7.0408</t>
  </si>
  <si>
    <t>F7.0409</t>
  </si>
  <si>
    <t>F7.0410</t>
  </si>
  <si>
    <t>F7.0411</t>
  </si>
  <si>
    <t>F7.0412</t>
  </si>
  <si>
    <t>F7.0413</t>
  </si>
  <si>
    <t>F7.0414</t>
  </si>
  <si>
    <t>F7.0415</t>
  </si>
  <si>
    <t>F7.0416</t>
  </si>
  <si>
    <t>F7.0417</t>
  </si>
  <si>
    <t>F7.0418</t>
  </si>
  <si>
    <t>F7.0419</t>
  </si>
  <si>
    <t>F7.0420</t>
  </si>
  <si>
    <t>F7.0421</t>
  </si>
  <si>
    <t>F7.0422</t>
  </si>
  <si>
    <t>F7.0423</t>
  </si>
  <si>
    <t>F7.0424</t>
  </si>
  <si>
    <t>F7.0425</t>
  </si>
  <si>
    <t>F7.0426</t>
  </si>
  <si>
    <t>F7.0427</t>
  </si>
  <si>
    <t>F7.0428</t>
  </si>
  <si>
    <t>F7.0429</t>
  </si>
  <si>
    <t>F7.0430</t>
  </si>
  <si>
    <t>F7.0431</t>
  </si>
  <si>
    <t>F7.0432</t>
  </si>
  <si>
    <t>F7.0433</t>
  </si>
  <si>
    <t>F7.0434</t>
  </si>
  <si>
    <t>F7.0435</t>
  </si>
  <si>
    <t>F7.0436</t>
  </si>
  <si>
    <t>F7.0437</t>
  </si>
  <si>
    <t>F7.0438</t>
  </si>
  <si>
    <t>F7.0439</t>
  </si>
  <si>
    <t>F7.0440</t>
  </si>
  <si>
    <t>F7.0441</t>
  </si>
  <si>
    <t>F7.0442</t>
  </si>
  <si>
    <t>F7.0443</t>
  </si>
  <si>
    <t>F7.0444</t>
  </si>
  <si>
    <t>F7.0445</t>
  </si>
  <si>
    <t>F7.0446</t>
  </si>
  <si>
    <t>F7.0447</t>
  </si>
  <si>
    <t>F7.0448</t>
  </si>
  <si>
    <t>F7.0449</t>
  </si>
  <si>
    <t>F7.0450</t>
  </si>
  <si>
    <t>F7.0451</t>
  </si>
  <si>
    <t>F7.0452</t>
  </si>
  <si>
    <t>F7.0453</t>
  </si>
  <si>
    <t>F7.0454</t>
  </si>
  <si>
    <t>F7.0455</t>
  </si>
  <si>
    <t>F7.0456</t>
  </si>
  <si>
    <t>F7.0457</t>
  </si>
  <si>
    <t>F7.0458</t>
  </si>
  <si>
    <t>F7.0459</t>
  </si>
  <si>
    <t>F7.0460</t>
  </si>
  <si>
    <t>F7.0461</t>
  </si>
  <si>
    <t>F7.0462</t>
  </si>
  <si>
    <t>F7.0463</t>
  </si>
  <si>
    <t>F7.0464</t>
  </si>
  <si>
    <t>F7.0465</t>
  </si>
  <si>
    <t>F7.0466</t>
  </si>
  <si>
    <t>F7.0467</t>
  </si>
  <si>
    <t>F7.0468</t>
  </si>
  <si>
    <t>F7.0469</t>
  </si>
  <si>
    <t>F7.0470</t>
  </si>
  <si>
    <t>F7.0471</t>
  </si>
  <si>
    <t>F7.0472</t>
  </si>
  <si>
    <t>F7.0473</t>
  </si>
  <si>
    <t>F7.0474</t>
  </si>
  <si>
    <t>F7.0475</t>
  </si>
  <si>
    <t>F7.0476</t>
  </si>
  <si>
    <t>F7.0477</t>
  </si>
  <si>
    <t>F7.0478</t>
  </si>
  <si>
    <t>F7.0479</t>
  </si>
  <si>
    <t>F7.0480</t>
  </si>
  <si>
    <t>F7.0481</t>
  </si>
  <si>
    <t>F7.0482</t>
  </si>
  <si>
    <t>F7.0483</t>
  </si>
  <si>
    <t>F7.0484</t>
  </si>
  <si>
    <t>F7.0485</t>
  </si>
  <si>
    <t>F7.0486</t>
  </si>
  <si>
    <t>F7.0487</t>
  </si>
  <si>
    <t>F7.0488</t>
  </si>
  <si>
    <t>F7.0489</t>
  </si>
  <si>
    <t>F7.0490</t>
  </si>
  <si>
    <t>F7.0491</t>
  </si>
  <si>
    <t>F7.0492</t>
  </si>
  <si>
    <t>F7.0493</t>
  </si>
  <si>
    <t>F7.0494</t>
  </si>
  <si>
    <t>F7.0495</t>
  </si>
  <si>
    <t>F7.0496</t>
  </si>
  <si>
    <t>F7.0497</t>
  </si>
  <si>
    <t>F7.0498</t>
  </si>
  <si>
    <t>F7.0499</t>
  </si>
  <si>
    <t>F7.0500</t>
  </si>
  <si>
    <t>F7.0501</t>
  </si>
  <si>
    <t>F7.0502</t>
  </si>
  <si>
    <t>F7.0503</t>
  </si>
  <si>
    <t>F7.0504</t>
  </si>
  <si>
    <t>F7.0505</t>
  </si>
  <si>
    <t>F7.0506</t>
  </si>
  <si>
    <t>F7.0507</t>
  </si>
  <si>
    <t>F7.0508</t>
  </si>
  <si>
    <t>F7.0509</t>
  </si>
  <si>
    <t>F7.0510</t>
  </si>
  <si>
    <t>F7.0511</t>
  </si>
  <si>
    <t>F7.0512</t>
  </si>
  <si>
    <t>F7.0513</t>
  </si>
  <si>
    <t>F7.0514</t>
  </si>
  <si>
    <t>F7.0515</t>
  </si>
  <si>
    <t>F7.0516</t>
  </si>
  <si>
    <t>F7.0517</t>
  </si>
  <si>
    <t>F7.0518</t>
  </si>
  <si>
    <t>F7.0519</t>
  </si>
  <si>
    <t>F7.0520</t>
  </si>
  <si>
    <t>F7.0521</t>
  </si>
  <si>
    <t>F7.0522</t>
  </si>
  <si>
    <t>F7.0523</t>
  </si>
  <si>
    <t>F7.0524</t>
  </si>
  <si>
    <t>F7.0525</t>
  </si>
  <si>
    <t>F7.0526</t>
  </si>
  <si>
    <t>F7.0527</t>
  </si>
  <si>
    <t>F7.0528</t>
  </si>
  <si>
    <t>F7.0529</t>
  </si>
  <si>
    <t>F7.0530</t>
  </si>
  <si>
    <t>F7.0531</t>
  </si>
  <si>
    <t>F7.0532</t>
  </si>
  <si>
    <t>F7.0533</t>
  </si>
  <si>
    <t>F7.0534</t>
  </si>
  <si>
    <t>F7.0535</t>
  </si>
  <si>
    <t>F7.0536</t>
  </si>
  <si>
    <t>F7.0537</t>
  </si>
  <si>
    <t>F7.0538</t>
  </si>
  <si>
    <t>F7.0539</t>
  </si>
  <si>
    <t>F7.0540</t>
  </si>
  <si>
    <t>F7.0541</t>
  </si>
  <si>
    <t>F7.0542</t>
  </si>
  <si>
    <t>F7.0543</t>
  </si>
  <si>
    <t>F7.0544</t>
  </si>
  <si>
    <t>F7.0545</t>
  </si>
  <si>
    <t>F7.0546</t>
  </si>
  <si>
    <t>F7.0547</t>
  </si>
  <si>
    <t>F7.0548</t>
  </si>
  <si>
    <t>F7.0549</t>
  </si>
  <si>
    <t>F7.0550</t>
  </si>
  <si>
    <t>F7.0551</t>
  </si>
  <si>
    <t>F7.0552</t>
  </si>
  <si>
    <t>F7.0553</t>
  </si>
  <si>
    <t>F7.0554</t>
  </si>
  <si>
    <t>F7.0555</t>
  </si>
  <si>
    <t>F7.0556</t>
  </si>
  <si>
    <t>F7.0557</t>
  </si>
  <si>
    <t>F7.0558</t>
  </si>
  <si>
    <t>F7.0559</t>
  </si>
  <si>
    <t>F7.0560</t>
  </si>
  <si>
    <t>F7.0561</t>
  </si>
  <si>
    <t>F7.0562</t>
  </si>
  <si>
    <t>F7.0563</t>
  </si>
  <si>
    <t>F7.0564</t>
  </si>
  <si>
    <t>F7.0565</t>
  </si>
  <si>
    <t>F7.0566</t>
  </si>
  <si>
    <t>F7.0567</t>
  </si>
  <si>
    <t>F7.0568</t>
  </si>
  <si>
    <t>F7.0569</t>
  </si>
  <si>
    <t>F7.0570</t>
  </si>
  <si>
    <t>F7.0571</t>
  </si>
  <si>
    <t>F7.0572</t>
  </si>
  <si>
    <t>F7.0573</t>
  </si>
  <si>
    <t>F7.0574</t>
  </si>
  <si>
    <t>F7.0575</t>
  </si>
  <si>
    <t>F7.0576</t>
  </si>
  <si>
    <t>F7.0577</t>
  </si>
  <si>
    <t>F7.0578</t>
  </si>
  <si>
    <t>F7.0579</t>
  </si>
  <si>
    <t>F7.0580</t>
  </si>
  <si>
    <t>F7.0581</t>
  </si>
  <si>
    <t>F7.0582</t>
  </si>
  <si>
    <t>F7.0583</t>
  </si>
  <si>
    <t>F7.0584</t>
  </si>
  <si>
    <t>F7.0585</t>
  </si>
  <si>
    <t>F7.0586</t>
  </si>
  <si>
    <t>F7.0587</t>
  </si>
  <si>
    <t>F7.0588</t>
  </si>
  <si>
    <t>F7.0589</t>
  </si>
  <si>
    <t>F7.0590</t>
  </si>
  <si>
    <t>F7.0591</t>
  </si>
  <si>
    <t>F7.0592</t>
  </si>
  <si>
    <t>F7.0593</t>
  </si>
  <si>
    <t>F7.0594</t>
  </si>
  <si>
    <t>F7.0595</t>
  </si>
  <si>
    <t>F7.0596</t>
  </si>
  <si>
    <t>F7.0597</t>
  </si>
  <si>
    <t>F7.0598</t>
  </si>
  <si>
    <t>F7.0599</t>
  </si>
  <si>
    <t>F7.0600</t>
  </si>
  <si>
    <t>F7.0601</t>
  </si>
  <si>
    <t>F7.0602</t>
  </si>
  <si>
    <t>F7.0603</t>
  </si>
  <si>
    <t>F7.0604</t>
  </si>
  <si>
    <t>F7.0605</t>
  </si>
  <si>
    <t>F7.0606</t>
  </si>
  <si>
    <t>F7.0607</t>
  </si>
  <si>
    <t>F7.0608</t>
  </si>
  <si>
    <t>F7.0609</t>
  </si>
  <si>
    <t>F7.0610</t>
  </si>
  <si>
    <t>F7.0611</t>
  </si>
  <si>
    <t>F7.0612</t>
  </si>
  <si>
    <t>F7.0613</t>
  </si>
  <si>
    <t>F7.0614</t>
  </si>
  <si>
    <t>F7.0615</t>
  </si>
  <si>
    <t>F7.0616</t>
  </si>
  <si>
    <t>F7.0617</t>
  </si>
  <si>
    <t>F7.0618</t>
  </si>
  <si>
    <t>F7.0619</t>
  </si>
  <si>
    <t>F7.0620</t>
  </si>
  <si>
    <t>F7.0621</t>
  </si>
  <si>
    <t>F7.0622</t>
  </si>
  <si>
    <t>F7.0623</t>
  </si>
  <si>
    <t>F7.0624</t>
  </si>
  <si>
    <t>F7.0625</t>
  </si>
  <si>
    <t>F7.0626</t>
  </si>
  <si>
    <t>F7.0627</t>
  </si>
  <si>
    <t>F7.0628</t>
  </si>
  <si>
    <t>F7.0629</t>
  </si>
  <si>
    <t>F7.0630</t>
  </si>
  <si>
    <t>F7.0631</t>
  </si>
  <si>
    <t>F7.0632</t>
  </si>
  <si>
    <t>F7.0633</t>
  </si>
  <si>
    <t>F7.0634</t>
  </si>
  <si>
    <t>F7.0635</t>
  </si>
  <si>
    <t>F7.0636</t>
  </si>
  <si>
    <t>F7.0637</t>
  </si>
  <si>
    <t>F7.0638</t>
  </si>
  <si>
    <t>F7.0639</t>
  </si>
  <si>
    <t>F7.0640</t>
  </si>
  <si>
    <t>F7.0641</t>
  </si>
  <si>
    <t>F7.0642</t>
  </si>
  <si>
    <t>F7.0643</t>
  </si>
  <si>
    <t>F7.0644</t>
  </si>
  <si>
    <t>F7.0645</t>
  </si>
  <si>
    <t>F7.0646</t>
  </si>
  <si>
    <t>F7.0647</t>
  </si>
  <si>
    <t>F7.0648</t>
  </si>
  <si>
    <t>F7.0649</t>
  </si>
  <si>
    <t>F7.0650</t>
  </si>
  <si>
    <t>F7.0651</t>
  </si>
  <si>
    <t>F7.0652</t>
  </si>
  <si>
    <t>F7.0653</t>
  </si>
  <si>
    <t>F7.0654</t>
  </si>
  <si>
    <t>F7.0655</t>
  </si>
  <si>
    <t>F7.0656</t>
  </si>
  <si>
    <t>F7.0657</t>
  </si>
  <si>
    <t>F7.0658</t>
  </si>
  <si>
    <t>F7.0659</t>
  </si>
  <si>
    <t>F7.0660</t>
  </si>
  <si>
    <t>F7.0661</t>
  </si>
  <si>
    <t>F7.0662</t>
  </si>
  <si>
    <t>F7.0663</t>
  </si>
  <si>
    <t>F7.0664</t>
  </si>
  <si>
    <t>F7.0665</t>
  </si>
  <si>
    <t>F7.0666</t>
  </si>
  <si>
    <t>F7.0667</t>
  </si>
  <si>
    <t>F7.0668</t>
  </si>
  <si>
    <t>F7.0669</t>
  </si>
  <si>
    <t>F7.0670</t>
  </si>
  <si>
    <t>F7.0671</t>
  </si>
  <si>
    <t>F7.0672</t>
  </si>
  <si>
    <t>F7.0673</t>
  </si>
  <si>
    <t>F7.0674</t>
  </si>
  <si>
    <t>F7.0675</t>
  </si>
  <si>
    <t>F7.0676</t>
  </si>
  <si>
    <t>F7.0677</t>
  </si>
  <si>
    <t>F7.0678</t>
  </si>
  <si>
    <t>F7.0679</t>
  </si>
  <si>
    <t>F7.0680</t>
  </si>
  <si>
    <t>F7.0681</t>
  </si>
  <si>
    <t>F7.0682</t>
  </si>
  <si>
    <t>F7.0683</t>
  </si>
  <si>
    <t>F7.0684</t>
  </si>
  <si>
    <t>F7.0685</t>
  </si>
  <si>
    <t>F7.0686</t>
  </si>
  <si>
    <t>F7.0687</t>
  </si>
  <si>
    <t>F7.0688</t>
  </si>
  <si>
    <t>F7.0689</t>
  </si>
  <si>
    <t>F7.0690</t>
  </si>
  <si>
    <t>F7.0691</t>
  </si>
  <si>
    <t>F7.0692</t>
  </si>
  <si>
    <t>F7.0693</t>
  </si>
  <si>
    <t>F7.0694</t>
  </si>
  <si>
    <t>F7.0695</t>
  </si>
  <si>
    <t>F7.0696</t>
  </si>
  <si>
    <t>F7.0697</t>
  </si>
  <si>
    <t>F7.0698</t>
  </si>
  <si>
    <t>F7.0699</t>
  </si>
  <si>
    <t>F7.0700</t>
  </si>
  <si>
    <t>F7.0701</t>
  </si>
  <si>
    <t>F7.0702</t>
  </si>
  <si>
    <t>F7.0703</t>
  </si>
  <si>
    <t>F7.0704</t>
  </si>
  <si>
    <t>F7.0705</t>
  </si>
  <si>
    <t>F7.0706</t>
  </si>
  <si>
    <t>F7.0707</t>
  </si>
  <si>
    <t>F7.0708</t>
  </si>
  <si>
    <t>F7.0709</t>
  </si>
  <si>
    <t>F7.0710</t>
  </si>
  <si>
    <t>F7.0711</t>
  </si>
  <si>
    <t>F7.0712</t>
  </si>
  <si>
    <t>F7.0713</t>
  </si>
  <si>
    <t>F7.0714</t>
  </si>
  <si>
    <t>F7.0715</t>
  </si>
  <si>
    <t>F7.0716</t>
  </si>
  <si>
    <t>F7.0717</t>
  </si>
  <si>
    <t>F7.0718</t>
  </si>
  <si>
    <t>F7.0719</t>
  </si>
  <si>
    <t>F7.0720</t>
  </si>
  <si>
    <t>F7.0721</t>
  </si>
  <si>
    <t>F7.0722</t>
  </si>
  <si>
    <t>F7.0723</t>
  </si>
  <si>
    <t>F7.0724</t>
  </si>
  <si>
    <t>F7.0725</t>
  </si>
  <si>
    <t>F7.0726</t>
  </si>
  <si>
    <t>F7.0727</t>
  </si>
  <si>
    <t>F7.0728</t>
  </si>
  <si>
    <t>F7.0729</t>
  </si>
  <si>
    <t>F7.0730</t>
  </si>
  <si>
    <t>F7.0731</t>
  </si>
  <si>
    <t>F7.0732</t>
  </si>
  <si>
    <t>F7.0733</t>
  </si>
  <si>
    <t>F7.0734</t>
  </si>
  <si>
    <t>F7.0735</t>
  </si>
  <si>
    <t>F7.0736</t>
  </si>
  <si>
    <t>F7.0737</t>
  </si>
  <si>
    <t>F7.0738</t>
  </si>
  <si>
    <t>F7.0739</t>
  </si>
  <si>
    <t>F7.0740</t>
  </si>
  <si>
    <t>F7.0741</t>
  </si>
  <si>
    <t>F7.0742</t>
  </si>
  <si>
    <t>F7.0743</t>
  </si>
  <si>
    <t>F7.0744</t>
  </si>
  <si>
    <t>F7.0745</t>
  </si>
  <si>
    <t>F7.0746</t>
  </si>
  <si>
    <t>F7.0747</t>
  </si>
  <si>
    <t>F7.0748</t>
  </si>
  <si>
    <t>F7.0749</t>
  </si>
  <si>
    <t>F7.0750</t>
  </si>
  <si>
    <t>F7.0751</t>
  </si>
  <si>
    <t>F7.0752</t>
  </si>
  <si>
    <t>F7.0753</t>
  </si>
  <si>
    <t>F7.0754</t>
  </si>
  <si>
    <t>F7.0755</t>
  </si>
  <si>
    <t>F7.0756</t>
  </si>
  <si>
    <t>F7.0757</t>
  </si>
  <si>
    <t>F7.0758</t>
  </si>
  <si>
    <t>F7.0759</t>
  </si>
  <si>
    <t>F7.0760</t>
  </si>
  <si>
    <t>F7.0761</t>
  </si>
  <si>
    <t>F7.0762</t>
  </si>
  <si>
    <t>F7.0763</t>
  </si>
  <si>
    <t>F7.0764</t>
  </si>
  <si>
    <t>F7.0765</t>
  </si>
  <si>
    <t>F7.0766</t>
  </si>
  <si>
    <t>F7.0767</t>
  </si>
  <si>
    <t>F7.0768</t>
  </si>
  <si>
    <t>F7.0769</t>
  </si>
  <si>
    <t>F7.0770</t>
  </si>
  <si>
    <t>F7.0771</t>
  </si>
  <si>
    <t>F7.0772</t>
  </si>
  <si>
    <t>F7.0773</t>
  </si>
  <si>
    <t>F7.0774</t>
  </si>
  <si>
    <t>F7.0775</t>
  </si>
  <si>
    <t>F7.0776</t>
  </si>
  <si>
    <t>F7.0777</t>
  </si>
  <si>
    <t>F7.0778</t>
  </si>
  <si>
    <t>F7.0779</t>
  </si>
  <si>
    <t>F7.0780</t>
  </si>
  <si>
    <t>F7.0781</t>
  </si>
  <si>
    <t>F7.0782</t>
  </si>
  <si>
    <t>F7.0783</t>
  </si>
  <si>
    <t>F7.0784</t>
  </si>
  <si>
    <t>F7.0785</t>
  </si>
  <si>
    <t>F7.0786</t>
  </si>
  <si>
    <t>F7.0787</t>
  </si>
  <si>
    <t>F7.0788</t>
  </si>
  <si>
    <t>F7.0789</t>
  </si>
  <si>
    <t>F7.0790</t>
  </si>
  <si>
    <t>F7.0791</t>
  </si>
  <si>
    <t>F7.0792</t>
  </si>
  <si>
    <t>F7.0793</t>
  </si>
  <si>
    <t>F7.0794</t>
  </si>
  <si>
    <t>F7.0795</t>
  </si>
  <si>
    <t>F7.0796</t>
  </si>
  <si>
    <t>F7.0797</t>
  </si>
  <si>
    <t>F7.0798</t>
  </si>
  <si>
    <t>F7.0799</t>
  </si>
  <si>
    <t>F7.0800</t>
  </si>
  <si>
    <t>F7.0801</t>
  </si>
  <si>
    <t>F7.0802</t>
  </si>
  <si>
    <t>F7.0803</t>
  </si>
  <si>
    <t>F7.0804</t>
  </si>
  <si>
    <t>F7.0805</t>
  </si>
  <si>
    <t>F7.0806</t>
  </si>
  <si>
    <t>F7.0807</t>
  </si>
  <si>
    <t>F7.0808</t>
  </si>
  <si>
    <t>F7.0809</t>
  </si>
  <si>
    <t>F7.0810</t>
  </si>
  <si>
    <t>F7.0811</t>
  </si>
  <si>
    <t>F7.0812</t>
  </si>
  <si>
    <t>F7.0813</t>
  </si>
  <si>
    <t>F7.0814</t>
  </si>
  <si>
    <t>F7.0815</t>
  </si>
  <si>
    <t>F7.0816</t>
  </si>
  <si>
    <t>F7.0817</t>
  </si>
  <si>
    <t>F7.0818</t>
  </si>
  <si>
    <t>F7.0819</t>
  </si>
  <si>
    <t>F7.0820</t>
  </si>
  <si>
    <t>F7.0821</t>
  </si>
  <si>
    <t>F7.0822</t>
  </si>
  <si>
    <t>F7.0823</t>
  </si>
  <si>
    <t>F7.0824</t>
  </si>
  <si>
    <t>F7.0825</t>
  </si>
  <si>
    <t>F7.0826</t>
  </si>
  <si>
    <t>F7.0827</t>
  </si>
  <si>
    <t>F7.0828</t>
  </si>
  <si>
    <t>F7.0829</t>
  </si>
  <si>
    <t>F7.0830</t>
  </si>
  <si>
    <t>F7.0831</t>
  </si>
  <si>
    <t>F7.0832</t>
  </si>
  <si>
    <t>F7.0833</t>
  </si>
  <si>
    <t>F7.0834</t>
  </si>
  <si>
    <t>F7.0835</t>
  </si>
  <si>
    <t>F7.0836</t>
  </si>
  <si>
    <t>F7.0837</t>
  </si>
  <si>
    <t>F7.0838</t>
  </si>
  <si>
    <t>F7.0839</t>
  </si>
  <si>
    <t>F7.0840</t>
  </si>
  <si>
    <t>F7.0841</t>
  </si>
  <si>
    <t>F7.0842</t>
  </si>
  <si>
    <t>F7.0843</t>
  </si>
  <si>
    <t>F7.0844</t>
  </si>
  <si>
    <t>F7.0845</t>
  </si>
  <si>
    <t>F7.0846</t>
  </si>
  <si>
    <t>F7.0847</t>
  </si>
  <si>
    <t>F7.0848</t>
  </si>
  <si>
    <t>F7.0849</t>
  </si>
  <si>
    <t>F7.0850</t>
  </si>
  <si>
    <t>F7.0851</t>
  </si>
  <si>
    <t>F7.0852</t>
  </si>
  <si>
    <t>F7.0853</t>
  </si>
  <si>
    <t>F7.0854</t>
  </si>
  <si>
    <t>F7.0855</t>
  </si>
  <si>
    <t>F7.0856</t>
  </si>
  <si>
    <t>F7.0857</t>
  </si>
  <si>
    <t>F7.0858</t>
  </si>
  <si>
    <t>F7.0859</t>
  </si>
  <si>
    <t>F7.0860</t>
  </si>
  <si>
    <t>F7.0861</t>
  </si>
  <si>
    <t>F7.0862</t>
  </si>
  <si>
    <t>F7.0863</t>
  </si>
  <si>
    <t>F7.0864</t>
  </si>
  <si>
    <t>F7.0865</t>
  </si>
  <si>
    <t>F7.0866</t>
  </si>
  <si>
    <t>F7.0867</t>
  </si>
  <si>
    <t>F7.0868</t>
  </si>
  <si>
    <t>F7.0869</t>
  </si>
  <si>
    <t>F7.0870</t>
  </si>
  <si>
    <t>F7.0871</t>
  </si>
  <si>
    <t>F7.0872</t>
  </si>
  <si>
    <t>F7.0873</t>
  </si>
  <si>
    <t>F7.0874</t>
  </si>
  <si>
    <t>F7.0875</t>
  </si>
  <si>
    <t>F7.0876</t>
  </si>
  <si>
    <t>F7.0877</t>
  </si>
  <si>
    <t>F7.0878</t>
  </si>
  <si>
    <t>F7.0879</t>
  </si>
  <si>
    <t>F7.0880</t>
  </si>
  <si>
    <t>F7.0881</t>
  </si>
  <si>
    <t>F7.0882</t>
  </si>
  <si>
    <t>F7.0883</t>
  </si>
  <si>
    <t>F7.0884</t>
  </si>
  <si>
    <t>F7.0885</t>
  </si>
  <si>
    <t>F7.0886</t>
  </si>
  <si>
    <t>F7.0887</t>
  </si>
  <si>
    <t>F7.0888</t>
  </si>
  <si>
    <t>F7.0889</t>
  </si>
  <si>
    <t>F7.0890</t>
  </si>
  <si>
    <t>F7.0891</t>
  </si>
  <si>
    <t>F7.0892</t>
  </si>
  <si>
    <t>F7.0893</t>
  </si>
  <si>
    <t>F7.0894</t>
  </si>
  <si>
    <t>F7.0895</t>
  </si>
  <si>
    <t>F7.0896</t>
  </si>
  <si>
    <t>F7.0897</t>
  </si>
  <si>
    <t>F7.0898</t>
  </si>
  <si>
    <t>F7.0899</t>
  </si>
  <si>
    <t>F7.0900</t>
  </si>
  <si>
    <t>F7.0901</t>
  </si>
  <si>
    <t>F7.0902</t>
  </si>
  <si>
    <t>F7.0903</t>
  </si>
  <si>
    <t>F7.0904</t>
  </si>
  <si>
    <t>F7.0905</t>
  </si>
  <si>
    <t>F7.0906</t>
  </si>
  <si>
    <t>F7.0907</t>
  </si>
  <si>
    <t>F7.0908</t>
  </si>
  <si>
    <t>F7.0909</t>
  </si>
  <si>
    <t>F7.0910</t>
  </si>
  <si>
    <t>F7.0911</t>
  </si>
  <si>
    <t>F7.0912</t>
  </si>
  <si>
    <t>F7.0913</t>
  </si>
  <si>
    <t>F7.0914</t>
  </si>
  <si>
    <t>F7.0915</t>
  </si>
  <si>
    <t>F7.0916</t>
  </si>
  <si>
    <t>F7.0917</t>
  </si>
  <si>
    <t>F7.0918</t>
  </si>
  <si>
    <t>F7.0919</t>
  </si>
  <si>
    <t>F7.0920</t>
  </si>
  <si>
    <t>F7.0921</t>
  </si>
  <si>
    <t>F7.0922</t>
  </si>
  <si>
    <t>F7.0923</t>
  </si>
  <si>
    <t>F7.0924</t>
  </si>
  <si>
    <t>F7.0925</t>
  </si>
  <si>
    <t>F7.0926</t>
  </si>
  <si>
    <t>F7.0927</t>
  </si>
  <si>
    <t>F7.0928</t>
  </si>
  <si>
    <t>F7.0929</t>
  </si>
  <si>
    <t>F7.0930</t>
  </si>
  <si>
    <t>F7.0931</t>
  </si>
  <si>
    <t>F7.0932</t>
  </si>
  <si>
    <t>F7.0933</t>
  </si>
  <si>
    <t>F7.0934</t>
  </si>
  <si>
    <t>F7.0935</t>
  </si>
  <si>
    <t>F7.0936</t>
  </si>
  <si>
    <t>F7.0937</t>
  </si>
  <si>
    <t>F7.0938</t>
  </si>
  <si>
    <t>F7.0939</t>
  </si>
  <si>
    <t>F7.0940</t>
  </si>
  <si>
    <t>F7.0941</t>
  </si>
  <si>
    <t>F7.0942</t>
  </si>
  <si>
    <t>F7.0943</t>
  </si>
  <si>
    <t>F7.0944</t>
  </si>
  <si>
    <t>F7.0945</t>
  </si>
  <si>
    <t>F7.0946</t>
  </si>
  <si>
    <t>F7.0947</t>
  </si>
  <si>
    <t>F7.0948</t>
  </si>
  <si>
    <t>F7.0949</t>
  </si>
  <si>
    <t>F7.0950</t>
  </si>
  <si>
    <t>F7.0951</t>
  </si>
  <si>
    <t>F7.0952</t>
  </si>
  <si>
    <t>F7.0953</t>
  </si>
  <si>
    <t>F7.0954</t>
  </si>
  <si>
    <t>F7.0955</t>
  </si>
  <si>
    <t>F7.0956</t>
  </si>
  <si>
    <t>F7.0957</t>
  </si>
  <si>
    <t>F7.0958</t>
  </si>
  <si>
    <t>F7.0959</t>
  </si>
  <si>
    <t>F7.0960</t>
  </si>
  <si>
    <t>F7.0961</t>
  </si>
  <si>
    <t>F7.0962</t>
  </si>
  <si>
    <t>F7.0963</t>
  </si>
  <si>
    <t>F7.0964</t>
  </si>
  <si>
    <t>F7.0965</t>
  </si>
  <si>
    <t>F7.0966</t>
  </si>
  <si>
    <t>F7.0967</t>
  </si>
  <si>
    <t>F7.0968</t>
  </si>
  <si>
    <t>F7.0969</t>
  </si>
  <si>
    <t>F7.0970</t>
  </si>
  <si>
    <t>F7.0971</t>
  </si>
  <si>
    <t>F7.0972</t>
  </si>
  <si>
    <t>F7.0973</t>
  </si>
  <si>
    <t>F7.0974</t>
  </si>
  <si>
    <t>F7.0975</t>
  </si>
  <si>
    <t>F7.0976</t>
  </si>
  <si>
    <t>F7.0977</t>
  </si>
  <si>
    <t>F7.0978</t>
  </si>
  <si>
    <t>F7.0979</t>
  </si>
  <si>
    <t>F7.0980</t>
  </si>
  <si>
    <t>F7.0981</t>
  </si>
  <si>
    <t>F7.0982</t>
  </si>
  <si>
    <t>F7.0983</t>
  </si>
  <si>
    <t>F7.0984</t>
  </si>
  <si>
    <t>F7.0985</t>
  </si>
  <si>
    <t>F7.0986</t>
  </si>
  <si>
    <t>F7.0987</t>
  </si>
  <si>
    <t>F7.0988</t>
  </si>
  <si>
    <t>F7.0989</t>
  </si>
  <si>
    <t>F7.0990</t>
  </si>
  <si>
    <t>F7.0991</t>
  </si>
  <si>
    <t>F7.0992</t>
  </si>
  <si>
    <t>F7.0993</t>
  </si>
  <si>
    <t>F7.0994</t>
  </si>
  <si>
    <t>F7.0995</t>
  </si>
  <si>
    <t>F7.0996</t>
  </si>
  <si>
    <t>F7.0997</t>
  </si>
  <si>
    <t>F7.0998</t>
  </si>
  <si>
    <t>F7.0999</t>
  </si>
  <si>
    <t>F7.1000</t>
  </si>
  <si>
    <t>F7.1001</t>
  </si>
  <si>
    <t>F7.1002</t>
  </si>
  <si>
    <t>F7.1003</t>
  </si>
  <si>
    <t>F7.1004</t>
  </si>
  <si>
    <t>F7.1005</t>
  </si>
  <si>
    <t>F7.1006</t>
  </si>
  <si>
    <t>F7.1007</t>
  </si>
  <si>
    <t>F7.1008</t>
  </si>
  <si>
    <t>F7.1009</t>
  </si>
  <si>
    <t>F7.1010</t>
  </si>
  <si>
    <t>F7.1011</t>
  </si>
  <si>
    <t>F7.1012</t>
  </si>
  <si>
    <t>F7.1013</t>
  </si>
  <si>
    <t>F7.1014</t>
  </si>
  <si>
    <t>F7.1015</t>
  </si>
  <si>
    <t>F7.1016</t>
  </si>
  <si>
    <t>F7.1017</t>
  </si>
  <si>
    <t>F7.1018</t>
  </si>
  <si>
    <t>F7.1019</t>
  </si>
  <si>
    <t>F7.1020</t>
  </si>
  <si>
    <t>F7.1021</t>
  </si>
  <si>
    <t>F7.1022</t>
  </si>
  <si>
    <t>F7.1023</t>
  </si>
  <si>
    <t>F7.1024</t>
  </si>
  <si>
    <t>F7.1025</t>
  </si>
  <si>
    <t>F7.1026</t>
  </si>
  <si>
    <t>F7.1027</t>
  </si>
  <si>
    <t>F7.1028</t>
  </si>
  <si>
    <t>F7.1029</t>
  </si>
  <si>
    <t>F7.1030</t>
  </si>
  <si>
    <t>F7.1031</t>
  </si>
  <si>
    <t>F7.1032</t>
  </si>
  <si>
    <t>F7.1033</t>
  </si>
  <si>
    <t>F7.1034</t>
  </si>
  <si>
    <t>F7.1035</t>
  </si>
  <si>
    <t>F7.1036</t>
  </si>
  <si>
    <t>F7.1037</t>
  </si>
  <si>
    <t>F7.1038</t>
  </si>
  <si>
    <t>F7.1039</t>
  </si>
  <si>
    <t>F7.1040</t>
  </si>
  <si>
    <t>F7.1041</t>
  </si>
  <si>
    <t>F7.1042</t>
  </si>
  <si>
    <t>F7.1043</t>
  </si>
  <si>
    <t>F7.1044</t>
  </si>
  <si>
    <t>F7.1045</t>
  </si>
  <si>
    <t>F7.1046</t>
  </si>
  <si>
    <t>F7.1047</t>
  </si>
  <si>
    <t>F7.1048</t>
  </si>
  <si>
    <t>F7.1049</t>
  </si>
  <si>
    <t>F7.1050</t>
  </si>
  <si>
    <t>F7.1051</t>
  </si>
  <si>
    <t>F7.1052</t>
  </si>
  <si>
    <t>F7.1053</t>
  </si>
  <si>
    <t>F7.1054</t>
  </si>
  <si>
    <t>F7.1055</t>
  </si>
  <si>
    <t>F7.1056</t>
  </si>
  <si>
    <t>F7.1057</t>
  </si>
  <si>
    <t>F7.1058</t>
  </si>
  <si>
    <t>F7.1059</t>
  </si>
  <si>
    <t>F7.1060</t>
  </si>
  <si>
    <t>F7.1061</t>
  </si>
  <si>
    <t>F7.1062</t>
  </si>
  <si>
    <t>F7.1063</t>
  </si>
  <si>
    <t>F7.1064</t>
  </si>
  <si>
    <t>F7.1065</t>
  </si>
  <si>
    <t>F7.1066</t>
  </si>
  <si>
    <t>F7.1067</t>
  </si>
  <si>
    <t>F7.1068</t>
  </si>
  <si>
    <t>F7.1069</t>
  </si>
  <si>
    <t>F7.1070</t>
  </si>
  <si>
    <t>F7.1071</t>
  </si>
  <si>
    <t>F7.1072</t>
  </si>
  <si>
    <t>F7.1073</t>
  </si>
  <si>
    <t>F7.1074</t>
  </si>
  <si>
    <t>F7.1075</t>
  </si>
  <si>
    <t>F7.1076</t>
  </si>
  <si>
    <t>F7.1077</t>
  </si>
  <si>
    <t>F7.1078</t>
  </si>
  <si>
    <t>F7.1079</t>
  </si>
  <si>
    <t>F7.1080</t>
  </si>
  <si>
    <t>F7.1081</t>
  </si>
  <si>
    <t>F7.1082</t>
  </si>
  <si>
    <t>F7.1083</t>
  </si>
  <si>
    <t>F7.1084</t>
  </si>
  <si>
    <t>F7.1085</t>
  </si>
  <si>
    <t>F7.1086</t>
  </si>
  <si>
    <t>F7.1087</t>
  </si>
  <si>
    <t>F7.1088</t>
  </si>
  <si>
    <t>F7.1089</t>
  </si>
  <si>
    <t>F7.1090</t>
  </si>
  <si>
    <t>F7.1091</t>
  </si>
  <si>
    <t>F7.1092</t>
  </si>
  <si>
    <t>F7.1093</t>
  </si>
  <si>
    <t>F7.1094</t>
  </si>
  <si>
    <t>F7.1095</t>
  </si>
  <si>
    <t>F7.1096</t>
  </si>
  <si>
    <t>F7.1097</t>
  </si>
  <si>
    <t>F7.1098</t>
  </si>
  <si>
    <t>F7.1099</t>
  </si>
  <si>
    <t>F7.1100</t>
  </si>
  <si>
    <t>F7.1101</t>
  </si>
  <si>
    <t>F7.1102</t>
  </si>
  <si>
    <t>F7.1103</t>
  </si>
  <si>
    <t>F7.1104</t>
  </si>
  <si>
    <t>F7.1105</t>
  </si>
  <si>
    <t>F7.1106</t>
  </si>
  <si>
    <t>F7.1107</t>
  </si>
  <si>
    <t>F7.1108</t>
  </si>
  <si>
    <t>F7.1109</t>
  </si>
  <si>
    <t>F7.1110</t>
  </si>
  <si>
    <t>F7.1111</t>
  </si>
  <si>
    <t>F7.1112</t>
  </si>
  <si>
    <t>F7.1113</t>
  </si>
  <si>
    <t>F7.1114</t>
  </si>
  <si>
    <t>F7.1115</t>
  </si>
  <si>
    <t>F7.1116</t>
  </si>
  <si>
    <t>F7.1117</t>
  </si>
  <si>
    <t>F7.1118</t>
  </si>
  <si>
    <t>F7.1119</t>
  </si>
  <si>
    <t>F7.1120</t>
  </si>
  <si>
    <t>F7.1121</t>
  </si>
  <si>
    <t>F7.1122</t>
  </si>
  <si>
    <t>F7.1123</t>
  </si>
  <si>
    <t>F7.1124</t>
  </si>
  <si>
    <t>F7.1125</t>
  </si>
  <si>
    <t>F7.1126</t>
  </si>
  <si>
    <t>F7.1127</t>
  </si>
  <si>
    <t>F7.1128</t>
  </si>
  <si>
    <t>F7.1129</t>
  </si>
  <si>
    <t>F7.1130</t>
  </si>
  <si>
    <t>F7.1131</t>
  </si>
  <si>
    <t>F7.1132</t>
  </si>
  <si>
    <t>F7.1133</t>
  </si>
  <si>
    <t>F7.1134</t>
  </si>
  <si>
    <t>F7.1135</t>
  </si>
  <si>
    <t>F7.1136</t>
  </si>
  <si>
    <t>F7.1137</t>
  </si>
  <si>
    <t>F7.1138</t>
  </si>
  <si>
    <t>F7.1139</t>
  </si>
  <si>
    <t>F7.1140</t>
  </si>
  <si>
    <t>F7.1141</t>
  </si>
  <si>
    <t>F7.1142</t>
  </si>
  <si>
    <t>F7.1143</t>
  </si>
  <si>
    <t>F7.1144</t>
  </si>
  <si>
    <t>F7.1145</t>
  </si>
  <si>
    <t>F7.1146</t>
  </si>
  <si>
    <t>F7.1147</t>
  </si>
  <si>
    <t>F7.1148</t>
  </si>
  <si>
    <t>F7.1149</t>
  </si>
  <si>
    <t>F7.1150</t>
  </si>
  <si>
    <t>F7.1151</t>
  </si>
  <si>
    <t>F7.1152</t>
  </si>
  <si>
    <t>F7.1153</t>
  </si>
  <si>
    <t>F7.1154</t>
  </si>
  <si>
    <t>F7.1155</t>
  </si>
  <si>
    <t>F7.1156</t>
  </si>
  <si>
    <t>F7.1157</t>
  </si>
  <si>
    <t>F7.1158</t>
  </si>
  <si>
    <t>F7.1159</t>
  </si>
  <si>
    <t>F7.1160</t>
  </si>
  <si>
    <t>F7.1161</t>
  </si>
  <si>
    <t>F7.1162</t>
  </si>
  <si>
    <t>F7.1163</t>
  </si>
  <si>
    <t>F7.1164</t>
  </si>
  <si>
    <t>F7.1165</t>
  </si>
  <si>
    <t>F7.1166</t>
  </si>
  <si>
    <t>F7.1167</t>
  </si>
  <si>
    <t>F7.1168</t>
  </si>
  <si>
    <t>F7.1169</t>
  </si>
  <si>
    <t>F7.1170</t>
  </si>
  <si>
    <t>F7.1171</t>
  </si>
  <si>
    <t>F7.1172</t>
  </si>
  <si>
    <t>F7.1173</t>
  </si>
  <si>
    <t>F7.1174</t>
  </si>
  <si>
    <t>F7.1175</t>
  </si>
  <si>
    <t>F7.1176</t>
  </si>
  <si>
    <t>F7.1177</t>
  </si>
  <si>
    <t>F7.1178</t>
  </si>
  <si>
    <t>F7.1179</t>
  </si>
  <si>
    <t>F7.1180</t>
  </si>
  <si>
    <t>F7.1181</t>
  </si>
  <si>
    <t>F7.1182</t>
  </si>
  <si>
    <t>F7.1183</t>
  </si>
  <si>
    <t>F7.1184</t>
  </si>
  <si>
    <t>F7.1185</t>
  </si>
  <si>
    <t>F7.1186</t>
  </si>
  <si>
    <t>F7.1187</t>
  </si>
  <si>
    <t>F7.1188</t>
  </si>
  <si>
    <t>F7.1189</t>
  </si>
  <si>
    <t>F7.1190</t>
  </si>
  <si>
    <t>F7.1191</t>
  </si>
  <si>
    <t>F7.1192</t>
  </si>
  <si>
    <t>F7.1193</t>
  </si>
  <si>
    <t>F7.1194</t>
  </si>
  <si>
    <t>F7.1195</t>
  </si>
  <si>
    <t>F7.1196</t>
  </si>
  <si>
    <t>F7.1197</t>
  </si>
  <si>
    <t>F7.1198</t>
  </si>
  <si>
    <t>F7.1199</t>
  </si>
  <si>
    <t>F7.1200</t>
  </si>
  <si>
    <t>F7.1201</t>
  </si>
  <si>
    <t>F7.1202</t>
  </si>
  <si>
    <t>F7.1203</t>
  </si>
  <si>
    <t>F7.1204</t>
  </si>
  <si>
    <t>F7.1205</t>
  </si>
  <si>
    <t>F7.1206</t>
  </si>
  <si>
    <t>F7.1207</t>
  </si>
  <si>
    <t>F7.1208</t>
  </si>
  <si>
    <t>F7.1209</t>
  </si>
  <si>
    <t>F7.1210</t>
  </si>
  <si>
    <t>F7.1211</t>
  </si>
  <si>
    <t>F7.1212</t>
  </si>
  <si>
    <t>F7.1213</t>
  </si>
  <si>
    <t>F7.1214</t>
  </si>
  <si>
    <t>F7.1215</t>
  </si>
  <si>
    <t>F7.1216</t>
  </si>
  <si>
    <t>F7.1217</t>
  </si>
  <si>
    <t>F7.1218</t>
  </si>
  <si>
    <t>F7.1219</t>
  </si>
  <si>
    <t>F7.1220</t>
  </si>
  <si>
    <t>F7.1221</t>
  </si>
  <si>
    <t>F7.1222</t>
  </si>
  <si>
    <t>F7.1223</t>
  </si>
  <si>
    <t>F7.1224</t>
  </si>
  <si>
    <t>F7.1225</t>
  </si>
  <si>
    <t>F7.1226</t>
  </si>
  <si>
    <t>F7.1227</t>
  </si>
  <si>
    <t>F7.1228</t>
  </si>
  <si>
    <t>F7.1229</t>
  </si>
  <si>
    <t>F7.1230</t>
  </si>
  <si>
    <t>F7.1231</t>
  </si>
  <si>
    <t>F7.1232</t>
  </si>
  <si>
    <t>F7.1233</t>
  </si>
  <si>
    <t>F7.1234</t>
  </si>
  <si>
    <t>F7.1235</t>
  </si>
  <si>
    <t>F7.1236</t>
  </si>
  <si>
    <t>F7.1237</t>
  </si>
  <si>
    <t>F7.1238</t>
  </si>
  <si>
    <t>F7.1239</t>
  </si>
  <si>
    <t>F7.1240</t>
  </si>
  <si>
    <t>F7.1241</t>
  </si>
  <si>
    <t>F7.1242</t>
  </si>
  <si>
    <t>F7.1243</t>
  </si>
  <si>
    <t>F7.1244</t>
  </si>
  <si>
    <t>F7.1245</t>
  </si>
  <si>
    <t>F7.1246</t>
  </si>
  <si>
    <t>F7.1247</t>
  </si>
  <si>
    <t>F7.1248</t>
  </si>
  <si>
    <t>F7.1249</t>
  </si>
  <si>
    <t>F7.1250</t>
  </si>
  <si>
    <t>F7.1251</t>
  </si>
  <si>
    <t>F7.1252</t>
  </si>
  <si>
    <t>F7.1253</t>
  </si>
  <si>
    <t>F7.1254</t>
  </si>
  <si>
    <t>F7.1255</t>
  </si>
  <si>
    <t>F7.1256</t>
  </si>
  <si>
    <t>F7.1257</t>
  </si>
  <si>
    <t>F7.1258</t>
  </si>
  <si>
    <t>F7.1259</t>
  </si>
  <si>
    <t>F7.1260</t>
  </si>
  <si>
    <t>F7.1261</t>
  </si>
  <si>
    <t>F7.1262</t>
  </si>
  <si>
    <t>F7.1263</t>
  </si>
  <si>
    <t>F7.1264</t>
  </si>
  <si>
    <t>F7.1265</t>
  </si>
  <si>
    <t>F7.1266</t>
  </si>
  <si>
    <t>F7.1267</t>
  </si>
  <si>
    <t>F7.1268</t>
  </si>
  <si>
    <t>F7.1269</t>
  </si>
  <si>
    <t>F7.1270</t>
  </si>
  <si>
    <t>F7.1271</t>
  </si>
  <si>
    <t>F7.1272</t>
  </si>
  <si>
    <t>F7.1273</t>
  </si>
  <si>
    <t>F7.1274</t>
  </si>
  <si>
    <t>F7.1275</t>
  </si>
  <si>
    <t>F7.1276</t>
  </si>
  <si>
    <t>F7.1277</t>
  </si>
  <si>
    <t>F7.1278</t>
  </si>
  <si>
    <t>F7.1279</t>
  </si>
  <si>
    <t>F7.1280</t>
  </si>
  <si>
    <t>F7.1281</t>
  </si>
  <si>
    <t>F7.1282</t>
  </si>
  <si>
    <t>F7.1283</t>
  </si>
  <si>
    <t>F7.1284</t>
  </si>
  <si>
    <t>F7.1285</t>
  </si>
  <si>
    <t>F7.1286</t>
  </si>
  <si>
    <t>F7.1287</t>
  </si>
  <si>
    <t>F7.1288</t>
  </si>
  <si>
    <t>F7.1289</t>
  </si>
  <si>
    <t>F7.1290</t>
  </si>
  <si>
    <t>F7.1291</t>
  </si>
  <si>
    <t>F7.1292</t>
  </si>
  <si>
    <t>F7.1293</t>
  </si>
  <si>
    <t>F7.1294</t>
  </si>
  <si>
    <t>F7.1295</t>
  </si>
  <si>
    <t>F7.1296</t>
  </si>
  <si>
    <t>F7.1297</t>
  </si>
  <si>
    <t>F7.1298</t>
  </si>
  <si>
    <t>F7.1299</t>
  </si>
  <si>
    <t>F7.1300</t>
  </si>
  <si>
    <t>F7.1301</t>
  </si>
  <si>
    <t>F7.1302</t>
  </si>
  <si>
    <t>F7.1303</t>
  </si>
  <si>
    <t>F7.1304</t>
  </si>
  <si>
    <t>F7.1305</t>
  </si>
  <si>
    <t>F7.1306</t>
  </si>
  <si>
    <t>F7.1307</t>
  </si>
  <si>
    <t>F7.1308</t>
  </si>
  <si>
    <t>F7.1309</t>
  </si>
  <si>
    <t>F7.1310</t>
  </si>
  <si>
    <t>F7.1311</t>
  </si>
  <si>
    <t>F7.1312</t>
  </si>
  <si>
    <t>F7.1313</t>
  </si>
  <si>
    <t>F7.1314</t>
  </si>
  <si>
    <t>F7.1315</t>
  </si>
  <si>
    <t>F7.1316</t>
  </si>
  <si>
    <t>F7.1317</t>
  </si>
  <si>
    <t>F7.1318</t>
  </si>
  <si>
    <t>F7.1319</t>
  </si>
  <si>
    <t>F7.1320</t>
  </si>
  <si>
    <t>F7.1321</t>
  </si>
  <si>
    <t>F7.1322</t>
  </si>
  <si>
    <t>F7.1323</t>
  </si>
  <si>
    <t>F7.1324</t>
  </si>
  <si>
    <t>F7.1325</t>
  </si>
  <si>
    <t>F7.1326</t>
  </si>
  <si>
    <t>F7.1327</t>
  </si>
  <si>
    <t>F7.1328</t>
  </si>
  <si>
    <t>F7.1329</t>
  </si>
  <si>
    <t>F7.1330</t>
  </si>
  <si>
    <t>F7.1331</t>
  </si>
  <si>
    <t>F7.1332</t>
  </si>
  <si>
    <t>F7.1333</t>
  </si>
  <si>
    <t>F7.1334</t>
  </si>
  <si>
    <t>F7.1335</t>
  </si>
  <si>
    <t>F7.1336</t>
  </si>
  <si>
    <t>F7.1337</t>
  </si>
  <si>
    <t>F7.1338</t>
  </si>
  <si>
    <t>F7.1339</t>
  </si>
  <si>
    <t>F7.1340</t>
  </si>
  <si>
    <t>F7.1341</t>
  </si>
  <si>
    <t>F7.1342</t>
  </si>
  <si>
    <t>F7.1343</t>
  </si>
  <si>
    <t>F7.1344</t>
  </si>
  <si>
    <t>F7.1345</t>
  </si>
  <si>
    <t>F7.1346</t>
  </si>
  <si>
    <t>F7.1347</t>
  </si>
  <si>
    <t>F7.1348</t>
  </si>
  <si>
    <t>F7.1349</t>
  </si>
  <si>
    <t>F7.1350</t>
  </si>
  <si>
    <t>F7.1351</t>
  </si>
  <si>
    <t>F7.1352</t>
  </si>
  <si>
    <t>F7.1353</t>
  </si>
  <si>
    <t>F7.1354</t>
  </si>
  <si>
    <t>F7.1355</t>
  </si>
  <si>
    <t>F7.1356</t>
  </si>
  <si>
    <t>F7.1357</t>
  </si>
  <si>
    <t>F7.1358</t>
  </si>
  <si>
    <t>F7.1359</t>
  </si>
  <si>
    <t>F7.1360</t>
  </si>
  <si>
    <t>F7.1361</t>
  </si>
  <si>
    <t>F7.1362</t>
  </si>
  <si>
    <t>F7.1363</t>
  </si>
  <si>
    <t>F7.1364</t>
  </si>
  <si>
    <t>F7.1365</t>
  </si>
  <si>
    <t>F7.1366</t>
  </si>
  <si>
    <t>F7.1367</t>
  </si>
  <si>
    <t>F7.1368</t>
  </si>
  <si>
    <t>F7.1369</t>
  </si>
  <si>
    <t>F7.1370</t>
  </si>
  <si>
    <t>F7.1371</t>
  </si>
  <si>
    <t>F7.1372</t>
  </si>
  <si>
    <t>F7.1373</t>
  </si>
  <si>
    <t>F7.1374</t>
  </si>
  <si>
    <t>F7.1375</t>
  </si>
  <si>
    <t>F7.1376</t>
  </si>
  <si>
    <t>F7.1377</t>
  </si>
  <si>
    <t>F7.1378</t>
  </si>
  <si>
    <t>F7.1379</t>
  </si>
  <si>
    <t>F7.1380</t>
  </si>
  <si>
    <t>F7.1381</t>
  </si>
  <si>
    <t>F7.1382</t>
  </si>
  <si>
    <t>F7.1383</t>
  </si>
  <si>
    <t>F7.1384</t>
  </si>
  <si>
    <t>F7.1385</t>
  </si>
  <si>
    <t>F7.1386</t>
  </si>
  <si>
    <t>F7.1387</t>
  </si>
  <si>
    <t>F7.1388</t>
  </si>
  <si>
    <t>F7.1389</t>
  </si>
  <si>
    <t>F7.1390</t>
  </si>
  <si>
    <t>F7.1391</t>
  </si>
  <si>
    <t>F7.1392</t>
  </si>
  <si>
    <t>F7.1393</t>
  </si>
  <si>
    <t>F7.1394</t>
  </si>
  <si>
    <t>F7.1395</t>
  </si>
  <si>
    <t>F7.1396</t>
  </si>
  <si>
    <t>F7.1397</t>
  </si>
  <si>
    <t>F7.1398</t>
  </si>
  <si>
    <t>F7.1399</t>
  </si>
  <si>
    <t>F7.1400</t>
  </si>
  <si>
    <t>F7.1401</t>
  </si>
  <si>
    <t>F7.1402</t>
  </si>
  <si>
    <t>F7.1403</t>
  </si>
  <si>
    <t>F7.1404</t>
  </si>
  <si>
    <t>F7.1405</t>
  </si>
  <si>
    <t>F7.1406</t>
  </si>
  <si>
    <t>F7.1407</t>
  </si>
  <si>
    <t>F7.1408</t>
  </si>
  <si>
    <t>F7.1409</t>
  </si>
  <si>
    <t>F7.1410</t>
  </si>
  <si>
    <t>F7.1411</t>
  </si>
  <si>
    <t>F7.1412</t>
  </si>
  <si>
    <t>F7.1413</t>
  </si>
  <si>
    <t>F7.1414</t>
  </si>
  <si>
    <t>F7.1415</t>
  </si>
  <si>
    <t>F7.1416</t>
  </si>
  <si>
    <t>F7.1417</t>
  </si>
  <si>
    <t>F7.1418</t>
  </si>
  <si>
    <t>F7.1419</t>
  </si>
  <si>
    <t>F7.1420</t>
  </si>
  <si>
    <t>F7.1421</t>
  </si>
  <si>
    <t>F7.1422</t>
  </si>
  <si>
    <t>F7.1423</t>
  </si>
  <si>
    <t>F7.1424</t>
  </si>
  <si>
    <t>F7.1425</t>
  </si>
  <si>
    <t>F7.1426</t>
  </si>
  <si>
    <t>F7.1427</t>
  </si>
  <si>
    <t>F7.1428</t>
  </si>
  <si>
    <t>F7.1429</t>
  </si>
  <si>
    <t>F7.1430</t>
  </si>
  <si>
    <t>F7.1431</t>
  </si>
  <si>
    <t>F7.1432</t>
  </si>
  <si>
    <t>F7.1433</t>
  </si>
  <si>
    <t>F7.1434</t>
  </si>
  <si>
    <t>F7.1435</t>
  </si>
  <si>
    <t>F7.1436</t>
  </si>
  <si>
    <t>F7.1437</t>
  </si>
  <si>
    <t>F7.1438</t>
  </si>
  <si>
    <t>F7.1439</t>
  </si>
  <si>
    <t>F7.1440</t>
  </si>
  <si>
    <t>F7.1441</t>
  </si>
  <si>
    <t>F7.1442</t>
  </si>
  <si>
    <t>F7.1443</t>
  </si>
  <si>
    <t>F7.1444</t>
  </si>
  <si>
    <t>F7.1445</t>
  </si>
  <si>
    <t>F7.1446</t>
  </si>
  <si>
    <t>F7.1447</t>
  </si>
  <si>
    <t>F7.1448</t>
  </si>
  <si>
    <t>F7.1449</t>
  </si>
  <si>
    <t>F7.1450</t>
  </si>
  <si>
    <t>F7.1451</t>
  </si>
  <si>
    <t>F7.1452</t>
  </si>
  <si>
    <t>F7.1453</t>
  </si>
  <si>
    <t>F7.1454</t>
  </si>
  <si>
    <t>F7.1455</t>
  </si>
  <si>
    <t>F7.1456</t>
  </si>
  <si>
    <t>F7.1457</t>
  </si>
  <si>
    <t>F7.1458</t>
  </si>
  <si>
    <t>F7.1459</t>
  </si>
  <si>
    <t>F7.1460</t>
  </si>
  <si>
    <t>F7.1461</t>
  </si>
  <si>
    <t>F7.1462</t>
  </si>
  <si>
    <t>F7.1463</t>
  </si>
  <si>
    <t>F7.1464</t>
  </si>
  <si>
    <t>F7.1465</t>
  </si>
  <si>
    <t>F7.1466</t>
  </si>
  <si>
    <t>F7.1467</t>
  </si>
  <si>
    <t>F7.1468</t>
  </si>
  <si>
    <t>F7.1469</t>
  </si>
  <si>
    <t>F7.1470</t>
  </si>
  <si>
    <t>F7.1471</t>
  </si>
  <si>
    <t>F7.1472</t>
  </si>
  <si>
    <t>F7.1473</t>
  </si>
  <si>
    <t>F7.1474</t>
  </si>
  <si>
    <t>F7.1475</t>
  </si>
  <si>
    <t>F7.1476</t>
  </si>
  <si>
    <t>F7.1477</t>
  </si>
  <si>
    <t>F7.1478</t>
  </si>
  <si>
    <t>F7.1479</t>
  </si>
  <si>
    <t>Sub-Ddivision</t>
  </si>
  <si>
    <t>ANZSIC-</t>
  </si>
  <si>
    <t>#ANZSIC</t>
  </si>
  <si>
    <t>Match ISIC for description</t>
  </si>
  <si>
    <t>ANZSIC to ISIC</t>
  </si>
  <si>
    <t>ANZSIC-4320</t>
  </si>
  <si>
    <t>x26</t>
  </si>
  <si>
    <t>ANZSIC-9511</t>
  </si>
  <si>
    <t>Sub sectors (3-digit)</t>
  </si>
  <si>
    <t>Why P?</t>
  </si>
  <si>
    <t>Concordance
(ANZIC to ISIC)</t>
  </si>
  <si>
    <t xml:space="preserve">Classifications /
Concordance </t>
  </si>
  <si>
    <t>Matches to 
Concordance
(ANZIC to ISIC)</t>
  </si>
  <si>
    <t>Matches to 
Concordance
(ISIC to ANZIC)</t>
  </si>
  <si>
    <t>Concordance
(ISIC to ANZIC)</t>
  </si>
  <si>
    <t>Check</t>
  </si>
  <si>
    <t>https://www.abs.gov.au/ausstats/abs@.nsf/mf/1292.0.55.005</t>
  </si>
  <si>
    <t>Issues/ Notes</t>
  </si>
  <si>
    <t>28/10/19:  Suspect error in base mapping table</t>
  </si>
  <si>
    <t>Matches to 
Concordance
(ANZSIC)</t>
  </si>
  <si>
    <t>ANZSIC-0111</t>
  </si>
  <si>
    <t>ANZSIC-0112</t>
  </si>
  <si>
    <t>ANZSIC-0113</t>
  </si>
  <si>
    <t>ANZSIC-0114</t>
  </si>
  <si>
    <t>ANZSIC-0115</t>
  </si>
  <si>
    <t>ANZSIC-0121</t>
  </si>
  <si>
    <t>ANZSIC-0122</t>
  </si>
  <si>
    <t>ANZSIC-0123</t>
  </si>
  <si>
    <t>ANZSIC-0131</t>
  </si>
  <si>
    <t>ANZSIC-0132</t>
  </si>
  <si>
    <t>ANZSIC-0133</t>
  </si>
  <si>
    <t>ANZSIC-0134</t>
  </si>
  <si>
    <t>ANZSIC-0135</t>
  </si>
  <si>
    <t>ANZSIC-0136</t>
  </si>
  <si>
    <t>ANZSIC-0137</t>
  </si>
  <si>
    <t>ANZSIC-0139</t>
  </si>
  <si>
    <t>ANZSIC-0141</t>
  </si>
  <si>
    <t>ANZSIC-0142</t>
  </si>
  <si>
    <t>ANZSIC-0143</t>
  </si>
  <si>
    <t>ANZSIC-0144</t>
  </si>
  <si>
    <t>ANZSIC-0145</t>
  </si>
  <si>
    <t>ANZSIC-0146</t>
  </si>
  <si>
    <t>ANZSIC-0149</t>
  </si>
  <si>
    <t>ANZSIC-0151</t>
  </si>
  <si>
    <t>ANZSIC-0152</t>
  </si>
  <si>
    <t>ANZSIC-0159</t>
  </si>
  <si>
    <t>ANZSIC-0160</t>
  </si>
  <si>
    <t>ANZSIC-0171</t>
  </si>
  <si>
    <t>ANZSIC-0172</t>
  </si>
  <si>
    <t>ANZSIC-0180</t>
  </si>
  <si>
    <t>ANZSIC-0191</t>
  </si>
  <si>
    <t>ANZSIC-0192</t>
  </si>
  <si>
    <t>ANZSIC-0193</t>
  </si>
  <si>
    <t>ANZSIC-0199</t>
  </si>
  <si>
    <t>ANZSIC-0201</t>
  </si>
  <si>
    <t>ANZSIC-0202</t>
  </si>
  <si>
    <t>ANZSIC-0203</t>
  </si>
  <si>
    <t>ANZSIC-0301</t>
  </si>
  <si>
    <t>ANZSIC-0302</t>
  </si>
  <si>
    <t>ANZSIC-0411</t>
  </si>
  <si>
    <t>ANZSIC-0412</t>
  </si>
  <si>
    <t>ANZSIC-0413</t>
  </si>
  <si>
    <t>ANZSIC-0414</t>
  </si>
  <si>
    <t>ANZSIC-0419</t>
  </si>
  <si>
    <t>ANZSIC-0420</t>
  </si>
  <si>
    <t>ANZSIC-0510</t>
  </si>
  <si>
    <t>ANZSIC-0521</t>
  </si>
  <si>
    <t>ANZSIC-0522</t>
  </si>
  <si>
    <t>ANZSIC-0529</t>
  </si>
  <si>
    <t>ANZSIC-0600</t>
  </si>
  <si>
    <t>ANZSIC-0700</t>
  </si>
  <si>
    <t>ANZSIC-0801</t>
  </si>
  <si>
    <t>ANZSIC-0802</t>
  </si>
  <si>
    <t>ANZSIC-0803</t>
  </si>
  <si>
    <t>ANZSIC-0804</t>
  </si>
  <si>
    <t>ANZSIC-0805</t>
  </si>
  <si>
    <t>ANZSIC-0806</t>
  </si>
  <si>
    <t>ANZSIC-0807</t>
  </si>
  <si>
    <t>ANZSIC-0809</t>
  </si>
  <si>
    <t>ANZSIC-0911</t>
  </si>
  <si>
    <t>ANZSIC-0919</t>
  </si>
  <si>
    <t>ANZSIC-0990</t>
  </si>
  <si>
    <t>ANZSIC-1011</t>
  </si>
  <si>
    <t>ANZSIC-1012</t>
  </si>
  <si>
    <t>ANZSIC-1090</t>
  </si>
  <si>
    <t>ANZSIC-1111</t>
  </si>
  <si>
    <t>ANZSIC-1112</t>
  </si>
  <si>
    <t>ANZSIC-1113</t>
  </si>
  <si>
    <t>ANZSIC-1120</t>
  </si>
  <si>
    <t>ANZSIC-1131</t>
  </si>
  <si>
    <t>ANZSIC-1132</t>
  </si>
  <si>
    <t>ANZSIC-1133</t>
  </si>
  <si>
    <t>ANZSIC-1140</t>
  </si>
  <si>
    <t>ANZSIC-1150</t>
  </si>
  <si>
    <t>ANZSIC-1161</t>
  </si>
  <si>
    <t>ANZSIC-1162</t>
  </si>
  <si>
    <t>ANZSIC-1171</t>
  </si>
  <si>
    <t>ANZSIC-1172</t>
  </si>
  <si>
    <t>ANZSIC-1173</t>
  </si>
  <si>
    <t>ANZSIC-1174</t>
  </si>
  <si>
    <t>ANZSIC-1181</t>
  </si>
  <si>
    <t>ANZSIC-1182</t>
  </si>
  <si>
    <t>ANZSIC-1191</t>
  </si>
  <si>
    <t>ANZSIC-1192</t>
  </si>
  <si>
    <t>ANZSIC-1199</t>
  </si>
  <si>
    <t>ANZSIC-1211</t>
  </si>
  <si>
    <t>ANZSIC-1212</t>
  </si>
  <si>
    <t>ANZSIC-1213</t>
  </si>
  <si>
    <t>ANZSIC-1214</t>
  </si>
  <si>
    <t>ANZSIC-1220</t>
  </si>
  <si>
    <t>ANZSIC-1311</t>
  </si>
  <si>
    <t>ANZSIC-1312</t>
  </si>
  <si>
    <t>ANZSIC-1313</t>
  </si>
  <si>
    <t>ANZSIC-1320</t>
  </si>
  <si>
    <t>ANZSIC-1331</t>
  </si>
  <si>
    <t>ANZSIC-1332</t>
  </si>
  <si>
    <t>ANZSIC-1333</t>
  </si>
  <si>
    <t>ANZSIC-1334</t>
  </si>
  <si>
    <t>ANZSIC-1340</t>
  </si>
  <si>
    <t>ANZSIC-1351</t>
  </si>
  <si>
    <t>ANZSIC-1352</t>
  </si>
  <si>
    <t>ANZSIC-1411</t>
  </si>
  <si>
    <t>ANZSIC-1412</t>
  </si>
  <si>
    <t>ANZSIC-1413</t>
  </si>
  <si>
    <t>ANZSIC-1491</t>
  </si>
  <si>
    <t>ANZSIC-1492</t>
  </si>
  <si>
    <t>ANZSIC-1493</t>
  </si>
  <si>
    <t>ANZSIC-1494</t>
  </si>
  <si>
    <t>ANZSIC-1499</t>
  </si>
  <si>
    <t>ANZSIC-1510</t>
  </si>
  <si>
    <t>ANZSIC-1521</t>
  </si>
  <si>
    <t>ANZSIC-1522</t>
  </si>
  <si>
    <t>ANZSIC-1523</t>
  </si>
  <si>
    <t>ANZSIC-1524</t>
  </si>
  <si>
    <t>ANZSIC-1529</t>
  </si>
  <si>
    <t>ANZSIC-1611</t>
  </si>
  <si>
    <t>ANZSIC-1612</t>
  </si>
  <si>
    <t>ANZSIC-1620</t>
  </si>
  <si>
    <t>ANZSIC-1701</t>
  </si>
  <si>
    <t>ANZSIC-1709</t>
  </si>
  <si>
    <t>ANZSIC-1811</t>
  </si>
  <si>
    <t>ANZSIC-1812</t>
  </si>
  <si>
    <t>ANZSIC-1813</t>
  </si>
  <si>
    <t>ANZSIC-1821</t>
  </si>
  <si>
    <t>ANZSIC-1829</t>
  </si>
  <si>
    <t>ANZSIC-1831</t>
  </si>
  <si>
    <t>ANZSIC-1832</t>
  </si>
  <si>
    <t>ANZSIC-1841</t>
  </si>
  <si>
    <t>ANZSIC-1842</t>
  </si>
  <si>
    <t>ANZSIC-1851</t>
  </si>
  <si>
    <t>ANZSIC-1852</t>
  </si>
  <si>
    <t>ANZSIC-1891</t>
  </si>
  <si>
    <t>ANZSIC-1892</t>
  </si>
  <si>
    <t>ANZSIC-1899</t>
  </si>
  <si>
    <t>ANZSIC-1911</t>
  </si>
  <si>
    <t>ANZSIC-1912</t>
  </si>
  <si>
    <t>ANZSIC-1913</t>
  </si>
  <si>
    <t>ANZSIC-1914</t>
  </si>
  <si>
    <t>ANZSIC-1915</t>
  </si>
  <si>
    <t>ANZSIC-1916</t>
  </si>
  <si>
    <t>ANZSIC-1919</t>
  </si>
  <si>
    <t>ANZSIC-1920</t>
  </si>
  <si>
    <t>ANZSIC-2010</t>
  </si>
  <si>
    <t>ANZSIC-2021</t>
  </si>
  <si>
    <t>ANZSIC-2029</t>
  </si>
  <si>
    <t>ANZSIC-2031</t>
  </si>
  <si>
    <t>ANZSIC-2032</t>
  </si>
  <si>
    <t>ANZSIC-2033</t>
  </si>
  <si>
    <t>ANZSIC-2034</t>
  </si>
  <si>
    <t>ANZSIC-2090</t>
  </si>
  <si>
    <t>ANZSIC-2110</t>
  </si>
  <si>
    <t>ANZSIC-2121</t>
  </si>
  <si>
    <t>ANZSIC-2122</t>
  </si>
  <si>
    <t>ANZSIC-2131</t>
  </si>
  <si>
    <t>ANZSIC-2132</t>
  </si>
  <si>
    <t>ANZSIC-2133</t>
  </si>
  <si>
    <t>ANZSIC-2139</t>
  </si>
  <si>
    <t>ANZSIC-2141</t>
  </si>
  <si>
    <t>ANZSIC-2142</t>
  </si>
  <si>
    <t>ANZSIC-2149</t>
  </si>
  <si>
    <t>ANZSIC-2210</t>
  </si>
  <si>
    <t>ANZSIC-2221</t>
  </si>
  <si>
    <t>ANZSIC-2222</t>
  </si>
  <si>
    <t>ANZSIC-2223</t>
  </si>
  <si>
    <t>ANZSIC-2224</t>
  </si>
  <si>
    <t>ANZSIC-2229</t>
  </si>
  <si>
    <t>ANZSIC-2231</t>
  </si>
  <si>
    <t>ANZSIC-2239</t>
  </si>
  <si>
    <t>ANZSIC-2240</t>
  </si>
  <si>
    <t>ANZSIC-2291</t>
  </si>
  <si>
    <t>ANZSIC-2292</t>
  </si>
  <si>
    <t>ANZSIC-2293</t>
  </si>
  <si>
    <t>ANZSIC-2299</t>
  </si>
  <si>
    <t>ANZSIC-2311</t>
  </si>
  <si>
    <t>ANZSIC-2312</t>
  </si>
  <si>
    <t>ANZSIC-2313</t>
  </si>
  <si>
    <t>ANZSIC-2319</t>
  </si>
  <si>
    <t>ANZSIC-2391</t>
  </si>
  <si>
    <t>ANZSIC-2392</t>
  </si>
  <si>
    <t>ANZSIC-2393</t>
  </si>
  <si>
    <t>ANZSIC-2394</t>
  </si>
  <si>
    <t>ANZSIC-2399</t>
  </si>
  <si>
    <t>ANZSIC-2411</t>
  </si>
  <si>
    <t>ANZSIC-2412</t>
  </si>
  <si>
    <t>ANZSIC-2419</t>
  </si>
  <si>
    <t>ANZSIC-2421</t>
  </si>
  <si>
    <t>ANZSIC-2422</t>
  </si>
  <si>
    <t>ANZSIC-2429</t>
  </si>
  <si>
    <t>ANZSIC-2431</t>
  </si>
  <si>
    <t>ANZSIC-2432</t>
  </si>
  <si>
    <t>ANZSIC-2439</t>
  </si>
  <si>
    <t>ANZSIC-2441</t>
  </si>
  <si>
    <t>ANZSIC-2449</t>
  </si>
  <si>
    <t>ANZSIC-2451</t>
  </si>
  <si>
    <t>ANZSIC-2452</t>
  </si>
  <si>
    <t>ANZSIC-2461</t>
  </si>
  <si>
    <t>ANZSIC-2462</t>
  </si>
  <si>
    <t>ANZSIC-2463</t>
  </si>
  <si>
    <t>ANZSIC-2469</t>
  </si>
  <si>
    <t>ANZSIC-2491</t>
  </si>
  <si>
    <t>ANZSIC-2499</t>
  </si>
  <si>
    <t>ANZSIC-2511</t>
  </si>
  <si>
    <t>ANZSIC-2512</t>
  </si>
  <si>
    <t>ANZSIC-2513</t>
  </si>
  <si>
    <t>ANZSIC-2519</t>
  </si>
  <si>
    <t>ANZSIC-2591</t>
  </si>
  <si>
    <t>ANZSIC-2592</t>
  </si>
  <si>
    <t>ANZSIC-2599</t>
  </si>
  <si>
    <t>ANZSIC-2611</t>
  </si>
  <si>
    <t>ANZSIC-2612</t>
  </si>
  <si>
    <t>ANZSIC-2619</t>
  </si>
  <si>
    <t>ANZSIC-2620</t>
  </si>
  <si>
    <t>ANZSIC-2630</t>
  </si>
  <si>
    <t>ANZSIC-2640</t>
  </si>
  <si>
    <t>ANZSIC-2700</t>
  </si>
  <si>
    <t>ANZSIC-2811</t>
  </si>
  <si>
    <t>ANZSIC-2812</t>
  </si>
  <si>
    <t>ANZSIC-2911</t>
  </si>
  <si>
    <t>ANZSIC-2919</t>
  </si>
  <si>
    <t>ANZSIC-2921</t>
  </si>
  <si>
    <t>ANZSIC-2922</t>
  </si>
  <si>
    <t>ANZSIC-3011</t>
  </si>
  <si>
    <t>ANZSIC-3019</t>
  </si>
  <si>
    <t>ANZSIC-3020</t>
  </si>
  <si>
    <t>ANZSIC-3101</t>
  </si>
  <si>
    <t>ANZSIC-3109</t>
  </si>
  <si>
    <t>ANZSIC-3211</t>
  </si>
  <si>
    <t>ANZSIC-3212</t>
  </si>
  <si>
    <t>ANZSIC-3221</t>
  </si>
  <si>
    <t>ANZSIC-3222</t>
  </si>
  <si>
    <t>ANZSIC-3223</t>
  </si>
  <si>
    <t>ANZSIC-3224</t>
  </si>
  <si>
    <t>ANZSIC-3231</t>
  </si>
  <si>
    <t>ANZSIC-3232</t>
  </si>
  <si>
    <t>ANZSIC-3233</t>
  </si>
  <si>
    <t>ANZSIC-3234</t>
  </si>
  <si>
    <t>ANZSIC-3239</t>
  </si>
  <si>
    <t>ANZSIC-3241</t>
  </si>
  <si>
    <t>ANZSIC-3242</t>
  </si>
  <si>
    <t>ANZSIC-3243</t>
  </si>
  <si>
    <t>ANZSIC-3244</t>
  </si>
  <si>
    <t>ANZSIC-3245</t>
  </si>
  <si>
    <t>ANZSIC-3291</t>
  </si>
  <si>
    <t>ANZSIC-3292</t>
  </si>
  <si>
    <t>ANZSIC-3299</t>
  </si>
  <si>
    <t>ANZSIC-3311</t>
  </si>
  <si>
    <t>ANZSIC-3312</t>
  </si>
  <si>
    <t>ANZSIC-3319</t>
  </si>
  <si>
    <t>ANZSIC-3321</t>
  </si>
  <si>
    <t>ANZSIC-3322</t>
  </si>
  <si>
    <t>ANZSIC-3323</t>
  </si>
  <si>
    <t>ANZSIC-3331</t>
  </si>
  <si>
    <t>ANZSIC-3332</t>
  </si>
  <si>
    <t>ANZSIC-3339</t>
  </si>
  <si>
    <t>ANZSIC-3411</t>
  </si>
  <si>
    <t>ANZSIC-3419</t>
  </si>
  <si>
    <t>ANZSIC-3491</t>
  </si>
  <si>
    <t>ANZSIC-3492</t>
  </si>
  <si>
    <t>ANZSIC-3493</t>
  </si>
  <si>
    <t>ANZSIC-3494</t>
  </si>
  <si>
    <t>ANZSIC-3499</t>
  </si>
  <si>
    <t>ANZSIC-3501</t>
  </si>
  <si>
    <t>ANZSIC-3502</t>
  </si>
  <si>
    <t>ANZSIC-3503</t>
  </si>
  <si>
    <t>ANZSIC-3504</t>
  </si>
  <si>
    <t>ANZSIC-3505</t>
  </si>
  <si>
    <t>ANZSIC-3601</t>
  </si>
  <si>
    <t>ANZSIC-3602</t>
  </si>
  <si>
    <t>ANZSIC-3603</t>
  </si>
  <si>
    <t>ANZSIC-3604</t>
  </si>
  <si>
    <t>ANZSIC-3605</t>
  </si>
  <si>
    <t>ANZSIC-3606</t>
  </si>
  <si>
    <t>ANZSIC-3609</t>
  </si>
  <si>
    <t>ANZSIC-3711</t>
  </si>
  <si>
    <t>ANZSIC-3712</t>
  </si>
  <si>
    <t>ANZSIC-3720</t>
  </si>
  <si>
    <t>ANZSIC-3731</t>
  </si>
  <si>
    <t>ANZSIC-3732</t>
  </si>
  <si>
    <t>ANZSIC-3733</t>
  </si>
  <si>
    <t>ANZSIC-3734</t>
  </si>
  <si>
    <t>ANZSIC-3735</t>
  </si>
  <si>
    <t>ANZSIC-3736</t>
  </si>
  <si>
    <t>ANZSIC-3739</t>
  </si>
  <si>
    <t>ANZSIC-3800</t>
  </si>
  <si>
    <t>ANZSIC-3911</t>
  </si>
  <si>
    <t>ANZSIC-3912</t>
  </si>
  <si>
    <t>ANZSIC-3913</t>
  </si>
  <si>
    <t>ANZSIC-3921</t>
  </si>
  <si>
    <t>ANZSIC-3922</t>
  </si>
  <si>
    <t>ANZSIC-4000</t>
  </si>
  <si>
    <t>ANZSIC-4110</t>
  </si>
  <si>
    <t>ANZSIC-4121</t>
  </si>
  <si>
    <t>ANZSIC-4122</t>
  </si>
  <si>
    <t>ANZSIC-4123</t>
  </si>
  <si>
    <t>ANZSIC-4129</t>
  </si>
  <si>
    <t>ANZSIC-4211</t>
  </si>
  <si>
    <t>ANZSIC-4212</t>
  </si>
  <si>
    <t>ANZSIC-4213</t>
  </si>
  <si>
    <t>ANZSIC-4214</t>
  </si>
  <si>
    <t>ANZSIC-4221</t>
  </si>
  <si>
    <t>ANZSIC-4222</t>
  </si>
  <si>
    <t>ANZSIC-4229</t>
  </si>
  <si>
    <t>ANZSIC-4231</t>
  </si>
  <si>
    <t>ANZSIC-4232</t>
  </si>
  <si>
    <t>ANZSIC-4241</t>
  </si>
  <si>
    <t>ANZSIC-4242</t>
  </si>
  <si>
    <t>ANZSIC-4243</t>
  </si>
  <si>
    <t>ANZSIC-4244</t>
  </si>
  <si>
    <t>ANZSIC-4245</t>
  </si>
  <si>
    <t>ANZSIC-4251</t>
  </si>
  <si>
    <t>ANZSIC-4252</t>
  </si>
  <si>
    <t>ANZSIC-4253</t>
  </si>
  <si>
    <t>ANZSIC-4259</t>
  </si>
  <si>
    <t>ANZSIC-4260</t>
  </si>
  <si>
    <t>ANZSIC-4271</t>
  </si>
  <si>
    <t>ANZSIC-4272</t>
  </si>
  <si>
    <t>ANZSIC-4273</t>
  </si>
  <si>
    <t>ANZSIC-4274</t>
  </si>
  <si>
    <t>ANZSIC-4279</t>
  </si>
  <si>
    <t>ANZSIC-4310</t>
  </si>
  <si>
    <t>ANZSIC-4400</t>
  </si>
  <si>
    <t>ANZSIC-4511</t>
  </si>
  <si>
    <t>ANZSIC-4512</t>
  </si>
  <si>
    <t>ANZSIC-4513</t>
  </si>
  <si>
    <t>ANZSIC-4520</t>
  </si>
  <si>
    <t>ANZSIC-4530</t>
  </si>
  <si>
    <t>ANZSIC-4610</t>
  </si>
  <si>
    <t>ANZSIC-4621</t>
  </si>
  <si>
    <t>ANZSIC-4622</t>
  </si>
  <si>
    <t>ANZSIC-4623</t>
  </si>
  <si>
    <t>ANZSIC-4710</t>
  </si>
  <si>
    <t>ANZSIC-4720</t>
  </si>
  <si>
    <t>ANZSIC-4810</t>
  </si>
  <si>
    <t>ANZSIC-4820</t>
  </si>
  <si>
    <t>ANZSIC-4900</t>
  </si>
  <si>
    <t>ANZSIC-5010</t>
  </si>
  <si>
    <t>ANZSIC-5021</t>
  </si>
  <si>
    <t>ANZSIC-5029</t>
  </si>
  <si>
    <t>ANZSIC-5101</t>
  </si>
  <si>
    <t>ANZSIC-5102</t>
  </si>
  <si>
    <t>ANZSIC-5211</t>
  </si>
  <si>
    <t>ANZSIC-5212</t>
  </si>
  <si>
    <t>ANZSIC-5219</t>
  </si>
  <si>
    <t>ANZSIC-5220</t>
  </si>
  <si>
    <t>ANZSIC-5291</t>
  </si>
  <si>
    <t>ANZSIC-5292</t>
  </si>
  <si>
    <t>ANZSIC-5299</t>
  </si>
  <si>
    <t>ANZSIC-5301</t>
  </si>
  <si>
    <t>ANZSIC-5309</t>
  </si>
  <si>
    <t>ANZSIC-5411</t>
  </si>
  <si>
    <t>ANZSIC-5412</t>
  </si>
  <si>
    <t>ANZSIC-5413</t>
  </si>
  <si>
    <t>ANZSIC-5414</t>
  </si>
  <si>
    <t>ANZSIC-5419</t>
  </si>
  <si>
    <t>ANZSIC-5420</t>
  </si>
  <si>
    <t>ANZSIC-5511</t>
  </si>
  <si>
    <t>ANZSIC-5512</t>
  </si>
  <si>
    <t>ANZSIC-5513</t>
  </si>
  <si>
    <t>ANZSIC-5514</t>
  </si>
  <si>
    <t>ANZSIC-5521</t>
  </si>
  <si>
    <t>ANZSIC-5522</t>
  </si>
  <si>
    <t>ANZSIC-5610</t>
  </si>
  <si>
    <t>ANZSIC-5621</t>
  </si>
  <si>
    <t>ANZSIC-5622</t>
  </si>
  <si>
    <t>ANZSIC-5700</t>
  </si>
  <si>
    <t>ANZSIC-5801</t>
  </si>
  <si>
    <t>ANZSIC-5802</t>
  </si>
  <si>
    <t>ANZSIC-5809</t>
  </si>
  <si>
    <t>ANZSIC-5910</t>
  </si>
  <si>
    <t>ANZSIC-5921</t>
  </si>
  <si>
    <t>ANZSIC-5922</t>
  </si>
  <si>
    <t>ANZSIC-6010</t>
  </si>
  <si>
    <t>ANZSIC-6020</t>
  </si>
  <si>
    <t>ANZSIC-6210</t>
  </si>
  <si>
    <t>ANZSIC-6221</t>
  </si>
  <si>
    <t>ANZSIC-6222</t>
  </si>
  <si>
    <t>ANZSIC-6223</t>
  </si>
  <si>
    <t>ANZSIC-6229</t>
  </si>
  <si>
    <t>ANZSIC-6230</t>
  </si>
  <si>
    <t>ANZSIC-6240</t>
  </si>
  <si>
    <t>ANZSIC-6310</t>
  </si>
  <si>
    <t>ANZSIC-6321</t>
  </si>
  <si>
    <t>ANZSIC-6322</t>
  </si>
  <si>
    <t>ANZSIC-6330</t>
  </si>
  <si>
    <t>ANZSIC-6411</t>
  </si>
  <si>
    <t>ANZSIC-6419</t>
  </si>
  <si>
    <t>ANZSIC-6420</t>
  </si>
  <si>
    <t>ANZSIC-6611</t>
  </si>
  <si>
    <t>ANZSIC-6619</t>
  </si>
  <si>
    <t>ANZSIC-6620</t>
  </si>
  <si>
    <t>ANZSIC-6631</t>
  </si>
  <si>
    <t>ANZSIC-6632</t>
  </si>
  <si>
    <t>ANZSIC-6639</t>
  </si>
  <si>
    <t>ANZSIC-6640</t>
  </si>
  <si>
    <t>ANZSIC-6711</t>
  </si>
  <si>
    <t>ANZSIC-6712</t>
  </si>
  <si>
    <t>ANZSIC-6720</t>
  </si>
  <si>
    <t>ANZSIC-6910</t>
  </si>
  <si>
    <t>ANZSIC-6921</t>
  </si>
  <si>
    <t>ANZSIC-6922</t>
  </si>
  <si>
    <t>ANZSIC-6923</t>
  </si>
  <si>
    <t>ANZSIC-6924</t>
  </si>
  <si>
    <t>ANZSIC-6925</t>
  </si>
  <si>
    <t>ANZSIC-6931</t>
  </si>
  <si>
    <t>ANZSIC-6932</t>
  </si>
  <si>
    <t>ANZSIC-6940</t>
  </si>
  <si>
    <t>ANZSIC-6950</t>
  </si>
  <si>
    <t>ANZSIC-6961</t>
  </si>
  <si>
    <t>ANZSIC-6962</t>
  </si>
  <si>
    <t>ANZSIC-6970</t>
  </si>
  <si>
    <t>ANZSIC-6991</t>
  </si>
  <si>
    <t>ANZSIC-6999</t>
  </si>
  <si>
    <t>ANZSIC-7000</t>
  </si>
  <si>
    <t>ANZSIC-7211</t>
  </si>
  <si>
    <t>ANZSIC-7212</t>
  </si>
  <si>
    <t>ANZSIC-7220</t>
  </si>
  <si>
    <t>ANZSIC-7291</t>
  </si>
  <si>
    <t>ANZSIC-7292</t>
  </si>
  <si>
    <t>ANZSIC-7293</t>
  </si>
  <si>
    <t>ANZSIC-7294</t>
  </si>
  <si>
    <t>ANZSIC-7299</t>
  </si>
  <si>
    <t>ANZSIC-7311</t>
  </si>
  <si>
    <t>ANZSIC-7312</t>
  </si>
  <si>
    <t>ANZSIC-7313</t>
  </si>
  <si>
    <t>ANZSIC-7320</t>
  </si>
  <si>
    <t>ANZSIC-7510</t>
  </si>
  <si>
    <t>ANZSIC-7520</t>
  </si>
  <si>
    <t>ANZSIC-7530</t>
  </si>
  <si>
    <t>ANZSIC-7540</t>
  </si>
  <si>
    <t>ANZSIC-7551</t>
  </si>
  <si>
    <t>ANZSIC-7552</t>
  </si>
  <si>
    <t>ANZSIC-7600</t>
  </si>
  <si>
    <t>ANZSIC-7711</t>
  </si>
  <si>
    <t>ANZSIC-7712</t>
  </si>
  <si>
    <t>ANZSIC-7713</t>
  </si>
  <si>
    <t>ANZSIC-7714</t>
  </si>
  <si>
    <t>ANZSIC-7719</t>
  </si>
  <si>
    <t>ANZSIC-7720</t>
  </si>
  <si>
    <t>ANZSIC-8010</t>
  </si>
  <si>
    <t>ANZSIC-8021</t>
  </si>
  <si>
    <t>ANZSIC-8022</t>
  </si>
  <si>
    <t>ANZSIC-8023</t>
  </si>
  <si>
    <t>ANZSIC-8024</t>
  </si>
  <si>
    <t>ANZSIC-8101</t>
  </si>
  <si>
    <t>ANZSIC-8102</t>
  </si>
  <si>
    <t>ANZSIC-8211</t>
  </si>
  <si>
    <t>ANZSIC-8212</t>
  </si>
  <si>
    <t>ANZSIC-8219</t>
  </si>
  <si>
    <t>ANZSIC-8220</t>
  </si>
  <si>
    <t>ANZSIC-8401</t>
  </si>
  <si>
    <t>ANZSIC-8402</t>
  </si>
  <si>
    <t>ANZSIC-8511</t>
  </si>
  <si>
    <t>ANZSIC-8512</t>
  </si>
  <si>
    <t>ANZSIC-8520</t>
  </si>
  <si>
    <t>ANZSIC-8531</t>
  </si>
  <si>
    <t>ANZSIC-8532</t>
  </si>
  <si>
    <t>ANZSIC-8533</t>
  </si>
  <si>
    <t>ANZSIC-8534</t>
  </si>
  <si>
    <t>ANZSIC-8539</t>
  </si>
  <si>
    <t>ANZSIC-8591</t>
  </si>
  <si>
    <t>ANZSIC-8599</t>
  </si>
  <si>
    <t>ANZSIC-8601</t>
  </si>
  <si>
    <t>ANZSIC-8609</t>
  </si>
  <si>
    <t>ANZSIC-8710</t>
  </si>
  <si>
    <t>ANZSIC-8790</t>
  </si>
  <si>
    <t>ANZSIC-8910</t>
  </si>
  <si>
    <t>ANZSIC-8921</t>
  </si>
  <si>
    <t>ANZSIC-8922</t>
  </si>
  <si>
    <t>ANZSIC-9001</t>
  </si>
  <si>
    <t>ANZSIC-9002</t>
  </si>
  <si>
    <t>ANZSIC-9003</t>
  </si>
  <si>
    <t>ANZSIC-9111</t>
  </si>
  <si>
    <t>ANZSIC-9112</t>
  </si>
  <si>
    <t>ANZSIC-9113</t>
  </si>
  <si>
    <t>ANZSIC-9114</t>
  </si>
  <si>
    <t>ANZSIC-9121</t>
  </si>
  <si>
    <t>ANZSIC-9129</t>
  </si>
  <si>
    <t>ANZSIC-9131</t>
  </si>
  <si>
    <t>ANZSIC-9139</t>
  </si>
  <si>
    <t>ANZSIC-9201</t>
  </si>
  <si>
    <t>ANZSIC-9202</t>
  </si>
  <si>
    <t>ANZSIC-9209</t>
  </si>
  <si>
    <t>ANZSIC-9411</t>
  </si>
  <si>
    <t>ANZSIC-9412</t>
  </si>
  <si>
    <t>ANZSIC-9419</t>
  </si>
  <si>
    <t>ANZSIC-9421</t>
  </si>
  <si>
    <t>ANZSIC-9422</t>
  </si>
  <si>
    <t>ANZSIC-9429</t>
  </si>
  <si>
    <t>ANZSIC-9491</t>
  </si>
  <si>
    <t>ANZSIC-9499</t>
  </si>
  <si>
    <t>ANZSIC-9512</t>
  </si>
  <si>
    <t>ANZSIC-9520</t>
  </si>
  <si>
    <t>ANZSIC-9531</t>
  </si>
  <si>
    <t>ANZSIC-9532</t>
  </si>
  <si>
    <t>ANZSIC-9533</t>
  </si>
  <si>
    <t>ANZSIC-9534</t>
  </si>
  <si>
    <t>ANZSIC-9539</t>
  </si>
  <si>
    <t>ANZSIC-9540</t>
  </si>
  <si>
    <t>ANZSIC-9551</t>
  </si>
  <si>
    <t>ANZSIC-9552</t>
  </si>
  <si>
    <t>ANZSIC-9559</t>
  </si>
  <si>
    <t>ANZSIC-9601</t>
  </si>
  <si>
    <t>ANZSIC-9602</t>
  </si>
  <si>
    <t>ANZSIC-9603</t>
  </si>
  <si>
    <t>Matched to NETVIEW</t>
  </si>
  <si>
    <t>Related NACE codes</t>
  </si>
  <si>
    <t>Source List:</t>
  </si>
  <si>
    <t>ISIC (Rev 4)</t>
  </si>
  <si>
    <t>e.g. "A" or "01" or "011" or "0111" (i.e. can accept ISIC levels 1,2,3,4) - don't forget the leading "0" if relevant!</t>
  </si>
  <si>
    <t>NACE (Rev 2)</t>
  </si>
  <si>
    <t>e.g. "A" or "01" or "01.1" or "01.11" (i.e. can accept NACE levels 1,2,3,4) - don't forget the leading "0" if relevant!</t>
  </si>
  <si>
    <t>NAICS (2017)</t>
  </si>
  <si>
    <t>ANZSIC 2006 (R2)</t>
  </si>
  <si>
    <t>Alert</t>
  </si>
  <si>
    <t>Ref</t>
  </si>
  <si>
    <t>Enter Level 4 code (no spaces)</t>
  </si>
  <si>
    <t>Enter Level 5 code (no spaces)</t>
  </si>
  <si>
    <t>Formula</t>
  </si>
  <si>
    <t xml:space="preserve">Used For Concordance </t>
  </si>
  <si>
    <t xml:space="preserve"> Match Code</t>
  </si>
  <si>
    <t>Source List Table</t>
  </si>
  <si>
    <t>Value</t>
  </si>
  <si>
    <t>Toots_1: Comments Logic</t>
  </si>
  <si>
    <r>
      <t xml:space="preserve">Source List Table:  </t>
    </r>
    <r>
      <rPr>
        <b/>
        <sz val="11"/>
        <color theme="1"/>
        <rFont val="Calibri"/>
        <family val="2"/>
        <scheme val="minor"/>
      </rPr>
      <t xml:space="preserve">row </t>
    </r>
  </si>
  <si>
    <t>Code Description</t>
  </si>
  <si>
    <t>Row</t>
  </si>
  <si>
    <t>Colour Codes:</t>
  </si>
  <si>
    <t>Selected Sector:</t>
  </si>
  <si>
    <t>Selected Code:</t>
  </si>
  <si>
    <t>Source List/ Index Row</t>
  </si>
  <si>
    <t>Summary of Sector and Code:</t>
  </si>
  <si>
    <t>Offset:</t>
  </si>
  <si>
    <t>Source:</t>
  </si>
  <si>
    <t>Test</t>
  </si>
  <si>
    <t>&lt;-- must be left blank for normal use</t>
  </si>
  <si>
    <t>ISIC to ISIC</t>
  </si>
  <si>
    <t>x4</t>
  </si>
  <si>
    <r>
      <t xml:space="preserve">&lt; Special case, wil always be </t>
    </r>
    <r>
      <rPr>
        <b/>
        <sz val="11"/>
        <color rgb="FFFF0000"/>
        <rFont val="Calibri"/>
        <family val="2"/>
        <scheme val="minor"/>
      </rPr>
      <t>one</t>
    </r>
    <r>
      <rPr>
        <sz val="11"/>
        <color theme="1"/>
        <rFont val="Calibri"/>
        <family val="2"/>
        <scheme val="minor"/>
      </rPr>
      <t xml:space="preserve"> value for ISIC &gt;</t>
    </r>
  </si>
  <si>
    <t>Code used by Backend3</t>
  </si>
  <si>
    <t>Row to use in table</t>
  </si>
  <si>
    <t>Test Code (testing only)</t>
  </si>
  <si>
    <t>if "Code Used For Concordance" THEN enter ".."</t>
  </si>
  <si>
    <t>Numbers below are COLUMN OFFSET numbers (see row two)</t>
  </si>
  <si>
    <t>Tool_1: Comments</t>
  </si>
  <si>
    <t>Tool_3: Code (cleaned1)</t>
  </si>
  <si>
    <t>&lt;-- Must be be left blank (overides C6)</t>
  </si>
  <si>
    <t>R_ISIC</t>
  </si>
  <si>
    <t>R_NACE</t>
  </si>
  <si>
    <t>R_NAICS</t>
  </si>
  <si>
    <t>R_ANZSIC</t>
  </si>
  <si>
    <t>#NACE Parent</t>
  </si>
  <si>
    <t>PARENT #ISIC</t>
  </si>
  <si>
    <t>PARENT #NAICS</t>
  </si>
  <si>
    <t>Values Used</t>
  </si>
  <si>
    <t>Filter Range Name
(for drop down list)</t>
  </si>
  <si>
    <t>Output Summary Table of Selected Sector for TOOL:</t>
  </si>
  <si>
    <r>
      <t xml:space="preserve">Column Offets by Sector: </t>
    </r>
    <r>
      <rPr>
        <b/>
        <sz val="11"/>
        <color rgb="FFFF0000"/>
        <rFont val="Calibri"/>
        <family val="2"/>
        <scheme val="minor"/>
      </rPr>
      <t>ASSUMES RANGE STARTS COLUMN &lt;&lt; N &gt;&gt;</t>
    </r>
  </si>
  <si>
    <t xml:space="preserve">  </t>
  </si>
  <si>
    <t>ANZSIC-A</t>
  </si>
  <si>
    <t>ANZSIC-01</t>
  </si>
  <si>
    <t>ANZSIC-011</t>
  </si>
  <si>
    <t>ANZSIC-012</t>
  </si>
  <si>
    <t>ANZSIC-013</t>
  </si>
  <si>
    <t>ANZSIC-014</t>
  </si>
  <si>
    <t>ANZSIC-015</t>
  </si>
  <si>
    <t>ANZSIC-016</t>
  </si>
  <si>
    <t>ANZSIC-017</t>
  </si>
  <si>
    <t>ANZSIC-018</t>
  </si>
  <si>
    <t>ANZSIC-019</t>
  </si>
  <si>
    <t>ANZSIC-02</t>
  </si>
  <si>
    <t>ANZSIC-020</t>
  </si>
  <si>
    <t>ANZSIC-03</t>
  </si>
  <si>
    <t>ANZSIC-030</t>
  </si>
  <si>
    <t>ANZSIC-04</t>
  </si>
  <si>
    <t>ANZSIC-041</t>
  </si>
  <si>
    <t>ANZSIC-042</t>
  </si>
  <si>
    <t>ANZSIC-05</t>
  </si>
  <si>
    <t>ANZSIC-051</t>
  </si>
  <si>
    <t>ANZSIC-052</t>
  </si>
  <si>
    <t>ANZSIC-B</t>
  </si>
  <si>
    <t>ANZSIC-06</t>
  </si>
  <si>
    <t>ANZSIC-060</t>
  </si>
  <si>
    <t>ANZSIC-07</t>
  </si>
  <si>
    <t>ANZSIC-070</t>
  </si>
  <si>
    <t>ANZSIC-08</t>
  </si>
  <si>
    <t>ANZSIC-080</t>
  </si>
  <si>
    <t>ANZSIC-09</t>
  </si>
  <si>
    <t>ANZSIC-091</t>
  </si>
  <si>
    <t>ANZSIC-099</t>
  </si>
  <si>
    <t>ANZSIC-10</t>
  </si>
  <si>
    <t>ANZSIC-101</t>
  </si>
  <si>
    <t>ANZSIC-109</t>
  </si>
  <si>
    <t>ANZSIC-C</t>
  </si>
  <si>
    <t>ANZSIC-11</t>
  </si>
  <si>
    <t>ANZSIC-111</t>
  </si>
  <si>
    <t>ANZSIC-112</t>
  </si>
  <si>
    <t>ANZSIC-113</t>
  </si>
  <si>
    <t>ANZSIC-114</t>
  </si>
  <si>
    <t>ANZSIC-115</t>
  </si>
  <si>
    <t>ANZSIC-116</t>
  </si>
  <si>
    <t>ANZSIC-117</t>
  </si>
  <si>
    <t>ANZSIC-118</t>
  </si>
  <si>
    <t>ANZSIC-119</t>
  </si>
  <si>
    <t>ANZSIC-12</t>
  </si>
  <si>
    <t>ANZSIC-121</t>
  </si>
  <si>
    <t>ANZSIC-122</t>
  </si>
  <si>
    <t>ANZSIC-13</t>
  </si>
  <si>
    <t>ANZSIC-131</t>
  </si>
  <si>
    <t>ANZSIC-132</t>
  </si>
  <si>
    <t>ANZSIC-133</t>
  </si>
  <si>
    <t>ANZSIC-134</t>
  </si>
  <si>
    <t>ANZSIC-135</t>
  </si>
  <si>
    <t>ANZSIC-14</t>
  </si>
  <si>
    <t>ANZSIC-141</t>
  </si>
  <si>
    <t>ANZSIC-149</t>
  </si>
  <si>
    <t>ANZSIC-15</t>
  </si>
  <si>
    <t>ANZSIC-151</t>
  </si>
  <si>
    <t>ANZSIC-152</t>
  </si>
  <si>
    <t>ANZSIC-16</t>
  </si>
  <si>
    <t>ANZSIC-161</t>
  </si>
  <si>
    <t>ANZSIC-162</t>
  </si>
  <si>
    <t>ANZSIC-17</t>
  </si>
  <si>
    <t>ANZSIC-170</t>
  </si>
  <si>
    <t>ANZSIC-18</t>
  </si>
  <si>
    <t>ANZSIC-181</t>
  </si>
  <si>
    <t>ANZSIC-182</t>
  </si>
  <si>
    <t>ANZSIC-183</t>
  </si>
  <si>
    <t>ANZSIC-184</t>
  </si>
  <si>
    <t>ANZSIC-185</t>
  </si>
  <si>
    <t>ANZSIC-189</t>
  </si>
  <si>
    <t>ANZSIC-19</t>
  </si>
  <si>
    <t>ANZSIC-191</t>
  </si>
  <si>
    <t>ANZSIC-192</t>
  </si>
  <si>
    <t>ANZSIC-20</t>
  </si>
  <si>
    <t>ANZSIC-201</t>
  </si>
  <si>
    <t>ANZSIC-202</t>
  </si>
  <si>
    <t>ANZSIC-203</t>
  </si>
  <si>
    <t>ANZSIC-209</t>
  </si>
  <si>
    <t>ANZSIC-21</t>
  </si>
  <si>
    <t>ANZSIC-211</t>
  </si>
  <si>
    <t>ANZSIC-212</t>
  </si>
  <si>
    <t>ANZSIC-213</t>
  </si>
  <si>
    <t>ANZSIC-214</t>
  </si>
  <si>
    <t>ANZSIC-22</t>
  </si>
  <si>
    <t>ANZSIC-221</t>
  </si>
  <si>
    <t>ANZSIC-222</t>
  </si>
  <si>
    <t>ANZSIC-223</t>
  </si>
  <si>
    <t>ANZSIC-224</t>
  </si>
  <si>
    <t>ANZSIC-229</t>
  </si>
  <si>
    <t>ANZSIC-23</t>
  </si>
  <si>
    <t>ANZSIC-231</t>
  </si>
  <si>
    <t>ANZSIC-239</t>
  </si>
  <si>
    <t>ANZSIC-24</t>
  </si>
  <si>
    <t>ANZSIC-241</t>
  </si>
  <si>
    <t>ANZSIC-242</t>
  </si>
  <si>
    <t>ANZSIC-243</t>
  </si>
  <si>
    <t>ANZSIC-244</t>
  </si>
  <si>
    <t>ANZSIC-245</t>
  </si>
  <si>
    <t>ANZSIC-246</t>
  </si>
  <si>
    <t>ANZSIC-249</t>
  </si>
  <si>
    <t>ANZSIC-25</t>
  </si>
  <si>
    <t>ANZSIC-251</t>
  </si>
  <si>
    <t>ANZSIC-259</t>
  </si>
  <si>
    <t>ANZSIC-D</t>
  </si>
  <si>
    <t>ANZSIC-26</t>
  </si>
  <si>
    <t>ANZSIC-261</t>
  </si>
  <si>
    <t>ANZSIC-262</t>
  </si>
  <si>
    <t>ANZSIC-263</t>
  </si>
  <si>
    <t>ANZSIC-264</t>
  </si>
  <si>
    <t>ANZSIC-27</t>
  </si>
  <si>
    <t>ANZSIC-270</t>
  </si>
  <si>
    <t>ANZSIC-28</t>
  </si>
  <si>
    <t>ANZSIC-281</t>
  </si>
  <si>
    <t>ANZSIC-29</t>
  </si>
  <si>
    <t>ANZSIC-291</t>
  </si>
  <si>
    <t>ANZSIC-292</t>
  </si>
  <si>
    <t>ANZSIC-E</t>
  </si>
  <si>
    <t>ANZSIC-30</t>
  </si>
  <si>
    <t>ANZSIC-301</t>
  </si>
  <si>
    <t>ANZSIC-302</t>
  </si>
  <si>
    <t>ANZSIC-31</t>
  </si>
  <si>
    <t>ANZSIC-310</t>
  </si>
  <si>
    <t>ANZSIC-32</t>
  </si>
  <si>
    <t>ANZSIC-321</t>
  </si>
  <si>
    <t>ANZSIC-322</t>
  </si>
  <si>
    <t>ANZSIC-323</t>
  </si>
  <si>
    <t>ANZSIC-324</t>
  </si>
  <si>
    <t>ANZSIC-329</t>
  </si>
  <si>
    <t>ANZSIC-F</t>
  </si>
  <si>
    <t>ANZSIC-33</t>
  </si>
  <si>
    <t>ANZSIC-331</t>
  </si>
  <si>
    <t>ANZSIC-332</t>
  </si>
  <si>
    <t>ANZSIC-333</t>
  </si>
  <si>
    <t>ANZSIC-34</t>
  </si>
  <si>
    <t>ANZSIC-341</t>
  </si>
  <si>
    <t>ANZSIC-349</t>
  </si>
  <si>
    <t>ANZSIC-35</t>
  </si>
  <si>
    <t>ANZSIC-350</t>
  </si>
  <si>
    <t>ANZSIC-36</t>
  </si>
  <si>
    <t>ANZSIC-360</t>
  </si>
  <si>
    <t>ANZSIC-37</t>
  </si>
  <si>
    <t>ANZSIC-371</t>
  </si>
  <si>
    <t>ANZSIC-372</t>
  </si>
  <si>
    <t>ANZSIC-373</t>
  </si>
  <si>
    <t>ANZSIC-38</t>
  </si>
  <si>
    <t>ANZSIC-380</t>
  </si>
  <si>
    <t>ANZSIC-G</t>
  </si>
  <si>
    <t>ANZSIC-39</t>
  </si>
  <si>
    <t>ANZSIC-391</t>
  </si>
  <si>
    <t>ANZSIC-392</t>
  </si>
  <si>
    <t>ANZSIC-40</t>
  </si>
  <si>
    <t>ANZSIC-400</t>
  </si>
  <si>
    <t>ANZSIC-41</t>
  </si>
  <si>
    <t>ANZSIC-411</t>
  </si>
  <si>
    <t>ANZSIC-412</t>
  </si>
  <si>
    <t>ANZSIC-42</t>
  </si>
  <si>
    <t>ANZSIC-421</t>
  </si>
  <si>
    <t>ANZSIC-422</t>
  </si>
  <si>
    <t>ANZSIC-423</t>
  </si>
  <si>
    <t>ANZSIC-424</t>
  </si>
  <si>
    <t>ANZSIC-425</t>
  </si>
  <si>
    <t>ANZSIC-426</t>
  </si>
  <si>
    <t>ANZSIC-427</t>
  </si>
  <si>
    <t>ANZSIC-43</t>
  </si>
  <si>
    <t>ANZSIC-431</t>
  </si>
  <si>
    <t>ANZSIC-432</t>
  </si>
  <si>
    <t>ANZSIC-H</t>
  </si>
  <si>
    <t>ANZSIC-44</t>
  </si>
  <si>
    <t>ANZSIC-440</t>
  </si>
  <si>
    <t>ANZSIC-45</t>
  </si>
  <si>
    <t>ANZSIC-451</t>
  </si>
  <si>
    <t>ANZSIC-452</t>
  </si>
  <si>
    <t>ANZSIC-453</t>
  </si>
  <si>
    <t>ANZSIC-I</t>
  </si>
  <si>
    <t>ANZSIC-46</t>
  </si>
  <si>
    <t>ANZSIC-461</t>
  </si>
  <si>
    <t>ANZSIC-462</t>
  </si>
  <si>
    <t>ANZSIC-47</t>
  </si>
  <si>
    <t>ANZSIC-471</t>
  </si>
  <si>
    <t>ANZSIC-472</t>
  </si>
  <si>
    <t>ANZSIC-48</t>
  </si>
  <si>
    <t>ANZSIC-481</t>
  </si>
  <si>
    <t>ANZSIC-482</t>
  </si>
  <si>
    <t>ANZSIC-49</t>
  </si>
  <si>
    <t>ANZSIC-490</t>
  </si>
  <si>
    <t>ANZSIC-50</t>
  </si>
  <si>
    <t>ANZSIC-501</t>
  </si>
  <si>
    <t>ANZSIC-502</t>
  </si>
  <si>
    <t>ANZSIC-51</t>
  </si>
  <si>
    <t>ANZSIC-510</t>
  </si>
  <si>
    <t>ANZSIC-52</t>
  </si>
  <si>
    <t>ANZSIC-521</t>
  </si>
  <si>
    <t>ANZSIC-522</t>
  </si>
  <si>
    <t>ANZSIC-529</t>
  </si>
  <si>
    <t>ANZSIC-53</t>
  </si>
  <si>
    <t>ANZSIC-530</t>
  </si>
  <si>
    <t>ANZSIC-J</t>
  </si>
  <si>
    <t>ANZSIC-54</t>
  </si>
  <si>
    <t>ANZSIC-541</t>
  </si>
  <si>
    <t>ANZSIC-542</t>
  </si>
  <si>
    <t>ANZSIC-55</t>
  </si>
  <si>
    <t>ANZSIC-551</t>
  </si>
  <si>
    <t>ANZSIC-552</t>
  </si>
  <si>
    <t>ANZSIC-56</t>
  </si>
  <si>
    <t>ANZSIC-561</t>
  </si>
  <si>
    <t>ANZSIC-562</t>
  </si>
  <si>
    <t>ANZSIC-57</t>
  </si>
  <si>
    <t>ANZSIC-570</t>
  </si>
  <si>
    <t>ANZSIC-58</t>
  </si>
  <si>
    <t>ANZSIC-580</t>
  </si>
  <si>
    <t>ANZSIC-59</t>
  </si>
  <si>
    <t>ANZSIC-591</t>
  </si>
  <si>
    <t>ANZSIC-592</t>
  </si>
  <si>
    <t>ANZSIC-60</t>
  </si>
  <si>
    <t>ANZSIC-601</t>
  </si>
  <si>
    <t>ANZSIC-602</t>
  </si>
  <si>
    <t>ANZSIC-K</t>
  </si>
  <si>
    <t>ANZSIC-62</t>
  </si>
  <si>
    <t>ANZSIC-621</t>
  </si>
  <si>
    <t>ANZSIC-622</t>
  </si>
  <si>
    <t>ANZSIC-623</t>
  </si>
  <si>
    <t>ANZSIC-624</t>
  </si>
  <si>
    <t>ANZSIC-63</t>
  </si>
  <si>
    <t>ANZSIC-631</t>
  </si>
  <si>
    <t>ANZSIC-632</t>
  </si>
  <si>
    <t>ANZSIC-633</t>
  </si>
  <si>
    <t>ANZSIC-64</t>
  </si>
  <si>
    <t>ANZSIC-641</t>
  </si>
  <si>
    <t>ANZSIC-642</t>
  </si>
  <si>
    <t>ANZSIC-L</t>
  </si>
  <si>
    <t>ANZSIC-66</t>
  </si>
  <si>
    <t>ANZSIC-661</t>
  </si>
  <si>
    <t>ANZSIC-662</t>
  </si>
  <si>
    <t>ANZSIC-663</t>
  </si>
  <si>
    <t>ANZSIC-664</t>
  </si>
  <si>
    <t>ANZSIC-67</t>
  </si>
  <si>
    <t>ANZSIC-671</t>
  </si>
  <si>
    <t>ANZSIC-672</t>
  </si>
  <si>
    <t>ANZSIC-M</t>
  </si>
  <si>
    <t>ANZSIC-69</t>
  </si>
  <si>
    <t>ANZSIC-691</t>
  </si>
  <si>
    <t>ANZSIC-692</t>
  </si>
  <si>
    <t>ANZSIC-693</t>
  </si>
  <si>
    <t>ANZSIC-694</t>
  </si>
  <si>
    <t>ANZSIC-695</t>
  </si>
  <si>
    <t>ANZSIC-696</t>
  </si>
  <si>
    <t>ANZSIC-697</t>
  </si>
  <si>
    <t>ANZSIC-699</t>
  </si>
  <si>
    <t>ANZSIC-70</t>
  </si>
  <si>
    <t>ANZSIC-700</t>
  </si>
  <si>
    <t>ANZSIC-N</t>
  </si>
  <si>
    <t>ANZSIC-72</t>
  </si>
  <si>
    <t>ANZSIC-721</t>
  </si>
  <si>
    <t>ANZSIC-722</t>
  </si>
  <si>
    <t>ANZSIC-729</t>
  </si>
  <si>
    <t>ANZSIC-73</t>
  </si>
  <si>
    <t>ANZSIC-731</t>
  </si>
  <si>
    <t>ANZSIC-732</t>
  </si>
  <si>
    <t>ANZSIC-O</t>
  </si>
  <si>
    <t>ANZSIC-75</t>
  </si>
  <si>
    <t>ANZSIC-751</t>
  </si>
  <si>
    <t>ANZSIC-752</t>
  </si>
  <si>
    <t>ANZSIC-753</t>
  </si>
  <si>
    <t>ANZSIC-754</t>
  </si>
  <si>
    <t>ANZSIC-755</t>
  </si>
  <si>
    <t>ANZSIC-76</t>
  </si>
  <si>
    <t>ANZSIC-760</t>
  </si>
  <si>
    <t>ANZSIC-77</t>
  </si>
  <si>
    <t>ANZSIC-771</t>
  </si>
  <si>
    <t>ANZSIC-772</t>
  </si>
  <si>
    <t>ANZSIC-P</t>
  </si>
  <si>
    <t>ANZSIC-80</t>
  </si>
  <si>
    <t>ANZSIC-801</t>
  </si>
  <si>
    <t>ANZSIC-802</t>
  </si>
  <si>
    <t>ANZSIC-81</t>
  </si>
  <si>
    <t>ANZSIC-810</t>
  </si>
  <si>
    <t>ANZSIC-82</t>
  </si>
  <si>
    <t>ANZSIC-821</t>
  </si>
  <si>
    <t>ANZSIC-822</t>
  </si>
  <si>
    <t>ANZSIC-Q</t>
  </si>
  <si>
    <t>ANZSIC-84</t>
  </si>
  <si>
    <t>ANZSIC-840</t>
  </si>
  <si>
    <t>ANZSIC-85</t>
  </si>
  <si>
    <t>ANZSIC-851</t>
  </si>
  <si>
    <t>ANZSIC-852</t>
  </si>
  <si>
    <t>ANZSIC-853</t>
  </si>
  <si>
    <t>ANZSIC-859</t>
  </si>
  <si>
    <t>ANZSIC-86</t>
  </si>
  <si>
    <t>ANZSIC-860</t>
  </si>
  <si>
    <t>ANZSIC-87</t>
  </si>
  <si>
    <t>ANZSIC-871</t>
  </si>
  <si>
    <t>ANZSIC-879</t>
  </si>
  <si>
    <t>ANZSIC-R</t>
  </si>
  <si>
    <t>ANZSIC-89</t>
  </si>
  <si>
    <t>ANZSIC-891</t>
  </si>
  <si>
    <t>ANZSIC-892</t>
  </si>
  <si>
    <t>ANZSIC-90</t>
  </si>
  <si>
    <t>ANZSIC-900</t>
  </si>
  <si>
    <t>ANZSIC-91</t>
  </si>
  <si>
    <t>ANZSIC-911</t>
  </si>
  <si>
    <t>ANZSIC-912</t>
  </si>
  <si>
    <t>ANZSIC-913</t>
  </si>
  <si>
    <t>ANZSIC-92</t>
  </si>
  <si>
    <t>ANZSIC-920</t>
  </si>
  <si>
    <t>ANZSIC-S</t>
  </si>
  <si>
    <t>ANZSIC-94</t>
  </si>
  <si>
    <t>ANZSIC-941</t>
  </si>
  <si>
    <t>ANZSIC-942</t>
  </si>
  <si>
    <t>ANZSIC-949</t>
  </si>
  <si>
    <t>ANZSIC-95</t>
  </si>
  <si>
    <t>ANZSIC-951</t>
  </si>
  <si>
    <t>ANZSIC-952</t>
  </si>
  <si>
    <t>ANZSIC-953</t>
  </si>
  <si>
    <t>ANZSIC-954</t>
  </si>
  <si>
    <t>ANZSIC-955</t>
  </si>
  <si>
    <t>ANZSIC-960</t>
  </si>
  <si>
    <t xml:space="preserve">Prefix for PARENT </t>
  </si>
  <si>
    <t>**Updates into worksheets: Prefix1, Prefix2, Prefix3, Prefix7</t>
  </si>
  <si>
    <t>**Updates into worksheets: Sector1, Sector2, Sector3, Sector7</t>
  </si>
  <si>
    <t>#4</t>
  </si>
  <si>
    <t>Issue #1
'Numbers saved as text entry.In ANZSIC classification, there are three codes have “p” but do not appear to have multiple ISIC
1020p,  1512p , 1520p
There appear to be coding errors in the original data, for example ANZSIC 7712 "Investigation and Security Services" is mapped to ISIC 3211 "Manufacture of jewellery and related articles"</t>
  </si>
  <si>
    <t>Issue #2
Numbers saved as text entry.
Issue F4.0195, non printing characters</t>
  </si>
  <si>
    <t>From Tools sheet. If "", enter ""</t>
  </si>
  <si>
    <t xml:space="preserve">Code Used For ISIC** Concordance </t>
  </si>
  <si>
    <t>** For NACE, ANZSIC, NAICS - checks the concordance table</t>
  </si>
  <si>
    <t>** For ISIC Checks agains ISIC table for "Used For Concordance" column</t>
  </si>
  <si>
    <t>Tool_4 Match  Code</t>
  </si>
  <si>
    <t>Need to check (NAICS to ISIC) due to code "0" only shown in this table</t>
  </si>
  <si>
    <t>Needs IFS forumula as list has mixture of matched and unmatch codes</t>
  </si>
  <si>
    <t>Issues</t>
  </si>
  <si>
    <t>Checks (NACE to ISIC) for concordance</t>
  </si>
  <si>
    <t>Checks (ISIC) for concordance against:
NACE, ANZSIC, NAICS</t>
  </si>
  <si>
    <t>ANZSIC CODE</t>
  </si>
  <si>
    <t>Unique ANZSIC codes</t>
  </si>
  <si>
    <t>#ANZSIC
Codes
Unique</t>
  </si>
  <si>
    <t xml:space="preserve">Tool_5 </t>
  </si>
  <si>
    <t>Is Code Used For Concordance?</t>
  </si>
  <si>
    <t>TEXTJOIN</t>
  </si>
  <si>
    <t>Matches to 
Concordance
(ISIC to ANZSIC)</t>
  </si>
  <si>
    <t>ANZSIC CODE- Must "Yes" for unique ANZSIC codes  SEE COLUMN AD:AE FOR SUMMARY TABLE USED BY TOOL</t>
  </si>
  <si>
    <t>Select Industry Classification System:</t>
  </si>
  <si>
    <t>Enter code (no spaces)</t>
  </si>
  <si>
    <t>e.g. "0111" (i.e. can only accept ANZSIC level 4) - don't forget the leading "0" if relevant!</t>
  </si>
  <si>
    <t>e.g. 6 digit number e.g. "115113" (i.e. can only accept NAICS Level 5 - Detail Industries)</t>
  </si>
  <si>
    <t>ISIC Code</t>
  </si>
  <si>
    <t>Enter Sector/ Activity Code (&amp; click enter):</t>
  </si>
  <si>
    <t xml:space="preserve"> - Input data in the white fields below, the resulting ISIC code and description will be displayed in the OUPUT below.</t>
  </si>
  <si>
    <t xml:space="preserve"> - This tool enables you to convert various sector and industry codes into ISIC (Rev 4) format.</t>
  </si>
  <si>
    <t>Select the Industry Classification System from drop-down list</t>
  </si>
  <si>
    <t>&lt;&lt; Start here &gt;&gt;</t>
  </si>
  <si>
    <t>System Dialogue:</t>
  </si>
  <si>
    <t>Source Output
Text</t>
  </si>
  <si>
    <r>
      <t xml:space="preserve">If Code = "", enter alart if blank THEN enter </t>
    </r>
    <r>
      <rPr>
        <b/>
        <sz val="11"/>
        <color theme="1"/>
        <rFont val="Calibri"/>
        <family val="2"/>
        <scheme val="minor"/>
      </rPr>
      <t>alert1</t>
    </r>
    <r>
      <rPr>
        <sz val="11"/>
        <color theme="1"/>
        <rFont val="Calibri"/>
        <family val="2"/>
        <scheme val="minor"/>
      </rPr>
      <t xml:space="preserve"> (forumula based on Sector selected)</t>
    </r>
  </si>
  <si>
    <r>
      <t xml:space="preserve">If Sector = "" AND code is entered THEN enter </t>
    </r>
    <r>
      <rPr>
        <b/>
        <sz val="11"/>
        <color theme="1"/>
        <rFont val="Calibri"/>
        <family val="2"/>
        <scheme val="minor"/>
      </rPr>
      <t>alert2</t>
    </r>
  </si>
  <si>
    <r>
      <t xml:space="preserve">if NOT a "Code Used For Concordance" THEN enter </t>
    </r>
    <r>
      <rPr>
        <b/>
        <sz val="11"/>
        <color theme="1"/>
        <rFont val="Calibri"/>
        <family val="2"/>
        <scheme val="minor"/>
      </rPr>
      <t>alert3</t>
    </r>
  </si>
  <si>
    <r>
      <rPr>
        <b/>
        <sz val="11"/>
        <color theme="1"/>
        <rFont val="Calibri"/>
        <family val="2"/>
        <scheme val="minor"/>
      </rPr>
      <t>alert3</t>
    </r>
    <r>
      <rPr>
        <sz val="11"/>
        <color theme="1"/>
        <rFont val="Calibri"/>
        <family val="2"/>
        <scheme val="minor"/>
      </rPr>
      <t xml:space="preserve"> if code is NOT matched to a valid concordance </t>
    </r>
  </si>
  <si>
    <r>
      <rPr>
        <b/>
        <sz val="11"/>
        <color theme="1"/>
        <rFont val="Calibri"/>
        <family val="2"/>
        <scheme val="minor"/>
      </rPr>
      <t>alert2</t>
    </r>
    <r>
      <rPr>
        <sz val="11"/>
        <color theme="1"/>
        <rFont val="Calibri"/>
        <family val="2"/>
        <scheme val="minor"/>
      </rPr>
      <t xml:space="preserve"> if code AND no Sector</t>
    </r>
  </si>
  <si>
    <r>
      <rPr>
        <b/>
        <sz val="11"/>
        <color theme="1"/>
        <rFont val="Calibri"/>
        <family val="2"/>
        <scheme val="minor"/>
      </rPr>
      <t>alert1</t>
    </r>
    <r>
      <rPr>
        <sz val="11"/>
        <color theme="1"/>
        <rFont val="Calibri"/>
        <family val="2"/>
        <scheme val="minor"/>
      </rPr>
      <t xml:space="preserve"> if blank</t>
    </r>
  </si>
  <si>
    <r>
      <rPr>
        <b/>
        <sz val="11"/>
        <color theme="1"/>
        <rFont val="Calibri"/>
        <family val="2"/>
        <scheme val="minor"/>
      </rPr>
      <t>alert4</t>
    </r>
    <r>
      <rPr>
        <sz val="11"/>
        <color theme="1"/>
        <rFont val="Calibri"/>
        <family val="2"/>
        <scheme val="minor"/>
      </rPr>
      <t xml:space="preserve"> Code Desciption </t>
    </r>
  </si>
  <si>
    <t>used by Tool_6</t>
  </si>
  <si>
    <t xml:space="preserve">Source file for results below: </t>
  </si>
  <si>
    <r>
      <rPr>
        <b/>
        <sz val="11"/>
        <color theme="1"/>
        <rFont val="Calibri"/>
        <family val="2"/>
        <scheme val="minor"/>
      </rPr>
      <t xml:space="preserve">Range Name </t>
    </r>
    <r>
      <rPr>
        <sz val="11"/>
        <color theme="1"/>
        <rFont val="Calibri"/>
        <family val="2"/>
        <scheme val="minor"/>
      </rPr>
      <t>for Drop Down Filter</t>
    </r>
  </si>
  <si>
    <t>used by formula INDIRECT()</t>
  </si>
  <si>
    <t>Row to use in table
(default is row for Start Here)</t>
  </si>
  <si>
    <t>Not used:</t>
  </si>
  <si>
    <t>Strip out prefix</t>
  </si>
  <si>
    <t>Tool_6</t>
  </si>
  <si>
    <r>
      <rPr>
        <b/>
        <sz val="11"/>
        <color theme="1"/>
        <rFont val="Calibri"/>
        <family val="2"/>
        <scheme val="minor"/>
      </rPr>
      <t>Output Source</t>
    </r>
    <r>
      <rPr>
        <sz val="11"/>
        <color theme="1"/>
        <rFont val="Calibri"/>
        <family val="2"/>
        <scheme val="minor"/>
      </rPr>
      <t xml:space="preserve"> (based on Backend2)</t>
    </r>
  </si>
  <si>
    <r>
      <t xml:space="preserve">Tool_2: </t>
    </r>
    <r>
      <rPr>
        <b/>
        <sz val="11"/>
        <color theme="1"/>
        <rFont val="Calibri"/>
        <family val="2"/>
        <scheme val="minor"/>
      </rPr>
      <t>Sector</t>
    </r>
  </si>
  <si>
    <r>
      <t xml:space="preserve">Tool_3: </t>
    </r>
    <r>
      <rPr>
        <b/>
        <sz val="11"/>
        <color theme="1"/>
        <rFont val="Calibri"/>
        <family val="2"/>
        <scheme val="minor"/>
      </rPr>
      <t>Code</t>
    </r>
  </si>
  <si>
    <t>Match Code
Valid?</t>
  </si>
  <si>
    <r>
      <rPr>
        <b/>
        <sz val="11"/>
        <color theme="1"/>
        <rFont val="Calibri"/>
        <family val="2"/>
        <scheme val="minor"/>
      </rPr>
      <t>alert5</t>
    </r>
    <r>
      <rPr>
        <sz val="11"/>
        <color theme="1"/>
        <rFont val="Calibri"/>
        <family val="2"/>
        <scheme val="minor"/>
      </rPr>
      <t xml:space="preserve"> Source file</t>
    </r>
  </si>
  <si>
    <t>Tool_7</t>
  </si>
  <si>
    <t>No concordance matches.</t>
  </si>
  <si>
    <t>Tool_8</t>
  </si>
  <si>
    <t>Accepted source input format</t>
  </si>
  <si>
    <t>Source input format</t>
  </si>
  <si>
    <t>Sector Selected</t>
  </si>
  <si>
    <t>Output if no ISIC CODE match found</t>
  </si>
  <si>
    <t>INPUT</t>
  </si>
  <si>
    <t>OUTPUT</t>
  </si>
  <si>
    <t>Error, first specify Industry Classification System</t>
  </si>
  <si>
    <r>
      <rPr>
        <b/>
        <sz val="11"/>
        <color theme="1"/>
        <rFont val="Calibri"/>
        <family val="2"/>
        <scheme val="minor"/>
      </rPr>
      <t>alert6</t>
    </r>
    <r>
      <rPr>
        <sz val="11"/>
        <color theme="1"/>
        <rFont val="Calibri"/>
        <family val="2"/>
        <scheme val="minor"/>
      </rPr>
      <t xml:space="preserve"> Output: No concordance found</t>
    </r>
  </si>
  <si>
    <r>
      <rPr>
        <b/>
        <sz val="11"/>
        <color theme="1"/>
        <rFont val="Calibri"/>
        <family val="2"/>
        <scheme val="minor"/>
      </rPr>
      <t>alert7</t>
    </r>
    <r>
      <rPr>
        <sz val="11"/>
        <color theme="1"/>
        <rFont val="Calibri"/>
        <family val="2"/>
        <scheme val="minor"/>
      </rPr>
      <t xml:space="preserve"> Output: Activiy Code error</t>
    </r>
  </si>
  <si>
    <t>Invalid Activity Code</t>
  </si>
  <si>
    <t>used by Tool_7</t>
  </si>
  <si>
    <r>
      <rPr>
        <b/>
        <sz val="11"/>
        <color theme="1"/>
        <rFont val="Calibri"/>
        <family val="2"/>
        <scheme val="minor"/>
      </rPr>
      <t xml:space="preserve">alert3.1 </t>
    </r>
    <r>
      <rPr>
        <sz val="11"/>
        <color theme="1"/>
        <rFont val="Calibri"/>
        <family val="2"/>
        <scheme val="minor"/>
      </rPr>
      <t xml:space="preserve">Output exception </t>
    </r>
  </si>
  <si>
    <t>Exception for alert3</t>
  </si>
  <si>
    <t>Exception. This code has no match for Sector table, but is matched in concordance table</t>
  </si>
  <si>
    <t xml:space="preserve">Compatibility with Excel </t>
  </si>
  <si>
    <t>Use tested for Excel 2010 and later</t>
  </si>
  <si>
    <t>NAICS-111110;  NAICS-111120;  NAICS-111130;  NAICS-111140;  NAICS-111150;  NAICS-111191;  NAICS-111199;  NAICS-111992;  NAICS-111998</t>
  </si>
  <si>
    <t>ANZSIC-0122;  ANZSIC-0123;  ANZSIC-0149;  ANZSIC-0159</t>
  </si>
  <si>
    <t>NAICS-111211;  NAICS-111219;  NAICS-111411;  NAICS-111419;  NAICS-111991</t>
  </si>
  <si>
    <t>ANZSIC-0121;  ANZSIC-0122;  ANZSIC-0123</t>
  </si>
  <si>
    <t>NAICS-111920;  NAICS-111998</t>
  </si>
  <si>
    <t>ANZSIC-0152;  ANZSIC-0159</t>
  </si>
  <si>
    <t>NAICS-111219;  NAICS-111422;  NAICS-111940</t>
  </si>
  <si>
    <t>ANZSIC-0114;  ANZSIC-0115;  ANZSIC-0122;  ANZSIC-0123;  ANZSIC-0149;  ANZSIC-0159</t>
  </si>
  <si>
    <t>NAICS-111336;  NAICS-111998</t>
  </si>
  <si>
    <t>NAICS-111339;  NAICS-111419</t>
  </si>
  <si>
    <t>NAICS-111310;  NAICS-111320</t>
  </si>
  <si>
    <t>NAICS-111331;  NAICS-111339</t>
  </si>
  <si>
    <t>ANZSIC-0134;  ANZSIC-0135</t>
  </si>
  <si>
    <t>NAICS-111333;  NAICS-111334;  NAICS-111335;  NAICS-111339</t>
  </si>
  <si>
    <t>ANZSIC-0132;  ANZSIC-0133;  ANZSIC-0139</t>
  </si>
  <si>
    <t>NAICS-111335;  NAICS-111339</t>
  </si>
  <si>
    <t>ANZSIC-0137;  ANZSIC-0139</t>
  </si>
  <si>
    <t>NAICS-111339;  NAICS-111998</t>
  </si>
  <si>
    <t>NAICS-111219;  NAICS-111419;  NAICS-111998</t>
  </si>
  <si>
    <t>ANZSIC-0122;  ANZSIC-0123;  ANZSIC-0159</t>
  </si>
  <si>
    <t>NAICS-111421;  NAICS-111998</t>
  </si>
  <si>
    <t>ANZSIC-0111;  ANZSIC-0112;  ANZSIC-0114;  ANZSIC-0115;  ANZSIC-0122;  ANZSIC-0123;  ANZSIC-0159</t>
  </si>
  <si>
    <t>ANZSIC-0111;  ANZSIC-0112;  ANZSIC-0113;  ANZSIC-0121</t>
  </si>
  <si>
    <t>NACE-01.41;  NACE-01.42</t>
  </si>
  <si>
    <t>NAICS-112111;  NAICS-112112;  NAICS-112120;  NAICS-112130</t>
  </si>
  <si>
    <t>ANZSIC-0142;  ANZSIC-0143;  ANZSIC-0144;  ANZSIC-0160</t>
  </si>
  <si>
    <t>ANZSIC-0191;  ANZSIC-0199</t>
  </si>
  <si>
    <t>NAICS-112410;  NAICS-112420</t>
  </si>
  <si>
    <t>ANZSIC-0141;  ANZSIC-0144;  ANZSIC-0199</t>
  </si>
  <si>
    <t>NAICS-112310;  NAICS-112320;  NAICS-112330;  NAICS-112340;  NAICS-112390</t>
  </si>
  <si>
    <t>ANZSIC-0171;  ANZSIC-0172</t>
  </si>
  <si>
    <t>NAICS-112390;  NAICS-112910;  NAICS-112930;  NAICS-112990</t>
  </si>
  <si>
    <t>ANZSIC-0180;  ANZSIC-0193;  ANZSIC-0199</t>
  </si>
  <si>
    <t>NAICS-111998;  NAICS-112990</t>
  </si>
  <si>
    <t>NAICS-115112;  NAICS-115113;  NAICS-115115;  NAICS-115116</t>
  </si>
  <si>
    <t>NAICS-115116;  NAICS-115210</t>
  </si>
  <si>
    <t>ANZSIC-0141;  ANZSIC-0142;  ANZSIC-0191;  ANZSIC-0522;  ANZSIC-0529</t>
  </si>
  <si>
    <t>NAICS-115111;  NAICS-115114</t>
  </si>
  <si>
    <t>ANZSIC-0521;  ANZSIC-0529</t>
  </si>
  <si>
    <t>NAICS-113110;  NAICS-113210</t>
  </si>
  <si>
    <t>ANZSIC-0301;  ANZSIC-0510</t>
  </si>
  <si>
    <t>NAICS-111998;  NAICS-113210</t>
  </si>
  <si>
    <t>NAICS-113310;  NAICS-115310</t>
  </si>
  <si>
    <t>ANZSIC-0510;  ANZSIC-6962;  ANZSIC-7713</t>
  </si>
  <si>
    <t>NAICS-114111;  NAICS-114112;  NAICS-114119;  NAICS-311710</t>
  </si>
  <si>
    <t>ANZSIC-0411;  ANZSIC-0412;  ANZSIC-0413;  ANZSIC-0414;  ANZSIC-0419;  ANZSIC-0529;  ANZSIC-1120</t>
  </si>
  <si>
    <t>NAICS-114111;  NAICS-114112;  NAICS-114119</t>
  </si>
  <si>
    <t>ANZSIC-0419;  ANZSIC-0529</t>
  </si>
  <si>
    <t>NAICS-112511;  NAICS-112512;  NAICS-112519</t>
  </si>
  <si>
    <t>ANZSIC-0201;  ANZSIC-0202;  ANZSIC-0203</t>
  </si>
  <si>
    <t>NAICS-111419;  NAICS-112511;  NAICS-112512;  NAICS-112519</t>
  </si>
  <si>
    <t>NAICS-211130;  NAICS-212113</t>
  </si>
  <si>
    <t>ANZSIC-0600;  ANZSIC-6999</t>
  </si>
  <si>
    <t>NAICS-212111;  NAICS-212112</t>
  </si>
  <si>
    <t>NAICS-212291;  NAICS-212299</t>
  </si>
  <si>
    <t>NAICS-212221;  NAICS-212222;  NAICS-212230;  NAICS-212291;  NAICS-212299</t>
  </si>
  <si>
    <t>ANZSIC-0802;  ANZSIC-0803;  ANZSIC-0804;  ANZSIC-0805;  ANZSIC-0806;  ANZSIC-0807;  ANZSIC-0809</t>
  </si>
  <si>
    <t>NACE-08.11;  NACE-08.12</t>
  </si>
  <si>
    <t>NAICS-212311;  NAICS-212312;  NAICS-212313;  NAICS-212319;  NAICS-212321;  NAICS-212322;  NAICS-212324;  NAICS-212325;  NAICS-212399</t>
  </si>
  <si>
    <t>ANZSIC-0911;  ANZSIC-0919;  ANZSIC-0990</t>
  </si>
  <si>
    <t>NAICS-212312;  NAICS-212391;  NAICS-212392;  NAICS-212393</t>
  </si>
  <si>
    <t>NAICS-212393;  NAICS-311942</t>
  </si>
  <si>
    <t>NAICS-212325;  NAICS-212399</t>
  </si>
  <si>
    <t>NAICS-213111;  NAICS-213112;  NAICS-488999</t>
  </si>
  <si>
    <t>ANZSIC-0700;  ANZSIC-1011;  ANZSIC-1090;  ANZSIC-6999;  ANZSIC-7713</t>
  </si>
  <si>
    <t>NAICS-213113;  NAICS-213114;  NAICS-213115</t>
  </si>
  <si>
    <t>ANZSIC-1012;  ANZSIC-1090;  ANZSIC-6999</t>
  </si>
  <si>
    <t>NACE-10.11;  NACE-10.12;  NACE-10.13</t>
  </si>
  <si>
    <t>NAICS-311412;  NAICS-311611;  NAICS-311612;  NAICS-311613;  NAICS-311615;  NAICS-311710</t>
  </si>
  <si>
    <t>ANZSIC-1111;  ANZSIC-1112;  ANZSIC-1113</t>
  </si>
  <si>
    <t>NACE-10.31;  NACE-10.32;  NACE-10.39</t>
  </si>
  <si>
    <t>NAICS-311211;  NAICS-311411;  NAICS-311421;  NAICS-311423;  NAICS-311911;  NAICS-311919;  NAICS-311930;  NAICS-311941;  NAICS-311942;  NAICS-311991;  NAICS-311999</t>
  </si>
  <si>
    <t>ANZSIC-1140;  ANZSIC-1191;  ANZSIC-1199;  ANZSIC-1211</t>
  </si>
  <si>
    <t>NACE-10.41;  NACE-10.42</t>
  </si>
  <si>
    <t>NAICS-311221;  NAICS-311224;  NAICS-311225;  NAICS-311710</t>
  </si>
  <si>
    <t>NACE-10.51;  NACE-10.52</t>
  </si>
  <si>
    <t>NAICS-311511;  NAICS-311512;  NAICS-311513;  NAICS-311514;  NAICS-311520</t>
  </si>
  <si>
    <t>ANZSIC-1131;  ANZSIC-1132;  ANZSIC-1133</t>
  </si>
  <si>
    <t>NAICS-311211;  NAICS-311212;  NAICS-311230;  NAICS-311824</t>
  </si>
  <si>
    <t>ANZSIC-1161;  ANZSIC-1162;  ANZSIC-1171</t>
  </si>
  <si>
    <t>NAICS-311221;  NAICS-311225</t>
  </si>
  <si>
    <t>ANZSIC-1150;  ANZSIC-1161</t>
  </si>
  <si>
    <t>NACE-10.7;  NACE-10.8</t>
  </si>
  <si>
    <t>NACE-10.71;  NACE-10.72</t>
  </si>
  <si>
    <t>NAICS-311412;  NAICS-311811;  NAICS-311812;  NAICS-311813;  NAICS-311821;  NAICS-311830;  NAICS-311919</t>
  </si>
  <si>
    <t>ANZSIC-1171;  ANZSIC-1172;  ANZSIC-1173;  ANZSIC-1174;  ANZSIC-1191;  ANZSIC-1199</t>
  </si>
  <si>
    <t>NAICS-111998;  NAICS-311313;  NAICS-311314</t>
  </si>
  <si>
    <t>NAICS-311340;  NAICS-311351;  NAICS-311352</t>
  </si>
  <si>
    <t>ANZSIC-1150;  ANZSIC-1182</t>
  </si>
  <si>
    <t>NAICS-311412;  NAICS-311422;  NAICS-311824;  NAICS-311991</t>
  </si>
  <si>
    <t>NAICS-311412;  NAICS-311422;  NAICS-311710;  NAICS-311824;  NAICS-311999</t>
  </si>
  <si>
    <t>ANZSIC-1111;  ANZSIC-1112;  ANZSIC-1113;  ANZSIC-1120;  ANZSIC-1140;  ANZSIC-1161;  ANZSIC-1199</t>
  </si>
  <si>
    <t>NACE-10.83;  NACE-10.84;  NACE-10.86;  NACE-10.89</t>
  </si>
  <si>
    <t>NAICS-311412;  NAICS-311421;  NAICS-311422;  NAICS-311423;  NAICS-311511;  NAICS-311513;  NAICS-311514;  NAICS-311612;  NAICS-311710;  NAICS-311920;  NAICS-311930;  NAICS-311941;  NAICS-311942;  NAICS-311991;  NAICS-311999</t>
  </si>
  <si>
    <t>ANZSIC-1133;  ANZSIC-1140;  ANZSIC-1161;  ANZSIC-1191;  ANZSIC-1199;  ANZSIC-1211;  ANZSIC-1214</t>
  </si>
  <si>
    <t>NACE-10.91;  NACE-10.92</t>
  </si>
  <si>
    <t>NAICS-311111;  NAICS-311119</t>
  </si>
  <si>
    <t>NAICS-312130;  NAICS-312140</t>
  </si>
  <si>
    <t>NACE-11.02;  NACE-11.03;  NACE-11.04</t>
  </si>
  <si>
    <t>ANZSIC-1211;  ANZSIC-1214</t>
  </si>
  <si>
    <t>NACE-11.05;  NACE-11.06</t>
  </si>
  <si>
    <t>NAICS-311213;  NAICS-312120</t>
  </si>
  <si>
    <t>ANZSIC-1161;  ANZSIC-1212</t>
  </si>
  <si>
    <t>NAICS-312111;  NAICS-312112</t>
  </si>
  <si>
    <t>NACE-13.1;  NACE-13.2;  NACE-13.3</t>
  </si>
  <si>
    <t>NAICS-313110;  NAICS-313310;  NAICS-314999</t>
  </si>
  <si>
    <t>ANZSIC-1311;  ANZSIC-1312;  ANZSIC-1313</t>
  </si>
  <si>
    <t>ANZSIC-1312;  ANZSIC-1313</t>
  </si>
  <si>
    <t>NAICS-313310;  NAICS-313320;  NAICS-314999;  NAICS-323113;  NAICS-561990</t>
  </si>
  <si>
    <t>ANZSIC-1334;  ANZSIC-1611</t>
  </si>
  <si>
    <t>NAICS-314120;  NAICS-314910;  NAICS-314999;  NAICS-336360;  NAICS-337920</t>
  </si>
  <si>
    <t>ANZSIC-1333;  ANZSIC-1334;  ANZSIC-1340</t>
  </si>
  <si>
    <t>NAICS-314110;  NAICS-314999</t>
  </si>
  <si>
    <t>NAICS-314994;  NAICS-314999</t>
  </si>
  <si>
    <t>NACE-13.95;  NACE-13.96;  NACE-13.99</t>
  </si>
  <si>
    <t>NAICS-313220;  NAICS-313230;  NAICS-313240;  NAICS-314994;  NAICS-314999;  NAICS-315990;  NAICS-322220;  NAICS-335129;  NAICS-336360;  NAICS-339940;  NAICS-339991</t>
  </si>
  <si>
    <t>ANZSIC-1313;  ANZSIC-1333;  ANZSIC-1334;  ANZSIC-1351</t>
  </si>
  <si>
    <t>NACE-14.11;  NACE-14.12;  NACE-14.13;  NACE-14.14;  NACE-14.19</t>
  </si>
  <si>
    <t>NAICS-314999;  NAICS-315210;  NAICS-315220;  NAICS-315240;  NAICS-315280;  NAICS-315990;  NAICS-316998;  NAICS-339999</t>
  </si>
  <si>
    <t>ANZSIC-1340;  ANZSIC-1351;  ANZSIC-1919</t>
  </si>
  <si>
    <t>NAICS-313210;  NAICS-313240;  NAICS-315210;  NAICS-315240;  NAICS-315280;  NAICS-315990</t>
  </si>
  <si>
    <t>ANZSIC-1320;  ANZSIC-1351</t>
  </si>
  <si>
    <t>NACE-14.31;  NACE-14.39</t>
  </si>
  <si>
    <t>NAICS-315110;  NAICS-315190</t>
  </si>
  <si>
    <t>NAICS-314910;  NAICS-316992;  NAICS-316998;  NAICS-339991</t>
  </si>
  <si>
    <t>NAICS-316210;  NAICS-316998</t>
  </si>
  <si>
    <t>NAICS-113310;  NAICS-321113;  NAICS-321114;  NAICS-321912;  NAICS-321918;  NAICS-321999</t>
  </si>
  <si>
    <t>ANZSIC-1411;  ANZSIC-1412;  ANZSIC-1413</t>
  </si>
  <si>
    <t>NAICS-321211;  NAICS-321212;  NAICS-321213;  NAICS-321219</t>
  </si>
  <si>
    <t>ANZSIC-1493;  ANZSIC-1494</t>
  </si>
  <si>
    <t>NACE-16.22;  NACE-16.23</t>
  </si>
  <si>
    <t>NAICS-321113;  NAICS-321213;  NAICS-321214;  NAICS-321911;  NAICS-321912;  NAICS-321918;  NAICS-321991;  NAICS-321992;  NAICS-337215</t>
  </si>
  <si>
    <t>ANZSIC-1413;  ANZSIC-1491;  ANZSIC-1492</t>
  </si>
  <si>
    <t>NAICS-321920;  NAICS-321999</t>
  </si>
  <si>
    <t>NAICS-321912;  NAICS-321920;  NAICS-321999;  NAICS-324199;  NAICS-337920;  NAICS-339940;  NAICS-339950;  NAICS-339991;  NAICS-339999</t>
  </si>
  <si>
    <t>ANZSIC-1352;  ANZSIC-1499;  ANZSIC-2599</t>
  </si>
  <si>
    <t>NACE-17.1;  NACE-17.2</t>
  </si>
  <si>
    <t>NACE-17.11;  NACE-17.12</t>
  </si>
  <si>
    <t>NAICS-322110;  NAICS-322121;  NAICS-322122;  NAICS-322130;  NAICS-322220;  NAICS-322299;  NAICS-339940</t>
  </si>
  <si>
    <t>ANZSIC-1510;  ANZSIC-2599</t>
  </si>
  <si>
    <t>NAICS-322121;  NAICS-322130;  NAICS-322211;  NAICS-322212;  NAICS-322219;  NAICS-322220;  NAICS-322299</t>
  </si>
  <si>
    <t>ANZSIC-1521;  ANZSIC-1522</t>
  </si>
  <si>
    <t>NACE-17.22;  NACE-17.23;  NACE-17.24;  NACE-17.29</t>
  </si>
  <si>
    <t>NAICS-322121;  NAICS-322130;  NAICS-322219;  NAICS-322220;  NAICS-322230;  NAICS-322291;  NAICS-322299;  NAICS-323111;  NAICS-332992;  NAICS-339940;  NAICS-339991</t>
  </si>
  <si>
    <t>ANZSIC-1334;  ANZSIC-1523;  ANZSIC-1524;  ANZSIC-1529;  ANZSIC-2090</t>
  </si>
  <si>
    <t>NACE-18.11;  NACE-18.12</t>
  </si>
  <si>
    <t>NAICS-323111;  NAICS-323113;  NAICS-323117;  NAICS-339950</t>
  </si>
  <si>
    <t>NACE-18.13;  NACE-18.14</t>
  </si>
  <si>
    <t>NAICS-324199;  NAICS-325194</t>
  </si>
  <si>
    <t>ANZSIC-1709;  ANZSIC-1811;  ANZSIC-1812</t>
  </si>
  <si>
    <t>NAICS-324110;  NAICS-324191;  NAICS-324199;  NAICS-325110</t>
  </si>
  <si>
    <t>ANZSIC-1701;  ANZSIC-1709;  ANZSIC-1811</t>
  </si>
  <si>
    <t>NACE-20.11;  NACE-20.12;  NACE-20.13;  NACE-20.14</t>
  </si>
  <si>
    <t>NAICS-312140;  NAICS-325110;  NAICS-325120;  NAICS-325130;  NAICS-325180;  NAICS-325193;  NAICS-325194;  NAICS-325199;  NAICS-325312;  NAICS-325612;  NAICS-325998</t>
  </si>
  <si>
    <t>ANZSIC-1709;  ANZSIC-1811;  ANZSIC-1812;  ANZSIC-1813;  ANZSIC-1891;  ANZSIC-1892;  ANZSIC-1899;  ANZSIC-1916</t>
  </si>
  <si>
    <t>NAICS-325180;  NAICS-325311;  NAICS-325312;  NAICS-325314</t>
  </si>
  <si>
    <t>ANZSIC-1813;  ANZSIC-1831;  ANZSIC-1892</t>
  </si>
  <si>
    <t>NACE-20.16;  NACE-20.17</t>
  </si>
  <si>
    <t>NAICS-325211;  NAICS-325212;  NAICS-325991</t>
  </si>
  <si>
    <t>ANZSIC-1821;  ANZSIC-1829</t>
  </si>
  <si>
    <t>NACE-20.2;  NACE-20.3;  NACE-20.4;  NACE-20.5</t>
  </si>
  <si>
    <t>NAICS-325320;  NAICS-325612</t>
  </si>
  <si>
    <t>NAICS-325194;  NAICS-325510;  NAICS-325520;  NAICS-325910;  NAICS-325998;  NAICS-339940</t>
  </si>
  <si>
    <t>NACE-20.41;  NACE-20.42</t>
  </si>
  <si>
    <t>NAICS-325611;  NAICS-325612;  NAICS-325613;  NAICS-325620;  NAICS-325998;  NAICS-332999;  NAICS-339999</t>
  </si>
  <si>
    <t>ANZSIC-1311;  ANZSIC-1851;  ANZSIC-1852;  ANZSIC-2412</t>
  </si>
  <si>
    <t>NACE-20.51;  NACE-20.52;  NACE-20.53;  NACE-20.59</t>
  </si>
  <si>
    <t>NAICS-325199;  NAICS-325413;  NAICS-325520;  NAICS-325612;  NAICS-325613;  NAICS-325920;  NAICS-325992;  NAICS-325998;  NAICS-332992;  NAICS-332993</t>
  </si>
  <si>
    <t>ANZSIC-1709;  ANZSIC-1891;  ANZSIC-1892;  ANZSIC-1899;  ANZSIC-1915;  ANZSIC-1916</t>
  </si>
  <si>
    <t>NACE-21.1;  NACE-21.2</t>
  </si>
  <si>
    <t>NACE-21.10;  NACE-21.20</t>
  </si>
  <si>
    <t>NAICS-325199;  NAICS-325411;  NAICS-325412;  NAICS-325413;  NAICS-325414;  NAICS-339113</t>
  </si>
  <si>
    <t>ANZSIC-1334;  ANZSIC-1813;  ANZSIC-1841;  ANZSIC-1842</t>
  </si>
  <si>
    <t>NAICS-326211;  NAICS-326212</t>
  </si>
  <si>
    <t>NAICS-313320;  NAICS-315990;  NAICS-326211;  NAICS-326220;  NAICS-326291;  NAICS-326299;  NAICS-337910;  NAICS-339920;  NAICS-339991</t>
  </si>
  <si>
    <t>ANZSIC-1351;  ANZSIC-1352;  ANZSIC-1919;  ANZSIC-1920;  ANZSIC-2513;  ANZSIC-2599</t>
  </si>
  <si>
    <t>NACE-22.21;  NACE-22.22;  NACE-22.23;  NACE-22.29</t>
  </si>
  <si>
    <t>NAICS-314120;  NAICS-314910;  NAICS-321999;  NAICS-322220;  NAICS-325220;  NAICS-326111;  NAICS-326112;  NAICS-326113;  NAICS-326121;  NAICS-326122;  NAICS-326130;  NAICS-326140;  NAICS-326150;  NAICS-326160;  NAICS-326191;  NAICS-326199;  NAICS-326220;  NAICS-332913;  NAICS-336360;  NAICS-337215;  NAICS-337910;  NAICS-337920;  NAICS-339950;  NAICS-339991;  NAICS-339999</t>
  </si>
  <si>
    <t>ANZSIC-1351;  ANZSIC-1352;  ANZSIC-1911;  ANZSIC-1912;  ANZSIC-1913;  ANZSIC-1919;  ANZSIC-2599</t>
  </si>
  <si>
    <t>NACE-23.11;  NACE-23.12;  NACE-23.13;  NACE-23.14;  NACE-23.19</t>
  </si>
  <si>
    <t>NAICS-327211;  NAICS-327212;  NAICS-327213;  NAICS-327215;  NAICS-327993</t>
  </si>
  <si>
    <t>ANZSIC-2010;  ANZSIC-2090</t>
  </si>
  <si>
    <t>NACE-23.2;  NACE-23.3;  NACE-23.4;  NACE-23.5;  NACE-23.6;  NACE-23.7;  NACE-23.9</t>
  </si>
  <si>
    <t>NACE-23.31;  NACE-23.32</t>
  </si>
  <si>
    <t>NAICS-327110;  NAICS-327120</t>
  </si>
  <si>
    <t>ANZSIC-2021;  ANZSIC-2029</t>
  </si>
  <si>
    <t>NACE-23.41;  NACE-23.42;  NACE-23.43;  NACE-23.44;  NACE-23.49</t>
  </si>
  <si>
    <t>NACE-23.51;  NACE-23.52</t>
  </si>
  <si>
    <t>NAICS-327310;  NAICS-327410;  NAICS-327420</t>
  </si>
  <si>
    <t>ANZSIC-2031;  ANZSIC-2032</t>
  </si>
  <si>
    <t>NACE-23.61;  NACE-23.62;  NACE-23.63;  NACE-23.64;  NACE-23.65;  NACE-23.69</t>
  </si>
  <si>
    <t>NAICS-327120;  NAICS-327320;  NAICS-327331;  NAICS-327332;  NAICS-327390;  NAICS-327420;  NAICS-327999</t>
  </si>
  <si>
    <t>ANZSIC-2032;  ANZSIC-2033;  ANZSIC-2034;  ANZSIC-2090</t>
  </si>
  <si>
    <t>NAICS-327991;  NAICS-453998</t>
  </si>
  <si>
    <t>NACE-23.91;  NACE-23.99</t>
  </si>
  <si>
    <t>NAICS-322121;  NAICS-324121;  NAICS-324122;  NAICS-325998;  NAICS-327910;  NAICS-327992;  NAICS-327993;  NAICS-327999;  NAICS-335991;  NAICS-336340;  NAICS-336350;  NAICS-339991</t>
  </si>
  <si>
    <t>ANZSIC-1709;  ANZSIC-2090</t>
  </si>
  <si>
    <t>NACE-24.1;  NACE-24.2;  NACE-24.3</t>
  </si>
  <si>
    <t>NACE-24.10;  NACE-24.20;  NACE-24.31;  NACE-24.32;  NACE-24.33;  NACE-24.34</t>
  </si>
  <si>
    <t>NAICS-331110;  NAICS-331221;  NAICS-331222;  NAICS-332912;  NAICS-332919;  NAICS-332996</t>
  </si>
  <si>
    <t>ANZSIC-2110;  ANZSIC-2121;  ANZSIC-2122</t>
  </si>
  <si>
    <t>NACE-24.41;  NACE-24.42;  NACE-24.43;  NACE-24.44;  NACE-24.45;  NACE-24.46</t>
  </si>
  <si>
    <t>NAICS-322220;  NAICS-331313;  NAICS-331314;  NAICS-331315;  NAICS-331318;  NAICS-331410;  NAICS-331420;  NAICS-331491;  NAICS-331492;  NAICS-332912;  NAICS-332913;  NAICS-332996;  NAICS-332999</t>
  </si>
  <si>
    <t>ANZSIC-2131;  ANZSIC-2132;  ANZSIC-2133;  ANZSIC-2139;  ANZSIC-2142;  ANZSIC-2149</t>
  </si>
  <si>
    <t>NACE-24.51;  NACE-24.52</t>
  </si>
  <si>
    <t>NAICS-331210;  NAICS-331511;  NAICS-331512;  NAICS-331513</t>
  </si>
  <si>
    <t>NACE-24.53;  NACE-24.54</t>
  </si>
  <si>
    <t>NAICS-331523;  NAICS-331524;  NAICS-331529</t>
  </si>
  <si>
    <t>NACE-25.1;  NACE-25.2;  NACE-25.3</t>
  </si>
  <si>
    <t>NACE-25.11;  NACE-25.12</t>
  </si>
  <si>
    <t>NAICS-332311;  NAICS-332312;  NAICS-332313;  NAICS-332321;  NAICS-332322;  NAICS-332323;  NAICS-337215</t>
  </si>
  <si>
    <t>ANZSIC-2221;  ANZSIC-2222;  ANZSIC-2223;  ANZSIC-2224;  ANZSIC-2229;  ANZSIC-2240;  ANZSIC-2299</t>
  </si>
  <si>
    <t>NACE-25.21;  NACE-25.29</t>
  </si>
  <si>
    <t>NAICS-332313;  NAICS-332420;  NAICS-332439;  NAICS-333414</t>
  </si>
  <si>
    <t>NAICS-332313;  NAICS-332410</t>
  </si>
  <si>
    <t>ANZSIC-2231;  ANZSIC-2499</t>
  </si>
  <si>
    <t>NAICS-332992;  NAICS-332993;  NAICS-332994</t>
  </si>
  <si>
    <t>NACE-25.5;  NACE-25.6;  NACE-25.7;  NACE-25.9</t>
  </si>
  <si>
    <t>NAICS-332111;  NAICS-332112;  NAICS-332114;  NAICS-332117;  NAICS-332119;  NAICS-336370</t>
  </si>
  <si>
    <t>ANZSIC-2142;  ANZSIC-2149;  ANZSIC-2210;  ANZSIC-2240</t>
  </si>
  <si>
    <t>NACE-25.61;  NACE-25.62</t>
  </si>
  <si>
    <t>NAICS-332710;  NAICS-332811;  NAICS-332812;  NAICS-332813;  NAICS-339910</t>
  </si>
  <si>
    <t>NACE-25.71;  NACE-25.72;  NACE-25.73</t>
  </si>
  <si>
    <t>NAICS-332215;  NAICS-332216;  NAICS-332510;  NAICS-332999;  NAICS-333120;  NAICS-333131;  NAICS-333511;  NAICS-333514;  NAICS-333515;  NAICS-337920</t>
  </si>
  <si>
    <t>ANZSIC-2299;  ANZSIC-2412;  ANZSIC-2463;  ANZSIC-2469</t>
  </si>
  <si>
    <t>NACE-25.91;  NACE-25.92;  NACE-25.93;  NACE-25.94;  NACE-25.99</t>
  </si>
  <si>
    <t>NAICS-322220;  NAICS-323111;  NAICS-331222;  NAICS-331318;  NAICS-331420;  NAICS-331491;  NAICS-332119;  NAICS-332215;  NAICS-332322;  NAICS-332323;  NAICS-332431;  NAICS-332439;  NAICS-332613;  NAICS-332618;  NAICS-332721;  NAICS-332722;  NAICS-332999;  NAICS-333992;  NAICS-333999;  NAICS-337920;  NAICS-339910;  NAICS-339950;  NAICS-339993;  NAICS-339999</t>
  </si>
  <si>
    <t>ANZSIC-2110;  ANZSIC-2121;  ANZSIC-2142;  ANZSIC-2149;  ANZSIC-2239;  ANZSIC-2240;  ANZSIC-2291;  ANZSIC-2292;  ANZSIC-2299;  ANZSIC-2591;  ANZSIC-2599</t>
  </si>
  <si>
    <t>NACE-26.11;  NACE-26.12</t>
  </si>
  <si>
    <t>NAICS-334412;  NAICS-334413;  NAICS-334416;  NAICS-334417;  NAICS-334418;  NAICS-334419</t>
  </si>
  <si>
    <t>ANZSIC-2421;  ANZSIC-2422;  ANZSIC-2429;  ANZSIC-2431;  ANZSIC-2439</t>
  </si>
  <si>
    <t>NAICS-334111;  NAICS-334112;  NAICS-334118</t>
  </si>
  <si>
    <t>ANZSIC-2411;  ANZSIC-2421</t>
  </si>
  <si>
    <t>NAICS-334210;  NAICS-334220;  NAICS-334290</t>
  </si>
  <si>
    <t>ANZSIC-2422;  ANZSIC-2429;  ANZSIC-2439</t>
  </si>
  <si>
    <t>NAICS-334310;  NAICS-339930</t>
  </si>
  <si>
    <t>ANZSIC-2421;  ANZSIC-2429</t>
  </si>
  <si>
    <t>NAICS-333997;  NAICS-334220;  NAICS-334290;  NAICS-334511;  NAICS-334512;  NAICS-334513;  NAICS-334514;  NAICS-334515;  NAICS-334516;  NAICS-334519</t>
  </si>
  <si>
    <t>ANZSIC-2394;  ANZSIC-2411;  ANZSIC-2412;  ANZSIC-2419;  ANZSIC-2422;  ANZSIC-2429;  ANZSIC-2439;  ANZSIC-2449;  ANZSIC-2452</t>
  </si>
  <si>
    <t>NAICS-334514;  NAICS-334519</t>
  </si>
  <si>
    <t>NAICS-334510;  NAICS-334517</t>
  </si>
  <si>
    <t>ANZSIC-2412;  ANZSIC-2419;  ANZSIC-2469</t>
  </si>
  <si>
    <t>NAICS-333314;  NAICS-333316</t>
  </si>
  <si>
    <t>ANZSIC-2411;  ANZSIC-2412;  ANZSIC-2419;  ANZSIC-2422;  ANZSIC-2429</t>
  </si>
  <si>
    <t>NACE-27.11;  NACE-27.12</t>
  </si>
  <si>
    <t>NAICS-333992;  NAICS-335311;  NAICS-335312;  NAICS-335313;  NAICS-335314</t>
  </si>
  <si>
    <t>NAICS-326199;  NAICS-326299;  NAICS-335911;  NAICS-335912</t>
  </si>
  <si>
    <t>ANZSIC-2419;  ANZSIC-2431</t>
  </si>
  <si>
    <t>NAICS-331222;  NAICS-331318;  NAICS-331420;  NAICS-335929</t>
  </si>
  <si>
    <t>NAICS-335931;  NAICS-335932</t>
  </si>
  <si>
    <t>ANZSIC-1912;  ANZSIC-1913;  ANZSIC-2313;  ANZSIC-2422;  ANZSIC-2439</t>
  </si>
  <si>
    <t>NAICS-335110;  NAICS-335121;  NAICS-335122;  NAICS-335129;  NAICS-336320</t>
  </si>
  <si>
    <t>ANZSIC-2313;  ANZSIC-2432</t>
  </si>
  <si>
    <t>NACE-27.51;  NACE-27.52</t>
  </si>
  <si>
    <t>NAICS-335210;  NAICS-335220</t>
  </si>
  <si>
    <t>ANZSIC-2429;  ANZSIC-2441;  ANZSIC-2449</t>
  </si>
  <si>
    <t>NAICS-332216;  NAICS-333318;  NAICS-333618;  NAICS-333992;  NAICS-334290;  NAICS-335129;  NAICS-335314;  NAICS-335991;  NAICS-335999;  NAICS-339950</t>
  </si>
  <si>
    <t>ANZSIC-2313;  ANZSIC-2419;  ANZSIC-2422;  ANZSIC-2429;  ANZSIC-2431;  ANZSIC-2432;  ANZSIC-2439;  ANZSIC-2469</t>
  </si>
  <si>
    <t>NACE-28.1;  NACE-28.2</t>
  </si>
  <si>
    <t>NAICS-333611;  NAICS-333618;  NAICS-336310</t>
  </si>
  <si>
    <t>ANZSIC-2299;  ANZSIC-2319;  ANZSIC-2391;  ANZSIC-2392;  ANZSIC-2393;  ANZSIC-2399;  ANZSIC-2499</t>
  </si>
  <si>
    <t>NAICS-332912;  NAICS-333995;  NAICS-333996</t>
  </si>
  <si>
    <t>ANZSIC-2299;  ANZSIC-2451;  ANZSIC-2499</t>
  </si>
  <si>
    <t>NACE-28.13;  NACE-28.14</t>
  </si>
  <si>
    <t>NAICS-332911;  NAICS-332913;  NAICS-332919;  NAICS-333111;  NAICS-333415;  NAICS-333912;  NAICS-333914;  NAICS-336310;  NAICS-336320;  NAICS-336330;  NAICS-336340;  NAICS-336390;  NAICS-336412;  NAICS-339113</t>
  </si>
  <si>
    <t>ANZSIC-2299;  ANZSIC-2449;  ANZSIC-2451;  ANZSIC-2452;  ANZSIC-2499</t>
  </si>
  <si>
    <t>NAICS-332991;  NAICS-333612;  NAICS-333613</t>
  </si>
  <si>
    <t>NAICS-333249;  NAICS-333414;  NAICS-333415;  NAICS-333994;  NAICS-333999</t>
  </si>
  <si>
    <t>ANZSIC-2439;  ANZSIC-2449;  ANZSIC-2452;  ANZSIC-2499</t>
  </si>
  <si>
    <t>NAICS-332216;  NAICS-332313;  NAICS-333120;  NAICS-333131;  NAICS-333921;  NAICS-333922;  NAICS-333923;  NAICS-333924;  NAICS-333999;  NAICS-336211</t>
  </si>
  <si>
    <t>ANZSIC-2399;  ANZSIC-2491</t>
  </si>
  <si>
    <t>NAICS-325992;  NAICS-333316;  NAICS-333318;  NAICS-339940</t>
  </si>
  <si>
    <t>ANZSIC-2421;  ANZSIC-2519</t>
  </si>
  <si>
    <t>NAICS-333111;  NAICS-333112;  NAICS-333120;  NAICS-333131;  NAICS-333991</t>
  </si>
  <si>
    <t>NACE-28.25;  NACE-28.29</t>
  </si>
  <si>
    <t>NAICS-332216;  NAICS-332410;  NAICS-332420;  NAICS-332919;  NAICS-333120;  NAICS-333241;  NAICS-333249;  NAICS-333318;  NAICS-333413;  NAICS-333415;  NAICS-333912;  NAICS-333991;  NAICS-333992;  NAICS-333993;  NAICS-333997;  NAICS-333999;  NAICS-336390;  NAICS-339940;  NAICS-339991;  NAICS-339999</t>
  </si>
  <si>
    <t>ANZSIC-2419;  ANZSIC-2449;  ANZSIC-2452;  ANZSIC-2463;  ANZSIC-2469;  ANZSIC-2499</t>
  </si>
  <si>
    <t>NACE-28.3;  NACE-28.4;  NACE-28.9</t>
  </si>
  <si>
    <t>NAICS-332216;  NAICS-333111;  NAICS-333112;  NAICS-333120;  NAICS-333243</t>
  </si>
  <si>
    <t>NACE-28.41;  NACE-28.49</t>
  </si>
  <si>
    <t>NAICS-333243;  NAICS-333249;  NAICS-333318;  NAICS-333514;  NAICS-333515;  NAICS-333517;  NAICS-333519</t>
  </si>
  <si>
    <t>ANZSIC-2463;  ANZSIC-2499</t>
  </si>
  <si>
    <t>NAICS-331511;  NAICS-332313;  NAICS-332420;  NAICS-333249;  NAICS-333517;  NAICS-333519</t>
  </si>
  <si>
    <t>NAICS-333120;  NAICS-333131;  NAICS-333132;  NAICS-333922</t>
  </si>
  <si>
    <t>NAICS-333111;  NAICS-333241;  NAICS-333249;  NAICS-333318</t>
  </si>
  <si>
    <t>ANZSIC-2461;  ANZSIC-2469</t>
  </si>
  <si>
    <t>NAICS-333111;  NAICS-333249;  NAICS-333318;  NAICS-339993</t>
  </si>
  <si>
    <t>ANZSIC-2449;  ANZSIC-2469;  ANZSIC-2499</t>
  </si>
  <si>
    <t>NACE-28.95;  NACE-28.96;  NACE-28.99</t>
  </si>
  <si>
    <t>NAICS-333242;  NAICS-333243;  NAICS-333244;  NAICS-333249;  NAICS-333318;  NAICS-333999;  NAICS-339920</t>
  </si>
  <si>
    <t>ANZSIC-2394;  ANZSIC-2469</t>
  </si>
  <si>
    <t>NAICS-333618;  NAICS-336111;  NAICS-336112;  NAICS-336120;  NAICS-336211;  NAICS-336213;  NAICS-336310;  NAICS-336510;  NAICS-336999</t>
  </si>
  <si>
    <t>ANZSIC-2311;  ANZSIC-2319</t>
  </si>
  <si>
    <t>NAICS-326199;  NAICS-332420;  NAICS-332439;  NAICS-336211;  NAICS-336212;  NAICS-336214;  NAICS-811121</t>
  </si>
  <si>
    <t>NACE-29.31;  NACE-29.32</t>
  </si>
  <si>
    <t>NAICS-336211;  NAICS-336310;  NAICS-336320;  NAICS-336330;  NAICS-336340;  NAICS-336350;  NAICS-336360;  NAICS-336390;  NAICS-336999</t>
  </si>
  <si>
    <t>ANZSIC-1919;  ANZSIC-2313;  ANZSIC-2319;  ANZSIC-2511;  ANZSIC-2512</t>
  </si>
  <si>
    <t>NAICS-332312;  NAICS-332313;  NAICS-336360;  NAICS-336611</t>
  </si>
  <si>
    <t>ANZSIC-1919;  ANZSIC-2391;  ANZSIC-2392;  ANZSIC-2399;  ANZSIC-2511;  ANZSIC-2512</t>
  </si>
  <si>
    <t>NAICS-332312;  NAICS-336612;  NAICS-336999</t>
  </si>
  <si>
    <t>ANZSIC-2391;  ANZSIC-2392;  ANZSIC-2399</t>
  </si>
  <si>
    <t>NAICS-333131;  NAICS-333923;  NAICS-334290;  NAICS-336360;  NAICS-336510</t>
  </si>
  <si>
    <t>ANZSIC-2393;  ANZSIC-2419;  ANZSIC-2511;  ANZSIC-2512</t>
  </si>
  <si>
    <t>NAICS-333318;  NAICS-334220;  NAICS-336360;  NAICS-336411;  NAICS-336412;  NAICS-336413;  NAICS-336414;  NAICS-336415;  NAICS-336419</t>
  </si>
  <si>
    <t>ANZSIC-2394;  ANZSIC-2511;  ANZSIC-2512</t>
  </si>
  <si>
    <t>NAICS-333618;  NAICS-336991</t>
  </si>
  <si>
    <t>NAICS-336991;  NAICS-339113;  NAICS-339930</t>
  </si>
  <si>
    <t>ANZSIC-1320;  ANZSIC-2399</t>
  </si>
  <si>
    <t>NAICS-331222;  NAICS-333112;  NAICS-333924;  NAICS-336999</t>
  </si>
  <si>
    <t>ANZSIC-2291;  ANZSIC-2399</t>
  </si>
  <si>
    <t>NACE-31.01;  NACE-31.02;  NACE-31.03;  NACE-31.09</t>
  </si>
  <si>
    <t>NAICS-321999;  NAICS-326199;  NAICS-337110;  NAICS-337121;  NAICS-337122;  NAICS-337124;  NAICS-337125;  NAICS-337127;  NAICS-337211;  NAICS-337212;  NAICS-337214;  NAICS-337215;  NAICS-337910</t>
  </si>
  <si>
    <t>ANZSIC-1912;  ANZSIC-2399;  ANZSIC-2511;  ANZSIC-2512;  ANZSIC-2513;  ANZSIC-2519</t>
  </si>
  <si>
    <t>NACE-32.11;  NACE-32.12</t>
  </si>
  <si>
    <t>NAICS-327999;  NAICS-339910</t>
  </si>
  <si>
    <t>ANZSIC-2591;  ANZSIC-7712</t>
  </si>
  <si>
    <t>NAICS-339920;  NAICS-339992;  NAICS-339999</t>
  </si>
  <si>
    <t>NAICS-339920;  NAICS-339930</t>
  </si>
  <si>
    <t>ANZSIC-1351;  ANZSIC-1352;  ANZSIC-2592</t>
  </si>
  <si>
    <t>NAICS-339920;  NAICS-339930;  NAICS-339999</t>
  </si>
  <si>
    <t>ANZSIC-1523;  ANZSIC-2399;  ANZSIC-2592;  ANZSIC-2599</t>
  </si>
  <si>
    <t>NAICS-333249;  NAICS-333999;  NAICS-337127;  NAICS-339112;  NAICS-339113;  NAICS-339114;  NAICS-339115;  NAICS-339116</t>
  </si>
  <si>
    <t>ANZSIC-1524;  ANZSIC-2411;  ANZSIC-2412;  ANZSIC-2499</t>
  </si>
  <si>
    <t>NACE-32.91;  NACE-32.99</t>
  </si>
  <si>
    <t>NAICS-332215;  NAICS-332618;  NAICS-333318;  NAICS-339113;  NAICS-339940;  NAICS-339993;  NAICS-339994;  NAICS-339995;  NAICS-339999;  NAICS-711510</t>
  </si>
  <si>
    <t>ANZSIC-1320;  ANZSIC-1351;  ANZSIC-1499;  ANZSIC-1912;  ANZSIC-1913;  ANZSIC-1919;  ANZSIC-2090;  ANZSIC-2299;  ANZSIC-2412;  ANZSIC-2599</t>
  </si>
  <si>
    <t>NAICS-811310;  NAICS-811490</t>
  </si>
  <si>
    <t>ANZSIC-9429;  ANZSIC-9499</t>
  </si>
  <si>
    <t>NAICS-811212;  NAICS-811219;  NAICS-811310;  NAICS-811411;  NAICS-811490</t>
  </si>
  <si>
    <t>ANZSIC-2391;  ANZSIC-2392;  ANZSIC-2393;  ANZSIC-2399;  ANZSIC-9422;  ANZSIC-9429;  ANZSIC-9499</t>
  </si>
  <si>
    <t>NAICS-443142;  NAICS-811211;  NAICS-811212;  NAICS-811213;  NAICS-811219;  NAICS-811310</t>
  </si>
  <si>
    <t>ANZSIC-2394;  ANZSIC-9422;  ANZSIC-9499</t>
  </si>
  <si>
    <t>ANZSIC-9422;  ANZSIC-9429</t>
  </si>
  <si>
    <t>NACE-33.15;  NACE-33.16;  NACE-33.17</t>
  </si>
  <si>
    <t>NAICS-336611;  NAICS-441222;  NAICS-488190;  NAICS-488210;  NAICS-488390;  NAICS-811310;  NAICS-811490</t>
  </si>
  <si>
    <t>ANZSIC-2391;  ANZSIC-2392;  ANZSIC-2393;  ANZSIC-2394;  ANZSIC-2399;  ANZSIC-9429</t>
  </si>
  <si>
    <t>NAICS-711510;  NAICS-811310;  NAICS-811490</t>
  </si>
  <si>
    <t>NAICS-238220;  NAICS-238290</t>
  </si>
  <si>
    <t>ANZSIC-3109;  ANZSIC-3232;  ANZSIC-3239;  ANZSIC-3299;  ANZSIC-7000</t>
  </si>
  <si>
    <t>NACE-35.11;  NACE-35.12;  NACE-35.13;  NACE-35.14</t>
  </si>
  <si>
    <t>NAICS-221111;  NAICS-221112;  NAICS-221113;  NAICS-221114;  NAICS-221115;  NAICS-221116;  NAICS-221117;  NAICS-221118;  NAICS-221121;  NAICS-221122</t>
  </si>
  <si>
    <t>ANZSIC-2611;  ANZSIC-2612;  ANZSIC-2619;  ANZSIC-2620;  ANZSIC-2630;  ANZSIC-2640</t>
  </si>
  <si>
    <t>NACE-35.21;  NACE-35.22;  NACE-35.23</t>
  </si>
  <si>
    <t>NAICS-221330;  NAICS-312113</t>
  </si>
  <si>
    <t>NAICS-221320;  NAICS-562219;  NAICS-562991;  NAICS-562998</t>
  </si>
  <si>
    <t>ANZSIC-2812;  ANZSIC-2919;  ANZSIC-2921</t>
  </si>
  <si>
    <t>NAICS-562111;  NAICS-562119</t>
  </si>
  <si>
    <t>ANZSIC-2911;  ANZSIC-2919;  ANZSIC-2921;  ANZSIC-2922</t>
  </si>
  <si>
    <t>NAICS-562212;  NAICS-562213;  NAICS-562219</t>
  </si>
  <si>
    <t>ANZSIC-1831;  ANZSIC-2619;  ANZSIC-2921;  ANZSIC-2922</t>
  </si>
  <si>
    <t>ANZSIC-2921;  ANZSIC-2922</t>
  </si>
  <si>
    <t>NACE-38.31;  NACE-38.32</t>
  </si>
  <si>
    <t>NAICS-488390;  NAICS-562920</t>
  </si>
  <si>
    <t>ANZSIC-2391;  ANZSIC-2922</t>
  </si>
  <si>
    <t>NACE-41.1;  NACE-41.2</t>
  </si>
  <si>
    <t>NACE-41.10;  NACE-41.20</t>
  </si>
  <si>
    <t>NAICS-236115;  NAICS-236116;  NAICS-236117;  NAICS-236118;  NAICS-236210;  NAICS-236220</t>
  </si>
  <si>
    <t>ANZSIC-3011;  ANZSIC-3019;  ANZSIC-3020</t>
  </si>
  <si>
    <t>NACE-42.11;  NACE-42.12;  NACE-42.13</t>
  </si>
  <si>
    <t>NAICS-237310;  NAICS-237990;  NAICS-238990</t>
  </si>
  <si>
    <t>ANZSIC-3101;  ANZSIC-3109;  ANZSIC-3299</t>
  </si>
  <si>
    <t>NACE-42.21;  NACE-42.22</t>
  </si>
  <si>
    <t>NAICS-237110;  NAICS-237120;  NAICS-237130;  NAICS-237990</t>
  </si>
  <si>
    <t>NACE-42.91;  NACE-42.99</t>
  </si>
  <si>
    <t>NAICS-236210;  NAICS-236220;  NAICS-237120;  NAICS-237210;  NAICS-237990</t>
  </si>
  <si>
    <t>ANZSIC-3101;  ANZSIC-3109;  ANZSIC-3211</t>
  </si>
  <si>
    <t>NACE-43.12;  NACE-43.13</t>
  </si>
  <si>
    <t>NAICS-213113;  NAICS-213114;  NAICS-213115;  NAICS-237990;  NAICS-238910</t>
  </si>
  <si>
    <t>ANZSIC-3212;  ANZSIC-3292</t>
  </si>
  <si>
    <t>NAICS-237310;  NAICS-238210;  NAICS-238290</t>
  </si>
  <si>
    <t>ANZSIC-3232;  ANZSIC-3234</t>
  </si>
  <si>
    <t>ANZSIC-3231;  ANZSIC-3233;  ANZSIC-3234;  ANZSIC-3291</t>
  </si>
  <si>
    <t>NAICS-238290;  NAICS-238310</t>
  </si>
  <si>
    <t>ANZSIC-3232;  ANZSIC-3239;  ANZSIC-3299;  ANZSIC-9429</t>
  </si>
  <si>
    <t>NACE-43.31;  NACE-43.32;  NACE-43.33;  NACE-43.34;  NACE-43.39</t>
  </si>
  <si>
    <t>NAICS-238140;  NAICS-238150;  NAICS-238310;  NAICS-238320;  NAICS-238330;  NAICS-238340;  NAICS-238350;  NAICS-238390</t>
  </si>
  <si>
    <t>ANZSIC-1492;  ANZSIC-1913;  ANZSIC-3239;  ANZSIC-3241;  ANZSIC-3242;  ANZSIC-3243;  ANZSIC-3244;  ANZSIC-3245;  ANZSIC-3291;  ANZSIC-3299;  ANZSIC-7311</t>
  </si>
  <si>
    <t>NACE-43.91;  NACE-43.99</t>
  </si>
  <si>
    <t>NAICS-236210;  NAICS-238110;  NAICS-238120;  NAICS-238130;  NAICS-238140;  NAICS-238160;  NAICS-238170;  NAICS-238190;  NAICS-238220;  NAICS-238310;  NAICS-238390;  NAICS-238910;  NAICS-238990;  NAICS-561790</t>
  </si>
  <si>
    <t>ANZSIC-3109;  ANZSIC-3221;  ANZSIC-3222;  ANZSIC-3223;  ANZSIC-3224;  ANZSIC-3239;  ANZSIC-3291;  ANZSIC-3292;  ANZSIC-3299</t>
  </si>
  <si>
    <t>NACE-45.11;  NACE-45.19</t>
  </si>
  <si>
    <t>NAICS-423110;  NAICS-423910;  NAICS-425110;  NAICS-425120;  NAICS-441110;  NAICS-441120;  NAICS-441210;  NAICS-441228</t>
  </si>
  <si>
    <t>ANZSIC-3501;  ANZSIC-3502;  ANZSIC-3503;  ANZSIC-3800;  ANZSIC-3911;  ANZSIC-3913;  ANZSIC-4245;  ANZSIC-4320</t>
  </si>
  <si>
    <t>NAICS-811111;  NAICS-811112;  NAICS-811113;  NAICS-811118;  NAICS-811121;  NAICS-811122;  NAICS-811191;  NAICS-811192;  NAICS-811198;  NAICS-811310</t>
  </si>
  <si>
    <t>ANZSIC-9411;  ANZSIC-9412;  ANZSIC-9419;  ANZSIC-9429</t>
  </si>
  <si>
    <t>NACE-45.31;  NACE-45.32</t>
  </si>
  <si>
    <t>NAICS-423110;  NAICS-423120;  NAICS-423130;  NAICS-423140;  NAICS-423730;  NAICS-425110;  NAICS-425120;  NAICS-441210;  NAICS-441310;  NAICS-441320;  NAICS-452319</t>
  </si>
  <si>
    <t>ANZSIC-3504;  ANZSIC-3505;  ANZSIC-3921;  ANZSIC-3922;  ANZSIC-4320</t>
  </si>
  <si>
    <t>NAICS-423110;  NAICS-423120;  NAICS-423130;  NAICS-423140;  NAICS-425110;  NAICS-425120;  NAICS-441228;  NAICS-441320;  NAICS-811490</t>
  </si>
  <si>
    <t>ANZSIC-3503;  ANZSIC-3504;  ANZSIC-3505;  ANZSIC-3912;  ANZSIC-3921;  ANZSIC-3922;  ANZSIC-4320;  ANZSIC-9411;  ANZSIC-9412;  ANZSIC-9419</t>
  </si>
  <si>
    <t>NACE-46.11;  NACE-46.12;  NACE-46.13;  NACE-46.14;  NACE-46.15;  NACE-46.16;  NACE-46.17;  NACE-46.18;  NACE-46.19</t>
  </si>
  <si>
    <t>NAICS-425110;  NAICS-425120</t>
  </si>
  <si>
    <t>NACE-46.21;  NACE-46.22;  NACE-46.23;  NACE-46.24</t>
  </si>
  <si>
    <t>NAICS-424440;  NAICS-424510;  NAICS-424520;  NAICS-424590;  NAICS-424910;  NAICS-424930;  NAICS-424990</t>
  </si>
  <si>
    <t>ANZSIC-3311;  ANZSIC-3312;  ANZSIC-3319;  ANZSIC-3606;  ANZSIC-3739</t>
  </si>
  <si>
    <t>NACE-46.31;  NACE-46.32;  NACE-46.33;  NACE-46.34;  NACE-46.35;  NACE-46.36;  NACE-46.37;  NACE-46.38;  NACE-46.39</t>
  </si>
  <si>
    <t>NAICS-424410;  NAICS-424420;  NAICS-424430;  NAICS-424440;  NAICS-424450;  NAICS-424460;  NAICS-424470;  NAICS-424480;  NAICS-424490;  NAICS-424590;  NAICS-424810;  NAICS-424820;  NAICS-424940;  NAICS-424990</t>
  </si>
  <si>
    <t>ANZSIC-3319;  ANZSIC-3601;  ANZSIC-3602;  ANZSIC-3603;  ANZSIC-3604;  ANZSIC-3605;  ANZSIC-3606;  ANZSIC-3609;  ANZSIC-3739</t>
  </si>
  <si>
    <t>NACE-46.41;  NACE-46.42</t>
  </si>
  <si>
    <t>NAICS-423220;  NAICS-424310;  NAICS-424320;  NAICS-424330;  NAICS-424340;  NAICS-424990</t>
  </si>
  <si>
    <t>ANZSIC-3711;  ANZSIC-3712;  ANZSIC-3739</t>
  </si>
  <si>
    <t>NACE-46.43;  NACE-46.44;  NACE-46.45;  NACE-46.46;  NACE-46.47;  NACE-46.48;  NACE-46.49</t>
  </si>
  <si>
    <t>NAICS-423210;  NAICS-423220;  NAICS-423310;  NAICS-423410;  NAICS-423450;  NAICS-423460;  NAICS-423610;  NAICS-423620;  NAICS-423850;  NAICS-423910;  NAICS-423920;  NAICS-423940;  NAICS-423990;  NAICS-424120;  NAICS-424130;  NAICS-424210;  NAICS-424690;  NAICS-424920;  NAICS-424990</t>
  </si>
  <si>
    <t>ANZSIC-3492;  ANZSIC-3494;  ANZSIC-3499;  ANZSIC-3720;  ANZSIC-3731;  ANZSIC-3732;  ANZSIC-3733;  ANZSIC-3734;  ANZSIC-3735;  ANZSIC-3736;  ANZSIC-3739</t>
  </si>
  <si>
    <t>NAICS-423610;  NAICS-423690</t>
  </si>
  <si>
    <t>ANZSIC-3492;  ANZSIC-3493;  ANZSIC-3494</t>
  </si>
  <si>
    <t>NACE-46.62;  NACE-46.63;  NACE-46.64;  NACE-46.65;  NACE-46.66;  NACE-46.69</t>
  </si>
  <si>
    <t>NAICS-423120;  NAICS-423210;  NAICS-423410;  NAICS-423420;  NAICS-423440;  NAICS-423450;  NAICS-423490;  NAICS-423610;  NAICS-423690;  NAICS-423720;  NAICS-423740;  NAICS-423810;  NAICS-423830;  NAICS-423840;  NAICS-423850;  NAICS-423860;  NAICS-423990</t>
  </si>
  <si>
    <t>ANZSIC-3411;  ANZSIC-3419;  ANZSIC-3491;  ANZSIC-3494;  ANZSIC-3499;  ANZSIC-3731;  ANZSIC-3739</t>
  </si>
  <si>
    <t>NACE-46.6;  NACE-46.7</t>
  </si>
  <si>
    <t>NAICS-423520;  NAICS-423990;  NAICS-424710;  NAICS-424720;  NAICS-424990</t>
  </si>
  <si>
    <t>ANZSIC-3321;  ANZSIC-3322;  ANZSIC-3339;  ANZSIC-3739</t>
  </si>
  <si>
    <t>NAICS-423510;  NAICS-423520</t>
  </si>
  <si>
    <t>ANZSIC-3322;  ANZSIC-3339</t>
  </si>
  <si>
    <t>NACE-46.73;  NACE-46.74</t>
  </si>
  <si>
    <t>NAICS-423120;  NAICS-423220;  NAICS-423310;  NAICS-423320;  NAICS-423330;  NAICS-423390;  NAICS-423710;  NAICS-423720;  NAICS-423730;  NAICS-423830;  NAICS-423910;  NAICS-423990;  NAICS-424690;  NAICS-424950</t>
  </si>
  <si>
    <t>ANZSIC-3331;  ANZSIC-3332;  ANZSIC-3339;  ANZSIC-3731;  ANZSIC-3739</t>
  </si>
  <si>
    <t>NACE-46.75;  NACE-46.76;  NACE-46.77</t>
  </si>
  <si>
    <t>NAICS-423840;  NAICS-423930;  NAICS-423940;  NAICS-424110;  NAICS-424130;  NAICS-424490;  NAICS-424610;  NAICS-424690;  NAICS-424910;  NAICS-424950;  NAICS-424990</t>
  </si>
  <si>
    <t>ANZSIC-3322;  ANZSIC-3323;  ANZSIC-3331;  ANZSIC-3339;  ANZSIC-3505;  ANZSIC-3711;  ANZSIC-3732;  ANZSIC-3736;  ANZSIC-3739</t>
  </si>
  <si>
    <t>NAICS-423990;  NAICS-424990</t>
  </si>
  <si>
    <t>NAICS-445110;  NAICS-445120;  NAICS-447110;  NAICS-452311</t>
  </si>
  <si>
    <t>ANZSIC-4110;  ANZSIC-4279</t>
  </si>
  <si>
    <t>NAICS-452210;  NAICS-452311;  NAICS-452319</t>
  </si>
  <si>
    <t>ANZSIC-4260;  ANZSIC-4279</t>
  </si>
  <si>
    <t>NACE-47.21;  NACE-47.22;  NACE-47.23;  NACE-47.24;  NACE-47.29</t>
  </si>
  <si>
    <t>NAICS-445210;  NAICS-445220;  NAICS-445230;  NAICS-445291;  NAICS-445292;  NAICS-445299;  NAICS-446191</t>
  </si>
  <si>
    <t>ANZSIC-4121;  ANZSIC-4122;  ANZSIC-4129;  ANZSIC-4279;  ANZSIC-4320</t>
  </si>
  <si>
    <t>NAICS-445299;  NAICS-445310</t>
  </si>
  <si>
    <t>ANZSIC-4123;  ANZSIC-4129;  ANZSIC-4279;  ANZSIC-4320</t>
  </si>
  <si>
    <t>ANZSIC-4279;  ANZSIC-4320</t>
  </si>
  <si>
    <t>NAICS-447110;  NAICS-447190</t>
  </si>
  <si>
    <t>ANZSIC-4000;  ANZSIC-4320</t>
  </si>
  <si>
    <t>NACE-47.41;  NACE-47.42</t>
  </si>
  <si>
    <t>ANZSIC-4221;  ANZSIC-4222;  ANZSIC-4242;  ANZSIC-4245;  ANZSIC-4279;  ANZSIC-4320</t>
  </si>
  <si>
    <t>NAICS-441310;  NAICS-443142</t>
  </si>
  <si>
    <t>ANZSIC-4221;  ANZSIC-4279;  ANZSIC-4320</t>
  </si>
  <si>
    <t>ANZSIC-4214;  ANZSIC-4279;  ANZSIC-4320</t>
  </si>
  <si>
    <t>NAICS-444110;  NAICS-444120;  NAICS-444130;  NAICS-444190;  NAICS-444210;  NAICS-453998</t>
  </si>
  <si>
    <t>ANZSIC-4212;  ANZSIC-4231;  ANZSIC-4232;  ANZSIC-4279;  ANZSIC-4320</t>
  </si>
  <si>
    <t>NAICS-442210;  NAICS-442291;  NAICS-444120</t>
  </si>
  <si>
    <t>ANZSIC-4212;  ANZSIC-4214;  ANZSIC-4231;  ANZSIC-4279;  ANZSIC-4320</t>
  </si>
  <si>
    <t>NACE-47.54;  NACE-47.59</t>
  </si>
  <si>
    <t>NAICS-442110;  NAICS-442299;  NAICS-443141;  NAICS-444190;  NAICS-451140;  NAICS-453998</t>
  </si>
  <si>
    <t>ANZSIC-4211;  ANZSIC-4213;  ANZSIC-4214;  ANZSIC-4221;  ANZSIC-4229;  ANZSIC-4231;  ANZSIC-4232;  ANZSIC-4242;  ANZSIC-4279;  ANZSIC-4320</t>
  </si>
  <si>
    <t>NACE-47.61;  NACE-47.62</t>
  </si>
  <si>
    <t>NAICS-451211;  NAICS-451212;  NAICS-453210</t>
  </si>
  <si>
    <t>ANZSIC-4244;  ANZSIC-4272;  ANZSIC-4279;  ANZSIC-4320</t>
  </si>
  <si>
    <t>ANZSIC-4242;  ANZSIC-4279;  ANZSIC-4320</t>
  </si>
  <si>
    <t>NAICS-441222;  NAICS-451110</t>
  </si>
  <si>
    <t>ANZSIC-4241;  ANZSIC-4245;  ANZSIC-4279;  ANZSIC-4320</t>
  </si>
  <si>
    <t>ANZSIC-4243;  ANZSIC-4279;  ANZSIC-4320</t>
  </si>
  <si>
    <t>NACE-47.71;  NACE-47.72</t>
  </si>
  <si>
    <t>NAICS-448110;  NAICS-448120;  NAICS-448130;  NAICS-448140;  NAICS-448150;  NAICS-448190;  NAICS-448210;  NAICS-448320</t>
  </si>
  <si>
    <t>ANZSIC-4241;  ANZSIC-4251;  ANZSIC-4252;  ANZSIC-4259;  ANZSIC-4279;  ANZSIC-4320</t>
  </si>
  <si>
    <t>NACE-47.73;  NACE-47.74;  NACE-47.75</t>
  </si>
  <si>
    <t>NAICS-446110;  NAICS-446120;  NAICS-446199</t>
  </si>
  <si>
    <t>ANZSIC-4271;  ANZSIC-4320</t>
  </si>
  <si>
    <t>NACE-47.76;  NACE-47.77;  NACE-47.78</t>
  </si>
  <si>
    <t>NAICS-441228;  NAICS-442299;  NAICS-443142;  NAICS-444220;  NAICS-446130;  NAICS-448150;  NAICS-448310;  NAICS-453110;  NAICS-453220;  NAICS-453910;  NAICS-453920;  NAICS-453930;  NAICS-453998</t>
  </si>
  <si>
    <t>ANZSIC-4000;  ANZSIC-4212;  ANZSIC-4213;  ANZSIC-4214;  ANZSIC-4221;  ANZSIC-4229;  ANZSIC-4231;  ANZSIC-4232;  ANZSIC-4241;  ANZSIC-4242;  ANZSIC-4243;  ANZSIC-4245;  ANZSIC-4253;  ANZSIC-4259;  ANZSIC-4272;  ANZSIC-4274;  ANZSIC-4279;  ANZSIC-4320</t>
  </si>
  <si>
    <t>NAICS-453310;  NAICS-453998</t>
  </si>
  <si>
    <t>ANZSIC-3800;  ANZSIC-4273;  ANZSIC-4320</t>
  </si>
  <si>
    <t>NAICS-445230;  NAICS-454390</t>
  </si>
  <si>
    <t>ANZSIC-4121;  ANZSIC-4122;  ANZSIC-4123;  ANZSIC-4129;  ANZSIC-4279;  ANZSIC-4320</t>
  </si>
  <si>
    <t>ANZSIC-4214;  ANZSIC-4241;  ANZSIC-4251;  ANZSIC-4252;  ANZSIC-4259;  ANZSIC-4273;  ANZSIC-4279;  ANZSIC-4320</t>
  </si>
  <si>
    <t>ANZSIC-4212;  ANZSIC-4213;  ANZSIC-4214;  ANZSIC-4221;  ANZSIC-4222;  ANZSIC-4229;  ANZSIC-4231;  ANZSIC-4232;  ANZSIC-4241;  ANZSIC-4242;  ANZSIC-4243;  ANZSIC-4244;  ANZSIC-4245;  ANZSIC-4253;  ANZSIC-4259;  ANZSIC-4271;  ANZSIC-4272;  ANZSIC-4273;  ANZSIC-4274;  ANZSIC-4279;  ANZSIC-4320</t>
  </si>
  <si>
    <t>ANZSIC-4310;  ANZSIC-4320</t>
  </si>
  <si>
    <t>NAICS-454210;  NAICS-454310;  NAICS-454390</t>
  </si>
  <si>
    <t>NACE-49.1;  NACE-49.2</t>
  </si>
  <si>
    <t>NAICS-482111;  NAICS-487110</t>
  </si>
  <si>
    <t>ANZSIC-4720;  ANZSIC-5299</t>
  </si>
  <si>
    <t>NAICS-482111;  NAICS-482112</t>
  </si>
  <si>
    <t>ANZSIC-4710;  ANZSIC-5299</t>
  </si>
  <si>
    <t>NACE-49.3;  NACE-49.4</t>
  </si>
  <si>
    <t>NAICS-485111;  NAICS-485112;  NAICS-485113;  NAICS-485119</t>
  </si>
  <si>
    <t>ANZSIC-4622;  ANZSIC-4720;  ANZSIC-5010;  ANZSIC-5029;  ANZSIC-5299</t>
  </si>
  <si>
    <t>NACE-49.32;  NACE-49.39</t>
  </si>
  <si>
    <t>NAICS-485210;  NAICS-485310;  NAICS-485320;  NAICS-485410;  NAICS-485510;  NAICS-485991;  NAICS-485999;  NAICS-487110;  NAICS-487990;  NAICS-713920</t>
  </si>
  <si>
    <t>ANZSIC-4621;  ANZSIC-4622;  ANZSIC-4623;  ANZSIC-5010;  ANZSIC-5029;  ANZSIC-5299</t>
  </si>
  <si>
    <t>NACE-49.41;  NACE-49.42</t>
  </si>
  <si>
    <t>NAICS-484110;  NAICS-484121;  NAICS-484122;  NAICS-484210;  NAICS-484220;  NAICS-484230</t>
  </si>
  <si>
    <t>ANZSIC-4610;  ANZSIC-5299</t>
  </si>
  <si>
    <t>NAICS-221310;  NAICS-486110;  NAICS-486210;  NAICS-486910;  NAICS-486990</t>
  </si>
  <si>
    <t>ANZSIC-2811;  ANZSIC-5021</t>
  </si>
  <si>
    <t>NACE-50.1;  NACE-50.2</t>
  </si>
  <si>
    <t>NAICS-483112;  NAICS-483114;  NAICS-487210</t>
  </si>
  <si>
    <t>ANZSIC-4820;  ANZSIC-5010;  ANZSIC-5299</t>
  </si>
  <si>
    <t>NAICS-483111;  NAICS-483113</t>
  </si>
  <si>
    <t>ANZSIC-4810;  ANZSIC-5299</t>
  </si>
  <si>
    <t>NACE-50.3;  NACE-50.4</t>
  </si>
  <si>
    <t>NAICS-483212;  NAICS-487210</t>
  </si>
  <si>
    <t>NAICS-481111;  NAICS-481211;  NAICS-481219;  NAICS-487990</t>
  </si>
  <si>
    <t>ANZSIC-4900;  ANZSIC-5010;  ANZSIC-5299</t>
  </si>
  <si>
    <t>NACE-51.21;  NACE-51.22</t>
  </si>
  <si>
    <t>NAICS-481112;  NAICS-481212;  NAICS-927110</t>
  </si>
  <si>
    <t>ANZSIC-4900;  ANZSIC-5299</t>
  </si>
  <si>
    <t>NAICS-493110;  NAICS-493120;  NAICS-493130;  NAICS-493190</t>
  </si>
  <si>
    <t>ANZSIC-5301;  ANZSIC-5309</t>
  </si>
  <si>
    <t>NAICS-488210;  NAICS-488410;  NAICS-488490;  NAICS-488999;  NAICS-812930</t>
  </si>
  <si>
    <t>ANZSIC-4610;  ANZSIC-5299;  ANZSIC-9419;  ANZSIC-9533</t>
  </si>
  <si>
    <t>NAICS-488310;  NAICS-488330;  NAICS-488390</t>
  </si>
  <si>
    <t>ANZSIC-5212;  ANZSIC-5219</t>
  </si>
  <si>
    <t>NAICS-488111;  NAICS-488119;  NAICS-488190;  NAICS-488999</t>
  </si>
  <si>
    <t>ANZSIC-5220;  ANZSIC-5299;  ANZSIC-7713</t>
  </si>
  <si>
    <t>NAICS-488119;  NAICS-488210;  NAICS-488320;  NAICS-488490</t>
  </si>
  <si>
    <t>ANZSIC-5211;  ANZSIC-5219;  ANZSIC-5220</t>
  </si>
  <si>
    <t>NAICS-488390;  NAICS-488490;  NAICS-488510;  NAICS-488991;  NAICS-488999</t>
  </si>
  <si>
    <t>ANZSIC-5291;  ANZSIC-5292;  ANZSIC-5299</t>
  </si>
  <si>
    <t>NAICS-492110;  NAICS-492210</t>
  </si>
  <si>
    <t>NACE-55.1;  NACE-55.2</t>
  </si>
  <si>
    <t>NACE-55.10;  NACE-55.20</t>
  </si>
  <si>
    <t>NAICS-721110;  NAICS-721120;  NAICS-721191;  NAICS-721199</t>
  </si>
  <si>
    <t>NAICS-721211;  NAICS-721214</t>
  </si>
  <si>
    <t>NAICS-721110;  NAICS-721310</t>
  </si>
  <si>
    <t>NAICS-722330;  NAICS-722511;  NAICS-722513;  NAICS-722514;  NAICS-722515</t>
  </si>
  <si>
    <t>ANZSIC-4511;  ANZSIC-4512;  ANZSIC-4513;  ANZSIC-4530;  ANZSIC-8790</t>
  </si>
  <si>
    <t>ANZSIC-4511;  ANZSIC-4512;  ANZSIC-4513</t>
  </si>
  <si>
    <t>NAICS-722330;  NAICS-722410;  NAICS-722515</t>
  </si>
  <si>
    <t>ANZSIC-4511;  ANZSIC-4512;  ANZSIC-4520;  ANZSIC-4530</t>
  </si>
  <si>
    <t>NAICS-511130;  NAICS-511199;  NAICS-519130</t>
  </si>
  <si>
    <t>ANZSIC-5413;  ANZSIC-5700</t>
  </si>
  <si>
    <t>NAICS-511140;  NAICS-519130</t>
  </si>
  <si>
    <t>ANZSIC-5414;  ANZSIC-5700</t>
  </si>
  <si>
    <t>NACE-58.13;  NACE-58.14</t>
  </si>
  <si>
    <t>NAICS-511110;  NAICS-511120;  NAICS-519130</t>
  </si>
  <si>
    <t>ANZSIC-5411;  ANZSIC-5412;  ANZSIC-5700</t>
  </si>
  <si>
    <t>NAICS-511191;  NAICS-511199;  NAICS-519130</t>
  </si>
  <si>
    <t>ANZSIC-5412;  ANZSIC-5419;  ANZSIC-5700</t>
  </si>
  <si>
    <t>NACE-58.21;  NACE-58.29</t>
  </si>
  <si>
    <t>NAICS-512191;  NAICS-512199</t>
  </si>
  <si>
    <t>ANZSIC-5512;  ANZSIC-5514</t>
  </si>
  <si>
    <t>NAICS-512120;  NAICS-512199</t>
  </si>
  <si>
    <t>NAICS-512131;  NAICS-512132</t>
  </si>
  <si>
    <t>NAICS-512230;  NAICS-512240;  NAICS-512250;  NAICS-512290;  NAICS-519130</t>
  </si>
  <si>
    <t>ANZSIC-5521;  ANZSIC-5522</t>
  </si>
  <si>
    <t>NAICS-515111;  NAICS-515112;  NAICS-519130</t>
  </si>
  <si>
    <t>ANZSIC-5610;  ANZSIC-5700</t>
  </si>
  <si>
    <t>NAICS-515120;  NAICS-515210;  NAICS-519130</t>
  </si>
  <si>
    <t>ANZSIC-5621;  ANZSIC-5622;  ANZSIC-5700</t>
  </si>
  <si>
    <t>ANZSIC-5801;  ANZSIC-5910</t>
  </si>
  <si>
    <t>NAICS-515111;  NAICS-515112;  NAICS-515120;  NAICS-515210;  NAICS-517312</t>
  </si>
  <si>
    <t>ANZSIC-5802;  ANZSIC-5910</t>
  </si>
  <si>
    <t>NAICS-517311;  NAICS-517410</t>
  </si>
  <si>
    <t>NAICS-517410;  NAICS-517911;  NAICS-517919;  NAICS-812990</t>
  </si>
  <si>
    <t>ANZSIC-5809;  ANZSIC-5910</t>
  </si>
  <si>
    <t>NACE-62.02;  NACE-62.03</t>
  </si>
  <si>
    <t>NAICS-541512;  NAICS-541513</t>
  </si>
  <si>
    <t>ANZSIC-5921;  ANZSIC-5922;  ANZSIC-7000</t>
  </si>
  <si>
    <t>ANZSIC-5921;  ANZSIC-5922</t>
  </si>
  <si>
    <t>ANZSIC-6020;  ANZSIC-6962</t>
  </si>
  <si>
    <t>NAICS-521110;  NAICS-522298</t>
  </si>
  <si>
    <t>NAICS-522110;  NAICS-522120;  NAICS-522130;  NAICS-522190;  NAICS-522390</t>
  </si>
  <si>
    <t>ANZSIC-6221;  ANZSIC-6222;  ANZSIC-6223;  ANZSIC-6229</t>
  </si>
  <si>
    <t>NAICS-551111;  NAICS-551112</t>
  </si>
  <si>
    <t>NAICS-525120;  NAICS-525190;  NAICS-525910;  NAICS-525920;  NAICS-525990</t>
  </si>
  <si>
    <t>NAICS-522210;  NAICS-522220;  NAICS-522291;  NAICS-522292;  NAICS-522293;  NAICS-522298</t>
  </si>
  <si>
    <t>ANZSIC-4273;  ANZSIC-6230</t>
  </si>
  <si>
    <t>NAICS-522294;  NAICS-522298;  NAICS-523110;  NAICS-523130;  NAICS-523910</t>
  </si>
  <si>
    <t>ANZSIC-6230;  ANZSIC-6240</t>
  </si>
  <si>
    <t>NAICS-524114;  NAICS-524126;  NAICS-524127;  NAICS-524128</t>
  </si>
  <si>
    <t>ANZSIC-6321;  ANZSIC-6322</t>
  </si>
  <si>
    <t>ANZSIC-6310;  ANZSIC-6321;  ANZSIC-6322</t>
  </si>
  <si>
    <t>NAICS-523120;  NAICS-523130;  NAICS-523140;  NAICS-523999</t>
  </si>
  <si>
    <t>ANZSIC-6411;  ANZSIC-6419</t>
  </si>
  <si>
    <t>NAICS-522310;  NAICS-522320;  NAICS-523930;  NAICS-523991;  NAICS-523999</t>
  </si>
  <si>
    <t>NAICS-524292;  NAICS-524298;  NAICS-541612</t>
  </si>
  <si>
    <t>ANZSIC-6419;  ANZSIC-6420</t>
  </si>
  <si>
    <t>NACE-68.1;  NACE-68.2</t>
  </si>
  <si>
    <t>NACE-68.10;  NACE-68.20</t>
  </si>
  <si>
    <t>NAICS-523910;  NAICS-531110;  NAICS-531120;  NAICS-531130;  NAICS-531190</t>
  </si>
  <si>
    <t>ANZSIC-3211;  ANZSIC-6711;  ANZSIC-6712</t>
  </si>
  <si>
    <t>NACE-68.31;  NACE-68.32</t>
  </si>
  <si>
    <t>NAICS-531210;  NAICS-531311;  NAICS-531312;  NAICS-531320;  NAICS-531390</t>
  </si>
  <si>
    <t>NAICS-541110;  NAICS-541120;  NAICS-541191;  NAICS-541199;  NAICS-541990</t>
  </si>
  <si>
    <t>NAICS-541211;  NAICS-541213;  NAICS-541214;  NAICS-541219</t>
  </si>
  <si>
    <t>NACE-70.21;  NACE-70.22</t>
  </si>
  <si>
    <t>NAICS-541611;  NAICS-541612;  NAICS-541613;  NAICS-541614;  NAICS-541820</t>
  </si>
  <si>
    <t>NACE-71.11;  NACE-71.12</t>
  </si>
  <si>
    <t>NAICS-541310;  NAICS-541320;  NAICS-541330;  NAICS-541340;  NAICS-541350;  NAICS-541360;  NAICS-541370</t>
  </si>
  <si>
    <t>ANZSIC-6921;  ANZSIC-6922;  ANZSIC-6923;  ANZSIC-6999</t>
  </si>
  <si>
    <t>NAICS-541380;  NAICS-811198</t>
  </si>
  <si>
    <t>ANZSIC-6925;  ANZSIC-7720</t>
  </si>
  <si>
    <t>NACE-72.11;  NACE-72.19</t>
  </si>
  <si>
    <t>NAICS-541713;  NAICS-541714;  NAICS-541715</t>
  </si>
  <si>
    <t>NACE-73.11;  NACE-73.12</t>
  </si>
  <si>
    <t>NAICS-541810;  NAICS-541830;  NAICS-541840;  NAICS-541850;  NAICS-541860;  NAICS-541870;  NAICS-541890</t>
  </si>
  <si>
    <t>ANZSIC-6924;  ANZSIC-6940</t>
  </si>
  <si>
    <t>NAICS-541410;  NAICS-541420;  NAICS-541430;  NAICS-541490</t>
  </si>
  <si>
    <t>ANZSIC-6923;  ANZSIC-6924</t>
  </si>
  <si>
    <t>NAICS-518210;  NAICS-541921;  NAICS-541922;  NAICS-711510;  NAICS-812921;  NAICS-812922</t>
  </si>
  <si>
    <t>ANZSIC-5921;  ANZSIC-6991;  ANZSIC-9002;  ANZSIC-9532</t>
  </si>
  <si>
    <t>NACE-74.3;  NACE-74.9</t>
  </si>
  <si>
    <t>NACE-74.30;  NACE-74.90</t>
  </si>
  <si>
    <t>NAICS-541614;  NAICS-541618;  NAICS-541620;  NAICS-541690;  NAICS-541930;  NAICS-541990;  NAICS-711410</t>
  </si>
  <si>
    <t>ANZSIC-5292;  ANZSIC-6411;  ANZSIC-6923;  ANZSIC-6962;  ANZSIC-6999;  ANZSIC-7211</t>
  </si>
  <si>
    <t>NAICS-115210;  NAICS-541940</t>
  </si>
  <si>
    <t>NACE-77.11;  NACE-77.12</t>
  </si>
  <si>
    <t>NAICS-532111;  NAICS-532112;  NAICS-532120</t>
  </si>
  <si>
    <t>ANZSIC-6611;  ANZSIC-6619</t>
  </si>
  <si>
    <t>ANZSIC-6619;  ANZSIC-6639</t>
  </si>
  <si>
    <t>NAICS-532210;  NAICS-532281;  NAICS-532283;  NAICS-532289;  NAICS-532310</t>
  </si>
  <si>
    <t>NACE-77.31;  NACE-77.32;  NACE-77.33;  NACE-77.34;  NACE-77.35;  NACE-77.39</t>
  </si>
  <si>
    <t>NAICS-532120;  NAICS-532284;  NAICS-532310;  NAICS-532411;  NAICS-532412;  NAICS-532420;  NAICS-532490</t>
  </si>
  <si>
    <t>ANZSIC-6619;  ANZSIC-6620;  ANZSIC-6631;  ANZSIC-6639</t>
  </si>
  <si>
    <t>NAICS-561311;  NAICS-561312</t>
  </si>
  <si>
    <t>ANZSIC-6962;  ANZSIC-7291</t>
  </si>
  <si>
    <t>ANZSIC-7220;  ANZSIC-7299</t>
  </si>
  <si>
    <t>NAICS-561591;  NAICS-561599;  NAICS-713990;  NAICS-926110</t>
  </si>
  <si>
    <t>NAICS-561611;  NAICS-561612;  NAICS-561613</t>
  </si>
  <si>
    <t>NAICS-561621;  NAICS-561622</t>
  </si>
  <si>
    <t>NAICS-541990;  NAICS-561611</t>
  </si>
  <si>
    <t>NACE-81.22;  NACE-81.29</t>
  </si>
  <si>
    <t>NAICS-238220;  NAICS-488119;  NAICS-488210;  NAICS-488320;  NAICS-488490;  NAICS-561710;  NAICS-561720;  NAICS-561790;  NAICS-811310</t>
  </si>
  <si>
    <t>ANZSIC-7311;  ANZSIC-7312</t>
  </si>
  <si>
    <t>ANZSIC-3291;  ANZSIC-7313</t>
  </si>
  <si>
    <t>NAICS-323111;  NAICS-561410;  NAICS-561431;  NAICS-561439</t>
  </si>
  <si>
    <t>ANZSIC-5101;  ANZSIC-7291;  ANZSIC-7292</t>
  </si>
  <si>
    <t>NAICS-561421;  NAICS-561422</t>
  </si>
  <si>
    <t>NAICS-561440;  NAICS-561450</t>
  </si>
  <si>
    <t>NAICS-325998;  NAICS-561499;  NAICS-561910</t>
  </si>
  <si>
    <t>NAICS-561491;  NAICS-561492;  NAICS-561499;  NAICS-561990</t>
  </si>
  <si>
    <t>ANZSIC-3800;  ANZSIC-7291;  ANZSIC-7292;  ANZSIC-7293;  ANZSIC-7299</t>
  </si>
  <si>
    <t>NAICS-561440;  NAICS-921110;  NAICS-921120;  NAICS-921130;  NAICS-921140;  NAICS-921150;  NAICS-921190;  NAICS-922190;  NAICS-923110;  NAICS-923120;  NAICS-926110</t>
  </si>
  <si>
    <t>ANZSIC-6950;  ANZSIC-7510;  ANZSIC-7520;  ANZSIC-7530</t>
  </si>
  <si>
    <t>NAICS-923110;  NAICS-923120;  NAICS-923130;  NAICS-923140;  NAICS-924110;  NAICS-924120;  NAICS-925110;  NAICS-926110</t>
  </si>
  <si>
    <t>ANZSIC-7510;  ANZSIC-7520;  ANZSIC-7530;  ANZSIC-7720</t>
  </si>
  <si>
    <t>NAICS-561990;  NAICS-924120;  NAICS-925120;  NAICS-926110;  NAICS-926120;  NAICS-926130;  NAICS-926140;  NAICS-926150;  NAICS-927110</t>
  </si>
  <si>
    <t>NAICS-926110;  NAICS-928110;  NAICS-928120</t>
  </si>
  <si>
    <t>ANZSIC-7510;  ANZSIC-7551;  ANZSIC-7600</t>
  </si>
  <si>
    <t>NAICS-922190;  NAICS-928110</t>
  </si>
  <si>
    <t>NACE-84.23;  NACE-84.24;  NACE-84.25</t>
  </si>
  <si>
    <t>NAICS-561210;  NAICS-561990;  NAICS-921150;  NAICS-922110;  NAICS-922120;  NAICS-922130;  NAICS-922140;  NAICS-922150;  NAICS-922160;  NAICS-922190;  NAICS-924120;  NAICS-926120;  NAICS-928110;  NAICS-928110;  NAICS-928120</t>
  </si>
  <si>
    <t>ANZSIC-7540;  ANZSIC-7600;  ANZSIC-7711;  ANZSIC-7713;  ANZSIC-7714;  ANZSIC-7719</t>
  </si>
  <si>
    <t>ANZSIC-6330;  ANZSIC-7510</t>
  </si>
  <si>
    <t>NACE-85.1;  NACE-85.2</t>
  </si>
  <si>
    <t>NACE-85.10;  NACE-85.20</t>
  </si>
  <si>
    <t>NAICS-611110;  NAICS-611691</t>
  </si>
  <si>
    <t>ANZSIC-8010;  ANZSIC-8021;  ANZSIC-8023;  ANZSIC-8024</t>
  </si>
  <si>
    <t>ANZSIC-8022;  ANZSIC-8023;  ANZSIC-8024</t>
  </si>
  <si>
    <t>NAICS-611110;  NAICS-611410;  NAICS-611511;  NAICS-611512;  NAICS-611513;  NAICS-611519</t>
  </si>
  <si>
    <t>ANZSIC-8024;  ANZSIC-8101;  ANZSIC-8219</t>
  </si>
  <si>
    <t>NACE-85.41;  NACE-85.42</t>
  </si>
  <si>
    <t>NAICS-611210;  NAICS-611310</t>
  </si>
  <si>
    <t>ANZSIC-8101;  ANZSIC-8102</t>
  </si>
  <si>
    <t>NAICS-611620;  NAICS-611699</t>
  </si>
  <si>
    <t>ANZSIC-8211;  ANZSIC-8219</t>
  </si>
  <si>
    <t>ANZSIC-8212;  ANZSIC-8219</t>
  </si>
  <si>
    <t>NACE-85.53;  NACE-85.59</t>
  </si>
  <si>
    <t>NAICS-611420;  NAICS-611430;  NAICS-611512;  NAICS-611630;  NAICS-611691;  NAICS-611692;  NAICS-611699</t>
  </si>
  <si>
    <t>ANZSIC-8101;  ANZSIC-8211;  ANZSIC-8212;  ANZSIC-8219</t>
  </si>
  <si>
    <t>ANZSIC-7211;  ANZSIC-8220</t>
  </si>
  <si>
    <t>NAICS-622110;  NAICS-622210;  NAICS-622310</t>
  </si>
  <si>
    <t>ANZSIC-8401;  ANZSIC-8402</t>
  </si>
  <si>
    <t>NACE-86.21;  NACE-86.22;  NACE-86.23</t>
  </si>
  <si>
    <t>NAICS-621111;  NAICS-621112;  NAICS-621210;  NAICS-621410;  NAICS-621420;  NAICS-621491;  NAICS-621493;  NAICS-621498</t>
  </si>
  <si>
    <t>ANZSIC-8511;  ANZSIC-8512;  ANZSIC-8531</t>
  </si>
  <si>
    <t>NAICS-621310;  NAICS-621320;  NAICS-621330;  NAICS-621340;  NAICS-621391;  NAICS-621399;  NAICS-621410;  NAICS-621420;  NAICS-621492;  NAICS-621498;  NAICS-621511;  NAICS-621512;  NAICS-621610;  NAICS-621910;  NAICS-621991;  NAICS-621999</t>
  </si>
  <si>
    <t>ANZSIC-8520;  ANZSIC-8532;  ANZSIC-8533;  ANZSIC-8534;  ANZSIC-8539;  ANZSIC-8591;  ANZSIC-8599</t>
  </si>
  <si>
    <t>ANZSIC-8601;  ANZSIC-8609</t>
  </si>
  <si>
    <t>NAICS-623210;  NAICS-623220</t>
  </si>
  <si>
    <t>NAICS-623311;  NAICS-623312</t>
  </si>
  <si>
    <t>ANZSIC-7714;  ANZSIC-8609</t>
  </si>
  <si>
    <t>NACE-88.91;  NACE-88.99</t>
  </si>
  <si>
    <t>NAICS-541990;  NAICS-621410;  NAICS-624110;  NAICS-624190;  NAICS-624210;  NAICS-624221;  NAICS-624229;  NAICS-624230;  NAICS-624310;  NAICS-624410</t>
  </si>
  <si>
    <t>ANZSIC-8710;  ANZSIC-8790</t>
  </si>
  <si>
    <t>NACE-90.01;  NACE-90.02;  NACE-90.03;  NACE-90.04</t>
  </si>
  <si>
    <t>NAICS-711110;  NAICS-711120;  NAICS-711130;  NAICS-711190;  NAICS-711310;  NAICS-711320;  NAICS-711510</t>
  </si>
  <si>
    <t>ANZSIC-7299;  ANZSIC-8910;  ANZSIC-9001;  ANZSIC-9002;  ANZSIC-9003</t>
  </si>
  <si>
    <t>NAICS-519120;  NAICS-519190</t>
  </si>
  <si>
    <t>NACE-91.02;  NACE-91.03</t>
  </si>
  <si>
    <t>NAICS-712110;  NAICS-712120</t>
  </si>
  <si>
    <t>NAICS-712130;  NAICS-712190</t>
  </si>
  <si>
    <t>ANZSIC-8921;  ANZSIC-8922</t>
  </si>
  <si>
    <t>NAICS-713210;  NAICS-713290;  NAICS-721120</t>
  </si>
  <si>
    <t>ANZSIC-9201;  ANZSIC-9202;  ANZSIC-9209</t>
  </si>
  <si>
    <t>NACE-93.11;  NACE-93.13</t>
  </si>
  <si>
    <t>NAICS-711212;  NAICS-711310;  NAICS-713910;  NAICS-713940;  NAICS-713950</t>
  </si>
  <si>
    <t>ANZSIC-9111;  ANZSIC-9113;  ANZSIC-9121;  ANZSIC-9139</t>
  </si>
  <si>
    <t>NAICS-711211;  NAICS-713990</t>
  </si>
  <si>
    <t>ANZSIC-9112;  ANZSIC-9139</t>
  </si>
  <si>
    <t>NAICS-711219;  NAICS-711310;  NAICS-711320;  NAICS-713990;  NAICS-813990</t>
  </si>
  <si>
    <t>ANZSIC-7299;  ANZSIC-9112;  ANZSIC-9114;  ANZSIC-9121;  ANZSIC-9129;  ANZSIC-9139</t>
  </si>
  <si>
    <t>ANZSIC-9131;  ANZSIC-9139</t>
  </si>
  <si>
    <t>NAICS-711190;  NAICS-711310;  NAICS-711320;  NAICS-713120;  NAICS-713920;  NAICS-713930;  NAICS-713990</t>
  </si>
  <si>
    <t>ANZSIC-7299;  ANZSIC-9131;  ANZSIC-9139</t>
  </si>
  <si>
    <t>NAICS-813211;  NAICS-813212;  NAICS-813219;  NAICS-813311;  NAICS-813312;  NAICS-813319;  NAICS-813410;  NAICS-813990</t>
  </si>
  <si>
    <t>NAICS-811211;  NAICS-811213</t>
  </si>
  <si>
    <t>NAICS-443142;  NAICS-811211;  NAICS-811213</t>
  </si>
  <si>
    <t>NAICS-443141;  NAICS-444210;  NAICS-811411;  NAICS-811412;  NAICS-811490</t>
  </si>
  <si>
    <t>ANZSIC-9421;  ANZSIC-9499</t>
  </si>
  <si>
    <t>NAICS-448320;  NAICS-811430</t>
  </si>
  <si>
    <t>ANZSIC-9491;  ANZSIC-9499</t>
  </si>
  <si>
    <t>NAICS-442291;  NAICS-811420</t>
  </si>
  <si>
    <t>NACE-95.25;  NACE-95.29</t>
  </si>
  <si>
    <t>NAICS-448310;  NAICS-451110;  NAICS-451140;  NAICS-811490;  NAICS-812990</t>
  </si>
  <si>
    <t>ANZSIC-7712;  ANZSIC-9491;  ANZSIC-9499</t>
  </si>
  <si>
    <t>NAICS-561740;  NAICS-812310;  NAICS-812320;  NAICS-812331;  NAICS-812332</t>
  </si>
  <si>
    <t>NAICS-812111;  NAICS-812112;  NAICS-812113</t>
  </si>
  <si>
    <t>NAICS-812210;  NAICS-812220</t>
  </si>
  <si>
    <t>NACE-96.04;  NACE-96.09</t>
  </si>
  <si>
    <t>NAICS-812191;  NAICS-812199;  NAICS-812910;  NAICS-812930;  NAICS-812990</t>
  </si>
  <si>
    <t>ANZSIC-6991;  ANZSIC-9511;  ANZSIC-9512;  ANZSIC-9533;  ANZSIC-9534;  ANZSIC-9539</t>
  </si>
  <si>
    <t>Seed formula</t>
  </si>
  <si>
    <t>Lookupup</t>
  </si>
  <si>
    <t>TextJoin</t>
  </si>
  <si>
    <t>Invalid Sector Code</t>
  </si>
  <si>
    <r>
      <rPr>
        <b/>
        <sz val="11"/>
        <color theme="1"/>
        <rFont val="Calibri"/>
        <family val="2"/>
        <scheme val="minor"/>
      </rPr>
      <t>alert7.1</t>
    </r>
    <r>
      <rPr>
        <sz val="11"/>
        <color theme="1"/>
        <rFont val="Calibri"/>
        <family val="2"/>
        <scheme val="minor"/>
      </rPr>
      <t xml:space="preserve"> if code AND no Sector</t>
    </r>
  </si>
  <si>
    <t>Error, this code has no match for Sector/ Activity</t>
  </si>
  <si>
    <t>Prepared by the Frankfurt School of Finance and Management as part of the e-learning course Certified Expert in Sustainable Finance (CESFi)</t>
  </si>
  <si>
    <t>https://www.frankfurt-school.de/en/home/international-advisory-services/fsdf-e-campus/expert-sustainable-finance</t>
  </si>
  <si>
    <t xml:space="preserve"> - This tool is provided "as is", without any warrantee about accuracy or completenes.</t>
  </si>
  <si>
    <t>PARENT #ANZSIC</t>
  </si>
  <si>
    <t>ISIC Rev 4</t>
  </si>
  <si>
    <t>This presentational version of the code library is provided "as is", without any warrantee about accuracy or completenes.
See original source file: https://unstats.un.org/unsd/classifications/Econ/isic</t>
  </si>
  <si>
    <t>Level 1 Section</t>
  </si>
  <si>
    <t>Level 2 Division</t>
  </si>
  <si>
    <t>Level 3 Group</t>
  </si>
  <si>
    <t>Level 4 Class</t>
  </si>
  <si>
    <t>Sub-Division</t>
  </si>
  <si>
    <t>Level Description</t>
  </si>
  <si>
    <t xml:space="preserve"> - The OUTPUT also shows related NACE (Rev 2) codes, which can be used to look up what reporting requirements (if any) are relevant according to the EU Taxonomy for Sustainable Finance</t>
  </si>
  <si>
    <t>www.isumo.cloud/codeverter/</t>
  </si>
  <si>
    <t>L4</t>
  </si>
  <si>
    <t>L1</t>
  </si>
  <si>
    <t>L2</t>
  </si>
  <si>
    <t>L3</t>
  </si>
  <si>
    <t>Used by TextJoin</t>
  </si>
  <si>
    <r>
      <t xml:space="preserve">Range Name: </t>
    </r>
    <r>
      <rPr>
        <b/>
        <sz val="11"/>
        <color theme="1"/>
        <rFont val="Calibri"/>
        <family val="2"/>
        <scheme val="minor"/>
      </rPr>
      <t>DELIM</t>
    </r>
  </si>
  <si>
    <t>No</t>
  </si>
  <si>
    <t>p</t>
  </si>
  <si>
    <t>The following source files were used to create the Codeverter code libraries and do the concordance mapping:</t>
  </si>
  <si>
    <t>ISIC code library</t>
  </si>
  <si>
    <t>https://unstats.un.org/unsd/classifications/Econ/isic</t>
  </si>
  <si>
    <t>NAICS code library</t>
  </si>
  <si>
    <t>NACE code library</t>
  </si>
  <si>
    <t>(NAICS to ISIC) concordance</t>
  </si>
  <si>
    <t>(ISIC to NAICS) concordance</t>
  </si>
  <si>
    <t>(NACE to ISIC) concordance</t>
  </si>
  <si>
    <t>ANZSIC code library &amp; concordance</t>
  </si>
  <si>
    <t>"CODEVERTER" - SECTOR CODE CONVERTER TOOL</t>
  </si>
  <si>
    <t>Public Release 7.0.2  - 15 Nov 2019</t>
  </si>
  <si>
    <t>Based upon source file "Converter Tool  v7.0.2  (MASTER).xlsx"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</si>
</sst>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000"/>
  </numFmts>
  <fonts count="41" x14ac:knownFonts="1">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Arial"/>
      <family val="2"/>
    </font>
    <font>
      <sz val="10"/>
      <name val="MS Sans Serif"/>
      <family val="2"/>
    </font>
    <font>
      <sz val="10"/>
      <color indexed="8"/>
      <name val="Arial"/>
      <family val="2"/>
    </font>
    <font>
      <sz val="10"/>
      <name val="Arial"/>
      <family val="2"/>
    </font>
    <font>
      <sz val="11"/>
      <name val="Calibri"/>
      <family val="2"/>
      <scheme val="minor"/>
    </font>
    <font>
      <b/>
      <sz val="11"/>
      <name val="Calibri"/>
      <family val="2"/>
      <scheme val="minor"/>
    </font>
    <font>
      <sz val="10"/>
      <name val="Arial"/>
      <family val="2"/>
    </font>
    <font>
      <sz val="10"/>
      <color rgb="FFFF0000"/>
      <name val="Arial"/>
      <family val="2"/>
    </font>
    <font>
      <b/>
      <sz val="10"/>
      <name val="Arial"/>
      <family val="2"/>
    </font>
    <font>
      <i/>
      <sz val="10"/>
      <name val="Arial"/>
      <family val="2"/>
    </font>
    <font>
      <sz val="8"/>
      <name val="Calibri"/>
      <family val="2"/>
      <scheme val="minor"/>
    </font>
    <font>
      <sz val="9"/>
      <color indexed="81"/>
      <name val="Tahoma"/>
      <family val="2"/>
    </font>
    <font>
      <b/>
      <sz val="9"/>
      <color indexed="81"/>
      <name val="Tahoma"/>
      <family val="2"/>
    </font>
    <font>
      <b/>
      <sz val="10"/>
      <color theme="1"/>
      <name val="Arial"/>
      <family val="2"/>
    </font>
    <font>
      <i/>
      <sz val="11"/>
      <color theme="1"/>
      <name val="Calibri"/>
      <family val="2"/>
      <scheme val="minor"/>
    </font>
    <font>
      <sz val="9"/>
      <color theme="1"/>
      <name val="Calibri"/>
      <family val="2"/>
      <scheme val="minor"/>
    </font>
    <font>
      <b/>
      <sz val="12"/>
      <name val="Arial"/>
      <family val="2"/>
    </font>
    <font>
      <sz val="11"/>
      <color theme="1"/>
      <name val="Calibri"/>
      <family val="2"/>
      <scheme val="minor"/>
    </font>
    <font>
      <b/>
      <sz val="11"/>
      <color theme="0"/>
      <name val="Calibri"/>
      <family val="2"/>
      <scheme val="minor"/>
    </font>
    <font>
      <sz val="11"/>
      <color rgb="FF9C5700"/>
      <name val="Calibri"/>
      <family val="2"/>
      <scheme val="minor"/>
    </font>
    <font>
      <b/>
      <sz val="11"/>
      <color rgb="FFFF0000"/>
      <name val="Calibri"/>
      <family val="2"/>
      <scheme val="minor"/>
    </font>
    <font>
      <sz val="8"/>
      <color theme="1"/>
      <name val="Calibri"/>
      <family val="2"/>
      <scheme val="minor"/>
    </font>
    <font>
      <i/>
      <sz val="8"/>
      <color theme="1"/>
      <name val="Calibri"/>
      <family val="2"/>
      <scheme val="minor"/>
    </font>
    <font>
      <i/>
      <sz val="11"/>
      <color rgb="FFFF0000"/>
      <name val="Calibri"/>
      <family val="2"/>
      <scheme val="minor"/>
    </font>
    <font>
      <b/>
      <sz val="16"/>
      <color theme="1"/>
      <name val="Calibri"/>
      <family val="2"/>
      <scheme val="minor"/>
    </font>
    <font>
      <b/>
      <sz val="20"/>
      <color theme="1"/>
      <name val="Calibri"/>
      <family val="2"/>
      <scheme val="minor"/>
    </font>
    <font>
      <i/>
      <sz val="11"/>
      <color theme="5" tint="-0.249977111117893"/>
      <name val="Calibri"/>
      <family val="2"/>
      <scheme val="minor"/>
    </font>
    <font>
      <i/>
      <sz val="11"/>
      <color theme="4" tint="-0.249977111117893"/>
      <name val="Calibri"/>
      <family val="2"/>
      <scheme val="minor"/>
    </font>
    <font>
      <b/>
      <u/>
      <sz val="11"/>
      <color theme="0" tint="-0.749992370372631"/>
      <name val="Calibri"/>
      <family val="2"/>
      <scheme val="minor"/>
    </font>
    <font>
      <sz val="11"/>
      <color theme="0" tint="-0.749992370372631"/>
      <name val="Calibri"/>
      <family val="2"/>
      <scheme val="minor"/>
    </font>
    <font>
      <u/>
      <sz val="9"/>
      <color theme="10"/>
      <name val="Calibri"/>
      <family val="2"/>
      <scheme val="minor"/>
    </font>
    <font>
      <sz val="9"/>
      <color theme="0" tint="-0.499984740745262"/>
      <name val="Calibri"/>
      <family val="2"/>
      <scheme val="minor"/>
    </font>
    <font>
      <u/>
      <sz val="9"/>
      <color theme="0" tint="-0.499984740745262"/>
      <name val="Calibri"/>
      <family val="2"/>
      <scheme val="minor"/>
    </font>
    <font>
      <b/>
      <u/>
      <sz val="14"/>
      <color theme="1"/>
      <name val="Calibri"/>
      <family val="2"/>
      <scheme val="minor"/>
    </font>
    <font>
      <u/>
      <sz val="11"/>
      <color theme="1"/>
      <name val="Calibri"/>
      <family val="2"/>
      <scheme val="minor"/>
    </font>
    <font>
      <sz val="11"/>
      <color theme="0" tint="-4.9989318521683403E-2"/>
      <name val="Calibri"/>
      <family val="2"/>
      <scheme val="minor"/>
    </font>
    <font>
      <sz val="8"/>
      <color theme="0" tint="-0.249977111117893"/>
      <name val="Calibri"/>
      <family val="2"/>
      <scheme val="minor"/>
    </font>
  </fonts>
  <fills count="25">
    <fill>
      <patternFill patternType="none"/>
    </fill>
    <fill>
      <patternFill patternType="gray125"/>
    </fill>
    <fill>
      <patternFill patternType="solid">
        <fgColor theme="6" tint="0.79998168889431442"/>
        <bgColor indexed="64"/>
      </patternFill>
    </fill>
    <fill>
      <patternFill patternType="solid">
        <fgColor rgb="FFFFFFCC"/>
        <bgColor indexed="64"/>
      </patternFill>
    </fill>
    <fill>
      <patternFill patternType="solid">
        <fgColor rgb="FFFF000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4"/>
        <bgColor theme="4"/>
      </patternFill>
    </fill>
    <fill>
      <patternFill patternType="solid">
        <fgColor theme="4" tint="0.79998168889431442"/>
        <bgColor indexed="64"/>
      </patternFill>
    </fill>
    <fill>
      <patternFill patternType="solid">
        <fgColor rgb="FFFFEB9C"/>
      </patternFill>
    </fill>
    <fill>
      <patternFill patternType="solid">
        <fgColor theme="7" tint="0.79998168889431442"/>
        <bgColor theme="4" tint="0.79998168889431442"/>
      </patternFill>
    </fill>
    <fill>
      <patternFill patternType="solid">
        <fgColor theme="8" tint="0.79998168889431442"/>
        <bgColor theme="4" tint="0.59999389629810485"/>
      </patternFill>
    </fill>
    <fill>
      <patternFill patternType="solid">
        <fgColor theme="8" tint="0.79998168889431442"/>
        <bgColor theme="4" tint="0.79998168889431442"/>
      </patternFill>
    </fill>
    <fill>
      <patternFill patternType="solid">
        <fgColor theme="7" tint="0.79998168889431442"/>
        <bgColor theme="4" tint="0.59999389629810485"/>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9.9978637043366805E-2"/>
        <bgColor indexed="64"/>
      </patternFill>
    </fill>
    <fill>
      <patternFill patternType="solid">
        <fgColor theme="0" tint="-4.9989318521683403E-2"/>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theme="4" tint="0.39997558519241921"/>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rgb="FF505050"/>
      </left>
      <right style="medium">
        <color rgb="FF505050"/>
      </right>
      <top style="medium">
        <color rgb="FF505050"/>
      </top>
      <bottom style="medium">
        <color rgb="FF505050"/>
      </bottom>
      <diagonal/>
    </border>
    <border>
      <left style="thin">
        <color theme="0" tint="-0.749992370372631"/>
      </left>
      <right style="thin">
        <color theme="0" tint="-0.749992370372631"/>
      </right>
      <top style="thin">
        <color theme="0" tint="-0.749992370372631"/>
      </top>
      <bottom/>
      <diagonal/>
    </border>
    <border>
      <left style="thin">
        <color theme="0" tint="-0.749992370372631"/>
      </left>
      <right style="thin">
        <color theme="0" tint="-0.749992370372631"/>
      </right>
      <top/>
      <bottom/>
      <diagonal/>
    </border>
    <border>
      <left style="thin">
        <color theme="0" tint="-0.749992370372631"/>
      </left>
      <right style="thin">
        <color theme="0" tint="-0.749992370372631"/>
      </right>
      <top/>
      <bottom style="thin">
        <color theme="0" tint="-0.749992370372631"/>
      </bottom>
      <diagonal/>
    </border>
    <border>
      <left/>
      <right/>
      <top/>
      <bottom style="thin">
        <color theme="0" tint="-0.499984740745262"/>
      </bottom>
      <diagonal/>
    </border>
  </borders>
  <cellStyleXfs count="8">
    <xf numFmtId="0" fontId="0" fillId="0" borderId="0"/>
    <xf numFmtId="0" fontId="1" fillId="0" borderId="0" applyNumberFormat="0" applyFill="0" applyBorder="0" applyAlignment="0" applyProtection="0"/>
    <xf numFmtId="0" fontId="4" fillId="0" borderId="0"/>
    <xf numFmtId="0" fontId="5" fillId="0" borderId="0"/>
    <xf numFmtId="0" fontId="10" fillId="0" borderId="0"/>
    <xf numFmtId="0" fontId="7" fillId="0" borderId="0"/>
    <xf numFmtId="43" fontId="21" fillId="0" borderId="0" applyFont="0" applyFill="0" applyBorder="0" applyAlignment="0" applyProtection="0"/>
    <xf numFmtId="0" fontId="23" fillId="14" borderId="0" applyNumberFormat="0" applyBorder="0" applyAlignment="0" applyProtection="0"/>
  </cellStyleXfs>
  <cellXfs count="301">
    <xf numFmtId="0" fontId="0" fillId="0" borderId="0" xfId="0"/>
    <xf numFmtId="0" fontId="0" fillId="0" borderId="0" xfId="0" applyAlignment="1">
      <alignment horizontal="left"/>
    </xf>
    <xf numFmtId="49" fontId="0" fillId="0" borderId="0" xfId="0" applyNumberFormat="1"/>
    <xf numFmtId="0" fontId="0" fillId="0" borderId="0" xfId="0" applyAlignment="1">
      <alignment horizontal="center"/>
    </xf>
    <xf numFmtId="49" fontId="9" fillId="3" borderId="1" xfId="0" applyNumberFormat="1" applyFont="1" applyFill="1" applyBorder="1" applyAlignment="1">
      <alignment horizontal="left" wrapText="1"/>
    </xf>
    <xf numFmtId="0" fontId="2" fillId="2" borderId="1" xfId="0" applyFont="1" applyFill="1" applyBorder="1" applyAlignment="1">
      <alignment vertical="top" wrapText="1"/>
    </xf>
    <xf numFmtId="0" fontId="7" fillId="0" borderId="0" xfId="4" applyFont="1" applyAlignment="1">
      <alignment vertical="top" wrapText="1"/>
    </xf>
    <xf numFmtId="164" fontId="7" fillId="0" borderId="0" xfId="4" applyNumberFormat="1" applyFont="1" applyAlignment="1">
      <alignment vertical="top" wrapText="1"/>
    </xf>
    <xf numFmtId="164" fontId="7" fillId="0" borderId="0" xfId="4" applyNumberFormat="1" applyFont="1" applyAlignment="1">
      <alignment horizontal="right" vertical="top" wrapText="1"/>
    </xf>
    <xf numFmtId="0" fontId="12" fillId="0" borderId="0" xfId="4" applyFont="1" applyAlignment="1">
      <alignment vertical="top" wrapText="1"/>
    </xf>
    <xf numFmtId="0" fontId="0" fillId="2" borderId="1" xfId="0" applyFill="1" applyBorder="1" applyAlignment="1">
      <alignment wrapText="1"/>
    </xf>
    <xf numFmtId="0" fontId="0" fillId="0" borderId="0" xfId="0" applyAlignment="1">
      <alignment horizontal="center" vertical="center"/>
    </xf>
    <xf numFmtId="0" fontId="2" fillId="2" borderId="1" xfId="0" applyFont="1" applyFill="1" applyBorder="1" applyAlignment="1">
      <alignment horizontal="center" vertical="top" wrapText="1"/>
    </xf>
    <xf numFmtId="0" fontId="0" fillId="0" borderId="1" xfId="0" applyBorder="1"/>
    <xf numFmtId="0" fontId="0" fillId="0" borderId="1" xfId="0" quotePrefix="1" applyBorder="1"/>
    <xf numFmtId="0" fontId="0" fillId="0" borderId="1" xfId="0" applyBorder="1" applyAlignment="1">
      <alignment horizontal="center"/>
    </xf>
    <xf numFmtId="49" fontId="0" fillId="0" borderId="1" xfId="0" applyNumberFormat="1" applyBorder="1" applyAlignment="1">
      <alignment horizontal="center"/>
    </xf>
    <xf numFmtId="49" fontId="0" fillId="0" borderId="1" xfId="0" applyNumberFormat="1" applyBorder="1"/>
    <xf numFmtId="0" fontId="2" fillId="0" borderId="0" xfId="0" applyFont="1"/>
    <xf numFmtId="0" fontId="2" fillId="2" borderId="1" xfId="0" applyFont="1" applyFill="1" applyBorder="1" applyAlignment="1">
      <alignment horizontal="left" vertical="top" wrapText="1"/>
    </xf>
    <xf numFmtId="49" fontId="8" fillId="3" borderId="1" xfId="0" applyNumberFormat="1" applyFont="1" applyFill="1" applyBorder="1" applyAlignment="1">
      <alignment horizontal="left"/>
    </xf>
    <xf numFmtId="0" fontId="0" fillId="0" borderId="1" xfId="0" applyBorder="1" applyAlignment="1">
      <alignment horizontal="right"/>
    </xf>
    <xf numFmtId="0" fontId="0" fillId="0" borderId="1" xfId="0" applyBorder="1" applyAlignment="1">
      <alignment wrapText="1"/>
    </xf>
    <xf numFmtId="0" fontId="1" fillId="0" borderId="1" xfId="1" applyBorder="1"/>
    <xf numFmtId="0" fontId="0" fillId="6" borderId="1" xfId="0" applyFill="1" applyBorder="1"/>
    <xf numFmtId="0" fontId="0" fillId="0" borderId="1" xfId="0" applyNumberFormat="1" applyBorder="1" applyAlignment="1">
      <alignment horizontal="right"/>
    </xf>
    <xf numFmtId="49" fontId="0" fillId="0" borderId="1" xfId="0" applyNumberFormat="1" applyBorder="1" applyAlignment="1">
      <alignment horizontal="right"/>
    </xf>
    <xf numFmtId="0" fontId="3" fillId="0" borderId="1" xfId="0" applyNumberFormat="1" applyFont="1" applyBorder="1" applyAlignment="1">
      <alignment horizontal="right"/>
    </xf>
    <xf numFmtId="49"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horizontal="right"/>
    </xf>
    <xf numFmtId="0" fontId="3" fillId="0" borderId="0" xfId="0" applyFont="1"/>
    <xf numFmtId="0" fontId="0" fillId="0" borderId="0" xfId="0" applyAlignment="1">
      <alignment horizontal="right"/>
    </xf>
    <xf numFmtId="49" fontId="9" fillId="3" borderId="1" xfId="0" quotePrefix="1" applyNumberFormat="1" applyFont="1" applyFill="1" applyBorder="1" applyAlignment="1">
      <alignment horizontal="left" wrapText="1"/>
    </xf>
    <xf numFmtId="49" fontId="3" fillId="3" borderId="1" xfId="0" quotePrefix="1" applyNumberFormat="1" applyFont="1" applyFill="1" applyBorder="1" applyAlignment="1">
      <alignment horizontal="left"/>
    </xf>
    <xf numFmtId="49" fontId="3" fillId="3" borderId="1" xfId="0" applyNumberFormat="1" applyFont="1" applyFill="1" applyBorder="1" applyAlignment="1">
      <alignment horizontal="left"/>
    </xf>
    <xf numFmtId="0" fontId="18" fillId="0" borderId="0" xfId="0" applyFont="1"/>
    <xf numFmtId="0" fontId="0" fillId="2" borderId="1" xfId="0" applyFont="1" applyFill="1" applyBorder="1" applyAlignment="1">
      <alignment horizontal="center" vertical="top" wrapText="1"/>
    </xf>
    <xf numFmtId="0" fontId="0" fillId="2" borderId="1" xfId="0" applyFont="1" applyFill="1" applyBorder="1" applyAlignment="1">
      <alignment horizontal="left" vertical="top" wrapText="1"/>
    </xf>
    <xf numFmtId="0" fontId="2" fillId="0" borderId="1" xfId="0" applyFont="1" applyBorder="1" applyAlignment="1">
      <alignment horizontal="center"/>
    </xf>
    <xf numFmtId="0" fontId="18" fillId="0" borderId="0" xfId="0" applyFont="1" applyAlignment="1">
      <alignment horizontal="center"/>
    </xf>
    <xf numFmtId="0" fontId="0" fillId="6" borderId="0" xfId="0" applyFill="1"/>
    <xf numFmtId="164" fontId="12" fillId="2" borderId="1" xfId="4" applyNumberFormat="1" applyFont="1" applyFill="1" applyBorder="1" applyAlignment="1">
      <alignment horizontal="center" vertical="center" wrapText="1"/>
    </xf>
    <xf numFmtId="0" fontId="2" fillId="2" borderId="1" xfId="0" applyFont="1" applyFill="1" applyBorder="1" applyAlignment="1">
      <alignment horizontal="center" vertical="top"/>
    </xf>
    <xf numFmtId="0" fontId="2" fillId="0" borderId="0" xfId="0" applyFont="1" applyAlignment="1">
      <alignment horizontal="center"/>
    </xf>
    <xf numFmtId="0" fontId="0" fillId="10" borderId="0" xfId="0" applyFill="1"/>
    <xf numFmtId="0" fontId="2" fillId="0" borderId="0" xfId="0" quotePrefix="1" applyFont="1" applyAlignment="1">
      <alignment horizontal="left"/>
    </xf>
    <xf numFmtId="0" fontId="2" fillId="7" borderId="1" xfId="0" applyFont="1" applyFill="1" applyBorder="1" applyAlignment="1">
      <alignment horizontal="center" vertical="top"/>
    </xf>
    <xf numFmtId="0" fontId="0" fillId="0" borderId="0" xfId="0" applyAlignment="1">
      <alignment wrapText="1"/>
    </xf>
    <xf numFmtId="0" fontId="8" fillId="0" borderId="0" xfId="0" applyFont="1"/>
    <xf numFmtId="0" fontId="7" fillId="0" borderId="1" xfId="4" applyNumberFormat="1" applyFont="1" applyBorder="1" applyAlignment="1">
      <alignment vertical="top" wrapText="1"/>
    </xf>
    <xf numFmtId="0" fontId="12" fillId="3" borderId="1" xfId="4" applyNumberFormat="1" applyFont="1" applyFill="1" applyBorder="1" applyAlignment="1">
      <alignment horizontal="center" vertical="top" wrapText="1"/>
    </xf>
    <xf numFmtId="164" fontId="17" fillId="3" borderId="1" xfId="4" applyNumberFormat="1" applyFont="1" applyFill="1" applyBorder="1" applyAlignment="1">
      <alignment horizontal="right" vertical="top" wrapText="1"/>
    </xf>
    <xf numFmtId="164" fontId="12" fillId="3" borderId="1" xfId="4" applyNumberFormat="1" applyFont="1" applyFill="1" applyBorder="1" applyAlignment="1">
      <alignment horizontal="center" vertical="top" wrapText="1"/>
    </xf>
    <xf numFmtId="0" fontId="12" fillId="3" borderId="1" xfId="4" applyNumberFormat="1" applyFont="1" applyFill="1" applyBorder="1" applyAlignment="1">
      <alignment vertical="top" wrapText="1"/>
    </xf>
    <xf numFmtId="164" fontId="12" fillId="5" borderId="1" xfId="4" applyNumberFormat="1" applyFont="1" applyFill="1" applyBorder="1" applyAlignment="1">
      <alignment horizontal="right" vertical="top" wrapText="1"/>
    </xf>
    <xf numFmtId="0" fontId="7" fillId="2" borderId="1" xfId="4" applyNumberFormat="1" applyFont="1" applyFill="1" applyBorder="1" applyAlignment="1">
      <alignment vertical="top" wrapText="1"/>
    </xf>
    <xf numFmtId="0" fontId="7" fillId="3" borderId="1" xfId="4" applyNumberFormat="1" applyFont="1" applyFill="1" applyBorder="1" applyAlignment="1">
      <alignment vertical="top" wrapText="1"/>
    </xf>
    <xf numFmtId="0" fontId="11" fillId="3" borderId="1" xfId="4" applyNumberFormat="1" applyFont="1" applyFill="1" applyBorder="1" applyAlignment="1">
      <alignment vertical="top" wrapText="1"/>
    </xf>
    <xf numFmtId="164" fontId="11" fillId="3" borderId="1" xfId="4" applyNumberFormat="1" applyFont="1" applyFill="1" applyBorder="1" applyAlignment="1">
      <alignment horizontal="right" vertical="top" wrapText="1"/>
    </xf>
    <xf numFmtId="164" fontId="7" fillId="3" borderId="1" xfId="4" applyNumberFormat="1" applyFont="1" applyFill="1" applyBorder="1" applyAlignment="1">
      <alignment vertical="top" wrapText="1"/>
    </xf>
    <xf numFmtId="164" fontId="7" fillId="5" borderId="1" xfId="4" applyNumberFormat="1" applyFont="1" applyFill="1" applyBorder="1" applyAlignment="1">
      <alignment horizontal="right" vertical="top" wrapText="1"/>
    </xf>
    <xf numFmtId="165" fontId="11" fillId="3" borderId="1" xfId="4" applyNumberFormat="1" applyFont="1" applyFill="1" applyBorder="1" applyAlignment="1">
      <alignment horizontal="right" vertical="top" wrapText="1"/>
    </xf>
    <xf numFmtId="165" fontId="7" fillId="5" borderId="1" xfId="4" applyNumberFormat="1" applyFont="1" applyFill="1" applyBorder="1" applyAlignment="1">
      <alignment horizontal="right" vertical="top" wrapText="1"/>
    </xf>
    <xf numFmtId="0" fontId="7" fillId="3" borderId="1" xfId="4" applyNumberFormat="1" applyFont="1" applyFill="1" applyBorder="1" applyAlignment="1">
      <alignment horizontal="left" vertical="top" wrapText="1"/>
    </xf>
    <xf numFmtId="0" fontId="0" fillId="0" borderId="1" xfId="0" applyFill="1" applyBorder="1"/>
    <xf numFmtId="0" fontId="9" fillId="2" borderId="1" xfId="0" applyFont="1" applyFill="1" applyBorder="1" applyAlignment="1">
      <alignment horizontal="center" wrapText="1"/>
    </xf>
    <xf numFmtId="0" fontId="9" fillId="2" borderId="1" xfId="0" applyFont="1" applyFill="1" applyBorder="1" applyAlignment="1">
      <alignment wrapText="1"/>
    </xf>
    <xf numFmtId="0" fontId="9" fillId="2" borderId="1" xfId="0" applyFont="1" applyFill="1" applyBorder="1"/>
    <xf numFmtId="0" fontId="2" fillId="0" borderId="0" xfId="0" applyFont="1" applyAlignment="1">
      <alignment horizontal="left"/>
    </xf>
    <xf numFmtId="0" fontId="2" fillId="0" borderId="1" xfId="0" applyFont="1" applyBorder="1" applyAlignment="1">
      <alignment horizontal="left"/>
    </xf>
    <xf numFmtId="0" fontId="8" fillId="0" borderId="0" xfId="0" applyFont="1" applyAlignment="1">
      <alignment wrapText="1"/>
    </xf>
    <xf numFmtId="0" fontId="2" fillId="0" borderId="0" xfId="0" quotePrefix="1" applyFont="1" applyAlignment="1">
      <alignment horizontal="left" wrapText="1"/>
    </xf>
    <xf numFmtId="0" fontId="0" fillId="0" borderId="1" xfId="0" quotePrefix="1" applyBorder="1" applyAlignment="1">
      <alignment wrapText="1"/>
    </xf>
    <xf numFmtId="0" fontId="12" fillId="2" borderId="1" xfId="4" applyNumberFormat="1" applyFont="1" applyFill="1" applyBorder="1" applyAlignment="1">
      <alignment vertical="top" wrapText="1"/>
    </xf>
    <xf numFmtId="49" fontId="2" fillId="3" borderId="1" xfId="0" quotePrefix="1" applyNumberFormat="1" applyFont="1" applyFill="1" applyBorder="1" applyAlignment="1">
      <alignment wrapText="1"/>
    </xf>
    <xf numFmtId="49" fontId="3" fillId="3" borderId="1" xfId="0" quotePrefix="1" applyNumberFormat="1" applyFont="1" applyFill="1" applyBorder="1" applyAlignment="1">
      <alignment wrapText="1"/>
    </xf>
    <xf numFmtId="0" fontId="0" fillId="0" borderId="0" xfId="0" applyFill="1"/>
    <xf numFmtId="0" fontId="0" fillId="10" borderId="1" xfId="0" applyFill="1" applyBorder="1"/>
    <xf numFmtId="0" fontId="0" fillId="10" borderId="2" xfId="0" applyFill="1" applyBorder="1"/>
    <xf numFmtId="0" fontId="0" fillId="10" borderId="5" xfId="0" applyFill="1" applyBorder="1"/>
    <xf numFmtId="0" fontId="0" fillId="10" borderId="1" xfId="0" applyFill="1" applyBorder="1" applyAlignment="1">
      <alignment horizontal="center"/>
    </xf>
    <xf numFmtId="0" fontId="2" fillId="10" borderId="1" xfId="0" applyFont="1" applyFill="1" applyBorder="1" applyAlignment="1">
      <alignment horizontal="center"/>
    </xf>
    <xf numFmtId="0" fontId="2" fillId="10" borderId="1" xfId="0" applyFont="1" applyFill="1" applyBorder="1"/>
    <xf numFmtId="0" fontId="2" fillId="15" borderId="1" xfId="0" applyFont="1" applyFill="1" applyBorder="1"/>
    <xf numFmtId="0" fontId="0" fillId="6" borderId="2" xfId="0" applyFill="1" applyBorder="1"/>
    <xf numFmtId="0" fontId="0" fillId="6" borderId="5" xfId="0" applyFill="1" applyBorder="1"/>
    <xf numFmtId="0" fontId="0" fillId="16" borderId="1" xfId="0" applyFont="1" applyFill="1" applyBorder="1"/>
    <xf numFmtId="0" fontId="0" fillId="17" borderId="1" xfId="0" applyFont="1" applyFill="1" applyBorder="1"/>
    <xf numFmtId="0" fontId="24" fillId="18" borderId="1" xfId="0" applyFont="1" applyFill="1" applyBorder="1" applyAlignment="1">
      <alignment horizontal="center"/>
    </xf>
    <xf numFmtId="0" fontId="24" fillId="10" borderId="1" xfId="0" applyFont="1" applyFill="1" applyBorder="1" applyAlignment="1">
      <alignment horizontal="center"/>
    </xf>
    <xf numFmtId="0" fontId="2" fillId="10" borderId="1" xfId="0" quotePrefix="1" applyFont="1" applyFill="1" applyBorder="1" applyAlignment="1">
      <alignment horizontal="center"/>
    </xf>
    <xf numFmtId="0" fontId="0" fillId="2" borderId="1" xfId="0" applyFill="1" applyBorder="1"/>
    <xf numFmtId="0" fontId="18" fillId="13" borderId="1" xfId="0" applyFont="1" applyFill="1" applyBorder="1" applyAlignment="1">
      <alignment horizontal="center"/>
    </xf>
    <xf numFmtId="0" fontId="25" fillId="0" borderId="0" xfId="0" applyFont="1" applyAlignment="1">
      <alignment wrapText="1"/>
    </xf>
    <xf numFmtId="0" fontId="0" fillId="15" borderId="5" xfId="0" applyFont="1" applyFill="1" applyBorder="1"/>
    <xf numFmtId="0" fontId="2" fillId="10" borderId="0" xfId="0" applyFont="1" applyFill="1" applyAlignment="1">
      <alignment wrapText="1"/>
    </xf>
    <xf numFmtId="0" fontId="2" fillId="6" borderId="0" xfId="0" applyFont="1" applyFill="1" applyAlignment="1">
      <alignment horizontal="center"/>
    </xf>
    <xf numFmtId="0" fontId="2" fillId="10" borderId="0" xfId="0" quotePrefix="1" applyFont="1" applyFill="1" applyAlignment="1">
      <alignment horizontal="center" vertical="center"/>
    </xf>
    <xf numFmtId="0" fontId="0" fillId="10" borderId="1" xfId="0" applyFill="1" applyBorder="1" applyAlignment="1">
      <alignment wrapText="1"/>
    </xf>
    <xf numFmtId="0" fontId="8" fillId="10" borderId="0" xfId="0" applyFont="1" applyFill="1" applyBorder="1" applyAlignment="1">
      <alignment horizontal="left" vertical="center"/>
    </xf>
    <xf numFmtId="0" fontId="8" fillId="10" borderId="0" xfId="0" applyFont="1" applyFill="1" applyBorder="1" applyAlignment="1">
      <alignment horizontal="center" vertical="center"/>
    </xf>
    <xf numFmtId="0" fontId="19" fillId="10" borderId="0" xfId="0" applyFont="1" applyFill="1" applyAlignment="1">
      <alignment vertical="center" wrapText="1"/>
    </xf>
    <xf numFmtId="0" fontId="19" fillId="10" borderId="0" xfId="0" applyFont="1" applyFill="1" applyAlignment="1">
      <alignment horizontal="center" wrapText="1"/>
    </xf>
    <xf numFmtId="0" fontId="2" fillId="10" borderId="1" xfId="0" applyFont="1" applyFill="1" applyBorder="1" applyAlignment="1">
      <alignment horizontal="left"/>
    </xf>
    <xf numFmtId="0" fontId="2" fillId="10" borderId="0" xfId="0" quotePrefix="1" applyFont="1" applyFill="1" applyAlignment="1">
      <alignment horizontal="center"/>
    </xf>
    <xf numFmtId="0" fontId="2" fillId="10" borderId="0" xfId="0" applyFont="1" applyFill="1" applyAlignment="1"/>
    <xf numFmtId="0" fontId="0" fillId="4" borderId="0" xfId="0" applyFill="1" applyAlignment="1">
      <alignment horizontal="center"/>
    </xf>
    <xf numFmtId="0" fontId="0" fillId="4" borderId="0" xfId="0" applyFill="1"/>
    <xf numFmtId="0" fontId="3" fillId="0" borderId="0" xfId="0" applyFont="1" applyAlignment="1">
      <alignment horizontal="center"/>
    </xf>
    <xf numFmtId="0" fontId="0" fillId="17" borderId="1" xfId="0" applyFont="1" applyFill="1" applyBorder="1" applyAlignment="1">
      <alignment horizontal="center"/>
    </xf>
    <xf numFmtId="0" fontId="0" fillId="7" borderId="0" xfId="0" applyFill="1" applyAlignment="1">
      <alignment vertical="center"/>
    </xf>
    <xf numFmtId="0" fontId="0" fillId="6" borderId="0" xfId="0" applyFill="1" applyAlignment="1">
      <alignment wrapText="1"/>
    </xf>
    <xf numFmtId="0" fontId="0" fillId="6" borderId="0" xfId="0" applyFill="1" applyAlignment="1">
      <alignment horizontal="center"/>
    </xf>
    <xf numFmtId="0" fontId="2" fillId="6" borderId="0" xfId="0" quotePrefix="1" applyFont="1" applyFill="1" applyAlignment="1">
      <alignment horizontal="left"/>
    </xf>
    <xf numFmtId="0" fontId="8" fillId="6" borderId="0" xfId="0" applyFont="1" applyFill="1" applyAlignment="1">
      <alignment wrapText="1"/>
    </xf>
    <xf numFmtId="0" fontId="2" fillId="6" borderId="0" xfId="0" quotePrefix="1" applyFont="1" applyFill="1" applyAlignment="1">
      <alignment horizontal="left" wrapText="1"/>
    </xf>
    <xf numFmtId="0" fontId="8" fillId="19" borderId="7" xfId="0" applyFont="1" applyFill="1" applyBorder="1" applyAlignment="1">
      <alignment vertical="center"/>
    </xf>
    <xf numFmtId="0" fontId="14" fillId="19" borderId="1" xfId="0" applyFont="1" applyFill="1" applyBorder="1" applyAlignment="1">
      <alignment vertical="center" wrapText="1"/>
    </xf>
    <xf numFmtId="0" fontId="8" fillId="19" borderId="5" xfId="0" applyFont="1" applyFill="1" applyBorder="1" applyAlignment="1">
      <alignment vertical="center"/>
    </xf>
    <xf numFmtId="0" fontId="8" fillId="19" borderId="6" xfId="0" applyFont="1" applyFill="1" applyBorder="1" applyAlignment="1">
      <alignment vertical="center" wrapText="1"/>
    </xf>
    <xf numFmtId="0" fontId="8" fillId="19" borderId="2" xfId="0" applyFont="1" applyFill="1" applyBorder="1" applyAlignment="1">
      <alignment vertical="center" wrapText="1"/>
    </xf>
    <xf numFmtId="0" fontId="2" fillId="19" borderId="5" xfId="0" applyFont="1" applyFill="1" applyBorder="1" applyAlignment="1">
      <alignment horizontal="center" vertical="top" wrapText="1"/>
    </xf>
    <xf numFmtId="0" fontId="0" fillId="4" borderId="0" xfId="0" applyFill="1" applyAlignment="1">
      <alignment horizontal="left"/>
    </xf>
    <xf numFmtId="0" fontId="3" fillId="0" borderId="0" xfId="0" applyFont="1" applyAlignment="1">
      <alignment horizontal="left"/>
    </xf>
    <xf numFmtId="0" fontId="27" fillId="0" borderId="0" xfId="0" applyFont="1" applyAlignment="1">
      <alignment horizontal="left"/>
    </xf>
    <xf numFmtId="0" fontId="0" fillId="20" borderId="0" xfId="0" applyFill="1"/>
    <xf numFmtId="0" fontId="0" fillId="20" borderId="0" xfId="0" applyFill="1" applyAlignment="1">
      <alignment horizontal="center"/>
    </xf>
    <xf numFmtId="0" fontId="18" fillId="20" borderId="0" xfId="0" applyFont="1" applyFill="1"/>
    <xf numFmtId="0" fontId="22" fillId="12" borderId="4" xfId="0" applyFont="1" applyFill="1" applyBorder="1" applyAlignment="1">
      <alignment horizontal="center" vertical="center" wrapText="1"/>
    </xf>
    <xf numFmtId="0" fontId="22" fillId="12" borderId="1" xfId="0" applyFont="1" applyFill="1" applyBorder="1" applyAlignment="1">
      <alignment vertical="top" wrapText="1"/>
    </xf>
    <xf numFmtId="0" fontId="2" fillId="0" borderId="0" xfId="0" applyFont="1" applyAlignment="1">
      <alignment horizontal="center" vertical="center"/>
    </xf>
    <xf numFmtId="0" fontId="2" fillId="9" borderId="1" xfId="0" applyFont="1" applyFill="1" applyBorder="1" applyAlignment="1">
      <alignment horizontal="center"/>
    </xf>
    <xf numFmtId="0" fontId="22" fillId="12" borderId="1" xfId="0" applyFont="1" applyFill="1" applyBorder="1" applyAlignment="1">
      <alignment horizontal="center" vertical="top" wrapText="1"/>
    </xf>
    <xf numFmtId="0" fontId="0" fillId="16" borderId="1" xfId="0" quotePrefix="1" applyFont="1" applyFill="1" applyBorder="1"/>
    <xf numFmtId="0" fontId="12" fillId="0" borderId="1" xfId="4" applyNumberFormat="1" applyFont="1" applyBorder="1" applyAlignment="1">
      <alignment vertical="top" wrapText="1"/>
    </xf>
    <xf numFmtId="0" fontId="0" fillId="21" borderId="0" xfId="0" applyFill="1" applyAlignment="1">
      <alignment horizontal="right"/>
    </xf>
    <xf numFmtId="0" fontId="0" fillId="21" borderId="0" xfId="0" applyFill="1"/>
    <xf numFmtId="0" fontId="18" fillId="21" borderId="0" xfId="0" applyFont="1" applyFill="1"/>
    <xf numFmtId="0" fontId="26" fillId="21" borderId="0" xfId="0" applyFont="1" applyFill="1" applyAlignment="1">
      <alignment horizontal="right" vertical="center"/>
    </xf>
    <xf numFmtId="0" fontId="25" fillId="21" borderId="0" xfId="0" applyFont="1" applyFill="1" applyAlignment="1">
      <alignment wrapText="1"/>
    </xf>
    <xf numFmtId="0" fontId="0" fillId="0" borderId="0" xfId="0" applyFill="1" applyAlignment="1">
      <alignment horizontal="right"/>
    </xf>
    <xf numFmtId="0" fontId="0" fillId="8" borderId="0" xfId="0" applyFill="1" applyAlignment="1">
      <alignment horizontal="right"/>
    </xf>
    <xf numFmtId="0" fontId="0" fillId="8" borderId="0" xfId="0" applyFill="1"/>
    <xf numFmtId="0" fontId="2" fillId="8" borderId="0" xfId="0" applyFont="1" applyFill="1" applyAlignment="1">
      <alignment horizontal="center" vertical="center" wrapText="1"/>
    </xf>
    <xf numFmtId="0" fontId="2" fillId="8" borderId="0" xfId="0" applyFont="1" applyFill="1"/>
    <xf numFmtId="0" fontId="2" fillId="8" borderId="0" xfId="0" applyFont="1" applyFill="1" applyAlignment="1">
      <alignment horizontal="center" vertical="center"/>
    </xf>
    <xf numFmtId="0" fontId="0" fillId="8" borderId="0" xfId="0" applyFill="1" applyAlignment="1">
      <alignment vertical="center" wrapText="1"/>
    </xf>
    <xf numFmtId="0" fontId="2" fillId="11" borderId="5" xfId="0" applyFont="1" applyFill="1" applyBorder="1" applyAlignment="1">
      <alignment horizontal="center" vertical="top" wrapText="1"/>
    </xf>
    <xf numFmtId="0" fontId="2" fillId="11" borderId="8" xfId="0" applyFont="1" applyFill="1" applyBorder="1" applyAlignment="1">
      <alignment horizontal="center" vertical="top" wrapText="1"/>
    </xf>
    <xf numFmtId="0" fontId="2" fillId="11" borderId="2" xfId="0" applyFont="1" applyFill="1" applyBorder="1" applyAlignment="1">
      <alignment horizontal="center" vertical="top" wrapText="1"/>
    </xf>
    <xf numFmtId="0" fontId="2" fillId="19" borderId="2" xfId="0" applyFont="1" applyFill="1" applyBorder="1" applyAlignment="1">
      <alignment horizontal="center" vertical="center" wrapText="1"/>
    </xf>
    <xf numFmtId="0" fontId="9" fillId="9" borderId="9" xfId="0" applyFont="1" applyFill="1" applyBorder="1" applyAlignment="1">
      <alignment horizontal="center" vertical="center"/>
    </xf>
    <xf numFmtId="49" fontId="29" fillId="9" borderId="9" xfId="0" quotePrefix="1" applyNumberFormat="1" applyFont="1" applyFill="1" applyBorder="1" applyAlignment="1">
      <alignment horizontal="center" vertical="center"/>
    </xf>
    <xf numFmtId="0" fontId="0" fillId="0" borderId="0" xfId="0" applyFont="1" applyFill="1" applyAlignment="1">
      <alignment horizontal="left"/>
    </xf>
    <xf numFmtId="0" fontId="2" fillId="0" borderId="0" xfId="0" applyFont="1" applyFill="1" applyAlignment="1">
      <alignment horizontal="center"/>
    </xf>
    <xf numFmtId="0" fontId="0" fillId="22" borderId="0" xfId="0" applyFill="1" applyAlignment="1">
      <alignment horizontal="right"/>
    </xf>
    <xf numFmtId="0" fontId="0" fillId="22" borderId="0" xfId="0" applyFill="1"/>
    <xf numFmtId="0" fontId="2" fillId="22" borderId="0" xfId="0" applyFont="1" applyFill="1" applyAlignment="1">
      <alignment horizontal="center"/>
    </xf>
    <xf numFmtId="0" fontId="0" fillId="22" borderId="0" xfId="0" applyFont="1" applyFill="1" applyAlignment="1">
      <alignment horizontal="left"/>
    </xf>
    <xf numFmtId="0" fontId="2" fillId="0" borderId="0" xfId="0" applyFont="1" applyAlignment="1">
      <alignment horizontal="center" vertical="center" wrapText="1"/>
    </xf>
    <xf numFmtId="0" fontId="2" fillId="4" borderId="0" xfId="0" applyFont="1" applyFill="1" applyAlignment="1">
      <alignment horizontal="center"/>
    </xf>
    <xf numFmtId="0" fontId="0" fillId="10" borderId="1" xfId="0" applyFont="1" applyFill="1" applyBorder="1" applyAlignment="1">
      <alignment horizontal="center" wrapText="1"/>
    </xf>
    <xf numFmtId="0" fontId="0" fillId="10" borderId="1" xfId="0" applyFont="1" applyFill="1" applyBorder="1" applyAlignment="1">
      <alignment wrapText="1"/>
    </xf>
    <xf numFmtId="0" fontId="2" fillId="19" borderId="2" xfId="0" applyFont="1" applyFill="1" applyBorder="1" applyAlignment="1">
      <alignment horizontal="center" vertical="center"/>
    </xf>
    <xf numFmtId="0" fontId="0" fillId="10" borderId="1" xfId="0" applyFont="1" applyFill="1" applyBorder="1" applyAlignment="1">
      <alignment horizontal="left"/>
    </xf>
    <xf numFmtId="0" fontId="28" fillId="8" borderId="0" xfId="0" applyFont="1" applyFill="1" applyAlignment="1">
      <alignment horizontal="center"/>
    </xf>
    <xf numFmtId="0" fontId="28" fillId="21" borderId="0" xfId="0" applyFont="1" applyFill="1" applyAlignment="1">
      <alignment horizontal="center"/>
    </xf>
    <xf numFmtId="0" fontId="30" fillId="21" borderId="0" xfId="0" applyFont="1" applyFill="1"/>
    <xf numFmtId="0" fontId="31" fillId="8" borderId="0" xfId="0" applyFont="1" applyFill="1" applyAlignment="1">
      <alignment wrapText="1"/>
    </xf>
    <xf numFmtId="0" fontId="32" fillId="22" borderId="10" xfId="0" applyFont="1" applyFill="1" applyBorder="1" applyAlignment="1">
      <alignment horizontal="center" vertical="center"/>
    </xf>
    <xf numFmtId="0" fontId="33" fillId="22" borderId="11" xfId="0" applyFont="1" applyFill="1" applyBorder="1" applyAlignment="1">
      <alignment horizontal="center" vertical="center" wrapText="1"/>
    </xf>
    <xf numFmtId="0" fontId="33" fillId="22" borderId="12" xfId="0" applyFont="1" applyFill="1" applyBorder="1" applyAlignment="1">
      <alignment horizontal="center" vertical="top" wrapText="1"/>
    </xf>
    <xf numFmtId="0" fontId="8" fillId="0" borderId="0" xfId="0" applyFont="1" applyFill="1" applyAlignment="1">
      <alignment wrapText="1"/>
    </xf>
    <xf numFmtId="0" fontId="8" fillId="0" borderId="0" xfId="0" applyFont="1" applyFill="1"/>
    <xf numFmtId="0" fontId="0" fillId="0" borderId="0" xfId="0" quotePrefix="1"/>
    <xf numFmtId="0" fontId="19" fillId="22" borderId="0" xfId="0" applyFont="1" applyFill="1" applyAlignment="1">
      <alignment horizontal="center"/>
    </xf>
    <xf numFmtId="0" fontId="34" fillId="22" borderId="0" xfId="1" applyFont="1" applyFill="1" applyAlignment="1">
      <alignment horizontal="center"/>
    </xf>
    <xf numFmtId="0" fontId="35" fillId="22" borderId="0" xfId="0" applyFont="1" applyFill="1" applyAlignment="1">
      <alignment horizontal="left"/>
    </xf>
    <xf numFmtId="0" fontId="36" fillId="22" borderId="0" xfId="1" applyFont="1" applyFill="1" applyAlignment="1">
      <alignment horizontal="left"/>
    </xf>
    <xf numFmtId="0" fontId="0" fillId="22" borderId="13" xfId="0" applyFont="1" applyFill="1" applyBorder="1" applyAlignment="1">
      <alignment horizontal="left"/>
    </xf>
    <xf numFmtId="0" fontId="0" fillId="22" borderId="13" xfId="0" applyFill="1" applyBorder="1"/>
    <xf numFmtId="0" fontId="2" fillId="22" borderId="13" xfId="0" applyFont="1" applyFill="1" applyBorder="1" applyAlignment="1">
      <alignment horizontal="center"/>
    </xf>
    <xf numFmtId="0" fontId="35" fillId="22" borderId="0" xfId="0" applyFont="1" applyFill="1" applyAlignment="1">
      <alignment horizontal="right"/>
    </xf>
    <xf numFmtId="0" fontId="0" fillId="23" borderId="0" xfId="0" applyFill="1" applyBorder="1"/>
    <xf numFmtId="0" fontId="0" fillId="24" borderId="0" xfId="0" applyFill="1"/>
    <xf numFmtId="49" fontId="0" fillId="9" borderId="0" xfId="0" applyNumberFormat="1" applyFill="1" applyAlignment="1"/>
    <xf numFmtId="0" fontId="25" fillId="23" borderId="0" xfId="0" applyFont="1" applyFill="1" applyBorder="1" applyAlignment="1">
      <alignment wrapText="1"/>
    </xf>
    <xf numFmtId="0" fontId="29" fillId="23" borderId="0" xfId="0" applyFont="1" applyFill="1" applyBorder="1" applyAlignment="1">
      <alignment horizontal="left" vertical="top"/>
    </xf>
    <xf numFmtId="0" fontId="2" fillId="9" borderId="0" xfId="0" applyFont="1" applyFill="1" applyAlignment="1">
      <alignment horizontal="left"/>
    </xf>
    <xf numFmtId="49" fontId="2" fillId="9" borderId="0" xfId="0" applyNumberFormat="1" applyFont="1" applyFill="1" applyAlignment="1"/>
    <xf numFmtId="0" fontId="2" fillId="23" borderId="0" xfId="0" applyFont="1" applyFill="1" applyBorder="1"/>
    <xf numFmtId="0" fontId="38" fillId="9" borderId="0" xfId="0" applyFont="1" applyFill="1" applyAlignment="1">
      <alignment horizontal="left"/>
    </xf>
    <xf numFmtId="0" fontId="37" fillId="23" borderId="0" xfId="0" applyFont="1" applyFill="1" applyBorder="1" applyAlignment="1">
      <alignment horizontal="left"/>
    </xf>
    <xf numFmtId="49" fontId="37" fillId="9" borderId="0" xfId="0" applyNumberFormat="1" applyFont="1" applyFill="1" applyAlignment="1"/>
    <xf numFmtId="49" fontId="38" fillId="9" borderId="0" xfId="0" applyNumberFormat="1" applyFont="1" applyFill="1" applyAlignment="1"/>
    <xf numFmtId="0" fontId="1" fillId="0" borderId="0" xfId="1"/>
    <xf numFmtId="49" fontId="39" fillId="9" borderId="0" xfId="0" applyNumberFormat="1" applyFont="1" applyFill="1" applyAlignment="1"/>
    <xf numFmtId="49" fontId="37" fillId="9" borderId="0" xfId="0" applyNumberFormat="1" applyFont="1" applyFill="1" applyAlignment="1">
      <alignment horizontal="left"/>
    </xf>
    <xf numFmtId="49" fontId="37" fillId="9" borderId="0" xfId="0" applyNumberFormat="1" applyFont="1" applyFill="1"/>
    <xf numFmtId="49" fontId="38" fillId="9" borderId="0" xfId="0" applyNumberFormat="1" applyFont="1" applyFill="1"/>
    <xf numFmtId="49" fontId="2" fillId="9" borderId="0" xfId="0" applyNumberFormat="1" applyFont="1" applyFill="1" applyAlignment="1">
      <alignment horizontal="left"/>
    </xf>
    <xf numFmtId="0" fontId="39" fillId="24" borderId="0" xfId="0" applyFont="1" applyFill="1"/>
    <xf numFmtId="49" fontId="39" fillId="9" borderId="0" xfId="0" applyNumberFormat="1" applyFont="1" applyFill="1" applyAlignment="1">
      <alignment horizontal="left"/>
    </xf>
    <xf numFmtId="0" fontId="40" fillId="24" borderId="0" xfId="0" applyFont="1" applyFill="1"/>
    <xf numFmtId="0" fontId="40" fillId="23" borderId="0" xfId="0" applyFont="1" applyFill="1" applyBorder="1"/>
    <xf numFmtId="0" fontId="0" fillId="6" borderId="1" xfId="0" applyFill="1" applyBorder="1" applyAlignment="1">
      <alignment horizontal="center"/>
    </xf>
    <xf numFmtId="49" fontId="27" fillId="0" borderId="0" xfId="0" applyNumberFormat="1" applyFont="1" applyAlignment="1">
      <alignment horizontal="left"/>
    </xf>
    <xf numFmtId="49" fontId="0" fillId="0" borderId="0" xfId="0" applyNumberFormat="1" applyAlignment="1">
      <alignment horizontal="center"/>
    </xf>
    <xf numFmtId="49" fontId="0" fillId="0" borderId="0" xfId="0" applyNumberFormat="1" applyAlignment="1">
      <alignment horizontal="left"/>
    </xf>
    <xf numFmtId="49" fontId="2" fillId="0" borderId="0" xfId="0" applyNumberFormat="1" applyFont="1"/>
    <xf numFmtId="49" fontId="2" fillId="3" borderId="1" xfId="0" applyNumberFormat="1" applyFont="1" applyFill="1" applyBorder="1" applyAlignment="1">
      <alignment wrapText="1"/>
    </xf>
    <xf numFmtId="49" fontId="2" fillId="3" borderId="1" xfId="0" applyNumberFormat="1" applyFont="1" applyFill="1" applyBorder="1"/>
    <xf numFmtId="49" fontId="9" fillId="2" borderId="1" xfId="0" applyNumberFormat="1" applyFont="1" applyFill="1" applyBorder="1" applyAlignment="1">
      <alignment vertical="center" wrapText="1"/>
    </xf>
    <xf numFmtId="49" fontId="9" fillId="2" borderId="1" xfId="0" applyNumberFormat="1" applyFont="1" applyFill="1" applyBorder="1" applyAlignment="1">
      <alignment horizontal="center" vertical="top" textRotation="90" wrapText="1"/>
    </xf>
    <xf numFmtId="49" fontId="9" fillId="2" borderId="1" xfId="0" applyNumberFormat="1" applyFont="1" applyFill="1" applyBorder="1" applyAlignment="1">
      <alignment horizontal="center" vertical="top" textRotation="90"/>
    </xf>
    <xf numFmtId="49" fontId="9" fillId="2" borderId="1" xfId="0" applyNumberFormat="1" applyFont="1" applyFill="1" applyBorder="1" applyAlignment="1">
      <alignment horizontal="left" vertical="top" textRotation="90"/>
    </xf>
    <xf numFmtId="49" fontId="9" fillId="2" borderId="1" xfId="0" applyNumberFormat="1" applyFont="1" applyFill="1" applyBorder="1" applyAlignment="1">
      <alignment vertical="center"/>
    </xf>
    <xf numFmtId="49" fontId="9" fillId="2" borderId="1" xfId="0" applyNumberFormat="1" applyFont="1" applyFill="1" applyBorder="1" applyAlignment="1">
      <alignment horizontal="left" vertical="center"/>
    </xf>
    <xf numFmtId="49" fontId="9" fillId="2" borderId="1" xfId="0" applyNumberFormat="1" applyFont="1" applyFill="1" applyBorder="1" applyAlignment="1">
      <alignment horizontal="center" vertical="center"/>
    </xf>
    <xf numFmtId="49" fontId="9" fillId="2" borderId="1" xfId="0" applyNumberFormat="1" applyFont="1" applyFill="1" applyBorder="1" applyAlignment="1">
      <alignment horizontal="center" vertical="center" wrapText="1"/>
    </xf>
    <xf numFmtId="49" fontId="23" fillId="14" borderId="1" xfId="7" applyNumberFormat="1" applyBorder="1" applyAlignment="1">
      <alignment horizontal="center" vertical="top" wrapText="1"/>
    </xf>
    <xf numFmtId="49" fontId="2" fillId="2" borderId="1" xfId="0" applyNumberFormat="1" applyFont="1" applyFill="1" applyBorder="1" applyAlignment="1">
      <alignment horizontal="center" vertical="top" wrapText="1"/>
    </xf>
    <xf numFmtId="49" fontId="9" fillId="2" borderId="1" xfId="0" applyNumberFormat="1" applyFont="1" applyFill="1" applyBorder="1" applyAlignment="1">
      <alignment horizontal="left" wrapText="1"/>
    </xf>
    <xf numFmtId="49" fontId="9" fillId="2" borderId="1" xfId="0" applyNumberFormat="1" applyFont="1" applyFill="1" applyBorder="1" applyAlignment="1">
      <alignment horizontal="center" wrapText="1"/>
    </xf>
    <xf numFmtId="49" fontId="20" fillId="0" borderId="1" xfId="0" quotePrefix="1" applyNumberFormat="1" applyFont="1" applyBorder="1" applyAlignment="1">
      <alignment horizontal="left"/>
    </xf>
    <xf numFmtId="49" fontId="20" fillId="0" borderId="1" xfId="0" quotePrefix="1" applyNumberFormat="1" applyFont="1" applyBorder="1"/>
    <xf numFmtId="49" fontId="7" fillId="0" borderId="1" xfId="0" applyNumberFormat="1" applyFont="1" applyBorder="1"/>
    <xf numFmtId="49" fontId="12" fillId="0" borderId="1" xfId="0" applyNumberFormat="1" applyFont="1" applyBorder="1"/>
    <xf numFmtId="49" fontId="7" fillId="0" borderId="1" xfId="0" applyNumberFormat="1" applyFont="1" applyBorder="1" applyAlignment="1">
      <alignment horizontal="center"/>
    </xf>
    <xf numFmtId="49" fontId="2" fillId="0" borderId="1" xfId="0" applyNumberFormat="1" applyFont="1" applyBorder="1" applyAlignment="1">
      <alignment horizontal="left"/>
    </xf>
    <xf numFmtId="49" fontId="7" fillId="0" borderId="1" xfId="0" applyNumberFormat="1" applyFont="1" applyBorder="1" applyAlignment="1">
      <alignment horizontal="left"/>
    </xf>
    <xf numFmtId="49" fontId="7" fillId="0" borderId="1" xfId="6" applyNumberFormat="1" applyFont="1" applyBorder="1" applyAlignment="1">
      <alignment horizontal="left"/>
    </xf>
    <xf numFmtId="49" fontId="0" fillId="0" borderId="1" xfId="0" quotePrefix="1" applyNumberFormat="1" applyBorder="1"/>
    <xf numFmtId="49" fontId="2" fillId="0" borderId="1" xfId="0" quotePrefix="1" applyNumberFormat="1" applyFont="1" applyBorder="1"/>
    <xf numFmtId="49" fontId="2" fillId="0" borderId="1" xfId="0" applyNumberFormat="1" applyFont="1" applyBorder="1" applyAlignment="1">
      <alignment horizontal="center"/>
    </xf>
    <xf numFmtId="49" fontId="0" fillId="0" borderId="1" xfId="0" quotePrefix="1" applyNumberFormat="1" applyBorder="1" applyAlignment="1">
      <alignment horizontal="center" wrapText="1"/>
    </xf>
    <xf numFmtId="49" fontId="0" fillId="0" borderId="1" xfId="0" applyNumberFormat="1" applyBorder="1" applyAlignment="1">
      <alignment horizontal="left"/>
    </xf>
    <xf numFmtId="49" fontId="0" fillId="10" borderId="1" xfId="0" applyNumberFormat="1" applyFill="1" applyBorder="1"/>
    <xf numFmtId="49" fontId="7" fillId="0" borderId="1" xfId="0" quotePrefix="1" applyNumberFormat="1" applyFont="1" applyBorder="1" applyAlignment="1">
      <alignment horizontal="left"/>
    </xf>
    <xf numFmtId="49" fontId="7" fillId="0" borderId="1" xfId="0" quotePrefix="1" applyNumberFormat="1" applyFont="1" applyBorder="1"/>
    <xf numFmtId="49" fontId="7" fillId="0" borderId="1" xfId="0" quotePrefix="1" applyNumberFormat="1" applyFont="1" applyBorder="1" applyAlignment="1">
      <alignment horizontal="left" wrapText="1"/>
    </xf>
    <xf numFmtId="49" fontId="7" fillId="0" borderId="1" xfId="0" quotePrefix="1" applyNumberFormat="1" applyFont="1" applyBorder="1" applyAlignment="1">
      <alignment horizontal="left" vertical="top"/>
    </xf>
    <xf numFmtId="49" fontId="7" fillId="0" borderId="1" xfId="0" applyNumberFormat="1" applyFont="1" applyBorder="1" applyAlignment="1">
      <alignment horizontal="left" wrapText="1"/>
    </xf>
    <xf numFmtId="49" fontId="7" fillId="0" borderId="0" xfId="4" applyNumberFormat="1" applyFont="1" applyAlignment="1">
      <alignment vertical="top" wrapText="1"/>
    </xf>
    <xf numFmtId="49" fontId="7" fillId="0" borderId="0" xfId="4" applyNumberFormat="1" applyFont="1" applyAlignment="1">
      <alignment horizontal="center" vertical="top" wrapText="1"/>
    </xf>
    <xf numFmtId="49" fontId="0" fillId="7" borderId="0" xfId="0" applyNumberFormat="1" applyFill="1" applyAlignment="1">
      <alignment horizontal="center"/>
    </xf>
    <xf numFmtId="49" fontId="0" fillId="7" borderId="1" xfId="0" applyNumberFormat="1" applyFill="1" applyBorder="1" applyAlignment="1">
      <alignment wrapText="1"/>
    </xf>
    <xf numFmtId="49" fontId="0" fillId="7" borderId="0" xfId="0" applyNumberFormat="1" applyFill="1"/>
    <xf numFmtId="49" fontId="2" fillId="2" borderId="1" xfId="0" applyNumberFormat="1" applyFont="1" applyFill="1" applyBorder="1" applyAlignment="1">
      <alignment vertical="top" wrapText="1"/>
    </xf>
    <xf numFmtId="49" fontId="12" fillId="2" borderId="1" xfId="4" applyNumberFormat="1" applyFont="1" applyFill="1" applyBorder="1" applyAlignment="1">
      <alignment horizontal="left" vertical="top" wrapText="1"/>
    </xf>
    <xf numFmtId="49" fontId="0" fillId="3" borderId="1" xfId="0" applyNumberFormat="1" applyFill="1" applyBorder="1" applyAlignment="1">
      <alignment wrapText="1"/>
    </xf>
    <xf numFmtId="49" fontId="0" fillId="0" borderId="1" xfId="0" applyNumberFormat="1" applyBorder="1" applyAlignment="1">
      <alignment wrapText="1"/>
    </xf>
    <xf numFmtId="49" fontId="2" fillId="0" borderId="1" xfId="0" applyNumberFormat="1" applyFont="1" applyBorder="1" applyAlignment="1">
      <alignment wrapText="1"/>
    </xf>
    <xf numFmtId="49" fontId="0" fillId="0" borderId="1" xfId="0" applyNumberFormat="1" applyBorder="1" applyAlignment="1">
      <alignment horizontal="center" wrapText="1"/>
    </xf>
    <xf numFmtId="49" fontId="0" fillId="0" borderId="1" xfId="0" quotePrefix="1" applyNumberFormat="1" applyBorder="1" applyAlignment="1">
      <alignment wrapText="1"/>
    </xf>
    <xf numFmtId="49" fontId="0" fillId="6" borderId="1" xfId="0" applyNumberFormat="1" applyFill="1" applyBorder="1" applyAlignment="1">
      <alignment wrapText="1"/>
    </xf>
    <xf numFmtId="49" fontId="0" fillId="0" borderId="0" xfId="0" applyNumberFormat="1" applyAlignment="1">
      <alignment horizontal="center" vertical="center"/>
    </xf>
    <xf numFmtId="49" fontId="5" fillId="3" borderId="1" xfId="3" applyNumberFormat="1" applyFill="1" applyBorder="1" applyAlignment="1">
      <alignment vertical="top"/>
    </xf>
    <xf numFmtId="49" fontId="11" fillId="3" borderId="1" xfId="2" quotePrefix="1" applyNumberFormat="1" applyFont="1" applyFill="1" applyBorder="1" applyAlignment="1">
      <alignment horizontal="left" vertical="top" wrapText="1"/>
    </xf>
    <xf numFmtId="49" fontId="4" fillId="3" borderId="1" xfId="2" applyNumberFormat="1" applyFont="1" applyFill="1" applyBorder="1" applyAlignment="1">
      <alignment vertical="top" wrapText="1"/>
    </xf>
    <xf numFmtId="49" fontId="2" fillId="0" borderId="1" xfId="0" applyNumberFormat="1" applyFont="1" applyBorder="1"/>
    <xf numFmtId="49" fontId="0" fillId="0" borderId="1" xfId="0" applyNumberFormat="1" applyBorder="1" applyAlignment="1">
      <alignment horizontal="center" vertical="center"/>
    </xf>
    <xf numFmtId="49" fontId="4" fillId="3" borderId="1" xfId="2" applyNumberFormat="1" applyFont="1" applyFill="1" applyBorder="1" applyAlignment="1">
      <alignment horizontal="left" vertical="top" wrapText="1"/>
    </xf>
    <xf numFmtId="49" fontId="11" fillId="3" borderId="1" xfId="2" quotePrefix="1" applyNumberFormat="1" applyFont="1" applyFill="1" applyBorder="1" applyAlignment="1">
      <alignment horizontal="left" wrapText="1"/>
    </xf>
    <xf numFmtId="49" fontId="4" fillId="3" borderId="1" xfId="2" applyNumberFormat="1" applyFont="1" applyFill="1" applyBorder="1" applyAlignment="1">
      <alignment horizontal="left" wrapText="1"/>
    </xf>
    <xf numFmtId="49" fontId="7" fillId="3" borderId="1" xfId="2" applyNumberFormat="1" applyFont="1" applyFill="1" applyBorder="1" applyAlignment="1">
      <alignment horizontal="left" vertical="top" wrapText="1"/>
    </xf>
    <xf numFmtId="49" fontId="2" fillId="2" borderId="1" xfId="0" applyNumberFormat="1" applyFont="1" applyFill="1" applyBorder="1" applyAlignment="1">
      <alignment wrapText="1"/>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wrapText="1"/>
    </xf>
    <xf numFmtId="49" fontId="2" fillId="2" borderId="1" xfId="0" applyNumberFormat="1" applyFont="1" applyFill="1" applyBorder="1" applyAlignment="1">
      <alignment horizontal="right" vertical="top" wrapText="1"/>
    </xf>
    <xf numFmtId="49" fontId="2" fillId="0" borderId="0" xfId="0" applyNumberFormat="1" applyFont="1" applyAlignment="1">
      <alignment wrapText="1"/>
    </xf>
    <xf numFmtId="49" fontId="12" fillId="3" borderId="3" xfId="0" applyNumberFormat="1" applyFont="1" applyFill="1" applyBorder="1" applyAlignment="1">
      <alignment horizontal="center" vertical="top" wrapText="1"/>
    </xf>
    <xf numFmtId="49" fontId="17" fillId="3" borderId="3" xfId="4" applyNumberFormat="1" applyFont="1" applyFill="1" applyBorder="1" applyAlignment="1">
      <alignment horizontal="right" vertical="top" wrapText="1"/>
    </xf>
    <xf numFmtId="49" fontId="12" fillId="3" borderId="3" xfId="0" applyNumberFormat="1" applyFont="1" applyFill="1" applyBorder="1" applyAlignment="1">
      <alignment vertical="top" wrapText="1"/>
    </xf>
    <xf numFmtId="49" fontId="12" fillId="5" borderId="3" xfId="4" applyNumberFormat="1" applyFont="1" applyFill="1" applyBorder="1" applyAlignment="1">
      <alignment horizontal="right" vertical="top" wrapText="1"/>
    </xf>
    <xf numFmtId="49" fontId="7" fillId="2" borderId="3" xfId="4" applyNumberFormat="1" applyFont="1" applyFill="1" applyBorder="1" applyAlignment="1">
      <alignment vertical="top" wrapText="1"/>
    </xf>
    <xf numFmtId="49" fontId="12" fillId="2" borderId="3" xfId="4" applyNumberFormat="1" applyFont="1" applyFill="1" applyBorder="1" applyAlignment="1">
      <alignment vertical="top" wrapText="1"/>
    </xf>
    <xf numFmtId="49" fontId="12" fillId="0" borderId="0" xfId="4" applyNumberFormat="1" applyFont="1" applyAlignment="1">
      <alignment vertical="top" wrapText="1"/>
    </xf>
    <xf numFmtId="49" fontId="7" fillId="3" borderId="3" xfId="0" applyNumberFormat="1" applyFont="1" applyFill="1" applyBorder="1" applyAlignment="1">
      <alignment vertical="top" wrapText="1"/>
    </xf>
    <xf numFmtId="49" fontId="11" fillId="3" borderId="3" xfId="0" applyNumberFormat="1" applyFont="1" applyFill="1" applyBorder="1" applyAlignment="1">
      <alignment horizontal="right" vertical="top" wrapText="1"/>
    </xf>
    <xf numFmtId="49" fontId="11" fillId="3" borderId="3" xfId="0" applyNumberFormat="1" applyFont="1" applyFill="1" applyBorder="1" applyAlignment="1">
      <alignment vertical="top" wrapText="1"/>
    </xf>
    <xf numFmtId="49" fontId="7" fillId="5" borderId="3" xfId="4" applyNumberFormat="1" applyFont="1" applyFill="1" applyBorder="1" applyAlignment="1">
      <alignment horizontal="right" vertical="top" wrapText="1"/>
    </xf>
    <xf numFmtId="49" fontId="7" fillId="0" borderId="3" xfId="4" applyNumberFormat="1" applyFont="1" applyBorder="1" applyAlignment="1">
      <alignment vertical="top" wrapText="1"/>
    </xf>
    <xf numFmtId="49" fontId="12" fillId="0" borderId="3" xfId="4" applyNumberFormat="1" applyFont="1" applyBorder="1" applyAlignment="1">
      <alignment vertical="top" wrapText="1"/>
    </xf>
    <xf numFmtId="49" fontId="0" fillId="3" borderId="3" xfId="0" applyNumberFormat="1" applyFont="1" applyFill="1" applyBorder="1" applyAlignment="1">
      <alignment vertical="top" wrapText="1"/>
    </xf>
    <xf numFmtId="49" fontId="7" fillId="3" borderId="3" xfId="0" applyNumberFormat="1" applyFont="1" applyFill="1" applyBorder="1" applyAlignment="1">
      <alignment horizontal="left" vertical="top" wrapText="1"/>
    </xf>
    <xf numFmtId="49" fontId="12" fillId="7" borderId="3" xfId="4" applyNumberFormat="1" applyFont="1" applyFill="1" applyBorder="1" applyAlignment="1">
      <alignment vertical="top" wrapText="1"/>
    </xf>
    <xf numFmtId="49" fontId="7" fillId="5" borderId="3" xfId="0" applyNumberFormat="1" applyFont="1" applyFill="1" applyBorder="1" applyAlignment="1">
      <alignment horizontal="right" vertical="top" wrapText="1"/>
    </xf>
    <xf numFmtId="49" fontId="7" fillId="3" borderId="2" xfId="0" applyNumberFormat="1" applyFont="1" applyFill="1" applyBorder="1" applyAlignment="1">
      <alignment vertical="top" wrapText="1"/>
    </xf>
    <xf numFmtId="49" fontId="11" fillId="3" borderId="2" xfId="0" applyNumberFormat="1" applyFont="1" applyFill="1" applyBorder="1" applyAlignment="1">
      <alignment horizontal="right" vertical="top" wrapText="1"/>
    </xf>
    <xf numFmtId="49" fontId="11" fillId="3" borderId="2" xfId="0" applyNumberFormat="1" applyFont="1" applyFill="1" applyBorder="1" applyAlignment="1">
      <alignment vertical="top" wrapText="1"/>
    </xf>
    <xf numFmtId="49" fontId="7" fillId="5" borderId="2" xfId="0" applyNumberFormat="1" applyFont="1" applyFill="1" applyBorder="1" applyAlignment="1">
      <alignment horizontal="right" vertical="top" wrapText="1"/>
    </xf>
    <xf numFmtId="49" fontId="7" fillId="5" borderId="0" xfId="4" applyNumberFormat="1" applyFont="1" applyFill="1" applyAlignment="1">
      <alignment horizontal="right" vertical="top" wrapText="1"/>
    </xf>
    <xf numFmtId="49" fontId="0" fillId="3" borderId="1" xfId="0" applyNumberFormat="1" applyFill="1" applyBorder="1"/>
    <xf numFmtId="49" fontId="2" fillId="2" borderId="1" xfId="0" applyNumberFormat="1" applyFont="1" applyFill="1" applyBorder="1" applyAlignment="1">
      <alignment horizontal="left" vertical="top" wrapText="1"/>
    </xf>
    <xf numFmtId="49" fontId="3" fillId="3" borderId="1" xfId="0" quotePrefix="1" applyNumberFormat="1" applyFont="1" applyFill="1" applyBorder="1"/>
    <xf numFmtId="49" fontId="7" fillId="0" borderId="1" xfId="4" applyNumberFormat="1" applyFont="1" applyBorder="1" applyAlignment="1">
      <alignment vertical="top" wrapText="1"/>
    </xf>
    <xf numFmtId="49" fontId="12" fillId="0" borderId="1" xfId="4" applyNumberFormat="1" applyFont="1" applyBorder="1" applyAlignment="1">
      <alignment vertical="top" wrapText="1"/>
    </xf>
    <xf numFmtId="0" fontId="28" fillId="22" borderId="0" xfId="0" applyFont="1" applyFill="1" applyAlignment="1">
      <alignment horizontal="center"/>
    </xf>
    <xf numFmtId="0" fontId="1" fillId="22" borderId="0" xfId="1" applyFill="1" applyAlignment="1">
      <alignment horizontal="center" vertical="top"/>
    </xf>
  </cellXfs>
  <cellStyles count="8">
    <cellStyle name="Comma" xfId="6" builtinId="3"/>
    <cellStyle name="Hyperlink" xfId="1" builtinId="8"/>
    <cellStyle name="Neutral" xfId="7" builtinId="28"/>
    <cellStyle name="Normal" xfId="0" builtinId="0"/>
    <cellStyle name="Normal 2" xfId="2" xr:uid="{00000000-0005-0000-0000-000002000000}"/>
    <cellStyle name="Normal 3" xfId="3" xr:uid="{00000000-0005-0000-0000-000003000000}"/>
    <cellStyle name="Normal 4" xfId="4" xr:uid="{EF9A23F1-85DE-417E-8A63-47F4215085C7}"/>
    <cellStyle name="Normal 4 2" xfId="5" xr:uid="{E280C5D9-08B9-429D-8A9D-10737CB5E038}"/>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ec.europa.eu/eurostat/ramon/nomenclatures/index.cfm?TargetUrl=LST_CLS_DLD&amp;StrNom=NACE_REV2&amp;StrLanguageCode=EN&amp;StrLayoutCode=HIERARC" TargetMode="External"/><Relationship Id="rId7" Type="http://schemas.openxmlformats.org/officeDocument/2006/relationships/hyperlink" Target="https://www.abs.gov.au/ausstats/abs@.nsf/mf/1292.0.55.005" TargetMode="External"/><Relationship Id="rId2" Type="http://schemas.openxmlformats.org/officeDocument/2006/relationships/hyperlink" Target="https://www.census.gov/eos/www/naics/downloadables/downloadables.html" TargetMode="External"/><Relationship Id="rId1" Type="http://schemas.openxmlformats.org/officeDocument/2006/relationships/hyperlink" Target="https://unstats.un.org/unsd/classifications/Econ/isic" TargetMode="External"/><Relationship Id="rId6" Type="http://schemas.openxmlformats.org/officeDocument/2006/relationships/hyperlink" Target="https://www.census.gov/eos/www/naics/concordances/ISIC_4_to_2017_NAICS.xlsx" TargetMode="External"/><Relationship Id="rId5" Type="http://schemas.openxmlformats.org/officeDocument/2006/relationships/hyperlink" Target="https://ec.europa.eu/eurostat/ramon/relations/index.cfm?TargetUrl=LST_LINK&amp;StrNomRelCode=NACE%20REV.%202%20-%20ISIC%20REV.%204&amp;StrLanguageCode=EN" TargetMode="External"/><Relationship Id="rId4" Type="http://schemas.openxmlformats.org/officeDocument/2006/relationships/hyperlink" Target="https://ec.europa.eu/eurostat/ramon/relations/index.cfm?TargetUrl=LST_LINK&amp;StrNomRelCode=NACE%20REV.%202%20-%20ISIC%20REV.%204&amp;StrLanguageCode=E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isumo.cloud/codeverter/" TargetMode="External"/><Relationship Id="rId1" Type="http://schemas.openxmlformats.org/officeDocument/2006/relationships/hyperlink" Target="https://www.frankfurt-school.de/en/home/international-advisory-services/fsdf-e-campus/expert-sustainable-fina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ec.europa.eu/eurostat/ramon/nomenclatures/index.cfm?TargetUrl=LST_CLS_DLD&amp;StrNom=NACE_REV2&amp;StrLanguageCode=EN&amp;StrLayoutCode=HIERARC" TargetMode="External"/><Relationship Id="rId7" Type="http://schemas.openxmlformats.org/officeDocument/2006/relationships/hyperlink" Target="https://www.abs.gov.au/ausstats/abs@.nsf/mf/1292.0.55.005" TargetMode="External"/><Relationship Id="rId2" Type="http://schemas.openxmlformats.org/officeDocument/2006/relationships/hyperlink" Target="https://www.census.gov/eos/www/naics/downloadables/downloadables.html" TargetMode="External"/><Relationship Id="rId1" Type="http://schemas.openxmlformats.org/officeDocument/2006/relationships/hyperlink" Target="https://unstats.un.org/unsd/classifications/Econ/isic" TargetMode="External"/><Relationship Id="rId6" Type="http://schemas.openxmlformats.org/officeDocument/2006/relationships/hyperlink" Target="https://ec.europa.eu/eurostat/ramon/relations/index.cfm?TargetUrl=LST_LINK&amp;StrNomRelCode=NACE%20REV.%202%20-%20ISIC%20REV.%204&amp;StrLanguageCode=EN" TargetMode="External"/><Relationship Id="rId5" Type="http://schemas.openxmlformats.org/officeDocument/2006/relationships/hyperlink" Target="https://www.census.gov/eos/www/naics/concordances/ISIC_4_to_2017_NAICS.xlsx" TargetMode="External"/><Relationship Id="rId4" Type="http://schemas.openxmlformats.org/officeDocument/2006/relationships/hyperlink" Target="https://ec.europa.eu/eurostat/ramon/relations/index.cfm?TargetUrl=LST_LINK&amp;StrNomRelCode=NACE%20REV.%202%20-%20ISIC%20REV.%204&amp;StrLanguageCode=EN"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V18"/>
  <sheetViews>
    <sheetView zoomScale="80" zoomScaleNormal="80" workbookViewId="0"/>
  </sheetViews>
  <sheetFormatPr defaultRowHeight="14.25" x14ac:dyDescent="0.45"/>
  <cols>
    <col min="1" max="1" width="6.53125" customWidth="1"/>
    <col min="2" max="2" width="13.265625" customWidth="1"/>
    <col min="3" max="3" width="14.796875" customWidth="1"/>
    <col min="4" max="4" width="37.33203125" customWidth="1"/>
    <col min="5" max="5" width="18.265625" customWidth="1"/>
    <col min="6" max="6" width="26.46484375" customWidth="1"/>
    <col min="7" max="7" width="8.33203125" customWidth="1"/>
    <col min="9" max="9" width="8.46484375" customWidth="1"/>
    <col min="13" max="13" width="11.796875" customWidth="1"/>
    <col min="14" max="19" width="14.06640625" customWidth="1"/>
  </cols>
  <sheetData>
    <row r="1" spans="1:22" x14ac:dyDescent="0.45">
      <c r="M1" s="3" t="s">
        <v>17963</v>
      </c>
      <c r="N1" s="3" t="s">
        <v>17963</v>
      </c>
      <c r="O1" s="3" t="s">
        <v>17963</v>
      </c>
      <c r="P1" s="3" t="s">
        <v>17963</v>
      </c>
      <c r="Q1" s="3" t="s">
        <v>17963</v>
      </c>
      <c r="R1" s="3" t="s">
        <v>17963</v>
      </c>
      <c r="S1" s="3" t="s">
        <v>17963</v>
      </c>
      <c r="T1" s="3" t="s">
        <v>24835</v>
      </c>
      <c r="U1" s="3" t="s">
        <v>24835</v>
      </c>
      <c r="V1" s="3" t="s">
        <v>24835</v>
      </c>
    </row>
    <row r="2" spans="1:22" x14ac:dyDescent="0.45">
      <c r="I2" s="31" t="s">
        <v>15818</v>
      </c>
      <c r="J2" s="31" t="s">
        <v>15818</v>
      </c>
      <c r="K2" s="31" t="s">
        <v>15818</v>
      </c>
      <c r="L2" s="31" t="s">
        <v>15818</v>
      </c>
      <c r="M2" s="3" t="s">
        <v>15820</v>
      </c>
      <c r="N2" s="3" t="s">
        <v>15820</v>
      </c>
      <c r="O2" s="3" t="s">
        <v>15820</v>
      </c>
      <c r="P2" s="3" t="s">
        <v>15820</v>
      </c>
      <c r="Q2" s="3" t="s">
        <v>15820</v>
      </c>
      <c r="R2" s="3" t="s">
        <v>15820</v>
      </c>
      <c r="S2" s="3" t="s">
        <v>15820</v>
      </c>
      <c r="T2" s="11" t="s">
        <v>15819</v>
      </c>
      <c r="U2" s="11" t="s">
        <v>15819</v>
      </c>
      <c r="V2" s="11" t="s">
        <v>15819</v>
      </c>
    </row>
    <row r="3" spans="1:22" ht="28.5" x14ac:dyDescent="0.45">
      <c r="A3" s="10" t="s">
        <v>1365</v>
      </c>
      <c r="B3" s="10" t="s">
        <v>1355</v>
      </c>
      <c r="C3" s="10" t="s">
        <v>11479</v>
      </c>
      <c r="D3" s="10" t="s">
        <v>1357</v>
      </c>
      <c r="E3" s="10" t="s">
        <v>1368</v>
      </c>
      <c r="F3" s="10" t="s">
        <v>24837</v>
      </c>
      <c r="G3" s="10" t="s">
        <v>25716</v>
      </c>
      <c r="H3" s="10" t="s">
        <v>17954</v>
      </c>
      <c r="I3" s="19" t="s">
        <v>1356</v>
      </c>
      <c r="J3" s="19" t="s">
        <v>1370</v>
      </c>
      <c r="K3" s="19" t="s">
        <v>5195</v>
      </c>
      <c r="L3" s="19" t="s">
        <v>23336</v>
      </c>
      <c r="M3" s="37" t="s">
        <v>17961</v>
      </c>
      <c r="N3" s="37" t="s">
        <v>17962</v>
      </c>
      <c r="O3" s="37" t="s">
        <v>17964</v>
      </c>
      <c r="P3" s="37" t="s">
        <v>21936</v>
      </c>
      <c r="Q3" s="37" t="s">
        <v>17965</v>
      </c>
      <c r="R3" s="12" t="s">
        <v>24830</v>
      </c>
      <c r="S3" s="12" t="s">
        <v>24834</v>
      </c>
      <c r="T3" s="38" t="s">
        <v>11493</v>
      </c>
      <c r="U3" s="38" t="s">
        <v>11494</v>
      </c>
      <c r="V3" s="38" t="s">
        <v>15817</v>
      </c>
    </row>
    <row r="4" spans="1:22" x14ac:dyDescent="0.45">
      <c r="A4" s="13" t="s">
        <v>11484</v>
      </c>
      <c r="B4" s="13" t="s">
        <v>1369</v>
      </c>
      <c r="C4" s="13" t="s">
        <v>11480</v>
      </c>
      <c r="D4" s="13" t="s">
        <v>5199</v>
      </c>
      <c r="E4" s="13"/>
      <c r="F4" s="13"/>
      <c r="G4" s="13"/>
      <c r="H4" s="13"/>
      <c r="I4" s="21"/>
      <c r="J4" s="13"/>
      <c r="K4" s="13"/>
      <c r="L4" s="13"/>
      <c r="M4" s="13"/>
      <c r="N4" s="13"/>
      <c r="O4" s="13"/>
      <c r="P4" s="13"/>
      <c r="Q4" s="13"/>
      <c r="R4" s="13"/>
      <c r="S4" s="13"/>
      <c r="T4" s="13"/>
      <c r="U4" s="13"/>
      <c r="V4" s="13"/>
    </row>
    <row r="5" spans="1:22" x14ac:dyDescent="0.45">
      <c r="A5" s="13" t="s">
        <v>1366</v>
      </c>
      <c r="B5" s="13" t="s">
        <v>1356</v>
      </c>
      <c r="C5" s="13" t="s">
        <v>11481</v>
      </c>
      <c r="D5" s="22" t="s">
        <v>1358</v>
      </c>
      <c r="E5" s="23" t="s">
        <v>1367</v>
      </c>
      <c r="F5" s="14" t="s">
        <v>17953</v>
      </c>
      <c r="G5" s="24" t="s">
        <v>1356</v>
      </c>
      <c r="H5" s="24" t="s">
        <v>15822</v>
      </c>
      <c r="I5" s="27">
        <f>COUNTA(ISIC!A:A)-1</f>
        <v>766</v>
      </c>
      <c r="J5" s="13"/>
      <c r="K5" s="13"/>
      <c r="L5" s="13"/>
      <c r="M5" s="39">
        <f>+ISIC!M1</f>
        <v>9</v>
      </c>
      <c r="N5" s="39">
        <f>+ISIC!N1</f>
        <v>25</v>
      </c>
      <c r="O5" s="39">
        <f>+ISIC!O1</f>
        <v>25</v>
      </c>
      <c r="P5" s="39"/>
      <c r="Q5" s="39">
        <f>+ISIC!P1</f>
        <v>9</v>
      </c>
      <c r="R5" s="39"/>
      <c r="S5" s="39"/>
      <c r="T5" s="13"/>
      <c r="U5" s="13"/>
      <c r="V5" s="13"/>
    </row>
    <row r="6" spans="1:22" x14ac:dyDescent="0.45">
      <c r="A6" s="13" t="s">
        <v>2982</v>
      </c>
      <c r="B6" s="13" t="s">
        <v>1370</v>
      </c>
      <c r="C6" s="13" t="s">
        <v>11481</v>
      </c>
      <c r="D6" s="13" t="s">
        <v>2981</v>
      </c>
      <c r="E6" s="23" t="s">
        <v>2983</v>
      </c>
      <c r="F6" s="14" t="s">
        <v>17953</v>
      </c>
      <c r="G6" s="24" t="s">
        <v>1370</v>
      </c>
      <c r="H6" s="24" t="s">
        <v>15823</v>
      </c>
      <c r="I6" s="25"/>
      <c r="J6" s="27">
        <f>COUNTA(NAICS!B:B)-1</f>
        <v>2200</v>
      </c>
      <c r="K6" s="13"/>
      <c r="L6" s="13"/>
      <c r="M6" s="39"/>
      <c r="N6" s="39">
        <f>+NAICS!Q1</f>
        <v>9</v>
      </c>
      <c r="O6" s="132">
        <f>+NAICS!$Q$1</f>
        <v>9</v>
      </c>
      <c r="P6" s="39"/>
      <c r="Q6" s="39"/>
      <c r="R6" s="39"/>
      <c r="S6" s="39"/>
      <c r="T6" s="13"/>
      <c r="U6" s="13"/>
      <c r="V6" s="13"/>
    </row>
    <row r="7" spans="1:22" x14ac:dyDescent="0.45">
      <c r="A7" s="13" t="s">
        <v>5198</v>
      </c>
      <c r="B7" s="13" t="s">
        <v>5195</v>
      </c>
      <c r="C7" s="13" t="s">
        <v>11481</v>
      </c>
      <c r="D7" s="13" t="s">
        <v>5196</v>
      </c>
      <c r="E7" s="23" t="s">
        <v>5197</v>
      </c>
      <c r="F7" s="14" t="s">
        <v>17953</v>
      </c>
      <c r="G7" s="24" t="s">
        <v>5195</v>
      </c>
      <c r="H7" s="24" t="s">
        <v>15824</v>
      </c>
      <c r="I7" s="26"/>
      <c r="J7" s="13"/>
      <c r="K7" s="28">
        <f>COUNTA(NACE!C:C)-1</f>
        <v>996</v>
      </c>
      <c r="L7" s="28"/>
      <c r="M7" s="39"/>
      <c r="N7" s="39"/>
      <c r="O7" s="39"/>
      <c r="P7" s="39"/>
      <c r="Q7" s="39">
        <f>+NACE!$V$1</f>
        <v>1</v>
      </c>
      <c r="R7" s="39"/>
      <c r="S7" s="39"/>
      <c r="T7" s="13"/>
      <c r="U7" s="13"/>
      <c r="V7" s="13"/>
    </row>
    <row r="8" spans="1:22" ht="57" x14ac:dyDescent="0.45">
      <c r="A8" s="13" t="s">
        <v>11477</v>
      </c>
      <c r="B8" s="13" t="s">
        <v>11491</v>
      </c>
      <c r="C8" s="13" t="s">
        <v>11482</v>
      </c>
      <c r="D8" s="13" t="s">
        <v>11483</v>
      </c>
      <c r="E8" s="23" t="s">
        <v>11478</v>
      </c>
      <c r="F8" s="22" t="s">
        <v>25721</v>
      </c>
      <c r="G8" s="22"/>
      <c r="H8" s="13"/>
      <c r="I8" s="29">
        <f>COUNTA('(NAICS to ISIC)'!K:K)-1</f>
        <v>1655</v>
      </c>
      <c r="J8" s="29">
        <f>COUNTA('(NAICS to ISIC)'!J:J)-1</f>
        <v>1655</v>
      </c>
      <c r="K8" s="13"/>
      <c r="L8" s="13"/>
      <c r="M8" s="15"/>
      <c r="N8" s="15"/>
      <c r="O8" s="15"/>
      <c r="P8" s="15"/>
      <c r="Q8" s="15"/>
      <c r="R8" s="15"/>
      <c r="S8" s="15"/>
      <c r="T8" s="13">
        <f>SUM('(NAICS to ISIC)'!M:M)</f>
        <v>1653</v>
      </c>
      <c r="U8" s="13">
        <f>SUM('(NAICS to ISIC)'!N:N)</f>
        <v>1655</v>
      </c>
      <c r="V8" s="13"/>
    </row>
    <row r="9" spans="1:22" x14ac:dyDescent="0.45">
      <c r="A9" s="13" t="s">
        <v>14816</v>
      </c>
      <c r="B9" s="13" t="s">
        <v>13153</v>
      </c>
      <c r="C9" s="13" t="s">
        <v>11482</v>
      </c>
      <c r="D9" s="13" t="s">
        <v>13154</v>
      </c>
      <c r="E9" s="23" t="s">
        <v>14819</v>
      </c>
      <c r="F9" s="14" t="s">
        <v>17953</v>
      </c>
      <c r="G9" s="14"/>
      <c r="H9" s="13"/>
      <c r="I9" s="30">
        <f>COUNTA('(ISIC to NAICS)'!J:J)-1</f>
        <v>1655</v>
      </c>
      <c r="J9" s="30">
        <f>COUNTA('(ISIC to NAICS)'!K:K)-1</f>
        <v>1655</v>
      </c>
      <c r="K9" s="13"/>
      <c r="L9" s="13"/>
      <c r="M9" s="15"/>
      <c r="N9" s="15"/>
      <c r="O9" s="15"/>
      <c r="P9" s="15"/>
      <c r="Q9" s="15"/>
      <c r="R9" s="15"/>
      <c r="S9" s="15"/>
      <c r="T9" s="13">
        <f>SUM('(ISIC to NAICS)'!M:M)</f>
        <v>1653</v>
      </c>
      <c r="U9" s="13">
        <f>SUM('(ISIC to NAICS)'!N:N)</f>
        <v>1655</v>
      </c>
      <c r="V9" s="13"/>
    </row>
    <row r="10" spans="1:22" x14ac:dyDescent="0.45">
      <c r="A10" s="13" t="s">
        <v>14817</v>
      </c>
      <c r="B10" s="13" t="s">
        <v>14815</v>
      </c>
      <c r="C10" s="13" t="s">
        <v>11482</v>
      </c>
      <c r="D10" s="13" t="s">
        <v>14818</v>
      </c>
      <c r="E10" s="23" t="s">
        <v>11478</v>
      </c>
      <c r="F10" s="14" t="s">
        <v>17953</v>
      </c>
      <c r="G10" s="14"/>
      <c r="H10" s="13"/>
      <c r="I10" s="13"/>
      <c r="J10" s="29">
        <f>COUNTA('(NACE to ISIC)'!G:G)-1</f>
        <v>996</v>
      </c>
      <c r="K10" s="29">
        <f>COUNTA('(NACE to ISIC)'!F:F)-1</f>
        <v>996</v>
      </c>
      <c r="M10" s="15"/>
      <c r="N10" s="15"/>
      <c r="O10" s="15"/>
      <c r="P10" s="15"/>
      <c r="Q10" s="15"/>
      <c r="R10" s="15"/>
      <c r="S10" s="15"/>
      <c r="T10" s="13"/>
      <c r="U10" s="13">
        <f>SUM('(NACE to ISIC)'!G:G)</f>
        <v>996</v>
      </c>
      <c r="V10" s="13">
        <f>SUM('(NACE to ISIC)'!F:F)</f>
        <v>996</v>
      </c>
    </row>
    <row r="11" spans="1:22" ht="199.5" x14ac:dyDescent="0.45">
      <c r="A11" s="13" t="s">
        <v>23335</v>
      </c>
      <c r="B11" s="65" t="s">
        <v>23336</v>
      </c>
      <c r="C11" s="22" t="s">
        <v>24831</v>
      </c>
      <c r="D11" s="65" t="s">
        <v>23334</v>
      </c>
      <c r="E11" s="23" t="s">
        <v>24836</v>
      </c>
      <c r="F11" s="73" t="s">
        <v>25720</v>
      </c>
      <c r="G11" s="24" t="s">
        <v>23336</v>
      </c>
      <c r="H11" s="24" t="s">
        <v>24821</v>
      </c>
      <c r="I11" s="13"/>
      <c r="J11" s="13"/>
      <c r="K11" s="13"/>
      <c r="L11" s="29">
        <f>COUNTA(ANZSIC!F:F)-1</f>
        <v>1479</v>
      </c>
      <c r="M11" s="13"/>
      <c r="N11" s="13"/>
      <c r="O11" s="13"/>
      <c r="P11" s="13"/>
      <c r="Q11" s="13"/>
      <c r="R11" s="39">
        <f>+ANZSIC!V1</f>
        <v>26</v>
      </c>
      <c r="S11" s="39">
        <f>+ANZSIC!W1</f>
        <v>21</v>
      </c>
      <c r="T11" s="13"/>
      <c r="U11" s="13"/>
      <c r="V11" s="13"/>
    </row>
    <row r="12" spans="1:22" x14ac:dyDescent="0.45">
      <c r="H12" s="36" t="s">
        <v>25717</v>
      </c>
    </row>
    <row r="13" spans="1:22" x14ac:dyDescent="0.45">
      <c r="G13" s="36" t="s">
        <v>25718</v>
      </c>
    </row>
    <row r="17" spans="1:1" x14ac:dyDescent="0.45">
      <c r="A17" s="18" t="s">
        <v>25789</v>
      </c>
    </row>
    <row r="18" spans="1:1" x14ac:dyDescent="0.45">
      <c r="A18" t="s">
        <v>25790</v>
      </c>
    </row>
  </sheetData>
  <phoneticPr fontId="14" type="noConversion"/>
  <conditionalFormatting sqref="T3">
    <cfRule type="duplicateValues" dxfId="17" priority="7"/>
  </conditionalFormatting>
  <conditionalFormatting sqref="U3">
    <cfRule type="duplicateValues" dxfId="16" priority="6"/>
  </conditionalFormatting>
  <conditionalFormatting sqref="V3">
    <cfRule type="duplicateValues" dxfId="15" priority="5"/>
  </conditionalFormatting>
  <conditionalFormatting sqref="I3:K3">
    <cfRule type="duplicateValues" dxfId="14" priority="3"/>
  </conditionalFormatting>
  <conditionalFormatting sqref="L3">
    <cfRule type="duplicateValues" dxfId="13" priority="2"/>
  </conditionalFormatting>
  <hyperlinks>
    <hyperlink ref="E5" r:id="rId1" xr:uid="{00000000-0004-0000-0000-000000000000}"/>
    <hyperlink ref="E6" r:id="rId2" xr:uid="{00000000-0004-0000-0000-000001000000}"/>
    <hyperlink ref="E7" r:id="rId3" xr:uid="{00000000-0004-0000-0000-000002000000}"/>
    <hyperlink ref="E8" r:id="rId4" xr:uid="{A70277E1-8370-4309-BCD8-1FCAA974F6D4}"/>
    <hyperlink ref="E10" r:id="rId5" xr:uid="{42F30B34-0DE4-423A-A799-4C40DA12DC9C}"/>
    <hyperlink ref="E9" r:id="rId6" xr:uid="{1FD26526-E299-4DC2-96A7-48ECF3292434}"/>
    <hyperlink ref="E11" r:id="rId7" xr:uid="{BCADF9E1-AFA1-470B-9B9C-945985B675B3}"/>
  </hyperlinks>
  <pageMargins left="0.7" right="0.7" top="0.75" bottom="0.75" header="0.3" footer="0.3"/>
  <pageSetup paperSize="9" orientation="portrait"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4B9F3-C094-4B08-9286-EE14B88818FF}">
  <sheetPr codeName="Sheet14">
    <tabColor theme="6"/>
  </sheetPr>
  <dimension ref="A1:AE1482"/>
  <sheetViews>
    <sheetView workbookViewId="0">
      <pane ySplit="3" topLeftCell="A4" activePane="bottomLeft" state="frozen"/>
      <selection activeCell="C33" sqref="C33"/>
      <selection pane="bottomLeft" activeCell="C33" sqref="C33"/>
    </sheetView>
  </sheetViews>
  <sheetFormatPr defaultColWidth="8.73046875" defaultRowHeight="14.25" x14ac:dyDescent="0.45"/>
  <cols>
    <col min="1" max="1" width="7.265625" style="2" customWidth="1"/>
    <col min="2" max="2" width="6.265625" style="2" customWidth="1"/>
    <col min="3" max="3" width="19" style="2" customWidth="1"/>
    <col min="4" max="4" width="8.73046875" style="2" customWidth="1"/>
    <col min="5" max="5" width="33" style="2" customWidth="1"/>
    <col min="6" max="6" width="8.73046875" style="2" customWidth="1"/>
    <col min="7" max="7" width="6.796875" style="208" customWidth="1"/>
    <col min="8" max="9" width="5.53125" style="208" customWidth="1"/>
    <col min="10" max="12" width="5.53125" style="2" customWidth="1"/>
    <col min="13" max="13" width="8.19921875" style="209" customWidth="1"/>
    <col min="14" max="14" width="31.33203125" style="2" customWidth="1"/>
    <col min="15" max="15" width="31.33203125" style="209" customWidth="1"/>
    <col min="16" max="16" width="6.06640625" style="2" customWidth="1"/>
    <col min="17" max="17" width="3.33203125" style="2" customWidth="1"/>
    <col min="18" max="18" width="14.33203125" style="209" customWidth="1"/>
    <col min="19" max="19" width="14.796875" style="2" customWidth="1"/>
    <col min="20" max="20" width="14.59765625" style="208" customWidth="1"/>
    <col min="21" max="21" width="16.9296875" style="208" customWidth="1"/>
    <col min="22" max="23" width="12.06640625" style="208" customWidth="1"/>
    <col min="24" max="24" width="8.73046875" style="208"/>
    <col min="25" max="25" width="31.46484375" style="209" customWidth="1"/>
    <col min="26" max="26" width="23" style="2" customWidth="1"/>
    <col min="27" max="29" width="8.73046875" style="2"/>
    <col min="30" max="30" width="14.06640625" style="2" customWidth="1"/>
    <col min="31" max="16384" width="8.73046875" style="2"/>
  </cols>
  <sheetData>
    <row r="1" spans="1:31" x14ac:dyDescent="0.45">
      <c r="G1" s="207" t="s">
        <v>25739</v>
      </c>
      <c r="T1" s="208" t="s">
        <v>17959</v>
      </c>
      <c r="V1" s="208">
        <v>26</v>
      </c>
      <c r="W1" s="208">
        <v>21</v>
      </c>
      <c r="AD1" s="210" t="s">
        <v>25733</v>
      </c>
    </row>
    <row r="2" spans="1:31" ht="15" customHeight="1" x14ac:dyDescent="0.45"/>
    <row r="3" spans="1:31" ht="54.75" customHeight="1" x14ac:dyDescent="0.45">
      <c r="A3" s="211" t="s">
        <v>23337</v>
      </c>
      <c r="B3" s="212" t="s">
        <v>23339</v>
      </c>
      <c r="C3" s="212" t="s">
        <v>23338</v>
      </c>
      <c r="D3" s="212" t="s">
        <v>21258</v>
      </c>
      <c r="E3" s="212" t="s">
        <v>23340</v>
      </c>
      <c r="F3" s="212" t="s">
        <v>1364</v>
      </c>
      <c r="G3" s="213" t="s">
        <v>25732</v>
      </c>
      <c r="H3" s="214" t="s">
        <v>11487</v>
      </c>
      <c r="I3" s="214" t="s">
        <v>11489</v>
      </c>
      <c r="J3" s="214" t="s">
        <v>26510</v>
      </c>
      <c r="K3" s="215" t="s">
        <v>11490</v>
      </c>
      <c r="L3" s="215" t="s">
        <v>1359</v>
      </c>
      <c r="M3" s="216" t="s">
        <v>0</v>
      </c>
      <c r="N3" s="217" t="s">
        <v>1</v>
      </c>
      <c r="O3" s="218" t="s">
        <v>23340</v>
      </c>
      <c r="P3" s="217" t="s">
        <v>1356</v>
      </c>
      <c r="Q3" s="215" t="s">
        <v>21258</v>
      </c>
      <c r="R3" s="219" t="s">
        <v>24822</v>
      </c>
      <c r="S3" s="220" t="s">
        <v>26503</v>
      </c>
      <c r="T3" s="219" t="s">
        <v>11486</v>
      </c>
      <c r="U3" s="221" t="s">
        <v>25358</v>
      </c>
      <c r="V3" s="222" t="s">
        <v>24832</v>
      </c>
      <c r="W3" s="222" t="s">
        <v>24833</v>
      </c>
      <c r="X3" s="222" t="s">
        <v>25344</v>
      </c>
      <c r="Y3" s="223" t="s">
        <v>24823</v>
      </c>
      <c r="Z3" s="223" t="s">
        <v>11495</v>
      </c>
      <c r="AD3" s="224" t="s">
        <v>25734</v>
      </c>
      <c r="AE3" s="224" t="s">
        <v>0</v>
      </c>
    </row>
    <row r="4" spans="1:31" ht="15.4" x14ac:dyDescent="0.45">
      <c r="A4" s="225" t="s">
        <v>2</v>
      </c>
      <c r="B4" s="226" t="s">
        <v>21941</v>
      </c>
      <c r="C4" s="227"/>
      <c r="D4" s="228"/>
      <c r="E4" s="228"/>
      <c r="F4" s="227" t="s">
        <v>23341</v>
      </c>
      <c r="G4" s="229" t="s">
        <v>5191</v>
      </c>
      <c r="H4" s="229">
        <v>1</v>
      </c>
      <c r="I4" s="229" t="s">
        <v>2</v>
      </c>
      <c r="J4" s="16" t="s">
        <v>5190</v>
      </c>
      <c r="K4" s="17" t="s">
        <v>5190</v>
      </c>
      <c r="L4" s="17" t="s">
        <v>5190</v>
      </c>
      <c r="M4" s="230" t="s">
        <v>2</v>
      </c>
      <c r="N4" s="231" t="s">
        <v>21941</v>
      </c>
      <c r="O4" s="232" t="s">
        <v>5190</v>
      </c>
      <c r="P4" s="233" t="s">
        <v>5190</v>
      </c>
      <c r="Q4" s="233" t="s">
        <v>5190</v>
      </c>
      <c r="R4" s="230" t="s">
        <v>25398</v>
      </c>
      <c r="S4" s="234" t="s">
        <v>23336</v>
      </c>
      <c r="T4" s="235" t="s">
        <v>5190</v>
      </c>
      <c r="U4" s="236" t="s">
        <v>26520</v>
      </c>
      <c r="V4" s="16" t="s">
        <v>5190</v>
      </c>
      <c r="W4" s="16" t="s">
        <v>5190</v>
      </c>
      <c r="X4" s="16" t="e">
        <v>#REF!</v>
      </c>
      <c r="Y4" s="237" t="s">
        <v>5190</v>
      </c>
      <c r="Z4" s="17"/>
      <c r="AD4" s="230" t="s">
        <v>25398</v>
      </c>
      <c r="AE4" s="238" t="s">
        <v>2</v>
      </c>
    </row>
    <row r="5" spans="1:31" x14ac:dyDescent="0.45">
      <c r="A5" s="239" t="s">
        <v>4</v>
      </c>
      <c r="B5" s="239" t="s">
        <v>21942</v>
      </c>
      <c r="C5" s="227"/>
      <c r="D5" s="228"/>
      <c r="E5" s="228"/>
      <c r="F5" s="227" t="s">
        <v>23342</v>
      </c>
      <c r="G5" s="229" t="s">
        <v>5191</v>
      </c>
      <c r="H5" s="229">
        <v>2</v>
      </c>
      <c r="I5" s="229" t="s">
        <v>2</v>
      </c>
      <c r="J5" s="229" t="s">
        <v>4</v>
      </c>
      <c r="K5" s="17" t="s">
        <v>5190</v>
      </c>
      <c r="L5" s="17" t="s">
        <v>5190</v>
      </c>
      <c r="M5" s="230" t="s">
        <v>4</v>
      </c>
      <c r="N5" s="231" t="s">
        <v>21942</v>
      </c>
      <c r="O5" s="232" t="s">
        <v>5190</v>
      </c>
      <c r="P5" s="233" t="s">
        <v>5190</v>
      </c>
      <c r="Q5" s="233" t="s">
        <v>5190</v>
      </c>
      <c r="R5" s="230" t="s">
        <v>25399</v>
      </c>
      <c r="S5" s="234" t="s">
        <v>25398</v>
      </c>
      <c r="T5" s="235" t="s">
        <v>5190</v>
      </c>
      <c r="U5" s="236" t="s">
        <v>26520</v>
      </c>
      <c r="V5" s="16" t="s">
        <v>5190</v>
      </c>
      <c r="W5" s="16" t="s">
        <v>5190</v>
      </c>
      <c r="X5" s="16" t="e">
        <v>#REF!</v>
      </c>
      <c r="Y5" s="237" t="s">
        <v>5190</v>
      </c>
      <c r="Z5" s="17"/>
      <c r="AD5" s="230" t="s">
        <v>25399</v>
      </c>
      <c r="AE5" s="238" t="s">
        <v>4</v>
      </c>
    </row>
    <row r="6" spans="1:31" x14ac:dyDescent="0.45">
      <c r="A6" s="239" t="s">
        <v>6</v>
      </c>
      <c r="B6" s="239" t="s">
        <v>1408</v>
      </c>
      <c r="C6" s="227"/>
      <c r="D6" s="228"/>
      <c r="E6" s="228"/>
      <c r="F6" s="227" t="s">
        <v>23343</v>
      </c>
      <c r="G6" s="229" t="s">
        <v>5191</v>
      </c>
      <c r="H6" s="229">
        <v>3</v>
      </c>
      <c r="I6" s="229" t="s">
        <v>2</v>
      </c>
      <c r="J6" s="229" t="s">
        <v>4</v>
      </c>
      <c r="K6" s="17" t="s">
        <v>6</v>
      </c>
      <c r="L6" s="17" t="s">
        <v>5190</v>
      </c>
      <c r="M6" s="230" t="s">
        <v>6</v>
      </c>
      <c r="N6" s="231" t="s">
        <v>1408</v>
      </c>
      <c r="O6" s="232" t="s">
        <v>5190</v>
      </c>
      <c r="P6" s="233" t="s">
        <v>5190</v>
      </c>
      <c r="Q6" s="233" t="s">
        <v>5190</v>
      </c>
      <c r="R6" s="230" t="s">
        <v>25400</v>
      </c>
      <c r="S6" s="234" t="s">
        <v>25399</v>
      </c>
      <c r="T6" s="235" t="s">
        <v>5190</v>
      </c>
      <c r="U6" s="236" t="s">
        <v>26520</v>
      </c>
      <c r="V6" s="16" t="s">
        <v>5190</v>
      </c>
      <c r="W6" s="16" t="s">
        <v>5190</v>
      </c>
      <c r="X6" s="16" t="e">
        <v>#REF!</v>
      </c>
      <c r="Y6" s="237" t="s">
        <v>5190</v>
      </c>
      <c r="Z6" s="17"/>
      <c r="AD6" s="230" t="s">
        <v>25400</v>
      </c>
      <c r="AE6" s="238" t="s">
        <v>6</v>
      </c>
    </row>
    <row r="7" spans="1:31" x14ac:dyDescent="0.45">
      <c r="A7" s="227"/>
      <c r="B7" s="240" t="s">
        <v>8</v>
      </c>
      <c r="C7" s="240" t="s">
        <v>21943</v>
      </c>
      <c r="D7" s="240" t="s">
        <v>21944</v>
      </c>
      <c r="E7" s="240" t="s">
        <v>41</v>
      </c>
      <c r="F7" s="227" t="s">
        <v>23344</v>
      </c>
      <c r="G7" s="229" t="s">
        <v>5191</v>
      </c>
      <c r="H7" s="229">
        <v>4</v>
      </c>
      <c r="I7" s="229" t="s">
        <v>2</v>
      </c>
      <c r="J7" s="229" t="s">
        <v>4</v>
      </c>
      <c r="K7" s="17" t="s">
        <v>6</v>
      </c>
      <c r="L7" s="17" t="s">
        <v>8</v>
      </c>
      <c r="M7" s="230" t="s">
        <v>8</v>
      </c>
      <c r="N7" s="231" t="s">
        <v>21943</v>
      </c>
      <c r="O7" s="232" t="s">
        <v>41</v>
      </c>
      <c r="P7" s="233" t="s">
        <v>40</v>
      </c>
      <c r="Q7" s="233" t="s">
        <v>26521</v>
      </c>
      <c r="R7" s="230" t="s">
        <v>24840</v>
      </c>
      <c r="S7" s="234" t="s">
        <v>25400</v>
      </c>
      <c r="T7" s="235" t="s">
        <v>21908</v>
      </c>
      <c r="U7" s="236" t="s">
        <v>5191</v>
      </c>
      <c r="V7" s="16">
        <v>2</v>
      </c>
      <c r="W7" s="16">
        <v>7</v>
      </c>
      <c r="X7" s="16" t="e">
        <v>#REF!</v>
      </c>
      <c r="Y7" s="237" t="s">
        <v>41</v>
      </c>
      <c r="Z7" s="17"/>
      <c r="AD7" s="230" t="s">
        <v>24840</v>
      </c>
      <c r="AE7" s="238" t="s">
        <v>8</v>
      </c>
    </row>
    <row r="8" spans="1:31" x14ac:dyDescent="0.45">
      <c r="A8" s="227"/>
      <c r="B8" s="227"/>
      <c r="C8" s="227"/>
      <c r="D8" s="240" t="s">
        <v>21945</v>
      </c>
      <c r="E8" s="240" t="s">
        <v>43</v>
      </c>
      <c r="F8" s="227" t="s">
        <v>23345</v>
      </c>
      <c r="G8" s="229" t="s">
        <v>26520</v>
      </c>
      <c r="H8" s="229">
        <v>4</v>
      </c>
      <c r="I8" s="229" t="s">
        <v>2</v>
      </c>
      <c r="J8" s="229" t="s">
        <v>4</v>
      </c>
      <c r="K8" s="17" t="s">
        <v>6</v>
      </c>
      <c r="L8" s="17" t="s">
        <v>8</v>
      </c>
      <c r="M8" s="230" t="s">
        <v>8</v>
      </c>
      <c r="N8" s="231" t="s">
        <v>21943</v>
      </c>
      <c r="O8" s="232" t="s">
        <v>43</v>
      </c>
      <c r="P8" s="233" t="s">
        <v>44</v>
      </c>
      <c r="Q8" s="233" t="s">
        <v>26521</v>
      </c>
      <c r="R8" s="230" t="s">
        <v>24840</v>
      </c>
      <c r="S8" s="234" t="s">
        <v>25400</v>
      </c>
      <c r="T8" s="235" t="s">
        <v>21906</v>
      </c>
      <c r="U8" s="236" t="s">
        <v>5191</v>
      </c>
      <c r="V8" s="16">
        <v>2</v>
      </c>
      <c r="W8" s="16">
        <v>4</v>
      </c>
      <c r="X8" s="16" t="e">
        <v>#REF!</v>
      </c>
      <c r="Y8" s="237" t="s">
        <v>43</v>
      </c>
      <c r="Z8" s="17"/>
      <c r="AD8" s="230" t="s">
        <v>24841</v>
      </c>
      <c r="AE8" s="238" t="s">
        <v>10</v>
      </c>
    </row>
    <row r="9" spans="1:31" x14ac:dyDescent="0.45">
      <c r="A9" s="227"/>
      <c r="B9" s="240" t="s">
        <v>10</v>
      </c>
      <c r="C9" s="240" t="s">
        <v>21946</v>
      </c>
      <c r="D9" s="240" t="s">
        <v>21944</v>
      </c>
      <c r="E9" s="240" t="s">
        <v>41</v>
      </c>
      <c r="F9" s="227" t="s">
        <v>23346</v>
      </c>
      <c r="G9" s="229" t="s">
        <v>5191</v>
      </c>
      <c r="H9" s="229">
        <v>4</v>
      </c>
      <c r="I9" s="229" t="s">
        <v>2</v>
      </c>
      <c r="J9" s="229" t="s">
        <v>4</v>
      </c>
      <c r="K9" s="17" t="s">
        <v>6</v>
      </c>
      <c r="L9" s="17" t="s">
        <v>10</v>
      </c>
      <c r="M9" s="230" t="s">
        <v>10</v>
      </c>
      <c r="N9" s="231" t="s">
        <v>21946</v>
      </c>
      <c r="O9" s="232" t="s">
        <v>41</v>
      </c>
      <c r="P9" s="233" t="s">
        <v>40</v>
      </c>
      <c r="Q9" s="233" t="s">
        <v>26521</v>
      </c>
      <c r="R9" s="230" t="s">
        <v>24841</v>
      </c>
      <c r="S9" s="234" t="s">
        <v>25400</v>
      </c>
      <c r="T9" s="235" t="s">
        <v>21908</v>
      </c>
      <c r="U9" s="236" t="s">
        <v>5191</v>
      </c>
      <c r="V9" s="16">
        <v>2</v>
      </c>
      <c r="W9" s="16">
        <v>7</v>
      </c>
      <c r="X9" s="16" t="e">
        <v>#REF!</v>
      </c>
      <c r="Y9" s="237" t="s">
        <v>41</v>
      </c>
      <c r="Z9" s="17"/>
      <c r="AD9" s="230" t="s">
        <v>24842</v>
      </c>
      <c r="AE9" s="238" t="s">
        <v>12</v>
      </c>
    </row>
    <row r="10" spans="1:31" x14ac:dyDescent="0.45">
      <c r="A10" s="227"/>
      <c r="B10" s="227"/>
      <c r="C10" s="227"/>
      <c r="D10" s="240" t="s">
        <v>21945</v>
      </c>
      <c r="E10" s="240" t="s">
        <v>43</v>
      </c>
      <c r="F10" s="227" t="s">
        <v>23347</v>
      </c>
      <c r="G10" s="229" t="s">
        <v>26520</v>
      </c>
      <c r="H10" s="229">
        <v>4</v>
      </c>
      <c r="I10" s="229" t="s">
        <v>2</v>
      </c>
      <c r="J10" s="229" t="s">
        <v>4</v>
      </c>
      <c r="K10" s="17" t="s">
        <v>6</v>
      </c>
      <c r="L10" s="17" t="s">
        <v>10</v>
      </c>
      <c r="M10" s="230" t="s">
        <v>10</v>
      </c>
      <c r="N10" s="231" t="s">
        <v>21946</v>
      </c>
      <c r="O10" s="232" t="s">
        <v>43</v>
      </c>
      <c r="P10" s="233" t="s">
        <v>44</v>
      </c>
      <c r="Q10" s="233" t="s">
        <v>26521</v>
      </c>
      <c r="R10" s="230" t="s">
        <v>24841</v>
      </c>
      <c r="S10" s="234" t="s">
        <v>25400</v>
      </c>
      <c r="T10" s="235" t="s">
        <v>21906</v>
      </c>
      <c r="U10" s="236" t="s">
        <v>5191</v>
      </c>
      <c r="V10" s="16">
        <v>2</v>
      </c>
      <c r="W10" s="16">
        <v>4</v>
      </c>
      <c r="X10" s="16" t="e">
        <v>#REF!</v>
      </c>
      <c r="Y10" s="237" t="s">
        <v>43</v>
      </c>
      <c r="Z10" s="17"/>
      <c r="AD10" s="230" t="s">
        <v>24843</v>
      </c>
      <c r="AE10" s="238" t="s">
        <v>14</v>
      </c>
    </row>
    <row r="11" spans="1:31" x14ac:dyDescent="0.45">
      <c r="A11" s="227"/>
      <c r="B11" s="240" t="s">
        <v>12</v>
      </c>
      <c r="C11" s="240" t="s">
        <v>21947</v>
      </c>
      <c r="D11" s="240" t="s">
        <v>21945</v>
      </c>
      <c r="E11" s="240" t="s">
        <v>43</v>
      </c>
      <c r="F11" s="227" t="s">
        <v>23348</v>
      </c>
      <c r="G11" s="229" t="s">
        <v>5191</v>
      </c>
      <c r="H11" s="229">
        <v>4</v>
      </c>
      <c r="I11" s="229" t="s">
        <v>2</v>
      </c>
      <c r="J11" s="229" t="s">
        <v>4</v>
      </c>
      <c r="K11" s="17" t="s">
        <v>6</v>
      </c>
      <c r="L11" s="17" t="s">
        <v>12</v>
      </c>
      <c r="M11" s="230" t="s">
        <v>12</v>
      </c>
      <c r="N11" s="231" t="s">
        <v>21947</v>
      </c>
      <c r="O11" s="232" t="s">
        <v>43</v>
      </c>
      <c r="P11" s="233" t="s">
        <v>44</v>
      </c>
      <c r="Q11" s="233" t="s">
        <v>26521</v>
      </c>
      <c r="R11" s="230" t="s">
        <v>24842</v>
      </c>
      <c r="S11" s="234" t="s">
        <v>25400</v>
      </c>
      <c r="T11" s="235" t="s">
        <v>21906</v>
      </c>
      <c r="U11" s="236" t="s">
        <v>5191</v>
      </c>
      <c r="V11" s="16">
        <v>1</v>
      </c>
      <c r="W11" s="16">
        <v>4</v>
      </c>
      <c r="X11" s="16" t="e">
        <v>#REF!</v>
      </c>
      <c r="Y11" s="237" t="s">
        <v>43</v>
      </c>
      <c r="Z11" s="17"/>
      <c r="AD11" s="230" t="s">
        <v>24844</v>
      </c>
      <c r="AE11" s="238" t="s">
        <v>16</v>
      </c>
    </row>
    <row r="12" spans="1:31" x14ac:dyDescent="0.45">
      <c r="A12" s="227"/>
      <c r="B12" s="240" t="s">
        <v>14</v>
      </c>
      <c r="C12" s="240" t="s">
        <v>21948</v>
      </c>
      <c r="D12" s="240" t="s">
        <v>21949</v>
      </c>
      <c r="E12" s="240" t="s">
        <v>21</v>
      </c>
      <c r="F12" s="227" t="s">
        <v>23349</v>
      </c>
      <c r="G12" s="229" t="s">
        <v>5191</v>
      </c>
      <c r="H12" s="229">
        <v>4</v>
      </c>
      <c r="I12" s="229" t="s">
        <v>2</v>
      </c>
      <c r="J12" s="229" t="s">
        <v>4</v>
      </c>
      <c r="K12" s="17" t="s">
        <v>6</v>
      </c>
      <c r="L12" s="17" t="s">
        <v>14</v>
      </c>
      <c r="M12" s="230" t="s">
        <v>14</v>
      </c>
      <c r="N12" s="231" t="s">
        <v>21948</v>
      </c>
      <c r="O12" s="232" t="s">
        <v>21</v>
      </c>
      <c r="P12" s="233" t="s">
        <v>20</v>
      </c>
      <c r="Q12" s="233" t="s">
        <v>26521</v>
      </c>
      <c r="R12" s="230" t="s">
        <v>24843</v>
      </c>
      <c r="S12" s="234" t="s">
        <v>25400</v>
      </c>
      <c r="T12" s="235" t="s">
        <v>21918</v>
      </c>
      <c r="U12" s="236" t="s">
        <v>5191</v>
      </c>
      <c r="V12" s="16">
        <v>2</v>
      </c>
      <c r="W12" s="16">
        <v>6</v>
      </c>
      <c r="X12" s="16" t="e">
        <v>#REF!</v>
      </c>
      <c r="Y12" s="237" t="s">
        <v>21</v>
      </c>
      <c r="Z12" s="17"/>
      <c r="AD12" s="230" t="s">
        <v>25401</v>
      </c>
      <c r="AE12" s="238" t="s">
        <v>22</v>
      </c>
    </row>
    <row r="13" spans="1:31" x14ac:dyDescent="0.45">
      <c r="A13" s="227"/>
      <c r="B13" s="227"/>
      <c r="C13" s="227"/>
      <c r="D13" s="240" t="s">
        <v>21944</v>
      </c>
      <c r="E13" s="240" t="s">
        <v>41</v>
      </c>
      <c r="F13" s="227" t="s">
        <v>23350</v>
      </c>
      <c r="G13" s="229" t="s">
        <v>26520</v>
      </c>
      <c r="H13" s="229">
        <v>4</v>
      </c>
      <c r="I13" s="229" t="s">
        <v>2</v>
      </c>
      <c r="J13" s="229" t="s">
        <v>4</v>
      </c>
      <c r="K13" s="17" t="s">
        <v>6</v>
      </c>
      <c r="L13" s="17" t="s">
        <v>14</v>
      </c>
      <c r="M13" s="230" t="s">
        <v>14</v>
      </c>
      <c r="N13" s="231" t="s">
        <v>21948</v>
      </c>
      <c r="O13" s="232" t="s">
        <v>41</v>
      </c>
      <c r="P13" s="233" t="s">
        <v>40</v>
      </c>
      <c r="Q13" s="233" t="s">
        <v>26521</v>
      </c>
      <c r="R13" s="230" t="s">
        <v>24843</v>
      </c>
      <c r="S13" s="234" t="s">
        <v>25400</v>
      </c>
      <c r="T13" s="235" t="s">
        <v>21908</v>
      </c>
      <c r="U13" s="236" t="s">
        <v>5191</v>
      </c>
      <c r="V13" s="16">
        <v>2</v>
      </c>
      <c r="W13" s="16">
        <v>7</v>
      </c>
      <c r="X13" s="16" t="e">
        <v>#REF!</v>
      </c>
      <c r="Y13" s="237" t="s">
        <v>41</v>
      </c>
      <c r="Z13" s="17"/>
      <c r="AD13" s="230" t="s">
        <v>24845</v>
      </c>
      <c r="AE13" s="238" t="s">
        <v>24</v>
      </c>
    </row>
    <row r="14" spans="1:31" x14ac:dyDescent="0.45">
      <c r="A14" s="227"/>
      <c r="B14" s="240" t="s">
        <v>16</v>
      </c>
      <c r="C14" s="240" t="s">
        <v>21950</v>
      </c>
      <c r="D14" s="240" t="s">
        <v>21949</v>
      </c>
      <c r="E14" s="240" t="s">
        <v>21</v>
      </c>
      <c r="F14" s="227" t="s">
        <v>23351</v>
      </c>
      <c r="G14" s="229" t="s">
        <v>5191</v>
      </c>
      <c r="H14" s="229">
        <v>4</v>
      </c>
      <c r="I14" s="229" t="s">
        <v>2</v>
      </c>
      <c r="J14" s="229" t="s">
        <v>4</v>
      </c>
      <c r="K14" s="17" t="s">
        <v>6</v>
      </c>
      <c r="L14" s="17" t="s">
        <v>16</v>
      </c>
      <c r="M14" s="230" t="s">
        <v>16</v>
      </c>
      <c r="N14" s="231" t="s">
        <v>21950</v>
      </c>
      <c r="O14" s="232" t="s">
        <v>21</v>
      </c>
      <c r="P14" s="233" t="s">
        <v>20</v>
      </c>
      <c r="Q14" s="233" t="s">
        <v>26521</v>
      </c>
      <c r="R14" s="230" t="s">
        <v>24844</v>
      </c>
      <c r="S14" s="234" t="s">
        <v>25400</v>
      </c>
      <c r="T14" s="235" t="s">
        <v>21918</v>
      </c>
      <c r="U14" s="236" t="s">
        <v>5191</v>
      </c>
      <c r="V14" s="16">
        <v>2</v>
      </c>
      <c r="W14" s="16">
        <v>6</v>
      </c>
      <c r="X14" s="16" t="e">
        <v>#REF!</v>
      </c>
      <c r="Y14" s="237" t="s">
        <v>21</v>
      </c>
      <c r="Z14" s="17"/>
      <c r="AD14" s="230" t="s">
        <v>24846</v>
      </c>
      <c r="AE14" s="238" t="s">
        <v>26</v>
      </c>
    </row>
    <row r="15" spans="1:31" x14ac:dyDescent="0.45">
      <c r="A15" s="227"/>
      <c r="B15" s="227"/>
      <c r="C15" s="227"/>
      <c r="D15" s="240" t="s">
        <v>21944</v>
      </c>
      <c r="E15" s="240" t="s">
        <v>41</v>
      </c>
      <c r="F15" s="227" t="s">
        <v>23352</v>
      </c>
      <c r="G15" s="229" t="s">
        <v>26520</v>
      </c>
      <c r="H15" s="229">
        <v>4</v>
      </c>
      <c r="I15" s="229" t="s">
        <v>2</v>
      </c>
      <c r="J15" s="229" t="s">
        <v>4</v>
      </c>
      <c r="K15" s="17" t="s">
        <v>6</v>
      </c>
      <c r="L15" s="17" t="s">
        <v>16</v>
      </c>
      <c r="M15" s="230" t="s">
        <v>16</v>
      </c>
      <c r="N15" s="231" t="s">
        <v>21950</v>
      </c>
      <c r="O15" s="232" t="s">
        <v>41</v>
      </c>
      <c r="P15" s="233" t="s">
        <v>40</v>
      </c>
      <c r="Q15" s="233" t="s">
        <v>26521</v>
      </c>
      <c r="R15" s="230" t="s">
        <v>24844</v>
      </c>
      <c r="S15" s="234" t="s">
        <v>25400</v>
      </c>
      <c r="T15" s="235" t="s">
        <v>21908</v>
      </c>
      <c r="U15" s="236" t="s">
        <v>5191</v>
      </c>
      <c r="V15" s="16">
        <v>2</v>
      </c>
      <c r="W15" s="16">
        <v>7</v>
      </c>
      <c r="X15" s="16" t="e">
        <v>#REF!</v>
      </c>
      <c r="Y15" s="237" t="s">
        <v>41</v>
      </c>
      <c r="Z15" s="17"/>
      <c r="AD15" s="230" t="s">
        <v>24847</v>
      </c>
      <c r="AE15" s="238" t="s">
        <v>28</v>
      </c>
    </row>
    <row r="16" spans="1:31" x14ac:dyDescent="0.45">
      <c r="A16" s="239" t="s">
        <v>22</v>
      </c>
      <c r="B16" s="239" t="s">
        <v>21951</v>
      </c>
      <c r="C16" s="227"/>
      <c r="D16" s="227"/>
      <c r="E16" s="227"/>
      <c r="F16" s="227" t="s">
        <v>23353</v>
      </c>
      <c r="G16" s="229" t="s">
        <v>5191</v>
      </c>
      <c r="H16" s="229">
        <v>3</v>
      </c>
      <c r="I16" s="229" t="s">
        <v>2</v>
      </c>
      <c r="J16" s="229" t="s">
        <v>4</v>
      </c>
      <c r="K16" s="17" t="s">
        <v>22</v>
      </c>
      <c r="L16" s="17" t="s">
        <v>5190</v>
      </c>
      <c r="M16" s="230" t="s">
        <v>22</v>
      </c>
      <c r="N16" s="231" t="s">
        <v>21951</v>
      </c>
      <c r="O16" s="232" t="s">
        <v>5190</v>
      </c>
      <c r="P16" s="233" t="s">
        <v>5190</v>
      </c>
      <c r="Q16" s="233" t="s">
        <v>5190</v>
      </c>
      <c r="R16" s="230" t="s">
        <v>25401</v>
      </c>
      <c r="S16" s="234" t="s">
        <v>25399</v>
      </c>
      <c r="T16" s="235" t="s">
        <v>5190</v>
      </c>
      <c r="U16" s="236" t="s">
        <v>26520</v>
      </c>
      <c r="V16" s="16" t="s">
        <v>5190</v>
      </c>
      <c r="W16" s="16" t="s">
        <v>5190</v>
      </c>
      <c r="X16" s="16" t="e">
        <v>#REF!</v>
      </c>
      <c r="Y16" s="237" t="s">
        <v>5190</v>
      </c>
      <c r="Z16" s="17"/>
      <c r="AD16" s="230" t="s">
        <v>25402</v>
      </c>
      <c r="AE16" s="238" t="s">
        <v>42</v>
      </c>
    </row>
    <row r="17" spans="1:31" x14ac:dyDescent="0.45">
      <c r="A17" s="227"/>
      <c r="B17" s="240" t="s">
        <v>24</v>
      </c>
      <c r="C17" s="240" t="s">
        <v>21952</v>
      </c>
      <c r="D17" s="240" t="s">
        <v>21953</v>
      </c>
      <c r="E17" s="240" t="s">
        <v>13</v>
      </c>
      <c r="F17" s="227" t="s">
        <v>23354</v>
      </c>
      <c r="G17" s="229" t="s">
        <v>5191</v>
      </c>
      <c r="H17" s="229">
        <v>4</v>
      </c>
      <c r="I17" s="229" t="s">
        <v>2</v>
      </c>
      <c r="J17" s="229" t="s">
        <v>4</v>
      </c>
      <c r="K17" s="17" t="s">
        <v>22</v>
      </c>
      <c r="L17" s="17" t="s">
        <v>24</v>
      </c>
      <c r="M17" s="230" t="s">
        <v>24</v>
      </c>
      <c r="N17" s="231" t="s">
        <v>21952</v>
      </c>
      <c r="O17" s="232" t="s">
        <v>13</v>
      </c>
      <c r="P17" s="233" t="s">
        <v>12</v>
      </c>
      <c r="Q17" s="233" t="s">
        <v>26521</v>
      </c>
      <c r="R17" s="230" t="s">
        <v>24845</v>
      </c>
      <c r="S17" s="234" t="s">
        <v>25401</v>
      </c>
      <c r="T17" s="235" t="s">
        <v>21922</v>
      </c>
      <c r="U17" s="236" t="s">
        <v>5191</v>
      </c>
      <c r="V17" s="16">
        <v>2</v>
      </c>
      <c r="W17" s="16">
        <v>3</v>
      </c>
      <c r="X17" s="16" t="e">
        <v>#REF!</v>
      </c>
      <c r="Y17" s="237" t="s">
        <v>13</v>
      </c>
      <c r="Z17" s="17"/>
      <c r="AD17" s="230" t="s">
        <v>24848</v>
      </c>
      <c r="AE17" s="238" t="s">
        <v>21959</v>
      </c>
    </row>
    <row r="18" spans="1:31" x14ac:dyDescent="0.45">
      <c r="A18" s="227"/>
      <c r="B18" s="227"/>
      <c r="C18" s="227"/>
      <c r="D18" s="240" t="s">
        <v>21945</v>
      </c>
      <c r="E18" s="240" t="s">
        <v>43</v>
      </c>
      <c r="F18" s="227" t="s">
        <v>23355</v>
      </c>
      <c r="G18" s="229" t="s">
        <v>26520</v>
      </c>
      <c r="H18" s="229">
        <v>4</v>
      </c>
      <c r="I18" s="229" t="s">
        <v>2</v>
      </c>
      <c r="J18" s="229" t="s">
        <v>4</v>
      </c>
      <c r="K18" s="17" t="s">
        <v>22</v>
      </c>
      <c r="L18" s="17" t="s">
        <v>24</v>
      </c>
      <c r="M18" s="230" t="s">
        <v>24</v>
      </c>
      <c r="N18" s="231" t="s">
        <v>21952</v>
      </c>
      <c r="O18" s="232" t="s">
        <v>43</v>
      </c>
      <c r="P18" s="233" t="s">
        <v>44</v>
      </c>
      <c r="Q18" s="233" t="s">
        <v>26521</v>
      </c>
      <c r="R18" s="230" t="s">
        <v>24845</v>
      </c>
      <c r="S18" s="234" t="s">
        <v>25401</v>
      </c>
      <c r="T18" s="235" t="s">
        <v>21906</v>
      </c>
      <c r="U18" s="236" t="s">
        <v>5191</v>
      </c>
      <c r="V18" s="16">
        <v>2</v>
      </c>
      <c r="W18" s="16">
        <v>4</v>
      </c>
      <c r="X18" s="16" t="e">
        <v>#REF!</v>
      </c>
      <c r="Y18" s="237" t="s">
        <v>43</v>
      </c>
      <c r="Z18" s="17"/>
      <c r="AD18" s="230" t="s">
        <v>24849</v>
      </c>
      <c r="AE18" s="238" t="s">
        <v>21961</v>
      </c>
    </row>
    <row r="19" spans="1:31" x14ac:dyDescent="0.45">
      <c r="A19" s="227"/>
      <c r="B19" s="240" t="s">
        <v>26</v>
      </c>
      <c r="C19" s="240" t="s">
        <v>21954</v>
      </c>
      <c r="D19" s="240" t="s">
        <v>21955</v>
      </c>
      <c r="E19" s="240" t="s">
        <v>9</v>
      </c>
      <c r="F19" s="227" t="s">
        <v>23356</v>
      </c>
      <c r="G19" s="229" t="s">
        <v>5191</v>
      </c>
      <c r="H19" s="229">
        <v>4</v>
      </c>
      <c r="I19" s="229" t="s">
        <v>2</v>
      </c>
      <c r="J19" s="229" t="s">
        <v>4</v>
      </c>
      <c r="K19" s="17" t="s">
        <v>22</v>
      </c>
      <c r="L19" s="17" t="s">
        <v>26</v>
      </c>
      <c r="M19" s="230" t="s">
        <v>26</v>
      </c>
      <c r="N19" s="231" t="s">
        <v>21954</v>
      </c>
      <c r="O19" s="232" t="s">
        <v>9</v>
      </c>
      <c r="P19" s="233" t="s">
        <v>8</v>
      </c>
      <c r="Q19" s="233" t="s">
        <v>26521</v>
      </c>
      <c r="R19" s="230" t="s">
        <v>24846</v>
      </c>
      <c r="S19" s="234" t="s">
        <v>25401</v>
      </c>
      <c r="T19" s="235" t="s">
        <v>21924</v>
      </c>
      <c r="U19" s="236" t="s">
        <v>5191</v>
      </c>
      <c r="V19" s="16">
        <v>5</v>
      </c>
      <c r="W19" s="16">
        <v>4</v>
      </c>
      <c r="X19" s="16" t="e">
        <v>#REF!</v>
      </c>
      <c r="Y19" s="237" t="s">
        <v>9</v>
      </c>
      <c r="Z19" s="17"/>
      <c r="AD19" s="230" t="s">
        <v>24850</v>
      </c>
      <c r="AE19" s="238" t="s">
        <v>21964</v>
      </c>
    </row>
    <row r="20" spans="1:31" x14ac:dyDescent="0.45">
      <c r="A20" s="227"/>
      <c r="B20" s="227"/>
      <c r="C20" s="227"/>
      <c r="D20" s="240" t="s">
        <v>21953</v>
      </c>
      <c r="E20" s="240" t="s">
        <v>13</v>
      </c>
      <c r="F20" s="227" t="s">
        <v>23357</v>
      </c>
      <c r="G20" s="229" t="s">
        <v>26520</v>
      </c>
      <c r="H20" s="229">
        <v>4</v>
      </c>
      <c r="I20" s="229" t="s">
        <v>2</v>
      </c>
      <c r="J20" s="229" t="s">
        <v>4</v>
      </c>
      <c r="K20" s="17" t="s">
        <v>22</v>
      </c>
      <c r="L20" s="17" t="s">
        <v>26</v>
      </c>
      <c r="M20" s="230" t="s">
        <v>26</v>
      </c>
      <c r="N20" s="231" t="s">
        <v>21954</v>
      </c>
      <c r="O20" s="232" t="s">
        <v>13</v>
      </c>
      <c r="P20" s="233" t="s">
        <v>12</v>
      </c>
      <c r="Q20" s="233" t="s">
        <v>26521</v>
      </c>
      <c r="R20" s="230" t="s">
        <v>24846</v>
      </c>
      <c r="S20" s="234" t="s">
        <v>25401</v>
      </c>
      <c r="T20" s="235" t="s">
        <v>21922</v>
      </c>
      <c r="U20" s="236" t="s">
        <v>5191</v>
      </c>
      <c r="V20" s="16">
        <v>5</v>
      </c>
      <c r="W20" s="16">
        <v>3</v>
      </c>
      <c r="X20" s="16" t="e">
        <v>#REF!</v>
      </c>
      <c r="Y20" s="237" t="s">
        <v>13</v>
      </c>
      <c r="Z20" s="17"/>
      <c r="AD20" s="230" t="s">
        <v>24851</v>
      </c>
      <c r="AE20" s="238" t="s">
        <v>21966</v>
      </c>
    </row>
    <row r="21" spans="1:31" x14ac:dyDescent="0.45">
      <c r="A21" s="227"/>
      <c r="B21" s="227"/>
      <c r="C21" s="227"/>
      <c r="D21" s="240" t="s">
        <v>21949</v>
      </c>
      <c r="E21" s="240" t="s">
        <v>21</v>
      </c>
      <c r="F21" s="227" t="s">
        <v>23358</v>
      </c>
      <c r="G21" s="229" t="s">
        <v>26520</v>
      </c>
      <c r="H21" s="229">
        <v>4</v>
      </c>
      <c r="I21" s="229" t="s">
        <v>2</v>
      </c>
      <c r="J21" s="229" t="s">
        <v>4</v>
      </c>
      <c r="K21" s="17" t="s">
        <v>22</v>
      </c>
      <c r="L21" s="17" t="s">
        <v>26</v>
      </c>
      <c r="M21" s="230" t="s">
        <v>26</v>
      </c>
      <c r="N21" s="231" t="s">
        <v>21954</v>
      </c>
      <c r="O21" s="232" t="s">
        <v>21</v>
      </c>
      <c r="P21" s="233" t="s">
        <v>20</v>
      </c>
      <c r="Q21" s="233" t="s">
        <v>26521</v>
      </c>
      <c r="R21" s="230" t="s">
        <v>24846</v>
      </c>
      <c r="S21" s="234" t="s">
        <v>25401</v>
      </c>
      <c r="T21" s="235" t="s">
        <v>21918</v>
      </c>
      <c r="U21" s="236" t="s">
        <v>5191</v>
      </c>
      <c r="V21" s="16">
        <v>5</v>
      </c>
      <c r="W21" s="16">
        <v>6</v>
      </c>
      <c r="X21" s="16" t="e">
        <v>#REF!</v>
      </c>
      <c r="Y21" s="237" t="s">
        <v>21</v>
      </c>
      <c r="Z21" s="17"/>
      <c r="AD21" s="230" t="s">
        <v>24852</v>
      </c>
      <c r="AE21" s="238" t="s">
        <v>21969</v>
      </c>
    </row>
    <row r="22" spans="1:31" x14ac:dyDescent="0.45">
      <c r="A22" s="227"/>
      <c r="B22" s="227"/>
      <c r="C22" s="227"/>
      <c r="D22" s="240" t="s">
        <v>21956</v>
      </c>
      <c r="E22" s="240" t="s">
        <v>39</v>
      </c>
      <c r="F22" s="227" t="s">
        <v>23359</v>
      </c>
      <c r="G22" s="229" t="s">
        <v>26520</v>
      </c>
      <c r="H22" s="229">
        <v>4</v>
      </c>
      <c r="I22" s="229" t="s">
        <v>2</v>
      </c>
      <c r="J22" s="229" t="s">
        <v>4</v>
      </c>
      <c r="K22" s="17" t="s">
        <v>22</v>
      </c>
      <c r="L22" s="17" t="s">
        <v>26</v>
      </c>
      <c r="M22" s="230" t="s">
        <v>26</v>
      </c>
      <c r="N22" s="231" t="s">
        <v>21954</v>
      </c>
      <c r="O22" s="232" t="s">
        <v>39</v>
      </c>
      <c r="P22" s="233" t="s">
        <v>38</v>
      </c>
      <c r="Q22" s="233" t="s">
        <v>26521</v>
      </c>
      <c r="R22" s="230" t="s">
        <v>24846</v>
      </c>
      <c r="S22" s="234" t="s">
        <v>25401</v>
      </c>
      <c r="T22" s="235" t="s">
        <v>21909</v>
      </c>
      <c r="U22" s="236" t="s">
        <v>5191</v>
      </c>
      <c r="V22" s="16">
        <v>5</v>
      </c>
      <c r="W22" s="16">
        <v>3</v>
      </c>
      <c r="X22" s="16" t="e">
        <v>#REF!</v>
      </c>
      <c r="Y22" s="237" t="s">
        <v>39</v>
      </c>
      <c r="Z22" s="17"/>
      <c r="AD22" s="230" t="s">
        <v>24853</v>
      </c>
      <c r="AE22" s="238" t="s">
        <v>21971</v>
      </c>
    </row>
    <row r="23" spans="1:31" x14ac:dyDescent="0.45">
      <c r="A23" s="227"/>
      <c r="B23" s="227"/>
      <c r="C23" s="227"/>
      <c r="D23" s="240" t="s">
        <v>21944</v>
      </c>
      <c r="E23" s="240" t="s">
        <v>41</v>
      </c>
      <c r="F23" s="227" t="s">
        <v>23360</v>
      </c>
      <c r="G23" s="229" t="s">
        <v>26520</v>
      </c>
      <c r="H23" s="229">
        <v>4</v>
      </c>
      <c r="I23" s="229" t="s">
        <v>2</v>
      </c>
      <c r="J23" s="229" t="s">
        <v>4</v>
      </c>
      <c r="K23" s="17" t="s">
        <v>22</v>
      </c>
      <c r="L23" s="17" t="s">
        <v>26</v>
      </c>
      <c r="M23" s="230" t="s">
        <v>26</v>
      </c>
      <c r="N23" s="231" t="s">
        <v>21954</v>
      </c>
      <c r="O23" s="232" t="s">
        <v>41</v>
      </c>
      <c r="P23" s="233" t="s">
        <v>40</v>
      </c>
      <c r="Q23" s="233" t="s">
        <v>26521</v>
      </c>
      <c r="R23" s="230" t="s">
        <v>24846</v>
      </c>
      <c r="S23" s="234" t="s">
        <v>25401</v>
      </c>
      <c r="T23" s="235" t="s">
        <v>21908</v>
      </c>
      <c r="U23" s="236" t="s">
        <v>5191</v>
      </c>
      <c r="V23" s="16">
        <v>5</v>
      </c>
      <c r="W23" s="16">
        <v>7</v>
      </c>
      <c r="X23" s="16" t="e">
        <v>#REF!</v>
      </c>
      <c r="Y23" s="237" t="s">
        <v>41</v>
      </c>
      <c r="Z23" s="17"/>
      <c r="AD23" s="230" t="s">
        <v>24854</v>
      </c>
      <c r="AE23" s="238" t="s">
        <v>21973</v>
      </c>
    </row>
    <row r="24" spans="1:31" x14ac:dyDescent="0.45">
      <c r="A24" s="227"/>
      <c r="B24" s="240" t="s">
        <v>28</v>
      </c>
      <c r="C24" s="240" t="s">
        <v>21957</v>
      </c>
      <c r="D24" s="240" t="s">
        <v>21955</v>
      </c>
      <c r="E24" s="240" t="s">
        <v>9</v>
      </c>
      <c r="F24" s="227" t="s">
        <v>23361</v>
      </c>
      <c r="G24" s="229" t="s">
        <v>5191</v>
      </c>
      <c r="H24" s="229">
        <v>4</v>
      </c>
      <c r="I24" s="229" t="s">
        <v>2</v>
      </c>
      <c r="J24" s="229" t="s">
        <v>4</v>
      </c>
      <c r="K24" s="17" t="s">
        <v>22</v>
      </c>
      <c r="L24" s="17" t="s">
        <v>28</v>
      </c>
      <c r="M24" s="230" t="s">
        <v>28</v>
      </c>
      <c r="N24" s="231" t="s">
        <v>21957</v>
      </c>
      <c r="O24" s="232" t="s">
        <v>9</v>
      </c>
      <c r="P24" s="233" t="s">
        <v>8</v>
      </c>
      <c r="Q24" s="233" t="s">
        <v>26521</v>
      </c>
      <c r="R24" s="230" t="s">
        <v>24847</v>
      </c>
      <c r="S24" s="234" t="s">
        <v>25401</v>
      </c>
      <c r="T24" s="235" t="s">
        <v>21924</v>
      </c>
      <c r="U24" s="236" t="s">
        <v>5191</v>
      </c>
      <c r="V24" s="16">
        <v>5</v>
      </c>
      <c r="W24" s="16">
        <v>4</v>
      </c>
      <c r="X24" s="16" t="e">
        <v>#REF!</v>
      </c>
      <c r="Y24" s="237" t="s">
        <v>9</v>
      </c>
      <c r="Z24" s="17"/>
      <c r="AD24" s="230" t="s">
        <v>24855</v>
      </c>
      <c r="AE24" s="238" t="s">
        <v>21976</v>
      </c>
    </row>
    <row r="25" spans="1:31" x14ac:dyDescent="0.45">
      <c r="A25" s="227"/>
      <c r="B25" s="227"/>
      <c r="C25" s="227"/>
      <c r="D25" s="240" t="s">
        <v>21953</v>
      </c>
      <c r="E25" s="240" t="s">
        <v>13</v>
      </c>
      <c r="F25" s="227" t="s">
        <v>23362</v>
      </c>
      <c r="G25" s="229" t="s">
        <v>26520</v>
      </c>
      <c r="H25" s="229">
        <v>4</v>
      </c>
      <c r="I25" s="229" t="s">
        <v>2</v>
      </c>
      <c r="J25" s="229" t="s">
        <v>4</v>
      </c>
      <c r="K25" s="17" t="s">
        <v>22</v>
      </c>
      <c r="L25" s="17" t="s">
        <v>28</v>
      </c>
      <c r="M25" s="230" t="s">
        <v>28</v>
      </c>
      <c r="N25" s="231" t="s">
        <v>21957</v>
      </c>
      <c r="O25" s="232" t="s">
        <v>13</v>
      </c>
      <c r="P25" s="233" t="s">
        <v>12</v>
      </c>
      <c r="Q25" s="233" t="s">
        <v>26521</v>
      </c>
      <c r="R25" s="230" t="s">
        <v>24847</v>
      </c>
      <c r="S25" s="234" t="s">
        <v>25401</v>
      </c>
      <c r="T25" s="235" t="s">
        <v>21922</v>
      </c>
      <c r="U25" s="236" t="s">
        <v>5191</v>
      </c>
      <c r="V25" s="16">
        <v>5</v>
      </c>
      <c r="W25" s="16">
        <v>3</v>
      </c>
      <c r="X25" s="16" t="e">
        <v>#REF!</v>
      </c>
      <c r="Y25" s="237" t="s">
        <v>13</v>
      </c>
      <c r="Z25" s="17"/>
      <c r="AD25" s="230" t="s">
        <v>25403</v>
      </c>
      <c r="AE25" s="238" t="s">
        <v>45</v>
      </c>
    </row>
    <row r="26" spans="1:31" x14ac:dyDescent="0.45">
      <c r="A26" s="227"/>
      <c r="B26" s="227"/>
      <c r="C26" s="227"/>
      <c r="D26" s="240" t="s">
        <v>21949</v>
      </c>
      <c r="E26" s="240" t="s">
        <v>21</v>
      </c>
      <c r="F26" s="227" t="s">
        <v>23363</v>
      </c>
      <c r="G26" s="229" t="s">
        <v>26520</v>
      </c>
      <c r="H26" s="229">
        <v>4</v>
      </c>
      <c r="I26" s="229" t="s">
        <v>2</v>
      </c>
      <c r="J26" s="229" t="s">
        <v>4</v>
      </c>
      <c r="K26" s="17" t="s">
        <v>22</v>
      </c>
      <c r="L26" s="17" t="s">
        <v>28</v>
      </c>
      <c r="M26" s="230" t="s">
        <v>28</v>
      </c>
      <c r="N26" s="231" t="s">
        <v>21957</v>
      </c>
      <c r="O26" s="232" t="s">
        <v>21</v>
      </c>
      <c r="P26" s="233" t="s">
        <v>20</v>
      </c>
      <c r="Q26" s="233" t="s">
        <v>26521</v>
      </c>
      <c r="R26" s="230" t="s">
        <v>24847</v>
      </c>
      <c r="S26" s="234" t="s">
        <v>25401</v>
      </c>
      <c r="T26" s="235" t="s">
        <v>21918</v>
      </c>
      <c r="U26" s="236" t="s">
        <v>5191</v>
      </c>
      <c r="V26" s="16">
        <v>5</v>
      </c>
      <c r="W26" s="16">
        <v>6</v>
      </c>
      <c r="X26" s="16" t="e">
        <v>#REF!</v>
      </c>
      <c r="Y26" s="237" t="s">
        <v>21</v>
      </c>
      <c r="Z26" s="17"/>
      <c r="AD26" s="230" t="s">
        <v>24856</v>
      </c>
      <c r="AE26" s="238" t="s">
        <v>47</v>
      </c>
    </row>
    <row r="27" spans="1:31" x14ac:dyDescent="0.45">
      <c r="A27" s="227"/>
      <c r="B27" s="227"/>
      <c r="C27" s="227"/>
      <c r="D27" s="240" t="s">
        <v>21956</v>
      </c>
      <c r="E27" s="240" t="s">
        <v>39</v>
      </c>
      <c r="F27" s="227" t="s">
        <v>23364</v>
      </c>
      <c r="G27" s="229" t="s">
        <v>26520</v>
      </c>
      <c r="H27" s="229">
        <v>4</v>
      </c>
      <c r="I27" s="229" t="s">
        <v>2</v>
      </c>
      <c r="J27" s="229" t="s">
        <v>4</v>
      </c>
      <c r="K27" s="17" t="s">
        <v>22</v>
      </c>
      <c r="L27" s="17" t="s">
        <v>28</v>
      </c>
      <c r="M27" s="230" t="s">
        <v>28</v>
      </c>
      <c r="N27" s="231" t="s">
        <v>21957</v>
      </c>
      <c r="O27" s="232" t="s">
        <v>39</v>
      </c>
      <c r="P27" s="233" t="s">
        <v>38</v>
      </c>
      <c r="Q27" s="233" t="s">
        <v>26521</v>
      </c>
      <c r="R27" s="230" t="s">
        <v>24847</v>
      </c>
      <c r="S27" s="234" t="s">
        <v>25401</v>
      </c>
      <c r="T27" s="235" t="s">
        <v>21909</v>
      </c>
      <c r="U27" s="236" t="s">
        <v>5191</v>
      </c>
      <c r="V27" s="16">
        <v>5</v>
      </c>
      <c r="W27" s="16">
        <v>3</v>
      </c>
      <c r="X27" s="16" t="e">
        <v>#REF!</v>
      </c>
      <c r="Y27" s="237" t="s">
        <v>39</v>
      </c>
      <c r="Z27" s="17"/>
      <c r="AD27" s="230" t="s">
        <v>24857</v>
      </c>
      <c r="AE27" s="238" t="s">
        <v>49</v>
      </c>
    </row>
    <row r="28" spans="1:31" x14ac:dyDescent="0.45">
      <c r="A28" s="227"/>
      <c r="B28" s="227"/>
      <c r="C28" s="227"/>
      <c r="D28" s="240" t="s">
        <v>21944</v>
      </c>
      <c r="E28" s="240" t="s">
        <v>41</v>
      </c>
      <c r="F28" s="227" t="s">
        <v>23365</v>
      </c>
      <c r="G28" s="229" t="s">
        <v>26520</v>
      </c>
      <c r="H28" s="229">
        <v>4</v>
      </c>
      <c r="I28" s="229" t="s">
        <v>2</v>
      </c>
      <c r="J28" s="229" t="s">
        <v>4</v>
      </c>
      <c r="K28" s="17" t="s">
        <v>22</v>
      </c>
      <c r="L28" s="17" t="s">
        <v>28</v>
      </c>
      <c r="M28" s="230" t="s">
        <v>28</v>
      </c>
      <c r="N28" s="231" t="s">
        <v>21957</v>
      </c>
      <c r="O28" s="232" t="s">
        <v>41</v>
      </c>
      <c r="P28" s="233" t="s">
        <v>40</v>
      </c>
      <c r="Q28" s="233" t="s">
        <v>26521</v>
      </c>
      <c r="R28" s="230" t="s">
        <v>24847</v>
      </c>
      <c r="S28" s="234" t="s">
        <v>25401</v>
      </c>
      <c r="T28" s="235" t="s">
        <v>21908</v>
      </c>
      <c r="U28" s="236" t="s">
        <v>5191</v>
      </c>
      <c r="V28" s="16">
        <v>5</v>
      </c>
      <c r="W28" s="16">
        <v>7</v>
      </c>
      <c r="X28" s="16" t="e">
        <v>#REF!</v>
      </c>
      <c r="Y28" s="237" t="s">
        <v>41</v>
      </c>
      <c r="Z28" s="17"/>
      <c r="AD28" s="230" t="s">
        <v>24858</v>
      </c>
      <c r="AE28" s="238" t="s">
        <v>51</v>
      </c>
    </row>
    <row r="29" spans="1:31" x14ac:dyDescent="0.45">
      <c r="A29" s="239" t="s">
        <v>42</v>
      </c>
      <c r="B29" s="239" t="s">
        <v>21958</v>
      </c>
      <c r="C29" s="227"/>
      <c r="D29" s="227"/>
      <c r="E29" s="227"/>
      <c r="F29" s="227" t="s">
        <v>23366</v>
      </c>
      <c r="G29" s="229" t="s">
        <v>5191</v>
      </c>
      <c r="H29" s="229">
        <v>3</v>
      </c>
      <c r="I29" s="229" t="s">
        <v>2</v>
      </c>
      <c r="J29" s="229" t="s">
        <v>4</v>
      </c>
      <c r="K29" s="17" t="s">
        <v>42</v>
      </c>
      <c r="L29" s="17" t="s">
        <v>5190</v>
      </c>
      <c r="M29" s="230" t="s">
        <v>42</v>
      </c>
      <c r="N29" s="231" t="s">
        <v>21958</v>
      </c>
      <c r="O29" s="232" t="s">
        <v>5190</v>
      </c>
      <c r="P29" s="233" t="s">
        <v>5190</v>
      </c>
      <c r="Q29" s="233" t="s">
        <v>5190</v>
      </c>
      <c r="R29" s="230" t="s">
        <v>25402</v>
      </c>
      <c r="S29" s="234" t="s">
        <v>25399</v>
      </c>
      <c r="T29" s="235" t="s">
        <v>5190</v>
      </c>
      <c r="U29" s="236" t="s">
        <v>26520</v>
      </c>
      <c r="V29" s="16" t="s">
        <v>5190</v>
      </c>
      <c r="W29" s="16" t="s">
        <v>5190</v>
      </c>
      <c r="X29" s="16" t="e">
        <v>#REF!</v>
      </c>
      <c r="Y29" s="237" t="s">
        <v>5190</v>
      </c>
      <c r="Z29" s="17"/>
      <c r="AD29" s="230" t="s">
        <v>24859</v>
      </c>
      <c r="AE29" s="238" t="s">
        <v>53</v>
      </c>
    </row>
    <row r="30" spans="1:31" x14ac:dyDescent="0.45">
      <c r="A30" s="227"/>
      <c r="B30" s="240" t="s">
        <v>21959</v>
      </c>
      <c r="C30" s="240" t="s">
        <v>21960</v>
      </c>
      <c r="D30" s="240" t="s">
        <v>24</v>
      </c>
      <c r="E30" s="240" t="s">
        <v>25</v>
      </c>
      <c r="F30" s="227" t="s">
        <v>23367</v>
      </c>
      <c r="G30" s="229" t="s">
        <v>5191</v>
      </c>
      <c r="H30" s="229">
        <v>4</v>
      </c>
      <c r="I30" s="229" t="s">
        <v>2</v>
      </c>
      <c r="J30" s="229" t="s">
        <v>4</v>
      </c>
      <c r="K30" s="17" t="s">
        <v>42</v>
      </c>
      <c r="L30" s="17" t="s">
        <v>21959</v>
      </c>
      <c r="M30" s="230" t="s">
        <v>21959</v>
      </c>
      <c r="N30" s="231" t="s">
        <v>21960</v>
      </c>
      <c r="O30" s="232" t="s">
        <v>25</v>
      </c>
      <c r="P30" s="233" t="s">
        <v>24</v>
      </c>
      <c r="Q30" s="233" t="s">
        <v>5190</v>
      </c>
      <c r="R30" s="230" t="s">
        <v>24848</v>
      </c>
      <c r="S30" s="234" t="s">
        <v>25402</v>
      </c>
      <c r="T30" s="235" t="s">
        <v>21916</v>
      </c>
      <c r="U30" s="236" t="s">
        <v>5191</v>
      </c>
      <c r="V30" s="16">
        <v>1</v>
      </c>
      <c r="W30" s="16">
        <v>1</v>
      </c>
      <c r="X30" s="16" t="e">
        <v>#REF!</v>
      </c>
      <c r="Y30" s="237" t="s">
        <v>25</v>
      </c>
      <c r="Z30" s="17"/>
      <c r="AD30" s="230" t="s">
        <v>24860</v>
      </c>
      <c r="AE30" s="238" t="s">
        <v>55</v>
      </c>
    </row>
    <row r="31" spans="1:31" x14ac:dyDescent="0.45">
      <c r="A31" s="227"/>
      <c r="B31" s="240" t="s">
        <v>21961</v>
      </c>
      <c r="C31" s="240" t="s">
        <v>21962</v>
      </c>
      <c r="D31" s="240" t="s">
        <v>21963</v>
      </c>
      <c r="E31" s="240" t="s">
        <v>33</v>
      </c>
      <c r="F31" s="227" t="s">
        <v>23368</v>
      </c>
      <c r="G31" s="229" t="s">
        <v>5191</v>
      </c>
      <c r="H31" s="229">
        <v>4</v>
      </c>
      <c r="I31" s="229" t="s">
        <v>2</v>
      </c>
      <c r="J31" s="229" t="s">
        <v>4</v>
      </c>
      <c r="K31" s="17" t="s">
        <v>42</v>
      </c>
      <c r="L31" s="17" t="s">
        <v>21961</v>
      </c>
      <c r="M31" s="230" t="s">
        <v>21961</v>
      </c>
      <c r="N31" s="231" t="s">
        <v>21962</v>
      </c>
      <c r="O31" s="232" t="s">
        <v>33</v>
      </c>
      <c r="P31" s="233" t="s">
        <v>32</v>
      </c>
      <c r="Q31" s="233" t="s">
        <v>26521</v>
      </c>
      <c r="R31" s="230" t="s">
        <v>24849</v>
      </c>
      <c r="S31" s="234" t="s">
        <v>25402</v>
      </c>
      <c r="T31" s="235" t="s">
        <v>21912</v>
      </c>
      <c r="U31" s="236" t="s">
        <v>5191</v>
      </c>
      <c r="V31" s="16">
        <v>1</v>
      </c>
      <c r="W31" s="16">
        <v>3</v>
      </c>
      <c r="X31" s="16" t="e">
        <v>#REF!</v>
      </c>
      <c r="Y31" s="237" t="s">
        <v>33</v>
      </c>
      <c r="Z31" s="17"/>
      <c r="AD31" s="230" t="s">
        <v>24861</v>
      </c>
      <c r="AE31" s="238" t="s">
        <v>57</v>
      </c>
    </row>
    <row r="32" spans="1:31" x14ac:dyDescent="0.45">
      <c r="A32" s="227"/>
      <c r="B32" s="240" t="s">
        <v>21964</v>
      </c>
      <c r="C32" s="240" t="s">
        <v>21965</v>
      </c>
      <c r="D32" s="240" t="s">
        <v>21963</v>
      </c>
      <c r="E32" s="240" t="s">
        <v>33</v>
      </c>
      <c r="F32" s="227" t="s">
        <v>23369</v>
      </c>
      <c r="G32" s="229" t="s">
        <v>5191</v>
      </c>
      <c r="H32" s="229">
        <v>4</v>
      </c>
      <c r="I32" s="229" t="s">
        <v>2</v>
      </c>
      <c r="J32" s="229" t="s">
        <v>4</v>
      </c>
      <c r="K32" s="17" t="s">
        <v>42</v>
      </c>
      <c r="L32" s="17" t="s">
        <v>21964</v>
      </c>
      <c r="M32" s="230" t="s">
        <v>21964</v>
      </c>
      <c r="N32" s="231" t="s">
        <v>21965</v>
      </c>
      <c r="O32" s="232" t="s">
        <v>33</v>
      </c>
      <c r="P32" s="233" t="s">
        <v>32</v>
      </c>
      <c r="Q32" s="233" t="s">
        <v>26521</v>
      </c>
      <c r="R32" s="230" t="s">
        <v>24850</v>
      </c>
      <c r="S32" s="234" t="s">
        <v>25402</v>
      </c>
      <c r="T32" s="235" t="s">
        <v>21912</v>
      </c>
      <c r="U32" s="236" t="s">
        <v>5191</v>
      </c>
      <c r="V32" s="16">
        <v>1</v>
      </c>
      <c r="W32" s="16">
        <v>3</v>
      </c>
      <c r="X32" s="16" t="e">
        <v>#REF!</v>
      </c>
      <c r="Y32" s="237" t="s">
        <v>33</v>
      </c>
      <c r="Z32" s="17"/>
      <c r="AD32" s="230" t="s">
        <v>24862</v>
      </c>
      <c r="AE32" s="238" t="s">
        <v>59</v>
      </c>
    </row>
    <row r="33" spans="1:31" x14ac:dyDescent="0.45">
      <c r="A33" s="227"/>
      <c r="B33" s="240" t="s">
        <v>21966</v>
      </c>
      <c r="C33" s="240" t="s">
        <v>21967</v>
      </c>
      <c r="D33" s="240" t="s">
        <v>21968</v>
      </c>
      <c r="E33" s="240" t="s">
        <v>31</v>
      </c>
      <c r="F33" s="227" t="s">
        <v>23370</v>
      </c>
      <c r="G33" s="229" t="s">
        <v>5191</v>
      </c>
      <c r="H33" s="229">
        <v>4</v>
      </c>
      <c r="I33" s="229" t="s">
        <v>2</v>
      </c>
      <c r="J33" s="229" t="s">
        <v>4</v>
      </c>
      <c r="K33" s="17" t="s">
        <v>42</v>
      </c>
      <c r="L33" s="17" t="s">
        <v>21966</v>
      </c>
      <c r="M33" s="230" t="s">
        <v>21966</v>
      </c>
      <c r="N33" s="231" t="s">
        <v>21967</v>
      </c>
      <c r="O33" s="232" t="s">
        <v>31</v>
      </c>
      <c r="P33" s="233" t="s">
        <v>30</v>
      </c>
      <c r="Q33" s="233" t="s">
        <v>26521</v>
      </c>
      <c r="R33" s="230" t="s">
        <v>24851</v>
      </c>
      <c r="S33" s="234" t="s">
        <v>25402</v>
      </c>
      <c r="T33" s="235" t="s">
        <v>21913</v>
      </c>
      <c r="U33" s="236" t="s">
        <v>5191</v>
      </c>
      <c r="V33" s="16">
        <v>1</v>
      </c>
      <c r="W33" s="16">
        <v>2</v>
      </c>
      <c r="X33" s="16" t="e">
        <v>#REF!</v>
      </c>
      <c r="Y33" s="237" t="s">
        <v>31</v>
      </c>
      <c r="Z33" s="17"/>
      <c r="AD33" s="230" t="s">
        <v>25404</v>
      </c>
      <c r="AE33" s="238" t="s">
        <v>61</v>
      </c>
    </row>
    <row r="34" spans="1:31" x14ac:dyDescent="0.45">
      <c r="A34" s="227"/>
      <c r="B34" s="240" t="s">
        <v>21969</v>
      </c>
      <c r="C34" s="240" t="s">
        <v>21970</v>
      </c>
      <c r="D34" s="240" t="s">
        <v>21968</v>
      </c>
      <c r="E34" s="240" t="s">
        <v>31</v>
      </c>
      <c r="F34" s="227" t="s">
        <v>23371</v>
      </c>
      <c r="G34" s="229" t="s">
        <v>5191</v>
      </c>
      <c r="H34" s="229">
        <v>4</v>
      </c>
      <c r="I34" s="229" t="s">
        <v>2</v>
      </c>
      <c r="J34" s="229" t="s">
        <v>4</v>
      </c>
      <c r="K34" s="17" t="s">
        <v>42</v>
      </c>
      <c r="L34" s="17" t="s">
        <v>21969</v>
      </c>
      <c r="M34" s="230" t="s">
        <v>21969</v>
      </c>
      <c r="N34" s="231" t="s">
        <v>21970</v>
      </c>
      <c r="O34" s="232" t="s">
        <v>31</v>
      </c>
      <c r="P34" s="233" t="s">
        <v>30</v>
      </c>
      <c r="Q34" s="233" t="s">
        <v>26521</v>
      </c>
      <c r="R34" s="230" t="s">
        <v>24852</v>
      </c>
      <c r="S34" s="234" t="s">
        <v>25402</v>
      </c>
      <c r="T34" s="235" t="s">
        <v>21913</v>
      </c>
      <c r="U34" s="236" t="s">
        <v>5191</v>
      </c>
      <c r="V34" s="16">
        <v>1</v>
      </c>
      <c r="W34" s="16">
        <v>2</v>
      </c>
      <c r="X34" s="16" t="e">
        <v>#REF!</v>
      </c>
      <c r="Y34" s="237" t="s">
        <v>31</v>
      </c>
      <c r="Z34" s="17"/>
      <c r="AD34" s="230" t="s">
        <v>24863</v>
      </c>
      <c r="AE34" s="238" t="s">
        <v>21990</v>
      </c>
    </row>
    <row r="35" spans="1:31" x14ac:dyDescent="0.45">
      <c r="A35" s="227"/>
      <c r="B35" s="240" t="s">
        <v>21971</v>
      </c>
      <c r="C35" s="240" t="s">
        <v>21972</v>
      </c>
      <c r="D35" s="240" t="s">
        <v>28</v>
      </c>
      <c r="E35" s="240" t="s">
        <v>29</v>
      </c>
      <c r="F35" s="227" t="s">
        <v>23372</v>
      </c>
      <c r="G35" s="229" t="s">
        <v>5191</v>
      </c>
      <c r="H35" s="229">
        <v>4</v>
      </c>
      <c r="I35" s="229" t="s">
        <v>2</v>
      </c>
      <c r="J35" s="229" t="s">
        <v>4</v>
      </c>
      <c r="K35" s="17" t="s">
        <v>42</v>
      </c>
      <c r="L35" s="17" t="s">
        <v>21971</v>
      </c>
      <c r="M35" s="230" t="s">
        <v>21971</v>
      </c>
      <c r="N35" s="231" t="s">
        <v>21972</v>
      </c>
      <c r="O35" s="232" t="s">
        <v>29</v>
      </c>
      <c r="P35" s="233" t="s">
        <v>28</v>
      </c>
      <c r="Q35" s="233" t="s">
        <v>5190</v>
      </c>
      <c r="R35" s="230" t="s">
        <v>24853</v>
      </c>
      <c r="S35" s="234" t="s">
        <v>25402</v>
      </c>
      <c r="T35" s="235" t="s">
        <v>21914</v>
      </c>
      <c r="U35" s="236" t="s">
        <v>5191</v>
      </c>
      <c r="V35" s="16">
        <v>1</v>
      </c>
      <c r="W35" s="16">
        <v>1</v>
      </c>
      <c r="X35" s="16" t="e">
        <v>#REF!</v>
      </c>
      <c r="Y35" s="237" t="s">
        <v>29</v>
      </c>
      <c r="Z35" s="17"/>
      <c r="AD35" s="230" t="s">
        <v>24864</v>
      </c>
      <c r="AE35" s="238" t="s">
        <v>21992</v>
      </c>
    </row>
    <row r="36" spans="1:31" x14ac:dyDescent="0.45">
      <c r="A36" s="227"/>
      <c r="B36" s="240" t="s">
        <v>21973</v>
      </c>
      <c r="C36" s="240" t="s">
        <v>21974</v>
      </c>
      <c r="D36" s="240" t="s">
        <v>21975</v>
      </c>
      <c r="E36" s="240" t="s">
        <v>35</v>
      </c>
      <c r="F36" s="227" t="s">
        <v>23373</v>
      </c>
      <c r="G36" s="229" t="s">
        <v>5191</v>
      </c>
      <c r="H36" s="229">
        <v>4</v>
      </c>
      <c r="I36" s="229" t="s">
        <v>2</v>
      </c>
      <c r="J36" s="229" t="s">
        <v>4</v>
      </c>
      <c r="K36" s="17" t="s">
        <v>42</v>
      </c>
      <c r="L36" s="17" t="s">
        <v>21973</v>
      </c>
      <c r="M36" s="230" t="s">
        <v>21973</v>
      </c>
      <c r="N36" s="231" t="s">
        <v>21974</v>
      </c>
      <c r="O36" s="232" t="s">
        <v>35</v>
      </c>
      <c r="P36" s="233" t="s">
        <v>34</v>
      </c>
      <c r="Q36" s="233" t="s">
        <v>26521</v>
      </c>
      <c r="R36" s="230" t="s">
        <v>24854</v>
      </c>
      <c r="S36" s="234" t="s">
        <v>25402</v>
      </c>
      <c r="T36" s="235" t="s">
        <v>21911</v>
      </c>
      <c r="U36" s="236" t="s">
        <v>5191</v>
      </c>
      <c r="V36" s="16">
        <v>1</v>
      </c>
      <c r="W36" s="16">
        <v>2</v>
      </c>
      <c r="X36" s="16" t="e">
        <v>#REF!</v>
      </c>
      <c r="Y36" s="237" t="s">
        <v>35</v>
      </c>
      <c r="Z36" s="17"/>
      <c r="AD36" s="230" t="s">
        <v>24865</v>
      </c>
      <c r="AE36" s="238" t="s">
        <v>21995</v>
      </c>
    </row>
    <row r="37" spans="1:31" x14ac:dyDescent="0.45">
      <c r="A37" s="227"/>
      <c r="B37" s="240" t="s">
        <v>21976</v>
      </c>
      <c r="C37" s="240" t="s">
        <v>21977</v>
      </c>
      <c r="D37" s="240" t="s">
        <v>26</v>
      </c>
      <c r="E37" s="240" t="s">
        <v>27</v>
      </c>
      <c r="F37" s="227" t="s">
        <v>23374</v>
      </c>
      <c r="G37" s="229" t="s">
        <v>5191</v>
      </c>
      <c r="H37" s="229">
        <v>4</v>
      </c>
      <c r="I37" s="229" t="s">
        <v>2</v>
      </c>
      <c r="J37" s="229" t="s">
        <v>4</v>
      </c>
      <c r="K37" s="17" t="s">
        <v>42</v>
      </c>
      <c r="L37" s="17" t="s">
        <v>21976</v>
      </c>
      <c r="M37" s="230" t="s">
        <v>21976</v>
      </c>
      <c r="N37" s="231" t="s">
        <v>21977</v>
      </c>
      <c r="O37" s="232" t="s">
        <v>27</v>
      </c>
      <c r="P37" s="233" t="s">
        <v>26</v>
      </c>
      <c r="Q37" s="233" t="s">
        <v>5190</v>
      </c>
      <c r="R37" s="230" t="s">
        <v>24855</v>
      </c>
      <c r="S37" s="234" t="s">
        <v>25402</v>
      </c>
      <c r="T37" s="235" t="s">
        <v>21915</v>
      </c>
      <c r="U37" s="236" t="s">
        <v>5191</v>
      </c>
      <c r="V37" s="16">
        <v>3</v>
      </c>
      <c r="W37" s="16">
        <v>1</v>
      </c>
      <c r="X37" s="16" t="e">
        <v>#REF!</v>
      </c>
      <c r="Y37" s="237" t="s">
        <v>27</v>
      </c>
      <c r="Z37" s="17"/>
      <c r="AD37" s="230" t="s">
        <v>25405</v>
      </c>
      <c r="AE37" s="238" t="s">
        <v>64</v>
      </c>
    </row>
    <row r="38" spans="1:31" x14ac:dyDescent="0.45">
      <c r="A38" s="227"/>
      <c r="B38" s="227"/>
      <c r="C38" s="227"/>
      <c r="D38" s="240" t="s">
        <v>21963</v>
      </c>
      <c r="E38" s="240" t="s">
        <v>33</v>
      </c>
      <c r="F38" s="227" t="s">
        <v>23375</v>
      </c>
      <c r="G38" s="229" t="s">
        <v>26520</v>
      </c>
      <c r="H38" s="229">
        <v>4</v>
      </c>
      <c r="I38" s="229" t="s">
        <v>2</v>
      </c>
      <c r="J38" s="229" t="s">
        <v>4</v>
      </c>
      <c r="K38" s="17" t="s">
        <v>42</v>
      </c>
      <c r="L38" s="17" t="s">
        <v>21976</v>
      </c>
      <c r="M38" s="230" t="s">
        <v>21976</v>
      </c>
      <c r="N38" s="231" t="s">
        <v>21977</v>
      </c>
      <c r="O38" s="232" t="s">
        <v>33</v>
      </c>
      <c r="P38" s="233" t="s">
        <v>32</v>
      </c>
      <c r="Q38" s="233" t="s">
        <v>26521</v>
      </c>
      <c r="R38" s="230" t="s">
        <v>24855</v>
      </c>
      <c r="S38" s="234" t="s">
        <v>25402</v>
      </c>
      <c r="T38" s="235" t="s">
        <v>21912</v>
      </c>
      <c r="U38" s="236" t="s">
        <v>5191</v>
      </c>
      <c r="V38" s="16">
        <v>3</v>
      </c>
      <c r="W38" s="16">
        <v>3</v>
      </c>
      <c r="X38" s="16" t="e">
        <v>#REF!</v>
      </c>
      <c r="Y38" s="237" t="s">
        <v>33</v>
      </c>
      <c r="Z38" s="17"/>
      <c r="AD38" s="230" t="s">
        <v>24866</v>
      </c>
      <c r="AE38" s="238" t="s">
        <v>21998</v>
      </c>
    </row>
    <row r="39" spans="1:31" x14ac:dyDescent="0.45">
      <c r="A39" s="227"/>
      <c r="B39" s="227"/>
      <c r="C39" s="227"/>
      <c r="D39" s="240" t="s">
        <v>21975</v>
      </c>
      <c r="E39" s="240" t="s">
        <v>35</v>
      </c>
      <c r="F39" s="227" t="s">
        <v>23376</v>
      </c>
      <c r="G39" s="229" t="s">
        <v>26520</v>
      </c>
      <c r="H39" s="229">
        <v>4</v>
      </c>
      <c r="I39" s="229" t="s">
        <v>2</v>
      </c>
      <c r="J39" s="229" t="s">
        <v>4</v>
      </c>
      <c r="K39" s="17" t="s">
        <v>42</v>
      </c>
      <c r="L39" s="17" t="s">
        <v>21976</v>
      </c>
      <c r="M39" s="230" t="s">
        <v>21976</v>
      </c>
      <c r="N39" s="231" t="s">
        <v>21977</v>
      </c>
      <c r="O39" s="232" t="s">
        <v>35</v>
      </c>
      <c r="P39" s="233" t="s">
        <v>34</v>
      </c>
      <c r="Q39" s="233" t="s">
        <v>26521</v>
      </c>
      <c r="R39" s="230" t="s">
        <v>24855</v>
      </c>
      <c r="S39" s="234" t="s">
        <v>25402</v>
      </c>
      <c r="T39" s="235" t="s">
        <v>21911</v>
      </c>
      <c r="U39" s="236" t="s">
        <v>5191</v>
      </c>
      <c r="V39" s="16">
        <v>3</v>
      </c>
      <c r="W39" s="16">
        <v>2</v>
      </c>
      <c r="X39" s="16" t="e">
        <v>#REF!</v>
      </c>
      <c r="Y39" s="237" t="s">
        <v>35</v>
      </c>
      <c r="Z39" s="17"/>
      <c r="AD39" s="230" t="s">
        <v>25406</v>
      </c>
      <c r="AE39" s="238" t="s">
        <v>74</v>
      </c>
    </row>
    <row r="40" spans="1:31" x14ac:dyDescent="0.45">
      <c r="A40" s="239" t="s">
        <v>45</v>
      </c>
      <c r="B40" s="239" t="s">
        <v>21978</v>
      </c>
      <c r="C40" s="227"/>
      <c r="D40" s="227"/>
      <c r="E40" s="227"/>
      <c r="F40" s="227" t="s">
        <v>23377</v>
      </c>
      <c r="G40" s="229" t="s">
        <v>5191</v>
      </c>
      <c r="H40" s="229">
        <v>3</v>
      </c>
      <c r="I40" s="229" t="s">
        <v>2</v>
      </c>
      <c r="J40" s="229" t="s">
        <v>4</v>
      </c>
      <c r="K40" s="17" t="s">
        <v>45</v>
      </c>
      <c r="L40" s="17" t="s">
        <v>5190</v>
      </c>
      <c r="M40" s="230" t="s">
        <v>45</v>
      </c>
      <c r="N40" s="231" t="s">
        <v>21978</v>
      </c>
      <c r="O40" s="232" t="s">
        <v>5190</v>
      </c>
      <c r="P40" s="233" t="s">
        <v>5190</v>
      </c>
      <c r="Q40" s="233" t="s">
        <v>5190</v>
      </c>
      <c r="R40" s="230" t="s">
        <v>25403</v>
      </c>
      <c r="S40" s="234" t="s">
        <v>25399</v>
      </c>
      <c r="T40" s="235" t="s">
        <v>5190</v>
      </c>
      <c r="U40" s="236" t="s">
        <v>26520</v>
      </c>
      <c r="V40" s="16" t="s">
        <v>5190</v>
      </c>
      <c r="W40" s="16" t="s">
        <v>5190</v>
      </c>
      <c r="X40" s="16" t="e">
        <v>#REF!</v>
      </c>
      <c r="Y40" s="237" t="s">
        <v>5190</v>
      </c>
      <c r="Z40" s="17"/>
      <c r="AD40" s="230" t="s">
        <v>24867</v>
      </c>
      <c r="AE40" s="238" t="s">
        <v>22000</v>
      </c>
    </row>
    <row r="41" spans="1:31" x14ac:dyDescent="0.45">
      <c r="A41" s="227"/>
      <c r="B41" s="240" t="s">
        <v>47</v>
      </c>
      <c r="C41" s="240" t="s">
        <v>21979</v>
      </c>
      <c r="D41" s="240" t="s">
        <v>21980</v>
      </c>
      <c r="E41" s="240" t="s">
        <v>54</v>
      </c>
      <c r="F41" s="227" t="s">
        <v>23378</v>
      </c>
      <c r="G41" s="229" t="s">
        <v>5191</v>
      </c>
      <c r="H41" s="229">
        <v>4</v>
      </c>
      <c r="I41" s="229" t="s">
        <v>2</v>
      </c>
      <c r="J41" s="229" t="s">
        <v>4</v>
      </c>
      <c r="K41" s="17" t="s">
        <v>45</v>
      </c>
      <c r="L41" s="17" t="s">
        <v>47</v>
      </c>
      <c r="M41" s="230" t="s">
        <v>47</v>
      </c>
      <c r="N41" s="231" t="s">
        <v>21979</v>
      </c>
      <c r="O41" s="232" t="s">
        <v>54</v>
      </c>
      <c r="P41" s="233" t="s">
        <v>53</v>
      </c>
      <c r="Q41" s="233" t="s">
        <v>26521</v>
      </c>
      <c r="R41" s="230" t="s">
        <v>24856</v>
      </c>
      <c r="S41" s="234" t="s">
        <v>25403</v>
      </c>
      <c r="T41" s="235" t="s">
        <v>21901</v>
      </c>
      <c r="U41" s="236" t="s">
        <v>5191</v>
      </c>
      <c r="V41" s="16">
        <v>2</v>
      </c>
      <c r="W41" s="16">
        <v>3</v>
      </c>
      <c r="X41" s="16" t="e">
        <v>#REF!</v>
      </c>
      <c r="Y41" s="237" t="s">
        <v>54</v>
      </c>
      <c r="Z41" s="17"/>
      <c r="AD41" s="230" t="s">
        <v>24868</v>
      </c>
      <c r="AE41" s="238" t="s">
        <v>22003</v>
      </c>
    </row>
    <row r="42" spans="1:31" x14ac:dyDescent="0.45">
      <c r="A42" s="227"/>
      <c r="B42" s="227"/>
      <c r="C42" s="227"/>
      <c r="D42" s="240" t="s">
        <v>21981</v>
      </c>
      <c r="E42" s="240" t="s">
        <v>69</v>
      </c>
      <c r="F42" s="227" t="s">
        <v>23379</v>
      </c>
      <c r="G42" s="229" t="s">
        <v>26520</v>
      </c>
      <c r="H42" s="229">
        <v>4</v>
      </c>
      <c r="I42" s="229" t="s">
        <v>2</v>
      </c>
      <c r="J42" s="229" t="s">
        <v>4</v>
      </c>
      <c r="K42" s="17" t="s">
        <v>45</v>
      </c>
      <c r="L42" s="17" t="s">
        <v>47</v>
      </c>
      <c r="M42" s="230" t="s">
        <v>47</v>
      </c>
      <c r="N42" s="231" t="s">
        <v>21979</v>
      </c>
      <c r="O42" s="232" t="s">
        <v>69</v>
      </c>
      <c r="P42" s="233" t="s">
        <v>68</v>
      </c>
      <c r="Q42" s="233" t="s">
        <v>26521</v>
      </c>
      <c r="R42" s="230" t="s">
        <v>24856</v>
      </c>
      <c r="S42" s="234" t="s">
        <v>25403</v>
      </c>
      <c r="T42" s="235" t="s">
        <v>21893</v>
      </c>
      <c r="U42" s="236" t="s">
        <v>5191</v>
      </c>
      <c r="V42" s="16">
        <v>2</v>
      </c>
      <c r="W42" s="16">
        <v>5</v>
      </c>
      <c r="X42" s="16" t="e">
        <v>#REF!</v>
      </c>
      <c r="Y42" s="237" t="s">
        <v>69</v>
      </c>
      <c r="Z42" s="17"/>
      <c r="AD42" s="230" t="s">
        <v>25407</v>
      </c>
      <c r="AE42" s="238" t="s">
        <v>22005</v>
      </c>
    </row>
    <row r="43" spans="1:31" x14ac:dyDescent="0.45">
      <c r="A43" s="227"/>
      <c r="B43" s="240" t="s">
        <v>49</v>
      </c>
      <c r="C43" s="240" t="s">
        <v>21982</v>
      </c>
      <c r="D43" s="240" t="s">
        <v>21983</v>
      </c>
      <c r="E43" s="240" t="s">
        <v>48</v>
      </c>
      <c r="F43" s="227" t="s">
        <v>23380</v>
      </c>
      <c r="G43" s="229" t="s">
        <v>5191</v>
      </c>
      <c r="H43" s="229">
        <v>4</v>
      </c>
      <c r="I43" s="229" t="s">
        <v>2</v>
      </c>
      <c r="J43" s="229" t="s">
        <v>4</v>
      </c>
      <c r="K43" s="17" t="s">
        <v>45</v>
      </c>
      <c r="L43" s="17" t="s">
        <v>49</v>
      </c>
      <c r="M43" s="230" t="s">
        <v>49</v>
      </c>
      <c r="N43" s="231" t="s">
        <v>21982</v>
      </c>
      <c r="O43" s="232" t="s">
        <v>48</v>
      </c>
      <c r="P43" s="233" t="s">
        <v>47</v>
      </c>
      <c r="Q43" s="233" t="s">
        <v>26521</v>
      </c>
      <c r="R43" s="230" t="s">
        <v>24857</v>
      </c>
      <c r="S43" s="234" t="s">
        <v>25403</v>
      </c>
      <c r="T43" s="235" t="s">
        <v>21904</v>
      </c>
      <c r="U43" s="236" t="s">
        <v>5191</v>
      </c>
      <c r="V43" s="16">
        <v>2</v>
      </c>
      <c r="W43" s="16">
        <v>4</v>
      </c>
      <c r="X43" s="16" t="e">
        <v>#REF!</v>
      </c>
      <c r="Y43" s="237" t="s">
        <v>48</v>
      </c>
      <c r="Z43" s="17"/>
      <c r="AD43" s="230" t="s">
        <v>24869</v>
      </c>
      <c r="AE43" s="238" t="s">
        <v>22007</v>
      </c>
    </row>
    <row r="44" spans="1:31" x14ac:dyDescent="0.45">
      <c r="A44" s="227"/>
      <c r="B44" s="227"/>
      <c r="C44" s="227"/>
      <c r="D44" s="240" t="s">
        <v>21981</v>
      </c>
      <c r="E44" s="240" t="s">
        <v>69</v>
      </c>
      <c r="F44" s="227" t="s">
        <v>23381</v>
      </c>
      <c r="G44" s="229" t="s">
        <v>26520</v>
      </c>
      <c r="H44" s="229">
        <v>4</v>
      </c>
      <c r="I44" s="229" t="s">
        <v>2</v>
      </c>
      <c r="J44" s="229" t="s">
        <v>4</v>
      </c>
      <c r="K44" s="17" t="s">
        <v>45</v>
      </c>
      <c r="L44" s="17" t="s">
        <v>49</v>
      </c>
      <c r="M44" s="230" t="s">
        <v>49</v>
      </c>
      <c r="N44" s="231" t="s">
        <v>21982</v>
      </c>
      <c r="O44" s="232" t="s">
        <v>69</v>
      </c>
      <c r="P44" s="233" t="s">
        <v>68</v>
      </c>
      <c r="Q44" s="233" t="s">
        <v>26521</v>
      </c>
      <c r="R44" s="230" t="s">
        <v>24857</v>
      </c>
      <c r="S44" s="234" t="s">
        <v>25403</v>
      </c>
      <c r="T44" s="235" t="s">
        <v>21893</v>
      </c>
      <c r="U44" s="236" t="s">
        <v>5191</v>
      </c>
      <c r="V44" s="16">
        <v>2</v>
      </c>
      <c r="W44" s="16">
        <v>5</v>
      </c>
      <c r="X44" s="16" t="e">
        <v>#REF!</v>
      </c>
      <c r="Y44" s="237" t="s">
        <v>69</v>
      </c>
      <c r="Z44" s="17"/>
      <c r="AD44" s="230" t="s">
        <v>25408</v>
      </c>
      <c r="AE44" s="238" t="s">
        <v>22009</v>
      </c>
    </row>
    <row r="45" spans="1:31" x14ac:dyDescent="0.45">
      <c r="A45" s="227"/>
      <c r="B45" s="240" t="s">
        <v>51</v>
      </c>
      <c r="C45" s="240" t="s">
        <v>21984</v>
      </c>
      <c r="D45" s="240" t="s">
        <v>21983</v>
      </c>
      <c r="E45" s="240" t="s">
        <v>48</v>
      </c>
      <c r="F45" s="227" t="s">
        <v>23382</v>
      </c>
      <c r="G45" s="229" t="s">
        <v>5191</v>
      </c>
      <c r="H45" s="229">
        <v>4</v>
      </c>
      <c r="I45" s="229" t="s">
        <v>2</v>
      </c>
      <c r="J45" s="229" t="s">
        <v>4</v>
      </c>
      <c r="K45" s="17" t="s">
        <v>45</v>
      </c>
      <c r="L45" s="17" t="s">
        <v>51</v>
      </c>
      <c r="M45" s="230" t="s">
        <v>51</v>
      </c>
      <c r="N45" s="231" t="s">
        <v>21984</v>
      </c>
      <c r="O45" s="232" t="s">
        <v>48</v>
      </c>
      <c r="P45" s="233" t="s">
        <v>47</v>
      </c>
      <c r="Q45" s="233" t="s">
        <v>26521</v>
      </c>
      <c r="R45" s="230" t="s">
        <v>24858</v>
      </c>
      <c r="S45" s="234" t="s">
        <v>25403</v>
      </c>
      <c r="T45" s="235" t="s">
        <v>21904</v>
      </c>
      <c r="U45" s="236" t="s">
        <v>5191</v>
      </c>
      <c r="V45" s="16">
        <v>1</v>
      </c>
      <c r="W45" s="16">
        <v>4</v>
      </c>
      <c r="X45" s="16" t="e">
        <v>#REF!</v>
      </c>
      <c r="Y45" s="237" t="s">
        <v>48</v>
      </c>
      <c r="Z45" s="17"/>
      <c r="AD45" s="230" t="s">
        <v>24870</v>
      </c>
      <c r="AE45" s="238" t="s">
        <v>22011</v>
      </c>
    </row>
    <row r="46" spans="1:31" x14ac:dyDescent="0.45">
      <c r="A46" s="227"/>
      <c r="B46" s="240" t="s">
        <v>53</v>
      </c>
      <c r="C46" s="240" t="s">
        <v>21985</v>
      </c>
      <c r="D46" s="240" t="s">
        <v>21983</v>
      </c>
      <c r="E46" s="240" t="s">
        <v>48</v>
      </c>
      <c r="F46" s="227" t="s">
        <v>23383</v>
      </c>
      <c r="G46" s="229" t="s">
        <v>5191</v>
      </c>
      <c r="H46" s="229">
        <v>4</v>
      </c>
      <c r="I46" s="229" t="s">
        <v>2</v>
      </c>
      <c r="J46" s="229" t="s">
        <v>4</v>
      </c>
      <c r="K46" s="17" t="s">
        <v>45</v>
      </c>
      <c r="L46" s="17" t="s">
        <v>53</v>
      </c>
      <c r="M46" s="230" t="s">
        <v>53</v>
      </c>
      <c r="N46" s="231" t="s">
        <v>21985</v>
      </c>
      <c r="O46" s="232" t="s">
        <v>48</v>
      </c>
      <c r="P46" s="233" t="s">
        <v>47</v>
      </c>
      <c r="Q46" s="233" t="s">
        <v>26521</v>
      </c>
      <c r="R46" s="230" t="s">
        <v>24859</v>
      </c>
      <c r="S46" s="234" t="s">
        <v>25403</v>
      </c>
      <c r="T46" s="235" t="s">
        <v>21904</v>
      </c>
      <c r="U46" s="236" t="s">
        <v>5191</v>
      </c>
      <c r="V46" s="16">
        <v>2</v>
      </c>
      <c r="W46" s="16">
        <v>4</v>
      </c>
      <c r="X46" s="16" t="e">
        <v>#REF!</v>
      </c>
      <c r="Y46" s="237" t="s">
        <v>48</v>
      </c>
      <c r="Z46" s="17"/>
      <c r="AD46" s="230" t="s">
        <v>24871</v>
      </c>
      <c r="AE46" s="238" t="s">
        <v>22014</v>
      </c>
    </row>
    <row r="47" spans="1:31" x14ac:dyDescent="0.45">
      <c r="A47" s="227"/>
      <c r="B47" s="227"/>
      <c r="C47" s="227"/>
      <c r="D47" s="240" t="s">
        <v>21980</v>
      </c>
      <c r="E47" s="240" t="s">
        <v>54</v>
      </c>
      <c r="F47" s="227" t="s">
        <v>23384</v>
      </c>
      <c r="G47" s="229" t="s">
        <v>26520</v>
      </c>
      <c r="H47" s="229">
        <v>4</v>
      </c>
      <c r="I47" s="229" t="s">
        <v>2</v>
      </c>
      <c r="J47" s="229" t="s">
        <v>4</v>
      </c>
      <c r="K47" s="17" t="s">
        <v>45</v>
      </c>
      <c r="L47" s="17" t="s">
        <v>53</v>
      </c>
      <c r="M47" s="230" t="s">
        <v>53</v>
      </c>
      <c r="N47" s="231" t="s">
        <v>21985</v>
      </c>
      <c r="O47" s="232" t="s">
        <v>54</v>
      </c>
      <c r="P47" s="233" t="s">
        <v>53</v>
      </c>
      <c r="Q47" s="233" t="s">
        <v>26521</v>
      </c>
      <c r="R47" s="230" t="s">
        <v>24859</v>
      </c>
      <c r="S47" s="234" t="s">
        <v>25403</v>
      </c>
      <c r="T47" s="235" t="s">
        <v>21901</v>
      </c>
      <c r="U47" s="236" t="s">
        <v>5191</v>
      </c>
      <c r="V47" s="16">
        <v>2</v>
      </c>
      <c r="W47" s="16">
        <v>3</v>
      </c>
      <c r="X47" s="16" t="e">
        <v>#REF!</v>
      </c>
      <c r="Y47" s="237" t="s">
        <v>54</v>
      </c>
      <c r="Z47" s="17"/>
      <c r="AD47" s="230" t="s">
        <v>24872</v>
      </c>
      <c r="AE47" s="238" t="s">
        <v>22016</v>
      </c>
    </row>
    <row r="48" spans="1:31" x14ac:dyDescent="0.45">
      <c r="A48" s="227"/>
      <c r="B48" s="240" t="s">
        <v>55</v>
      </c>
      <c r="C48" s="240" t="s">
        <v>21986</v>
      </c>
      <c r="D48" s="240" t="s">
        <v>63</v>
      </c>
      <c r="E48" s="240" t="s">
        <v>62</v>
      </c>
      <c r="F48" s="227" t="s">
        <v>23385</v>
      </c>
      <c r="G48" s="229" t="s">
        <v>5191</v>
      </c>
      <c r="H48" s="229">
        <v>4</v>
      </c>
      <c r="I48" s="229" t="s">
        <v>2</v>
      </c>
      <c r="J48" s="229" t="s">
        <v>4</v>
      </c>
      <c r="K48" s="17" t="s">
        <v>45</v>
      </c>
      <c r="L48" s="17" t="s">
        <v>55</v>
      </c>
      <c r="M48" s="230" t="s">
        <v>55</v>
      </c>
      <c r="N48" s="231" t="s">
        <v>21986</v>
      </c>
      <c r="O48" s="232" t="s">
        <v>62</v>
      </c>
      <c r="P48" s="233" t="s">
        <v>63</v>
      </c>
      <c r="Q48" s="233" t="s">
        <v>5190</v>
      </c>
      <c r="R48" s="230" t="s">
        <v>24860</v>
      </c>
      <c r="S48" s="234" t="s">
        <v>25403</v>
      </c>
      <c r="T48" s="235" t="s">
        <v>21896</v>
      </c>
      <c r="U48" s="236" t="s">
        <v>5191</v>
      </c>
      <c r="V48" s="16">
        <v>1</v>
      </c>
      <c r="W48" s="16">
        <v>1</v>
      </c>
      <c r="X48" s="16" t="e">
        <v>#REF!</v>
      </c>
      <c r="Y48" s="237" t="s">
        <v>62</v>
      </c>
      <c r="Z48" s="17"/>
      <c r="AD48" s="230" t="s">
        <v>24873</v>
      </c>
      <c r="AE48" s="238" t="s">
        <v>22018</v>
      </c>
    </row>
    <row r="49" spans="1:31" x14ac:dyDescent="0.45">
      <c r="A49" s="227"/>
      <c r="B49" s="240" t="s">
        <v>57</v>
      </c>
      <c r="C49" s="240" t="s">
        <v>21987</v>
      </c>
      <c r="D49" s="240" t="s">
        <v>10</v>
      </c>
      <c r="E49" s="240" t="s">
        <v>11</v>
      </c>
      <c r="F49" s="227" t="s">
        <v>23386</v>
      </c>
      <c r="G49" s="229" t="s">
        <v>5191</v>
      </c>
      <c r="H49" s="229">
        <v>4</v>
      </c>
      <c r="I49" s="229" t="s">
        <v>2</v>
      </c>
      <c r="J49" s="229" t="s">
        <v>4</v>
      </c>
      <c r="K49" s="17" t="s">
        <v>45</v>
      </c>
      <c r="L49" s="17" t="s">
        <v>57</v>
      </c>
      <c r="M49" s="230" t="s">
        <v>57</v>
      </c>
      <c r="N49" s="231" t="s">
        <v>21987</v>
      </c>
      <c r="O49" s="232" t="s">
        <v>11</v>
      </c>
      <c r="P49" s="233" t="s">
        <v>10</v>
      </c>
      <c r="Q49" s="233" t="s">
        <v>5190</v>
      </c>
      <c r="R49" s="230" t="s">
        <v>24861</v>
      </c>
      <c r="S49" s="234" t="s">
        <v>25403</v>
      </c>
      <c r="T49" s="235" t="s">
        <v>21923</v>
      </c>
      <c r="U49" s="236" t="s">
        <v>5191</v>
      </c>
      <c r="V49" s="16">
        <v>1</v>
      </c>
      <c r="W49" s="16">
        <v>1</v>
      </c>
      <c r="X49" s="16" t="e">
        <v>#REF!</v>
      </c>
      <c r="Y49" s="237" t="s">
        <v>11</v>
      </c>
      <c r="Z49" s="17"/>
      <c r="AD49" s="230" t="s">
        <v>25409</v>
      </c>
      <c r="AE49" s="238" t="s">
        <v>77</v>
      </c>
    </row>
    <row r="50" spans="1:31" x14ac:dyDescent="0.45">
      <c r="A50" s="227"/>
      <c r="B50" s="240" t="s">
        <v>59</v>
      </c>
      <c r="C50" s="240" t="s">
        <v>21988</v>
      </c>
      <c r="D50" s="240" t="s">
        <v>21955</v>
      </c>
      <c r="E50" s="240" t="s">
        <v>9</v>
      </c>
      <c r="F50" s="227" t="s">
        <v>23387</v>
      </c>
      <c r="G50" s="229" t="s">
        <v>5191</v>
      </c>
      <c r="H50" s="229">
        <v>4</v>
      </c>
      <c r="I50" s="229" t="s">
        <v>2</v>
      </c>
      <c r="J50" s="229" t="s">
        <v>4</v>
      </c>
      <c r="K50" s="17" t="s">
        <v>45</v>
      </c>
      <c r="L50" s="17" t="s">
        <v>59</v>
      </c>
      <c r="M50" s="230" t="s">
        <v>59</v>
      </c>
      <c r="N50" s="231" t="s">
        <v>21988</v>
      </c>
      <c r="O50" s="232" t="s">
        <v>9</v>
      </c>
      <c r="P50" s="233" t="s">
        <v>8</v>
      </c>
      <c r="Q50" s="233" t="s">
        <v>26521</v>
      </c>
      <c r="R50" s="230" t="s">
        <v>24862</v>
      </c>
      <c r="S50" s="234" t="s">
        <v>25403</v>
      </c>
      <c r="T50" s="235" t="s">
        <v>21924</v>
      </c>
      <c r="U50" s="236" t="s">
        <v>5191</v>
      </c>
      <c r="V50" s="16">
        <v>2</v>
      </c>
      <c r="W50" s="16">
        <v>4</v>
      </c>
      <c r="X50" s="16" t="e">
        <v>#REF!</v>
      </c>
      <c r="Y50" s="237" t="s">
        <v>9</v>
      </c>
      <c r="Z50" s="17"/>
      <c r="AD50" s="230" t="s">
        <v>25410</v>
      </c>
      <c r="AE50" s="238" t="s">
        <v>22020</v>
      </c>
    </row>
    <row r="51" spans="1:31" x14ac:dyDescent="0.45">
      <c r="A51" s="227"/>
      <c r="B51" s="227"/>
      <c r="C51" s="227"/>
      <c r="D51" s="240" t="s">
        <v>21949</v>
      </c>
      <c r="E51" s="240" t="s">
        <v>21</v>
      </c>
      <c r="F51" s="227" t="s">
        <v>23388</v>
      </c>
      <c r="G51" s="229" t="s">
        <v>26520</v>
      </c>
      <c r="H51" s="229">
        <v>4</v>
      </c>
      <c r="I51" s="229" t="s">
        <v>2</v>
      </c>
      <c r="J51" s="229" t="s">
        <v>4</v>
      </c>
      <c r="K51" s="17" t="s">
        <v>45</v>
      </c>
      <c r="L51" s="17" t="s">
        <v>59</v>
      </c>
      <c r="M51" s="230" t="s">
        <v>59</v>
      </c>
      <c r="N51" s="231" t="s">
        <v>21988</v>
      </c>
      <c r="O51" s="232" t="s">
        <v>21</v>
      </c>
      <c r="P51" s="233" t="s">
        <v>20</v>
      </c>
      <c r="Q51" s="233" t="s">
        <v>26521</v>
      </c>
      <c r="R51" s="230" t="s">
        <v>24862</v>
      </c>
      <c r="S51" s="234" t="s">
        <v>25403</v>
      </c>
      <c r="T51" s="235" t="s">
        <v>21918</v>
      </c>
      <c r="U51" s="236" t="s">
        <v>5191</v>
      </c>
      <c r="V51" s="16">
        <v>2</v>
      </c>
      <c r="W51" s="16">
        <v>6</v>
      </c>
      <c r="X51" s="16" t="e">
        <v>#REF!</v>
      </c>
      <c r="Y51" s="237" t="s">
        <v>21</v>
      </c>
      <c r="Z51" s="17"/>
      <c r="AD51" s="230" t="s">
        <v>24874</v>
      </c>
      <c r="AE51" s="238" t="s">
        <v>22021</v>
      </c>
    </row>
    <row r="52" spans="1:31" x14ac:dyDescent="0.45">
      <c r="A52" s="239" t="s">
        <v>61</v>
      </c>
      <c r="B52" s="239" t="s">
        <v>21989</v>
      </c>
      <c r="C52" s="227"/>
      <c r="D52" s="227"/>
      <c r="E52" s="227"/>
      <c r="F52" s="227" t="s">
        <v>23389</v>
      </c>
      <c r="G52" s="229" t="s">
        <v>5191</v>
      </c>
      <c r="H52" s="229">
        <v>3</v>
      </c>
      <c r="I52" s="229" t="s">
        <v>2</v>
      </c>
      <c r="J52" s="229" t="s">
        <v>4</v>
      </c>
      <c r="K52" s="17" t="s">
        <v>61</v>
      </c>
      <c r="L52" s="17" t="s">
        <v>5190</v>
      </c>
      <c r="M52" s="230" t="s">
        <v>61</v>
      </c>
      <c r="N52" s="231" t="s">
        <v>21989</v>
      </c>
      <c r="O52" s="232" t="s">
        <v>5190</v>
      </c>
      <c r="P52" s="233" t="s">
        <v>5190</v>
      </c>
      <c r="Q52" s="233" t="s">
        <v>5190</v>
      </c>
      <c r="R52" s="230" t="s">
        <v>25404</v>
      </c>
      <c r="S52" s="234" t="s">
        <v>25399</v>
      </c>
      <c r="T52" s="235" t="s">
        <v>5190</v>
      </c>
      <c r="U52" s="236" t="s">
        <v>26520</v>
      </c>
      <c r="V52" s="16" t="s">
        <v>5190</v>
      </c>
      <c r="W52" s="16" t="s">
        <v>5190</v>
      </c>
      <c r="X52" s="16" t="e">
        <v>#REF!</v>
      </c>
      <c r="Y52" s="237" t="s">
        <v>5190</v>
      </c>
      <c r="Z52" s="17"/>
      <c r="AD52" s="230" t="s">
        <v>24875</v>
      </c>
      <c r="AE52" s="238" t="s">
        <v>22024</v>
      </c>
    </row>
    <row r="53" spans="1:31" x14ac:dyDescent="0.45">
      <c r="A53" s="227"/>
      <c r="B53" s="240" t="s">
        <v>21990</v>
      </c>
      <c r="C53" s="240" t="s">
        <v>21991</v>
      </c>
      <c r="D53" s="240" t="s">
        <v>14</v>
      </c>
      <c r="E53" s="240" t="s">
        <v>15</v>
      </c>
      <c r="F53" s="227" t="s">
        <v>23390</v>
      </c>
      <c r="G53" s="229" t="s">
        <v>5191</v>
      </c>
      <c r="H53" s="229">
        <v>4</v>
      </c>
      <c r="I53" s="229" t="s">
        <v>2</v>
      </c>
      <c r="J53" s="229" t="s">
        <v>4</v>
      </c>
      <c r="K53" s="17" t="s">
        <v>61</v>
      </c>
      <c r="L53" s="17" t="s">
        <v>21990</v>
      </c>
      <c r="M53" s="230" t="s">
        <v>21990</v>
      </c>
      <c r="N53" s="231" t="s">
        <v>21991</v>
      </c>
      <c r="O53" s="232" t="s">
        <v>15</v>
      </c>
      <c r="P53" s="233" t="s">
        <v>14</v>
      </c>
      <c r="Q53" s="233" t="s">
        <v>5190</v>
      </c>
      <c r="R53" s="230" t="s">
        <v>24863</v>
      </c>
      <c r="S53" s="234" t="s">
        <v>25404</v>
      </c>
      <c r="T53" s="235" t="s">
        <v>21921</v>
      </c>
      <c r="U53" s="236" t="s">
        <v>5191</v>
      </c>
      <c r="V53" s="16">
        <v>1</v>
      </c>
      <c r="W53" s="16">
        <v>1</v>
      </c>
      <c r="X53" s="16" t="e">
        <v>#REF!</v>
      </c>
      <c r="Y53" s="237" t="s">
        <v>15</v>
      </c>
      <c r="Z53" s="17"/>
      <c r="AD53" s="230" t="s">
        <v>24876</v>
      </c>
      <c r="AE53" s="238" t="s">
        <v>22026</v>
      </c>
    </row>
    <row r="54" spans="1:31" x14ac:dyDescent="0.45">
      <c r="A54" s="227"/>
      <c r="B54" s="240" t="s">
        <v>21992</v>
      </c>
      <c r="C54" s="240" t="s">
        <v>21993</v>
      </c>
      <c r="D54" s="240" t="s">
        <v>21994</v>
      </c>
      <c r="E54" s="240" t="s">
        <v>19</v>
      </c>
      <c r="F54" s="227" t="s">
        <v>23391</v>
      </c>
      <c r="G54" s="229" t="s">
        <v>5191</v>
      </c>
      <c r="H54" s="229">
        <v>4</v>
      </c>
      <c r="I54" s="229" t="s">
        <v>2</v>
      </c>
      <c r="J54" s="229" t="s">
        <v>4</v>
      </c>
      <c r="K54" s="17" t="s">
        <v>61</v>
      </c>
      <c r="L54" s="17" t="s">
        <v>21992</v>
      </c>
      <c r="M54" s="230" t="s">
        <v>21992</v>
      </c>
      <c r="N54" s="231" t="s">
        <v>21993</v>
      </c>
      <c r="O54" s="232" t="s">
        <v>19</v>
      </c>
      <c r="P54" s="233" t="s">
        <v>18</v>
      </c>
      <c r="Q54" s="233" t="s">
        <v>26521</v>
      </c>
      <c r="R54" s="230" t="s">
        <v>24864</v>
      </c>
      <c r="S54" s="234" t="s">
        <v>25404</v>
      </c>
      <c r="T54" s="235" t="s">
        <v>21919</v>
      </c>
      <c r="U54" s="236" t="s">
        <v>5191</v>
      </c>
      <c r="V54" s="16">
        <v>1</v>
      </c>
      <c r="W54" s="16">
        <v>2</v>
      </c>
      <c r="X54" s="16" t="e">
        <v>#REF!</v>
      </c>
      <c r="Y54" s="237" t="s">
        <v>19</v>
      </c>
      <c r="Z54" s="17"/>
      <c r="AD54" s="230" t="s">
        <v>25411</v>
      </c>
      <c r="AE54" s="238" t="s">
        <v>91</v>
      </c>
    </row>
    <row r="55" spans="1:31" x14ac:dyDescent="0.45">
      <c r="A55" s="227"/>
      <c r="B55" s="240" t="s">
        <v>21995</v>
      </c>
      <c r="C55" s="240" t="s">
        <v>21996</v>
      </c>
      <c r="D55" s="240" t="s">
        <v>21955</v>
      </c>
      <c r="E55" s="240" t="s">
        <v>9</v>
      </c>
      <c r="F55" s="227" t="s">
        <v>23392</v>
      </c>
      <c r="G55" s="229" t="s">
        <v>5191</v>
      </c>
      <c r="H55" s="229">
        <v>4</v>
      </c>
      <c r="I55" s="229" t="s">
        <v>2</v>
      </c>
      <c r="J55" s="229" t="s">
        <v>4</v>
      </c>
      <c r="K55" s="17" t="s">
        <v>61</v>
      </c>
      <c r="L55" s="17" t="s">
        <v>21995</v>
      </c>
      <c r="M55" s="230" t="s">
        <v>21995</v>
      </c>
      <c r="N55" s="231" t="s">
        <v>21996</v>
      </c>
      <c r="O55" s="232" t="s">
        <v>9</v>
      </c>
      <c r="P55" s="233" t="s">
        <v>8</v>
      </c>
      <c r="Q55" s="233" t="s">
        <v>26521</v>
      </c>
      <c r="R55" s="230" t="s">
        <v>24865</v>
      </c>
      <c r="S55" s="234" t="s">
        <v>25404</v>
      </c>
      <c r="T55" s="235" t="s">
        <v>21924</v>
      </c>
      <c r="U55" s="236" t="s">
        <v>5191</v>
      </c>
      <c r="V55" s="16">
        <v>7</v>
      </c>
      <c r="W55" s="16">
        <v>4</v>
      </c>
      <c r="X55" s="16" t="e">
        <v>#REF!</v>
      </c>
      <c r="Y55" s="237" t="s">
        <v>9</v>
      </c>
      <c r="Z55" s="17"/>
      <c r="AD55" s="230" t="s">
        <v>25412</v>
      </c>
      <c r="AE55" s="238" t="s">
        <v>22028</v>
      </c>
    </row>
    <row r="56" spans="1:31" x14ac:dyDescent="0.45">
      <c r="A56" s="227"/>
      <c r="B56" s="227"/>
      <c r="C56" s="227"/>
      <c r="D56" s="240" t="s">
        <v>16</v>
      </c>
      <c r="E56" s="240" t="s">
        <v>17</v>
      </c>
      <c r="F56" s="227" t="s">
        <v>23393</v>
      </c>
      <c r="G56" s="229" t="s">
        <v>26520</v>
      </c>
      <c r="H56" s="229">
        <v>4</v>
      </c>
      <c r="I56" s="229" t="s">
        <v>2</v>
      </c>
      <c r="J56" s="229" t="s">
        <v>4</v>
      </c>
      <c r="K56" s="17" t="s">
        <v>61</v>
      </c>
      <c r="L56" s="17" t="s">
        <v>21995</v>
      </c>
      <c r="M56" s="230" t="s">
        <v>21995</v>
      </c>
      <c r="N56" s="231" t="s">
        <v>21996</v>
      </c>
      <c r="O56" s="232" t="s">
        <v>17</v>
      </c>
      <c r="P56" s="233" t="s">
        <v>16</v>
      </c>
      <c r="Q56" s="233" t="s">
        <v>5190</v>
      </c>
      <c r="R56" s="230" t="s">
        <v>24865</v>
      </c>
      <c r="S56" s="234" t="s">
        <v>25404</v>
      </c>
      <c r="T56" s="235" t="s">
        <v>21920</v>
      </c>
      <c r="U56" s="236" t="s">
        <v>5191</v>
      </c>
      <c r="V56" s="16">
        <v>7</v>
      </c>
      <c r="W56" s="16">
        <v>1</v>
      </c>
      <c r="X56" s="16" t="e">
        <v>#REF!</v>
      </c>
      <c r="Y56" s="237" t="s">
        <v>17</v>
      </c>
      <c r="Z56" s="17"/>
      <c r="AD56" s="230" t="s">
        <v>24877</v>
      </c>
      <c r="AE56" s="238" t="s">
        <v>22029</v>
      </c>
    </row>
    <row r="57" spans="1:31" x14ac:dyDescent="0.45">
      <c r="A57" s="227"/>
      <c r="B57" s="227"/>
      <c r="C57" s="227"/>
      <c r="D57" s="240" t="s">
        <v>21994</v>
      </c>
      <c r="E57" s="240" t="s">
        <v>19</v>
      </c>
      <c r="F57" s="227" t="s">
        <v>23394</v>
      </c>
      <c r="G57" s="229" t="s">
        <v>26520</v>
      </c>
      <c r="H57" s="229">
        <v>4</v>
      </c>
      <c r="I57" s="229" t="s">
        <v>2</v>
      </c>
      <c r="J57" s="229" t="s">
        <v>4</v>
      </c>
      <c r="K57" s="17" t="s">
        <v>61</v>
      </c>
      <c r="L57" s="17" t="s">
        <v>21995</v>
      </c>
      <c r="M57" s="230" t="s">
        <v>21995</v>
      </c>
      <c r="N57" s="231" t="s">
        <v>21996</v>
      </c>
      <c r="O57" s="232" t="s">
        <v>19</v>
      </c>
      <c r="P57" s="233" t="s">
        <v>18</v>
      </c>
      <c r="Q57" s="233" t="s">
        <v>26521</v>
      </c>
      <c r="R57" s="230" t="s">
        <v>24865</v>
      </c>
      <c r="S57" s="234" t="s">
        <v>25404</v>
      </c>
      <c r="T57" s="235" t="s">
        <v>21919</v>
      </c>
      <c r="U57" s="236" t="s">
        <v>5191</v>
      </c>
      <c r="V57" s="16">
        <v>7</v>
      </c>
      <c r="W57" s="16">
        <v>2</v>
      </c>
      <c r="X57" s="16" t="e">
        <v>#REF!</v>
      </c>
      <c r="Y57" s="237" t="s">
        <v>19</v>
      </c>
      <c r="Z57" s="17"/>
      <c r="AD57" s="230" t="s">
        <v>24878</v>
      </c>
      <c r="AE57" s="238" t="s">
        <v>22032</v>
      </c>
    </row>
    <row r="58" spans="1:31" x14ac:dyDescent="0.45">
      <c r="A58" s="227"/>
      <c r="B58" s="227"/>
      <c r="C58" s="227"/>
      <c r="D58" s="240" t="s">
        <v>21949</v>
      </c>
      <c r="E58" s="240" t="s">
        <v>21</v>
      </c>
      <c r="F58" s="227" t="s">
        <v>23395</v>
      </c>
      <c r="G58" s="229" t="s">
        <v>26520</v>
      </c>
      <c r="H58" s="229">
        <v>4</v>
      </c>
      <c r="I58" s="229" t="s">
        <v>2</v>
      </c>
      <c r="J58" s="229" t="s">
        <v>4</v>
      </c>
      <c r="K58" s="17" t="s">
        <v>61</v>
      </c>
      <c r="L58" s="17" t="s">
        <v>21995</v>
      </c>
      <c r="M58" s="230" t="s">
        <v>21995</v>
      </c>
      <c r="N58" s="231" t="s">
        <v>21996</v>
      </c>
      <c r="O58" s="232" t="s">
        <v>21</v>
      </c>
      <c r="P58" s="233" t="s">
        <v>20</v>
      </c>
      <c r="Q58" s="233" t="s">
        <v>26521</v>
      </c>
      <c r="R58" s="230" t="s">
        <v>24865</v>
      </c>
      <c r="S58" s="234" t="s">
        <v>25404</v>
      </c>
      <c r="T58" s="235" t="s">
        <v>21918</v>
      </c>
      <c r="U58" s="236" t="s">
        <v>5191</v>
      </c>
      <c r="V58" s="16">
        <v>7</v>
      </c>
      <c r="W58" s="16">
        <v>6</v>
      </c>
      <c r="X58" s="16" t="e">
        <v>#REF!</v>
      </c>
      <c r="Y58" s="237" t="s">
        <v>21</v>
      </c>
      <c r="Z58" s="17"/>
      <c r="AD58" s="230" t="s">
        <v>25413</v>
      </c>
      <c r="AE58" s="238" t="s">
        <v>22033</v>
      </c>
    </row>
    <row r="59" spans="1:31" x14ac:dyDescent="0.45">
      <c r="A59" s="227"/>
      <c r="B59" s="227"/>
      <c r="C59" s="227"/>
      <c r="D59" s="240" t="s">
        <v>36</v>
      </c>
      <c r="E59" s="240" t="s">
        <v>37</v>
      </c>
      <c r="F59" s="227" t="s">
        <v>23396</v>
      </c>
      <c r="G59" s="229" t="s">
        <v>26520</v>
      </c>
      <c r="H59" s="229">
        <v>4</v>
      </c>
      <c r="I59" s="229" t="s">
        <v>2</v>
      </c>
      <c r="J59" s="229" t="s">
        <v>4</v>
      </c>
      <c r="K59" s="17" t="s">
        <v>61</v>
      </c>
      <c r="L59" s="17" t="s">
        <v>21995</v>
      </c>
      <c r="M59" s="230" t="s">
        <v>21995</v>
      </c>
      <c r="N59" s="231" t="s">
        <v>21996</v>
      </c>
      <c r="O59" s="232" t="s">
        <v>37</v>
      </c>
      <c r="P59" s="233" t="s">
        <v>36</v>
      </c>
      <c r="Q59" s="233" t="s">
        <v>5190</v>
      </c>
      <c r="R59" s="230" t="s">
        <v>24865</v>
      </c>
      <c r="S59" s="234" t="s">
        <v>25404</v>
      </c>
      <c r="T59" s="235" t="s">
        <v>21910</v>
      </c>
      <c r="U59" s="236" t="s">
        <v>5191</v>
      </c>
      <c r="V59" s="16">
        <v>7</v>
      </c>
      <c r="W59" s="16">
        <v>1</v>
      </c>
      <c r="X59" s="16" t="e">
        <v>#REF!</v>
      </c>
      <c r="Y59" s="237" t="s">
        <v>37</v>
      </c>
      <c r="Z59" s="17"/>
      <c r="AD59" s="230" t="s">
        <v>25414</v>
      </c>
      <c r="AE59" s="238" t="s">
        <v>22034</v>
      </c>
    </row>
    <row r="60" spans="1:31" x14ac:dyDescent="0.45">
      <c r="A60" s="227"/>
      <c r="B60" s="227"/>
      <c r="C60" s="227"/>
      <c r="D60" s="240" t="s">
        <v>21956</v>
      </c>
      <c r="E60" s="240" t="s">
        <v>39</v>
      </c>
      <c r="F60" s="227" t="s">
        <v>23397</v>
      </c>
      <c r="G60" s="229" t="s">
        <v>26520</v>
      </c>
      <c r="H60" s="229">
        <v>4</v>
      </c>
      <c r="I60" s="229" t="s">
        <v>2</v>
      </c>
      <c r="J60" s="229" t="s">
        <v>4</v>
      </c>
      <c r="K60" s="17" t="s">
        <v>61</v>
      </c>
      <c r="L60" s="17" t="s">
        <v>21995</v>
      </c>
      <c r="M60" s="230" t="s">
        <v>21995</v>
      </c>
      <c r="N60" s="231" t="s">
        <v>21996</v>
      </c>
      <c r="O60" s="232" t="s">
        <v>39</v>
      </c>
      <c r="P60" s="233" t="s">
        <v>38</v>
      </c>
      <c r="Q60" s="233" t="s">
        <v>26521</v>
      </c>
      <c r="R60" s="230" t="s">
        <v>24865</v>
      </c>
      <c r="S60" s="234" t="s">
        <v>25404</v>
      </c>
      <c r="T60" s="235" t="s">
        <v>21909</v>
      </c>
      <c r="U60" s="236" t="s">
        <v>5191</v>
      </c>
      <c r="V60" s="16">
        <v>7</v>
      </c>
      <c r="W60" s="16">
        <v>3</v>
      </c>
      <c r="X60" s="16" t="e">
        <v>#REF!</v>
      </c>
      <c r="Y60" s="237" t="s">
        <v>39</v>
      </c>
      <c r="Z60" s="17"/>
      <c r="AD60" s="230" t="s">
        <v>24879</v>
      </c>
      <c r="AE60" s="238" t="s">
        <v>22035</v>
      </c>
    </row>
    <row r="61" spans="1:31" x14ac:dyDescent="0.45">
      <c r="A61" s="227"/>
      <c r="B61" s="227"/>
      <c r="C61" s="227"/>
      <c r="D61" s="240" t="s">
        <v>21944</v>
      </c>
      <c r="E61" s="240" t="s">
        <v>41</v>
      </c>
      <c r="F61" s="227" t="s">
        <v>23398</v>
      </c>
      <c r="G61" s="229" t="s">
        <v>26520</v>
      </c>
      <c r="H61" s="229">
        <v>4</v>
      </c>
      <c r="I61" s="229" t="s">
        <v>2</v>
      </c>
      <c r="J61" s="229" t="s">
        <v>4</v>
      </c>
      <c r="K61" s="17" t="s">
        <v>61</v>
      </c>
      <c r="L61" s="17" t="s">
        <v>21995</v>
      </c>
      <c r="M61" s="230" t="s">
        <v>21995</v>
      </c>
      <c r="N61" s="231" t="s">
        <v>21996</v>
      </c>
      <c r="O61" s="232" t="s">
        <v>41</v>
      </c>
      <c r="P61" s="233" t="s">
        <v>40</v>
      </c>
      <c r="Q61" s="233" t="s">
        <v>26521</v>
      </c>
      <c r="R61" s="230" t="s">
        <v>24865</v>
      </c>
      <c r="S61" s="234" t="s">
        <v>25404</v>
      </c>
      <c r="T61" s="235" t="s">
        <v>21908</v>
      </c>
      <c r="U61" s="236" t="s">
        <v>5191</v>
      </c>
      <c r="V61" s="16">
        <v>7</v>
      </c>
      <c r="W61" s="16">
        <v>7</v>
      </c>
      <c r="X61" s="16" t="e">
        <v>#REF!</v>
      </c>
      <c r="Y61" s="237" t="s">
        <v>41</v>
      </c>
      <c r="Z61" s="17"/>
      <c r="AD61" s="230" t="s">
        <v>24880</v>
      </c>
      <c r="AE61" s="238" t="s">
        <v>22038</v>
      </c>
    </row>
    <row r="62" spans="1:31" x14ac:dyDescent="0.45">
      <c r="A62" s="239" t="s">
        <v>64</v>
      </c>
      <c r="B62" s="239" t="s">
        <v>21997</v>
      </c>
      <c r="C62" s="227"/>
      <c r="D62" s="227"/>
      <c r="E62" s="227"/>
      <c r="F62" s="227" t="s">
        <v>23399</v>
      </c>
      <c r="G62" s="229" t="s">
        <v>5191</v>
      </c>
      <c r="H62" s="229">
        <v>3</v>
      </c>
      <c r="I62" s="229" t="s">
        <v>2</v>
      </c>
      <c r="J62" s="229" t="s">
        <v>4</v>
      </c>
      <c r="K62" s="17" t="s">
        <v>64</v>
      </c>
      <c r="L62" s="17" t="s">
        <v>5190</v>
      </c>
      <c r="M62" s="230" t="s">
        <v>64</v>
      </c>
      <c r="N62" s="231" t="s">
        <v>21997</v>
      </c>
      <c r="O62" s="232" t="s">
        <v>5190</v>
      </c>
      <c r="P62" s="233" t="s">
        <v>5190</v>
      </c>
      <c r="Q62" s="233" t="s">
        <v>5190</v>
      </c>
      <c r="R62" s="230" t="s">
        <v>25405</v>
      </c>
      <c r="S62" s="234" t="s">
        <v>25399</v>
      </c>
      <c r="T62" s="235" t="s">
        <v>5190</v>
      </c>
      <c r="U62" s="236" t="s">
        <v>26520</v>
      </c>
      <c r="V62" s="16" t="s">
        <v>5190</v>
      </c>
      <c r="W62" s="16" t="s">
        <v>5190</v>
      </c>
      <c r="X62" s="16" t="e">
        <v>#REF!</v>
      </c>
      <c r="Y62" s="237" t="s">
        <v>5190</v>
      </c>
      <c r="Z62" s="17"/>
      <c r="AD62" s="230" t="s">
        <v>24881</v>
      </c>
      <c r="AE62" s="238" t="s">
        <v>22040</v>
      </c>
    </row>
    <row r="63" spans="1:31" x14ac:dyDescent="0.45">
      <c r="A63" s="227"/>
      <c r="B63" s="240" t="s">
        <v>21998</v>
      </c>
      <c r="C63" s="240" t="s">
        <v>21997</v>
      </c>
      <c r="D63" s="240" t="s">
        <v>21983</v>
      </c>
      <c r="E63" s="240" t="s">
        <v>48</v>
      </c>
      <c r="F63" s="227" t="s">
        <v>23400</v>
      </c>
      <c r="G63" s="229" t="s">
        <v>5191</v>
      </c>
      <c r="H63" s="229">
        <v>4</v>
      </c>
      <c r="I63" s="229" t="s">
        <v>2</v>
      </c>
      <c r="J63" s="229" t="s">
        <v>4</v>
      </c>
      <c r="K63" s="17" t="s">
        <v>64</v>
      </c>
      <c r="L63" s="17" t="s">
        <v>21998</v>
      </c>
      <c r="M63" s="230" t="s">
        <v>21998</v>
      </c>
      <c r="N63" s="231" t="s">
        <v>21997</v>
      </c>
      <c r="O63" s="232" t="s">
        <v>48</v>
      </c>
      <c r="P63" s="233" t="s">
        <v>47</v>
      </c>
      <c r="Q63" s="233" t="s">
        <v>26521</v>
      </c>
      <c r="R63" s="230" t="s">
        <v>24866</v>
      </c>
      <c r="S63" s="234" t="s">
        <v>25405</v>
      </c>
      <c r="T63" s="235" t="s">
        <v>21904</v>
      </c>
      <c r="U63" s="236" t="s">
        <v>5191</v>
      </c>
      <c r="V63" s="16">
        <v>1</v>
      </c>
      <c r="W63" s="16">
        <v>4</v>
      </c>
      <c r="X63" s="16" t="e">
        <v>#REF!</v>
      </c>
      <c r="Y63" s="237" t="s">
        <v>48</v>
      </c>
      <c r="Z63" s="17"/>
      <c r="AD63" s="230" t="s">
        <v>24882</v>
      </c>
      <c r="AE63" s="238" t="s">
        <v>22042</v>
      </c>
    </row>
    <row r="64" spans="1:31" x14ac:dyDescent="0.45">
      <c r="A64" s="239" t="s">
        <v>74</v>
      </c>
      <c r="B64" s="239" t="s">
        <v>21999</v>
      </c>
      <c r="C64" s="227"/>
      <c r="D64" s="227"/>
      <c r="E64" s="227"/>
      <c r="F64" s="227" t="s">
        <v>23401</v>
      </c>
      <c r="G64" s="229" t="s">
        <v>5191</v>
      </c>
      <c r="H64" s="229">
        <v>3</v>
      </c>
      <c r="I64" s="229" t="s">
        <v>2</v>
      </c>
      <c r="J64" s="229" t="s">
        <v>4</v>
      </c>
      <c r="K64" s="17" t="s">
        <v>74</v>
      </c>
      <c r="L64" s="17" t="s">
        <v>5190</v>
      </c>
      <c r="M64" s="230" t="s">
        <v>74</v>
      </c>
      <c r="N64" s="231" t="s">
        <v>21999</v>
      </c>
      <c r="O64" s="232" t="s">
        <v>5190</v>
      </c>
      <c r="P64" s="233" t="s">
        <v>5190</v>
      </c>
      <c r="Q64" s="233" t="s">
        <v>5190</v>
      </c>
      <c r="R64" s="230" t="s">
        <v>25406</v>
      </c>
      <c r="S64" s="234" t="s">
        <v>25399</v>
      </c>
      <c r="T64" s="235" t="s">
        <v>5190</v>
      </c>
      <c r="U64" s="236" t="s">
        <v>26520</v>
      </c>
      <c r="V64" s="16" t="s">
        <v>5190</v>
      </c>
      <c r="W64" s="16" t="s">
        <v>5190</v>
      </c>
      <c r="X64" s="16" t="e">
        <v>#REF!</v>
      </c>
      <c r="Y64" s="237" t="s">
        <v>5190</v>
      </c>
      <c r="Z64" s="17"/>
      <c r="AD64" s="230" t="s">
        <v>24883</v>
      </c>
      <c r="AE64" s="238" t="s">
        <v>22044</v>
      </c>
    </row>
    <row r="65" spans="1:31" x14ac:dyDescent="0.45">
      <c r="A65" s="227"/>
      <c r="B65" s="240" t="s">
        <v>22000</v>
      </c>
      <c r="C65" s="240" t="s">
        <v>22001</v>
      </c>
      <c r="D65" s="240" t="s">
        <v>22002</v>
      </c>
      <c r="E65" s="240" t="s">
        <v>58</v>
      </c>
      <c r="F65" s="227" t="s">
        <v>23402</v>
      </c>
      <c r="G65" s="229" t="s">
        <v>5191</v>
      </c>
      <c r="H65" s="229">
        <v>4</v>
      </c>
      <c r="I65" s="229" t="s">
        <v>2</v>
      </c>
      <c r="J65" s="229" t="s">
        <v>4</v>
      </c>
      <c r="K65" s="17" t="s">
        <v>74</v>
      </c>
      <c r="L65" s="17" t="s">
        <v>22000</v>
      </c>
      <c r="M65" s="230" t="s">
        <v>22000</v>
      </c>
      <c r="N65" s="231" t="s">
        <v>22001</v>
      </c>
      <c r="O65" s="232" t="s">
        <v>58</v>
      </c>
      <c r="P65" s="233" t="s">
        <v>57</v>
      </c>
      <c r="Q65" s="233" t="s">
        <v>26521</v>
      </c>
      <c r="R65" s="230" t="s">
        <v>24867</v>
      </c>
      <c r="S65" s="234" t="s">
        <v>25406</v>
      </c>
      <c r="T65" s="235" t="s">
        <v>21899</v>
      </c>
      <c r="U65" s="236" t="s">
        <v>5191</v>
      </c>
      <c r="V65" s="16">
        <v>1</v>
      </c>
      <c r="W65" s="16">
        <v>2</v>
      </c>
      <c r="X65" s="16" t="e">
        <v>#REF!</v>
      </c>
      <c r="Y65" s="237" t="s">
        <v>58</v>
      </c>
      <c r="Z65" s="17"/>
      <c r="AD65" s="230" t="s">
        <v>25415</v>
      </c>
      <c r="AE65" s="238" t="s">
        <v>22047</v>
      </c>
    </row>
    <row r="66" spans="1:31" x14ac:dyDescent="0.45">
      <c r="A66" s="227"/>
      <c r="B66" s="240" t="s">
        <v>22003</v>
      </c>
      <c r="C66" s="240" t="s">
        <v>22004</v>
      </c>
      <c r="D66" s="240" t="s">
        <v>22002</v>
      </c>
      <c r="E66" s="240" t="s">
        <v>58</v>
      </c>
      <c r="F66" s="227" t="s">
        <v>23403</v>
      </c>
      <c r="G66" s="229" t="s">
        <v>5191</v>
      </c>
      <c r="H66" s="229">
        <v>4</v>
      </c>
      <c r="I66" s="229" t="s">
        <v>2</v>
      </c>
      <c r="J66" s="229" t="s">
        <v>4</v>
      </c>
      <c r="K66" s="17" t="s">
        <v>74</v>
      </c>
      <c r="L66" s="17" t="s">
        <v>22003</v>
      </c>
      <c r="M66" s="230" t="s">
        <v>22003</v>
      </c>
      <c r="N66" s="231" t="s">
        <v>22004</v>
      </c>
      <c r="O66" s="232" t="s">
        <v>58</v>
      </c>
      <c r="P66" s="233" t="s">
        <v>57</v>
      </c>
      <c r="Q66" s="233" t="s">
        <v>26521</v>
      </c>
      <c r="R66" s="230" t="s">
        <v>24868</v>
      </c>
      <c r="S66" s="234" t="s">
        <v>25406</v>
      </c>
      <c r="T66" s="235" t="s">
        <v>21899</v>
      </c>
      <c r="U66" s="236" t="s">
        <v>5191</v>
      </c>
      <c r="V66" s="16">
        <v>1</v>
      </c>
      <c r="W66" s="16">
        <v>2</v>
      </c>
      <c r="X66" s="16" t="e">
        <v>#REF!</v>
      </c>
      <c r="Y66" s="237" t="s">
        <v>58</v>
      </c>
      <c r="Z66" s="17"/>
      <c r="AD66" s="230" t="s">
        <v>24884</v>
      </c>
      <c r="AE66" s="238" t="s">
        <v>22048</v>
      </c>
    </row>
    <row r="67" spans="1:31" x14ac:dyDescent="0.45">
      <c r="A67" s="239" t="s">
        <v>22005</v>
      </c>
      <c r="B67" s="239" t="s">
        <v>22006</v>
      </c>
      <c r="C67" s="227"/>
      <c r="D67" s="227"/>
      <c r="E67" s="227"/>
      <c r="F67" s="227" t="s">
        <v>23404</v>
      </c>
      <c r="G67" s="229" t="s">
        <v>5191</v>
      </c>
      <c r="H67" s="229">
        <v>3</v>
      </c>
      <c r="I67" s="229" t="s">
        <v>2</v>
      </c>
      <c r="J67" s="229" t="s">
        <v>4</v>
      </c>
      <c r="K67" s="17" t="s">
        <v>22005</v>
      </c>
      <c r="L67" s="17" t="s">
        <v>5190</v>
      </c>
      <c r="M67" s="230" t="s">
        <v>22005</v>
      </c>
      <c r="N67" s="231" t="s">
        <v>22006</v>
      </c>
      <c r="O67" s="232" t="s">
        <v>5190</v>
      </c>
      <c r="P67" s="233" t="s">
        <v>5190</v>
      </c>
      <c r="Q67" s="233" t="s">
        <v>5190</v>
      </c>
      <c r="R67" s="230" t="s">
        <v>25407</v>
      </c>
      <c r="S67" s="234" t="s">
        <v>25399</v>
      </c>
      <c r="T67" s="235" t="s">
        <v>5190</v>
      </c>
      <c r="U67" s="236" t="s">
        <v>26520</v>
      </c>
      <c r="V67" s="16" t="s">
        <v>5190</v>
      </c>
      <c r="W67" s="16" t="s">
        <v>5190</v>
      </c>
      <c r="X67" s="16" t="e">
        <v>#REF!</v>
      </c>
      <c r="Y67" s="237" t="s">
        <v>5190</v>
      </c>
      <c r="Z67" s="17"/>
      <c r="AD67" s="230" t="s">
        <v>25416</v>
      </c>
      <c r="AE67" s="238" t="s">
        <v>107</v>
      </c>
    </row>
    <row r="68" spans="1:31" x14ac:dyDescent="0.45">
      <c r="A68" s="240"/>
      <c r="B68" s="240" t="s">
        <v>22007</v>
      </c>
      <c r="C68" s="240" t="s">
        <v>22006</v>
      </c>
      <c r="D68" s="240" t="s">
        <v>22008</v>
      </c>
      <c r="E68" s="240" t="s">
        <v>60</v>
      </c>
      <c r="F68" s="227" t="s">
        <v>23405</v>
      </c>
      <c r="G68" s="229" t="s">
        <v>5191</v>
      </c>
      <c r="H68" s="229">
        <v>4</v>
      </c>
      <c r="I68" s="229" t="s">
        <v>2</v>
      </c>
      <c r="J68" s="229" t="s">
        <v>4</v>
      </c>
      <c r="K68" s="17" t="s">
        <v>22005</v>
      </c>
      <c r="L68" s="17" t="s">
        <v>22007</v>
      </c>
      <c r="M68" s="230" t="s">
        <v>22007</v>
      </c>
      <c r="N68" s="231" t="s">
        <v>22006</v>
      </c>
      <c r="O68" s="232" t="s">
        <v>60</v>
      </c>
      <c r="P68" s="233" t="s">
        <v>59</v>
      </c>
      <c r="Q68" s="233" t="s">
        <v>26521</v>
      </c>
      <c r="R68" s="230" t="s">
        <v>24869</v>
      </c>
      <c r="S68" s="234" t="s">
        <v>25407</v>
      </c>
      <c r="T68" s="235" t="s">
        <v>21898</v>
      </c>
      <c r="U68" s="236" t="s">
        <v>5191</v>
      </c>
      <c r="V68" s="16">
        <v>1</v>
      </c>
      <c r="W68" s="16">
        <v>3</v>
      </c>
      <c r="X68" s="16" t="e">
        <v>#REF!</v>
      </c>
      <c r="Y68" s="237" t="s">
        <v>60</v>
      </c>
      <c r="Z68" s="17"/>
      <c r="AD68" s="230" t="s">
        <v>25417</v>
      </c>
      <c r="AE68" s="238" t="s">
        <v>109</v>
      </c>
    </row>
    <row r="69" spans="1:31" x14ac:dyDescent="0.45">
      <c r="A69" s="239" t="s">
        <v>22009</v>
      </c>
      <c r="B69" s="239" t="s">
        <v>22010</v>
      </c>
      <c r="C69" s="227"/>
      <c r="D69" s="227"/>
      <c r="E69" s="227"/>
      <c r="F69" s="227" t="s">
        <v>23406</v>
      </c>
      <c r="G69" s="229" t="s">
        <v>5191</v>
      </c>
      <c r="H69" s="229">
        <v>3</v>
      </c>
      <c r="I69" s="229" t="s">
        <v>2</v>
      </c>
      <c r="J69" s="229" t="s">
        <v>4</v>
      </c>
      <c r="K69" s="17" t="s">
        <v>22009</v>
      </c>
      <c r="L69" s="17" t="s">
        <v>5190</v>
      </c>
      <c r="M69" s="230" t="s">
        <v>22009</v>
      </c>
      <c r="N69" s="231" t="s">
        <v>22010</v>
      </c>
      <c r="O69" s="232" t="s">
        <v>5190</v>
      </c>
      <c r="P69" s="233" t="s">
        <v>5190</v>
      </c>
      <c r="Q69" s="233" t="s">
        <v>5190</v>
      </c>
      <c r="R69" s="230" t="s">
        <v>25408</v>
      </c>
      <c r="S69" s="234" t="s">
        <v>25399</v>
      </c>
      <c r="T69" s="235" t="s">
        <v>5190</v>
      </c>
      <c r="U69" s="236" t="s">
        <v>26520</v>
      </c>
      <c r="V69" s="16" t="s">
        <v>5190</v>
      </c>
      <c r="W69" s="16" t="s">
        <v>5190</v>
      </c>
      <c r="X69" s="16" t="e">
        <v>#REF!</v>
      </c>
      <c r="Y69" s="237" t="s">
        <v>5190</v>
      </c>
      <c r="Z69" s="17"/>
      <c r="AD69" s="230" t="s">
        <v>24885</v>
      </c>
      <c r="AE69" s="238" t="s">
        <v>111</v>
      </c>
    </row>
    <row r="70" spans="1:31" x14ac:dyDescent="0.45">
      <c r="A70" s="227"/>
      <c r="B70" s="240" t="s">
        <v>22011</v>
      </c>
      <c r="C70" s="240" t="s">
        <v>22012</v>
      </c>
      <c r="D70" s="240" t="s">
        <v>22013</v>
      </c>
      <c r="E70" s="240" t="s">
        <v>50</v>
      </c>
      <c r="F70" s="227" t="s">
        <v>23407</v>
      </c>
      <c r="G70" s="229" t="s">
        <v>5191</v>
      </c>
      <c r="H70" s="229">
        <v>4</v>
      </c>
      <c r="I70" s="229" t="s">
        <v>2</v>
      </c>
      <c r="J70" s="229" t="s">
        <v>4</v>
      </c>
      <c r="K70" s="17" t="s">
        <v>22009</v>
      </c>
      <c r="L70" s="17" t="s">
        <v>22011</v>
      </c>
      <c r="M70" s="230" t="s">
        <v>22011</v>
      </c>
      <c r="N70" s="231" t="s">
        <v>22012</v>
      </c>
      <c r="O70" s="232" t="s">
        <v>50</v>
      </c>
      <c r="P70" s="233" t="s">
        <v>49</v>
      </c>
      <c r="Q70" s="233" t="s">
        <v>26521</v>
      </c>
      <c r="R70" s="230" t="s">
        <v>24870</v>
      </c>
      <c r="S70" s="234" t="s">
        <v>25408</v>
      </c>
      <c r="T70" s="235" t="s">
        <v>21903</v>
      </c>
      <c r="U70" s="236" t="s">
        <v>5191</v>
      </c>
      <c r="V70" s="16">
        <v>2</v>
      </c>
      <c r="W70" s="16">
        <v>2</v>
      </c>
      <c r="X70" s="16" t="e">
        <v>#REF!</v>
      </c>
      <c r="Y70" s="237" t="s">
        <v>50</v>
      </c>
      <c r="Z70" s="17"/>
      <c r="AD70" s="230" t="s">
        <v>25418</v>
      </c>
      <c r="AE70" s="238" t="s">
        <v>112</v>
      </c>
    </row>
    <row r="71" spans="1:31" x14ac:dyDescent="0.45">
      <c r="A71" s="227"/>
      <c r="B71" s="227"/>
      <c r="C71" s="227"/>
      <c r="D71" s="240" t="s">
        <v>21981</v>
      </c>
      <c r="E71" s="240" t="s">
        <v>69</v>
      </c>
      <c r="F71" s="227" t="s">
        <v>23408</v>
      </c>
      <c r="G71" s="229" t="s">
        <v>26520</v>
      </c>
      <c r="H71" s="229">
        <v>4</v>
      </c>
      <c r="I71" s="229" t="s">
        <v>2</v>
      </c>
      <c r="J71" s="229" t="s">
        <v>4</v>
      </c>
      <c r="K71" s="17" t="s">
        <v>22009</v>
      </c>
      <c r="L71" s="17" t="s">
        <v>22011</v>
      </c>
      <c r="M71" s="230" t="s">
        <v>22011</v>
      </c>
      <c r="N71" s="231" t="s">
        <v>22012</v>
      </c>
      <c r="O71" s="232" t="s">
        <v>69</v>
      </c>
      <c r="P71" s="233" t="s">
        <v>68</v>
      </c>
      <c r="Q71" s="233" t="s">
        <v>26521</v>
      </c>
      <c r="R71" s="230" t="s">
        <v>24870</v>
      </c>
      <c r="S71" s="234" t="s">
        <v>25408</v>
      </c>
      <c r="T71" s="235" t="s">
        <v>21893</v>
      </c>
      <c r="U71" s="236" t="s">
        <v>5191</v>
      </c>
      <c r="V71" s="16">
        <v>2</v>
      </c>
      <c r="W71" s="16">
        <v>5</v>
      </c>
      <c r="X71" s="16" t="e">
        <v>#REF!</v>
      </c>
      <c r="Y71" s="237" t="s">
        <v>69</v>
      </c>
      <c r="Z71" s="17"/>
      <c r="AD71" s="230" t="s">
        <v>24886</v>
      </c>
      <c r="AE71" s="238" t="s">
        <v>22054</v>
      </c>
    </row>
    <row r="72" spans="1:31" x14ac:dyDescent="0.45">
      <c r="A72" s="227"/>
      <c r="B72" s="240" t="s">
        <v>22014</v>
      </c>
      <c r="C72" s="240" t="s">
        <v>22015</v>
      </c>
      <c r="D72" s="240" t="s">
        <v>55</v>
      </c>
      <c r="E72" s="240" t="s">
        <v>56</v>
      </c>
      <c r="F72" s="227" t="s">
        <v>23409</v>
      </c>
      <c r="G72" s="229" t="s">
        <v>5191</v>
      </c>
      <c r="H72" s="229">
        <v>4</v>
      </c>
      <c r="I72" s="229" t="s">
        <v>2</v>
      </c>
      <c r="J72" s="229" t="s">
        <v>4</v>
      </c>
      <c r="K72" s="17" t="s">
        <v>22009</v>
      </c>
      <c r="L72" s="17" t="s">
        <v>22014</v>
      </c>
      <c r="M72" s="230" t="s">
        <v>22014</v>
      </c>
      <c r="N72" s="231" t="s">
        <v>22015</v>
      </c>
      <c r="O72" s="232" t="s">
        <v>56</v>
      </c>
      <c r="P72" s="233" t="s">
        <v>55</v>
      </c>
      <c r="Q72" s="233" t="s">
        <v>5190</v>
      </c>
      <c r="R72" s="230" t="s">
        <v>24871</v>
      </c>
      <c r="S72" s="234" t="s">
        <v>25408</v>
      </c>
      <c r="T72" s="235" t="s">
        <v>21900</v>
      </c>
      <c r="U72" s="236" t="s">
        <v>5191</v>
      </c>
      <c r="V72" s="16">
        <v>1</v>
      </c>
      <c r="W72" s="16">
        <v>1</v>
      </c>
      <c r="X72" s="16" t="e">
        <v>#REF!</v>
      </c>
      <c r="Y72" s="237" t="s">
        <v>56</v>
      </c>
      <c r="Z72" s="17"/>
      <c r="AD72" s="230" t="s">
        <v>24887</v>
      </c>
      <c r="AE72" s="238" t="s">
        <v>22056</v>
      </c>
    </row>
    <row r="73" spans="1:31" x14ac:dyDescent="0.45">
      <c r="A73" s="227"/>
      <c r="B73" s="240" t="s">
        <v>22016</v>
      </c>
      <c r="C73" s="240" t="s">
        <v>22017</v>
      </c>
      <c r="D73" s="240" t="s">
        <v>22008</v>
      </c>
      <c r="E73" s="240" t="s">
        <v>60</v>
      </c>
      <c r="F73" s="227" t="s">
        <v>23410</v>
      </c>
      <c r="G73" s="229" t="s">
        <v>5191</v>
      </c>
      <c r="H73" s="229">
        <v>4</v>
      </c>
      <c r="I73" s="229" t="s">
        <v>2</v>
      </c>
      <c r="J73" s="229" t="s">
        <v>4</v>
      </c>
      <c r="K73" s="17" t="s">
        <v>22009</v>
      </c>
      <c r="L73" s="17" t="s">
        <v>22016</v>
      </c>
      <c r="M73" s="230" t="s">
        <v>22016</v>
      </c>
      <c r="N73" s="231" t="s">
        <v>22017</v>
      </c>
      <c r="O73" s="232" t="s">
        <v>60</v>
      </c>
      <c r="P73" s="233" t="s">
        <v>59</v>
      </c>
      <c r="Q73" s="233" t="s">
        <v>26521</v>
      </c>
      <c r="R73" s="230" t="s">
        <v>24872</v>
      </c>
      <c r="S73" s="234" t="s">
        <v>25408</v>
      </c>
      <c r="T73" s="235" t="s">
        <v>21898</v>
      </c>
      <c r="U73" s="236" t="s">
        <v>5191</v>
      </c>
      <c r="V73" s="16">
        <v>1</v>
      </c>
      <c r="W73" s="16">
        <v>3</v>
      </c>
      <c r="X73" s="16" t="e">
        <v>#REF!</v>
      </c>
      <c r="Y73" s="237" t="s">
        <v>60</v>
      </c>
      <c r="Z73" s="17"/>
      <c r="AD73" s="230" t="s">
        <v>24888</v>
      </c>
      <c r="AE73" s="238" t="s">
        <v>22058</v>
      </c>
    </row>
    <row r="74" spans="1:31" x14ac:dyDescent="0.45">
      <c r="A74" s="227"/>
      <c r="B74" s="240" t="s">
        <v>22018</v>
      </c>
      <c r="C74" s="240" t="s">
        <v>22019</v>
      </c>
      <c r="D74" s="240" t="s">
        <v>22013</v>
      </c>
      <c r="E74" s="240" t="s">
        <v>50</v>
      </c>
      <c r="F74" s="227" t="s">
        <v>23411</v>
      </c>
      <c r="G74" s="229" t="s">
        <v>5191</v>
      </c>
      <c r="H74" s="229">
        <v>4</v>
      </c>
      <c r="I74" s="229" t="s">
        <v>2</v>
      </c>
      <c r="J74" s="229" t="s">
        <v>4</v>
      </c>
      <c r="K74" s="17" t="s">
        <v>22009</v>
      </c>
      <c r="L74" s="17" t="s">
        <v>22018</v>
      </c>
      <c r="M74" s="230" t="s">
        <v>22018</v>
      </c>
      <c r="N74" s="231" t="s">
        <v>22019</v>
      </c>
      <c r="O74" s="232" t="s">
        <v>50</v>
      </c>
      <c r="P74" s="233" t="s">
        <v>49</v>
      </c>
      <c r="Q74" s="233" t="s">
        <v>26521</v>
      </c>
      <c r="R74" s="230" t="s">
        <v>24873</v>
      </c>
      <c r="S74" s="234" t="s">
        <v>25408</v>
      </c>
      <c r="T74" s="235" t="s">
        <v>21903</v>
      </c>
      <c r="U74" s="236" t="s">
        <v>5191</v>
      </c>
      <c r="V74" s="16">
        <v>4</v>
      </c>
      <c r="W74" s="16">
        <v>2</v>
      </c>
      <c r="X74" s="16" t="e">
        <v>#REF!</v>
      </c>
      <c r="Y74" s="237" t="s">
        <v>50</v>
      </c>
      <c r="Z74" s="17"/>
      <c r="AD74" s="230" t="s">
        <v>25419</v>
      </c>
      <c r="AE74" s="238" t="s">
        <v>105</v>
      </c>
    </row>
    <row r="75" spans="1:31" x14ac:dyDescent="0.45">
      <c r="A75" s="227"/>
      <c r="B75" s="227"/>
      <c r="C75" s="227"/>
      <c r="D75" s="240" t="s">
        <v>51</v>
      </c>
      <c r="E75" s="240" t="s">
        <v>52</v>
      </c>
      <c r="F75" s="227" t="s">
        <v>23412</v>
      </c>
      <c r="G75" s="229" t="s">
        <v>26520</v>
      </c>
      <c r="H75" s="229">
        <v>4</v>
      </c>
      <c r="I75" s="229" t="s">
        <v>2</v>
      </c>
      <c r="J75" s="229" t="s">
        <v>4</v>
      </c>
      <c r="K75" s="17" t="s">
        <v>22009</v>
      </c>
      <c r="L75" s="17" t="s">
        <v>22018</v>
      </c>
      <c r="M75" s="230" t="s">
        <v>22018</v>
      </c>
      <c r="N75" s="231" t="s">
        <v>22019</v>
      </c>
      <c r="O75" s="232" t="s">
        <v>52</v>
      </c>
      <c r="P75" s="233" t="s">
        <v>51</v>
      </c>
      <c r="Q75" s="233" t="s">
        <v>5190</v>
      </c>
      <c r="R75" s="230" t="s">
        <v>24873</v>
      </c>
      <c r="S75" s="234" t="s">
        <v>25408</v>
      </c>
      <c r="T75" s="235" t="s">
        <v>21902</v>
      </c>
      <c r="U75" s="236" t="s">
        <v>5191</v>
      </c>
      <c r="V75" s="16">
        <v>4</v>
      </c>
      <c r="W75" s="16">
        <v>1</v>
      </c>
      <c r="X75" s="16" t="e">
        <v>#REF!</v>
      </c>
      <c r="Y75" s="237" t="s">
        <v>52</v>
      </c>
      <c r="Z75" s="17"/>
      <c r="AD75" s="230" t="s">
        <v>25420</v>
      </c>
      <c r="AE75" s="238" t="s">
        <v>115</v>
      </c>
    </row>
    <row r="76" spans="1:31" x14ac:dyDescent="0.45">
      <c r="A76" s="227"/>
      <c r="B76" s="227"/>
      <c r="C76" s="227"/>
      <c r="D76" s="240" t="s">
        <v>21980</v>
      </c>
      <c r="E76" s="240" t="s">
        <v>54</v>
      </c>
      <c r="F76" s="227" t="s">
        <v>23413</v>
      </c>
      <c r="G76" s="229" t="s">
        <v>26520</v>
      </c>
      <c r="H76" s="229">
        <v>4</v>
      </c>
      <c r="I76" s="229" t="s">
        <v>2</v>
      </c>
      <c r="J76" s="229" t="s">
        <v>4</v>
      </c>
      <c r="K76" s="17" t="s">
        <v>22009</v>
      </c>
      <c r="L76" s="17" t="s">
        <v>22018</v>
      </c>
      <c r="M76" s="230" t="s">
        <v>22018</v>
      </c>
      <c r="N76" s="231" t="s">
        <v>22019</v>
      </c>
      <c r="O76" s="232" t="s">
        <v>54</v>
      </c>
      <c r="P76" s="233" t="s">
        <v>53</v>
      </c>
      <c r="Q76" s="233" t="s">
        <v>26521</v>
      </c>
      <c r="R76" s="230" t="s">
        <v>24873</v>
      </c>
      <c r="S76" s="234" t="s">
        <v>25408</v>
      </c>
      <c r="T76" s="235" t="s">
        <v>21901</v>
      </c>
      <c r="U76" s="236" t="s">
        <v>5191</v>
      </c>
      <c r="V76" s="16">
        <v>4</v>
      </c>
      <c r="W76" s="16">
        <v>3</v>
      </c>
      <c r="X76" s="16" t="e">
        <v>#REF!</v>
      </c>
      <c r="Y76" s="237" t="s">
        <v>54</v>
      </c>
      <c r="Z76" s="17"/>
      <c r="AD76" s="230" t="s">
        <v>25421</v>
      </c>
      <c r="AE76" s="238" t="s">
        <v>22061</v>
      </c>
    </row>
    <row r="77" spans="1:31" x14ac:dyDescent="0.45">
      <c r="A77" s="227"/>
      <c r="B77" s="227"/>
      <c r="C77" s="227"/>
      <c r="D77" s="240" t="s">
        <v>22008</v>
      </c>
      <c r="E77" s="240" t="s">
        <v>60</v>
      </c>
      <c r="F77" s="227" t="s">
        <v>23414</v>
      </c>
      <c r="G77" s="229" t="s">
        <v>26520</v>
      </c>
      <c r="H77" s="229">
        <v>4</v>
      </c>
      <c r="I77" s="229" t="s">
        <v>2</v>
      </c>
      <c r="J77" s="229" t="s">
        <v>4</v>
      </c>
      <c r="K77" s="17" t="s">
        <v>22009</v>
      </c>
      <c r="L77" s="17" t="s">
        <v>22018</v>
      </c>
      <c r="M77" s="230" t="s">
        <v>22018</v>
      </c>
      <c r="N77" s="231" t="s">
        <v>22019</v>
      </c>
      <c r="O77" s="232" t="s">
        <v>60</v>
      </c>
      <c r="P77" s="233" t="s">
        <v>59</v>
      </c>
      <c r="Q77" s="233" t="s">
        <v>26521</v>
      </c>
      <c r="R77" s="230" t="s">
        <v>24873</v>
      </c>
      <c r="S77" s="234" t="s">
        <v>25408</v>
      </c>
      <c r="T77" s="235" t="s">
        <v>21898</v>
      </c>
      <c r="U77" s="236" t="s">
        <v>5191</v>
      </c>
      <c r="V77" s="16">
        <v>4</v>
      </c>
      <c r="W77" s="16">
        <v>3</v>
      </c>
      <c r="X77" s="16" t="e">
        <v>#REF!</v>
      </c>
      <c r="Y77" s="237" t="s">
        <v>60</v>
      </c>
      <c r="Z77" s="17"/>
      <c r="AD77" s="230" t="s">
        <v>24889</v>
      </c>
      <c r="AE77" s="238" t="s">
        <v>22062</v>
      </c>
    </row>
    <row r="78" spans="1:31" x14ac:dyDescent="0.45">
      <c r="A78" s="239" t="s">
        <v>77</v>
      </c>
      <c r="B78" s="239" t="s">
        <v>100</v>
      </c>
      <c r="C78" s="227"/>
      <c r="D78" s="227"/>
      <c r="E78" s="227"/>
      <c r="F78" s="227" t="s">
        <v>23415</v>
      </c>
      <c r="G78" s="229" t="s">
        <v>5191</v>
      </c>
      <c r="H78" s="229">
        <v>2</v>
      </c>
      <c r="I78" s="229" t="s">
        <v>2</v>
      </c>
      <c r="J78" s="229" t="s">
        <v>77</v>
      </c>
      <c r="K78" s="17" t="s">
        <v>5190</v>
      </c>
      <c r="L78" s="17" t="s">
        <v>5190</v>
      </c>
      <c r="M78" s="230" t="s">
        <v>77</v>
      </c>
      <c r="N78" s="231" t="s">
        <v>100</v>
      </c>
      <c r="O78" s="232" t="s">
        <v>5190</v>
      </c>
      <c r="P78" s="233" t="s">
        <v>5190</v>
      </c>
      <c r="Q78" s="233" t="s">
        <v>5190</v>
      </c>
      <c r="R78" s="230" t="s">
        <v>25409</v>
      </c>
      <c r="S78" s="234" t="s">
        <v>25398</v>
      </c>
      <c r="T78" s="235" t="s">
        <v>5190</v>
      </c>
      <c r="U78" s="236" t="s">
        <v>26520</v>
      </c>
      <c r="V78" s="16" t="s">
        <v>5190</v>
      </c>
      <c r="W78" s="16" t="s">
        <v>5190</v>
      </c>
      <c r="X78" s="16" t="e">
        <v>#REF!</v>
      </c>
      <c r="Y78" s="237" t="s">
        <v>5190</v>
      </c>
      <c r="Z78" s="17"/>
      <c r="AD78" s="230" t="s">
        <v>25422</v>
      </c>
      <c r="AE78" s="238" t="s">
        <v>123</v>
      </c>
    </row>
    <row r="79" spans="1:31" x14ac:dyDescent="0.45">
      <c r="A79" s="239" t="s">
        <v>22020</v>
      </c>
      <c r="B79" s="239" t="s">
        <v>100</v>
      </c>
      <c r="C79" s="227"/>
      <c r="D79" s="227"/>
      <c r="E79" s="227"/>
      <c r="F79" s="227" t="s">
        <v>23416</v>
      </c>
      <c r="G79" s="229" t="s">
        <v>5191</v>
      </c>
      <c r="H79" s="229">
        <v>3</v>
      </c>
      <c r="I79" s="229" t="s">
        <v>2</v>
      </c>
      <c r="J79" s="229" t="s">
        <v>77</v>
      </c>
      <c r="K79" s="17" t="s">
        <v>22020</v>
      </c>
      <c r="L79" s="17" t="s">
        <v>5190</v>
      </c>
      <c r="M79" s="230" t="s">
        <v>22020</v>
      </c>
      <c r="N79" s="231" t="s">
        <v>100</v>
      </c>
      <c r="O79" s="232" t="s">
        <v>5190</v>
      </c>
      <c r="P79" s="233" t="s">
        <v>5190</v>
      </c>
      <c r="Q79" s="233" t="s">
        <v>5190</v>
      </c>
      <c r="R79" s="230" t="s">
        <v>25410</v>
      </c>
      <c r="S79" s="234" t="s">
        <v>25409</v>
      </c>
      <c r="T79" s="235" t="s">
        <v>5190</v>
      </c>
      <c r="U79" s="236" t="s">
        <v>26520</v>
      </c>
      <c r="V79" s="16" t="s">
        <v>5190</v>
      </c>
      <c r="W79" s="16" t="s">
        <v>5190</v>
      </c>
      <c r="X79" s="16" t="e">
        <v>#REF!</v>
      </c>
      <c r="Y79" s="237" t="s">
        <v>5190</v>
      </c>
      <c r="Z79" s="17"/>
      <c r="AD79" s="230" t="s">
        <v>25423</v>
      </c>
      <c r="AE79" s="238" t="s">
        <v>22065</v>
      </c>
    </row>
    <row r="80" spans="1:31" x14ac:dyDescent="0.45">
      <c r="A80" s="227"/>
      <c r="B80" s="240" t="s">
        <v>22021</v>
      </c>
      <c r="C80" s="240" t="s">
        <v>22022</v>
      </c>
      <c r="D80" s="240" t="s">
        <v>22023</v>
      </c>
      <c r="E80" s="240" t="s">
        <v>102</v>
      </c>
      <c r="F80" s="227" t="s">
        <v>23417</v>
      </c>
      <c r="G80" s="229" t="s">
        <v>5191</v>
      </c>
      <c r="H80" s="229">
        <v>4</v>
      </c>
      <c r="I80" s="229" t="s">
        <v>2</v>
      </c>
      <c r="J80" s="229" t="s">
        <v>77</v>
      </c>
      <c r="K80" s="17" t="s">
        <v>22020</v>
      </c>
      <c r="L80" s="17" t="s">
        <v>22021</v>
      </c>
      <c r="M80" s="230" t="s">
        <v>22021</v>
      </c>
      <c r="N80" s="231" t="s">
        <v>22022</v>
      </c>
      <c r="O80" s="232" t="s">
        <v>102</v>
      </c>
      <c r="P80" s="233" t="s">
        <v>101</v>
      </c>
      <c r="Q80" s="233" t="s">
        <v>26521</v>
      </c>
      <c r="R80" s="230" t="s">
        <v>24874</v>
      </c>
      <c r="S80" s="234" t="s">
        <v>25410</v>
      </c>
      <c r="T80" s="235" t="s">
        <v>21874</v>
      </c>
      <c r="U80" s="236" t="s">
        <v>5191</v>
      </c>
      <c r="V80" s="16">
        <v>1</v>
      </c>
      <c r="W80" s="16">
        <v>3</v>
      </c>
      <c r="X80" s="16" t="e">
        <v>#REF!</v>
      </c>
      <c r="Y80" s="237" t="s">
        <v>102</v>
      </c>
      <c r="Z80" s="17"/>
      <c r="AD80" s="230" t="s">
        <v>24890</v>
      </c>
      <c r="AE80" s="238" t="s">
        <v>22066</v>
      </c>
    </row>
    <row r="81" spans="1:31" x14ac:dyDescent="0.45">
      <c r="A81" s="227"/>
      <c r="B81" s="240" t="s">
        <v>22024</v>
      </c>
      <c r="C81" s="240" t="s">
        <v>22025</v>
      </c>
      <c r="D81" s="240" t="s">
        <v>22023</v>
      </c>
      <c r="E81" s="240" t="s">
        <v>102</v>
      </c>
      <c r="F81" s="227" t="s">
        <v>23418</v>
      </c>
      <c r="G81" s="229" t="s">
        <v>5191</v>
      </c>
      <c r="H81" s="229">
        <v>4</v>
      </c>
      <c r="I81" s="229" t="s">
        <v>2</v>
      </c>
      <c r="J81" s="229" t="s">
        <v>77</v>
      </c>
      <c r="K81" s="17" t="s">
        <v>22020</v>
      </c>
      <c r="L81" s="17" t="s">
        <v>22024</v>
      </c>
      <c r="M81" s="230" t="s">
        <v>22024</v>
      </c>
      <c r="N81" s="231" t="s">
        <v>22025</v>
      </c>
      <c r="O81" s="232" t="s">
        <v>102</v>
      </c>
      <c r="P81" s="233" t="s">
        <v>101</v>
      </c>
      <c r="Q81" s="233" t="s">
        <v>26521</v>
      </c>
      <c r="R81" s="230" t="s">
        <v>24875</v>
      </c>
      <c r="S81" s="234" t="s">
        <v>25410</v>
      </c>
      <c r="T81" s="235" t="s">
        <v>21874</v>
      </c>
      <c r="U81" s="236" t="s">
        <v>5191</v>
      </c>
      <c r="V81" s="16">
        <v>1</v>
      </c>
      <c r="W81" s="16">
        <v>3</v>
      </c>
      <c r="X81" s="16" t="e">
        <v>#REF!</v>
      </c>
      <c r="Y81" s="237" t="s">
        <v>102</v>
      </c>
      <c r="Z81" s="17"/>
      <c r="AD81" s="230" t="s">
        <v>25424</v>
      </c>
      <c r="AE81" s="238" t="s">
        <v>134</v>
      </c>
    </row>
    <row r="82" spans="1:31" x14ac:dyDescent="0.45">
      <c r="A82" s="227"/>
      <c r="B82" s="240" t="s">
        <v>22026</v>
      </c>
      <c r="C82" s="240" t="s">
        <v>22027</v>
      </c>
      <c r="D82" s="240" t="s">
        <v>22023</v>
      </c>
      <c r="E82" s="240" t="s">
        <v>102</v>
      </c>
      <c r="F82" s="227" t="s">
        <v>23419</v>
      </c>
      <c r="G82" s="229" t="s">
        <v>5191</v>
      </c>
      <c r="H82" s="229">
        <v>4</v>
      </c>
      <c r="I82" s="229" t="s">
        <v>2</v>
      </c>
      <c r="J82" s="229" t="s">
        <v>77</v>
      </c>
      <c r="K82" s="17" t="s">
        <v>22020</v>
      </c>
      <c r="L82" s="17" t="s">
        <v>22026</v>
      </c>
      <c r="M82" s="230" t="s">
        <v>22026</v>
      </c>
      <c r="N82" s="231" t="s">
        <v>22027</v>
      </c>
      <c r="O82" s="232" t="s">
        <v>102</v>
      </c>
      <c r="P82" s="233" t="s">
        <v>101</v>
      </c>
      <c r="Q82" s="233" t="s">
        <v>26521</v>
      </c>
      <c r="R82" s="230" t="s">
        <v>24876</v>
      </c>
      <c r="S82" s="234" t="s">
        <v>25410</v>
      </c>
      <c r="T82" s="235" t="s">
        <v>21874</v>
      </c>
      <c r="U82" s="236" t="s">
        <v>5191</v>
      </c>
      <c r="V82" s="16">
        <v>2</v>
      </c>
      <c r="W82" s="16">
        <v>3</v>
      </c>
      <c r="X82" s="16" t="e">
        <v>#REF!</v>
      </c>
      <c r="Y82" s="237" t="s">
        <v>102</v>
      </c>
      <c r="Z82" s="17"/>
      <c r="AD82" s="230" t="s">
        <v>25425</v>
      </c>
      <c r="AE82" s="238" t="s">
        <v>22068</v>
      </c>
    </row>
    <row r="83" spans="1:31" x14ac:dyDescent="0.45">
      <c r="A83" s="227"/>
      <c r="B83" s="227"/>
      <c r="C83" s="227"/>
      <c r="D83" s="240" t="s">
        <v>103</v>
      </c>
      <c r="E83" s="240" t="s">
        <v>104</v>
      </c>
      <c r="F83" s="227" t="s">
        <v>23420</v>
      </c>
      <c r="G83" s="229" t="s">
        <v>26520</v>
      </c>
      <c r="H83" s="229">
        <v>4</v>
      </c>
      <c r="I83" s="229" t="s">
        <v>2</v>
      </c>
      <c r="J83" s="229" t="s">
        <v>77</v>
      </c>
      <c r="K83" s="17" t="s">
        <v>22020</v>
      </c>
      <c r="L83" s="17" t="s">
        <v>22026</v>
      </c>
      <c r="M83" s="230" t="s">
        <v>22026</v>
      </c>
      <c r="N83" s="231" t="s">
        <v>22027</v>
      </c>
      <c r="O83" s="232" t="s">
        <v>104</v>
      </c>
      <c r="P83" s="233" t="s">
        <v>103</v>
      </c>
      <c r="Q83" s="233" t="s">
        <v>5190</v>
      </c>
      <c r="R83" s="230" t="s">
        <v>24876</v>
      </c>
      <c r="S83" s="234" t="s">
        <v>25410</v>
      </c>
      <c r="T83" s="235" t="s">
        <v>21873</v>
      </c>
      <c r="U83" s="236" t="s">
        <v>5191</v>
      </c>
      <c r="V83" s="16">
        <v>2</v>
      </c>
      <c r="W83" s="16">
        <v>1</v>
      </c>
      <c r="X83" s="16" t="e">
        <v>#REF!</v>
      </c>
      <c r="Y83" s="237" t="s">
        <v>104</v>
      </c>
      <c r="Z83" s="17"/>
      <c r="AD83" s="230" t="s">
        <v>24891</v>
      </c>
      <c r="AE83" s="238" t="s">
        <v>22069</v>
      </c>
    </row>
    <row r="84" spans="1:31" x14ac:dyDescent="0.45">
      <c r="A84" s="239" t="s">
        <v>91</v>
      </c>
      <c r="B84" s="239" t="s">
        <v>1452</v>
      </c>
      <c r="C84" s="227"/>
      <c r="D84" s="227"/>
      <c r="E84" s="227"/>
      <c r="F84" s="227" t="s">
        <v>23421</v>
      </c>
      <c r="G84" s="229" t="s">
        <v>5191</v>
      </c>
      <c r="H84" s="229">
        <v>2</v>
      </c>
      <c r="I84" s="229" t="s">
        <v>2</v>
      </c>
      <c r="J84" s="229" t="s">
        <v>91</v>
      </c>
      <c r="K84" s="17" t="s">
        <v>5190</v>
      </c>
      <c r="L84" s="17" t="s">
        <v>5190</v>
      </c>
      <c r="M84" s="230" t="s">
        <v>91</v>
      </c>
      <c r="N84" s="231" t="s">
        <v>1452</v>
      </c>
      <c r="O84" s="232" t="s">
        <v>5190</v>
      </c>
      <c r="P84" s="233" t="s">
        <v>5190</v>
      </c>
      <c r="Q84" s="233" t="s">
        <v>5190</v>
      </c>
      <c r="R84" s="230" t="s">
        <v>25411</v>
      </c>
      <c r="S84" s="234" t="s">
        <v>25398</v>
      </c>
      <c r="T84" s="235" t="s">
        <v>5190</v>
      </c>
      <c r="U84" s="236" t="s">
        <v>26520</v>
      </c>
      <c r="V84" s="16" t="s">
        <v>5190</v>
      </c>
      <c r="W84" s="16" t="s">
        <v>5190</v>
      </c>
      <c r="X84" s="16" t="e">
        <v>#REF!</v>
      </c>
      <c r="Y84" s="237" t="s">
        <v>5190</v>
      </c>
      <c r="Z84" s="17"/>
      <c r="AD84" s="230" t="s">
        <v>24892</v>
      </c>
      <c r="AE84" s="238" t="s">
        <v>22070</v>
      </c>
    </row>
    <row r="85" spans="1:31" x14ac:dyDescent="0.45">
      <c r="A85" s="239" t="s">
        <v>22028</v>
      </c>
      <c r="B85" s="239" t="s">
        <v>1452</v>
      </c>
      <c r="C85" s="227"/>
      <c r="D85" s="227"/>
      <c r="E85" s="227"/>
      <c r="F85" s="227" t="s">
        <v>23422</v>
      </c>
      <c r="G85" s="229" t="s">
        <v>5191</v>
      </c>
      <c r="H85" s="229">
        <v>3</v>
      </c>
      <c r="I85" s="229" t="s">
        <v>2</v>
      </c>
      <c r="J85" s="229" t="s">
        <v>91</v>
      </c>
      <c r="K85" s="17" t="s">
        <v>22028</v>
      </c>
      <c r="L85" s="17" t="s">
        <v>5190</v>
      </c>
      <c r="M85" s="230" t="s">
        <v>22028</v>
      </c>
      <c r="N85" s="231" t="s">
        <v>1452</v>
      </c>
      <c r="O85" s="232" t="s">
        <v>5190</v>
      </c>
      <c r="P85" s="233" t="s">
        <v>5190</v>
      </c>
      <c r="Q85" s="233" t="s">
        <v>5190</v>
      </c>
      <c r="R85" s="230" t="s">
        <v>25412</v>
      </c>
      <c r="S85" s="234" t="s">
        <v>25411</v>
      </c>
      <c r="T85" s="235" t="s">
        <v>5190</v>
      </c>
      <c r="U85" s="236" t="s">
        <v>26520</v>
      </c>
      <c r="V85" s="16" t="s">
        <v>5190</v>
      </c>
      <c r="W85" s="16" t="s">
        <v>5190</v>
      </c>
      <c r="X85" s="16" t="e">
        <v>#REF!</v>
      </c>
      <c r="Y85" s="237" t="s">
        <v>5190</v>
      </c>
      <c r="Z85" s="17"/>
      <c r="AD85" s="230" t="s">
        <v>24893</v>
      </c>
      <c r="AE85" s="238" t="s">
        <v>22073</v>
      </c>
    </row>
    <row r="86" spans="1:31" x14ac:dyDescent="0.45">
      <c r="A86" s="227"/>
      <c r="B86" s="240" t="s">
        <v>22029</v>
      </c>
      <c r="C86" s="240" t="s">
        <v>22030</v>
      </c>
      <c r="D86" s="240" t="s">
        <v>22031</v>
      </c>
      <c r="E86" s="240" t="s">
        <v>80</v>
      </c>
      <c r="F86" s="227" t="s">
        <v>23423</v>
      </c>
      <c r="G86" s="229" t="s">
        <v>5191</v>
      </c>
      <c r="H86" s="229">
        <v>4</v>
      </c>
      <c r="I86" s="229" t="s">
        <v>2</v>
      </c>
      <c r="J86" s="229" t="s">
        <v>91</v>
      </c>
      <c r="K86" s="17" t="s">
        <v>22028</v>
      </c>
      <c r="L86" s="17" t="s">
        <v>22029</v>
      </c>
      <c r="M86" s="230" t="s">
        <v>22029</v>
      </c>
      <c r="N86" s="231" t="s">
        <v>22030</v>
      </c>
      <c r="O86" s="232" t="s">
        <v>80</v>
      </c>
      <c r="P86" s="233" t="s">
        <v>81</v>
      </c>
      <c r="Q86" s="233" t="s">
        <v>26521</v>
      </c>
      <c r="R86" s="230" t="s">
        <v>24877</v>
      </c>
      <c r="S86" s="234" t="s">
        <v>25412</v>
      </c>
      <c r="T86" s="235" t="s">
        <v>21886</v>
      </c>
      <c r="U86" s="236" t="s">
        <v>5191</v>
      </c>
      <c r="V86" s="16">
        <v>2</v>
      </c>
      <c r="W86" s="16">
        <v>2</v>
      </c>
      <c r="X86" s="16" t="e">
        <v>#REF!</v>
      </c>
      <c r="Y86" s="237" t="s">
        <v>80</v>
      </c>
      <c r="Z86" s="17"/>
      <c r="AD86" s="230" t="s">
        <v>24894</v>
      </c>
      <c r="AE86" s="238" t="s">
        <v>22075</v>
      </c>
    </row>
    <row r="87" spans="1:31" x14ac:dyDescent="0.45">
      <c r="A87" s="227"/>
      <c r="B87" s="227"/>
      <c r="C87" s="227"/>
      <c r="D87" s="240" t="s">
        <v>87</v>
      </c>
      <c r="E87" s="240" t="s">
        <v>86</v>
      </c>
      <c r="F87" s="227" t="s">
        <v>23424</v>
      </c>
      <c r="G87" s="229" t="s">
        <v>26520</v>
      </c>
      <c r="H87" s="229">
        <v>4</v>
      </c>
      <c r="I87" s="229" t="s">
        <v>2</v>
      </c>
      <c r="J87" s="229" t="s">
        <v>91</v>
      </c>
      <c r="K87" s="17" t="s">
        <v>22028</v>
      </c>
      <c r="L87" s="17" t="s">
        <v>22029</v>
      </c>
      <c r="M87" s="230" t="s">
        <v>22029</v>
      </c>
      <c r="N87" s="231" t="s">
        <v>22030</v>
      </c>
      <c r="O87" s="232" t="s">
        <v>86</v>
      </c>
      <c r="P87" s="233" t="s">
        <v>87</v>
      </c>
      <c r="Q87" s="233" t="s">
        <v>5190</v>
      </c>
      <c r="R87" s="230" t="s">
        <v>24877</v>
      </c>
      <c r="S87" s="234" t="s">
        <v>25412</v>
      </c>
      <c r="T87" s="235" t="s">
        <v>21882</v>
      </c>
      <c r="U87" s="236" t="s">
        <v>5191</v>
      </c>
      <c r="V87" s="16">
        <v>2</v>
      </c>
      <c r="W87" s="16">
        <v>1</v>
      </c>
      <c r="X87" s="16" t="e">
        <v>#REF!</v>
      </c>
      <c r="Y87" s="237" t="s">
        <v>86</v>
      </c>
      <c r="Z87" s="17"/>
      <c r="AD87" s="230" t="s">
        <v>24895</v>
      </c>
      <c r="AE87" s="238" t="s">
        <v>22076</v>
      </c>
    </row>
    <row r="88" spans="1:31" x14ac:dyDescent="0.45">
      <c r="A88" s="227"/>
      <c r="B88" s="240" t="s">
        <v>22032</v>
      </c>
      <c r="C88" s="240" t="s">
        <v>83</v>
      </c>
      <c r="D88" s="240" t="s">
        <v>84</v>
      </c>
      <c r="E88" s="240" t="s">
        <v>83</v>
      </c>
      <c r="F88" s="227" t="s">
        <v>23425</v>
      </c>
      <c r="G88" s="229" t="s">
        <v>5191</v>
      </c>
      <c r="H88" s="229">
        <v>4</v>
      </c>
      <c r="I88" s="229" t="s">
        <v>2</v>
      </c>
      <c r="J88" s="229" t="s">
        <v>91</v>
      </c>
      <c r="K88" s="17" t="s">
        <v>22028</v>
      </c>
      <c r="L88" s="17" t="s">
        <v>22032</v>
      </c>
      <c r="M88" s="230" t="s">
        <v>22032</v>
      </c>
      <c r="N88" s="231" t="s">
        <v>83</v>
      </c>
      <c r="O88" s="232" t="s">
        <v>83</v>
      </c>
      <c r="P88" s="233" t="s">
        <v>84</v>
      </c>
      <c r="Q88" s="233" t="s">
        <v>5190</v>
      </c>
      <c r="R88" s="230" t="s">
        <v>24878</v>
      </c>
      <c r="S88" s="234" t="s">
        <v>25412</v>
      </c>
      <c r="T88" s="235" t="s">
        <v>21884</v>
      </c>
      <c r="U88" s="236" t="s">
        <v>5191</v>
      </c>
      <c r="V88" s="16">
        <v>1</v>
      </c>
      <c r="W88" s="16">
        <v>1</v>
      </c>
      <c r="X88" s="16" t="e">
        <v>#REF!</v>
      </c>
      <c r="Y88" s="237" t="s">
        <v>83</v>
      </c>
      <c r="Z88" s="17"/>
      <c r="AD88" s="230" t="s">
        <v>24896</v>
      </c>
      <c r="AE88" s="238" t="s">
        <v>22078</v>
      </c>
    </row>
    <row r="89" spans="1:31" x14ac:dyDescent="0.45">
      <c r="A89" s="239" t="s">
        <v>22033</v>
      </c>
      <c r="B89" s="239" t="s">
        <v>1457</v>
      </c>
      <c r="C89" s="227"/>
      <c r="D89" s="227"/>
      <c r="E89" s="227"/>
      <c r="F89" s="227" t="s">
        <v>23426</v>
      </c>
      <c r="G89" s="229" t="s">
        <v>5191</v>
      </c>
      <c r="H89" s="229">
        <v>2</v>
      </c>
      <c r="I89" s="229" t="s">
        <v>2</v>
      </c>
      <c r="J89" s="229" t="s">
        <v>22033</v>
      </c>
      <c r="K89" s="17" t="s">
        <v>5190</v>
      </c>
      <c r="L89" s="17" t="s">
        <v>5190</v>
      </c>
      <c r="M89" s="230" t="s">
        <v>22033</v>
      </c>
      <c r="N89" s="231" t="s">
        <v>1457</v>
      </c>
      <c r="O89" s="232" t="s">
        <v>5190</v>
      </c>
      <c r="P89" s="233" t="s">
        <v>5190</v>
      </c>
      <c r="Q89" s="233" t="s">
        <v>5190</v>
      </c>
      <c r="R89" s="230" t="s">
        <v>25413</v>
      </c>
      <c r="S89" s="234" t="s">
        <v>25398</v>
      </c>
      <c r="T89" s="235" t="s">
        <v>5190</v>
      </c>
      <c r="U89" s="236" t="s">
        <v>26520</v>
      </c>
      <c r="V89" s="16" t="s">
        <v>5190</v>
      </c>
      <c r="W89" s="16" t="s">
        <v>5190</v>
      </c>
      <c r="X89" s="16" t="e">
        <v>#REF!</v>
      </c>
      <c r="Y89" s="237" t="s">
        <v>5190</v>
      </c>
      <c r="Z89" s="17"/>
      <c r="AD89" s="230" t="s">
        <v>24897</v>
      </c>
      <c r="AE89" s="238" t="s">
        <v>22080</v>
      </c>
    </row>
    <row r="90" spans="1:31" ht="26.25" x14ac:dyDescent="0.45">
      <c r="A90" s="239" t="s">
        <v>22034</v>
      </c>
      <c r="B90" s="241" t="s">
        <v>94</v>
      </c>
      <c r="C90" s="227"/>
      <c r="D90" s="227"/>
      <c r="E90" s="227"/>
      <c r="F90" s="227" t="s">
        <v>23427</v>
      </c>
      <c r="G90" s="229" t="s">
        <v>5191</v>
      </c>
      <c r="H90" s="229">
        <v>3</v>
      </c>
      <c r="I90" s="229" t="s">
        <v>2</v>
      </c>
      <c r="J90" s="229" t="s">
        <v>22033</v>
      </c>
      <c r="K90" s="17" t="s">
        <v>22034</v>
      </c>
      <c r="L90" s="17" t="s">
        <v>5190</v>
      </c>
      <c r="M90" s="230" t="s">
        <v>22034</v>
      </c>
      <c r="N90" s="231" t="s">
        <v>94</v>
      </c>
      <c r="O90" s="232" t="s">
        <v>5190</v>
      </c>
      <c r="P90" s="233" t="s">
        <v>5190</v>
      </c>
      <c r="Q90" s="233" t="s">
        <v>5190</v>
      </c>
      <c r="R90" s="230" t="s">
        <v>25414</v>
      </c>
      <c r="S90" s="234" t="s">
        <v>25413</v>
      </c>
      <c r="T90" s="235" t="s">
        <v>5190</v>
      </c>
      <c r="U90" s="236" t="s">
        <v>26520</v>
      </c>
      <c r="V90" s="16" t="s">
        <v>5190</v>
      </c>
      <c r="W90" s="16" t="s">
        <v>5190</v>
      </c>
      <c r="X90" s="16" t="e">
        <v>#REF!</v>
      </c>
      <c r="Y90" s="237" t="s">
        <v>5190</v>
      </c>
      <c r="Z90" s="17"/>
      <c r="AD90" s="230" t="s">
        <v>24898</v>
      </c>
      <c r="AE90" s="238" t="s">
        <v>22082</v>
      </c>
    </row>
    <row r="91" spans="1:31" x14ac:dyDescent="0.45">
      <c r="A91" s="227"/>
      <c r="B91" s="240" t="s">
        <v>22035</v>
      </c>
      <c r="C91" s="240" t="s">
        <v>22036</v>
      </c>
      <c r="D91" s="240" t="s">
        <v>22037</v>
      </c>
      <c r="E91" s="240" t="s">
        <v>96</v>
      </c>
      <c r="F91" s="227" t="s">
        <v>23428</v>
      </c>
      <c r="G91" s="229" t="s">
        <v>5191</v>
      </c>
      <c r="H91" s="229">
        <v>4</v>
      </c>
      <c r="I91" s="229" t="s">
        <v>2</v>
      </c>
      <c r="J91" s="229" t="s">
        <v>22033</v>
      </c>
      <c r="K91" s="17" t="s">
        <v>22034</v>
      </c>
      <c r="L91" s="17" t="s">
        <v>22035</v>
      </c>
      <c r="M91" s="230" t="s">
        <v>22035</v>
      </c>
      <c r="N91" s="231" t="s">
        <v>22036</v>
      </c>
      <c r="O91" s="232" t="s">
        <v>96</v>
      </c>
      <c r="P91" s="233" t="s">
        <v>95</v>
      </c>
      <c r="Q91" s="233" t="s">
        <v>26521</v>
      </c>
      <c r="R91" s="230" t="s">
        <v>24879</v>
      </c>
      <c r="S91" s="234" t="s">
        <v>25414</v>
      </c>
      <c r="T91" s="235" t="s">
        <v>21877</v>
      </c>
      <c r="U91" s="236" t="s">
        <v>5191</v>
      </c>
      <c r="V91" s="16">
        <v>1</v>
      </c>
      <c r="W91" s="16">
        <v>7</v>
      </c>
      <c r="X91" s="16" t="e">
        <v>#REF!</v>
      </c>
      <c r="Y91" s="237" t="s">
        <v>96</v>
      </c>
      <c r="Z91" s="17"/>
      <c r="AD91" s="230" t="s">
        <v>25426</v>
      </c>
      <c r="AE91" s="238" t="s">
        <v>149</v>
      </c>
    </row>
    <row r="92" spans="1:31" x14ac:dyDescent="0.45">
      <c r="A92" s="227"/>
      <c r="B92" s="240" t="s">
        <v>22038</v>
      </c>
      <c r="C92" s="240" t="s">
        <v>22039</v>
      </c>
      <c r="D92" s="240" t="s">
        <v>22037</v>
      </c>
      <c r="E92" s="240" t="s">
        <v>96</v>
      </c>
      <c r="F92" s="227" t="s">
        <v>23429</v>
      </c>
      <c r="G92" s="229" t="s">
        <v>5191</v>
      </c>
      <c r="H92" s="229">
        <v>4</v>
      </c>
      <c r="I92" s="229" t="s">
        <v>2</v>
      </c>
      <c r="J92" s="229" t="s">
        <v>22033</v>
      </c>
      <c r="K92" s="17" t="s">
        <v>22034</v>
      </c>
      <c r="L92" s="17" t="s">
        <v>22038</v>
      </c>
      <c r="M92" s="230" t="s">
        <v>22038</v>
      </c>
      <c r="N92" s="231" t="s">
        <v>22039</v>
      </c>
      <c r="O92" s="232" t="s">
        <v>96</v>
      </c>
      <c r="P92" s="233" t="s">
        <v>95</v>
      </c>
      <c r="Q92" s="233" t="s">
        <v>26521</v>
      </c>
      <c r="R92" s="230" t="s">
        <v>24880</v>
      </c>
      <c r="S92" s="234" t="s">
        <v>25414</v>
      </c>
      <c r="T92" s="235" t="s">
        <v>21877</v>
      </c>
      <c r="U92" s="236" t="s">
        <v>5191</v>
      </c>
      <c r="V92" s="16">
        <v>1</v>
      </c>
      <c r="W92" s="16">
        <v>7</v>
      </c>
      <c r="X92" s="16" t="e">
        <v>#REF!</v>
      </c>
      <c r="Y92" s="237" t="s">
        <v>96</v>
      </c>
      <c r="Z92" s="17"/>
      <c r="AD92" s="230" t="s">
        <v>25427</v>
      </c>
      <c r="AE92" s="238" t="s">
        <v>151</v>
      </c>
    </row>
    <row r="93" spans="1:31" x14ac:dyDescent="0.45">
      <c r="A93" s="227"/>
      <c r="B93" s="240" t="s">
        <v>22040</v>
      </c>
      <c r="C93" s="240" t="s">
        <v>22041</v>
      </c>
      <c r="D93" s="240" t="s">
        <v>22037</v>
      </c>
      <c r="E93" s="240" t="s">
        <v>96</v>
      </c>
      <c r="F93" s="227" t="s">
        <v>23430</v>
      </c>
      <c r="G93" s="229" t="s">
        <v>5191</v>
      </c>
      <c r="H93" s="229">
        <v>4</v>
      </c>
      <c r="I93" s="229" t="s">
        <v>2</v>
      </c>
      <c r="J93" s="229" t="s">
        <v>22033</v>
      </c>
      <c r="K93" s="17" t="s">
        <v>22034</v>
      </c>
      <c r="L93" s="17" t="s">
        <v>22040</v>
      </c>
      <c r="M93" s="230" t="s">
        <v>22040</v>
      </c>
      <c r="N93" s="231" t="s">
        <v>22041</v>
      </c>
      <c r="O93" s="232" t="s">
        <v>96</v>
      </c>
      <c r="P93" s="233" t="s">
        <v>95</v>
      </c>
      <c r="Q93" s="233" t="s">
        <v>26521</v>
      </c>
      <c r="R93" s="230" t="s">
        <v>24881</v>
      </c>
      <c r="S93" s="234" t="s">
        <v>25414</v>
      </c>
      <c r="T93" s="235" t="s">
        <v>21877</v>
      </c>
      <c r="U93" s="236" t="s">
        <v>5191</v>
      </c>
      <c r="V93" s="16">
        <v>1</v>
      </c>
      <c r="W93" s="16">
        <v>7</v>
      </c>
      <c r="X93" s="16" t="e">
        <v>#REF!</v>
      </c>
      <c r="Y93" s="237" t="s">
        <v>96</v>
      </c>
      <c r="Z93" s="17"/>
      <c r="AD93" s="230" t="s">
        <v>24899</v>
      </c>
      <c r="AE93" s="238" t="s">
        <v>22085</v>
      </c>
    </row>
    <row r="94" spans="1:31" x14ac:dyDescent="0.45">
      <c r="A94" s="227"/>
      <c r="B94" s="240" t="s">
        <v>22042</v>
      </c>
      <c r="C94" s="240" t="s">
        <v>22043</v>
      </c>
      <c r="D94" s="240" t="s">
        <v>22037</v>
      </c>
      <c r="E94" s="240" t="s">
        <v>96</v>
      </c>
      <c r="F94" s="227" t="s">
        <v>23431</v>
      </c>
      <c r="G94" s="229" t="s">
        <v>5191</v>
      </c>
      <c r="H94" s="229">
        <v>4</v>
      </c>
      <c r="I94" s="229" t="s">
        <v>2</v>
      </c>
      <c r="J94" s="229" t="s">
        <v>22033</v>
      </c>
      <c r="K94" s="17" t="s">
        <v>22034</v>
      </c>
      <c r="L94" s="17" t="s">
        <v>22042</v>
      </c>
      <c r="M94" s="230" t="s">
        <v>22042</v>
      </c>
      <c r="N94" s="231" t="s">
        <v>22043</v>
      </c>
      <c r="O94" s="232" t="s">
        <v>96</v>
      </c>
      <c r="P94" s="233" t="s">
        <v>95</v>
      </c>
      <c r="Q94" s="233" t="s">
        <v>26521</v>
      </c>
      <c r="R94" s="230" t="s">
        <v>24882</v>
      </c>
      <c r="S94" s="234" t="s">
        <v>25414</v>
      </c>
      <c r="T94" s="235" t="s">
        <v>21877</v>
      </c>
      <c r="U94" s="236" t="s">
        <v>5191</v>
      </c>
      <c r="V94" s="16">
        <v>1</v>
      </c>
      <c r="W94" s="16">
        <v>7</v>
      </c>
      <c r="X94" s="16" t="e">
        <v>#REF!</v>
      </c>
      <c r="Y94" s="237" t="s">
        <v>96</v>
      </c>
      <c r="Z94" s="17"/>
      <c r="AD94" s="230" t="s">
        <v>24900</v>
      </c>
      <c r="AE94" s="238" t="s">
        <v>22088</v>
      </c>
    </row>
    <row r="95" spans="1:31" x14ac:dyDescent="0.45">
      <c r="A95" s="227"/>
      <c r="B95" s="240" t="s">
        <v>22044</v>
      </c>
      <c r="C95" s="240" t="s">
        <v>22045</v>
      </c>
      <c r="D95" s="240" t="s">
        <v>22037</v>
      </c>
      <c r="E95" s="240" t="s">
        <v>96</v>
      </c>
      <c r="F95" s="227" t="s">
        <v>23432</v>
      </c>
      <c r="G95" s="229" t="s">
        <v>5191</v>
      </c>
      <c r="H95" s="229">
        <v>4</v>
      </c>
      <c r="I95" s="229" t="s">
        <v>2</v>
      </c>
      <c r="J95" s="229" t="s">
        <v>22033</v>
      </c>
      <c r="K95" s="17" t="s">
        <v>22034</v>
      </c>
      <c r="L95" s="17" t="s">
        <v>22044</v>
      </c>
      <c r="M95" s="230" t="s">
        <v>22044</v>
      </c>
      <c r="N95" s="231" t="s">
        <v>22045</v>
      </c>
      <c r="O95" s="232" t="s">
        <v>96</v>
      </c>
      <c r="P95" s="233" t="s">
        <v>95</v>
      </c>
      <c r="Q95" s="233" t="s">
        <v>26521</v>
      </c>
      <c r="R95" s="230" t="s">
        <v>24883</v>
      </c>
      <c r="S95" s="234" t="s">
        <v>25414</v>
      </c>
      <c r="T95" s="235" t="s">
        <v>21877</v>
      </c>
      <c r="U95" s="236" t="s">
        <v>5191</v>
      </c>
      <c r="V95" s="16">
        <v>2</v>
      </c>
      <c r="W95" s="16">
        <v>7</v>
      </c>
      <c r="X95" s="16" t="e">
        <v>#REF!</v>
      </c>
      <c r="Y95" s="237" t="s">
        <v>96</v>
      </c>
      <c r="Z95" s="17"/>
      <c r="AD95" s="230" t="s">
        <v>25428</v>
      </c>
      <c r="AE95" s="238" t="s">
        <v>154</v>
      </c>
    </row>
    <row r="96" spans="1:31" x14ac:dyDescent="0.45">
      <c r="A96" s="227"/>
      <c r="B96" s="227"/>
      <c r="C96" s="227"/>
      <c r="D96" s="240" t="s">
        <v>22046</v>
      </c>
      <c r="E96" s="240" t="s">
        <v>98</v>
      </c>
      <c r="F96" s="227" t="s">
        <v>23433</v>
      </c>
      <c r="G96" s="229" t="s">
        <v>26520</v>
      </c>
      <c r="H96" s="229">
        <v>4</v>
      </c>
      <c r="I96" s="229" t="s">
        <v>2</v>
      </c>
      <c r="J96" s="229" t="s">
        <v>22033</v>
      </c>
      <c r="K96" s="17" t="s">
        <v>22034</v>
      </c>
      <c r="L96" s="17" t="s">
        <v>22044</v>
      </c>
      <c r="M96" s="230" t="s">
        <v>22044</v>
      </c>
      <c r="N96" s="231" t="s">
        <v>22045</v>
      </c>
      <c r="O96" s="232" t="s">
        <v>98</v>
      </c>
      <c r="P96" s="233" t="s">
        <v>97</v>
      </c>
      <c r="Q96" s="233" t="s">
        <v>26521</v>
      </c>
      <c r="R96" s="230" t="s">
        <v>24883</v>
      </c>
      <c r="S96" s="234" t="s">
        <v>25414</v>
      </c>
      <c r="T96" s="235" t="s">
        <v>21876</v>
      </c>
      <c r="U96" s="236" t="s">
        <v>5191</v>
      </c>
      <c r="V96" s="16">
        <v>2</v>
      </c>
      <c r="W96" s="16">
        <v>2</v>
      </c>
      <c r="X96" s="16" t="e">
        <v>#REF!</v>
      </c>
      <c r="Y96" s="237" t="s">
        <v>98</v>
      </c>
      <c r="Z96" s="17"/>
      <c r="AD96" s="230" t="s">
        <v>24901</v>
      </c>
      <c r="AE96" s="238" t="s">
        <v>156</v>
      </c>
    </row>
    <row r="97" spans="1:31" x14ac:dyDescent="0.45">
      <c r="A97" s="239" t="s">
        <v>22047</v>
      </c>
      <c r="B97" s="239" t="s">
        <v>1461</v>
      </c>
      <c r="C97" s="227"/>
      <c r="D97" s="227"/>
      <c r="E97" s="227"/>
      <c r="F97" s="227" t="s">
        <v>23434</v>
      </c>
      <c r="G97" s="229" t="s">
        <v>5191</v>
      </c>
      <c r="H97" s="229">
        <v>3</v>
      </c>
      <c r="I97" s="229" t="s">
        <v>2</v>
      </c>
      <c r="J97" s="229" t="s">
        <v>22033</v>
      </c>
      <c r="K97" s="17" t="s">
        <v>22047</v>
      </c>
      <c r="L97" s="17" t="s">
        <v>5190</v>
      </c>
      <c r="M97" s="230" t="s">
        <v>22047</v>
      </c>
      <c r="N97" s="231" t="s">
        <v>1461</v>
      </c>
      <c r="O97" s="232" t="s">
        <v>5190</v>
      </c>
      <c r="P97" s="233" t="s">
        <v>5190</v>
      </c>
      <c r="Q97" s="233" t="s">
        <v>5190</v>
      </c>
      <c r="R97" s="230" t="s">
        <v>25415</v>
      </c>
      <c r="S97" s="234" t="s">
        <v>25413</v>
      </c>
      <c r="T97" s="235" t="s">
        <v>5190</v>
      </c>
      <c r="U97" s="236" t="s">
        <v>26520</v>
      </c>
      <c r="V97" s="16" t="s">
        <v>5190</v>
      </c>
      <c r="W97" s="16" t="s">
        <v>5190</v>
      </c>
      <c r="X97" s="16" t="e">
        <v>#REF!</v>
      </c>
      <c r="Y97" s="237" t="s">
        <v>5190</v>
      </c>
      <c r="Z97" s="17"/>
      <c r="AD97" s="230" t="s">
        <v>25429</v>
      </c>
      <c r="AE97" s="238" t="s">
        <v>159</v>
      </c>
    </row>
    <row r="98" spans="1:31" x14ac:dyDescent="0.45">
      <c r="A98" s="227"/>
      <c r="B98" s="240" t="s">
        <v>22048</v>
      </c>
      <c r="C98" s="240" t="s">
        <v>1461</v>
      </c>
      <c r="D98" s="240" t="s">
        <v>76</v>
      </c>
      <c r="E98" s="240" t="s">
        <v>75</v>
      </c>
      <c r="F98" s="227" t="s">
        <v>23435</v>
      </c>
      <c r="G98" s="229" t="s">
        <v>5191</v>
      </c>
      <c r="H98" s="229">
        <v>4</v>
      </c>
      <c r="I98" s="229" t="s">
        <v>2</v>
      </c>
      <c r="J98" s="229" t="s">
        <v>22033</v>
      </c>
      <c r="K98" s="17" t="s">
        <v>22047</v>
      </c>
      <c r="L98" s="17" t="s">
        <v>22048</v>
      </c>
      <c r="M98" s="230" t="s">
        <v>22048</v>
      </c>
      <c r="N98" s="231" t="s">
        <v>1461</v>
      </c>
      <c r="O98" s="232" t="s">
        <v>75</v>
      </c>
      <c r="P98" s="233" t="s">
        <v>76</v>
      </c>
      <c r="Q98" s="233" t="s">
        <v>5190</v>
      </c>
      <c r="R98" s="230" t="s">
        <v>24884</v>
      </c>
      <c r="S98" s="234" t="s">
        <v>25415</v>
      </c>
      <c r="T98" s="235" t="s">
        <v>21889</v>
      </c>
      <c r="U98" s="236" t="s">
        <v>5191</v>
      </c>
      <c r="V98" s="16">
        <v>1</v>
      </c>
      <c r="W98" s="16">
        <v>1</v>
      </c>
      <c r="X98" s="16" t="e">
        <v>#REF!</v>
      </c>
      <c r="Y98" s="237" t="s">
        <v>75</v>
      </c>
      <c r="Z98" s="17"/>
      <c r="AD98" s="230" t="s">
        <v>25430</v>
      </c>
      <c r="AE98" s="238" t="s">
        <v>161</v>
      </c>
    </row>
    <row r="99" spans="1:31" x14ac:dyDescent="0.45">
      <c r="A99" s="239" t="s">
        <v>107</v>
      </c>
      <c r="B99" s="239" t="s">
        <v>22049</v>
      </c>
      <c r="C99" s="227"/>
      <c r="D99" s="227"/>
      <c r="E99" s="227"/>
      <c r="F99" s="227" t="s">
        <v>23436</v>
      </c>
      <c r="G99" s="229" t="s">
        <v>5191</v>
      </c>
      <c r="H99" s="229">
        <v>2</v>
      </c>
      <c r="I99" s="229" t="s">
        <v>2</v>
      </c>
      <c r="J99" s="229" t="s">
        <v>107</v>
      </c>
      <c r="K99" s="17" t="s">
        <v>5190</v>
      </c>
      <c r="L99" s="17" t="s">
        <v>5190</v>
      </c>
      <c r="M99" s="230" t="s">
        <v>107</v>
      </c>
      <c r="N99" s="231" t="s">
        <v>22049</v>
      </c>
      <c r="O99" s="232" t="s">
        <v>5190</v>
      </c>
      <c r="P99" s="233" t="s">
        <v>5190</v>
      </c>
      <c r="Q99" s="233" t="s">
        <v>5190</v>
      </c>
      <c r="R99" s="230" t="s">
        <v>25416</v>
      </c>
      <c r="S99" s="234" t="s">
        <v>25398</v>
      </c>
      <c r="T99" s="235" t="s">
        <v>5190</v>
      </c>
      <c r="U99" s="236" t="s">
        <v>26520</v>
      </c>
      <c r="V99" s="16" t="s">
        <v>5190</v>
      </c>
      <c r="W99" s="16" t="s">
        <v>5190</v>
      </c>
      <c r="X99" s="16" t="e">
        <v>#REF!</v>
      </c>
      <c r="Y99" s="237" t="s">
        <v>5190</v>
      </c>
      <c r="Z99" s="17"/>
      <c r="AD99" s="230" t="s">
        <v>24902</v>
      </c>
      <c r="AE99" s="238" t="s">
        <v>23257</v>
      </c>
    </row>
    <row r="100" spans="1:31" x14ac:dyDescent="0.45">
      <c r="A100" s="239" t="s">
        <v>109</v>
      </c>
      <c r="B100" s="239" t="s">
        <v>22050</v>
      </c>
      <c r="C100" s="240" t="s">
        <v>22051</v>
      </c>
      <c r="D100" s="227"/>
      <c r="E100" s="227"/>
      <c r="F100" s="227" t="s">
        <v>23437</v>
      </c>
      <c r="G100" s="229" t="s">
        <v>5191</v>
      </c>
      <c r="H100" s="229">
        <v>3</v>
      </c>
      <c r="I100" s="229" t="s">
        <v>2</v>
      </c>
      <c r="J100" s="229" t="s">
        <v>107</v>
      </c>
      <c r="K100" s="17" t="s">
        <v>109</v>
      </c>
      <c r="L100" s="17" t="s">
        <v>5190</v>
      </c>
      <c r="M100" s="230" t="s">
        <v>109</v>
      </c>
      <c r="N100" s="231" t="s">
        <v>22050</v>
      </c>
      <c r="O100" s="232" t="s">
        <v>5190</v>
      </c>
      <c r="P100" s="233" t="s">
        <v>5190</v>
      </c>
      <c r="Q100" s="233" t="s">
        <v>5190</v>
      </c>
      <c r="R100" s="230" t="s">
        <v>25417</v>
      </c>
      <c r="S100" s="234" t="s">
        <v>25416</v>
      </c>
      <c r="T100" s="235" t="s">
        <v>5190</v>
      </c>
      <c r="U100" s="236" t="s">
        <v>26520</v>
      </c>
      <c r="V100" s="16" t="s">
        <v>5190</v>
      </c>
      <c r="W100" s="16" t="s">
        <v>5190</v>
      </c>
      <c r="X100" s="16" t="e">
        <v>#REF!</v>
      </c>
      <c r="Y100" s="237" t="s">
        <v>5190</v>
      </c>
      <c r="Z100" s="17"/>
      <c r="AD100" s="230" t="s">
        <v>24903</v>
      </c>
      <c r="AE100" s="238" t="s">
        <v>23258</v>
      </c>
    </row>
    <row r="101" spans="1:31" x14ac:dyDescent="0.45">
      <c r="A101" s="227"/>
      <c r="B101" s="240" t="s">
        <v>111</v>
      </c>
      <c r="C101" s="240" t="s">
        <v>22050</v>
      </c>
      <c r="D101" s="240" t="s">
        <v>22031</v>
      </c>
      <c r="E101" s="240" t="s">
        <v>80</v>
      </c>
      <c r="F101" s="227" t="s">
        <v>23438</v>
      </c>
      <c r="G101" s="229" t="s">
        <v>5191</v>
      </c>
      <c r="H101" s="229">
        <v>4</v>
      </c>
      <c r="I101" s="229" t="s">
        <v>2</v>
      </c>
      <c r="J101" s="229" t="s">
        <v>107</v>
      </c>
      <c r="K101" s="17" t="s">
        <v>109</v>
      </c>
      <c r="L101" s="17" t="s">
        <v>111</v>
      </c>
      <c r="M101" s="230" t="s">
        <v>111</v>
      </c>
      <c r="N101" s="231" t="s">
        <v>22050</v>
      </c>
      <c r="O101" s="232" t="s">
        <v>80</v>
      </c>
      <c r="P101" s="233" t="s">
        <v>81</v>
      </c>
      <c r="Q101" s="233" t="s">
        <v>26521</v>
      </c>
      <c r="R101" s="230" t="s">
        <v>24885</v>
      </c>
      <c r="S101" s="234" t="s">
        <v>25417</v>
      </c>
      <c r="T101" s="235" t="s">
        <v>21886</v>
      </c>
      <c r="U101" s="236" t="s">
        <v>5191</v>
      </c>
      <c r="V101" s="16">
        <v>2</v>
      </c>
      <c r="W101" s="16">
        <v>2</v>
      </c>
      <c r="X101" s="16" t="e">
        <v>#REF!</v>
      </c>
      <c r="Y101" s="237" t="s">
        <v>80</v>
      </c>
      <c r="Z101" s="17"/>
      <c r="AD101" s="230" t="s">
        <v>25431</v>
      </c>
      <c r="AE101" s="238" t="s">
        <v>22096</v>
      </c>
    </row>
    <row r="102" spans="1:31" x14ac:dyDescent="0.45">
      <c r="A102" s="227"/>
      <c r="B102" s="227"/>
      <c r="C102" s="227"/>
      <c r="D102" s="240" t="s">
        <v>22052</v>
      </c>
      <c r="E102" s="240" t="s">
        <v>89</v>
      </c>
      <c r="F102" s="227" t="s">
        <v>23439</v>
      </c>
      <c r="G102" s="229" t="s">
        <v>26520</v>
      </c>
      <c r="H102" s="229">
        <v>4</v>
      </c>
      <c r="I102" s="229" t="s">
        <v>2</v>
      </c>
      <c r="J102" s="229" t="s">
        <v>107</v>
      </c>
      <c r="K102" s="17" t="s">
        <v>109</v>
      </c>
      <c r="L102" s="17" t="s">
        <v>111</v>
      </c>
      <c r="M102" s="230" t="s">
        <v>111</v>
      </c>
      <c r="N102" s="231" t="s">
        <v>22050</v>
      </c>
      <c r="O102" s="232" t="s">
        <v>89</v>
      </c>
      <c r="P102" s="233" t="s">
        <v>90</v>
      </c>
      <c r="Q102" s="233" t="s">
        <v>26521</v>
      </c>
      <c r="R102" s="230" t="s">
        <v>24885</v>
      </c>
      <c r="S102" s="234" t="s">
        <v>25417</v>
      </c>
      <c r="T102" s="235" t="s">
        <v>21880</v>
      </c>
      <c r="U102" s="236" t="s">
        <v>5191</v>
      </c>
      <c r="V102" s="16">
        <v>2</v>
      </c>
      <c r="W102" s="16">
        <v>3</v>
      </c>
      <c r="X102" s="16" t="e">
        <v>#REF!</v>
      </c>
      <c r="Y102" s="237" t="s">
        <v>89</v>
      </c>
      <c r="Z102" s="17"/>
      <c r="AD102" s="230" t="s">
        <v>24904</v>
      </c>
      <c r="AE102" s="238" t="s">
        <v>23259</v>
      </c>
    </row>
    <row r="103" spans="1:31" x14ac:dyDescent="0.45">
      <c r="A103" s="239" t="s">
        <v>112</v>
      </c>
      <c r="B103" s="239" t="s">
        <v>22053</v>
      </c>
      <c r="C103" s="227"/>
      <c r="D103" s="227"/>
      <c r="E103" s="227"/>
      <c r="F103" s="227" t="s">
        <v>23440</v>
      </c>
      <c r="G103" s="229" t="s">
        <v>5191</v>
      </c>
      <c r="H103" s="229">
        <v>3</v>
      </c>
      <c r="I103" s="229" t="s">
        <v>2</v>
      </c>
      <c r="J103" s="229" t="s">
        <v>107</v>
      </c>
      <c r="K103" s="17" t="s">
        <v>112</v>
      </c>
      <c r="L103" s="17" t="s">
        <v>5190</v>
      </c>
      <c r="M103" s="230" t="s">
        <v>112</v>
      </c>
      <c r="N103" s="231" t="s">
        <v>22053</v>
      </c>
      <c r="O103" s="232" t="s">
        <v>5190</v>
      </c>
      <c r="P103" s="233" t="s">
        <v>5190</v>
      </c>
      <c r="Q103" s="233" t="s">
        <v>5190</v>
      </c>
      <c r="R103" s="230" t="s">
        <v>25418</v>
      </c>
      <c r="S103" s="234" t="s">
        <v>25416</v>
      </c>
      <c r="T103" s="235" t="s">
        <v>5190</v>
      </c>
      <c r="U103" s="236" t="s">
        <v>26520</v>
      </c>
      <c r="V103" s="16" t="s">
        <v>5190</v>
      </c>
      <c r="W103" s="16" t="s">
        <v>5190</v>
      </c>
      <c r="X103" s="16" t="e">
        <v>#REF!</v>
      </c>
      <c r="Y103" s="237" t="s">
        <v>5190</v>
      </c>
      <c r="Z103" s="17"/>
      <c r="AD103" s="230" t="s">
        <v>25432</v>
      </c>
      <c r="AE103" s="238" t="s">
        <v>157</v>
      </c>
    </row>
    <row r="104" spans="1:31" x14ac:dyDescent="0.45">
      <c r="A104" s="240"/>
      <c r="B104" s="240" t="s">
        <v>22054</v>
      </c>
      <c r="C104" s="240" t="s">
        <v>11390</v>
      </c>
      <c r="D104" s="240" t="s">
        <v>22055</v>
      </c>
      <c r="E104" s="240" t="s">
        <v>71</v>
      </c>
      <c r="F104" s="227" t="s">
        <v>23441</v>
      </c>
      <c r="G104" s="229" t="s">
        <v>5191</v>
      </c>
      <c r="H104" s="229">
        <v>4</v>
      </c>
      <c r="I104" s="229" t="s">
        <v>2</v>
      </c>
      <c r="J104" s="229" t="s">
        <v>107</v>
      </c>
      <c r="K104" s="17" t="s">
        <v>112</v>
      </c>
      <c r="L104" s="17" t="s">
        <v>22054</v>
      </c>
      <c r="M104" s="230" t="s">
        <v>22054</v>
      </c>
      <c r="N104" s="231" t="s">
        <v>11390</v>
      </c>
      <c r="O104" s="232" t="s">
        <v>71</v>
      </c>
      <c r="P104" s="233" t="s">
        <v>70</v>
      </c>
      <c r="Q104" s="233" t="s">
        <v>26521</v>
      </c>
      <c r="R104" s="230" t="s">
        <v>24886</v>
      </c>
      <c r="S104" s="234" t="s">
        <v>25418</v>
      </c>
      <c r="T104" s="235" t="s">
        <v>21892</v>
      </c>
      <c r="U104" s="236" t="s">
        <v>5191</v>
      </c>
      <c r="V104" s="16">
        <v>1</v>
      </c>
      <c r="W104" s="16">
        <v>2</v>
      </c>
      <c r="X104" s="16" t="e">
        <v>#REF!</v>
      </c>
      <c r="Y104" s="237" t="s">
        <v>71</v>
      </c>
      <c r="Z104" s="17"/>
      <c r="AD104" s="230" t="s">
        <v>25433</v>
      </c>
      <c r="AE104" s="238" t="s">
        <v>199</v>
      </c>
    </row>
    <row r="105" spans="1:31" x14ac:dyDescent="0.45">
      <c r="A105" s="227"/>
      <c r="B105" s="240" t="s">
        <v>22056</v>
      </c>
      <c r="C105" s="240" t="s">
        <v>22057</v>
      </c>
      <c r="D105" s="240" t="s">
        <v>21981</v>
      </c>
      <c r="E105" s="240" t="s">
        <v>69</v>
      </c>
      <c r="F105" s="227" t="s">
        <v>23442</v>
      </c>
      <c r="G105" s="229" t="s">
        <v>5191</v>
      </c>
      <c r="H105" s="229">
        <v>4</v>
      </c>
      <c r="I105" s="229" t="s">
        <v>2</v>
      </c>
      <c r="J105" s="229" t="s">
        <v>107</v>
      </c>
      <c r="K105" s="17" t="s">
        <v>112</v>
      </c>
      <c r="L105" s="17" t="s">
        <v>22056</v>
      </c>
      <c r="M105" s="230" t="s">
        <v>22056</v>
      </c>
      <c r="N105" s="231" t="s">
        <v>22057</v>
      </c>
      <c r="O105" s="232" t="s">
        <v>69</v>
      </c>
      <c r="P105" s="233" t="s">
        <v>68</v>
      </c>
      <c r="Q105" s="233" t="s">
        <v>26521</v>
      </c>
      <c r="R105" s="230" t="s">
        <v>24887</v>
      </c>
      <c r="S105" s="234" t="s">
        <v>25418</v>
      </c>
      <c r="T105" s="235" t="s">
        <v>21893</v>
      </c>
      <c r="U105" s="236" t="s">
        <v>5191</v>
      </c>
      <c r="V105" s="16">
        <v>1</v>
      </c>
      <c r="W105" s="16">
        <v>5</v>
      </c>
      <c r="X105" s="16" t="e">
        <v>#REF!</v>
      </c>
      <c r="Y105" s="237" t="s">
        <v>69</v>
      </c>
      <c r="Z105" s="17"/>
      <c r="AD105" s="230" t="s">
        <v>25434</v>
      </c>
      <c r="AE105" s="238" t="s">
        <v>15825</v>
      </c>
    </row>
    <row r="106" spans="1:31" x14ac:dyDescent="0.45">
      <c r="A106" s="227"/>
      <c r="B106" s="240" t="s">
        <v>22058</v>
      </c>
      <c r="C106" s="240" t="s">
        <v>22059</v>
      </c>
      <c r="D106" s="240" t="s">
        <v>66</v>
      </c>
      <c r="E106" s="240" t="s">
        <v>67</v>
      </c>
      <c r="F106" s="227" t="s">
        <v>23443</v>
      </c>
      <c r="G106" s="229" t="s">
        <v>5191</v>
      </c>
      <c r="H106" s="229">
        <v>4</v>
      </c>
      <c r="I106" s="229" t="s">
        <v>2</v>
      </c>
      <c r="J106" s="229" t="s">
        <v>107</v>
      </c>
      <c r="K106" s="17" t="s">
        <v>112</v>
      </c>
      <c r="L106" s="17" t="s">
        <v>22058</v>
      </c>
      <c r="M106" s="230" t="s">
        <v>22058</v>
      </c>
      <c r="N106" s="231" t="s">
        <v>22059</v>
      </c>
      <c r="O106" s="232" t="s">
        <v>67</v>
      </c>
      <c r="P106" s="233" t="s">
        <v>66</v>
      </c>
      <c r="Q106" s="233" t="s">
        <v>5190</v>
      </c>
      <c r="R106" s="230" t="s">
        <v>24888</v>
      </c>
      <c r="S106" s="234" t="s">
        <v>25418</v>
      </c>
      <c r="T106" s="235" t="s">
        <v>21894</v>
      </c>
      <c r="U106" s="236" t="s">
        <v>5191</v>
      </c>
      <c r="V106" s="16">
        <v>6</v>
      </c>
      <c r="W106" s="16">
        <v>1</v>
      </c>
      <c r="X106" s="16" t="e">
        <v>#REF!</v>
      </c>
      <c r="Y106" s="237" t="s">
        <v>67</v>
      </c>
      <c r="Z106" s="17"/>
      <c r="AD106" s="230" t="s">
        <v>24905</v>
      </c>
      <c r="AE106" s="238" t="s">
        <v>15826</v>
      </c>
    </row>
    <row r="107" spans="1:31" x14ac:dyDescent="0.45">
      <c r="A107" s="227"/>
      <c r="B107" s="227"/>
      <c r="C107" s="227"/>
      <c r="D107" s="240" t="s">
        <v>21981</v>
      </c>
      <c r="E107" s="240" t="s">
        <v>69</v>
      </c>
      <c r="F107" s="227" t="s">
        <v>23444</v>
      </c>
      <c r="G107" s="229" t="s">
        <v>26520</v>
      </c>
      <c r="H107" s="229">
        <v>4</v>
      </c>
      <c r="I107" s="229" t="s">
        <v>2</v>
      </c>
      <c r="J107" s="229" t="s">
        <v>107</v>
      </c>
      <c r="K107" s="17" t="s">
        <v>112</v>
      </c>
      <c r="L107" s="17" t="s">
        <v>22058</v>
      </c>
      <c r="M107" s="230" t="s">
        <v>22058</v>
      </c>
      <c r="N107" s="231" t="s">
        <v>22059</v>
      </c>
      <c r="O107" s="232" t="s">
        <v>69</v>
      </c>
      <c r="P107" s="233" t="s">
        <v>68</v>
      </c>
      <c r="Q107" s="233" t="s">
        <v>26521</v>
      </c>
      <c r="R107" s="230" t="s">
        <v>24888</v>
      </c>
      <c r="S107" s="234" t="s">
        <v>25418</v>
      </c>
      <c r="T107" s="235" t="s">
        <v>21893</v>
      </c>
      <c r="U107" s="236" t="s">
        <v>5191</v>
      </c>
      <c r="V107" s="16">
        <v>6</v>
      </c>
      <c r="W107" s="16">
        <v>5</v>
      </c>
      <c r="X107" s="16" t="e">
        <v>#REF!</v>
      </c>
      <c r="Y107" s="237" t="s">
        <v>69</v>
      </c>
      <c r="Z107" s="17"/>
      <c r="AD107" s="230" t="s">
        <v>24906</v>
      </c>
      <c r="AE107" s="238" t="s">
        <v>15842</v>
      </c>
    </row>
    <row r="108" spans="1:31" x14ac:dyDescent="0.45">
      <c r="A108" s="227"/>
      <c r="B108" s="227"/>
      <c r="C108" s="227"/>
      <c r="D108" s="240" t="s">
        <v>22055</v>
      </c>
      <c r="E108" s="240" t="s">
        <v>71</v>
      </c>
      <c r="F108" s="227" t="s">
        <v>23445</v>
      </c>
      <c r="G108" s="229" t="s">
        <v>26520</v>
      </c>
      <c r="H108" s="229">
        <v>4</v>
      </c>
      <c r="I108" s="229" t="s">
        <v>2</v>
      </c>
      <c r="J108" s="229" t="s">
        <v>107</v>
      </c>
      <c r="K108" s="17" t="s">
        <v>112</v>
      </c>
      <c r="L108" s="17" t="s">
        <v>22058</v>
      </c>
      <c r="M108" s="230" t="s">
        <v>22058</v>
      </c>
      <c r="N108" s="231" t="s">
        <v>22059</v>
      </c>
      <c r="O108" s="232" t="s">
        <v>71</v>
      </c>
      <c r="P108" s="233" t="s">
        <v>70</v>
      </c>
      <c r="Q108" s="233" t="s">
        <v>26521</v>
      </c>
      <c r="R108" s="230" t="s">
        <v>24888</v>
      </c>
      <c r="S108" s="234" t="s">
        <v>25418</v>
      </c>
      <c r="T108" s="235" t="s">
        <v>21892</v>
      </c>
      <c r="U108" s="236" t="s">
        <v>5191</v>
      </c>
      <c r="V108" s="16">
        <v>6</v>
      </c>
      <c r="W108" s="16">
        <v>2</v>
      </c>
      <c r="X108" s="16" t="e">
        <v>#REF!</v>
      </c>
      <c r="Y108" s="237" t="s">
        <v>71</v>
      </c>
      <c r="Z108" s="17"/>
      <c r="AD108" s="230" t="s">
        <v>24907</v>
      </c>
      <c r="AE108" s="238" t="s">
        <v>15846</v>
      </c>
    </row>
    <row r="109" spans="1:31" x14ac:dyDescent="0.45">
      <c r="A109" s="227"/>
      <c r="B109" s="227"/>
      <c r="C109" s="227"/>
      <c r="D109" s="240" t="s">
        <v>72</v>
      </c>
      <c r="E109" s="240" t="s">
        <v>73</v>
      </c>
      <c r="F109" s="227" t="s">
        <v>23446</v>
      </c>
      <c r="G109" s="229" t="s">
        <v>26520</v>
      </c>
      <c r="H109" s="229">
        <v>4</v>
      </c>
      <c r="I109" s="229" t="s">
        <v>2</v>
      </c>
      <c r="J109" s="229" t="s">
        <v>107</v>
      </c>
      <c r="K109" s="17" t="s">
        <v>112</v>
      </c>
      <c r="L109" s="17" t="s">
        <v>22058</v>
      </c>
      <c r="M109" s="230" t="s">
        <v>22058</v>
      </c>
      <c r="N109" s="231" t="s">
        <v>22059</v>
      </c>
      <c r="O109" s="232" t="s">
        <v>73</v>
      </c>
      <c r="P109" s="233" t="s">
        <v>72</v>
      </c>
      <c r="Q109" s="233" t="s">
        <v>5190</v>
      </c>
      <c r="R109" s="230" t="s">
        <v>24888</v>
      </c>
      <c r="S109" s="234" t="s">
        <v>25418</v>
      </c>
      <c r="T109" s="235" t="s">
        <v>21891</v>
      </c>
      <c r="U109" s="236" t="s">
        <v>5191</v>
      </c>
      <c r="V109" s="16">
        <v>6</v>
      </c>
      <c r="W109" s="16">
        <v>1</v>
      </c>
      <c r="X109" s="16" t="e">
        <v>#REF!</v>
      </c>
      <c r="Y109" s="237" t="s">
        <v>73</v>
      </c>
      <c r="Z109" s="17"/>
      <c r="AD109" s="230" t="s">
        <v>25435</v>
      </c>
      <c r="AE109" s="238" t="s">
        <v>15879</v>
      </c>
    </row>
    <row r="110" spans="1:31" x14ac:dyDescent="0.45">
      <c r="A110" s="227"/>
      <c r="B110" s="227"/>
      <c r="C110" s="227"/>
      <c r="D110" s="240" t="s">
        <v>22037</v>
      </c>
      <c r="E110" s="240" t="s">
        <v>96</v>
      </c>
      <c r="F110" s="227" t="s">
        <v>23447</v>
      </c>
      <c r="G110" s="229" t="s">
        <v>26520</v>
      </c>
      <c r="H110" s="229">
        <v>4</v>
      </c>
      <c r="I110" s="229" t="s">
        <v>2</v>
      </c>
      <c r="J110" s="229" t="s">
        <v>107</v>
      </c>
      <c r="K110" s="17" t="s">
        <v>112</v>
      </c>
      <c r="L110" s="17" t="s">
        <v>22058</v>
      </c>
      <c r="M110" s="230" t="s">
        <v>22058</v>
      </c>
      <c r="N110" s="231" t="s">
        <v>22059</v>
      </c>
      <c r="O110" s="232" t="s">
        <v>96</v>
      </c>
      <c r="P110" s="233" t="s">
        <v>95</v>
      </c>
      <c r="Q110" s="233" t="s">
        <v>26521</v>
      </c>
      <c r="R110" s="230" t="s">
        <v>24888</v>
      </c>
      <c r="S110" s="234" t="s">
        <v>25418</v>
      </c>
      <c r="T110" s="235" t="s">
        <v>21877</v>
      </c>
      <c r="U110" s="236" t="s">
        <v>5191</v>
      </c>
      <c r="V110" s="16">
        <v>6</v>
      </c>
      <c r="W110" s="16">
        <v>7</v>
      </c>
      <c r="X110" s="16" t="e">
        <v>#REF!</v>
      </c>
      <c r="Y110" s="237" t="s">
        <v>96</v>
      </c>
      <c r="Z110" s="17"/>
      <c r="AD110" s="230" t="s">
        <v>24908</v>
      </c>
      <c r="AE110" s="238" t="s">
        <v>23260</v>
      </c>
    </row>
    <row r="111" spans="1:31" x14ac:dyDescent="0.45">
      <c r="A111" s="227"/>
      <c r="B111" s="227"/>
      <c r="C111" s="227"/>
      <c r="D111" s="240" t="s">
        <v>22046</v>
      </c>
      <c r="E111" s="240" t="s">
        <v>98</v>
      </c>
      <c r="F111" s="227" t="s">
        <v>23448</v>
      </c>
      <c r="G111" s="229" t="s">
        <v>26520</v>
      </c>
      <c r="H111" s="229">
        <v>4</v>
      </c>
      <c r="I111" s="229" t="s">
        <v>2</v>
      </c>
      <c r="J111" s="229" t="s">
        <v>107</v>
      </c>
      <c r="K111" s="17" t="s">
        <v>112</v>
      </c>
      <c r="L111" s="17" t="s">
        <v>22058</v>
      </c>
      <c r="M111" s="230" t="s">
        <v>22058</v>
      </c>
      <c r="N111" s="231" t="s">
        <v>22059</v>
      </c>
      <c r="O111" s="232" t="s">
        <v>98</v>
      </c>
      <c r="P111" s="233" t="s">
        <v>97</v>
      </c>
      <c r="Q111" s="233" t="s">
        <v>26521</v>
      </c>
      <c r="R111" s="230" t="s">
        <v>24888</v>
      </c>
      <c r="S111" s="234" t="s">
        <v>25418</v>
      </c>
      <c r="T111" s="235" t="s">
        <v>21876</v>
      </c>
      <c r="U111" s="236" t="s">
        <v>5191</v>
      </c>
      <c r="V111" s="16">
        <v>6</v>
      </c>
      <c r="W111" s="16">
        <v>2</v>
      </c>
      <c r="X111" s="16" t="e">
        <v>#REF!</v>
      </c>
      <c r="Y111" s="237" t="s">
        <v>98</v>
      </c>
      <c r="Z111" s="17"/>
      <c r="AD111" s="230" t="s">
        <v>25436</v>
      </c>
      <c r="AE111" s="238" t="s">
        <v>15921</v>
      </c>
    </row>
    <row r="112" spans="1:31" x14ac:dyDescent="0.45">
      <c r="A112" s="227"/>
      <c r="B112" s="227"/>
      <c r="C112" s="227"/>
      <c r="D112" s="227"/>
      <c r="E112" s="227"/>
      <c r="F112" s="227" t="s">
        <v>23449</v>
      </c>
      <c r="G112" s="229" t="s">
        <v>26520</v>
      </c>
      <c r="H112" s="229" t="s">
        <v>5190</v>
      </c>
      <c r="I112" s="229" t="s">
        <v>5190</v>
      </c>
      <c r="J112" s="229" t="s">
        <v>5190</v>
      </c>
      <c r="K112" s="17" t="s">
        <v>5190</v>
      </c>
      <c r="L112" s="17" t="s">
        <v>5190</v>
      </c>
      <c r="M112" s="230" t="s">
        <v>5190</v>
      </c>
      <c r="N112" s="231" t="s">
        <v>5190</v>
      </c>
      <c r="O112" s="232" t="s">
        <v>5190</v>
      </c>
      <c r="P112" s="233" t="s">
        <v>5190</v>
      </c>
      <c r="Q112" s="233" t="s">
        <v>5190</v>
      </c>
      <c r="R112" s="230" t="s">
        <v>5190</v>
      </c>
      <c r="S112" s="234" t="s">
        <v>5190</v>
      </c>
      <c r="T112" s="235" t="s">
        <v>5190</v>
      </c>
      <c r="U112" s="236" t="s">
        <v>26520</v>
      </c>
      <c r="V112" s="16" t="s">
        <v>5190</v>
      </c>
      <c r="W112" s="16" t="s">
        <v>5190</v>
      </c>
      <c r="X112" s="16" t="s">
        <v>5190</v>
      </c>
      <c r="Y112" s="237" t="s">
        <v>5190</v>
      </c>
      <c r="Z112" s="17"/>
      <c r="AD112" s="230" t="s">
        <v>24909</v>
      </c>
      <c r="AE112" s="238" t="s">
        <v>15922</v>
      </c>
    </row>
    <row r="113" spans="1:31" ht="15.4" x14ac:dyDescent="0.45">
      <c r="A113" s="225" t="s">
        <v>105</v>
      </c>
      <c r="B113" s="225" t="s">
        <v>22060</v>
      </c>
      <c r="C113" s="227"/>
      <c r="D113" s="227"/>
      <c r="E113" s="227"/>
      <c r="F113" s="227" t="s">
        <v>23450</v>
      </c>
      <c r="G113" s="229" t="s">
        <v>5191</v>
      </c>
      <c r="H113" s="229">
        <v>1</v>
      </c>
      <c r="I113" s="229" t="s">
        <v>105</v>
      </c>
      <c r="J113" s="229" t="s">
        <v>5190</v>
      </c>
      <c r="K113" s="17" t="s">
        <v>5190</v>
      </c>
      <c r="L113" s="17" t="s">
        <v>5190</v>
      </c>
      <c r="M113" s="230" t="s">
        <v>105</v>
      </c>
      <c r="N113" s="231" t="s">
        <v>22060</v>
      </c>
      <c r="O113" s="232" t="s">
        <v>5190</v>
      </c>
      <c r="P113" s="233" t="s">
        <v>5190</v>
      </c>
      <c r="Q113" s="233" t="s">
        <v>5190</v>
      </c>
      <c r="R113" s="230" t="s">
        <v>25419</v>
      </c>
      <c r="S113" s="234" t="s">
        <v>23336</v>
      </c>
      <c r="T113" s="235" t="s">
        <v>5190</v>
      </c>
      <c r="U113" s="236" t="s">
        <v>26520</v>
      </c>
      <c r="V113" s="16" t="s">
        <v>5190</v>
      </c>
      <c r="W113" s="16" t="s">
        <v>5190</v>
      </c>
      <c r="X113" s="16" t="e">
        <v>#REF!</v>
      </c>
      <c r="Y113" s="237" t="s">
        <v>5190</v>
      </c>
      <c r="Z113" s="17"/>
      <c r="AD113" s="230" t="s">
        <v>24910</v>
      </c>
      <c r="AE113" s="238" t="s">
        <v>15925</v>
      </c>
    </row>
    <row r="114" spans="1:31" x14ac:dyDescent="0.45">
      <c r="A114" s="239" t="s">
        <v>115</v>
      </c>
      <c r="B114" s="239" t="s">
        <v>1477</v>
      </c>
      <c r="C114" s="227"/>
      <c r="D114" s="227"/>
      <c r="E114" s="227"/>
      <c r="F114" s="227" t="s">
        <v>23451</v>
      </c>
      <c r="G114" s="229" t="s">
        <v>5191</v>
      </c>
      <c r="H114" s="229">
        <v>2</v>
      </c>
      <c r="I114" s="229" t="s">
        <v>105</v>
      </c>
      <c r="J114" s="229" t="s">
        <v>115</v>
      </c>
      <c r="K114" s="17" t="s">
        <v>5190</v>
      </c>
      <c r="L114" s="17" t="s">
        <v>5190</v>
      </c>
      <c r="M114" s="230" t="s">
        <v>115</v>
      </c>
      <c r="N114" s="231" t="s">
        <v>1477</v>
      </c>
      <c r="O114" s="232" t="s">
        <v>5190</v>
      </c>
      <c r="P114" s="233" t="s">
        <v>5190</v>
      </c>
      <c r="Q114" s="233" t="s">
        <v>5190</v>
      </c>
      <c r="R114" s="230" t="s">
        <v>25420</v>
      </c>
      <c r="S114" s="234" t="s">
        <v>25419</v>
      </c>
      <c r="T114" s="235" t="s">
        <v>5190</v>
      </c>
      <c r="U114" s="236" t="s">
        <v>26520</v>
      </c>
      <c r="V114" s="16" t="s">
        <v>5190</v>
      </c>
      <c r="W114" s="16" t="s">
        <v>5190</v>
      </c>
      <c r="X114" s="16" t="e">
        <v>#REF!</v>
      </c>
      <c r="Y114" s="237" t="s">
        <v>5190</v>
      </c>
      <c r="Z114" s="17"/>
      <c r="AD114" s="230" t="s">
        <v>24911</v>
      </c>
      <c r="AE114" s="238" t="s">
        <v>15928</v>
      </c>
    </row>
    <row r="115" spans="1:31" x14ac:dyDescent="0.45">
      <c r="A115" s="239" t="s">
        <v>22061</v>
      </c>
      <c r="B115" s="239" t="s">
        <v>1477</v>
      </c>
      <c r="C115" s="227"/>
      <c r="D115" s="227"/>
      <c r="E115" s="227"/>
      <c r="F115" s="227" t="s">
        <v>23452</v>
      </c>
      <c r="G115" s="229" t="s">
        <v>5191</v>
      </c>
      <c r="H115" s="229">
        <v>3</v>
      </c>
      <c r="I115" s="229" t="s">
        <v>105</v>
      </c>
      <c r="J115" s="229" t="s">
        <v>115</v>
      </c>
      <c r="K115" s="17" t="s">
        <v>22061</v>
      </c>
      <c r="L115" s="17" t="s">
        <v>5190</v>
      </c>
      <c r="M115" s="230" t="s">
        <v>22061</v>
      </c>
      <c r="N115" s="231" t="s">
        <v>1477</v>
      </c>
      <c r="O115" s="232" t="s">
        <v>5190</v>
      </c>
      <c r="P115" s="233" t="s">
        <v>5190</v>
      </c>
      <c r="Q115" s="233" t="s">
        <v>5190</v>
      </c>
      <c r="R115" s="230" t="s">
        <v>25421</v>
      </c>
      <c r="S115" s="234" t="s">
        <v>25420</v>
      </c>
      <c r="T115" s="235" t="s">
        <v>5190</v>
      </c>
      <c r="U115" s="236" t="s">
        <v>26520</v>
      </c>
      <c r="V115" s="16" t="s">
        <v>5190</v>
      </c>
      <c r="W115" s="16" t="s">
        <v>5190</v>
      </c>
      <c r="X115" s="16" t="e">
        <v>#REF!</v>
      </c>
      <c r="Y115" s="237" t="s">
        <v>5190</v>
      </c>
      <c r="Z115" s="17"/>
      <c r="AD115" s="230" t="s">
        <v>25437</v>
      </c>
      <c r="AE115" s="238" t="s">
        <v>15931</v>
      </c>
    </row>
    <row r="116" spans="1:31" x14ac:dyDescent="0.45">
      <c r="A116" s="227"/>
      <c r="B116" s="240" t="s">
        <v>22062</v>
      </c>
      <c r="C116" s="240" t="s">
        <v>1477</v>
      </c>
      <c r="D116" s="240" t="s">
        <v>22063</v>
      </c>
      <c r="E116" s="240" t="s">
        <v>110</v>
      </c>
      <c r="F116" s="227" t="s">
        <v>23453</v>
      </c>
      <c r="G116" s="229" t="s">
        <v>5191</v>
      </c>
      <c r="H116" s="229">
        <v>4</v>
      </c>
      <c r="I116" s="229" t="s">
        <v>105</v>
      </c>
      <c r="J116" s="229" t="s">
        <v>115</v>
      </c>
      <c r="K116" s="17" t="s">
        <v>22061</v>
      </c>
      <c r="L116" s="17" t="s">
        <v>22062</v>
      </c>
      <c r="M116" s="230" t="s">
        <v>22062</v>
      </c>
      <c r="N116" s="231" t="s">
        <v>1477</v>
      </c>
      <c r="O116" s="232" t="s">
        <v>110</v>
      </c>
      <c r="P116" s="233" t="s">
        <v>111</v>
      </c>
      <c r="Q116" s="233" t="s">
        <v>26521</v>
      </c>
      <c r="R116" s="230" t="s">
        <v>24889</v>
      </c>
      <c r="S116" s="234" t="s">
        <v>25421</v>
      </c>
      <c r="T116" s="235" t="s">
        <v>21869</v>
      </c>
      <c r="U116" s="236" t="s">
        <v>5191</v>
      </c>
      <c r="V116" s="16">
        <v>3</v>
      </c>
      <c r="W116" s="16">
        <v>2</v>
      </c>
      <c r="X116" s="16" t="e">
        <v>#REF!</v>
      </c>
      <c r="Y116" s="237" t="s">
        <v>110</v>
      </c>
      <c r="Z116" s="17"/>
      <c r="AD116" s="230" t="s">
        <v>24912</v>
      </c>
      <c r="AE116" s="238" t="s">
        <v>23261</v>
      </c>
    </row>
    <row r="117" spans="1:31" x14ac:dyDescent="0.45">
      <c r="A117" s="227"/>
      <c r="B117" s="227"/>
      <c r="C117" s="227"/>
      <c r="D117" s="240" t="s">
        <v>114</v>
      </c>
      <c r="E117" s="240" t="s">
        <v>113</v>
      </c>
      <c r="F117" s="227" t="s">
        <v>23454</v>
      </c>
      <c r="G117" s="229" t="s">
        <v>26520</v>
      </c>
      <c r="H117" s="229">
        <v>4</v>
      </c>
      <c r="I117" s="229" t="s">
        <v>105</v>
      </c>
      <c r="J117" s="229" t="s">
        <v>115</v>
      </c>
      <c r="K117" s="17" t="s">
        <v>22061</v>
      </c>
      <c r="L117" s="17" t="s">
        <v>22062</v>
      </c>
      <c r="M117" s="230" t="s">
        <v>22062</v>
      </c>
      <c r="N117" s="231" t="s">
        <v>1477</v>
      </c>
      <c r="O117" s="232" t="s">
        <v>113</v>
      </c>
      <c r="P117" s="233" t="s">
        <v>114</v>
      </c>
      <c r="Q117" s="233" t="s">
        <v>5190</v>
      </c>
      <c r="R117" s="230" t="s">
        <v>24889</v>
      </c>
      <c r="S117" s="234" t="s">
        <v>25421</v>
      </c>
      <c r="T117" s="235" t="s">
        <v>21867</v>
      </c>
      <c r="U117" s="236" t="s">
        <v>5191</v>
      </c>
      <c r="V117" s="16">
        <v>3</v>
      </c>
      <c r="W117" s="16">
        <v>1</v>
      </c>
      <c r="X117" s="16" t="e">
        <v>#REF!</v>
      </c>
      <c r="Y117" s="237" t="s">
        <v>113</v>
      </c>
      <c r="Z117" s="17"/>
      <c r="AD117" s="230" t="s">
        <v>25438</v>
      </c>
      <c r="AE117" s="238" t="s">
        <v>15940</v>
      </c>
    </row>
    <row r="118" spans="1:31" x14ac:dyDescent="0.45">
      <c r="A118" s="227"/>
      <c r="B118" s="227"/>
      <c r="C118" s="227"/>
      <c r="D118" s="240" t="s">
        <v>143</v>
      </c>
      <c r="E118" s="240" t="s">
        <v>144</v>
      </c>
      <c r="F118" s="227" t="s">
        <v>23455</v>
      </c>
      <c r="G118" s="229" t="s">
        <v>26520</v>
      </c>
      <c r="H118" s="229">
        <v>4</v>
      </c>
      <c r="I118" s="229" t="s">
        <v>105</v>
      </c>
      <c r="J118" s="229" t="s">
        <v>115</v>
      </c>
      <c r="K118" s="17" t="s">
        <v>22061</v>
      </c>
      <c r="L118" s="17" t="s">
        <v>22062</v>
      </c>
      <c r="M118" s="230" t="s">
        <v>22062</v>
      </c>
      <c r="N118" s="231" t="s">
        <v>1477</v>
      </c>
      <c r="O118" s="232" t="s">
        <v>144</v>
      </c>
      <c r="P118" s="233" t="s">
        <v>143</v>
      </c>
      <c r="Q118" s="233" t="s">
        <v>5190</v>
      </c>
      <c r="R118" s="230" t="s">
        <v>24889</v>
      </c>
      <c r="S118" s="234" t="s">
        <v>25421</v>
      </c>
      <c r="T118" s="235" t="s">
        <v>21850</v>
      </c>
      <c r="U118" s="236" t="s">
        <v>5191</v>
      </c>
      <c r="V118" s="16">
        <v>3</v>
      </c>
      <c r="W118" s="16">
        <v>1</v>
      </c>
      <c r="X118" s="16" t="e">
        <v>#REF!</v>
      </c>
      <c r="Y118" s="237" t="s">
        <v>144</v>
      </c>
      <c r="Z118" s="17"/>
      <c r="AD118" s="230" t="s">
        <v>24913</v>
      </c>
      <c r="AE118" s="238" t="s">
        <v>23262</v>
      </c>
    </row>
    <row r="119" spans="1:31" x14ac:dyDescent="0.45">
      <c r="A119" s="239" t="s">
        <v>123</v>
      </c>
      <c r="B119" s="239" t="s">
        <v>22064</v>
      </c>
      <c r="C119" s="227"/>
      <c r="D119" s="227"/>
      <c r="E119" s="227"/>
      <c r="F119" s="227" t="s">
        <v>23456</v>
      </c>
      <c r="G119" s="229" t="s">
        <v>5191</v>
      </c>
      <c r="H119" s="229">
        <v>2</v>
      </c>
      <c r="I119" s="229" t="s">
        <v>105</v>
      </c>
      <c r="J119" s="229" t="s">
        <v>123</v>
      </c>
      <c r="K119" s="17" t="s">
        <v>5190</v>
      </c>
      <c r="L119" s="17" t="s">
        <v>5190</v>
      </c>
      <c r="M119" s="230" t="s">
        <v>123</v>
      </c>
      <c r="N119" s="231" t="s">
        <v>22064</v>
      </c>
      <c r="O119" s="232" t="s">
        <v>5190</v>
      </c>
      <c r="P119" s="233" t="s">
        <v>5190</v>
      </c>
      <c r="Q119" s="233" t="s">
        <v>5190</v>
      </c>
      <c r="R119" s="230" t="s">
        <v>25422</v>
      </c>
      <c r="S119" s="234" t="s">
        <v>25419</v>
      </c>
      <c r="T119" s="235" t="s">
        <v>5190</v>
      </c>
      <c r="U119" s="236" t="s">
        <v>26520</v>
      </c>
      <c r="V119" s="16" t="s">
        <v>5190</v>
      </c>
      <c r="W119" s="16" t="s">
        <v>5190</v>
      </c>
      <c r="X119" s="16" t="e">
        <v>#REF!</v>
      </c>
      <c r="Y119" s="237" t="s">
        <v>5190</v>
      </c>
      <c r="Z119" s="17"/>
      <c r="AD119" s="230" t="s">
        <v>25439</v>
      </c>
      <c r="AE119" s="238" t="s">
        <v>22116</v>
      </c>
    </row>
    <row r="120" spans="1:31" x14ac:dyDescent="0.45">
      <c r="A120" s="239" t="s">
        <v>22065</v>
      </c>
      <c r="B120" s="239" t="s">
        <v>22064</v>
      </c>
      <c r="C120" s="227"/>
      <c r="D120" s="227"/>
      <c r="E120" s="227"/>
      <c r="F120" s="227" t="s">
        <v>23457</v>
      </c>
      <c r="G120" s="229" t="s">
        <v>5191</v>
      </c>
      <c r="H120" s="229">
        <v>3</v>
      </c>
      <c r="I120" s="229" t="s">
        <v>105</v>
      </c>
      <c r="J120" s="229" t="s">
        <v>123</v>
      </c>
      <c r="K120" s="17" t="s">
        <v>22065</v>
      </c>
      <c r="L120" s="17" t="s">
        <v>5190</v>
      </c>
      <c r="M120" s="230" t="s">
        <v>22065</v>
      </c>
      <c r="N120" s="231" t="s">
        <v>22064</v>
      </c>
      <c r="O120" s="232" t="s">
        <v>5190</v>
      </c>
      <c r="P120" s="233" t="s">
        <v>5190</v>
      </c>
      <c r="Q120" s="233" t="s">
        <v>5190</v>
      </c>
      <c r="R120" s="230" t="s">
        <v>25423</v>
      </c>
      <c r="S120" s="234" t="s">
        <v>25422</v>
      </c>
      <c r="T120" s="235" t="s">
        <v>5190</v>
      </c>
      <c r="U120" s="236" t="s">
        <v>26520</v>
      </c>
      <c r="V120" s="16" t="s">
        <v>5190</v>
      </c>
      <c r="W120" s="16" t="s">
        <v>5190</v>
      </c>
      <c r="X120" s="16" t="e">
        <v>#REF!</v>
      </c>
      <c r="Y120" s="237" t="s">
        <v>5190</v>
      </c>
      <c r="Z120" s="17"/>
      <c r="AD120" s="230" t="s">
        <v>24914</v>
      </c>
      <c r="AE120" s="238" t="s">
        <v>23263</v>
      </c>
    </row>
    <row r="121" spans="1:31" x14ac:dyDescent="0.45">
      <c r="A121" s="227"/>
      <c r="B121" s="240" t="s">
        <v>22066</v>
      </c>
      <c r="C121" s="240" t="s">
        <v>1473</v>
      </c>
      <c r="D121" s="240" t="s">
        <v>119</v>
      </c>
      <c r="E121" s="240" t="s">
        <v>118</v>
      </c>
      <c r="F121" s="227" t="s">
        <v>23458</v>
      </c>
      <c r="G121" s="229" t="s">
        <v>5191</v>
      </c>
      <c r="H121" s="229">
        <v>4</v>
      </c>
      <c r="I121" s="229" t="s">
        <v>105</v>
      </c>
      <c r="J121" s="229" t="s">
        <v>123</v>
      </c>
      <c r="K121" s="17" t="s">
        <v>22065</v>
      </c>
      <c r="L121" s="17" t="s">
        <v>22066</v>
      </c>
      <c r="M121" s="230" t="s">
        <v>22066</v>
      </c>
      <c r="N121" s="231" t="s">
        <v>1473</v>
      </c>
      <c r="O121" s="232" t="s">
        <v>118</v>
      </c>
      <c r="P121" s="233" t="s">
        <v>119</v>
      </c>
      <c r="Q121" s="233" t="s">
        <v>5190</v>
      </c>
      <c r="R121" s="230" t="s">
        <v>24890</v>
      </c>
      <c r="S121" s="234" t="s">
        <v>25423</v>
      </c>
      <c r="T121" s="235" t="s">
        <v>21864</v>
      </c>
      <c r="U121" s="236" t="s">
        <v>5191</v>
      </c>
      <c r="V121" s="16">
        <v>3</v>
      </c>
      <c r="W121" s="16">
        <v>1</v>
      </c>
      <c r="X121" s="16" t="e">
        <v>#REF!</v>
      </c>
      <c r="Y121" s="237" t="s">
        <v>118</v>
      </c>
      <c r="Z121" s="17"/>
      <c r="AD121" s="230" t="s">
        <v>24915</v>
      </c>
      <c r="AE121" s="238" t="s">
        <v>23264</v>
      </c>
    </row>
    <row r="122" spans="1:31" x14ac:dyDescent="0.45">
      <c r="A122" s="227"/>
      <c r="B122" s="227"/>
      <c r="C122" s="227"/>
      <c r="D122" s="240" t="s">
        <v>122</v>
      </c>
      <c r="E122" s="240" t="s">
        <v>121</v>
      </c>
      <c r="F122" s="227" t="s">
        <v>23459</v>
      </c>
      <c r="G122" s="229" t="s">
        <v>26520</v>
      </c>
      <c r="H122" s="229">
        <v>4</v>
      </c>
      <c r="I122" s="229" t="s">
        <v>105</v>
      </c>
      <c r="J122" s="229" t="s">
        <v>123</v>
      </c>
      <c r="K122" s="17" t="s">
        <v>22065</v>
      </c>
      <c r="L122" s="17" t="s">
        <v>22066</v>
      </c>
      <c r="M122" s="230" t="s">
        <v>22066</v>
      </c>
      <c r="N122" s="231" t="s">
        <v>1473</v>
      </c>
      <c r="O122" s="232" t="s">
        <v>121</v>
      </c>
      <c r="P122" s="233" t="s">
        <v>122</v>
      </c>
      <c r="Q122" s="233" t="s">
        <v>5190</v>
      </c>
      <c r="R122" s="230" t="s">
        <v>24890</v>
      </c>
      <c r="S122" s="234" t="s">
        <v>25423</v>
      </c>
      <c r="T122" s="235" t="s">
        <v>21862</v>
      </c>
      <c r="U122" s="236" t="s">
        <v>5191</v>
      </c>
      <c r="V122" s="16">
        <v>3</v>
      </c>
      <c r="W122" s="16">
        <v>1</v>
      </c>
      <c r="X122" s="16" t="e">
        <v>#REF!</v>
      </c>
      <c r="Y122" s="237" t="s">
        <v>121</v>
      </c>
      <c r="Z122" s="17"/>
      <c r="AD122" s="230" t="s">
        <v>25440</v>
      </c>
      <c r="AE122" s="238" t="s">
        <v>22122</v>
      </c>
    </row>
    <row r="123" spans="1:31" x14ac:dyDescent="0.45">
      <c r="A123" s="227"/>
      <c r="B123" s="227"/>
      <c r="C123" s="227"/>
      <c r="D123" s="240" t="s">
        <v>22067</v>
      </c>
      <c r="E123" s="240" t="s">
        <v>152</v>
      </c>
      <c r="F123" s="227" t="s">
        <v>23460</v>
      </c>
      <c r="G123" s="229" t="s">
        <v>26520</v>
      </c>
      <c r="H123" s="229">
        <v>4</v>
      </c>
      <c r="I123" s="229" t="s">
        <v>105</v>
      </c>
      <c r="J123" s="229" t="s">
        <v>123</v>
      </c>
      <c r="K123" s="17" t="s">
        <v>22065</v>
      </c>
      <c r="L123" s="17" t="s">
        <v>22066</v>
      </c>
      <c r="M123" s="230" t="s">
        <v>22066</v>
      </c>
      <c r="N123" s="231" t="s">
        <v>1473</v>
      </c>
      <c r="O123" s="232" t="s">
        <v>152</v>
      </c>
      <c r="P123" s="233" t="s">
        <v>153</v>
      </c>
      <c r="Q123" s="233" t="s">
        <v>26521</v>
      </c>
      <c r="R123" s="230" t="s">
        <v>24890</v>
      </c>
      <c r="S123" s="234" t="s">
        <v>25423</v>
      </c>
      <c r="T123" s="235" t="s">
        <v>21845</v>
      </c>
      <c r="U123" s="236" t="s">
        <v>5191</v>
      </c>
      <c r="V123" s="16">
        <v>3</v>
      </c>
      <c r="W123" s="16">
        <v>5</v>
      </c>
      <c r="X123" s="16" t="e">
        <v>#REF!</v>
      </c>
      <c r="Y123" s="237" t="s">
        <v>152</v>
      </c>
      <c r="Z123" s="17"/>
      <c r="AD123" s="230" t="s">
        <v>24916</v>
      </c>
      <c r="AE123" s="238" t="s">
        <v>23265</v>
      </c>
    </row>
    <row r="124" spans="1:31" x14ac:dyDescent="0.45">
      <c r="A124" s="239" t="s">
        <v>134</v>
      </c>
      <c r="B124" s="239" t="s">
        <v>1481</v>
      </c>
      <c r="C124" s="227"/>
      <c r="D124" s="227"/>
      <c r="E124" s="227"/>
      <c r="F124" s="227" t="s">
        <v>23461</v>
      </c>
      <c r="G124" s="229" t="s">
        <v>5191</v>
      </c>
      <c r="H124" s="229">
        <v>2</v>
      </c>
      <c r="I124" s="229" t="s">
        <v>105</v>
      </c>
      <c r="J124" s="229" t="s">
        <v>134</v>
      </c>
      <c r="K124" s="17" t="s">
        <v>5190</v>
      </c>
      <c r="L124" s="17" t="s">
        <v>5190</v>
      </c>
      <c r="M124" s="230" t="s">
        <v>134</v>
      </c>
      <c r="N124" s="231" t="s">
        <v>1481</v>
      </c>
      <c r="O124" s="232" t="s">
        <v>5190</v>
      </c>
      <c r="P124" s="233" t="s">
        <v>5190</v>
      </c>
      <c r="Q124" s="233" t="s">
        <v>5190</v>
      </c>
      <c r="R124" s="230" t="s">
        <v>25424</v>
      </c>
      <c r="S124" s="234" t="s">
        <v>25419</v>
      </c>
      <c r="T124" s="235" t="s">
        <v>5190</v>
      </c>
      <c r="U124" s="236" t="s">
        <v>26520</v>
      </c>
      <c r="V124" s="16" t="s">
        <v>5190</v>
      </c>
      <c r="W124" s="16" t="s">
        <v>5190</v>
      </c>
      <c r="X124" s="16" t="e">
        <v>#REF!</v>
      </c>
      <c r="Y124" s="237" t="s">
        <v>5190</v>
      </c>
      <c r="Z124" s="17"/>
      <c r="AD124" s="230" t="s">
        <v>24917</v>
      </c>
      <c r="AE124" s="238" t="s">
        <v>23266</v>
      </c>
    </row>
    <row r="125" spans="1:31" x14ac:dyDescent="0.45">
      <c r="A125" s="239" t="s">
        <v>22068</v>
      </c>
      <c r="B125" s="239" t="s">
        <v>1481</v>
      </c>
      <c r="C125" s="227"/>
      <c r="D125" s="227"/>
      <c r="E125" s="227"/>
      <c r="F125" s="227" t="s">
        <v>23462</v>
      </c>
      <c r="G125" s="229" t="s">
        <v>5191</v>
      </c>
      <c r="H125" s="229">
        <v>3</v>
      </c>
      <c r="I125" s="229" t="s">
        <v>105</v>
      </c>
      <c r="J125" s="229" t="s">
        <v>134</v>
      </c>
      <c r="K125" s="17" t="s">
        <v>22068</v>
      </c>
      <c r="L125" s="17" t="s">
        <v>5190</v>
      </c>
      <c r="M125" s="230" t="s">
        <v>22068</v>
      </c>
      <c r="N125" s="231" t="s">
        <v>1481</v>
      </c>
      <c r="O125" s="232" t="s">
        <v>5190</v>
      </c>
      <c r="P125" s="233" t="s">
        <v>5190</v>
      </c>
      <c r="Q125" s="233" t="s">
        <v>5190</v>
      </c>
      <c r="R125" s="230" t="s">
        <v>25425</v>
      </c>
      <c r="S125" s="234" t="s">
        <v>25424</v>
      </c>
      <c r="T125" s="235" t="s">
        <v>5190</v>
      </c>
      <c r="U125" s="236" t="s">
        <v>26520</v>
      </c>
      <c r="V125" s="16" t="s">
        <v>5190</v>
      </c>
      <c r="W125" s="16" t="s">
        <v>5190</v>
      </c>
      <c r="X125" s="16" t="e">
        <v>#REF!</v>
      </c>
      <c r="Y125" s="237" t="s">
        <v>5190</v>
      </c>
      <c r="Z125" s="17"/>
      <c r="AD125" s="230" t="s">
        <v>24918</v>
      </c>
      <c r="AE125" s="238" t="s">
        <v>23267</v>
      </c>
    </row>
    <row r="126" spans="1:31" x14ac:dyDescent="0.45">
      <c r="A126" s="227"/>
      <c r="B126" s="240" t="s">
        <v>22069</v>
      </c>
      <c r="C126" s="240" t="s">
        <v>1482</v>
      </c>
      <c r="D126" s="240" t="s">
        <v>127</v>
      </c>
      <c r="E126" s="240" t="s">
        <v>126</v>
      </c>
      <c r="F126" s="227" t="s">
        <v>23463</v>
      </c>
      <c r="G126" s="229" t="s">
        <v>5191</v>
      </c>
      <c r="H126" s="229">
        <v>4</v>
      </c>
      <c r="I126" s="229" t="s">
        <v>105</v>
      </c>
      <c r="J126" s="229" t="s">
        <v>134</v>
      </c>
      <c r="K126" s="17" t="s">
        <v>22068</v>
      </c>
      <c r="L126" s="17" t="s">
        <v>22069</v>
      </c>
      <c r="M126" s="230" t="s">
        <v>22069</v>
      </c>
      <c r="N126" s="231" t="s">
        <v>1482</v>
      </c>
      <c r="O126" s="232" t="s">
        <v>126</v>
      </c>
      <c r="P126" s="233" t="s">
        <v>127</v>
      </c>
      <c r="Q126" s="233" t="s">
        <v>5190</v>
      </c>
      <c r="R126" s="230" t="s">
        <v>24891</v>
      </c>
      <c r="S126" s="234" t="s">
        <v>25425</v>
      </c>
      <c r="T126" s="235" t="s">
        <v>21859</v>
      </c>
      <c r="U126" s="236" t="s">
        <v>5191</v>
      </c>
      <c r="V126" s="16">
        <v>1</v>
      </c>
      <c r="W126" s="16">
        <v>1</v>
      </c>
      <c r="X126" s="16" t="e">
        <v>#REF!</v>
      </c>
      <c r="Y126" s="237" t="s">
        <v>126</v>
      </c>
      <c r="Z126" s="17"/>
      <c r="AD126" s="230" t="s">
        <v>24919</v>
      </c>
      <c r="AE126" s="238" t="s">
        <v>23268</v>
      </c>
    </row>
    <row r="127" spans="1:31" x14ac:dyDescent="0.45">
      <c r="A127" s="227"/>
      <c r="B127" s="240" t="s">
        <v>22070</v>
      </c>
      <c r="C127" s="240" t="s">
        <v>22071</v>
      </c>
      <c r="D127" s="240" t="s">
        <v>22072</v>
      </c>
      <c r="E127" s="240" t="s">
        <v>133</v>
      </c>
      <c r="F127" s="227" t="s">
        <v>23464</v>
      </c>
      <c r="G127" s="229" t="s">
        <v>5191</v>
      </c>
      <c r="H127" s="229">
        <v>4</v>
      </c>
      <c r="I127" s="229" t="s">
        <v>105</v>
      </c>
      <c r="J127" s="229" t="s">
        <v>134</v>
      </c>
      <c r="K127" s="17" t="s">
        <v>22068</v>
      </c>
      <c r="L127" s="17" t="s">
        <v>22070</v>
      </c>
      <c r="M127" s="230" t="s">
        <v>22070</v>
      </c>
      <c r="N127" s="231" t="s">
        <v>22071</v>
      </c>
      <c r="O127" s="232" t="s">
        <v>133</v>
      </c>
      <c r="P127" s="233" t="s">
        <v>132</v>
      </c>
      <c r="Q127" s="233" t="s">
        <v>26521</v>
      </c>
      <c r="R127" s="230" t="s">
        <v>24892</v>
      </c>
      <c r="S127" s="234" t="s">
        <v>25425</v>
      </c>
      <c r="T127" s="235" t="s">
        <v>21856</v>
      </c>
      <c r="U127" s="236" t="s">
        <v>5191</v>
      </c>
      <c r="V127" s="16">
        <v>1</v>
      </c>
      <c r="W127" s="16">
        <v>7</v>
      </c>
      <c r="X127" s="16" t="e">
        <v>#REF!</v>
      </c>
      <c r="Y127" s="237" t="s">
        <v>133</v>
      </c>
      <c r="Z127" s="17"/>
      <c r="AD127" s="230" t="s">
        <v>25441</v>
      </c>
      <c r="AE127" s="238" t="s">
        <v>22129</v>
      </c>
    </row>
    <row r="128" spans="1:31" x14ac:dyDescent="0.45">
      <c r="A128" s="227"/>
      <c r="B128" s="240" t="s">
        <v>22073</v>
      </c>
      <c r="C128" s="240" t="s">
        <v>22074</v>
      </c>
      <c r="D128" s="240" t="s">
        <v>22072</v>
      </c>
      <c r="E128" s="240" t="s">
        <v>133</v>
      </c>
      <c r="F128" s="227" t="s">
        <v>23465</v>
      </c>
      <c r="G128" s="229" t="s">
        <v>5191</v>
      </c>
      <c r="H128" s="229">
        <v>4</v>
      </c>
      <c r="I128" s="229" t="s">
        <v>105</v>
      </c>
      <c r="J128" s="229" t="s">
        <v>134</v>
      </c>
      <c r="K128" s="17" t="s">
        <v>22068</v>
      </c>
      <c r="L128" s="17" t="s">
        <v>22073</v>
      </c>
      <c r="M128" s="230" t="s">
        <v>22073</v>
      </c>
      <c r="N128" s="231" t="s">
        <v>22074</v>
      </c>
      <c r="O128" s="232" t="s">
        <v>133</v>
      </c>
      <c r="P128" s="233" t="s">
        <v>132</v>
      </c>
      <c r="Q128" s="233" t="s">
        <v>26521</v>
      </c>
      <c r="R128" s="230" t="s">
        <v>24893</v>
      </c>
      <c r="S128" s="234" t="s">
        <v>25425</v>
      </c>
      <c r="T128" s="235" t="s">
        <v>21856</v>
      </c>
      <c r="U128" s="236" t="s">
        <v>5191</v>
      </c>
      <c r="V128" s="16">
        <v>1</v>
      </c>
      <c r="W128" s="16">
        <v>7</v>
      </c>
      <c r="X128" s="16" t="e">
        <v>#REF!</v>
      </c>
      <c r="Y128" s="237" t="s">
        <v>133</v>
      </c>
      <c r="Z128" s="17"/>
      <c r="AD128" s="230" t="s">
        <v>24920</v>
      </c>
      <c r="AE128" s="238" t="s">
        <v>23269</v>
      </c>
    </row>
    <row r="129" spans="1:31" x14ac:dyDescent="0.45">
      <c r="A129" s="227"/>
      <c r="B129" s="240" t="s">
        <v>22075</v>
      </c>
      <c r="C129" s="240" t="s">
        <v>11371</v>
      </c>
      <c r="D129" s="240" t="s">
        <v>22072</v>
      </c>
      <c r="E129" s="240" t="s">
        <v>133</v>
      </c>
      <c r="F129" s="227" t="s">
        <v>23466</v>
      </c>
      <c r="G129" s="229" t="s">
        <v>5191</v>
      </c>
      <c r="H129" s="229">
        <v>4</v>
      </c>
      <c r="I129" s="229" t="s">
        <v>105</v>
      </c>
      <c r="J129" s="229" t="s">
        <v>134</v>
      </c>
      <c r="K129" s="17" t="s">
        <v>22068</v>
      </c>
      <c r="L129" s="17" t="s">
        <v>22075</v>
      </c>
      <c r="M129" s="230" t="s">
        <v>22075</v>
      </c>
      <c r="N129" s="231" t="s">
        <v>11371</v>
      </c>
      <c r="O129" s="232" t="s">
        <v>133</v>
      </c>
      <c r="P129" s="233" t="s">
        <v>132</v>
      </c>
      <c r="Q129" s="233" t="s">
        <v>26521</v>
      </c>
      <c r="R129" s="230" t="s">
        <v>24894</v>
      </c>
      <c r="S129" s="234" t="s">
        <v>25425</v>
      </c>
      <c r="T129" s="235" t="s">
        <v>21856</v>
      </c>
      <c r="U129" s="236" t="s">
        <v>5191</v>
      </c>
      <c r="V129" s="16">
        <v>1</v>
      </c>
      <c r="W129" s="16">
        <v>7</v>
      </c>
      <c r="X129" s="16" t="e">
        <v>#REF!</v>
      </c>
      <c r="Y129" s="237" t="s">
        <v>133</v>
      </c>
      <c r="Z129" s="17"/>
      <c r="AD129" s="230" t="s">
        <v>24921</v>
      </c>
      <c r="AE129" s="238" t="s">
        <v>23270</v>
      </c>
    </row>
    <row r="130" spans="1:31" x14ac:dyDescent="0.45">
      <c r="A130" s="227"/>
      <c r="B130" s="239" t="s">
        <v>22076</v>
      </c>
      <c r="C130" s="240" t="s">
        <v>22077</v>
      </c>
      <c r="D130" s="240" t="s">
        <v>22072</v>
      </c>
      <c r="E130" s="240" t="s">
        <v>133</v>
      </c>
      <c r="F130" s="227" t="s">
        <v>23467</v>
      </c>
      <c r="G130" s="229" t="s">
        <v>5191</v>
      </c>
      <c r="H130" s="229">
        <v>4</v>
      </c>
      <c r="I130" s="229" t="s">
        <v>105</v>
      </c>
      <c r="J130" s="229" t="s">
        <v>134</v>
      </c>
      <c r="K130" s="17" t="s">
        <v>22068</v>
      </c>
      <c r="L130" s="17" t="s">
        <v>22076</v>
      </c>
      <c r="M130" s="230" t="s">
        <v>22076</v>
      </c>
      <c r="N130" s="231" t="s">
        <v>22077</v>
      </c>
      <c r="O130" s="232" t="s">
        <v>133</v>
      </c>
      <c r="P130" s="233" t="s">
        <v>132</v>
      </c>
      <c r="Q130" s="233" t="s">
        <v>26521</v>
      </c>
      <c r="R130" s="230" t="s">
        <v>24895</v>
      </c>
      <c r="S130" s="234" t="s">
        <v>25425</v>
      </c>
      <c r="T130" s="235" t="s">
        <v>21856</v>
      </c>
      <c r="U130" s="236" t="s">
        <v>5191</v>
      </c>
      <c r="V130" s="16">
        <v>1</v>
      </c>
      <c r="W130" s="16">
        <v>7</v>
      </c>
      <c r="X130" s="16" t="e">
        <v>#REF!</v>
      </c>
      <c r="Y130" s="237" t="s">
        <v>133</v>
      </c>
      <c r="Z130" s="17"/>
      <c r="AD130" s="230" t="s">
        <v>25442</v>
      </c>
      <c r="AE130" s="238" t="s">
        <v>22132</v>
      </c>
    </row>
    <row r="131" spans="1:31" x14ac:dyDescent="0.45">
      <c r="A131" s="227"/>
      <c r="B131" s="239" t="s">
        <v>22078</v>
      </c>
      <c r="C131" s="240" t="s">
        <v>22079</v>
      </c>
      <c r="D131" s="240" t="s">
        <v>22072</v>
      </c>
      <c r="E131" s="240" t="s">
        <v>133</v>
      </c>
      <c r="F131" s="227" t="s">
        <v>23468</v>
      </c>
      <c r="G131" s="229" t="s">
        <v>5191</v>
      </c>
      <c r="H131" s="229">
        <v>4</v>
      </c>
      <c r="I131" s="229" t="s">
        <v>105</v>
      </c>
      <c r="J131" s="229" t="s">
        <v>134</v>
      </c>
      <c r="K131" s="17" t="s">
        <v>22068</v>
      </c>
      <c r="L131" s="17" t="s">
        <v>22078</v>
      </c>
      <c r="M131" s="230" t="s">
        <v>22078</v>
      </c>
      <c r="N131" s="231" t="s">
        <v>22079</v>
      </c>
      <c r="O131" s="232" t="s">
        <v>133</v>
      </c>
      <c r="P131" s="233" t="s">
        <v>132</v>
      </c>
      <c r="Q131" s="233" t="s">
        <v>26521</v>
      </c>
      <c r="R131" s="230" t="s">
        <v>24896</v>
      </c>
      <c r="S131" s="234" t="s">
        <v>25425</v>
      </c>
      <c r="T131" s="235" t="s">
        <v>21856</v>
      </c>
      <c r="U131" s="236" t="s">
        <v>5191</v>
      </c>
      <c r="V131" s="16">
        <v>1</v>
      </c>
      <c r="W131" s="16">
        <v>7</v>
      </c>
      <c r="X131" s="16" t="e">
        <v>#REF!</v>
      </c>
      <c r="Y131" s="237" t="s">
        <v>133</v>
      </c>
      <c r="Z131" s="17"/>
      <c r="AD131" s="230" t="s">
        <v>24922</v>
      </c>
      <c r="AE131" s="238" t="s">
        <v>23271</v>
      </c>
    </row>
    <row r="132" spans="1:31" x14ac:dyDescent="0.45">
      <c r="A132" s="227"/>
      <c r="B132" s="239" t="s">
        <v>22080</v>
      </c>
      <c r="C132" s="240" t="s">
        <v>22081</v>
      </c>
      <c r="D132" s="240" t="s">
        <v>22072</v>
      </c>
      <c r="E132" s="240" t="s">
        <v>133</v>
      </c>
      <c r="F132" s="227" t="s">
        <v>23469</v>
      </c>
      <c r="G132" s="229" t="s">
        <v>5191</v>
      </c>
      <c r="H132" s="229">
        <v>4</v>
      </c>
      <c r="I132" s="229" t="s">
        <v>105</v>
      </c>
      <c r="J132" s="229" t="s">
        <v>134</v>
      </c>
      <c r="K132" s="17" t="s">
        <v>22068</v>
      </c>
      <c r="L132" s="17" t="s">
        <v>22080</v>
      </c>
      <c r="M132" s="230" t="s">
        <v>22080</v>
      </c>
      <c r="N132" s="231" t="s">
        <v>22081</v>
      </c>
      <c r="O132" s="232" t="s">
        <v>133</v>
      </c>
      <c r="P132" s="233" t="s">
        <v>132</v>
      </c>
      <c r="Q132" s="233" t="s">
        <v>26521</v>
      </c>
      <c r="R132" s="230" t="s">
        <v>24897</v>
      </c>
      <c r="S132" s="234" t="s">
        <v>25425</v>
      </c>
      <c r="T132" s="235" t="s">
        <v>21856</v>
      </c>
      <c r="U132" s="236" t="s">
        <v>5191</v>
      </c>
      <c r="V132" s="16">
        <v>1</v>
      </c>
      <c r="W132" s="16">
        <v>7</v>
      </c>
      <c r="X132" s="16" t="e">
        <v>#REF!</v>
      </c>
      <c r="Y132" s="237" t="s">
        <v>133</v>
      </c>
      <c r="Z132" s="17"/>
      <c r="AD132" s="230" t="s">
        <v>24923</v>
      </c>
      <c r="AE132" s="238" t="s">
        <v>23272</v>
      </c>
    </row>
    <row r="133" spans="1:31" x14ac:dyDescent="0.45">
      <c r="A133" s="227"/>
      <c r="B133" s="239" t="s">
        <v>22082</v>
      </c>
      <c r="C133" s="240" t="s">
        <v>1488</v>
      </c>
      <c r="D133" s="240" t="s">
        <v>130</v>
      </c>
      <c r="E133" s="240" t="s">
        <v>131</v>
      </c>
      <c r="F133" s="227" t="s">
        <v>23470</v>
      </c>
      <c r="G133" s="229" t="s">
        <v>5191</v>
      </c>
      <c r="H133" s="229">
        <v>4</v>
      </c>
      <c r="I133" s="229" t="s">
        <v>105</v>
      </c>
      <c r="J133" s="229" t="s">
        <v>134</v>
      </c>
      <c r="K133" s="17" t="s">
        <v>22068</v>
      </c>
      <c r="L133" s="17" t="s">
        <v>22082</v>
      </c>
      <c r="M133" s="230" t="s">
        <v>22082</v>
      </c>
      <c r="N133" s="231" t="s">
        <v>1488</v>
      </c>
      <c r="O133" s="232" t="s">
        <v>131</v>
      </c>
      <c r="P133" s="233" t="s">
        <v>130</v>
      </c>
      <c r="Q133" s="233" t="s">
        <v>5190</v>
      </c>
      <c r="R133" s="230" t="s">
        <v>24898</v>
      </c>
      <c r="S133" s="234" t="s">
        <v>25425</v>
      </c>
      <c r="T133" s="235" t="s">
        <v>21857</v>
      </c>
      <c r="U133" s="236" t="s">
        <v>5191</v>
      </c>
      <c r="V133" s="16">
        <v>2</v>
      </c>
      <c r="W133" s="16">
        <v>1</v>
      </c>
      <c r="X133" s="16" t="e">
        <v>#REF!</v>
      </c>
      <c r="Y133" s="237" t="s">
        <v>131</v>
      </c>
      <c r="Z133" s="17"/>
      <c r="AD133" s="230" t="s">
        <v>24924</v>
      </c>
      <c r="AE133" s="238" t="s">
        <v>23273</v>
      </c>
    </row>
    <row r="134" spans="1:31" x14ac:dyDescent="0.45">
      <c r="A134" s="227"/>
      <c r="B134" s="231"/>
      <c r="C134" s="227"/>
      <c r="D134" s="240" t="s">
        <v>22072</v>
      </c>
      <c r="E134" s="240" t="s">
        <v>133</v>
      </c>
      <c r="F134" s="227" t="s">
        <v>23471</v>
      </c>
      <c r="G134" s="229" t="s">
        <v>26520</v>
      </c>
      <c r="H134" s="229">
        <v>4</v>
      </c>
      <c r="I134" s="229" t="s">
        <v>105</v>
      </c>
      <c r="J134" s="229" t="s">
        <v>134</v>
      </c>
      <c r="K134" s="17" t="s">
        <v>22068</v>
      </c>
      <c r="L134" s="17" t="s">
        <v>22082</v>
      </c>
      <c r="M134" s="230" t="s">
        <v>22082</v>
      </c>
      <c r="N134" s="231" t="s">
        <v>1488</v>
      </c>
      <c r="O134" s="232" t="s">
        <v>133</v>
      </c>
      <c r="P134" s="233" t="s">
        <v>132</v>
      </c>
      <c r="Q134" s="233" t="s">
        <v>26521</v>
      </c>
      <c r="R134" s="230" t="s">
        <v>24898</v>
      </c>
      <c r="S134" s="234" t="s">
        <v>25425</v>
      </c>
      <c r="T134" s="235" t="s">
        <v>21856</v>
      </c>
      <c r="U134" s="236" t="s">
        <v>5191</v>
      </c>
      <c r="V134" s="16">
        <v>2</v>
      </c>
      <c r="W134" s="16">
        <v>7</v>
      </c>
      <c r="X134" s="16" t="e">
        <v>#REF!</v>
      </c>
      <c r="Y134" s="237" t="s">
        <v>133</v>
      </c>
      <c r="Z134" s="17"/>
      <c r="AD134" s="230" t="s">
        <v>25443</v>
      </c>
      <c r="AE134" s="238" t="s">
        <v>210</v>
      </c>
    </row>
    <row r="135" spans="1:31" x14ac:dyDescent="0.45">
      <c r="A135" s="239" t="s">
        <v>149</v>
      </c>
      <c r="B135" s="239" t="s">
        <v>22083</v>
      </c>
      <c r="C135" s="227"/>
      <c r="D135" s="227"/>
      <c r="E135" s="227"/>
      <c r="F135" s="227" t="s">
        <v>23472</v>
      </c>
      <c r="G135" s="229" t="s">
        <v>5191</v>
      </c>
      <c r="H135" s="229">
        <v>2</v>
      </c>
      <c r="I135" s="229" t="s">
        <v>105</v>
      </c>
      <c r="J135" s="229" t="s">
        <v>149</v>
      </c>
      <c r="K135" s="17" t="s">
        <v>5190</v>
      </c>
      <c r="L135" s="17" t="s">
        <v>5190</v>
      </c>
      <c r="M135" s="230" t="s">
        <v>149</v>
      </c>
      <c r="N135" s="231" t="s">
        <v>22083</v>
      </c>
      <c r="O135" s="232" t="s">
        <v>5190</v>
      </c>
      <c r="P135" s="233" t="s">
        <v>5190</v>
      </c>
      <c r="Q135" s="233" t="s">
        <v>5190</v>
      </c>
      <c r="R135" s="230" t="s">
        <v>25426</v>
      </c>
      <c r="S135" s="234" t="s">
        <v>25419</v>
      </c>
      <c r="T135" s="235" t="s">
        <v>5190</v>
      </c>
      <c r="U135" s="236" t="s">
        <v>26520</v>
      </c>
      <c r="V135" s="16" t="s">
        <v>5190</v>
      </c>
      <c r="W135" s="16" t="s">
        <v>5190</v>
      </c>
      <c r="X135" s="16" t="e">
        <v>#REF!</v>
      </c>
      <c r="Y135" s="237" t="s">
        <v>5190</v>
      </c>
      <c r="Z135" s="17"/>
      <c r="AD135" s="230" t="s">
        <v>25444</v>
      </c>
      <c r="AE135" s="238" t="s">
        <v>22137</v>
      </c>
    </row>
    <row r="136" spans="1:31" x14ac:dyDescent="0.45">
      <c r="A136" s="239" t="s">
        <v>151</v>
      </c>
      <c r="B136" s="239" t="s">
        <v>22084</v>
      </c>
      <c r="C136" s="227"/>
      <c r="D136" s="227"/>
      <c r="E136" s="227"/>
      <c r="F136" s="227" t="s">
        <v>23473</v>
      </c>
      <c r="G136" s="229" t="s">
        <v>5191</v>
      </c>
      <c r="H136" s="229">
        <v>3</v>
      </c>
      <c r="I136" s="229" t="s">
        <v>105</v>
      </c>
      <c r="J136" s="229" t="s">
        <v>149</v>
      </c>
      <c r="K136" s="17" t="s">
        <v>151</v>
      </c>
      <c r="L136" s="17" t="s">
        <v>5190</v>
      </c>
      <c r="M136" s="230" t="s">
        <v>151</v>
      </c>
      <c r="N136" s="231" t="s">
        <v>22084</v>
      </c>
      <c r="O136" s="232" t="s">
        <v>5190</v>
      </c>
      <c r="P136" s="233" t="s">
        <v>5190</v>
      </c>
      <c r="Q136" s="233" t="s">
        <v>5190</v>
      </c>
      <c r="R136" s="230" t="s">
        <v>25427</v>
      </c>
      <c r="S136" s="234" t="s">
        <v>25426</v>
      </c>
      <c r="T136" s="235" t="s">
        <v>5190</v>
      </c>
      <c r="U136" s="236" t="s">
        <v>26520</v>
      </c>
      <c r="V136" s="16" t="s">
        <v>5190</v>
      </c>
      <c r="W136" s="16" t="s">
        <v>5190</v>
      </c>
      <c r="X136" s="16" t="e">
        <v>#REF!</v>
      </c>
      <c r="Y136" s="237" t="s">
        <v>5190</v>
      </c>
      <c r="Z136" s="17"/>
      <c r="AD136" s="230" t="s">
        <v>24925</v>
      </c>
      <c r="AE136" s="238" t="s">
        <v>23274</v>
      </c>
    </row>
    <row r="137" spans="1:31" x14ac:dyDescent="0.45">
      <c r="A137" s="227"/>
      <c r="B137" s="239" t="s">
        <v>22085</v>
      </c>
      <c r="C137" s="240" t="s">
        <v>22086</v>
      </c>
      <c r="D137" s="240" t="s">
        <v>22087</v>
      </c>
      <c r="E137" s="240" t="s">
        <v>137</v>
      </c>
      <c r="F137" s="227" t="s">
        <v>23474</v>
      </c>
      <c r="G137" s="229" t="s">
        <v>5191</v>
      </c>
      <c r="H137" s="229">
        <v>4</v>
      </c>
      <c r="I137" s="229" t="s">
        <v>105</v>
      </c>
      <c r="J137" s="229" t="s">
        <v>149</v>
      </c>
      <c r="K137" s="17" t="s">
        <v>151</v>
      </c>
      <c r="L137" s="17" t="s">
        <v>22085</v>
      </c>
      <c r="M137" s="230" t="s">
        <v>22085</v>
      </c>
      <c r="N137" s="231" t="s">
        <v>22086</v>
      </c>
      <c r="O137" s="232" t="s">
        <v>137</v>
      </c>
      <c r="P137" s="233" t="s">
        <v>138</v>
      </c>
      <c r="Q137" s="233" t="s">
        <v>26521</v>
      </c>
      <c r="R137" s="230" t="s">
        <v>24899</v>
      </c>
      <c r="S137" s="234" t="s">
        <v>25427</v>
      </c>
      <c r="T137" s="235" t="s">
        <v>21853</v>
      </c>
      <c r="U137" s="236" t="s">
        <v>5191</v>
      </c>
      <c r="V137" s="16">
        <v>1</v>
      </c>
      <c r="W137" s="16">
        <v>3</v>
      </c>
      <c r="X137" s="16" t="e">
        <v>#REF!</v>
      </c>
      <c r="Y137" s="237" t="s">
        <v>137</v>
      </c>
      <c r="Z137" s="17"/>
      <c r="AD137" s="230" t="s">
        <v>24926</v>
      </c>
      <c r="AE137" s="238" t="s">
        <v>23275</v>
      </c>
    </row>
    <row r="138" spans="1:31" x14ac:dyDescent="0.45">
      <c r="A138" s="227"/>
      <c r="B138" s="239" t="s">
        <v>22088</v>
      </c>
      <c r="C138" s="240" t="s">
        <v>22089</v>
      </c>
      <c r="D138" s="240" t="s">
        <v>22087</v>
      </c>
      <c r="E138" s="240" t="s">
        <v>137</v>
      </c>
      <c r="F138" s="227" t="s">
        <v>23475</v>
      </c>
      <c r="G138" s="229" t="s">
        <v>5191</v>
      </c>
      <c r="H138" s="229">
        <v>4</v>
      </c>
      <c r="I138" s="229" t="s">
        <v>105</v>
      </c>
      <c r="J138" s="229" t="s">
        <v>149</v>
      </c>
      <c r="K138" s="17" t="s">
        <v>151</v>
      </c>
      <c r="L138" s="17" t="s">
        <v>22088</v>
      </c>
      <c r="M138" s="230" t="s">
        <v>22088</v>
      </c>
      <c r="N138" s="231" t="s">
        <v>22089</v>
      </c>
      <c r="O138" s="232" t="s">
        <v>137</v>
      </c>
      <c r="P138" s="233" t="s">
        <v>138</v>
      </c>
      <c r="Q138" s="233" t="s">
        <v>26521</v>
      </c>
      <c r="R138" s="230" t="s">
        <v>24900</v>
      </c>
      <c r="S138" s="234" t="s">
        <v>25427</v>
      </c>
      <c r="T138" s="235" t="s">
        <v>21853</v>
      </c>
      <c r="U138" s="236" t="s">
        <v>5191</v>
      </c>
      <c r="V138" s="16">
        <v>1</v>
      </c>
      <c r="W138" s="16">
        <v>3</v>
      </c>
      <c r="X138" s="16" t="e">
        <v>#REF!</v>
      </c>
      <c r="Y138" s="237" t="s">
        <v>137</v>
      </c>
      <c r="Z138" s="17"/>
      <c r="AD138" s="230" t="s">
        <v>24927</v>
      </c>
      <c r="AE138" s="238" t="s">
        <v>23276</v>
      </c>
    </row>
    <row r="139" spans="1:31" x14ac:dyDescent="0.45">
      <c r="A139" s="239" t="s">
        <v>154</v>
      </c>
      <c r="B139" s="239" t="s">
        <v>22090</v>
      </c>
      <c r="C139" s="227"/>
      <c r="D139" s="227"/>
      <c r="E139" s="227"/>
      <c r="F139" s="227" t="s">
        <v>23476</v>
      </c>
      <c r="G139" s="229" t="s">
        <v>5191</v>
      </c>
      <c r="H139" s="229">
        <v>3</v>
      </c>
      <c r="I139" s="229" t="s">
        <v>105</v>
      </c>
      <c r="J139" s="229" t="s">
        <v>149</v>
      </c>
      <c r="K139" s="17" t="s">
        <v>154</v>
      </c>
      <c r="L139" s="17" t="s">
        <v>5190</v>
      </c>
      <c r="M139" s="230" t="s">
        <v>154</v>
      </c>
      <c r="N139" s="231" t="s">
        <v>22090</v>
      </c>
      <c r="O139" s="232" t="s">
        <v>5190</v>
      </c>
      <c r="P139" s="233" t="s">
        <v>5190</v>
      </c>
      <c r="Q139" s="233" t="s">
        <v>5190</v>
      </c>
      <c r="R139" s="230" t="s">
        <v>25428</v>
      </c>
      <c r="S139" s="234" t="s">
        <v>25426</v>
      </c>
      <c r="T139" s="235" t="s">
        <v>5190</v>
      </c>
      <c r="U139" s="236" t="s">
        <v>26520</v>
      </c>
      <c r="V139" s="16" t="s">
        <v>5190</v>
      </c>
      <c r="W139" s="16" t="s">
        <v>5190</v>
      </c>
      <c r="X139" s="16" t="e">
        <v>#REF!</v>
      </c>
      <c r="Y139" s="237" t="s">
        <v>5190</v>
      </c>
      <c r="Z139" s="17"/>
      <c r="AD139" s="230" t="s">
        <v>24928</v>
      </c>
      <c r="AE139" s="238" t="s">
        <v>23277</v>
      </c>
    </row>
    <row r="140" spans="1:31" x14ac:dyDescent="0.45">
      <c r="A140" s="227"/>
      <c r="B140" s="239" t="s">
        <v>156</v>
      </c>
      <c r="C140" s="240" t="s">
        <v>22090</v>
      </c>
      <c r="D140" s="240" t="s">
        <v>22087</v>
      </c>
      <c r="E140" s="240" t="s">
        <v>137</v>
      </c>
      <c r="F140" s="227" t="s">
        <v>23477</v>
      </c>
      <c r="G140" s="229" t="s">
        <v>5191</v>
      </c>
      <c r="H140" s="229">
        <v>4</v>
      </c>
      <c r="I140" s="229" t="s">
        <v>105</v>
      </c>
      <c r="J140" s="229" t="s">
        <v>149</v>
      </c>
      <c r="K140" s="17" t="s">
        <v>154</v>
      </c>
      <c r="L140" s="17" t="s">
        <v>156</v>
      </c>
      <c r="M140" s="230" t="s">
        <v>156</v>
      </c>
      <c r="N140" s="231" t="s">
        <v>22090</v>
      </c>
      <c r="O140" s="232" t="s">
        <v>137</v>
      </c>
      <c r="P140" s="233" t="s">
        <v>138</v>
      </c>
      <c r="Q140" s="233" t="s">
        <v>26521</v>
      </c>
      <c r="R140" s="230" t="s">
        <v>24901</v>
      </c>
      <c r="S140" s="234" t="s">
        <v>25428</v>
      </c>
      <c r="T140" s="235" t="s">
        <v>21853</v>
      </c>
      <c r="U140" s="236" t="s">
        <v>5191</v>
      </c>
      <c r="V140" s="16">
        <v>4</v>
      </c>
      <c r="W140" s="16">
        <v>3</v>
      </c>
      <c r="X140" s="16" t="e">
        <v>#REF!</v>
      </c>
      <c r="Y140" s="237" t="s">
        <v>137</v>
      </c>
      <c r="Z140" s="17"/>
      <c r="AD140" s="230" t="s">
        <v>25445</v>
      </c>
      <c r="AE140" s="238" t="s">
        <v>22144</v>
      </c>
    </row>
    <row r="141" spans="1:31" x14ac:dyDescent="0.45">
      <c r="A141" s="227"/>
      <c r="B141" s="231"/>
      <c r="C141" s="227"/>
      <c r="D141" s="240" t="s">
        <v>141</v>
      </c>
      <c r="E141" s="240" t="s">
        <v>142</v>
      </c>
      <c r="F141" s="227" t="s">
        <v>23478</v>
      </c>
      <c r="G141" s="229" t="s">
        <v>26520</v>
      </c>
      <c r="H141" s="229">
        <v>4</v>
      </c>
      <c r="I141" s="229" t="s">
        <v>105</v>
      </c>
      <c r="J141" s="229" t="s">
        <v>149</v>
      </c>
      <c r="K141" s="17" t="s">
        <v>154</v>
      </c>
      <c r="L141" s="17" t="s">
        <v>156</v>
      </c>
      <c r="M141" s="230" t="s">
        <v>156</v>
      </c>
      <c r="N141" s="231" t="s">
        <v>22090</v>
      </c>
      <c r="O141" s="232" t="s">
        <v>142</v>
      </c>
      <c r="P141" s="233" t="s">
        <v>141</v>
      </c>
      <c r="Q141" s="233" t="s">
        <v>5190</v>
      </c>
      <c r="R141" s="230" t="s">
        <v>24901</v>
      </c>
      <c r="S141" s="234" t="s">
        <v>25428</v>
      </c>
      <c r="T141" s="235" t="s">
        <v>21851</v>
      </c>
      <c r="U141" s="236" t="s">
        <v>5191</v>
      </c>
      <c r="V141" s="16">
        <v>4</v>
      </c>
      <c r="W141" s="16">
        <v>1</v>
      </c>
      <c r="X141" s="16" t="e">
        <v>#REF!</v>
      </c>
      <c r="Y141" s="237" t="s">
        <v>142</v>
      </c>
      <c r="Z141" s="17"/>
      <c r="AD141" s="230" t="s">
        <v>24929</v>
      </c>
      <c r="AE141" s="238" t="s">
        <v>23278</v>
      </c>
    </row>
    <row r="142" spans="1:31" x14ac:dyDescent="0.45">
      <c r="A142" s="227"/>
      <c r="B142" s="231"/>
      <c r="C142" s="227"/>
      <c r="D142" s="240" t="s">
        <v>145</v>
      </c>
      <c r="E142" s="240" t="s">
        <v>146</v>
      </c>
      <c r="F142" s="227" t="s">
        <v>23479</v>
      </c>
      <c r="G142" s="229" t="s">
        <v>26520</v>
      </c>
      <c r="H142" s="229">
        <v>4</v>
      </c>
      <c r="I142" s="229" t="s">
        <v>105</v>
      </c>
      <c r="J142" s="229" t="s">
        <v>149</v>
      </c>
      <c r="K142" s="17" t="s">
        <v>154</v>
      </c>
      <c r="L142" s="17" t="s">
        <v>156</v>
      </c>
      <c r="M142" s="230" t="s">
        <v>156</v>
      </c>
      <c r="N142" s="231" t="s">
        <v>22090</v>
      </c>
      <c r="O142" s="232" t="s">
        <v>146</v>
      </c>
      <c r="P142" s="233" t="s">
        <v>145</v>
      </c>
      <c r="Q142" s="233" t="s">
        <v>5190</v>
      </c>
      <c r="R142" s="230" t="s">
        <v>24901</v>
      </c>
      <c r="S142" s="234" t="s">
        <v>25428</v>
      </c>
      <c r="T142" s="235" t="s">
        <v>21849</v>
      </c>
      <c r="U142" s="236" t="s">
        <v>5191</v>
      </c>
      <c r="V142" s="16">
        <v>4</v>
      </c>
      <c r="W142" s="16">
        <v>1</v>
      </c>
      <c r="X142" s="16" t="e">
        <v>#REF!</v>
      </c>
      <c r="Y142" s="237" t="s">
        <v>146</v>
      </c>
      <c r="Z142" s="17"/>
      <c r="AD142" s="230" t="s">
        <v>25446</v>
      </c>
      <c r="AE142" s="238" t="s">
        <v>214</v>
      </c>
    </row>
    <row r="143" spans="1:31" x14ac:dyDescent="0.45">
      <c r="A143" s="227"/>
      <c r="B143" s="231"/>
      <c r="C143" s="227"/>
      <c r="D143" s="240" t="s">
        <v>147</v>
      </c>
      <c r="E143" s="240" t="s">
        <v>148</v>
      </c>
      <c r="F143" s="227" t="s">
        <v>23480</v>
      </c>
      <c r="G143" s="229" t="s">
        <v>26520</v>
      </c>
      <c r="H143" s="229">
        <v>4</v>
      </c>
      <c r="I143" s="229" t="s">
        <v>105</v>
      </c>
      <c r="J143" s="229" t="s">
        <v>149</v>
      </c>
      <c r="K143" s="17" t="s">
        <v>154</v>
      </c>
      <c r="L143" s="17" t="s">
        <v>156</v>
      </c>
      <c r="M143" s="230" t="s">
        <v>156</v>
      </c>
      <c r="N143" s="231" t="s">
        <v>22090</v>
      </c>
      <c r="O143" s="232" t="s">
        <v>148</v>
      </c>
      <c r="P143" s="233" t="s">
        <v>147</v>
      </c>
      <c r="Q143" s="233" t="s">
        <v>5190</v>
      </c>
      <c r="R143" s="230" t="s">
        <v>24901</v>
      </c>
      <c r="S143" s="234" t="s">
        <v>25428</v>
      </c>
      <c r="T143" s="235" t="s">
        <v>21848</v>
      </c>
      <c r="U143" s="236" t="s">
        <v>5191</v>
      </c>
      <c r="V143" s="16">
        <v>4</v>
      </c>
      <c r="W143" s="16">
        <v>1</v>
      </c>
      <c r="X143" s="16" t="e">
        <v>#REF!</v>
      </c>
      <c r="Y143" s="237" t="s">
        <v>148</v>
      </c>
      <c r="Z143" s="17"/>
      <c r="AD143" s="230" t="s">
        <v>25447</v>
      </c>
      <c r="AE143" s="238" t="s">
        <v>216</v>
      </c>
    </row>
    <row r="144" spans="1:31" x14ac:dyDescent="0.45">
      <c r="A144" s="239" t="s">
        <v>159</v>
      </c>
      <c r="B144" s="239" t="s">
        <v>22091</v>
      </c>
      <c r="C144" s="227"/>
      <c r="D144" s="227"/>
      <c r="E144" s="227"/>
      <c r="F144" s="227" t="s">
        <v>23481</v>
      </c>
      <c r="G144" s="229" t="s">
        <v>5191</v>
      </c>
      <c r="H144" s="229">
        <v>2</v>
      </c>
      <c r="I144" s="229" t="s">
        <v>105</v>
      </c>
      <c r="J144" s="229" t="s">
        <v>159</v>
      </c>
      <c r="K144" s="17" t="s">
        <v>5190</v>
      </c>
      <c r="L144" s="17" t="s">
        <v>5190</v>
      </c>
      <c r="M144" s="230" t="s">
        <v>159</v>
      </c>
      <c r="N144" s="231" t="s">
        <v>22091</v>
      </c>
      <c r="O144" s="232" t="s">
        <v>5190</v>
      </c>
      <c r="P144" s="233" t="s">
        <v>5190</v>
      </c>
      <c r="Q144" s="233" t="s">
        <v>5190</v>
      </c>
      <c r="R144" s="230" t="s">
        <v>25429</v>
      </c>
      <c r="S144" s="234" t="s">
        <v>25419</v>
      </c>
      <c r="T144" s="235" t="s">
        <v>5190</v>
      </c>
      <c r="U144" s="236" t="s">
        <v>26520</v>
      </c>
      <c r="V144" s="16" t="s">
        <v>5190</v>
      </c>
      <c r="W144" s="16" t="s">
        <v>5190</v>
      </c>
      <c r="X144" s="16" t="e">
        <v>#REF!</v>
      </c>
      <c r="Y144" s="237" t="s">
        <v>5190</v>
      </c>
      <c r="Z144" s="17"/>
      <c r="AD144" s="230" t="s">
        <v>24930</v>
      </c>
      <c r="AE144" s="238" t="s">
        <v>218</v>
      </c>
    </row>
    <row r="145" spans="1:31" x14ac:dyDescent="0.45">
      <c r="A145" s="239" t="s">
        <v>161</v>
      </c>
      <c r="B145" s="239" t="s">
        <v>22092</v>
      </c>
      <c r="C145" s="227"/>
      <c r="D145" s="227"/>
      <c r="E145" s="227"/>
      <c r="F145" s="227" t="s">
        <v>23482</v>
      </c>
      <c r="G145" s="229" t="s">
        <v>5191</v>
      </c>
      <c r="H145" s="229">
        <v>3</v>
      </c>
      <c r="I145" s="229" t="s">
        <v>105</v>
      </c>
      <c r="J145" s="229" t="s">
        <v>159</v>
      </c>
      <c r="K145" s="17" t="s">
        <v>161</v>
      </c>
      <c r="L145" s="17" t="s">
        <v>5190</v>
      </c>
      <c r="M145" s="230" t="s">
        <v>161</v>
      </c>
      <c r="N145" s="231" t="s">
        <v>22092</v>
      </c>
      <c r="O145" s="232" t="s">
        <v>5190</v>
      </c>
      <c r="P145" s="233" t="s">
        <v>5190</v>
      </c>
      <c r="Q145" s="233" t="s">
        <v>5190</v>
      </c>
      <c r="R145" s="230" t="s">
        <v>25430</v>
      </c>
      <c r="S145" s="234" t="s">
        <v>25429</v>
      </c>
      <c r="T145" s="235" t="s">
        <v>5190</v>
      </c>
      <c r="U145" s="236" t="s">
        <v>26520</v>
      </c>
      <c r="V145" s="16" t="s">
        <v>5190</v>
      </c>
      <c r="W145" s="16" t="s">
        <v>5190</v>
      </c>
      <c r="X145" s="16" t="e">
        <v>#REF!</v>
      </c>
      <c r="Y145" s="237" t="s">
        <v>5190</v>
      </c>
      <c r="Z145" s="17"/>
      <c r="AD145" s="230" t="s">
        <v>24931</v>
      </c>
      <c r="AE145" s="238" t="s">
        <v>220</v>
      </c>
    </row>
    <row r="146" spans="1:31" x14ac:dyDescent="0.45">
      <c r="A146" s="227"/>
      <c r="B146" s="239" t="s">
        <v>23257</v>
      </c>
      <c r="C146" s="240" t="s">
        <v>22093</v>
      </c>
      <c r="D146" s="240" t="s">
        <v>22067</v>
      </c>
      <c r="E146" s="240" t="s">
        <v>152</v>
      </c>
      <c r="F146" s="227" t="s">
        <v>23483</v>
      </c>
      <c r="G146" s="229" t="s">
        <v>5191</v>
      </c>
      <c r="H146" s="229">
        <v>4</v>
      </c>
      <c r="I146" s="229" t="s">
        <v>105</v>
      </c>
      <c r="J146" s="229" t="s">
        <v>159</v>
      </c>
      <c r="K146" s="17" t="s">
        <v>161</v>
      </c>
      <c r="L146" s="17" t="s">
        <v>23257</v>
      </c>
      <c r="M146" s="230" t="s">
        <v>23257</v>
      </c>
      <c r="N146" s="231" t="s">
        <v>22093</v>
      </c>
      <c r="O146" s="232" t="s">
        <v>152</v>
      </c>
      <c r="P146" s="233" t="s">
        <v>153</v>
      </c>
      <c r="Q146" s="233" t="s">
        <v>26521</v>
      </c>
      <c r="R146" s="230" t="s">
        <v>24902</v>
      </c>
      <c r="S146" s="234" t="s">
        <v>25430</v>
      </c>
      <c r="T146" s="235" t="s">
        <v>21845</v>
      </c>
      <c r="U146" s="236" t="s">
        <v>5191</v>
      </c>
      <c r="V146" s="16">
        <v>1</v>
      </c>
      <c r="W146" s="16">
        <v>5</v>
      </c>
      <c r="X146" s="16" t="e">
        <v>#REF!</v>
      </c>
      <c r="Y146" s="237" t="s">
        <v>152</v>
      </c>
      <c r="Z146" s="17"/>
      <c r="AD146" s="230" t="s">
        <v>24932</v>
      </c>
      <c r="AE146" s="238" t="s">
        <v>222</v>
      </c>
    </row>
    <row r="147" spans="1:31" x14ac:dyDescent="0.45">
      <c r="A147" s="227"/>
      <c r="B147" s="239" t="s">
        <v>23258</v>
      </c>
      <c r="C147" s="240" t="s">
        <v>22094</v>
      </c>
      <c r="D147" s="240" t="s">
        <v>22095</v>
      </c>
      <c r="E147" s="240" t="s">
        <v>155</v>
      </c>
      <c r="F147" s="227" t="s">
        <v>23484</v>
      </c>
      <c r="G147" s="229" t="s">
        <v>5191</v>
      </c>
      <c r="H147" s="229">
        <v>4</v>
      </c>
      <c r="I147" s="229" t="s">
        <v>105</v>
      </c>
      <c r="J147" s="229" t="s">
        <v>159</v>
      </c>
      <c r="K147" s="17" t="s">
        <v>161</v>
      </c>
      <c r="L147" s="17" t="s">
        <v>23258</v>
      </c>
      <c r="M147" s="230" t="s">
        <v>23258</v>
      </c>
      <c r="N147" s="231" t="s">
        <v>22094</v>
      </c>
      <c r="O147" s="232" t="s">
        <v>155</v>
      </c>
      <c r="P147" s="233" t="s">
        <v>156</v>
      </c>
      <c r="Q147" s="233" t="s">
        <v>26521</v>
      </c>
      <c r="R147" s="230" t="s">
        <v>24903</v>
      </c>
      <c r="S147" s="234" t="s">
        <v>25430</v>
      </c>
      <c r="T147" s="235" t="s">
        <v>21843</v>
      </c>
      <c r="U147" s="236" t="s">
        <v>5191</v>
      </c>
      <c r="V147" s="16">
        <v>1</v>
      </c>
      <c r="W147" s="16">
        <v>3</v>
      </c>
      <c r="X147" s="16" t="e">
        <v>#REF!</v>
      </c>
      <c r="Y147" s="237" t="s">
        <v>155</v>
      </c>
      <c r="Z147" s="17"/>
      <c r="AD147" s="230" t="s">
        <v>25448</v>
      </c>
      <c r="AE147" s="238" t="s">
        <v>22155</v>
      </c>
    </row>
    <row r="148" spans="1:31" x14ac:dyDescent="0.45">
      <c r="A148" s="239" t="s">
        <v>22096</v>
      </c>
      <c r="B148" s="239" t="s">
        <v>22097</v>
      </c>
      <c r="C148" s="227"/>
      <c r="D148" s="227"/>
      <c r="E148" s="227"/>
      <c r="F148" s="227" t="s">
        <v>23485</v>
      </c>
      <c r="G148" s="229" t="s">
        <v>5191</v>
      </c>
      <c r="H148" s="229">
        <v>3</v>
      </c>
      <c r="I148" s="229" t="s">
        <v>105</v>
      </c>
      <c r="J148" s="229" t="s">
        <v>159</v>
      </c>
      <c r="K148" s="17" t="s">
        <v>22096</v>
      </c>
      <c r="L148" s="17" t="s">
        <v>5190</v>
      </c>
      <c r="M148" s="230" t="s">
        <v>22096</v>
      </c>
      <c r="N148" s="231" t="s">
        <v>22097</v>
      </c>
      <c r="O148" s="232" t="s">
        <v>5190</v>
      </c>
      <c r="P148" s="233" t="s">
        <v>5190</v>
      </c>
      <c r="Q148" s="233" t="s">
        <v>5190</v>
      </c>
      <c r="R148" s="230" t="s">
        <v>25431</v>
      </c>
      <c r="S148" s="234" t="s">
        <v>25429</v>
      </c>
      <c r="T148" s="235" t="s">
        <v>5190</v>
      </c>
      <c r="U148" s="236" t="s">
        <v>26520</v>
      </c>
      <c r="V148" s="16" t="s">
        <v>5190</v>
      </c>
      <c r="W148" s="16" t="s">
        <v>5190</v>
      </c>
      <c r="X148" s="16" t="e">
        <v>#REF!</v>
      </c>
      <c r="Y148" s="237" t="s">
        <v>5190</v>
      </c>
      <c r="Z148" s="17"/>
      <c r="AD148" s="230" t="s">
        <v>24933</v>
      </c>
      <c r="AE148" s="238" t="s">
        <v>23279</v>
      </c>
    </row>
    <row r="149" spans="1:31" x14ac:dyDescent="0.45">
      <c r="A149" s="227"/>
      <c r="B149" s="239" t="s">
        <v>23259</v>
      </c>
      <c r="C149" s="240" t="s">
        <v>22097</v>
      </c>
      <c r="D149" s="240" t="s">
        <v>22067</v>
      </c>
      <c r="E149" s="240" t="s">
        <v>152</v>
      </c>
      <c r="F149" s="227" t="s">
        <v>23486</v>
      </c>
      <c r="G149" s="229" t="s">
        <v>5191</v>
      </c>
      <c r="H149" s="229">
        <v>4</v>
      </c>
      <c r="I149" s="229" t="s">
        <v>105</v>
      </c>
      <c r="J149" s="229" t="s">
        <v>159</v>
      </c>
      <c r="K149" s="17" t="s">
        <v>22096</v>
      </c>
      <c r="L149" s="17" t="s">
        <v>23259</v>
      </c>
      <c r="M149" s="230" t="s">
        <v>23259</v>
      </c>
      <c r="N149" s="231" t="s">
        <v>22097</v>
      </c>
      <c r="O149" s="232" t="s">
        <v>152</v>
      </c>
      <c r="P149" s="233" t="s">
        <v>153</v>
      </c>
      <c r="Q149" s="233" t="s">
        <v>26521</v>
      </c>
      <c r="R149" s="230" t="s">
        <v>24904</v>
      </c>
      <c r="S149" s="234" t="s">
        <v>25431</v>
      </c>
      <c r="T149" s="235" t="s">
        <v>21845</v>
      </c>
      <c r="U149" s="236" t="s">
        <v>5191</v>
      </c>
      <c r="V149" s="16">
        <v>2</v>
      </c>
      <c r="W149" s="16">
        <v>5</v>
      </c>
      <c r="X149" s="16" t="e">
        <v>#REF!</v>
      </c>
      <c r="Y149" s="237" t="s">
        <v>152</v>
      </c>
      <c r="Z149" s="17"/>
      <c r="AD149" s="230" t="s">
        <v>25449</v>
      </c>
      <c r="AE149" s="238" t="s">
        <v>22161</v>
      </c>
    </row>
    <row r="150" spans="1:31" x14ac:dyDescent="0.45">
      <c r="A150" s="227"/>
      <c r="B150" s="231"/>
      <c r="C150" s="227"/>
      <c r="D150" s="240" t="s">
        <v>22095</v>
      </c>
      <c r="E150" s="240" t="s">
        <v>155</v>
      </c>
      <c r="F150" s="227" t="s">
        <v>23487</v>
      </c>
      <c r="G150" s="229" t="s">
        <v>26520</v>
      </c>
      <c r="H150" s="229">
        <v>4</v>
      </c>
      <c r="I150" s="229" t="s">
        <v>105</v>
      </c>
      <c r="J150" s="229" t="s">
        <v>159</v>
      </c>
      <c r="K150" s="17" t="s">
        <v>22096</v>
      </c>
      <c r="L150" s="17" t="s">
        <v>23259</v>
      </c>
      <c r="M150" s="230" t="s">
        <v>23259</v>
      </c>
      <c r="N150" s="231" t="s">
        <v>22097</v>
      </c>
      <c r="O150" s="232" t="s">
        <v>155</v>
      </c>
      <c r="P150" s="233" t="s">
        <v>156</v>
      </c>
      <c r="Q150" s="233" t="s">
        <v>26521</v>
      </c>
      <c r="R150" s="230" t="s">
        <v>24904</v>
      </c>
      <c r="S150" s="234" t="s">
        <v>25431</v>
      </c>
      <c r="T150" s="235" t="s">
        <v>21843</v>
      </c>
      <c r="U150" s="236" t="s">
        <v>5191</v>
      </c>
      <c r="V150" s="16">
        <v>2</v>
      </c>
      <c r="W150" s="16">
        <v>3</v>
      </c>
      <c r="X150" s="16" t="e">
        <v>#REF!</v>
      </c>
      <c r="Y150" s="237" t="s">
        <v>155</v>
      </c>
      <c r="Z150" s="17"/>
      <c r="AD150" s="230" t="s">
        <v>24934</v>
      </c>
      <c r="AE150" s="238" t="s">
        <v>23280</v>
      </c>
    </row>
    <row r="151" spans="1:31" x14ac:dyDescent="0.45">
      <c r="A151" s="227"/>
      <c r="B151" s="231"/>
      <c r="C151" s="227"/>
      <c r="D151" s="227"/>
      <c r="E151" s="227"/>
      <c r="F151" s="227" t="s">
        <v>23488</v>
      </c>
      <c r="G151" s="229" t="s">
        <v>26520</v>
      </c>
      <c r="H151" s="229" t="s">
        <v>5190</v>
      </c>
      <c r="I151" s="229" t="s">
        <v>5190</v>
      </c>
      <c r="J151" s="229" t="s">
        <v>5190</v>
      </c>
      <c r="K151" s="17" t="s">
        <v>5190</v>
      </c>
      <c r="L151" s="17" t="s">
        <v>5190</v>
      </c>
      <c r="M151" s="230" t="s">
        <v>5190</v>
      </c>
      <c r="N151" s="231" t="s">
        <v>5190</v>
      </c>
      <c r="O151" s="232" t="s">
        <v>5190</v>
      </c>
      <c r="P151" s="233" t="s">
        <v>5190</v>
      </c>
      <c r="Q151" s="233" t="s">
        <v>5190</v>
      </c>
      <c r="R151" s="230" t="s">
        <v>5190</v>
      </c>
      <c r="S151" s="234" t="s">
        <v>5190</v>
      </c>
      <c r="T151" s="235" t="s">
        <v>5190</v>
      </c>
      <c r="U151" s="236" t="s">
        <v>26520</v>
      </c>
      <c r="V151" s="16" t="s">
        <v>5190</v>
      </c>
      <c r="W151" s="16" t="s">
        <v>5190</v>
      </c>
      <c r="X151" s="16" t="s">
        <v>5190</v>
      </c>
      <c r="Y151" s="237" t="s">
        <v>5190</v>
      </c>
      <c r="Z151" s="17"/>
      <c r="AD151" s="230" t="s">
        <v>24935</v>
      </c>
      <c r="AE151" s="238" t="s">
        <v>23281</v>
      </c>
    </row>
    <row r="152" spans="1:31" ht="15.4" x14ac:dyDescent="0.45">
      <c r="A152" s="225" t="s">
        <v>157</v>
      </c>
      <c r="B152" s="225" t="s">
        <v>158</v>
      </c>
      <c r="C152" s="231"/>
      <c r="D152" s="227"/>
      <c r="E152" s="227"/>
      <c r="F152" s="227" t="s">
        <v>23489</v>
      </c>
      <c r="G152" s="229" t="s">
        <v>5191</v>
      </c>
      <c r="H152" s="229">
        <v>1</v>
      </c>
      <c r="I152" s="229" t="s">
        <v>157</v>
      </c>
      <c r="J152" s="229" t="s">
        <v>5190</v>
      </c>
      <c r="K152" s="17" t="s">
        <v>5190</v>
      </c>
      <c r="L152" s="17" t="s">
        <v>5190</v>
      </c>
      <c r="M152" s="230" t="s">
        <v>157</v>
      </c>
      <c r="N152" s="231" t="s">
        <v>158</v>
      </c>
      <c r="O152" s="232" t="s">
        <v>5190</v>
      </c>
      <c r="P152" s="233" t="s">
        <v>5190</v>
      </c>
      <c r="Q152" s="233" t="s">
        <v>5190</v>
      </c>
      <c r="R152" s="230" t="s">
        <v>25432</v>
      </c>
      <c r="S152" s="234" t="s">
        <v>23336</v>
      </c>
      <c r="T152" s="235" t="s">
        <v>5190</v>
      </c>
      <c r="U152" s="236" t="s">
        <v>26520</v>
      </c>
      <c r="V152" s="16" t="s">
        <v>5190</v>
      </c>
      <c r="W152" s="16" t="s">
        <v>5190</v>
      </c>
      <c r="X152" s="16" t="e">
        <v>#REF!</v>
      </c>
      <c r="Y152" s="237" t="s">
        <v>5190</v>
      </c>
      <c r="Z152" s="17"/>
      <c r="AD152" s="230" t="s">
        <v>24936</v>
      </c>
      <c r="AE152" s="238" t="s">
        <v>23282</v>
      </c>
    </row>
    <row r="153" spans="1:31" x14ac:dyDescent="0.45">
      <c r="A153" s="239" t="s">
        <v>199</v>
      </c>
      <c r="B153" s="239" t="s">
        <v>22098</v>
      </c>
      <c r="C153" s="231"/>
      <c r="D153" s="227"/>
      <c r="E153" s="227"/>
      <c r="F153" s="227" t="s">
        <v>23490</v>
      </c>
      <c r="G153" s="229" t="s">
        <v>5191</v>
      </c>
      <c r="H153" s="229">
        <v>2</v>
      </c>
      <c r="I153" s="229" t="s">
        <v>157</v>
      </c>
      <c r="J153" s="229" t="s">
        <v>199</v>
      </c>
      <c r="K153" s="17" t="s">
        <v>5190</v>
      </c>
      <c r="L153" s="17" t="s">
        <v>5190</v>
      </c>
      <c r="M153" s="230" t="s">
        <v>199</v>
      </c>
      <c r="N153" s="231" t="s">
        <v>22098</v>
      </c>
      <c r="O153" s="232" t="s">
        <v>5190</v>
      </c>
      <c r="P153" s="233" t="s">
        <v>5190</v>
      </c>
      <c r="Q153" s="233" t="s">
        <v>5190</v>
      </c>
      <c r="R153" s="230" t="s">
        <v>25433</v>
      </c>
      <c r="S153" s="234" t="s">
        <v>25432</v>
      </c>
      <c r="T153" s="235" t="s">
        <v>5190</v>
      </c>
      <c r="U153" s="236" t="s">
        <v>26520</v>
      </c>
      <c r="V153" s="16" t="s">
        <v>5190</v>
      </c>
      <c r="W153" s="16" t="s">
        <v>5190</v>
      </c>
      <c r="X153" s="16" t="e">
        <v>#REF!</v>
      </c>
      <c r="Y153" s="237" t="s">
        <v>5190</v>
      </c>
      <c r="Z153" s="17"/>
      <c r="AD153" s="230" t="s">
        <v>24937</v>
      </c>
      <c r="AE153" s="238" t="s">
        <v>23283</v>
      </c>
    </row>
    <row r="154" spans="1:31" x14ac:dyDescent="0.45">
      <c r="A154" s="239" t="s">
        <v>15825</v>
      </c>
      <c r="B154" s="239" t="s">
        <v>22099</v>
      </c>
      <c r="C154" s="231"/>
      <c r="D154" s="227"/>
      <c r="E154" s="227"/>
      <c r="F154" s="227" t="s">
        <v>23491</v>
      </c>
      <c r="G154" s="229" t="s">
        <v>5191</v>
      </c>
      <c r="H154" s="229">
        <v>3</v>
      </c>
      <c r="I154" s="229" t="s">
        <v>157</v>
      </c>
      <c r="J154" s="229" t="s">
        <v>199</v>
      </c>
      <c r="K154" s="17" t="s">
        <v>15825</v>
      </c>
      <c r="L154" s="17" t="s">
        <v>5190</v>
      </c>
      <c r="M154" s="230" t="s">
        <v>15825</v>
      </c>
      <c r="N154" s="231" t="s">
        <v>22099</v>
      </c>
      <c r="O154" s="232" t="s">
        <v>5190</v>
      </c>
      <c r="P154" s="233" t="s">
        <v>5190</v>
      </c>
      <c r="Q154" s="233" t="s">
        <v>5190</v>
      </c>
      <c r="R154" s="230" t="s">
        <v>25434</v>
      </c>
      <c r="S154" s="234" t="s">
        <v>25433</v>
      </c>
      <c r="T154" s="235" t="s">
        <v>5190</v>
      </c>
      <c r="U154" s="236" t="s">
        <v>26520</v>
      </c>
      <c r="V154" s="16" t="s">
        <v>5190</v>
      </c>
      <c r="W154" s="16" t="s">
        <v>5190</v>
      </c>
      <c r="X154" s="16" t="e">
        <v>#REF!</v>
      </c>
      <c r="Y154" s="237" t="s">
        <v>5190</v>
      </c>
      <c r="Z154" s="17"/>
      <c r="AD154" s="230" t="s">
        <v>25450</v>
      </c>
      <c r="AE154" s="238" t="s">
        <v>22171</v>
      </c>
    </row>
    <row r="155" spans="1:31" x14ac:dyDescent="0.45">
      <c r="A155" s="227"/>
      <c r="B155" s="239" t="s">
        <v>15826</v>
      </c>
      <c r="C155" s="240" t="s">
        <v>22100</v>
      </c>
      <c r="D155" s="240" t="s">
        <v>22101</v>
      </c>
      <c r="E155" s="240" t="s">
        <v>162</v>
      </c>
      <c r="F155" s="227" t="s">
        <v>23492</v>
      </c>
      <c r="G155" s="229" t="s">
        <v>5191</v>
      </c>
      <c r="H155" s="229">
        <v>4</v>
      </c>
      <c r="I155" s="229" t="s">
        <v>157</v>
      </c>
      <c r="J155" s="229" t="s">
        <v>199</v>
      </c>
      <c r="K155" s="17" t="s">
        <v>15825</v>
      </c>
      <c r="L155" s="17" t="s">
        <v>15826</v>
      </c>
      <c r="M155" s="230" t="s">
        <v>15826</v>
      </c>
      <c r="N155" s="231" t="s">
        <v>22100</v>
      </c>
      <c r="O155" s="232" t="s">
        <v>162</v>
      </c>
      <c r="P155" s="233" t="s">
        <v>163</v>
      </c>
      <c r="Q155" s="233" t="s">
        <v>26521</v>
      </c>
      <c r="R155" s="230" t="s">
        <v>24905</v>
      </c>
      <c r="S155" s="234" t="s">
        <v>25434</v>
      </c>
      <c r="T155" s="235" t="s">
        <v>21839</v>
      </c>
      <c r="U155" s="236" t="s">
        <v>5191</v>
      </c>
      <c r="V155" s="16">
        <v>2</v>
      </c>
      <c r="W155" s="16">
        <v>3</v>
      </c>
      <c r="X155" s="16" t="e">
        <v>#REF!</v>
      </c>
      <c r="Y155" s="237" t="s">
        <v>162</v>
      </c>
      <c r="Z155" s="17"/>
      <c r="AD155" s="230" t="s">
        <v>24938</v>
      </c>
      <c r="AE155" s="238" t="s">
        <v>23284</v>
      </c>
    </row>
    <row r="156" spans="1:31" x14ac:dyDescent="0.45">
      <c r="A156" s="227"/>
      <c r="B156" s="231"/>
      <c r="C156" s="227"/>
      <c r="D156" s="240" t="s">
        <v>22102</v>
      </c>
      <c r="E156" s="240" t="s">
        <v>193</v>
      </c>
      <c r="F156" s="227" t="s">
        <v>23493</v>
      </c>
      <c r="G156" s="229" t="s">
        <v>26520</v>
      </c>
      <c r="H156" s="229">
        <v>4</v>
      </c>
      <c r="I156" s="229" t="s">
        <v>157</v>
      </c>
      <c r="J156" s="229" t="s">
        <v>199</v>
      </c>
      <c r="K156" s="17" t="s">
        <v>15825</v>
      </c>
      <c r="L156" s="17" t="s">
        <v>15826</v>
      </c>
      <c r="M156" s="230" t="s">
        <v>15826</v>
      </c>
      <c r="N156" s="231" t="s">
        <v>22100</v>
      </c>
      <c r="O156" s="232" t="s">
        <v>193</v>
      </c>
      <c r="P156" s="233" t="s">
        <v>192</v>
      </c>
      <c r="Q156" s="233" t="s">
        <v>26521</v>
      </c>
      <c r="R156" s="230" t="s">
        <v>24905</v>
      </c>
      <c r="S156" s="234" t="s">
        <v>25434</v>
      </c>
      <c r="T156" s="235" t="s">
        <v>21822</v>
      </c>
      <c r="U156" s="236" t="s">
        <v>5191</v>
      </c>
      <c r="V156" s="16">
        <v>2</v>
      </c>
      <c r="W156" s="16">
        <v>7</v>
      </c>
      <c r="X156" s="16" t="e">
        <v>#REF!</v>
      </c>
      <c r="Y156" s="237" t="s">
        <v>193</v>
      </c>
      <c r="Z156" s="17"/>
      <c r="AD156" s="230" t="s">
        <v>25451</v>
      </c>
      <c r="AE156" s="238" t="s">
        <v>22174</v>
      </c>
    </row>
    <row r="157" spans="1:31" x14ac:dyDescent="0.45">
      <c r="A157" s="227"/>
      <c r="B157" s="239" t="s">
        <v>15842</v>
      </c>
      <c r="C157" s="240" t="s">
        <v>11218</v>
      </c>
      <c r="D157" s="240" t="s">
        <v>22101</v>
      </c>
      <c r="E157" s="240" t="s">
        <v>162</v>
      </c>
      <c r="F157" s="227" t="s">
        <v>23494</v>
      </c>
      <c r="G157" s="229" t="s">
        <v>5191</v>
      </c>
      <c r="H157" s="229">
        <v>4</v>
      </c>
      <c r="I157" s="229" t="s">
        <v>157</v>
      </c>
      <c r="J157" s="229" t="s">
        <v>199</v>
      </c>
      <c r="K157" s="17" t="s">
        <v>15825</v>
      </c>
      <c r="L157" s="17" t="s">
        <v>15842</v>
      </c>
      <c r="M157" s="230" t="s">
        <v>15842</v>
      </c>
      <c r="N157" s="231" t="s">
        <v>11218</v>
      </c>
      <c r="O157" s="232" t="s">
        <v>162</v>
      </c>
      <c r="P157" s="233" t="s">
        <v>163</v>
      </c>
      <c r="Q157" s="233" t="s">
        <v>26521</v>
      </c>
      <c r="R157" s="230" t="s">
        <v>24906</v>
      </c>
      <c r="S157" s="234" t="s">
        <v>25434</v>
      </c>
      <c r="T157" s="235" t="s">
        <v>21839</v>
      </c>
      <c r="U157" s="236" t="s">
        <v>5191</v>
      </c>
      <c r="V157" s="16">
        <v>2</v>
      </c>
      <c r="W157" s="16">
        <v>3</v>
      </c>
      <c r="X157" s="16" t="e">
        <v>#REF!</v>
      </c>
      <c r="Y157" s="237" t="s">
        <v>162</v>
      </c>
      <c r="Z157" s="17"/>
      <c r="AD157" s="230" t="s">
        <v>24939</v>
      </c>
      <c r="AE157" s="238" t="s">
        <v>23285</v>
      </c>
    </row>
    <row r="158" spans="1:31" x14ac:dyDescent="0.45">
      <c r="A158" s="227"/>
      <c r="B158" s="231"/>
      <c r="C158" s="227"/>
      <c r="D158" s="240" t="s">
        <v>22102</v>
      </c>
      <c r="E158" s="240" t="s">
        <v>193</v>
      </c>
      <c r="F158" s="227" t="s">
        <v>23495</v>
      </c>
      <c r="G158" s="229" t="s">
        <v>26520</v>
      </c>
      <c r="H158" s="229">
        <v>4</v>
      </c>
      <c r="I158" s="229" t="s">
        <v>157</v>
      </c>
      <c r="J158" s="229" t="s">
        <v>199</v>
      </c>
      <c r="K158" s="17" t="s">
        <v>15825</v>
      </c>
      <c r="L158" s="17" t="s">
        <v>15842</v>
      </c>
      <c r="M158" s="230" t="s">
        <v>15842</v>
      </c>
      <c r="N158" s="231" t="s">
        <v>11218</v>
      </c>
      <c r="O158" s="232" t="s">
        <v>193</v>
      </c>
      <c r="P158" s="233" t="s">
        <v>192</v>
      </c>
      <c r="Q158" s="233" t="s">
        <v>26521</v>
      </c>
      <c r="R158" s="230" t="s">
        <v>24906</v>
      </c>
      <c r="S158" s="234" t="s">
        <v>25434</v>
      </c>
      <c r="T158" s="235" t="s">
        <v>21822</v>
      </c>
      <c r="U158" s="236" t="s">
        <v>5191</v>
      </c>
      <c r="V158" s="16">
        <v>2</v>
      </c>
      <c r="W158" s="16">
        <v>7</v>
      </c>
      <c r="X158" s="16" t="e">
        <v>#REF!</v>
      </c>
      <c r="Y158" s="237" t="s">
        <v>193</v>
      </c>
      <c r="Z158" s="17"/>
      <c r="AD158" s="230" t="s">
        <v>24940</v>
      </c>
      <c r="AE158" s="238" t="s">
        <v>23286</v>
      </c>
    </row>
    <row r="159" spans="1:31" x14ac:dyDescent="0.45">
      <c r="A159" s="227"/>
      <c r="B159" s="239" t="s">
        <v>15846</v>
      </c>
      <c r="C159" s="240" t="s">
        <v>22103</v>
      </c>
      <c r="D159" s="240" t="s">
        <v>22101</v>
      </c>
      <c r="E159" s="240" t="s">
        <v>162</v>
      </c>
      <c r="F159" s="227" t="s">
        <v>23496</v>
      </c>
      <c r="G159" s="229" t="s">
        <v>5191</v>
      </c>
      <c r="H159" s="229">
        <v>4</v>
      </c>
      <c r="I159" s="229" t="s">
        <v>157</v>
      </c>
      <c r="J159" s="229" t="s">
        <v>199</v>
      </c>
      <c r="K159" s="17" t="s">
        <v>15825</v>
      </c>
      <c r="L159" s="17" t="s">
        <v>15846</v>
      </c>
      <c r="M159" s="230" t="s">
        <v>15846</v>
      </c>
      <c r="N159" s="231" t="s">
        <v>22103</v>
      </c>
      <c r="O159" s="232" t="s">
        <v>162</v>
      </c>
      <c r="P159" s="233" t="s">
        <v>163</v>
      </c>
      <c r="Q159" s="233" t="s">
        <v>26521</v>
      </c>
      <c r="R159" s="230" t="s">
        <v>24907</v>
      </c>
      <c r="S159" s="234" t="s">
        <v>25434</v>
      </c>
      <c r="T159" s="235" t="s">
        <v>21839</v>
      </c>
      <c r="U159" s="236" t="s">
        <v>5191</v>
      </c>
      <c r="V159" s="16">
        <v>2</v>
      </c>
      <c r="W159" s="16">
        <v>3</v>
      </c>
      <c r="X159" s="16" t="e">
        <v>#REF!</v>
      </c>
      <c r="Y159" s="237" t="s">
        <v>162</v>
      </c>
      <c r="Z159" s="17"/>
      <c r="AD159" s="230" t="s">
        <v>25452</v>
      </c>
      <c r="AE159" s="238" t="s">
        <v>236</v>
      </c>
    </row>
    <row r="160" spans="1:31" x14ac:dyDescent="0.45">
      <c r="A160" s="227"/>
      <c r="B160" s="231"/>
      <c r="C160" s="227"/>
      <c r="D160" s="240" t="s">
        <v>22102</v>
      </c>
      <c r="E160" s="240" t="s">
        <v>193</v>
      </c>
      <c r="F160" s="227" t="s">
        <v>23497</v>
      </c>
      <c r="G160" s="229" t="s">
        <v>26520</v>
      </c>
      <c r="H160" s="229">
        <v>4</v>
      </c>
      <c r="I160" s="229" t="s">
        <v>157</v>
      </c>
      <c r="J160" s="229" t="s">
        <v>199</v>
      </c>
      <c r="K160" s="17" t="s">
        <v>15825</v>
      </c>
      <c r="L160" s="17" t="s">
        <v>15846</v>
      </c>
      <c r="M160" s="230" t="s">
        <v>15846</v>
      </c>
      <c r="N160" s="231" t="s">
        <v>22103</v>
      </c>
      <c r="O160" s="232" t="s">
        <v>193</v>
      </c>
      <c r="P160" s="233" t="s">
        <v>192</v>
      </c>
      <c r="Q160" s="233" t="s">
        <v>26521</v>
      </c>
      <c r="R160" s="230" t="s">
        <v>24907</v>
      </c>
      <c r="S160" s="234" t="s">
        <v>25434</v>
      </c>
      <c r="T160" s="235" t="s">
        <v>21822</v>
      </c>
      <c r="U160" s="236" t="s">
        <v>5191</v>
      </c>
      <c r="V160" s="16">
        <v>2</v>
      </c>
      <c r="W160" s="16">
        <v>7</v>
      </c>
      <c r="X160" s="16" t="e">
        <v>#REF!</v>
      </c>
      <c r="Y160" s="237" t="s">
        <v>193</v>
      </c>
      <c r="Z160" s="17"/>
      <c r="AD160" s="230" t="s">
        <v>25453</v>
      </c>
      <c r="AE160" s="238" t="s">
        <v>238</v>
      </c>
    </row>
    <row r="161" spans="1:31" x14ac:dyDescent="0.45">
      <c r="A161" s="239" t="s">
        <v>15879</v>
      </c>
      <c r="B161" s="239" t="s">
        <v>22104</v>
      </c>
      <c r="C161" s="227"/>
      <c r="D161" s="227"/>
      <c r="E161" s="227"/>
      <c r="F161" s="227" t="s">
        <v>23498</v>
      </c>
      <c r="G161" s="229" t="s">
        <v>5191</v>
      </c>
      <c r="H161" s="229">
        <v>3</v>
      </c>
      <c r="I161" s="229" t="s">
        <v>157</v>
      </c>
      <c r="J161" s="229" t="s">
        <v>199</v>
      </c>
      <c r="K161" s="17" t="s">
        <v>15879</v>
      </c>
      <c r="L161" s="17" t="s">
        <v>5190</v>
      </c>
      <c r="M161" s="230" t="s">
        <v>15879</v>
      </c>
      <c r="N161" s="231" t="s">
        <v>22104</v>
      </c>
      <c r="O161" s="232" t="s">
        <v>5190</v>
      </c>
      <c r="P161" s="233" t="s">
        <v>5190</v>
      </c>
      <c r="Q161" s="233" t="s">
        <v>5190</v>
      </c>
      <c r="R161" s="230" t="s">
        <v>25435</v>
      </c>
      <c r="S161" s="234" t="s">
        <v>25433</v>
      </c>
      <c r="T161" s="235" t="s">
        <v>5190</v>
      </c>
      <c r="U161" s="236" t="s">
        <v>26520</v>
      </c>
      <c r="V161" s="16" t="s">
        <v>5190</v>
      </c>
      <c r="W161" s="16" t="s">
        <v>5190</v>
      </c>
      <c r="X161" s="16" t="e">
        <v>#REF!</v>
      </c>
      <c r="Y161" s="237" t="s">
        <v>5190</v>
      </c>
      <c r="Z161" s="17"/>
      <c r="AD161" s="230" t="s">
        <v>24941</v>
      </c>
      <c r="AE161" s="238" t="s">
        <v>23287</v>
      </c>
    </row>
    <row r="162" spans="1:31" x14ac:dyDescent="0.45">
      <c r="A162" s="227"/>
      <c r="B162" s="239" t="s">
        <v>23260</v>
      </c>
      <c r="C162" s="240" t="s">
        <v>22104</v>
      </c>
      <c r="D162" s="240" t="s">
        <v>22037</v>
      </c>
      <c r="E162" s="240" t="s">
        <v>96</v>
      </c>
      <c r="F162" s="227" t="s">
        <v>23499</v>
      </c>
      <c r="G162" s="229" t="s">
        <v>5191</v>
      </c>
      <c r="H162" s="229">
        <v>4</v>
      </c>
      <c r="I162" s="229" t="s">
        <v>157</v>
      </c>
      <c r="J162" s="229" t="s">
        <v>199</v>
      </c>
      <c r="K162" s="17" t="s">
        <v>15879</v>
      </c>
      <c r="L162" s="17" t="s">
        <v>23260</v>
      </c>
      <c r="M162" s="230" t="s">
        <v>23260</v>
      </c>
      <c r="N162" s="231" t="s">
        <v>22104</v>
      </c>
      <c r="O162" s="232" t="s">
        <v>96</v>
      </c>
      <c r="P162" s="233" t="s">
        <v>95</v>
      </c>
      <c r="Q162" s="233" t="s">
        <v>26521</v>
      </c>
      <c r="R162" s="230" t="s">
        <v>24908</v>
      </c>
      <c r="S162" s="234" t="s">
        <v>25435</v>
      </c>
      <c r="T162" s="235" t="s">
        <v>21877</v>
      </c>
      <c r="U162" s="236" t="s">
        <v>5191</v>
      </c>
      <c r="V162" s="16">
        <v>3</v>
      </c>
      <c r="W162" s="16">
        <v>7</v>
      </c>
      <c r="X162" s="16" t="e">
        <v>#REF!</v>
      </c>
      <c r="Y162" s="237" t="s">
        <v>96</v>
      </c>
      <c r="Z162" s="17"/>
      <c r="AD162" s="230" t="s">
        <v>24942</v>
      </c>
      <c r="AE162" s="238" t="s">
        <v>23288</v>
      </c>
    </row>
    <row r="163" spans="1:31" x14ac:dyDescent="0.45">
      <c r="A163" s="227"/>
      <c r="B163" s="231"/>
      <c r="C163" s="227"/>
      <c r="D163" s="240" t="s">
        <v>22105</v>
      </c>
      <c r="E163" s="240" t="s">
        <v>165</v>
      </c>
      <c r="F163" s="227" t="s">
        <v>23500</v>
      </c>
      <c r="G163" s="229" t="s">
        <v>26520</v>
      </c>
      <c r="H163" s="229">
        <v>4</v>
      </c>
      <c r="I163" s="229" t="s">
        <v>157</v>
      </c>
      <c r="J163" s="229" t="s">
        <v>199</v>
      </c>
      <c r="K163" s="17" t="s">
        <v>15879</v>
      </c>
      <c r="L163" s="17" t="s">
        <v>23260</v>
      </c>
      <c r="M163" s="230" t="s">
        <v>23260</v>
      </c>
      <c r="N163" s="231" t="s">
        <v>22104</v>
      </c>
      <c r="O163" s="232" t="s">
        <v>165</v>
      </c>
      <c r="P163" s="233" t="s">
        <v>166</v>
      </c>
      <c r="Q163" s="233" t="s">
        <v>26521</v>
      </c>
      <c r="R163" s="230" t="s">
        <v>24908</v>
      </c>
      <c r="S163" s="234" t="s">
        <v>25435</v>
      </c>
      <c r="T163" s="235" t="s">
        <v>21837</v>
      </c>
      <c r="U163" s="236" t="s">
        <v>5191</v>
      </c>
      <c r="V163" s="16">
        <v>3</v>
      </c>
      <c r="W163" s="16">
        <v>1</v>
      </c>
      <c r="X163" s="16" t="e">
        <v>#REF!</v>
      </c>
      <c r="Y163" s="237" t="s">
        <v>165</v>
      </c>
      <c r="Z163" s="17" t="s">
        <v>24829</v>
      </c>
      <c r="AD163" s="230" t="s">
        <v>24943</v>
      </c>
      <c r="AE163" s="238" t="s">
        <v>23289</v>
      </c>
    </row>
    <row r="164" spans="1:31" x14ac:dyDescent="0.45">
      <c r="A164" s="227"/>
      <c r="B164" s="231"/>
      <c r="C164" s="227"/>
      <c r="D164" s="240" t="s">
        <v>22102</v>
      </c>
      <c r="E164" s="240" t="s">
        <v>193</v>
      </c>
      <c r="F164" s="227" t="s">
        <v>23501</v>
      </c>
      <c r="G164" s="229" t="s">
        <v>26520</v>
      </c>
      <c r="H164" s="229">
        <v>4</v>
      </c>
      <c r="I164" s="229" t="s">
        <v>157</v>
      </c>
      <c r="J164" s="229" t="s">
        <v>199</v>
      </c>
      <c r="K164" s="17" t="s">
        <v>15879</v>
      </c>
      <c r="L164" s="17" t="s">
        <v>23260</v>
      </c>
      <c r="M164" s="230" t="s">
        <v>23260</v>
      </c>
      <c r="N164" s="231" t="s">
        <v>22104</v>
      </c>
      <c r="O164" s="232" t="s">
        <v>193</v>
      </c>
      <c r="P164" s="233" t="s">
        <v>192</v>
      </c>
      <c r="Q164" s="233" t="s">
        <v>26521</v>
      </c>
      <c r="R164" s="230" t="s">
        <v>24908</v>
      </c>
      <c r="S164" s="234" t="s">
        <v>25435</v>
      </c>
      <c r="T164" s="235" t="s">
        <v>21822</v>
      </c>
      <c r="U164" s="236" t="s">
        <v>5191</v>
      </c>
      <c r="V164" s="16">
        <v>3</v>
      </c>
      <c r="W164" s="16">
        <v>7</v>
      </c>
      <c r="X164" s="16" t="e">
        <v>#REF!</v>
      </c>
      <c r="Y164" s="237" t="s">
        <v>193</v>
      </c>
      <c r="Z164" s="17"/>
      <c r="AD164" s="230" t="s">
        <v>25454</v>
      </c>
      <c r="AE164" s="238" t="s">
        <v>22188</v>
      </c>
    </row>
    <row r="165" spans="1:31" x14ac:dyDescent="0.45">
      <c r="A165" s="239" t="s">
        <v>15921</v>
      </c>
      <c r="B165" s="239" t="s">
        <v>1616</v>
      </c>
      <c r="C165" s="227"/>
      <c r="D165" s="227"/>
      <c r="E165" s="227"/>
      <c r="F165" s="227" t="s">
        <v>23502</v>
      </c>
      <c r="G165" s="229" t="s">
        <v>5191</v>
      </c>
      <c r="H165" s="229">
        <v>3</v>
      </c>
      <c r="I165" s="229" t="s">
        <v>157</v>
      </c>
      <c r="J165" s="229" t="s">
        <v>199</v>
      </c>
      <c r="K165" s="17" t="s">
        <v>15921</v>
      </c>
      <c r="L165" s="17" t="s">
        <v>5190</v>
      </c>
      <c r="M165" s="230" t="s">
        <v>15921</v>
      </c>
      <c r="N165" s="231" t="s">
        <v>1616</v>
      </c>
      <c r="O165" s="232" t="s">
        <v>5190</v>
      </c>
      <c r="P165" s="233" t="s">
        <v>5190</v>
      </c>
      <c r="Q165" s="233" t="s">
        <v>5190</v>
      </c>
      <c r="R165" s="230" t="s">
        <v>25436</v>
      </c>
      <c r="S165" s="234" t="s">
        <v>25433</v>
      </c>
      <c r="T165" s="235" t="s">
        <v>5190</v>
      </c>
      <c r="U165" s="236" t="s">
        <v>26520</v>
      </c>
      <c r="V165" s="16" t="s">
        <v>5190</v>
      </c>
      <c r="W165" s="16" t="s">
        <v>5190</v>
      </c>
      <c r="X165" s="16" t="e">
        <v>#REF!</v>
      </c>
      <c r="Y165" s="237" t="s">
        <v>5190</v>
      </c>
      <c r="Z165" s="17"/>
      <c r="AD165" s="230" t="s">
        <v>24944</v>
      </c>
      <c r="AE165" s="238" t="s">
        <v>23290</v>
      </c>
    </row>
    <row r="166" spans="1:31" x14ac:dyDescent="0.45">
      <c r="A166" s="227"/>
      <c r="B166" s="239" t="s">
        <v>15922</v>
      </c>
      <c r="C166" s="240" t="s">
        <v>22106</v>
      </c>
      <c r="D166" s="240" t="s">
        <v>22107</v>
      </c>
      <c r="E166" s="240" t="s">
        <v>174</v>
      </c>
      <c r="F166" s="227" t="s">
        <v>23503</v>
      </c>
      <c r="G166" s="229" t="s">
        <v>5191</v>
      </c>
      <c r="H166" s="229">
        <v>4</v>
      </c>
      <c r="I166" s="229" t="s">
        <v>157</v>
      </c>
      <c r="J166" s="229" t="s">
        <v>199</v>
      </c>
      <c r="K166" s="17" t="s">
        <v>15921</v>
      </c>
      <c r="L166" s="17" t="s">
        <v>15922</v>
      </c>
      <c r="M166" s="230" t="s">
        <v>15922</v>
      </c>
      <c r="N166" s="231" t="s">
        <v>22106</v>
      </c>
      <c r="O166" s="232" t="s">
        <v>174</v>
      </c>
      <c r="P166" s="233" t="s">
        <v>175</v>
      </c>
      <c r="Q166" s="233" t="s">
        <v>26521</v>
      </c>
      <c r="R166" s="230" t="s">
        <v>24909</v>
      </c>
      <c r="S166" s="234" t="s">
        <v>25436</v>
      </c>
      <c r="T166" s="235" t="s">
        <v>21831</v>
      </c>
      <c r="U166" s="236" t="s">
        <v>5191</v>
      </c>
      <c r="V166" s="16">
        <v>1</v>
      </c>
      <c r="W166" s="16">
        <v>3</v>
      </c>
      <c r="X166" s="16" t="e">
        <v>#REF!</v>
      </c>
      <c r="Y166" s="237" t="s">
        <v>174</v>
      </c>
      <c r="Z166" s="17"/>
      <c r="AD166" s="230" t="s">
        <v>24945</v>
      </c>
      <c r="AE166" s="238" t="s">
        <v>23291</v>
      </c>
    </row>
    <row r="167" spans="1:31" x14ac:dyDescent="0.45">
      <c r="A167" s="227"/>
      <c r="B167" s="239" t="s">
        <v>15925</v>
      </c>
      <c r="C167" s="240" t="s">
        <v>22108</v>
      </c>
      <c r="D167" s="240" t="s">
        <v>22107</v>
      </c>
      <c r="E167" s="240" t="s">
        <v>174</v>
      </c>
      <c r="F167" s="227" t="s">
        <v>23504</v>
      </c>
      <c r="G167" s="229" t="s">
        <v>5191</v>
      </c>
      <c r="H167" s="229">
        <v>4</v>
      </c>
      <c r="I167" s="229" t="s">
        <v>157</v>
      </c>
      <c r="J167" s="229" t="s">
        <v>199</v>
      </c>
      <c r="K167" s="17" t="s">
        <v>15921</v>
      </c>
      <c r="L167" s="17" t="s">
        <v>15925</v>
      </c>
      <c r="M167" s="230" t="s">
        <v>15925</v>
      </c>
      <c r="N167" s="231" t="s">
        <v>22108</v>
      </c>
      <c r="O167" s="232" t="s">
        <v>174</v>
      </c>
      <c r="P167" s="233" t="s">
        <v>175</v>
      </c>
      <c r="Q167" s="233" t="s">
        <v>26521</v>
      </c>
      <c r="R167" s="230" t="s">
        <v>24910</v>
      </c>
      <c r="S167" s="234" t="s">
        <v>25436</v>
      </c>
      <c r="T167" s="235" t="s">
        <v>21831</v>
      </c>
      <c r="U167" s="236" t="s">
        <v>5191</v>
      </c>
      <c r="V167" s="16">
        <v>1</v>
      </c>
      <c r="W167" s="16">
        <v>3</v>
      </c>
      <c r="X167" s="16" t="e">
        <v>#REF!</v>
      </c>
      <c r="Y167" s="237" t="s">
        <v>174</v>
      </c>
      <c r="Z167" s="17"/>
      <c r="AD167" s="230" t="s">
        <v>24946</v>
      </c>
      <c r="AE167" s="238" t="s">
        <v>23292</v>
      </c>
    </row>
    <row r="168" spans="1:31" x14ac:dyDescent="0.45">
      <c r="A168" s="227"/>
      <c r="B168" s="239" t="s">
        <v>15928</v>
      </c>
      <c r="C168" s="240" t="s">
        <v>22109</v>
      </c>
      <c r="D168" s="240" t="s">
        <v>22107</v>
      </c>
      <c r="E168" s="240" t="s">
        <v>174</v>
      </c>
      <c r="F168" s="227" t="s">
        <v>23505</v>
      </c>
      <c r="G168" s="229" t="s">
        <v>5191</v>
      </c>
      <c r="H168" s="229">
        <v>4</v>
      </c>
      <c r="I168" s="229" t="s">
        <v>157</v>
      </c>
      <c r="J168" s="229" t="s">
        <v>199</v>
      </c>
      <c r="K168" s="17" t="s">
        <v>15921</v>
      </c>
      <c r="L168" s="17" t="s">
        <v>15928</v>
      </c>
      <c r="M168" s="230" t="s">
        <v>15928</v>
      </c>
      <c r="N168" s="231" t="s">
        <v>22109</v>
      </c>
      <c r="O168" s="232" t="s">
        <v>174</v>
      </c>
      <c r="P168" s="233" t="s">
        <v>175</v>
      </c>
      <c r="Q168" s="233" t="s">
        <v>26521</v>
      </c>
      <c r="R168" s="230" t="s">
        <v>24911</v>
      </c>
      <c r="S168" s="234" t="s">
        <v>25436</v>
      </c>
      <c r="T168" s="235" t="s">
        <v>21831</v>
      </c>
      <c r="U168" s="236" t="s">
        <v>5191</v>
      </c>
      <c r="V168" s="16">
        <v>2</v>
      </c>
      <c r="W168" s="16">
        <v>3</v>
      </c>
      <c r="X168" s="16" t="e">
        <v>#REF!</v>
      </c>
      <c r="Y168" s="237" t="s">
        <v>174</v>
      </c>
      <c r="Z168" s="17"/>
      <c r="AD168" s="230" t="s">
        <v>24947</v>
      </c>
      <c r="AE168" s="238" t="s">
        <v>23293</v>
      </c>
    </row>
    <row r="169" spans="1:31" x14ac:dyDescent="0.45">
      <c r="A169" s="227"/>
      <c r="B169" s="231"/>
      <c r="C169" s="227"/>
      <c r="D169" s="240" t="s">
        <v>22110</v>
      </c>
      <c r="E169" s="240" t="s">
        <v>195</v>
      </c>
      <c r="F169" s="227" t="s">
        <v>23506</v>
      </c>
      <c r="G169" s="229" t="s">
        <v>26520</v>
      </c>
      <c r="H169" s="229">
        <v>4</v>
      </c>
      <c r="I169" s="229" t="s">
        <v>157</v>
      </c>
      <c r="J169" s="229" t="s">
        <v>199</v>
      </c>
      <c r="K169" s="17" t="s">
        <v>15921</v>
      </c>
      <c r="L169" s="17" t="s">
        <v>15928</v>
      </c>
      <c r="M169" s="230" t="s">
        <v>15928</v>
      </c>
      <c r="N169" s="231" t="s">
        <v>22109</v>
      </c>
      <c r="O169" s="232" t="s">
        <v>195</v>
      </c>
      <c r="P169" s="233" t="s">
        <v>194</v>
      </c>
      <c r="Q169" s="233" t="s">
        <v>26521</v>
      </c>
      <c r="R169" s="230" t="s">
        <v>24911</v>
      </c>
      <c r="S169" s="234" t="s">
        <v>25436</v>
      </c>
      <c r="T169" s="235" t="s">
        <v>21821</v>
      </c>
      <c r="U169" s="236" t="s">
        <v>5191</v>
      </c>
      <c r="V169" s="16">
        <v>2</v>
      </c>
      <c r="W169" s="16">
        <v>7</v>
      </c>
      <c r="X169" s="16" t="e">
        <v>#REF!</v>
      </c>
      <c r="Y169" s="237" t="s">
        <v>195</v>
      </c>
      <c r="Z169" s="17"/>
      <c r="AD169" s="230" t="s">
        <v>24948</v>
      </c>
      <c r="AE169" s="238" t="s">
        <v>23294</v>
      </c>
    </row>
    <row r="170" spans="1:31" x14ac:dyDescent="0.45">
      <c r="A170" s="239" t="s">
        <v>15931</v>
      </c>
      <c r="B170" s="239" t="s">
        <v>22111</v>
      </c>
      <c r="C170" s="227"/>
      <c r="D170" s="227"/>
      <c r="E170" s="227"/>
      <c r="F170" s="227" t="s">
        <v>23507</v>
      </c>
      <c r="G170" s="229" t="s">
        <v>5191</v>
      </c>
      <c r="H170" s="229">
        <v>3</v>
      </c>
      <c r="I170" s="229" t="s">
        <v>157</v>
      </c>
      <c r="J170" s="229" t="s">
        <v>199</v>
      </c>
      <c r="K170" s="17" t="s">
        <v>15931</v>
      </c>
      <c r="L170" s="17" t="s">
        <v>5190</v>
      </c>
      <c r="M170" s="230" t="s">
        <v>15931</v>
      </c>
      <c r="N170" s="231" t="s">
        <v>22111</v>
      </c>
      <c r="O170" s="232" t="s">
        <v>5190</v>
      </c>
      <c r="P170" s="233" t="s">
        <v>5190</v>
      </c>
      <c r="Q170" s="233" t="s">
        <v>5190</v>
      </c>
      <c r="R170" s="230" t="s">
        <v>25437</v>
      </c>
      <c r="S170" s="234" t="s">
        <v>25433</v>
      </c>
      <c r="T170" s="235" t="s">
        <v>5190</v>
      </c>
      <c r="U170" s="236" t="s">
        <v>26520</v>
      </c>
      <c r="V170" s="16" t="s">
        <v>5190</v>
      </c>
      <c r="W170" s="16" t="s">
        <v>5190</v>
      </c>
      <c r="X170" s="16" t="e">
        <v>#REF!</v>
      </c>
      <c r="Y170" s="237" t="s">
        <v>5190</v>
      </c>
      <c r="Z170" s="17"/>
      <c r="AD170" s="230" t="s">
        <v>25455</v>
      </c>
      <c r="AE170" s="238" t="s">
        <v>247</v>
      </c>
    </row>
    <row r="171" spans="1:31" x14ac:dyDescent="0.45">
      <c r="A171" s="227"/>
      <c r="B171" s="239" t="s">
        <v>23261</v>
      </c>
      <c r="C171" s="240" t="s">
        <v>22111</v>
      </c>
      <c r="D171" s="240" t="s">
        <v>22112</v>
      </c>
      <c r="E171" s="240" t="s">
        <v>168</v>
      </c>
      <c r="F171" s="227" t="s">
        <v>23508</v>
      </c>
      <c r="G171" s="229" t="s">
        <v>5191</v>
      </c>
      <c r="H171" s="229">
        <v>4</v>
      </c>
      <c r="I171" s="229" t="s">
        <v>157</v>
      </c>
      <c r="J171" s="229" t="s">
        <v>199</v>
      </c>
      <c r="K171" s="17" t="s">
        <v>15931</v>
      </c>
      <c r="L171" s="17" t="s">
        <v>23261</v>
      </c>
      <c r="M171" s="230" t="s">
        <v>23261</v>
      </c>
      <c r="N171" s="231" t="s">
        <v>22111</v>
      </c>
      <c r="O171" s="232" t="s">
        <v>168</v>
      </c>
      <c r="P171" s="233" t="s">
        <v>169</v>
      </c>
      <c r="Q171" s="233" t="s">
        <v>26521</v>
      </c>
      <c r="R171" s="230" t="s">
        <v>24912</v>
      </c>
      <c r="S171" s="234" t="s">
        <v>25437</v>
      </c>
      <c r="T171" s="235" t="s">
        <v>21835</v>
      </c>
      <c r="U171" s="236" t="s">
        <v>5191</v>
      </c>
      <c r="V171" s="16">
        <v>3</v>
      </c>
      <c r="W171" s="16">
        <v>4</v>
      </c>
      <c r="X171" s="16" t="e">
        <v>#REF!</v>
      </c>
      <c r="Y171" s="237" t="s">
        <v>168</v>
      </c>
      <c r="Z171" s="17"/>
      <c r="AD171" s="230" t="s">
        <v>25456</v>
      </c>
      <c r="AE171" s="238" t="s">
        <v>249</v>
      </c>
    </row>
    <row r="172" spans="1:31" x14ac:dyDescent="0.45">
      <c r="A172" s="227"/>
      <c r="B172" s="231"/>
      <c r="C172" s="227"/>
      <c r="D172" s="240" t="s">
        <v>22102</v>
      </c>
      <c r="E172" s="240" t="s">
        <v>193</v>
      </c>
      <c r="F172" s="227" t="s">
        <v>23509</v>
      </c>
      <c r="G172" s="229" t="s">
        <v>26520</v>
      </c>
      <c r="H172" s="229">
        <v>4</v>
      </c>
      <c r="I172" s="229" t="s">
        <v>157</v>
      </c>
      <c r="J172" s="229" t="s">
        <v>199</v>
      </c>
      <c r="K172" s="17" t="s">
        <v>15931</v>
      </c>
      <c r="L172" s="17" t="s">
        <v>23261</v>
      </c>
      <c r="M172" s="230" t="s">
        <v>23261</v>
      </c>
      <c r="N172" s="231" t="s">
        <v>22111</v>
      </c>
      <c r="O172" s="232" t="s">
        <v>193</v>
      </c>
      <c r="P172" s="233" t="s">
        <v>192</v>
      </c>
      <c r="Q172" s="233" t="s">
        <v>26521</v>
      </c>
      <c r="R172" s="230" t="s">
        <v>24912</v>
      </c>
      <c r="S172" s="234" t="s">
        <v>25437</v>
      </c>
      <c r="T172" s="235" t="s">
        <v>21822</v>
      </c>
      <c r="U172" s="236" t="s">
        <v>5191</v>
      </c>
      <c r="V172" s="16">
        <v>3</v>
      </c>
      <c r="W172" s="16">
        <v>7</v>
      </c>
      <c r="X172" s="16" t="e">
        <v>#REF!</v>
      </c>
      <c r="Y172" s="237" t="s">
        <v>193</v>
      </c>
      <c r="Z172" s="17"/>
      <c r="AD172" s="230" t="s">
        <v>24949</v>
      </c>
      <c r="AE172" s="238" t="s">
        <v>23295</v>
      </c>
    </row>
    <row r="173" spans="1:31" x14ac:dyDescent="0.45">
      <c r="A173" s="227"/>
      <c r="B173" s="231"/>
      <c r="C173" s="227"/>
      <c r="D173" s="240" t="s">
        <v>22110</v>
      </c>
      <c r="E173" s="240" t="s">
        <v>195</v>
      </c>
      <c r="F173" s="227" t="s">
        <v>23510</v>
      </c>
      <c r="G173" s="229" t="s">
        <v>26520</v>
      </c>
      <c r="H173" s="229">
        <v>4</v>
      </c>
      <c r="I173" s="229" t="s">
        <v>157</v>
      </c>
      <c r="J173" s="229" t="s">
        <v>199</v>
      </c>
      <c r="K173" s="17" t="s">
        <v>15931</v>
      </c>
      <c r="L173" s="17" t="s">
        <v>23261</v>
      </c>
      <c r="M173" s="230" t="s">
        <v>23261</v>
      </c>
      <c r="N173" s="231" t="s">
        <v>22111</v>
      </c>
      <c r="O173" s="232" t="s">
        <v>195</v>
      </c>
      <c r="P173" s="233" t="s">
        <v>194</v>
      </c>
      <c r="Q173" s="233" t="s">
        <v>26521</v>
      </c>
      <c r="R173" s="230" t="s">
        <v>24912</v>
      </c>
      <c r="S173" s="234" t="s">
        <v>25437</v>
      </c>
      <c r="T173" s="235" t="s">
        <v>21821</v>
      </c>
      <c r="U173" s="236" t="s">
        <v>5191</v>
      </c>
      <c r="V173" s="16">
        <v>3</v>
      </c>
      <c r="W173" s="16">
        <v>7</v>
      </c>
      <c r="X173" s="16" t="e">
        <v>#REF!</v>
      </c>
      <c r="Y173" s="237" t="s">
        <v>195</v>
      </c>
      <c r="Z173" s="17"/>
      <c r="AD173" s="230" t="s">
        <v>25457</v>
      </c>
      <c r="AE173" s="238" t="s">
        <v>255</v>
      </c>
    </row>
    <row r="174" spans="1:31" x14ac:dyDescent="0.45">
      <c r="A174" s="239" t="s">
        <v>15940</v>
      </c>
      <c r="B174" s="239" t="s">
        <v>22113</v>
      </c>
      <c r="C174" s="227"/>
      <c r="D174" s="227"/>
      <c r="E174" s="227"/>
      <c r="F174" s="227" t="s">
        <v>23511</v>
      </c>
      <c r="G174" s="229" t="s">
        <v>5191</v>
      </c>
      <c r="H174" s="229">
        <v>3</v>
      </c>
      <c r="I174" s="229" t="s">
        <v>157</v>
      </c>
      <c r="J174" s="229" t="s">
        <v>199</v>
      </c>
      <c r="K174" s="17" t="s">
        <v>15940</v>
      </c>
      <c r="L174" s="17" t="s">
        <v>5190</v>
      </c>
      <c r="M174" s="230" t="s">
        <v>15940</v>
      </c>
      <c r="N174" s="231" t="s">
        <v>22113</v>
      </c>
      <c r="O174" s="232" t="s">
        <v>5190</v>
      </c>
      <c r="P174" s="233" t="s">
        <v>5190</v>
      </c>
      <c r="Q174" s="233" t="s">
        <v>5190</v>
      </c>
      <c r="R174" s="230" t="s">
        <v>25438</v>
      </c>
      <c r="S174" s="234" t="s">
        <v>25433</v>
      </c>
      <c r="T174" s="235" t="s">
        <v>5190</v>
      </c>
      <c r="U174" s="236" t="s">
        <v>26520</v>
      </c>
      <c r="V174" s="16" t="s">
        <v>5190</v>
      </c>
      <c r="W174" s="16" t="s">
        <v>5190</v>
      </c>
      <c r="X174" s="16" t="e">
        <v>#REF!</v>
      </c>
      <c r="Y174" s="237" t="s">
        <v>5190</v>
      </c>
      <c r="Z174" s="17"/>
      <c r="AD174" s="230" t="s">
        <v>24950</v>
      </c>
      <c r="AE174" s="238" t="s">
        <v>23296</v>
      </c>
    </row>
    <row r="175" spans="1:31" x14ac:dyDescent="0.45">
      <c r="A175" s="227"/>
      <c r="B175" s="239" t="s">
        <v>23262</v>
      </c>
      <c r="C175" s="240" t="s">
        <v>22113</v>
      </c>
      <c r="D175" s="240" t="s">
        <v>172</v>
      </c>
      <c r="E175" s="240" t="s">
        <v>171</v>
      </c>
      <c r="F175" s="227" t="s">
        <v>23512</v>
      </c>
      <c r="G175" s="229" t="s">
        <v>5191</v>
      </c>
      <c r="H175" s="229">
        <v>4</v>
      </c>
      <c r="I175" s="229" t="s">
        <v>157</v>
      </c>
      <c r="J175" s="229" t="s">
        <v>199</v>
      </c>
      <c r="K175" s="17" t="s">
        <v>15940</v>
      </c>
      <c r="L175" s="17" t="s">
        <v>23262</v>
      </c>
      <c r="M175" s="230" t="s">
        <v>23262</v>
      </c>
      <c r="N175" s="231" t="s">
        <v>22113</v>
      </c>
      <c r="O175" s="232" t="s">
        <v>171</v>
      </c>
      <c r="P175" s="233" t="s">
        <v>172</v>
      </c>
      <c r="Q175" s="233" t="s">
        <v>5190</v>
      </c>
      <c r="R175" s="230" t="s">
        <v>24913</v>
      </c>
      <c r="S175" s="234" t="s">
        <v>25438</v>
      </c>
      <c r="T175" s="235" t="s">
        <v>21833</v>
      </c>
      <c r="U175" s="236" t="s">
        <v>5191</v>
      </c>
      <c r="V175" s="16">
        <v>3</v>
      </c>
      <c r="W175" s="16">
        <v>1</v>
      </c>
      <c r="X175" s="16" t="e">
        <v>#REF!</v>
      </c>
      <c r="Y175" s="237" t="s">
        <v>171</v>
      </c>
      <c r="Z175" s="17"/>
      <c r="AD175" s="230" t="s">
        <v>24951</v>
      </c>
      <c r="AE175" s="238" t="s">
        <v>23297</v>
      </c>
    </row>
    <row r="176" spans="1:31" x14ac:dyDescent="0.45">
      <c r="A176" s="227"/>
      <c r="B176" s="231"/>
      <c r="C176" s="227"/>
      <c r="D176" s="240" t="s">
        <v>22114</v>
      </c>
      <c r="E176" s="240" t="s">
        <v>181</v>
      </c>
      <c r="F176" s="227" t="s">
        <v>23513</v>
      </c>
      <c r="G176" s="229" t="s">
        <v>26520</v>
      </c>
      <c r="H176" s="229">
        <v>4</v>
      </c>
      <c r="I176" s="229" t="s">
        <v>157</v>
      </c>
      <c r="J176" s="229" t="s">
        <v>199</v>
      </c>
      <c r="K176" s="17" t="s">
        <v>15940</v>
      </c>
      <c r="L176" s="17" t="s">
        <v>23262</v>
      </c>
      <c r="M176" s="230" t="s">
        <v>23262</v>
      </c>
      <c r="N176" s="231" t="s">
        <v>22113</v>
      </c>
      <c r="O176" s="232" t="s">
        <v>181</v>
      </c>
      <c r="P176" s="233" t="s">
        <v>180</v>
      </c>
      <c r="Q176" s="233" t="s">
        <v>26521</v>
      </c>
      <c r="R176" s="230" t="s">
        <v>24913</v>
      </c>
      <c r="S176" s="234" t="s">
        <v>25438</v>
      </c>
      <c r="T176" s="235" t="s">
        <v>21828</v>
      </c>
      <c r="U176" s="236" t="s">
        <v>5191</v>
      </c>
      <c r="V176" s="16">
        <v>3</v>
      </c>
      <c r="W176" s="16">
        <v>2</v>
      </c>
      <c r="X176" s="16" t="e">
        <v>#REF!</v>
      </c>
      <c r="Y176" s="237" t="s">
        <v>181</v>
      </c>
      <c r="Z176" s="17"/>
      <c r="AD176" s="230" t="s">
        <v>24952</v>
      </c>
      <c r="AE176" s="238" t="s">
        <v>23298</v>
      </c>
    </row>
    <row r="177" spans="1:31" x14ac:dyDescent="0.45">
      <c r="A177" s="227"/>
      <c r="B177" s="231"/>
      <c r="C177" s="227"/>
      <c r="D177" s="240" t="s">
        <v>22115</v>
      </c>
      <c r="E177" s="240" t="s">
        <v>189</v>
      </c>
      <c r="F177" s="227" t="s">
        <v>23514</v>
      </c>
      <c r="G177" s="229" t="s">
        <v>26520</v>
      </c>
      <c r="H177" s="229">
        <v>4</v>
      </c>
      <c r="I177" s="229" t="s">
        <v>157</v>
      </c>
      <c r="J177" s="229" t="s">
        <v>199</v>
      </c>
      <c r="K177" s="17" t="s">
        <v>15940</v>
      </c>
      <c r="L177" s="17" t="s">
        <v>23262</v>
      </c>
      <c r="M177" s="230" t="s">
        <v>23262</v>
      </c>
      <c r="N177" s="231" t="s">
        <v>22113</v>
      </c>
      <c r="O177" s="232" t="s">
        <v>189</v>
      </c>
      <c r="P177" s="233" t="s">
        <v>188</v>
      </c>
      <c r="Q177" s="233" t="s">
        <v>26521</v>
      </c>
      <c r="R177" s="230" t="s">
        <v>24913</v>
      </c>
      <c r="S177" s="234" t="s">
        <v>25438</v>
      </c>
      <c r="T177" s="235" t="s">
        <v>21824</v>
      </c>
      <c r="U177" s="236" t="s">
        <v>5191</v>
      </c>
      <c r="V177" s="16">
        <v>3</v>
      </c>
      <c r="W177" s="16">
        <v>2</v>
      </c>
      <c r="X177" s="16" t="e">
        <v>#REF!</v>
      </c>
      <c r="Y177" s="237" t="s">
        <v>189</v>
      </c>
      <c r="Z177" s="17"/>
      <c r="AD177" s="230" t="s">
        <v>24953</v>
      </c>
      <c r="AE177" s="238" t="s">
        <v>23299</v>
      </c>
    </row>
    <row r="178" spans="1:31" x14ac:dyDescent="0.45">
      <c r="A178" s="239" t="s">
        <v>22116</v>
      </c>
      <c r="B178" s="239" t="s">
        <v>22117</v>
      </c>
      <c r="C178" s="227"/>
      <c r="D178" s="227"/>
      <c r="E178" s="227"/>
      <c r="F178" s="227" t="s">
        <v>23515</v>
      </c>
      <c r="G178" s="229" t="s">
        <v>5191</v>
      </c>
      <c r="H178" s="229">
        <v>3</v>
      </c>
      <c r="I178" s="229" t="s">
        <v>157</v>
      </c>
      <c r="J178" s="229" t="s">
        <v>199</v>
      </c>
      <c r="K178" s="17" t="s">
        <v>22116</v>
      </c>
      <c r="L178" s="17" t="s">
        <v>5190</v>
      </c>
      <c r="M178" s="230" t="s">
        <v>22116</v>
      </c>
      <c r="N178" s="231" t="s">
        <v>22117</v>
      </c>
      <c r="O178" s="232" t="s">
        <v>5190</v>
      </c>
      <c r="P178" s="233" t="s">
        <v>5190</v>
      </c>
      <c r="Q178" s="233" t="s">
        <v>5190</v>
      </c>
      <c r="R178" s="230" t="s">
        <v>25439</v>
      </c>
      <c r="S178" s="234" t="s">
        <v>25433</v>
      </c>
      <c r="T178" s="235" t="s">
        <v>5190</v>
      </c>
      <c r="U178" s="236" t="s">
        <v>26520</v>
      </c>
      <c r="V178" s="16" t="s">
        <v>5190</v>
      </c>
      <c r="W178" s="16" t="s">
        <v>5190</v>
      </c>
      <c r="X178" s="16" t="e">
        <v>#REF!</v>
      </c>
      <c r="Y178" s="237" t="s">
        <v>5190</v>
      </c>
      <c r="Z178" s="17"/>
      <c r="AD178" s="230" t="s">
        <v>24954</v>
      </c>
      <c r="AE178" s="238" t="s">
        <v>23300</v>
      </c>
    </row>
    <row r="179" spans="1:31" x14ac:dyDescent="0.45">
      <c r="A179" s="227"/>
      <c r="B179" s="239" t="s">
        <v>23263</v>
      </c>
      <c r="C179" s="240" t="s">
        <v>22118</v>
      </c>
      <c r="D179" s="240" t="s">
        <v>22119</v>
      </c>
      <c r="E179" s="240" t="s">
        <v>179</v>
      </c>
      <c r="F179" s="227" t="s">
        <v>23516</v>
      </c>
      <c r="G179" s="229" t="s">
        <v>5191</v>
      </c>
      <c r="H179" s="229">
        <v>4</v>
      </c>
      <c r="I179" s="229" t="s">
        <v>157</v>
      </c>
      <c r="J179" s="229" t="s">
        <v>199</v>
      </c>
      <c r="K179" s="17" t="s">
        <v>22116</v>
      </c>
      <c r="L179" s="17" t="s">
        <v>23263</v>
      </c>
      <c r="M179" s="230" t="s">
        <v>23263</v>
      </c>
      <c r="N179" s="231" t="s">
        <v>22118</v>
      </c>
      <c r="O179" s="232" t="s">
        <v>179</v>
      </c>
      <c r="P179" s="233" t="s">
        <v>178</v>
      </c>
      <c r="Q179" s="233" t="s">
        <v>26521</v>
      </c>
      <c r="R179" s="230" t="s">
        <v>24914</v>
      </c>
      <c r="S179" s="234" t="s">
        <v>25439</v>
      </c>
      <c r="T179" s="235" t="s">
        <v>21829</v>
      </c>
      <c r="U179" s="236" t="s">
        <v>5191</v>
      </c>
      <c r="V179" s="16">
        <v>5</v>
      </c>
      <c r="W179" s="16">
        <v>3</v>
      </c>
      <c r="X179" s="16" t="e">
        <v>#REF!</v>
      </c>
      <c r="Y179" s="237" t="s">
        <v>179</v>
      </c>
      <c r="Z179" s="17"/>
      <c r="AD179" s="230" t="s">
        <v>25458</v>
      </c>
      <c r="AE179" s="238" t="s">
        <v>258</v>
      </c>
    </row>
    <row r="180" spans="1:31" x14ac:dyDescent="0.45">
      <c r="A180" s="227"/>
      <c r="B180" s="231"/>
      <c r="C180" s="227"/>
      <c r="D180" s="240" t="s">
        <v>22114</v>
      </c>
      <c r="E180" s="240" t="s">
        <v>181</v>
      </c>
      <c r="F180" s="227" t="s">
        <v>23517</v>
      </c>
      <c r="G180" s="229" t="s">
        <v>26520</v>
      </c>
      <c r="H180" s="229">
        <v>4</v>
      </c>
      <c r="I180" s="229" t="s">
        <v>157</v>
      </c>
      <c r="J180" s="229" t="s">
        <v>199</v>
      </c>
      <c r="K180" s="17" t="s">
        <v>22116</v>
      </c>
      <c r="L180" s="17" t="s">
        <v>23263</v>
      </c>
      <c r="M180" s="230" t="s">
        <v>23263</v>
      </c>
      <c r="N180" s="231" t="s">
        <v>22118</v>
      </c>
      <c r="O180" s="232" t="s">
        <v>181</v>
      </c>
      <c r="P180" s="233" t="s">
        <v>180</v>
      </c>
      <c r="Q180" s="233" t="s">
        <v>26521</v>
      </c>
      <c r="R180" s="230" t="s">
        <v>24914</v>
      </c>
      <c r="S180" s="234" t="s">
        <v>25439</v>
      </c>
      <c r="T180" s="235" t="s">
        <v>21828</v>
      </c>
      <c r="U180" s="236" t="s">
        <v>5191</v>
      </c>
      <c r="V180" s="16">
        <v>5</v>
      </c>
      <c r="W180" s="16">
        <v>2</v>
      </c>
      <c r="X180" s="16" t="e">
        <v>#REF!</v>
      </c>
      <c r="Y180" s="237" t="s">
        <v>181</v>
      </c>
      <c r="Z180" s="17"/>
      <c r="AD180" s="230" t="s">
        <v>25459</v>
      </c>
      <c r="AE180" s="238" t="s">
        <v>260</v>
      </c>
    </row>
    <row r="181" spans="1:31" x14ac:dyDescent="0.45">
      <c r="A181" s="227"/>
      <c r="B181" s="231"/>
      <c r="C181" s="227"/>
      <c r="D181" s="240" t="s">
        <v>22102</v>
      </c>
      <c r="E181" s="240" t="s">
        <v>193</v>
      </c>
      <c r="F181" s="227" t="s">
        <v>23518</v>
      </c>
      <c r="G181" s="229" t="s">
        <v>26520</v>
      </c>
      <c r="H181" s="229">
        <v>4</v>
      </c>
      <c r="I181" s="229" t="s">
        <v>157</v>
      </c>
      <c r="J181" s="229" t="s">
        <v>199</v>
      </c>
      <c r="K181" s="17" t="s">
        <v>22116</v>
      </c>
      <c r="L181" s="17" t="s">
        <v>23263</v>
      </c>
      <c r="M181" s="230" t="s">
        <v>23263</v>
      </c>
      <c r="N181" s="231" t="s">
        <v>22118</v>
      </c>
      <c r="O181" s="232" t="s">
        <v>193</v>
      </c>
      <c r="P181" s="233" t="s">
        <v>192</v>
      </c>
      <c r="Q181" s="233" t="s">
        <v>26521</v>
      </c>
      <c r="R181" s="230" t="s">
        <v>24914</v>
      </c>
      <c r="S181" s="234" t="s">
        <v>25439</v>
      </c>
      <c r="T181" s="235" t="s">
        <v>21822</v>
      </c>
      <c r="U181" s="236" t="s">
        <v>5191</v>
      </c>
      <c r="V181" s="16">
        <v>5</v>
      </c>
      <c r="W181" s="16">
        <v>7</v>
      </c>
      <c r="X181" s="16" t="e">
        <v>#REF!</v>
      </c>
      <c r="Y181" s="237" t="s">
        <v>193</v>
      </c>
      <c r="Z181" s="17"/>
      <c r="AD181" s="230" t="s">
        <v>24955</v>
      </c>
      <c r="AE181" s="238" t="s">
        <v>23301</v>
      </c>
    </row>
    <row r="182" spans="1:31" x14ac:dyDescent="0.45">
      <c r="A182" s="227"/>
      <c r="B182" s="231"/>
      <c r="C182" s="227"/>
      <c r="D182" s="240" t="s">
        <v>22110</v>
      </c>
      <c r="E182" s="240" t="s">
        <v>195</v>
      </c>
      <c r="F182" s="227" t="s">
        <v>23519</v>
      </c>
      <c r="G182" s="229" t="s">
        <v>26520</v>
      </c>
      <c r="H182" s="229">
        <v>4</v>
      </c>
      <c r="I182" s="229" t="s">
        <v>157</v>
      </c>
      <c r="J182" s="229" t="s">
        <v>199</v>
      </c>
      <c r="K182" s="17" t="s">
        <v>22116</v>
      </c>
      <c r="L182" s="17" t="s">
        <v>23263</v>
      </c>
      <c r="M182" s="230" t="s">
        <v>23263</v>
      </c>
      <c r="N182" s="231" t="s">
        <v>22118</v>
      </c>
      <c r="O182" s="232" t="s">
        <v>195</v>
      </c>
      <c r="P182" s="233" t="s">
        <v>194</v>
      </c>
      <c r="Q182" s="233" t="s">
        <v>26521</v>
      </c>
      <c r="R182" s="230" t="s">
        <v>24914</v>
      </c>
      <c r="S182" s="234" t="s">
        <v>25439</v>
      </c>
      <c r="T182" s="235" t="s">
        <v>21821</v>
      </c>
      <c r="U182" s="236" t="s">
        <v>5191</v>
      </c>
      <c r="V182" s="16">
        <v>5</v>
      </c>
      <c r="W182" s="16">
        <v>7</v>
      </c>
      <c r="X182" s="16" t="e">
        <v>#REF!</v>
      </c>
      <c r="Y182" s="237" t="s">
        <v>195</v>
      </c>
      <c r="Z182" s="17"/>
      <c r="AD182" s="230" t="s">
        <v>24956</v>
      </c>
      <c r="AE182" s="238" t="s">
        <v>23302</v>
      </c>
    </row>
    <row r="183" spans="1:31" x14ac:dyDescent="0.45">
      <c r="A183" s="227"/>
      <c r="B183" s="231"/>
      <c r="C183" s="227"/>
      <c r="D183" s="240" t="s">
        <v>22120</v>
      </c>
      <c r="E183" s="240" t="s">
        <v>207</v>
      </c>
      <c r="F183" s="227" t="s">
        <v>23520</v>
      </c>
      <c r="G183" s="229" t="s">
        <v>26520</v>
      </c>
      <c r="H183" s="229">
        <v>4</v>
      </c>
      <c r="I183" s="229" t="s">
        <v>157</v>
      </c>
      <c r="J183" s="229" t="s">
        <v>199</v>
      </c>
      <c r="K183" s="17" t="s">
        <v>22116</v>
      </c>
      <c r="L183" s="17" t="s">
        <v>23263</v>
      </c>
      <c r="M183" s="230" t="s">
        <v>23263</v>
      </c>
      <c r="N183" s="231" t="s">
        <v>22118</v>
      </c>
      <c r="O183" s="232" t="s">
        <v>207</v>
      </c>
      <c r="P183" s="233" t="s">
        <v>206</v>
      </c>
      <c r="Q183" s="233" t="s">
        <v>26521</v>
      </c>
      <c r="R183" s="230" t="s">
        <v>24914</v>
      </c>
      <c r="S183" s="234" t="s">
        <v>25439</v>
      </c>
      <c r="T183" s="235" t="s">
        <v>21814</v>
      </c>
      <c r="U183" s="236" t="s">
        <v>5191</v>
      </c>
      <c r="V183" s="16">
        <v>5</v>
      </c>
      <c r="W183" s="16">
        <v>2</v>
      </c>
      <c r="X183" s="16" t="e">
        <v>#REF!</v>
      </c>
      <c r="Y183" s="237" t="s">
        <v>207</v>
      </c>
      <c r="Z183" s="17"/>
      <c r="AD183" s="230" t="s">
        <v>25460</v>
      </c>
      <c r="AE183" s="238" t="s">
        <v>263</v>
      </c>
    </row>
    <row r="184" spans="1:31" x14ac:dyDescent="0.45">
      <c r="A184" s="227"/>
      <c r="B184" s="239" t="s">
        <v>23264</v>
      </c>
      <c r="C184" s="240" t="s">
        <v>22121</v>
      </c>
      <c r="D184" s="240" t="s">
        <v>22119</v>
      </c>
      <c r="E184" s="240" t="s">
        <v>179</v>
      </c>
      <c r="F184" s="227" t="s">
        <v>23521</v>
      </c>
      <c r="G184" s="229" t="s">
        <v>5191</v>
      </c>
      <c r="H184" s="229">
        <v>4</v>
      </c>
      <c r="I184" s="229" t="s">
        <v>157</v>
      </c>
      <c r="J184" s="229" t="s">
        <v>199</v>
      </c>
      <c r="K184" s="17" t="s">
        <v>22116</v>
      </c>
      <c r="L184" s="17" t="s">
        <v>23264</v>
      </c>
      <c r="M184" s="230" t="s">
        <v>23264</v>
      </c>
      <c r="N184" s="231" t="s">
        <v>22121</v>
      </c>
      <c r="O184" s="232" t="s">
        <v>179</v>
      </c>
      <c r="P184" s="233" t="s">
        <v>178</v>
      </c>
      <c r="Q184" s="233" t="s">
        <v>26521</v>
      </c>
      <c r="R184" s="230" t="s">
        <v>24915</v>
      </c>
      <c r="S184" s="234" t="s">
        <v>25439</v>
      </c>
      <c r="T184" s="235" t="s">
        <v>21829</v>
      </c>
      <c r="U184" s="236" t="s">
        <v>5191</v>
      </c>
      <c r="V184" s="16">
        <v>2</v>
      </c>
      <c r="W184" s="16">
        <v>3</v>
      </c>
      <c r="X184" s="16" t="e">
        <v>#REF!</v>
      </c>
      <c r="Y184" s="237" t="s">
        <v>179</v>
      </c>
      <c r="Z184" s="17"/>
      <c r="AD184" s="230" t="s">
        <v>24957</v>
      </c>
      <c r="AE184" s="238" t="s">
        <v>23303</v>
      </c>
    </row>
    <row r="185" spans="1:31" x14ac:dyDescent="0.45">
      <c r="A185" s="227"/>
      <c r="B185" s="231"/>
      <c r="C185" s="227"/>
      <c r="D185" s="240" t="s">
        <v>190</v>
      </c>
      <c r="E185" s="240" t="s">
        <v>191</v>
      </c>
      <c r="F185" s="227" t="s">
        <v>23522</v>
      </c>
      <c r="G185" s="229" t="s">
        <v>26520</v>
      </c>
      <c r="H185" s="229">
        <v>4</v>
      </c>
      <c r="I185" s="229" t="s">
        <v>157</v>
      </c>
      <c r="J185" s="229" t="s">
        <v>199</v>
      </c>
      <c r="K185" s="17" t="s">
        <v>22116</v>
      </c>
      <c r="L185" s="17" t="s">
        <v>23264</v>
      </c>
      <c r="M185" s="230" t="s">
        <v>23264</v>
      </c>
      <c r="N185" s="231" t="s">
        <v>22121</v>
      </c>
      <c r="O185" s="232" t="s">
        <v>191</v>
      </c>
      <c r="P185" s="233" t="s">
        <v>190</v>
      </c>
      <c r="Q185" s="233" t="s">
        <v>5190</v>
      </c>
      <c r="R185" s="230" t="s">
        <v>24915</v>
      </c>
      <c r="S185" s="234" t="s">
        <v>25439</v>
      </c>
      <c r="T185" s="235" t="s">
        <v>21823</v>
      </c>
      <c r="U185" s="236" t="s">
        <v>5191</v>
      </c>
      <c r="V185" s="16">
        <v>2</v>
      </c>
      <c r="W185" s="16">
        <v>1</v>
      </c>
      <c r="X185" s="16" t="e">
        <v>#REF!</v>
      </c>
      <c r="Y185" s="237" t="s">
        <v>191</v>
      </c>
      <c r="Z185" s="17"/>
      <c r="AD185" s="230" t="s">
        <v>25461</v>
      </c>
      <c r="AE185" s="238" t="s">
        <v>273</v>
      </c>
    </row>
    <row r="186" spans="1:31" x14ac:dyDescent="0.45">
      <c r="A186" s="239" t="s">
        <v>22122</v>
      </c>
      <c r="B186" s="239" t="s">
        <v>22123</v>
      </c>
      <c r="C186" s="227"/>
      <c r="D186" s="227"/>
      <c r="E186" s="227"/>
      <c r="F186" s="227" t="s">
        <v>23523</v>
      </c>
      <c r="G186" s="229" t="s">
        <v>5191</v>
      </c>
      <c r="H186" s="229">
        <v>3</v>
      </c>
      <c r="I186" s="229" t="s">
        <v>157</v>
      </c>
      <c r="J186" s="229" t="s">
        <v>199</v>
      </c>
      <c r="K186" s="17" t="s">
        <v>22122</v>
      </c>
      <c r="L186" s="17" t="s">
        <v>5190</v>
      </c>
      <c r="M186" s="230" t="s">
        <v>22122</v>
      </c>
      <c r="N186" s="231" t="s">
        <v>22123</v>
      </c>
      <c r="O186" s="232" t="s">
        <v>5190</v>
      </c>
      <c r="P186" s="233" t="s">
        <v>5190</v>
      </c>
      <c r="Q186" s="233" t="s">
        <v>5190</v>
      </c>
      <c r="R186" s="230" t="s">
        <v>25440</v>
      </c>
      <c r="S186" s="234" t="s">
        <v>25433</v>
      </c>
      <c r="T186" s="235" t="s">
        <v>5190</v>
      </c>
      <c r="U186" s="236" t="s">
        <v>26520</v>
      </c>
      <c r="V186" s="16" t="s">
        <v>5190</v>
      </c>
      <c r="W186" s="16" t="s">
        <v>5190</v>
      </c>
      <c r="X186" s="16" t="e">
        <v>#REF!</v>
      </c>
      <c r="Y186" s="237" t="s">
        <v>5190</v>
      </c>
      <c r="Z186" s="17"/>
      <c r="AD186" s="230" t="s">
        <v>25462</v>
      </c>
      <c r="AE186" s="238" t="s">
        <v>275</v>
      </c>
    </row>
    <row r="187" spans="1:31" x14ac:dyDescent="0.45">
      <c r="A187" s="227"/>
      <c r="B187" s="239" t="s">
        <v>23265</v>
      </c>
      <c r="C187" s="240" t="s">
        <v>22124</v>
      </c>
      <c r="D187" s="240" t="s">
        <v>22119</v>
      </c>
      <c r="E187" s="240" t="s">
        <v>179</v>
      </c>
      <c r="F187" s="227" t="s">
        <v>23524</v>
      </c>
      <c r="G187" s="229" t="s">
        <v>5191</v>
      </c>
      <c r="H187" s="229">
        <v>4</v>
      </c>
      <c r="I187" s="229" t="s">
        <v>157</v>
      </c>
      <c r="J187" s="229" t="s">
        <v>199</v>
      </c>
      <c r="K187" s="17" t="s">
        <v>22122</v>
      </c>
      <c r="L187" s="17" t="s">
        <v>23265</v>
      </c>
      <c r="M187" s="230" t="s">
        <v>23265</v>
      </c>
      <c r="N187" s="231" t="s">
        <v>22124</v>
      </c>
      <c r="O187" s="232" t="s">
        <v>179</v>
      </c>
      <c r="P187" s="233" t="s">
        <v>178</v>
      </c>
      <c r="Q187" s="233" t="s">
        <v>26521</v>
      </c>
      <c r="R187" s="230" t="s">
        <v>24916</v>
      </c>
      <c r="S187" s="234" t="s">
        <v>25440</v>
      </c>
      <c r="T187" s="235" t="s">
        <v>21829</v>
      </c>
      <c r="U187" s="236" t="s">
        <v>5191</v>
      </c>
      <c r="V187" s="16">
        <v>2</v>
      </c>
      <c r="W187" s="16">
        <v>3</v>
      </c>
      <c r="X187" s="16" t="e">
        <v>#REF!</v>
      </c>
      <c r="Y187" s="237" t="s">
        <v>179</v>
      </c>
      <c r="Z187" s="17"/>
      <c r="AD187" s="230" t="s">
        <v>24958</v>
      </c>
      <c r="AE187" s="238" t="s">
        <v>276</v>
      </c>
    </row>
    <row r="188" spans="1:31" x14ac:dyDescent="0.45">
      <c r="A188" s="227"/>
      <c r="B188" s="231"/>
      <c r="C188" s="227"/>
      <c r="D188" s="240" t="s">
        <v>22125</v>
      </c>
      <c r="E188" s="240" t="s">
        <v>185</v>
      </c>
      <c r="F188" s="227" t="s">
        <v>23525</v>
      </c>
      <c r="G188" s="229" t="s">
        <v>26520</v>
      </c>
      <c r="H188" s="229">
        <v>4</v>
      </c>
      <c r="I188" s="229" t="s">
        <v>157</v>
      </c>
      <c r="J188" s="229" t="s">
        <v>199</v>
      </c>
      <c r="K188" s="17" t="s">
        <v>22122</v>
      </c>
      <c r="L188" s="17" t="s">
        <v>23265</v>
      </c>
      <c r="M188" s="230" t="s">
        <v>23265</v>
      </c>
      <c r="N188" s="231" t="s">
        <v>22124</v>
      </c>
      <c r="O188" s="232" t="s">
        <v>185</v>
      </c>
      <c r="P188" s="233" t="s">
        <v>184</v>
      </c>
      <c r="Q188" s="233" t="s">
        <v>26521</v>
      </c>
      <c r="R188" s="230" t="s">
        <v>24916</v>
      </c>
      <c r="S188" s="234" t="s">
        <v>25440</v>
      </c>
      <c r="T188" s="235" t="s">
        <v>21826</v>
      </c>
      <c r="U188" s="236" t="s">
        <v>5191</v>
      </c>
      <c r="V188" s="16">
        <v>2</v>
      </c>
      <c r="W188" s="16">
        <v>6</v>
      </c>
      <c r="X188" s="16" t="e">
        <v>#REF!</v>
      </c>
      <c r="Y188" s="237" t="s">
        <v>185</v>
      </c>
      <c r="Z188" s="17"/>
      <c r="AD188" s="230" t="s">
        <v>24959</v>
      </c>
      <c r="AE188" s="238" t="s">
        <v>280</v>
      </c>
    </row>
    <row r="189" spans="1:31" x14ac:dyDescent="0.45">
      <c r="A189" s="227"/>
      <c r="B189" s="239" t="s">
        <v>23266</v>
      </c>
      <c r="C189" s="240" t="s">
        <v>22126</v>
      </c>
      <c r="D189" s="240" t="s">
        <v>22125</v>
      </c>
      <c r="E189" s="240" t="s">
        <v>185</v>
      </c>
      <c r="F189" s="227" t="s">
        <v>23526</v>
      </c>
      <c r="G189" s="229" t="s">
        <v>5191</v>
      </c>
      <c r="H189" s="229">
        <v>4</v>
      </c>
      <c r="I189" s="229" t="s">
        <v>157</v>
      </c>
      <c r="J189" s="229" t="s">
        <v>199</v>
      </c>
      <c r="K189" s="17" t="s">
        <v>22122</v>
      </c>
      <c r="L189" s="17" t="s">
        <v>23266</v>
      </c>
      <c r="M189" s="230" t="s">
        <v>23266</v>
      </c>
      <c r="N189" s="231" t="s">
        <v>22126</v>
      </c>
      <c r="O189" s="232" t="s">
        <v>185</v>
      </c>
      <c r="P189" s="233" t="s">
        <v>184</v>
      </c>
      <c r="Q189" s="233" t="s">
        <v>26521</v>
      </c>
      <c r="R189" s="230" t="s">
        <v>24917</v>
      </c>
      <c r="S189" s="234" t="s">
        <v>25440</v>
      </c>
      <c r="T189" s="235" t="s">
        <v>21826</v>
      </c>
      <c r="U189" s="236" t="s">
        <v>5191</v>
      </c>
      <c r="V189" s="16">
        <v>1</v>
      </c>
      <c r="W189" s="16">
        <v>6</v>
      </c>
      <c r="X189" s="16" t="e">
        <v>#REF!</v>
      </c>
      <c r="Y189" s="237" t="s">
        <v>185</v>
      </c>
      <c r="Z189" s="17"/>
      <c r="AD189" s="230" t="s">
        <v>25463</v>
      </c>
      <c r="AE189" s="238" t="s">
        <v>282</v>
      </c>
    </row>
    <row r="190" spans="1:31" x14ac:dyDescent="0.45">
      <c r="A190" s="227"/>
      <c r="B190" s="239" t="s">
        <v>23267</v>
      </c>
      <c r="C190" s="240" t="s">
        <v>22127</v>
      </c>
      <c r="D190" s="240" t="s">
        <v>22125</v>
      </c>
      <c r="E190" s="240" t="s">
        <v>185</v>
      </c>
      <c r="F190" s="227" t="s">
        <v>23527</v>
      </c>
      <c r="G190" s="229" t="s">
        <v>5191</v>
      </c>
      <c r="H190" s="229">
        <v>4</v>
      </c>
      <c r="I190" s="229" t="s">
        <v>157</v>
      </c>
      <c r="J190" s="229" t="s">
        <v>199</v>
      </c>
      <c r="K190" s="17" t="s">
        <v>22122</v>
      </c>
      <c r="L190" s="17" t="s">
        <v>23267</v>
      </c>
      <c r="M190" s="230" t="s">
        <v>23267</v>
      </c>
      <c r="N190" s="231" t="s">
        <v>22127</v>
      </c>
      <c r="O190" s="232" t="s">
        <v>185</v>
      </c>
      <c r="P190" s="233" t="s">
        <v>184</v>
      </c>
      <c r="Q190" s="233" t="s">
        <v>26521</v>
      </c>
      <c r="R190" s="230" t="s">
        <v>24918</v>
      </c>
      <c r="S190" s="234" t="s">
        <v>25440</v>
      </c>
      <c r="T190" s="235" t="s">
        <v>21826</v>
      </c>
      <c r="U190" s="236" t="s">
        <v>5191</v>
      </c>
      <c r="V190" s="16">
        <v>1</v>
      </c>
      <c r="W190" s="16">
        <v>6</v>
      </c>
      <c r="X190" s="16" t="e">
        <v>#REF!</v>
      </c>
      <c r="Y190" s="237" t="s">
        <v>185</v>
      </c>
      <c r="Z190" s="17"/>
      <c r="AD190" s="230" t="s">
        <v>25464</v>
      </c>
      <c r="AE190" s="238" t="s">
        <v>284</v>
      </c>
    </row>
    <row r="191" spans="1:31" x14ac:dyDescent="0.45">
      <c r="A191" s="227"/>
      <c r="B191" s="239" t="s">
        <v>23268</v>
      </c>
      <c r="C191" s="240" t="s">
        <v>22128</v>
      </c>
      <c r="D191" s="240" t="s">
        <v>22125</v>
      </c>
      <c r="E191" s="240" t="s">
        <v>185</v>
      </c>
      <c r="F191" s="227" t="s">
        <v>23528</v>
      </c>
      <c r="G191" s="229" t="s">
        <v>5191</v>
      </c>
      <c r="H191" s="229">
        <v>4</v>
      </c>
      <c r="I191" s="229" t="s">
        <v>157</v>
      </c>
      <c r="J191" s="229" t="s">
        <v>199</v>
      </c>
      <c r="K191" s="17" t="s">
        <v>22122</v>
      </c>
      <c r="L191" s="17" t="s">
        <v>23268</v>
      </c>
      <c r="M191" s="230" t="s">
        <v>23268</v>
      </c>
      <c r="N191" s="231" t="s">
        <v>22128</v>
      </c>
      <c r="O191" s="232" t="s">
        <v>185</v>
      </c>
      <c r="P191" s="233" t="s">
        <v>184</v>
      </c>
      <c r="Q191" s="233" t="s">
        <v>26521</v>
      </c>
      <c r="R191" s="230" t="s">
        <v>24919</v>
      </c>
      <c r="S191" s="234" t="s">
        <v>25440</v>
      </c>
      <c r="T191" s="235" t="s">
        <v>21826</v>
      </c>
      <c r="U191" s="236" t="s">
        <v>5191</v>
      </c>
      <c r="V191" s="16">
        <v>1</v>
      </c>
      <c r="W191" s="16">
        <v>6</v>
      </c>
      <c r="X191" s="16" t="e">
        <v>#REF!</v>
      </c>
      <c r="Y191" s="237" t="s">
        <v>185</v>
      </c>
      <c r="Z191" s="17"/>
      <c r="AD191" s="230" t="s">
        <v>24960</v>
      </c>
      <c r="AE191" s="238" t="s">
        <v>286</v>
      </c>
    </row>
    <row r="192" spans="1:31" x14ac:dyDescent="0.45">
      <c r="A192" s="239" t="s">
        <v>22129</v>
      </c>
      <c r="B192" s="239" t="s">
        <v>22130</v>
      </c>
      <c r="C192" s="227"/>
      <c r="D192" s="227"/>
      <c r="E192" s="227"/>
      <c r="F192" s="227" t="s">
        <v>23529</v>
      </c>
      <c r="G192" s="229" t="s">
        <v>5191</v>
      </c>
      <c r="H192" s="229">
        <v>3</v>
      </c>
      <c r="I192" s="229" t="s">
        <v>157</v>
      </c>
      <c r="J192" s="229" t="s">
        <v>199</v>
      </c>
      <c r="K192" s="17" t="s">
        <v>22129</v>
      </c>
      <c r="L192" s="17" t="s">
        <v>5190</v>
      </c>
      <c r="M192" s="230" t="s">
        <v>22129</v>
      </c>
      <c r="N192" s="231" t="s">
        <v>22130</v>
      </c>
      <c r="O192" s="232" t="s">
        <v>5190</v>
      </c>
      <c r="P192" s="233" t="s">
        <v>5190</v>
      </c>
      <c r="Q192" s="233" t="s">
        <v>5190</v>
      </c>
      <c r="R192" s="230" t="s">
        <v>25441</v>
      </c>
      <c r="S192" s="234" t="s">
        <v>25433</v>
      </c>
      <c r="T192" s="235" t="s">
        <v>5190</v>
      </c>
      <c r="U192" s="236" t="s">
        <v>26520</v>
      </c>
      <c r="V192" s="16" t="s">
        <v>5190</v>
      </c>
      <c r="W192" s="16" t="s">
        <v>5190</v>
      </c>
      <c r="X192" s="16" t="e">
        <v>#REF!</v>
      </c>
      <c r="Y192" s="237" t="s">
        <v>5190</v>
      </c>
      <c r="Z192" s="17"/>
      <c r="AD192" s="230" t="s">
        <v>24961</v>
      </c>
      <c r="AE192" s="238" t="s">
        <v>288</v>
      </c>
    </row>
    <row r="193" spans="1:31" x14ac:dyDescent="0.45">
      <c r="A193" s="227"/>
      <c r="B193" s="239" t="s">
        <v>23269</v>
      </c>
      <c r="C193" s="240" t="s">
        <v>1601</v>
      </c>
      <c r="D193" s="240" t="s">
        <v>186</v>
      </c>
      <c r="E193" s="240" t="s">
        <v>187</v>
      </c>
      <c r="F193" s="227" t="s">
        <v>23530</v>
      </c>
      <c r="G193" s="229" t="s">
        <v>5191</v>
      </c>
      <c r="H193" s="229">
        <v>4</v>
      </c>
      <c r="I193" s="229" t="s">
        <v>157</v>
      </c>
      <c r="J193" s="229" t="s">
        <v>199</v>
      </c>
      <c r="K193" s="17" t="s">
        <v>22129</v>
      </c>
      <c r="L193" s="17" t="s">
        <v>23269</v>
      </c>
      <c r="M193" s="230" t="s">
        <v>23269</v>
      </c>
      <c r="N193" s="231" t="s">
        <v>1601</v>
      </c>
      <c r="O193" s="232" t="s">
        <v>187</v>
      </c>
      <c r="P193" s="233" t="s">
        <v>186</v>
      </c>
      <c r="Q193" s="233" t="s">
        <v>5190</v>
      </c>
      <c r="R193" s="230" t="s">
        <v>24920</v>
      </c>
      <c r="S193" s="234" t="s">
        <v>25441</v>
      </c>
      <c r="T193" s="235" t="s">
        <v>21825</v>
      </c>
      <c r="U193" s="236" t="s">
        <v>5191</v>
      </c>
      <c r="V193" s="16">
        <v>1</v>
      </c>
      <c r="W193" s="16">
        <v>1</v>
      </c>
      <c r="X193" s="16" t="e">
        <v>#REF!</v>
      </c>
      <c r="Y193" s="237" t="s">
        <v>187</v>
      </c>
      <c r="Z193" s="17"/>
      <c r="AD193" s="230" t="s">
        <v>24962</v>
      </c>
      <c r="AE193" s="238" t="s">
        <v>23304</v>
      </c>
    </row>
    <row r="194" spans="1:31" x14ac:dyDescent="0.45">
      <c r="A194" s="227"/>
      <c r="B194" s="239" t="s">
        <v>23270</v>
      </c>
      <c r="C194" s="240" t="s">
        <v>22131</v>
      </c>
      <c r="D194" s="240" t="s">
        <v>22115</v>
      </c>
      <c r="E194" s="240" t="s">
        <v>189</v>
      </c>
      <c r="F194" s="227" t="s">
        <v>23531</v>
      </c>
      <c r="G194" s="229" t="s">
        <v>5191</v>
      </c>
      <c r="H194" s="229">
        <v>4</v>
      </c>
      <c r="I194" s="229" t="s">
        <v>157</v>
      </c>
      <c r="J194" s="229" t="s">
        <v>199</v>
      </c>
      <c r="K194" s="17" t="s">
        <v>22129</v>
      </c>
      <c r="L194" s="17" t="s">
        <v>23270</v>
      </c>
      <c r="M194" s="230" t="s">
        <v>23270</v>
      </c>
      <c r="N194" s="231" t="s">
        <v>22131</v>
      </c>
      <c r="O194" s="232" t="s">
        <v>189</v>
      </c>
      <c r="P194" s="233" t="s">
        <v>188</v>
      </c>
      <c r="Q194" s="233" t="s">
        <v>26521</v>
      </c>
      <c r="R194" s="230" t="s">
        <v>24921</v>
      </c>
      <c r="S194" s="234" t="s">
        <v>25441</v>
      </c>
      <c r="T194" s="235" t="s">
        <v>21824</v>
      </c>
      <c r="U194" s="236" t="s">
        <v>5191</v>
      </c>
      <c r="V194" s="16">
        <v>1</v>
      </c>
      <c r="W194" s="16">
        <v>2</v>
      </c>
      <c r="X194" s="16" t="e">
        <v>#REF!</v>
      </c>
      <c r="Y194" s="237" t="s">
        <v>189</v>
      </c>
      <c r="Z194" s="17"/>
      <c r="AD194" s="230" t="s">
        <v>25465</v>
      </c>
      <c r="AE194" s="238" t="s">
        <v>290</v>
      </c>
    </row>
    <row r="195" spans="1:31" x14ac:dyDescent="0.45">
      <c r="A195" s="239" t="s">
        <v>22132</v>
      </c>
      <c r="B195" s="239" t="s">
        <v>22133</v>
      </c>
      <c r="C195" s="227"/>
      <c r="D195" s="227"/>
      <c r="E195" s="227"/>
      <c r="F195" s="227" t="s">
        <v>23532</v>
      </c>
      <c r="G195" s="229" t="s">
        <v>5191</v>
      </c>
      <c r="H195" s="229">
        <v>3</v>
      </c>
      <c r="I195" s="229" t="s">
        <v>157</v>
      </c>
      <c r="J195" s="229" t="s">
        <v>199</v>
      </c>
      <c r="K195" s="17" t="s">
        <v>22132</v>
      </c>
      <c r="L195" s="17" t="s">
        <v>5190</v>
      </c>
      <c r="M195" s="230" t="s">
        <v>22132</v>
      </c>
      <c r="N195" s="231" t="s">
        <v>22133</v>
      </c>
      <c r="O195" s="232" t="s">
        <v>5190</v>
      </c>
      <c r="P195" s="233" t="s">
        <v>5190</v>
      </c>
      <c r="Q195" s="233" t="s">
        <v>5190</v>
      </c>
      <c r="R195" s="230" t="s">
        <v>25442</v>
      </c>
      <c r="S195" s="234" t="s">
        <v>25433</v>
      </c>
      <c r="T195" s="235" t="s">
        <v>5190</v>
      </c>
      <c r="U195" s="236" t="s">
        <v>26520</v>
      </c>
      <c r="V195" s="16" t="s">
        <v>5190</v>
      </c>
      <c r="W195" s="16" t="s">
        <v>5190</v>
      </c>
      <c r="X195" s="16" t="e">
        <v>#REF!</v>
      </c>
      <c r="Y195" s="237" t="s">
        <v>5190</v>
      </c>
      <c r="Z195" s="17"/>
      <c r="AD195" s="230" t="s">
        <v>24963</v>
      </c>
      <c r="AE195" s="238" t="s">
        <v>23305</v>
      </c>
    </row>
    <row r="196" spans="1:31" x14ac:dyDescent="0.45">
      <c r="A196" s="227"/>
      <c r="B196" s="239" t="s">
        <v>23271</v>
      </c>
      <c r="C196" s="240" t="s">
        <v>22134</v>
      </c>
      <c r="D196" s="240" t="s">
        <v>22112</v>
      </c>
      <c r="E196" s="240" t="s">
        <v>168</v>
      </c>
      <c r="F196" s="227" t="s">
        <v>23533</v>
      </c>
      <c r="G196" s="229" t="s">
        <v>5191</v>
      </c>
      <c r="H196" s="229">
        <v>4</v>
      </c>
      <c r="I196" s="229" t="s">
        <v>157</v>
      </c>
      <c r="J196" s="229" t="s">
        <v>199</v>
      </c>
      <c r="K196" s="17" t="s">
        <v>22132</v>
      </c>
      <c r="L196" s="17" t="s">
        <v>23271</v>
      </c>
      <c r="M196" s="230" t="s">
        <v>23271</v>
      </c>
      <c r="N196" s="231" t="s">
        <v>22134</v>
      </c>
      <c r="O196" s="232" t="s">
        <v>168</v>
      </c>
      <c r="P196" s="233" t="s">
        <v>169</v>
      </c>
      <c r="Q196" s="233" t="s">
        <v>26521</v>
      </c>
      <c r="R196" s="230" t="s">
        <v>24922</v>
      </c>
      <c r="S196" s="234" t="s">
        <v>25442</v>
      </c>
      <c r="T196" s="235" t="s">
        <v>21835</v>
      </c>
      <c r="U196" s="236" t="s">
        <v>5191</v>
      </c>
      <c r="V196" s="16">
        <v>3</v>
      </c>
      <c r="W196" s="16">
        <v>4</v>
      </c>
      <c r="X196" s="16" t="e">
        <v>#REF!</v>
      </c>
      <c r="Y196" s="237" t="s">
        <v>168</v>
      </c>
      <c r="Z196" s="17"/>
      <c r="AD196" s="230" t="s">
        <v>24964</v>
      </c>
      <c r="AE196" s="238" t="s">
        <v>23306</v>
      </c>
    </row>
    <row r="197" spans="1:31" x14ac:dyDescent="0.45">
      <c r="A197" s="227"/>
      <c r="B197" s="227"/>
      <c r="C197" s="227"/>
      <c r="D197" s="240" t="s">
        <v>22125</v>
      </c>
      <c r="E197" s="240" t="s">
        <v>185</v>
      </c>
      <c r="F197" s="227" t="s">
        <v>23534</v>
      </c>
      <c r="G197" s="229" t="s">
        <v>26520</v>
      </c>
      <c r="H197" s="229">
        <v>4</v>
      </c>
      <c r="I197" s="229" t="s">
        <v>157</v>
      </c>
      <c r="J197" s="229" t="s">
        <v>199</v>
      </c>
      <c r="K197" s="17" t="s">
        <v>22132</v>
      </c>
      <c r="L197" s="17" t="s">
        <v>23271</v>
      </c>
      <c r="M197" s="230" t="s">
        <v>23271</v>
      </c>
      <c r="N197" s="231" t="s">
        <v>22134</v>
      </c>
      <c r="O197" s="232" t="s">
        <v>185</v>
      </c>
      <c r="P197" s="233" t="s">
        <v>184</v>
      </c>
      <c r="Q197" s="233" t="s">
        <v>26521</v>
      </c>
      <c r="R197" s="230" t="s">
        <v>24922</v>
      </c>
      <c r="S197" s="234" t="s">
        <v>25442</v>
      </c>
      <c r="T197" s="235" t="s">
        <v>21826</v>
      </c>
      <c r="U197" s="236" t="s">
        <v>5191</v>
      </c>
      <c r="V197" s="16">
        <v>3</v>
      </c>
      <c r="W197" s="16">
        <v>6</v>
      </c>
      <c r="X197" s="16" t="e">
        <v>#REF!</v>
      </c>
      <c r="Y197" s="237" t="s">
        <v>185</v>
      </c>
      <c r="Z197" s="17"/>
      <c r="AD197" s="230" t="s">
        <v>25466</v>
      </c>
      <c r="AE197" s="238" t="s">
        <v>22224</v>
      </c>
    </row>
    <row r="198" spans="1:31" x14ac:dyDescent="0.45">
      <c r="A198" s="227"/>
      <c r="B198" s="227"/>
      <c r="C198" s="227"/>
      <c r="D198" s="240" t="s">
        <v>22110</v>
      </c>
      <c r="E198" s="240" t="s">
        <v>195</v>
      </c>
      <c r="F198" s="227" t="s">
        <v>23535</v>
      </c>
      <c r="G198" s="229" t="s">
        <v>26520</v>
      </c>
      <c r="H198" s="229">
        <v>4</v>
      </c>
      <c r="I198" s="229" t="s">
        <v>157</v>
      </c>
      <c r="J198" s="229" t="s">
        <v>199</v>
      </c>
      <c r="K198" s="17" t="s">
        <v>22132</v>
      </c>
      <c r="L198" s="17" t="s">
        <v>23271</v>
      </c>
      <c r="M198" s="230" t="s">
        <v>23271</v>
      </c>
      <c r="N198" s="231" t="s">
        <v>22134</v>
      </c>
      <c r="O198" s="232" t="s">
        <v>195</v>
      </c>
      <c r="P198" s="233" t="s">
        <v>194</v>
      </c>
      <c r="Q198" s="233" t="s">
        <v>26521</v>
      </c>
      <c r="R198" s="230" t="s">
        <v>24922</v>
      </c>
      <c r="S198" s="234" t="s">
        <v>25442</v>
      </c>
      <c r="T198" s="235" t="s">
        <v>21821</v>
      </c>
      <c r="U198" s="236" t="s">
        <v>5191</v>
      </c>
      <c r="V198" s="16">
        <v>3</v>
      </c>
      <c r="W198" s="16">
        <v>7</v>
      </c>
      <c r="X198" s="16" t="e">
        <v>#REF!</v>
      </c>
      <c r="Y198" s="237" t="s">
        <v>195</v>
      </c>
      <c r="Z198" s="17"/>
      <c r="AD198" s="230" t="s">
        <v>24965</v>
      </c>
      <c r="AE198" s="238" t="s">
        <v>23307</v>
      </c>
    </row>
    <row r="199" spans="1:31" x14ac:dyDescent="0.45">
      <c r="A199" s="227"/>
      <c r="B199" s="239" t="s">
        <v>23272</v>
      </c>
      <c r="C199" s="240" t="s">
        <v>22135</v>
      </c>
      <c r="D199" s="240" t="s">
        <v>198</v>
      </c>
      <c r="E199" s="240" t="s">
        <v>197</v>
      </c>
      <c r="F199" s="227" t="s">
        <v>23536</v>
      </c>
      <c r="G199" s="229" t="s">
        <v>5191</v>
      </c>
      <c r="H199" s="229">
        <v>4</v>
      </c>
      <c r="I199" s="229" t="s">
        <v>157</v>
      </c>
      <c r="J199" s="229" t="s">
        <v>199</v>
      </c>
      <c r="K199" s="17" t="s">
        <v>22132</v>
      </c>
      <c r="L199" s="17" t="s">
        <v>23272</v>
      </c>
      <c r="M199" s="230" t="s">
        <v>23272</v>
      </c>
      <c r="N199" s="231" t="s">
        <v>22135</v>
      </c>
      <c r="O199" s="232" t="s">
        <v>197</v>
      </c>
      <c r="P199" s="233" t="s">
        <v>198</v>
      </c>
      <c r="Q199" s="233" t="s">
        <v>5190</v>
      </c>
      <c r="R199" s="230" t="s">
        <v>24923</v>
      </c>
      <c r="S199" s="234" t="s">
        <v>25442</v>
      </c>
      <c r="T199" s="235" t="s">
        <v>21819</v>
      </c>
      <c r="U199" s="236" t="s">
        <v>5191</v>
      </c>
      <c r="V199" s="16">
        <v>1</v>
      </c>
      <c r="W199" s="16">
        <v>1</v>
      </c>
      <c r="X199" s="16" t="e">
        <v>#REF!</v>
      </c>
      <c r="Y199" s="237" t="s">
        <v>197</v>
      </c>
      <c r="Z199" s="17"/>
      <c r="AD199" s="230" t="s">
        <v>24966</v>
      </c>
      <c r="AE199" s="238" t="s">
        <v>23308</v>
      </c>
    </row>
    <row r="200" spans="1:31" x14ac:dyDescent="0.45">
      <c r="A200" s="227"/>
      <c r="B200" s="239" t="s">
        <v>23273</v>
      </c>
      <c r="C200" s="240" t="s">
        <v>22136</v>
      </c>
      <c r="D200" s="240" t="s">
        <v>22112</v>
      </c>
      <c r="E200" s="240" t="s">
        <v>168</v>
      </c>
      <c r="F200" s="227" t="s">
        <v>23537</v>
      </c>
      <c r="G200" s="229" t="s">
        <v>5191</v>
      </c>
      <c r="H200" s="229">
        <v>4</v>
      </c>
      <c r="I200" s="229" t="s">
        <v>157</v>
      </c>
      <c r="J200" s="229" t="s">
        <v>199</v>
      </c>
      <c r="K200" s="17" t="s">
        <v>22132</v>
      </c>
      <c r="L200" s="17" t="s">
        <v>23273</v>
      </c>
      <c r="M200" s="230" t="s">
        <v>23273</v>
      </c>
      <c r="N200" s="231" t="s">
        <v>22136</v>
      </c>
      <c r="O200" s="232" t="s">
        <v>168</v>
      </c>
      <c r="P200" s="233" t="s">
        <v>169</v>
      </c>
      <c r="Q200" s="233" t="s">
        <v>26521</v>
      </c>
      <c r="R200" s="230" t="s">
        <v>24924</v>
      </c>
      <c r="S200" s="234" t="s">
        <v>25442</v>
      </c>
      <c r="T200" s="235" t="s">
        <v>21835</v>
      </c>
      <c r="U200" s="236" t="s">
        <v>5191</v>
      </c>
      <c r="V200" s="16">
        <v>4</v>
      </c>
      <c r="W200" s="16">
        <v>4</v>
      </c>
      <c r="X200" s="16" t="e">
        <v>#REF!</v>
      </c>
      <c r="Y200" s="237" t="s">
        <v>168</v>
      </c>
      <c r="Z200" s="17"/>
      <c r="AD200" s="230" t="s">
        <v>25467</v>
      </c>
      <c r="AE200" s="238" t="s">
        <v>22229</v>
      </c>
    </row>
    <row r="201" spans="1:31" x14ac:dyDescent="0.45">
      <c r="A201" s="227"/>
      <c r="B201" s="227"/>
      <c r="C201" s="227"/>
      <c r="D201" s="240" t="s">
        <v>22125</v>
      </c>
      <c r="E201" s="240" t="s">
        <v>185</v>
      </c>
      <c r="F201" s="227" t="s">
        <v>23538</v>
      </c>
      <c r="G201" s="229" t="s">
        <v>26520</v>
      </c>
      <c r="H201" s="229">
        <v>4</v>
      </c>
      <c r="I201" s="229" t="s">
        <v>157</v>
      </c>
      <c r="J201" s="229" t="s">
        <v>199</v>
      </c>
      <c r="K201" s="17" t="s">
        <v>22132</v>
      </c>
      <c r="L201" s="17" t="s">
        <v>23273</v>
      </c>
      <c r="M201" s="230" t="s">
        <v>23273</v>
      </c>
      <c r="N201" s="231" t="s">
        <v>22136</v>
      </c>
      <c r="O201" s="232" t="s">
        <v>185</v>
      </c>
      <c r="P201" s="233" t="s">
        <v>184</v>
      </c>
      <c r="Q201" s="233" t="s">
        <v>26521</v>
      </c>
      <c r="R201" s="230" t="s">
        <v>24924</v>
      </c>
      <c r="S201" s="234" t="s">
        <v>25442</v>
      </c>
      <c r="T201" s="235" t="s">
        <v>21826</v>
      </c>
      <c r="U201" s="236" t="s">
        <v>5191</v>
      </c>
      <c r="V201" s="16">
        <v>4</v>
      </c>
      <c r="W201" s="16">
        <v>6</v>
      </c>
      <c r="X201" s="16" t="e">
        <v>#REF!</v>
      </c>
      <c r="Y201" s="237" t="s">
        <v>185</v>
      </c>
      <c r="Z201" s="17"/>
      <c r="AD201" s="230" t="s">
        <v>24967</v>
      </c>
      <c r="AE201" s="238" t="s">
        <v>23309</v>
      </c>
    </row>
    <row r="202" spans="1:31" x14ac:dyDescent="0.45">
      <c r="A202" s="227"/>
      <c r="B202" s="227"/>
      <c r="C202" s="227"/>
      <c r="D202" s="240" t="s">
        <v>22102</v>
      </c>
      <c r="E202" s="240" t="s">
        <v>193</v>
      </c>
      <c r="F202" s="227" t="s">
        <v>23539</v>
      </c>
      <c r="G202" s="229" t="s">
        <v>26520</v>
      </c>
      <c r="H202" s="229">
        <v>4</v>
      </c>
      <c r="I202" s="229" t="s">
        <v>157</v>
      </c>
      <c r="J202" s="229" t="s">
        <v>199</v>
      </c>
      <c r="K202" s="17" t="s">
        <v>22132</v>
      </c>
      <c r="L202" s="17" t="s">
        <v>23273</v>
      </c>
      <c r="M202" s="230" t="s">
        <v>23273</v>
      </c>
      <c r="N202" s="231" t="s">
        <v>22136</v>
      </c>
      <c r="O202" s="232" t="s">
        <v>193</v>
      </c>
      <c r="P202" s="233" t="s">
        <v>192</v>
      </c>
      <c r="Q202" s="233" t="s">
        <v>26521</v>
      </c>
      <c r="R202" s="230" t="s">
        <v>24924</v>
      </c>
      <c r="S202" s="234" t="s">
        <v>25442</v>
      </c>
      <c r="T202" s="235" t="s">
        <v>21822</v>
      </c>
      <c r="U202" s="236" t="s">
        <v>5191</v>
      </c>
      <c r="V202" s="16">
        <v>4</v>
      </c>
      <c r="W202" s="16">
        <v>7</v>
      </c>
      <c r="X202" s="16" t="e">
        <v>#REF!</v>
      </c>
      <c r="Y202" s="237" t="s">
        <v>193</v>
      </c>
      <c r="Z202" s="17"/>
      <c r="AD202" s="230" t="s">
        <v>24968</v>
      </c>
      <c r="AE202" s="238" t="s">
        <v>23310</v>
      </c>
    </row>
    <row r="203" spans="1:31" x14ac:dyDescent="0.45">
      <c r="A203" s="227"/>
      <c r="B203" s="227"/>
      <c r="C203" s="227"/>
      <c r="D203" s="240" t="s">
        <v>22110</v>
      </c>
      <c r="E203" s="240" t="s">
        <v>195</v>
      </c>
      <c r="F203" s="227" t="s">
        <v>23540</v>
      </c>
      <c r="G203" s="229" t="s">
        <v>26520</v>
      </c>
      <c r="H203" s="229">
        <v>4</v>
      </c>
      <c r="I203" s="229" t="s">
        <v>157</v>
      </c>
      <c r="J203" s="229" t="s">
        <v>199</v>
      </c>
      <c r="K203" s="17" t="s">
        <v>22132</v>
      </c>
      <c r="L203" s="17" t="s">
        <v>23273</v>
      </c>
      <c r="M203" s="230" t="s">
        <v>23273</v>
      </c>
      <c r="N203" s="231" t="s">
        <v>22136</v>
      </c>
      <c r="O203" s="232" t="s">
        <v>195</v>
      </c>
      <c r="P203" s="233" t="s">
        <v>194</v>
      </c>
      <c r="Q203" s="233" t="s">
        <v>26521</v>
      </c>
      <c r="R203" s="230" t="s">
        <v>24924</v>
      </c>
      <c r="S203" s="234" t="s">
        <v>25442</v>
      </c>
      <c r="T203" s="235" t="s">
        <v>21821</v>
      </c>
      <c r="U203" s="236" t="s">
        <v>5191</v>
      </c>
      <c r="V203" s="16">
        <v>4</v>
      </c>
      <c r="W203" s="16">
        <v>7</v>
      </c>
      <c r="X203" s="16" t="e">
        <v>#REF!</v>
      </c>
      <c r="Y203" s="237" t="s">
        <v>195</v>
      </c>
      <c r="Z203" s="17"/>
      <c r="AD203" s="230" t="s">
        <v>25468</v>
      </c>
      <c r="AE203" s="238" t="s">
        <v>22233</v>
      </c>
    </row>
    <row r="204" spans="1:31" x14ac:dyDescent="0.45">
      <c r="A204" s="239" t="s">
        <v>210</v>
      </c>
      <c r="B204" s="239" t="s">
        <v>1651</v>
      </c>
      <c r="C204" s="227"/>
      <c r="D204" s="227"/>
      <c r="E204" s="227"/>
      <c r="F204" s="227" t="s">
        <v>23541</v>
      </c>
      <c r="G204" s="229" t="s">
        <v>5191</v>
      </c>
      <c r="H204" s="229">
        <v>2</v>
      </c>
      <c r="I204" s="229" t="s">
        <v>157</v>
      </c>
      <c r="J204" s="229" t="s">
        <v>210</v>
      </c>
      <c r="K204" s="17" t="s">
        <v>5190</v>
      </c>
      <c r="L204" s="17" t="s">
        <v>5190</v>
      </c>
      <c r="M204" s="230" t="s">
        <v>210</v>
      </c>
      <c r="N204" s="231" t="s">
        <v>1651</v>
      </c>
      <c r="O204" s="232" t="s">
        <v>5190</v>
      </c>
      <c r="P204" s="233" t="s">
        <v>5190</v>
      </c>
      <c r="Q204" s="233" t="s">
        <v>5190</v>
      </c>
      <c r="R204" s="230" t="s">
        <v>25443</v>
      </c>
      <c r="S204" s="234" t="s">
        <v>25432</v>
      </c>
      <c r="T204" s="235" t="s">
        <v>5190</v>
      </c>
      <c r="U204" s="236" t="s">
        <v>26520</v>
      </c>
      <c r="V204" s="16" t="s">
        <v>5190</v>
      </c>
      <c r="W204" s="16" t="s">
        <v>5190</v>
      </c>
      <c r="X204" s="16" t="e">
        <v>#REF!</v>
      </c>
      <c r="Y204" s="237" t="s">
        <v>5190</v>
      </c>
      <c r="Z204" s="17"/>
      <c r="AD204" s="230" t="s">
        <v>24969</v>
      </c>
      <c r="AE204" s="238" t="s">
        <v>23311</v>
      </c>
    </row>
    <row r="205" spans="1:31" x14ac:dyDescent="0.45">
      <c r="A205" s="239" t="s">
        <v>22137</v>
      </c>
      <c r="B205" s="239" t="s">
        <v>1652</v>
      </c>
      <c r="C205" s="227"/>
      <c r="D205" s="227"/>
      <c r="E205" s="227"/>
      <c r="F205" s="227" t="s">
        <v>23542</v>
      </c>
      <c r="G205" s="229" t="s">
        <v>5191</v>
      </c>
      <c r="H205" s="229">
        <v>3</v>
      </c>
      <c r="I205" s="229" t="s">
        <v>157</v>
      </c>
      <c r="J205" s="229" t="s">
        <v>210</v>
      </c>
      <c r="K205" s="17" t="s">
        <v>22137</v>
      </c>
      <c r="L205" s="17" t="s">
        <v>5190</v>
      </c>
      <c r="M205" s="230" t="s">
        <v>22137</v>
      </c>
      <c r="N205" s="231" t="s">
        <v>1652</v>
      </c>
      <c r="O205" s="232" t="s">
        <v>5190</v>
      </c>
      <c r="P205" s="233" t="s">
        <v>5190</v>
      </c>
      <c r="Q205" s="233" t="s">
        <v>5190</v>
      </c>
      <c r="R205" s="230" t="s">
        <v>25444</v>
      </c>
      <c r="S205" s="234" t="s">
        <v>25443</v>
      </c>
      <c r="T205" s="235" t="s">
        <v>5190</v>
      </c>
      <c r="U205" s="236" t="s">
        <v>26520</v>
      </c>
      <c r="V205" s="16" t="s">
        <v>5190</v>
      </c>
      <c r="W205" s="16" t="s">
        <v>5190</v>
      </c>
      <c r="X205" s="16" t="e">
        <v>#REF!</v>
      </c>
      <c r="Y205" s="237" t="s">
        <v>5190</v>
      </c>
      <c r="Z205" s="17"/>
      <c r="AD205" s="230" t="s">
        <v>24970</v>
      </c>
      <c r="AE205" s="238" t="s">
        <v>23312</v>
      </c>
    </row>
    <row r="206" spans="1:31" x14ac:dyDescent="0.45">
      <c r="A206" s="227"/>
      <c r="B206" s="239" t="s">
        <v>23274</v>
      </c>
      <c r="C206" s="240" t="s">
        <v>22138</v>
      </c>
      <c r="D206" s="240" t="s">
        <v>22112</v>
      </c>
      <c r="E206" s="240" t="s">
        <v>168</v>
      </c>
      <c r="F206" s="227" t="s">
        <v>23543</v>
      </c>
      <c r="G206" s="229" t="s">
        <v>5191</v>
      </c>
      <c r="H206" s="229">
        <v>4</v>
      </c>
      <c r="I206" s="229" t="s">
        <v>157</v>
      </c>
      <c r="J206" s="229" t="s">
        <v>210</v>
      </c>
      <c r="K206" s="17" t="s">
        <v>22137</v>
      </c>
      <c r="L206" s="17" t="s">
        <v>23274</v>
      </c>
      <c r="M206" s="230" t="s">
        <v>23274</v>
      </c>
      <c r="N206" s="231" t="s">
        <v>22138</v>
      </c>
      <c r="O206" s="232" t="s">
        <v>168</v>
      </c>
      <c r="P206" s="233" t="s">
        <v>169</v>
      </c>
      <c r="Q206" s="233" t="s">
        <v>26521</v>
      </c>
      <c r="R206" s="230" t="s">
        <v>24925</v>
      </c>
      <c r="S206" s="234" t="s">
        <v>25444</v>
      </c>
      <c r="T206" s="235" t="s">
        <v>21835</v>
      </c>
      <c r="U206" s="236" t="s">
        <v>5191</v>
      </c>
      <c r="V206" s="16">
        <v>4</v>
      </c>
      <c r="W206" s="16">
        <v>4</v>
      </c>
      <c r="X206" s="16" t="e">
        <v>#REF!</v>
      </c>
      <c r="Y206" s="237" t="s">
        <v>168</v>
      </c>
      <c r="Z206" s="17"/>
      <c r="AD206" s="230" t="s">
        <v>25469</v>
      </c>
      <c r="AE206" s="238" t="s">
        <v>22237</v>
      </c>
    </row>
    <row r="207" spans="1:31" x14ac:dyDescent="0.45">
      <c r="A207" s="227"/>
      <c r="B207" s="227"/>
      <c r="C207" s="227"/>
      <c r="D207" s="240" t="s">
        <v>22110</v>
      </c>
      <c r="E207" s="240" t="s">
        <v>195</v>
      </c>
      <c r="F207" s="227" t="s">
        <v>23544</v>
      </c>
      <c r="G207" s="229" t="s">
        <v>26520</v>
      </c>
      <c r="H207" s="229">
        <v>4</v>
      </c>
      <c r="I207" s="229" t="s">
        <v>157</v>
      </c>
      <c r="J207" s="229" t="s">
        <v>210</v>
      </c>
      <c r="K207" s="17" t="s">
        <v>22137</v>
      </c>
      <c r="L207" s="17" t="s">
        <v>23274</v>
      </c>
      <c r="M207" s="230" t="s">
        <v>23274</v>
      </c>
      <c r="N207" s="231" t="s">
        <v>22138</v>
      </c>
      <c r="O207" s="232" t="s">
        <v>195</v>
      </c>
      <c r="P207" s="233" t="s">
        <v>194</v>
      </c>
      <c r="Q207" s="233" t="s">
        <v>26521</v>
      </c>
      <c r="R207" s="230" t="s">
        <v>24925</v>
      </c>
      <c r="S207" s="234" t="s">
        <v>25444</v>
      </c>
      <c r="T207" s="235" t="s">
        <v>21821</v>
      </c>
      <c r="U207" s="236" t="s">
        <v>5191</v>
      </c>
      <c r="V207" s="16">
        <v>4</v>
      </c>
      <c r="W207" s="16">
        <v>7</v>
      </c>
      <c r="X207" s="16" t="e">
        <v>#REF!</v>
      </c>
      <c r="Y207" s="237" t="s">
        <v>195</v>
      </c>
      <c r="Z207" s="17"/>
      <c r="AD207" s="230" t="s">
        <v>24971</v>
      </c>
      <c r="AE207" s="238" t="s">
        <v>23313</v>
      </c>
    </row>
    <row r="208" spans="1:31" x14ac:dyDescent="0.45">
      <c r="A208" s="227"/>
      <c r="B208" s="227"/>
      <c r="C208" s="227"/>
      <c r="D208" s="240" t="s">
        <v>22139</v>
      </c>
      <c r="E208" s="240" t="s">
        <v>205</v>
      </c>
      <c r="F208" s="227" t="s">
        <v>23545</v>
      </c>
      <c r="G208" s="229" t="s">
        <v>26520</v>
      </c>
      <c r="H208" s="229">
        <v>4</v>
      </c>
      <c r="I208" s="229" t="s">
        <v>157</v>
      </c>
      <c r="J208" s="229" t="s">
        <v>210</v>
      </c>
      <c r="K208" s="17" t="s">
        <v>22137</v>
      </c>
      <c r="L208" s="17" t="s">
        <v>23274</v>
      </c>
      <c r="M208" s="230" t="s">
        <v>23274</v>
      </c>
      <c r="N208" s="231" t="s">
        <v>22138</v>
      </c>
      <c r="O208" s="232" t="s">
        <v>205</v>
      </c>
      <c r="P208" s="233" t="s">
        <v>204</v>
      </c>
      <c r="Q208" s="233" t="s">
        <v>26521</v>
      </c>
      <c r="R208" s="230" t="s">
        <v>24925</v>
      </c>
      <c r="S208" s="234" t="s">
        <v>25444</v>
      </c>
      <c r="T208" s="235" t="s">
        <v>21815</v>
      </c>
      <c r="U208" s="236" t="s">
        <v>5191</v>
      </c>
      <c r="V208" s="16">
        <v>4</v>
      </c>
      <c r="W208" s="16">
        <v>2</v>
      </c>
      <c r="X208" s="16" t="e">
        <v>#REF!</v>
      </c>
      <c r="Y208" s="237" t="s">
        <v>205</v>
      </c>
      <c r="Z208" s="17"/>
      <c r="AD208" s="230" t="s">
        <v>24972</v>
      </c>
      <c r="AE208" s="238" t="s">
        <v>23314</v>
      </c>
    </row>
    <row r="209" spans="1:31" x14ac:dyDescent="0.45">
      <c r="A209" s="227"/>
      <c r="B209" s="227"/>
      <c r="C209" s="227"/>
      <c r="D209" s="240" t="s">
        <v>208</v>
      </c>
      <c r="E209" s="240" t="s">
        <v>22140</v>
      </c>
      <c r="F209" s="227" t="s">
        <v>23546</v>
      </c>
      <c r="G209" s="229" t="s">
        <v>26520</v>
      </c>
      <c r="H209" s="229">
        <v>4</v>
      </c>
      <c r="I209" s="229" t="s">
        <v>157</v>
      </c>
      <c r="J209" s="229" t="s">
        <v>210</v>
      </c>
      <c r="K209" s="17" t="s">
        <v>22137</v>
      </c>
      <c r="L209" s="17" t="s">
        <v>23274</v>
      </c>
      <c r="M209" s="230" t="s">
        <v>23274</v>
      </c>
      <c r="N209" s="231" t="s">
        <v>22138</v>
      </c>
      <c r="O209" s="232" t="s">
        <v>22140</v>
      </c>
      <c r="P209" s="233" t="s">
        <v>208</v>
      </c>
      <c r="Q209" s="233" t="s">
        <v>5190</v>
      </c>
      <c r="R209" s="230" t="s">
        <v>24925</v>
      </c>
      <c r="S209" s="234" t="s">
        <v>25444</v>
      </c>
      <c r="T209" s="235" t="s">
        <v>21813</v>
      </c>
      <c r="U209" s="236" t="s">
        <v>5191</v>
      </c>
      <c r="V209" s="16">
        <v>4</v>
      </c>
      <c r="W209" s="16">
        <v>1</v>
      </c>
      <c r="X209" s="16" t="e">
        <v>#REF!</v>
      </c>
      <c r="Y209" s="237" t="s">
        <v>209</v>
      </c>
      <c r="Z209" s="17"/>
      <c r="AD209" s="230" t="s">
        <v>24973</v>
      </c>
      <c r="AE209" s="238" t="s">
        <v>23315</v>
      </c>
    </row>
    <row r="210" spans="1:31" x14ac:dyDescent="0.45">
      <c r="A210" s="227"/>
      <c r="B210" s="239" t="s">
        <v>23275</v>
      </c>
      <c r="C210" s="240" t="s">
        <v>22141</v>
      </c>
      <c r="D210" s="240" t="s">
        <v>22120</v>
      </c>
      <c r="E210" s="240" t="s">
        <v>207</v>
      </c>
      <c r="F210" s="227" t="s">
        <v>23547</v>
      </c>
      <c r="G210" s="229" t="s">
        <v>5191</v>
      </c>
      <c r="H210" s="229">
        <v>4</v>
      </c>
      <c r="I210" s="229" t="s">
        <v>157</v>
      </c>
      <c r="J210" s="229" t="s">
        <v>210</v>
      </c>
      <c r="K210" s="17" t="s">
        <v>22137</v>
      </c>
      <c r="L210" s="17" t="s">
        <v>23275</v>
      </c>
      <c r="M210" s="230" t="s">
        <v>23275</v>
      </c>
      <c r="N210" s="231" t="s">
        <v>22141</v>
      </c>
      <c r="O210" s="232" t="s">
        <v>207</v>
      </c>
      <c r="P210" s="233" t="s">
        <v>206</v>
      </c>
      <c r="Q210" s="233" t="s">
        <v>26521</v>
      </c>
      <c r="R210" s="230" t="s">
        <v>24926</v>
      </c>
      <c r="S210" s="234" t="s">
        <v>25444</v>
      </c>
      <c r="T210" s="235" t="s">
        <v>21814</v>
      </c>
      <c r="U210" s="236" t="s">
        <v>5191</v>
      </c>
      <c r="V210" s="16">
        <v>1</v>
      </c>
      <c r="W210" s="16">
        <v>2</v>
      </c>
      <c r="X210" s="16" t="e">
        <v>#REF!</v>
      </c>
      <c r="Y210" s="237" t="s">
        <v>207</v>
      </c>
      <c r="Z210" s="17"/>
      <c r="AD210" s="230" t="s">
        <v>25470</v>
      </c>
      <c r="AE210" s="238" t="s">
        <v>293</v>
      </c>
    </row>
    <row r="211" spans="1:31" x14ac:dyDescent="0.45">
      <c r="A211" s="227"/>
      <c r="B211" s="239" t="s">
        <v>23276</v>
      </c>
      <c r="C211" s="240" t="s">
        <v>22142</v>
      </c>
      <c r="D211" s="240" t="s">
        <v>202</v>
      </c>
      <c r="E211" s="240" t="s">
        <v>203</v>
      </c>
      <c r="F211" s="227" t="s">
        <v>23548</v>
      </c>
      <c r="G211" s="229" t="s">
        <v>5191</v>
      </c>
      <c r="H211" s="229">
        <v>4</v>
      </c>
      <c r="I211" s="229" t="s">
        <v>157</v>
      </c>
      <c r="J211" s="229" t="s">
        <v>210</v>
      </c>
      <c r="K211" s="17" t="s">
        <v>22137</v>
      </c>
      <c r="L211" s="17" t="s">
        <v>23276</v>
      </c>
      <c r="M211" s="230" t="s">
        <v>23276</v>
      </c>
      <c r="N211" s="231" t="s">
        <v>22142</v>
      </c>
      <c r="O211" s="232" t="s">
        <v>203</v>
      </c>
      <c r="P211" s="233" t="s">
        <v>202</v>
      </c>
      <c r="Q211" s="233" t="s">
        <v>5190</v>
      </c>
      <c r="R211" s="230" t="s">
        <v>24927</v>
      </c>
      <c r="S211" s="234" t="s">
        <v>25444</v>
      </c>
      <c r="T211" s="235" t="s">
        <v>21816</v>
      </c>
      <c r="U211" s="236" t="s">
        <v>5191</v>
      </c>
      <c r="V211" s="16">
        <v>1</v>
      </c>
      <c r="W211" s="16">
        <v>1</v>
      </c>
      <c r="X211" s="16" t="e">
        <v>#REF!</v>
      </c>
      <c r="Y211" s="237" t="s">
        <v>203</v>
      </c>
      <c r="Z211" s="17"/>
      <c r="AD211" s="230" t="s">
        <v>25471</v>
      </c>
      <c r="AE211" s="238" t="s">
        <v>295</v>
      </c>
    </row>
    <row r="212" spans="1:31" x14ac:dyDescent="0.45">
      <c r="A212" s="227"/>
      <c r="B212" s="239" t="s">
        <v>23277</v>
      </c>
      <c r="C212" s="240" t="s">
        <v>22143</v>
      </c>
      <c r="D212" s="240" t="s">
        <v>22110</v>
      </c>
      <c r="E212" s="240" t="s">
        <v>195</v>
      </c>
      <c r="F212" s="227" t="s">
        <v>23549</v>
      </c>
      <c r="G212" s="229" t="s">
        <v>5191</v>
      </c>
      <c r="H212" s="229">
        <v>4</v>
      </c>
      <c r="I212" s="229" t="s">
        <v>157</v>
      </c>
      <c r="J212" s="229" t="s">
        <v>210</v>
      </c>
      <c r="K212" s="17" t="s">
        <v>22137</v>
      </c>
      <c r="L212" s="17" t="s">
        <v>23277</v>
      </c>
      <c r="M212" s="230" t="s">
        <v>23277</v>
      </c>
      <c r="N212" s="231" t="s">
        <v>22143</v>
      </c>
      <c r="O212" s="232" t="s">
        <v>195</v>
      </c>
      <c r="P212" s="233" t="s">
        <v>194</v>
      </c>
      <c r="Q212" s="233" t="s">
        <v>26521</v>
      </c>
      <c r="R212" s="230" t="s">
        <v>24928</v>
      </c>
      <c r="S212" s="234" t="s">
        <v>25444</v>
      </c>
      <c r="T212" s="235" t="s">
        <v>21821</v>
      </c>
      <c r="U212" s="236" t="s">
        <v>5191</v>
      </c>
      <c r="V212" s="16">
        <v>2</v>
      </c>
      <c r="W212" s="16">
        <v>7</v>
      </c>
      <c r="X212" s="16" t="e">
        <v>#REF!</v>
      </c>
      <c r="Y212" s="237" t="s">
        <v>195</v>
      </c>
      <c r="Z212" s="17"/>
      <c r="AD212" s="230" t="s">
        <v>24974</v>
      </c>
      <c r="AE212" s="238" t="s">
        <v>23316</v>
      </c>
    </row>
    <row r="213" spans="1:31" x14ac:dyDescent="0.45">
      <c r="A213" s="227"/>
      <c r="B213" s="26"/>
      <c r="C213" s="26"/>
      <c r="D213" s="240" t="s">
        <v>22139</v>
      </c>
      <c r="E213" s="240" t="s">
        <v>205</v>
      </c>
      <c r="F213" s="227" t="s">
        <v>23550</v>
      </c>
      <c r="G213" s="229" t="s">
        <v>26520</v>
      </c>
      <c r="H213" s="229">
        <v>4</v>
      </c>
      <c r="I213" s="229" t="s">
        <v>157</v>
      </c>
      <c r="J213" s="229" t="s">
        <v>210</v>
      </c>
      <c r="K213" s="17" t="s">
        <v>22137</v>
      </c>
      <c r="L213" s="17" t="s">
        <v>23277</v>
      </c>
      <c r="M213" s="230" t="s">
        <v>23277</v>
      </c>
      <c r="N213" s="231" t="s">
        <v>22143</v>
      </c>
      <c r="O213" s="232" t="s">
        <v>205</v>
      </c>
      <c r="P213" s="233" t="s">
        <v>204</v>
      </c>
      <c r="Q213" s="233" t="s">
        <v>26521</v>
      </c>
      <c r="R213" s="230" t="s">
        <v>24928</v>
      </c>
      <c r="S213" s="234" t="s">
        <v>25444</v>
      </c>
      <c r="T213" s="235" t="s">
        <v>21815</v>
      </c>
      <c r="U213" s="236" t="s">
        <v>5191</v>
      </c>
      <c r="V213" s="16">
        <v>2</v>
      </c>
      <c r="W213" s="16">
        <v>2</v>
      </c>
      <c r="X213" s="16" t="e">
        <v>#REF!</v>
      </c>
      <c r="Y213" s="237" t="s">
        <v>205</v>
      </c>
      <c r="Z213" s="17"/>
      <c r="AD213" s="230" t="s">
        <v>24975</v>
      </c>
      <c r="AE213" s="238" t="s">
        <v>23317</v>
      </c>
    </row>
    <row r="214" spans="1:31" x14ac:dyDescent="0.45">
      <c r="A214" s="239" t="s">
        <v>22144</v>
      </c>
      <c r="B214" s="239" t="s">
        <v>22145</v>
      </c>
      <c r="C214" s="227"/>
      <c r="D214" s="227"/>
      <c r="E214" s="227"/>
      <c r="F214" s="227" t="s">
        <v>23551</v>
      </c>
      <c r="G214" s="229" t="s">
        <v>5191</v>
      </c>
      <c r="H214" s="229">
        <v>3</v>
      </c>
      <c r="I214" s="229" t="s">
        <v>157</v>
      </c>
      <c r="J214" s="229" t="s">
        <v>210</v>
      </c>
      <c r="K214" s="17" t="s">
        <v>22144</v>
      </c>
      <c r="L214" s="17" t="s">
        <v>5190</v>
      </c>
      <c r="M214" s="230" t="s">
        <v>22144</v>
      </c>
      <c r="N214" s="231" t="s">
        <v>22145</v>
      </c>
      <c r="O214" s="232" t="s">
        <v>5190</v>
      </c>
      <c r="P214" s="233" t="s">
        <v>5190</v>
      </c>
      <c r="Q214" s="233" t="s">
        <v>5190</v>
      </c>
      <c r="R214" s="230" t="s">
        <v>25445</v>
      </c>
      <c r="S214" s="234" t="s">
        <v>25443</v>
      </c>
      <c r="T214" s="235" t="s">
        <v>5190</v>
      </c>
      <c r="U214" s="236" t="s">
        <v>26520</v>
      </c>
      <c r="V214" s="16" t="s">
        <v>5190</v>
      </c>
      <c r="W214" s="16" t="s">
        <v>5190</v>
      </c>
      <c r="X214" s="16" t="e">
        <v>#REF!</v>
      </c>
      <c r="Y214" s="237" t="s">
        <v>5190</v>
      </c>
      <c r="Z214" s="17"/>
      <c r="AD214" s="230" t="s">
        <v>24976</v>
      </c>
      <c r="AE214" s="238" t="s">
        <v>23318</v>
      </c>
    </row>
    <row r="215" spans="1:31" x14ac:dyDescent="0.45">
      <c r="A215" s="227"/>
      <c r="B215" s="239" t="s">
        <v>23278</v>
      </c>
      <c r="C215" s="240" t="s">
        <v>22145</v>
      </c>
      <c r="D215" s="240" t="s">
        <v>213</v>
      </c>
      <c r="E215" s="240" t="s">
        <v>211</v>
      </c>
      <c r="F215" s="227" t="s">
        <v>23552</v>
      </c>
      <c r="G215" s="229" t="s">
        <v>5191</v>
      </c>
      <c r="H215" s="229">
        <v>4</v>
      </c>
      <c r="I215" s="229" t="s">
        <v>157</v>
      </c>
      <c r="J215" s="229" t="s">
        <v>210</v>
      </c>
      <c r="K215" s="17" t="s">
        <v>22144</v>
      </c>
      <c r="L215" s="17" t="s">
        <v>23278</v>
      </c>
      <c r="M215" s="230" t="s">
        <v>23278</v>
      </c>
      <c r="N215" s="231" t="s">
        <v>22145</v>
      </c>
      <c r="O215" s="232" t="s">
        <v>211</v>
      </c>
      <c r="P215" s="233" t="s">
        <v>213</v>
      </c>
      <c r="Q215" s="233" t="s">
        <v>5190</v>
      </c>
      <c r="R215" s="230" t="s">
        <v>24929</v>
      </c>
      <c r="S215" s="234" t="s">
        <v>25445</v>
      </c>
      <c r="T215" s="235" t="s">
        <v>21810</v>
      </c>
      <c r="U215" s="236" t="s">
        <v>5191</v>
      </c>
      <c r="V215" s="16">
        <v>1</v>
      </c>
      <c r="W215" s="16">
        <v>1</v>
      </c>
      <c r="X215" s="16" t="e">
        <v>#REF!</v>
      </c>
      <c r="Y215" s="237" t="s">
        <v>211</v>
      </c>
      <c r="Z215" s="17"/>
      <c r="AD215" s="230" t="s">
        <v>24977</v>
      </c>
      <c r="AE215" s="238" t="s">
        <v>23319</v>
      </c>
    </row>
    <row r="216" spans="1:31" x14ac:dyDescent="0.45">
      <c r="A216" s="239" t="s">
        <v>214</v>
      </c>
      <c r="B216" s="239" t="s">
        <v>22146</v>
      </c>
      <c r="C216" s="227"/>
      <c r="D216" s="227"/>
      <c r="E216" s="227"/>
      <c r="F216" s="227" t="s">
        <v>23553</v>
      </c>
      <c r="G216" s="229" t="s">
        <v>5191</v>
      </c>
      <c r="H216" s="229">
        <v>2</v>
      </c>
      <c r="I216" s="229" t="s">
        <v>157</v>
      </c>
      <c r="J216" s="229" t="s">
        <v>214</v>
      </c>
      <c r="K216" s="17" t="s">
        <v>5190</v>
      </c>
      <c r="L216" s="17" t="s">
        <v>5190</v>
      </c>
      <c r="M216" s="230" t="s">
        <v>214</v>
      </c>
      <c r="N216" s="231" t="s">
        <v>22146</v>
      </c>
      <c r="O216" s="232" t="s">
        <v>5190</v>
      </c>
      <c r="P216" s="233" t="s">
        <v>5190</v>
      </c>
      <c r="Q216" s="233" t="s">
        <v>5190</v>
      </c>
      <c r="R216" s="230" t="s">
        <v>25446</v>
      </c>
      <c r="S216" s="234" t="s">
        <v>25432</v>
      </c>
      <c r="T216" s="235" t="s">
        <v>5190</v>
      </c>
      <c r="U216" s="236" t="s">
        <v>26520</v>
      </c>
      <c r="V216" s="16" t="s">
        <v>5190</v>
      </c>
      <c r="W216" s="16" t="s">
        <v>5190</v>
      </c>
      <c r="X216" s="16" t="e">
        <v>#REF!</v>
      </c>
      <c r="Y216" s="237" t="s">
        <v>5190</v>
      </c>
      <c r="Z216" s="17"/>
      <c r="AD216" s="230" t="s">
        <v>24978</v>
      </c>
      <c r="AE216" s="238" t="s">
        <v>23320</v>
      </c>
    </row>
    <row r="217" spans="1:31" x14ac:dyDescent="0.45">
      <c r="A217" s="239" t="s">
        <v>216</v>
      </c>
      <c r="B217" s="239" t="s">
        <v>22147</v>
      </c>
      <c r="C217" s="227"/>
      <c r="D217" s="227"/>
      <c r="E217" s="227"/>
      <c r="F217" s="227" t="s">
        <v>23554</v>
      </c>
      <c r="G217" s="229" t="s">
        <v>5191</v>
      </c>
      <c r="H217" s="229">
        <v>3</v>
      </c>
      <c r="I217" s="229" t="s">
        <v>157</v>
      </c>
      <c r="J217" s="229" t="s">
        <v>214</v>
      </c>
      <c r="K217" s="17" t="s">
        <v>216</v>
      </c>
      <c r="L217" s="17" t="s">
        <v>5190</v>
      </c>
      <c r="M217" s="230" t="s">
        <v>216</v>
      </c>
      <c r="N217" s="231" t="s">
        <v>22147</v>
      </c>
      <c r="O217" s="232" t="s">
        <v>5190</v>
      </c>
      <c r="P217" s="233" t="s">
        <v>5190</v>
      </c>
      <c r="Q217" s="233" t="s">
        <v>5190</v>
      </c>
      <c r="R217" s="230" t="s">
        <v>25447</v>
      </c>
      <c r="S217" s="234" t="s">
        <v>25446</v>
      </c>
      <c r="T217" s="235" t="s">
        <v>5190</v>
      </c>
      <c r="U217" s="236" t="s">
        <v>26520</v>
      </c>
      <c r="V217" s="16" t="s">
        <v>5190</v>
      </c>
      <c r="W217" s="16" t="s">
        <v>5190</v>
      </c>
      <c r="X217" s="16" t="e">
        <v>#REF!</v>
      </c>
      <c r="Y217" s="237" t="s">
        <v>5190</v>
      </c>
      <c r="Z217" s="17"/>
      <c r="AD217" s="230" t="s">
        <v>24979</v>
      </c>
      <c r="AE217" s="238" t="s">
        <v>23321</v>
      </c>
    </row>
    <row r="218" spans="1:31" x14ac:dyDescent="0.45">
      <c r="A218" s="227"/>
      <c r="B218" s="239" t="s">
        <v>218</v>
      </c>
      <c r="C218" s="240" t="s">
        <v>22148</v>
      </c>
      <c r="D218" s="240" t="s">
        <v>22149</v>
      </c>
      <c r="E218" s="240" t="s">
        <v>219</v>
      </c>
      <c r="F218" s="227" t="s">
        <v>23555</v>
      </c>
      <c r="G218" s="229" t="s">
        <v>5191</v>
      </c>
      <c r="H218" s="229">
        <v>4</v>
      </c>
      <c r="I218" s="229" t="s">
        <v>157</v>
      </c>
      <c r="J218" s="229" t="s">
        <v>214</v>
      </c>
      <c r="K218" s="17" t="s">
        <v>216</v>
      </c>
      <c r="L218" s="17" t="s">
        <v>218</v>
      </c>
      <c r="M218" s="230" t="s">
        <v>218</v>
      </c>
      <c r="N218" s="231" t="s">
        <v>22148</v>
      </c>
      <c r="O218" s="232" t="s">
        <v>219</v>
      </c>
      <c r="P218" s="233" t="s">
        <v>218</v>
      </c>
      <c r="Q218" s="233" t="s">
        <v>26521</v>
      </c>
      <c r="R218" s="230" t="s">
        <v>24930</v>
      </c>
      <c r="S218" s="234" t="s">
        <v>25447</v>
      </c>
      <c r="T218" s="235" t="s">
        <v>21807</v>
      </c>
      <c r="U218" s="236" t="s">
        <v>5191</v>
      </c>
      <c r="V218" s="16">
        <v>2</v>
      </c>
      <c r="W218" s="16">
        <v>3</v>
      </c>
      <c r="X218" s="16" t="e">
        <v>#REF!</v>
      </c>
      <c r="Y218" s="237" t="s">
        <v>219</v>
      </c>
      <c r="Z218" s="17"/>
      <c r="AD218" s="230" t="s">
        <v>24980</v>
      </c>
      <c r="AE218" s="238" t="s">
        <v>23322</v>
      </c>
    </row>
    <row r="219" spans="1:31" x14ac:dyDescent="0.45">
      <c r="A219" s="227"/>
      <c r="B219" s="231"/>
      <c r="C219" s="227"/>
      <c r="D219" s="240" t="s">
        <v>22150</v>
      </c>
      <c r="E219" s="240" t="s">
        <v>318</v>
      </c>
      <c r="F219" s="227" t="s">
        <v>23556</v>
      </c>
      <c r="G219" s="229" t="s">
        <v>26520</v>
      </c>
      <c r="H219" s="229">
        <v>4</v>
      </c>
      <c r="I219" s="229" t="s">
        <v>157</v>
      </c>
      <c r="J219" s="229" t="s">
        <v>214</v>
      </c>
      <c r="K219" s="17" t="s">
        <v>216</v>
      </c>
      <c r="L219" s="17" t="s">
        <v>218</v>
      </c>
      <c r="M219" s="230" t="s">
        <v>218</v>
      </c>
      <c r="N219" s="231" t="s">
        <v>22148</v>
      </c>
      <c r="O219" s="232" t="s">
        <v>318</v>
      </c>
      <c r="P219" s="233" t="s">
        <v>317</v>
      </c>
      <c r="Q219" s="233" t="s">
        <v>26521</v>
      </c>
      <c r="R219" s="230" t="s">
        <v>24930</v>
      </c>
      <c r="S219" s="234" t="s">
        <v>25447</v>
      </c>
      <c r="T219" s="235" t="s">
        <v>21753</v>
      </c>
      <c r="U219" s="236" t="s">
        <v>5191</v>
      </c>
      <c r="V219" s="16">
        <v>2</v>
      </c>
      <c r="W219" s="16">
        <v>4</v>
      </c>
      <c r="X219" s="16" t="e">
        <v>#REF!</v>
      </c>
      <c r="Y219" s="237" t="s">
        <v>318</v>
      </c>
      <c r="Z219" s="17"/>
      <c r="AD219" s="230" t="s">
        <v>25472</v>
      </c>
      <c r="AE219" s="238" t="s">
        <v>298</v>
      </c>
    </row>
    <row r="220" spans="1:31" x14ac:dyDescent="0.45">
      <c r="A220" s="227"/>
      <c r="B220" s="239" t="s">
        <v>220</v>
      </c>
      <c r="C220" s="240" t="s">
        <v>22151</v>
      </c>
      <c r="D220" s="240" t="s">
        <v>22149</v>
      </c>
      <c r="E220" s="240" t="s">
        <v>219</v>
      </c>
      <c r="F220" s="227" t="s">
        <v>23557</v>
      </c>
      <c r="G220" s="229" t="s">
        <v>5191</v>
      </c>
      <c r="H220" s="229">
        <v>4</v>
      </c>
      <c r="I220" s="229" t="s">
        <v>157</v>
      </c>
      <c r="J220" s="229" t="s">
        <v>214</v>
      </c>
      <c r="K220" s="17" t="s">
        <v>216</v>
      </c>
      <c r="L220" s="17" t="s">
        <v>220</v>
      </c>
      <c r="M220" s="230" t="s">
        <v>220</v>
      </c>
      <c r="N220" s="231" t="s">
        <v>22151</v>
      </c>
      <c r="O220" s="232" t="s">
        <v>219</v>
      </c>
      <c r="P220" s="233" t="s">
        <v>218</v>
      </c>
      <c r="Q220" s="233" t="s">
        <v>26521</v>
      </c>
      <c r="R220" s="230" t="s">
        <v>24931</v>
      </c>
      <c r="S220" s="234" t="s">
        <v>25447</v>
      </c>
      <c r="T220" s="235" t="s">
        <v>21807</v>
      </c>
      <c r="U220" s="236" t="s">
        <v>5191</v>
      </c>
      <c r="V220" s="16">
        <v>2</v>
      </c>
      <c r="W220" s="16">
        <v>3</v>
      </c>
      <c r="X220" s="16" t="e">
        <v>#REF!</v>
      </c>
      <c r="Y220" s="237" t="s">
        <v>219</v>
      </c>
      <c r="Z220" s="17"/>
      <c r="AD220" s="230" t="s">
        <v>24981</v>
      </c>
      <c r="AE220" s="238" t="s">
        <v>300</v>
      </c>
    </row>
    <row r="221" spans="1:31" x14ac:dyDescent="0.45">
      <c r="A221" s="227"/>
      <c r="B221" s="231"/>
      <c r="C221" s="227"/>
      <c r="D221" s="240" t="s">
        <v>22152</v>
      </c>
      <c r="E221" s="240" t="s">
        <v>221</v>
      </c>
      <c r="F221" s="227" t="s">
        <v>23558</v>
      </c>
      <c r="G221" s="229" t="s">
        <v>26520</v>
      </c>
      <c r="H221" s="229">
        <v>4</v>
      </c>
      <c r="I221" s="229" t="s">
        <v>157</v>
      </c>
      <c r="J221" s="229" t="s">
        <v>214</v>
      </c>
      <c r="K221" s="17" t="s">
        <v>216</v>
      </c>
      <c r="L221" s="17" t="s">
        <v>220</v>
      </c>
      <c r="M221" s="230" t="s">
        <v>220</v>
      </c>
      <c r="N221" s="231" t="s">
        <v>22151</v>
      </c>
      <c r="O221" s="232" t="s">
        <v>221</v>
      </c>
      <c r="P221" s="233" t="s">
        <v>220</v>
      </c>
      <c r="Q221" s="233" t="s">
        <v>26521</v>
      </c>
      <c r="R221" s="230" t="s">
        <v>24931</v>
      </c>
      <c r="S221" s="234" t="s">
        <v>25447</v>
      </c>
      <c r="T221" s="235" t="s">
        <v>21806</v>
      </c>
      <c r="U221" s="236" t="s">
        <v>5191</v>
      </c>
      <c r="V221" s="16">
        <v>2</v>
      </c>
      <c r="W221" s="16">
        <v>2</v>
      </c>
      <c r="X221" s="16" t="e">
        <v>#REF!</v>
      </c>
      <c r="Y221" s="237" t="s">
        <v>221</v>
      </c>
      <c r="Z221" s="17"/>
      <c r="AD221" s="230" t="s">
        <v>25473</v>
      </c>
      <c r="AE221" s="238" t="s">
        <v>301</v>
      </c>
    </row>
    <row r="222" spans="1:31" x14ac:dyDescent="0.45">
      <c r="A222" s="227"/>
      <c r="B222" s="239" t="s">
        <v>222</v>
      </c>
      <c r="C222" s="240" t="s">
        <v>22153</v>
      </c>
      <c r="D222" s="240" t="s">
        <v>22149</v>
      </c>
      <c r="E222" s="240" t="s">
        <v>219</v>
      </c>
      <c r="F222" s="227" t="s">
        <v>23559</v>
      </c>
      <c r="G222" s="229" t="s">
        <v>5191</v>
      </c>
      <c r="H222" s="229">
        <v>4</v>
      </c>
      <c r="I222" s="229" t="s">
        <v>157</v>
      </c>
      <c r="J222" s="229" t="s">
        <v>214</v>
      </c>
      <c r="K222" s="17" t="s">
        <v>216</v>
      </c>
      <c r="L222" s="17" t="s">
        <v>222</v>
      </c>
      <c r="M222" s="230" t="s">
        <v>222</v>
      </c>
      <c r="N222" s="231" t="s">
        <v>22153</v>
      </c>
      <c r="O222" s="232" t="s">
        <v>219</v>
      </c>
      <c r="P222" s="233" t="s">
        <v>218</v>
      </c>
      <c r="Q222" s="233" t="s">
        <v>26521</v>
      </c>
      <c r="R222" s="230" t="s">
        <v>24932</v>
      </c>
      <c r="S222" s="234" t="s">
        <v>25447</v>
      </c>
      <c r="T222" s="235" t="s">
        <v>21807</v>
      </c>
      <c r="U222" s="236" t="s">
        <v>5191</v>
      </c>
      <c r="V222" s="16">
        <v>3</v>
      </c>
      <c r="W222" s="16">
        <v>3</v>
      </c>
      <c r="X222" s="16" t="e">
        <v>#REF!</v>
      </c>
      <c r="Y222" s="237" t="s">
        <v>219</v>
      </c>
      <c r="Z222" s="17"/>
      <c r="AD222" s="230" t="s">
        <v>25474</v>
      </c>
      <c r="AE222" s="238" t="s">
        <v>303</v>
      </c>
    </row>
    <row r="223" spans="1:31" x14ac:dyDescent="0.45">
      <c r="A223" s="227"/>
      <c r="B223" s="231"/>
      <c r="C223" s="227"/>
      <c r="D223" s="240" t="s">
        <v>22152</v>
      </c>
      <c r="E223" s="240" t="s">
        <v>221</v>
      </c>
      <c r="F223" s="227" t="s">
        <v>23560</v>
      </c>
      <c r="G223" s="229" t="s">
        <v>26520</v>
      </c>
      <c r="H223" s="229">
        <v>4</v>
      </c>
      <c r="I223" s="229" t="s">
        <v>157</v>
      </c>
      <c r="J223" s="229" t="s">
        <v>214</v>
      </c>
      <c r="K223" s="17" t="s">
        <v>216</v>
      </c>
      <c r="L223" s="17" t="s">
        <v>222</v>
      </c>
      <c r="M223" s="230" t="s">
        <v>222</v>
      </c>
      <c r="N223" s="231" t="s">
        <v>22153</v>
      </c>
      <c r="O223" s="232" t="s">
        <v>221</v>
      </c>
      <c r="P223" s="233" t="s">
        <v>220</v>
      </c>
      <c r="Q223" s="233" t="s">
        <v>26521</v>
      </c>
      <c r="R223" s="230" t="s">
        <v>24932</v>
      </c>
      <c r="S223" s="234" t="s">
        <v>25447</v>
      </c>
      <c r="T223" s="235" t="s">
        <v>21806</v>
      </c>
      <c r="U223" s="236" t="s">
        <v>5191</v>
      </c>
      <c r="V223" s="16">
        <v>3</v>
      </c>
      <c r="W223" s="16">
        <v>2</v>
      </c>
      <c r="X223" s="16" t="e">
        <v>#REF!</v>
      </c>
      <c r="Y223" s="237" t="s">
        <v>221</v>
      </c>
      <c r="Z223" s="17"/>
      <c r="AD223" s="230" t="s">
        <v>24982</v>
      </c>
      <c r="AE223" s="238" t="s">
        <v>23323</v>
      </c>
    </row>
    <row r="224" spans="1:31" x14ac:dyDescent="0.45">
      <c r="A224" s="227"/>
      <c r="B224" s="231"/>
      <c r="C224" s="227"/>
      <c r="D224" s="240" t="s">
        <v>22154</v>
      </c>
      <c r="E224" s="240" t="s">
        <v>235</v>
      </c>
      <c r="F224" s="227" t="s">
        <v>23561</v>
      </c>
      <c r="G224" s="229" t="s">
        <v>26520</v>
      </c>
      <c r="H224" s="229">
        <v>4</v>
      </c>
      <c r="I224" s="229" t="s">
        <v>157</v>
      </c>
      <c r="J224" s="229" t="s">
        <v>214</v>
      </c>
      <c r="K224" s="17" t="s">
        <v>216</v>
      </c>
      <c r="L224" s="17" t="s">
        <v>222</v>
      </c>
      <c r="M224" s="230" t="s">
        <v>222</v>
      </c>
      <c r="N224" s="231" t="s">
        <v>22153</v>
      </c>
      <c r="O224" s="232" t="s">
        <v>235</v>
      </c>
      <c r="P224" s="233" t="s">
        <v>234</v>
      </c>
      <c r="Q224" s="233" t="s">
        <v>26521</v>
      </c>
      <c r="R224" s="230" t="s">
        <v>24932</v>
      </c>
      <c r="S224" s="234" t="s">
        <v>25447</v>
      </c>
      <c r="T224" s="235" t="s">
        <v>21799</v>
      </c>
      <c r="U224" s="236" t="s">
        <v>5191</v>
      </c>
      <c r="V224" s="16">
        <v>3</v>
      </c>
      <c r="W224" s="16">
        <v>4</v>
      </c>
      <c r="X224" s="16" t="e">
        <v>#REF!</v>
      </c>
      <c r="Y224" s="237" t="s">
        <v>235</v>
      </c>
      <c r="Z224" s="17"/>
      <c r="AD224" s="230" t="s">
        <v>25475</v>
      </c>
      <c r="AE224" s="238" t="s">
        <v>311</v>
      </c>
    </row>
    <row r="225" spans="1:31" x14ac:dyDescent="0.45">
      <c r="A225" s="239" t="s">
        <v>22155</v>
      </c>
      <c r="B225" s="239" t="s">
        <v>22156</v>
      </c>
      <c r="C225" s="227"/>
      <c r="D225" s="227"/>
      <c r="E225" s="227"/>
      <c r="F225" s="227" t="s">
        <v>23562</v>
      </c>
      <c r="G225" s="229" t="s">
        <v>5191</v>
      </c>
      <c r="H225" s="229">
        <v>3</v>
      </c>
      <c r="I225" s="229" t="s">
        <v>157</v>
      </c>
      <c r="J225" s="229" t="s">
        <v>214</v>
      </c>
      <c r="K225" s="17" t="s">
        <v>22155</v>
      </c>
      <c r="L225" s="17" t="s">
        <v>5190</v>
      </c>
      <c r="M225" s="230" t="s">
        <v>22155</v>
      </c>
      <c r="N225" s="231" t="s">
        <v>22156</v>
      </c>
      <c r="O225" s="232" t="s">
        <v>5190</v>
      </c>
      <c r="P225" s="233" t="s">
        <v>5190</v>
      </c>
      <c r="Q225" s="233" t="s">
        <v>5190</v>
      </c>
      <c r="R225" s="230" t="s">
        <v>25448</v>
      </c>
      <c r="S225" s="234" t="s">
        <v>25446</v>
      </c>
      <c r="T225" s="235" t="s">
        <v>5190</v>
      </c>
      <c r="U225" s="236" t="s">
        <v>26520</v>
      </c>
      <c r="V225" s="16" t="s">
        <v>5190</v>
      </c>
      <c r="W225" s="16" t="s">
        <v>5190</v>
      </c>
      <c r="X225" s="16" t="e">
        <v>#REF!</v>
      </c>
      <c r="Y225" s="237" t="s">
        <v>5190</v>
      </c>
      <c r="Z225" s="17"/>
      <c r="AD225" s="230" t="s">
        <v>24983</v>
      </c>
      <c r="AE225" s="238" t="s">
        <v>313</v>
      </c>
    </row>
    <row r="226" spans="1:31" x14ac:dyDescent="0.45">
      <c r="A226" s="227"/>
      <c r="B226" s="239" t="s">
        <v>23279</v>
      </c>
      <c r="C226" s="240" t="s">
        <v>22156</v>
      </c>
      <c r="D226" s="240" t="s">
        <v>22157</v>
      </c>
      <c r="E226" s="240" t="s">
        <v>242</v>
      </c>
      <c r="F226" s="227" t="s">
        <v>23563</v>
      </c>
      <c r="G226" s="229" t="s">
        <v>5191</v>
      </c>
      <c r="H226" s="229">
        <v>4</v>
      </c>
      <c r="I226" s="229" t="s">
        <v>157</v>
      </c>
      <c r="J226" s="229" t="s">
        <v>214</v>
      </c>
      <c r="K226" s="17" t="s">
        <v>22155</v>
      </c>
      <c r="L226" s="17" t="s">
        <v>23279</v>
      </c>
      <c r="M226" s="230" t="s">
        <v>23279</v>
      </c>
      <c r="N226" s="231" t="s">
        <v>22156</v>
      </c>
      <c r="O226" s="232" t="s">
        <v>242</v>
      </c>
      <c r="P226" s="233" t="s">
        <v>243</v>
      </c>
      <c r="Q226" s="233" t="s">
        <v>26521</v>
      </c>
      <c r="R226" s="230" t="s">
        <v>24933</v>
      </c>
      <c r="S226" s="234" t="s">
        <v>25448</v>
      </c>
      <c r="T226" s="235" t="s">
        <v>21794</v>
      </c>
      <c r="U226" s="236" t="s">
        <v>5191</v>
      </c>
      <c r="V226" s="16">
        <v>5</v>
      </c>
      <c r="W226" s="16">
        <v>2</v>
      </c>
      <c r="X226" s="16" t="e">
        <v>#REF!</v>
      </c>
      <c r="Y226" s="237" t="s">
        <v>242</v>
      </c>
      <c r="Z226" s="17"/>
      <c r="AD226" s="230" t="s">
        <v>24984</v>
      </c>
      <c r="AE226" s="238" t="s">
        <v>319</v>
      </c>
    </row>
    <row r="227" spans="1:31" x14ac:dyDescent="0.45">
      <c r="A227" s="227"/>
      <c r="B227" s="231"/>
      <c r="C227" s="227"/>
      <c r="D227" s="240" t="s">
        <v>251</v>
      </c>
      <c r="E227" s="240" t="s">
        <v>252</v>
      </c>
      <c r="F227" s="227" t="s">
        <v>23564</v>
      </c>
      <c r="G227" s="229" t="s">
        <v>26520</v>
      </c>
      <c r="H227" s="229">
        <v>4</v>
      </c>
      <c r="I227" s="229" t="s">
        <v>157</v>
      </c>
      <c r="J227" s="229" t="s">
        <v>214</v>
      </c>
      <c r="K227" s="17" t="s">
        <v>22155</v>
      </c>
      <c r="L227" s="17" t="s">
        <v>23279</v>
      </c>
      <c r="M227" s="230" t="s">
        <v>23279</v>
      </c>
      <c r="N227" s="231" t="s">
        <v>22156</v>
      </c>
      <c r="O227" s="232" t="s">
        <v>252</v>
      </c>
      <c r="P227" s="233" t="s">
        <v>251</v>
      </c>
      <c r="Q227" s="233" t="s">
        <v>5190</v>
      </c>
      <c r="R227" s="230" t="s">
        <v>24933</v>
      </c>
      <c r="S227" s="234" t="s">
        <v>25448</v>
      </c>
      <c r="T227" s="235" t="s">
        <v>21789</v>
      </c>
      <c r="U227" s="236" t="s">
        <v>5191</v>
      </c>
      <c r="V227" s="16">
        <v>5</v>
      </c>
      <c r="W227" s="16">
        <v>1</v>
      </c>
      <c r="X227" s="16" t="e">
        <v>#REF!</v>
      </c>
      <c r="Y227" s="237" t="s">
        <v>252</v>
      </c>
      <c r="Z227" s="17"/>
      <c r="AD227" s="230" t="s">
        <v>25476</v>
      </c>
      <c r="AE227" s="238" t="s">
        <v>321</v>
      </c>
    </row>
    <row r="228" spans="1:31" x14ac:dyDescent="0.45">
      <c r="A228" s="227"/>
      <c r="B228" s="231"/>
      <c r="C228" s="227"/>
      <c r="D228" s="240" t="s">
        <v>22158</v>
      </c>
      <c r="E228" s="240" t="s">
        <v>254</v>
      </c>
      <c r="F228" s="227" t="s">
        <v>23565</v>
      </c>
      <c r="G228" s="229" t="s">
        <v>26520</v>
      </c>
      <c r="H228" s="229">
        <v>4</v>
      </c>
      <c r="I228" s="229" t="s">
        <v>157</v>
      </c>
      <c r="J228" s="229" t="s">
        <v>214</v>
      </c>
      <c r="K228" s="17" t="s">
        <v>22155</v>
      </c>
      <c r="L228" s="17" t="s">
        <v>23279</v>
      </c>
      <c r="M228" s="230" t="s">
        <v>23279</v>
      </c>
      <c r="N228" s="231" t="s">
        <v>22156</v>
      </c>
      <c r="O228" s="232" t="s">
        <v>254</v>
      </c>
      <c r="P228" s="233" t="s">
        <v>253</v>
      </c>
      <c r="Q228" s="233" t="s">
        <v>26521</v>
      </c>
      <c r="R228" s="230" t="s">
        <v>24933</v>
      </c>
      <c r="S228" s="234" t="s">
        <v>25448</v>
      </c>
      <c r="T228" s="235" t="s">
        <v>21788</v>
      </c>
      <c r="U228" s="236" t="s">
        <v>5191</v>
      </c>
      <c r="V228" s="16">
        <v>5</v>
      </c>
      <c r="W228" s="16">
        <v>1</v>
      </c>
      <c r="X228" s="16" t="e">
        <v>#REF!</v>
      </c>
      <c r="Y228" s="237" t="s">
        <v>254</v>
      </c>
      <c r="Z228" s="17" t="s">
        <v>24829</v>
      </c>
      <c r="AD228" s="230" t="s">
        <v>24985</v>
      </c>
      <c r="AE228" s="238" t="s">
        <v>23324</v>
      </c>
    </row>
    <row r="229" spans="1:31" x14ac:dyDescent="0.45">
      <c r="A229" s="227"/>
      <c r="B229" s="231"/>
      <c r="C229" s="227"/>
      <c r="D229" s="240" t="s">
        <v>22159</v>
      </c>
      <c r="E229" s="240" t="s">
        <v>523</v>
      </c>
      <c r="F229" s="227" t="s">
        <v>23566</v>
      </c>
      <c r="G229" s="229" t="s">
        <v>26520</v>
      </c>
      <c r="H229" s="229">
        <v>4</v>
      </c>
      <c r="I229" s="229" t="s">
        <v>157</v>
      </c>
      <c r="J229" s="229" t="s">
        <v>214</v>
      </c>
      <c r="K229" s="17" t="s">
        <v>22155</v>
      </c>
      <c r="L229" s="17" t="s">
        <v>23279</v>
      </c>
      <c r="M229" s="230" t="s">
        <v>23279</v>
      </c>
      <c r="N229" s="231" t="s">
        <v>22156</v>
      </c>
      <c r="O229" s="232" t="s">
        <v>523</v>
      </c>
      <c r="P229" s="233" t="s">
        <v>522</v>
      </c>
      <c r="Q229" s="233" t="s">
        <v>26521</v>
      </c>
      <c r="R229" s="230" t="s">
        <v>24933</v>
      </c>
      <c r="S229" s="234" t="s">
        <v>25448</v>
      </c>
      <c r="T229" s="235" t="s">
        <v>21638</v>
      </c>
      <c r="U229" s="236" t="s">
        <v>5191</v>
      </c>
      <c r="V229" s="16">
        <v>5</v>
      </c>
      <c r="W229" s="16">
        <v>2</v>
      </c>
      <c r="X229" s="16" t="e">
        <v>#REF!</v>
      </c>
      <c r="Y229" s="237" t="s">
        <v>523</v>
      </c>
      <c r="Z229" s="17"/>
      <c r="AD229" s="230" t="s">
        <v>24986</v>
      </c>
      <c r="AE229" s="238" t="s">
        <v>23325</v>
      </c>
    </row>
    <row r="230" spans="1:31" x14ac:dyDescent="0.45">
      <c r="A230" s="227"/>
      <c r="B230" s="231"/>
      <c r="C230" s="227"/>
      <c r="D230" s="240" t="s">
        <v>22160</v>
      </c>
      <c r="E230" s="240" t="s">
        <v>551</v>
      </c>
      <c r="F230" s="227" t="s">
        <v>23567</v>
      </c>
      <c r="G230" s="229" t="s">
        <v>26520</v>
      </c>
      <c r="H230" s="229">
        <v>4</v>
      </c>
      <c r="I230" s="229" t="s">
        <v>157</v>
      </c>
      <c r="J230" s="229" t="s">
        <v>214</v>
      </c>
      <c r="K230" s="17" t="s">
        <v>22155</v>
      </c>
      <c r="L230" s="17" t="s">
        <v>23279</v>
      </c>
      <c r="M230" s="230" t="s">
        <v>23279</v>
      </c>
      <c r="N230" s="231" t="s">
        <v>22156</v>
      </c>
      <c r="O230" s="232" t="s">
        <v>551</v>
      </c>
      <c r="P230" s="233" t="s">
        <v>552</v>
      </c>
      <c r="Q230" s="233" t="s">
        <v>26521</v>
      </c>
      <c r="R230" s="230" t="s">
        <v>24933</v>
      </c>
      <c r="S230" s="234" t="s">
        <v>25448</v>
      </c>
      <c r="T230" s="235" t="s">
        <v>21620</v>
      </c>
      <c r="U230" s="236" t="s">
        <v>5191</v>
      </c>
      <c r="V230" s="16">
        <v>5</v>
      </c>
      <c r="W230" s="16">
        <v>10</v>
      </c>
      <c r="X230" s="16" t="e">
        <v>#REF!</v>
      </c>
      <c r="Y230" s="237" t="s">
        <v>551</v>
      </c>
      <c r="Z230" s="17"/>
      <c r="AD230" s="230" t="s">
        <v>24987</v>
      </c>
      <c r="AE230" s="238" t="s">
        <v>22266</v>
      </c>
    </row>
    <row r="231" spans="1:31" x14ac:dyDescent="0.45">
      <c r="A231" s="239" t="s">
        <v>22161</v>
      </c>
      <c r="B231" s="239" t="s">
        <v>22162</v>
      </c>
      <c r="C231" s="227"/>
      <c r="D231" s="227"/>
      <c r="E231" s="227"/>
      <c r="F231" s="227" t="s">
        <v>23568</v>
      </c>
      <c r="G231" s="229" t="s">
        <v>5191</v>
      </c>
      <c r="H231" s="229">
        <v>3</v>
      </c>
      <c r="I231" s="229" t="s">
        <v>157</v>
      </c>
      <c r="J231" s="229" t="s">
        <v>214</v>
      </c>
      <c r="K231" s="17" t="s">
        <v>22161</v>
      </c>
      <c r="L231" s="17" t="s">
        <v>5190</v>
      </c>
      <c r="M231" s="230" t="s">
        <v>22161</v>
      </c>
      <c r="N231" s="231" t="s">
        <v>22162</v>
      </c>
      <c r="O231" s="232" t="s">
        <v>5190</v>
      </c>
      <c r="P231" s="233" t="s">
        <v>5190</v>
      </c>
      <c r="Q231" s="233" t="s">
        <v>5190</v>
      </c>
      <c r="R231" s="230" t="s">
        <v>25449</v>
      </c>
      <c r="S231" s="234" t="s">
        <v>25446</v>
      </c>
      <c r="T231" s="235" t="s">
        <v>5190</v>
      </c>
      <c r="U231" s="236" t="s">
        <v>26520</v>
      </c>
      <c r="V231" s="16" t="s">
        <v>5190</v>
      </c>
      <c r="W231" s="16" t="s">
        <v>5190</v>
      </c>
      <c r="X231" s="16" t="e">
        <v>#REF!</v>
      </c>
      <c r="Y231" s="237" t="s">
        <v>5190</v>
      </c>
      <c r="Z231" s="17"/>
      <c r="AD231" s="230" t="s">
        <v>24988</v>
      </c>
      <c r="AE231" s="238" t="s">
        <v>22268</v>
      </c>
    </row>
    <row r="232" spans="1:31" x14ac:dyDescent="0.45">
      <c r="A232" s="227"/>
      <c r="B232" s="239" t="s">
        <v>23280</v>
      </c>
      <c r="C232" s="240" t="s">
        <v>22163</v>
      </c>
      <c r="D232" s="240" t="s">
        <v>230</v>
      </c>
      <c r="E232" s="240" t="s">
        <v>231</v>
      </c>
      <c r="F232" s="227" t="s">
        <v>23569</v>
      </c>
      <c r="G232" s="229" t="s">
        <v>5191</v>
      </c>
      <c r="H232" s="229">
        <v>4</v>
      </c>
      <c r="I232" s="229" t="s">
        <v>157</v>
      </c>
      <c r="J232" s="229" t="s">
        <v>214</v>
      </c>
      <c r="K232" s="17" t="s">
        <v>22161</v>
      </c>
      <c r="L232" s="17" t="s">
        <v>23280</v>
      </c>
      <c r="M232" s="230" t="s">
        <v>23280</v>
      </c>
      <c r="N232" s="231" t="s">
        <v>22163</v>
      </c>
      <c r="O232" s="232" t="s">
        <v>231</v>
      </c>
      <c r="P232" s="233" t="s">
        <v>230</v>
      </c>
      <c r="Q232" s="233" t="s">
        <v>5190</v>
      </c>
      <c r="R232" s="230" t="s">
        <v>24934</v>
      </c>
      <c r="S232" s="234" t="s">
        <v>25449</v>
      </c>
      <c r="T232" s="235" t="s">
        <v>21801</v>
      </c>
      <c r="U232" s="236" t="s">
        <v>5191</v>
      </c>
      <c r="V232" s="16">
        <v>1</v>
      </c>
      <c r="W232" s="16">
        <v>1</v>
      </c>
      <c r="X232" s="16" t="e">
        <v>#REF!</v>
      </c>
      <c r="Y232" s="237" t="s">
        <v>231</v>
      </c>
      <c r="Z232" s="17"/>
      <c r="AD232" s="230" t="s">
        <v>25477</v>
      </c>
      <c r="AE232" s="238" t="s">
        <v>22270</v>
      </c>
    </row>
    <row r="233" spans="1:31" x14ac:dyDescent="0.45">
      <c r="A233" s="227"/>
      <c r="B233" s="239" t="s">
        <v>23281</v>
      </c>
      <c r="C233" s="240" t="s">
        <v>22164</v>
      </c>
      <c r="D233" s="240" t="s">
        <v>232</v>
      </c>
      <c r="E233" s="240" t="s">
        <v>233</v>
      </c>
      <c r="F233" s="227" t="s">
        <v>23570</v>
      </c>
      <c r="G233" s="229" t="s">
        <v>5191</v>
      </c>
      <c r="H233" s="229">
        <v>4</v>
      </c>
      <c r="I233" s="229" t="s">
        <v>157</v>
      </c>
      <c r="J233" s="229" t="s">
        <v>214</v>
      </c>
      <c r="K233" s="17" t="s">
        <v>22161</v>
      </c>
      <c r="L233" s="17" t="s">
        <v>23281</v>
      </c>
      <c r="M233" s="230" t="s">
        <v>23281</v>
      </c>
      <c r="N233" s="231" t="s">
        <v>22164</v>
      </c>
      <c r="O233" s="232" t="s">
        <v>233</v>
      </c>
      <c r="P233" s="233" t="s">
        <v>232</v>
      </c>
      <c r="Q233" s="233" t="s">
        <v>5190</v>
      </c>
      <c r="R233" s="230" t="s">
        <v>24935</v>
      </c>
      <c r="S233" s="234" t="s">
        <v>25449</v>
      </c>
      <c r="T233" s="235" t="s">
        <v>21800</v>
      </c>
      <c r="U233" s="236" t="s">
        <v>5191</v>
      </c>
      <c r="V233" s="16">
        <v>1</v>
      </c>
      <c r="W233" s="16">
        <v>1</v>
      </c>
      <c r="X233" s="16" t="e">
        <v>#REF!</v>
      </c>
      <c r="Y233" s="237" t="s">
        <v>233</v>
      </c>
      <c r="Z233" s="17"/>
      <c r="AD233" s="230" t="s">
        <v>24989</v>
      </c>
      <c r="AE233" s="238" t="s">
        <v>22272</v>
      </c>
    </row>
    <row r="234" spans="1:31" x14ac:dyDescent="0.45">
      <c r="A234" s="227"/>
      <c r="B234" s="239" t="s">
        <v>23282</v>
      </c>
      <c r="C234" s="240" t="s">
        <v>22165</v>
      </c>
      <c r="D234" s="240" t="s">
        <v>22166</v>
      </c>
      <c r="E234" s="240" t="s">
        <v>229</v>
      </c>
      <c r="F234" s="227" t="s">
        <v>23571</v>
      </c>
      <c r="G234" s="229" t="s">
        <v>5191</v>
      </c>
      <c r="H234" s="229">
        <v>4</v>
      </c>
      <c r="I234" s="229" t="s">
        <v>157</v>
      </c>
      <c r="J234" s="229" t="s">
        <v>214</v>
      </c>
      <c r="K234" s="17" t="s">
        <v>22161</v>
      </c>
      <c r="L234" s="17" t="s">
        <v>23282</v>
      </c>
      <c r="M234" s="230" t="s">
        <v>23282</v>
      </c>
      <c r="N234" s="231" t="s">
        <v>22165</v>
      </c>
      <c r="O234" s="232" t="s">
        <v>229</v>
      </c>
      <c r="P234" s="233" t="s">
        <v>228</v>
      </c>
      <c r="Q234" s="233" t="s">
        <v>26521</v>
      </c>
      <c r="R234" s="230" t="s">
        <v>24936</v>
      </c>
      <c r="S234" s="234" t="s">
        <v>25449</v>
      </c>
      <c r="T234" s="235" t="s">
        <v>21802</v>
      </c>
      <c r="U234" s="236" t="s">
        <v>5191</v>
      </c>
      <c r="V234" s="16">
        <v>2</v>
      </c>
      <c r="W234" s="16">
        <v>3</v>
      </c>
      <c r="X234" s="16" t="e">
        <v>#REF!</v>
      </c>
      <c r="Y234" s="237" t="s">
        <v>229</v>
      </c>
      <c r="Z234" s="17"/>
      <c r="AD234" s="230" t="s">
        <v>25478</v>
      </c>
      <c r="AE234" s="238" t="s">
        <v>324</v>
      </c>
    </row>
    <row r="235" spans="1:31" x14ac:dyDescent="0.45">
      <c r="A235" s="227"/>
      <c r="B235" s="231"/>
      <c r="C235" s="227"/>
      <c r="D235" s="240" t="s">
        <v>22154</v>
      </c>
      <c r="E235" s="240" t="s">
        <v>235</v>
      </c>
      <c r="F235" s="227" t="s">
        <v>23572</v>
      </c>
      <c r="G235" s="229" t="s">
        <v>26520</v>
      </c>
      <c r="H235" s="229">
        <v>4</v>
      </c>
      <c r="I235" s="229" t="s">
        <v>157</v>
      </c>
      <c r="J235" s="229" t="s">
        <v>214</v>
      </c>
      <c r="K235" s="17" t="s">
        <v>22161</v>
      </c>
      <c r="L235" s="17" t="s">
        <v>23282</v>
      </c>
      <c r="M235" s="230" t="s">
        <v>23282</v>
      </c>
      <c r="N235" s="231" t="s">
        <v>22165</v>
      </c>
      <c r="O235" s="232" t="s">
        <v>235</v>
      </c>
      <c r="P235" s="233" t="s">
        <v>234</v>
      </c>
      <c r="Q235" s="233" t="s">
        <v>26521</v>
      </c>
      <c r="R235" s="230" t="s">
        <v>24936</v>
      </c>
      <c r="S235" s="234" t="s">
        <v>25449</v>
      </c>
      <c r="T235" s="235" t="s">
        <v>21799</v>
      </c>
      <c r="U235" s="236" t="s">
        <v>5191</v>
      </c>
      <c r="V235" s="16">
        <v>2</v>
      </c>
      <c r="W235" s="16">
        <v>4</v>
      </c>
      <c r="X235" s="16" t="e">
        <v>#REF!</v>
      </c>
      <c r="Y235" s="237" t="s">
        <v>235</v>
      </c>
      <c r="Z235" s="17"/>
      <c r="AD235" s="230" t="s">
        <v>25479</v>
      </c>
      <c r="AE235" s="238" t="s">
        <v>15955</v>
      </c>
    </row>
    <row r="236" spans="1:31" x14ac:dyDescent="0.45">
      <c r="A236" s="227"/>
      <c r="B236" s="239" t="s">
        <v>23283</v>
      </c>
      <c r="C236" s="240" t="s">
        <v>22167</v>
      </c>
      <c r="D236" s="240" t="s">
        <v>22168</v>
      </c>
      <c r="E236" s="240" t="s">
        <v>223</v>
      </c>
      <c r="F236" s="227" t="s">
        <v>23573</v>
      </c>
      <c r="G236" s="229" t="s">
        <v>5191</v>
      </c>
      <c r="H236" s="229">
        <v>4</v>
      </c>
      <c r="I236" s="229" t="s">
        <v>157</v>
      </c>
      <c r="J236" s="229" t="s">
        <v>214</v>
      </c>
      <c r="K236" s="17" t="s">
        <v>22161</v>
      </c>
      <c r="L236" s="17" t="s">
        <v>23283</v>
      </c>
      <c r="M236" s="230" t="s">
        <v>23283</v>
      </c>
      <c r="N236" s="231" t="s">
        <v>22167</v>
      </c>
      <c r="O236" s="232" t="s">
        <v>223</v>
      </c>
      <c r="P236" s="233" t="s">
        <v>222</v>
      </c>
      <c r="Q236" s="233" t="s">
        <v>26521</v>
      </c>
      <c r="R236" s="230" t="s">
        <v>24937</v>
      </c>
      <c r="S236" s="234" t="s">
        <v>25449</v>
      </c>
      <c r="T236" s="235" t="s">
        <v>21805</v>
      </c>
      <c r="U236" s="236" t="s">
        <v>5191</v>
      </c>
      <c r="V236" s="16">
        <v>5</v>
      </c>
      <c r="W236" s="16">
        <v>2</v>
      </c>
      <c r="X236" s="16" t="e">
        <v>#REF!</v>
      </c>
      <c r="Y236" s="237" t="s">
        <v>223</v>
      </c>
      <c r="Z236" s="17"/>
      <c r="AD236" s="230" t="s">
        <v>24990</v>
      </c>
      <c r="AE236" s="238" t="s">
        <v>22275</v>
      </c>
    </row>
    <row r="237" spans="1:31" x14ac:dyDescent="0.45">
      <c r="A237" s="227"/>
      <c r="B237" s="231"/>
      <c r="C237" s="227"/>
      <c r="D237" s="240" t="s">
        <v>22166</v>
      </c>
      <c r="E237" s="240" t="s">
        <v>229</v>
      </c>
      <c r="F237" s="227" t="s">
        <v>23574</v>
      </c>
      <c r="G237" s="229" t="s">
        <v>26520</v>
      </c>
      <c r="H237" s="229">
        <v>4</v>
      </c>
      <c r="I237" s="229" t="s">
        <v>157</v>
      </c>
      <c r="J237" s="229" t="s">
        <v>214</v>
      </c>
      <c r="K237" s="17" t="s">
        <v>22161</v>
      </c>
      <c r="L237" s="17" t="s">
        <v>23283</v>
      </c>
      <c r="M237" s="230" t="s">
        <v>23283</v>
      </c>
      <c r="N237" s="231" t="s">
        <v>22167</v>
      </c>
      <c r="O237" s="232" t="s">
        <v>229</v>
      </c>
      <c r="P237" s="233" t="s">
        <v>228</v>
      </c>
      <c r="Q237" s="233" t="s">
        <v>26521</v>
      </c>
      <c r="R237" s="230" t="s">
        <v>24937</v>
      </c>
      <c r="S237" s="234" t="s">
        <v>25449</v>
      </c>
      <c r="T237" s="235" t="s">
        <v>21802</v>
      </c>
      <c r="U237" s="236" t="s">
        <v>5191</v>
      </c>
      <c r="V237" s="16">
        <v>5</v>
      </c>
      <c r="W237" s="16">
        <v>3</v>
      </c>
      <c r="X237" s="16" t="e">
        <v>#REF!</v>
      </c>
      <c r="Y237" s="237" t="s">
        <v>229</v>
      </c>
      <c r="Z237" s="17"/>
      <c r="AD237" s="230" t="s">
        <v>25480</v>
      </c>
      <c r="AE237" s="238" t="s">
        <v>15961</v>
      </c>
    </row>
    <row r="238" spans="1:31" x14ac:dyDescent="0.45">
      <c r="A238" s="227"/>
      <c r="B238" s="227"/>
      <c r="C238" s="227"/>
      <c r="D238" s="240" t="s">
        <v>22154</v>
      </c>
      <c r="E238" s="240" t="s">
        <v>235</v>
      </c>
      <c r="F238" s="227" t="s">
        <v>23575</v>
      </c>
      <c r="G238" s="229" t="s">
        <v>26520</v>
      </c>
      <c r="H238" s="229">
        <v>4</v>
      </c>
      <c r="I238" s="229" t="s">
        <v>157</v>
      </c>
      <c r="J238" s="229" t="s">
        <v>214</v>
      </c>
      <c r="K238" s="17" t="s">
        <v>22161</v>
      </c>
      <c r="L238" s="17" t="s">
        <v>23283</v>
      </c>
      <c r="M238" s="230" t="s">
        <v>23283</v>
      </c>
      <c r="N238" s="231" t="s">
        <v>22167</v>
      </c>
      <c r="O238" s="232" t="s">
        <v>235</v>
      </c>
      <c r="P238" s="233" t="s">
        <v>234</v>
      </c>
      <c r="Q238" s="233" t="s">
        <v>26521</v>
      </c>
      <c r="R238" s="230" t="s">
        <v>24937</v>
      </c>
      <c r="S238" s="234" t="s">
        <v>25449</v>
      </c>
      <c r="T238" s="235" t="s">
        <v>21799</v>
      </c>
      <c r="U238" s="236" t="s">
        <v>5191</v>
      </c>
      <c r="V238" s="16">
        <v>5</v>
      </c>
      <c r="W238" s="16">
        <v>4</v>
      </c>
      <c r="X238" s="16" t="e">
        <v>#REF!</v>
      </c>
      <c r="Y238" s="237" t="s">
        <v>235</v>
      </c>
      <c r="Z238" s="17"/>
      <c r="AD238" s="230" t="s">
        <v>24991</v>
      </c>
      <c r="AE238" s="238" t="s">
        <v>15962</v>
      </c>
    </row>
    <row r="239" spans="1:31" x14ac:dyDescent="0.45">
      <c r="A239" s="227"/>
      <c r="B239" s="227"/>
      <c r="C239" s="227"/>
      <c r="D239" s="240" t="s">
        <v>22169</v>
      </c>
      <c r="E239" s="240" t="s">
        <v>281</v>
      </c>
      <c r="F239" s="227" t="s">
        <v>23576</v>
      </c>
      <c r="G239" s="229" t="s">
        <v>26520</v>
      </c>
      <c r="H239" s="229">
        <v>4</v>
      </c>
      <c r="I239" s="229" t="s">
        <v>157</v>
      </c>
      <c r="J239" s="229" t="s">
        <v>214</v>
      </c>
      <c r="K239" s="17" t="s">
        <v>22161</v>
      </c>
      <c r="L239" s="17" t="s">
        <v>23283</v>
      </c>
      <c r="M239" s="230" t="s">
        <v>23283</v>
      </c>
      <c r="N239" s="231" t="s">
        <v>22167</v>
      </c>
      <c r="O239" s="232" t="s">
        <v>281</v>
      </c>
      <c r="P239" s="233" t="s">
        <v>280</v>
      </c>
      <c r="Q239" s="233" t="s">
        <v>26521</v>
      </c>
      <c r="R239" s="230" t="s">
        <v>24937</v>
      </c>
      <c r="S239" s="234" t="s">
        <v>25449</v>
      </c>
      <c r="T239" s="235" t="s">
        <v>21773</v>
      </c>
      <c r="U239" s="236" t="s">
        <v>5191</v>
      </c>
      <c r="V239" s="16">
        <v>5</v>
      </c>
      <c r="W239" s="16">
        <v>5</v>
      </c>
      <c r="X239" s="16" t="e">
        <v>#REF!</v>
      </c>
      <c r="Y239" s="237" t="s">
        <v>281</v>
      </c>
      <c r="Z239" s="17"/>
      <c r="AD239" s="230" t="s">
        <v>24992</v>
      </c>
      <c r="AE239" s="238" t="s">
        <v>15967</v>
      </c>
    </row>
    <row r="240" spans="1:31" x14ac:dyDescent="0.45">
      <c r="A240" s="227"/>
      <c r="B240" s="227"/>
      <c r="C240" s="227"/>
      <c r="D240" s="240" t="s">
        <v>22170</v>
      </c>
      <c r="E240" s="240" t="s">
        <v>327</v>
      </c>
      <c r="F240" s="227" t="s">
        <v>23577</v>
      </c>
      <c r="G240" s="229" t="s">
        <v>26520</v>
      </c>
      <c r="H240" s="229">
        <v>4</v>
      </c>
      <c r="I240" s="229" t="s">
        <v>157</v>
      </c>
      <c r="J240" s="229" t="s">
        <v>214</v>
      </c>
      <c r="K240" s="17" t="s">
        <v>22161</v>
      </c>
      <c r="L240" s="17" t="s">
        <v>23283</v>
      </c>
      <c r="M240" s="230" t="s">
        <v>23283</v>
      </c>
      <c r="N240" s="231" t="s">
        <v>22167</v>
      </c>
      <c r="O240" s="232" t="s">
        <v>327</v>
      </c>
      <c r="P240" s="233" t="s">
        <v>328</v>
      </c>
      <c r="Q240" s="233" t="s">
        <v>26521</v>
      </c>
      <c r="R240" s="230" t="s">
        <v>24937</v>
      </c>
      <c r="S240" s="234" t="s">
        <v>25449</v>
      </c>
      <c r="T240" s="235" t="s">
        <v>21747</v>
      </c>
      <c r="U240" s="236" t="s">
        <v>5191</v>
      </c>
      <c r="V240" s="16">
        <v>5</v>
      </c>
      <c r="W240" s="16">
        <v>4</v>
      </c>
      <c r="X240" s="16" t="e">
        <v>#REF!</v>
      </c>
      <c r="Y240" s="237" t="s">
        <v>327</v>
      </c>
      <c r="Z240" s="17"/>
      <c r="AD240" s="230" t="s">
        <v>25481</v>
      </c>
      <c r="AE240" s="238" t="s">
        <v>15994</v>
      </c>
    </row>
    <row r="241" spans="1:31" x14ac:dyDescent="0.45">
      <c r="A241" s="239" t="s">
        <v>22171</v>
      </c>
      <c r="B241" s="239" t="s">
        <v>22172</v>
      </c>
      <c r="C241" s="227"/>
      <c r="D241" s="227"/>
      <c r="E241" s="227"/>
      <c r="F241" s="227" t="s">
        <v>23578</v>
      </c>
      <c r="G241" s="229" t="s">
        <v>5191</v>
      </c>
      <c r="H241" s="229">
        <v>3</v>
      </c>
      <c r="I241" s="229" t="s">
        <v>157</v>
      </c>
      <c r="J241" s="229" t="s">
        <v>214</v>
      </c>
      <c r="K241" s="17" t="s">
        <v>22171</v>
      </c>
      <c r="L241" s="17" t="s">
        <v>5190</v>
      </c>
      <c r="M241" s="230" t="s">
        <v>22171</v>
      </c>
      <c r="N241" s="231" t="s">
        <v>22172</v>
      </c>
      <c r="O241" s="232" t="s">
        <v>5190</v>
      </c>
      <c r="P241" s="233" t="s">
        <v>5190</v>
      </c>
      <c r="Q241" s="233" t="s">
        <v>5190</v>
      </c>
      <c r="R241" s="230" t="s">
        <v>25450</v>
      </c>
      <c r="S241" s="234" t="s">
        <v>25446</v>
      </c>
      <c r="T241" s="235" t="s">
        <v>5190</v>
      </c>
      <c r="U241" s="236" t="s">
        <v>26520</v>
      </c>
      <c r="V241" s="16" t="s">
        <v>5190</v>
      </c>
      <c r="W241" s="16" t="s">
        <v>5190</v>
      </c>
      <c r="X241" s="16" t="e">
        <v>#REF!</v>
      </c>
      <c r="Y241" s="237" t="s">
        <v>5190</v>
      </c>
      <c r="Z241" s="17"/>
      <c r="AD241" s="230" t="s">
        <v>24993</v>
      </c>
      <c r="AE241" s="238" t="s">
        <v>15995</v>
      </c>
    </row>
    <row r="242" spans="1:31" x14ac:dyDescent="0.45">
      <c r="A242" s="231"/>
      <c r="B242" s="239" t="s">
        <v>23284</v>
      </c>
      <c r="C242" s="240" t="s">
        <v>22172</v>
      </c>
      <c r="D242" s="240" t="s">
        <v>226</v>
      </c>
      <c r="E242" s="240" t="s">
        <v>227</v>
      </c>
      <c r="F242" s="227" t="s">
        <v>23579</v>
      </c>
      <c r="G242" s="229" t="s">
        <v>5191</v>
      </c>
      <c r="H242" s="229">
        <v>4</v>
      </c>
      <c r="I242" s="229" t="s">
        <v>157</v>
      </c>
      <c r="J242" s="229" t="s">
        <v>214</v>
      </c>
      <c r="K242" s="17" t="s">
        <v>22171</v>
      </c>
      <c r="L242" s="17" t="s">
        <v>23284</v>
      </c>
      <c r="M242" s="230" t="s">
        <v>23284</v>
      </c>
      <c r="N242" s="231" t="s">
        <v>22172</v>
      </c>
      <c r="O242" s="232" t="s">
        <v>227</v>
      </c>
      <c r="P242" s="233" t="s">
        <v>226</v>
      </c>
      <c r="Q242" s="233" t="s">
        <v>5190</v>
      </c>
      <c r="R242" s="230" t="s">
        <v>24938</v>
      </c>
      <c r="S242" s="234" t="s">
        <v>25450</v>
      </c>
      <c r="T242" s="235" t="s">
        <v>21803</v>
      </c>
      <c r="U242" s="236" t="s">
        <v>5191</v>
      </c>
      <c r="V242" s="16">
        <v>4</v>
      </c>
      <c r="W242" s="16">
        <v>1</v>
      </c>
      <c r="X242" s="16" t="e">
        <v>#REF!</v>
      </c>
      <c r="Y242" s="237" t="s">
        <v>227</v>
      </c>
      <c r="Z242" s="17"/>
      <c r="AD242" s="230" t="s">
        <v>24994</v>
      </c>
      <c r="AE242" s="238" t="s">
        <v>22285</v>
      </c>
    </row>
    <row r="243" spans="1:31" x14ac:dyDescent="0.45">
      <c r="A243" s="231"/>
      <c r="B243" s="231"/>
      <c r="C243" s="227"/>
      <c r="D243" s="240" t="s">
        <v>22166</v>
      </c>
      <c r="E243" s="240" t="s">
        <v>229</v>
      </c>
      <c r="F243" s="227" t="s">
        <v>23580</v>
      </c>
      <c r="G243" s="229" t="s">
        <v>26520</v>
      </c>
      <c r="H243" s="229">
        <v>4</v>
      </c>
      <c r="I243" s="229" t="s">
        <v>157</v>
      </c>
      <c r="J243" s="229" t="s">
        <v>214</v>
      </c>
      <c r="K243" s="17" t="s">
        <v>22171</v>
      </c>
      <c r="L243" s="17" t="s">
        <v>23284</v>
      </c>
      <c r="M243" s="230" t="s">
        <v>23284</v>
      </c>
      <c r="N243" s="231" t="s">
        <v>22172</v>
      </c>
      <c r="O243" s="232" t="s">
        <v>229</v>
      </c>
      <c r="P243" s="233" t="s">
        <v>228</v>
      </c>
      <c r="Q243" s="233" t="s">
        <v>26521</v>
      </c>
      <c r="R243" s="230" t="s">
        <v>24938</v>
      </c>
      <c r="S243" s="234" t="s">
        <v>25450</v>
      </c>
      <c r="T243" s="235" t="s">
        <v>21802</v>
      </c>
      <c r="U243" s="236" t="s">
        <v>5191</v>
      </c>
      <c r="V243" s="16">
        <v>4</v>
      </c>
      <c r="W243" s="16">
        <v>3</v>
      </c>
      <c r="X243" s="16" t="e">
        <v>#REF!</v>
      </c>
      <c r="Y243" s="237" t="s">
        <v>229</v>
      </c>
      <c r="Z243" s="17"/>
      <c r="AD243" s="230" t="s">
        <v>24995</v>
      </c>
      <c r="AE243" s="238" t="s">
        <v>22287</v>
      </c>
    </row>
    <row r="244" spans="1:31" x14ac:dyDescent="0.45">
      <c r="A244" s="231"/>
      <c r="B244" s="231"/>
      <c r="C244" s="227"/>
      <c r="D244" s="240" t="s">
        <v>22173</v>
      </c>
      <c r="E244" s="240" t="s">
        <v>239</v>
      </c>
      <c r="F244" s="227" t="s">
        <v>23581</v>
      </c>
      <c r="G244" s="229" t="s">
        <v>26520</v>
      </c>
      <c r="H244" s="229">
        <v>4</v>
      </c>
      <c r="I244" s="229" t="s">
        <v>157</v>
      </c>
      <c r="J244" s="229" t="s">
        <v>214</v>
      </c>
      <c r="K244" s="17" t="s">
        <v>22171</v>
      </c>
      <c r="L244" s="17" t="s">
        <v>23284</v>
      </c>
      <c r="M244" s="230" t="s">
        <v>23284</v>
      </c>
      <c r="N244" s="231" t="s">
        <v>22172</v>
      </c>
      <c r="O244" s="232" t="s">
        <v>239</v>
      </c>
      <c r="P244" s="233" t="s">
        <v>240</v>
      </c>
      <c r="Q244" s="233" t="s">
        <v>26521</v>
      </c>
      <c r="R244" s="230" t="s">
        <v>24938</v>
      </c>
      <c r="S244" s="234" t="s">
        <v>25450</v>
      </c>
      <c r="T244" s="235" t="s">
        <v>21796</v>
      </c>
      <c r="U244" s="236" t="s">
        <v>5191</v>
      </c>
      <c r="V244" s="16">
        <v>4</v>
      </c>
      <c r="W244" s="16">
        <v>3</v>
      </c>
      <c r="X244" s="16" t="e">
        <v>#REF!</v>
      </c>
      <c r="Y244" s="237" t="s">
        <v>239</v>
      </c>
      <c r="Z244" s="17"/>
      <c r="AD244" s="230" t="s">
        <v>24996</v>
      </c>
      <c r="AE244" s="238" t="s">
        <v>22289</v>
      </c>
    </row>
    <row r="245" spans="1:31" x14ac:dyDescent="0.45">
      <c r="A245" s="231"/>
      <c r="B245" s="231"/>
      <c r="C245" s="227"/>
      <c r="D245" s="240" t="s">
        <v>246</v>
      </c>
      <c r="E245" s="240" t="s">
        <v>245</v>
      </c>
      <c r="F245" s="227" t="s">
        <v>23582</v>
      </c>
      <c r="G245" s="229" t="s">
        <v>26520</v>
      </c>
      <c r="H245" s="229">
        <v>4</v>
      </c>
      <c r="I245" s="229" t="s">
        <v>157</v>
      </c>
      <c r="J245" s="229" t="s">
        <v>214</v>
      </c>
      <c r="K245" s="17" t="s">
        <v>22171</v>
      </c>
      <c r="L245" s="17" t="s">
        <v>23284</v>
      </c>
      <c r="M245" s="230" t="s">
        <v>23284</v>
      </c>
      <c r="N245" s="231" t="s">
        <v>22172</v>
      </c>
      <c r="O245" s="232" t="s">
        <v>245</v>
      </c>
      <c r="P245" s="233" t="s">
        <v>246</v>
      </c>
      <c r="Q245" s="233" t="s">
        <v>5190</v>
      </c>
      <c r="R245" s="230" t="s">
        <v>24938</v>
      </c>
      <c r="S245" s="234" t="s">
        <v>25450</v>
      </c>
      <c r="T245" s="235" t="s">
        <v>21792</v>
      </c>
      <c r="U245" s="236" t="s">
        <v>5191</v>
      </c>
      <c r="V245" s="16">
        <v>4</v>
      </c>
      <c r="W245" s="16">
        <v>1</v>
      </c>
      <c r="X245" s="16" t="e">
        <v>#REF!</v>
      </c>
      <c r="Y245" s="237" t="s">
        <v>245</v>
      </c>
      <c r="Z245" s="17"/>
      <c r="AD245" s="230" t="s">
        <v>25482</v>
      </c>
      <c r="AE245" s="238" t="s">
        <v>22291</v>
      </c>
    </row>
    <row r="246" spans="1:31" x14ac:dyDescent="0.45">
      <c r="A246" s="239" t="s">
        <v>22174</v>
      </c>
      <c r="B246" s="239" t="s">
        <v>22175</v>
      </c>
      <c r="C246" s="227"/>
      <c r="D246" s="227"/>
      <c r="E246" s="227"/>
      <c r="F246" s="227" t="s">
        <v>23583</v>
      </c>
      <c r="G246" s="229" t="s">
        <v>5191</v>
      </c>
      <c r="H246" s="229">
        <v>3</v>
      </c>
      <c r="I246" s="229" t="s">
        <v>157</v>
      </c>
      <c r="J246" s="229" t="s">
        <v>214</v>
      </c>
      <c r="K246" s="17" t="s">
        <v>22174</v>
      </c>
      <c r="L246" s="17" t="s">
        <v>5190</v>
      </c>
      <c r="M246" s="230" t="s">
        <v>22174</v>
      </c>
      <c r="N246" s="231" t="s">
        <v>22175</v>
      </c>
      <c r="O246" s="232" t="s">
        <v>5190</v>
      </c>
      <c r="P246" s="233" t="s">
        <v>5190</v>
      </c>
      <c r="Q246" s="233" t="s">
        <v>5190</v>
      </c>
      <c r="R246" s="230" t="s">
        <v>25451</v>
      </c>
      <c r="S246" s="234" t="s">
        <v>25446</v>
      </c>
      <c r="T246" s="235" t="s">
        <v>5190</v>
      </c>
      <c r="U246" s="236" t="s">
        <v>26520</v>
      </c>
      <c r="V246" s="16" t="s">
        <v>5190</v>
      </c>
      <c r="W246" s="16" t="s">
        <v>5190</v>
      </c>
      <c r="X246" s="16" t="e">
        <v>#REF!</v>
      </c>
      <c r="Y246" s="237" t="s">
        <v>5190</v>
      </c>
      <c r="Z246" s="17"/>
      <c r="AD246" s="230" t="s">
        <v>24997</v>
      </c>
      <c r="AE246" s="238" t="s">
        <v>22293</v>
      </c>
    </row>
    <row r="247" spans="1:31" x14ac:dyDescent="0.45">
      <c r="A247" s="231"/>
      <c r="B247" s="239" t="s">
        <v>23285</v>
      </c>
      <c r="C247" s="240" t="s">
        <v>22176</v>
      </c>
      <c r="D247" s="240" t="s">
        <v>22154</v>
      </c>
      <c r="E247" s="240" t="s">
        <v>235</v>
      </c>
      <c r="F247" s="227" t="s">
        <v>23584</v>
      </c>
      <c r="G247" s="229" t="s">
        <v>5191</v>
      </c>
      <c r="H247" s="229">
        <v>4</v>
      </c>
      <c r="I247" s="229" t="s">
        <v>157</v>
      </c>
      <c r="J247" s="229" t="s">
        <v>214</v>
      </c>
      <c r="K247" s="17" t="s">
        <v>22174</v>
      </c>
      <c r="L247" s="17" t="s">
        <v>23285</v>
      </c>
      <c r="M247" s="230" t="s">
        <v>23285</v>
      </c>
      <c r="N247" s="231" t="s">
        <v>22176</v>
      </c>
      <c r="O247" s="232" t="s">
        <v>235</v>
      </c>
      <c r="P247" s="233" t="s">
        <v>234</v>
      </c>
      <c r="Q247" s="233" t="s">
        <v>26521</v>
      </c>
      <c r="R247" s="230" t="s">
        <v>24939</v>
      </c>
      <c r="S247" s="234" t="s">
        <v>25451</v>
      </c>
      <c r="T247" s="235" t="s">
        <v>21799</v>
      </c>
      <c r="U247" s="236" t="s">
        <v>5191</v>
      </c>
      <c r="V247" s="16">
        <v>7</v>
      </c>
      <c r="W247" s="16">
        <v>4</v>
      </c>
      <c r="X247" s="16" t="e">
        <v>#REF!</v>
      </c>
      <c r="Y247" s="237" t="s">
        <v>235</v>
      </c>
      <c r="Z247" s="17"/>
      <c r="AD247" s="230" t="s">
        <v>24998</v>
      </c>
      <c r="AE247" s="238" t="s">
        <v>22295</v>
      </c>
    </row>
    <row r="248" spans="1:31" x14ac:dyDescent="0.45">
      <c r="A248" s="231"/>
      <c r="B248" s="231"/>
      <c r="C248" s="227"/>
      <c r="D248" s="240" t="s">
        <v>22173</v>
      </c>
      <c r="E248" s="240" t="s">
        <v>239</v>
      </c>
      <c r="F248" s="227" t="s">
        <v>23585</v>
      </c>
      <c r="G248" s="229" t="s">
        <v>26520</v>
      </c>
      <c r="H248" s="229">
        <v>4</v>
      </c>
      <c r="I248" s="229" t="s">
        <v>157</v>
      </c>
      <c r="J248" s="229" t="s">
        <v>214</v>
      </c>
      <c r="K248" s="17" t="s">
        <v>22174</v>
      </c>
      <c r="L248" s="17" t="s">
        <v>23285</v>
      </c>
      <c r="M248" s="230" t="s">
        <v>23285</v>
      </c>
      <c r="N248" s="231" t="s">
        <v>22176</v>
      </c>
      <c r="O248" s="232" t="s">
        <v>239</v>
      </c>
      <c r="P248" s="233" t="s">
        <v>240</v>
      </c>
      <c r="Q248" s="233" t="s">
        <v>26521</v>
      </c>
      <c r="R248" s="230" t="s">
        <v>24939</v>
      </c>
      <c r="S248" s="234" t="s">
        <v>25451</v>
      </c>
      <c r="T248" s="235" t="s">
        <v>21796</v>
      </c>
      <c r="U248" s="236" t="s">
        <v>5191</v>
      </c>
      <c r="V248" s="16">
        <v>7</v>
      </c>
      <c r="W248" s="16">
        <v>3</v>
      </c>
      <c r="X248" s="16" t="e">
        <v>#REF!</v>
      </c>
      <c r="Y248" s="237" t="s">
        <v>239</v>
      </c>
      <c r="Z248" s="17"/>
      <c r="AD248" s="230" t="s">
        <v>24999</v>
      </c>
      <c r="AE248" s="238" t="s">
        <v>22298</v>
      </c>
    </row>
    <row r="249" spans="1:31" x14ac:dyDescent="0.45">
      <c r="A249" s="231"/>
      <c r="B249" s="231"/>
      <c r="C249" s="227"/>
      <c r="D249" s="240" t="s">
        <v>22157</v>
      </c>
      <c r="E249" s="240" t="s">
        <v>242</v>
      </c>
      <c r="F249" s="227" t="s">
        <v>23586</v>
      </c>
      <c r="G249" s="229" t="s">
        <v>26520</v>
      </c>
      <c r="H249" s="229">
        <v>4</v>
      </c>
      <c r="I249" s="229" t="s">
        <v>157</v>
      </c>
      <c r="J249" s="229" t="s">
        <v>214</v>
      </c>
      <c r="K249" s="17" t="s">
        <v>22174</v>
      </c>
      <c r="L249" s="17" t="s">
        <v>23285</v>
      </c>
      <c r="M249" s="230" t="s">
        <v>23285</v>
      </c>
      <c r="N249" s="231" t="s">
        <v>22176</v>
      </c>
      <c r="O249" s="232" t="s">
        <v>242</v>
      </c>
      <c r="P249" s="233" t="s">
        <v>243</v>
      </c>
      <c r="Q249" s="233" t="s">
        <v>26521</v>
      </c>
      <c r="R249" s="230" t="s">
        <v>24939</v>
      </c>
      <c r="S249" s="234" t="s">
        <v>25451</v>
      </c>
      <c r="T249" s="235" t="s">
        <v>21794</v>
      </c>
      <c r="U249" s="236" t="s">
        <v>5191</v>
      </c>
      <c r="V249" s="16">
        <v>7</v>
      </c>
      <c r="W249" s="16">
        <v>2</v>
      </c>
      <c r="X249" s="16" t="e">
        <v>#REF!</v>
      </c>
      <c r="Y249" s="237" t="s">
        <v>242</v>
      </c>
      <c r="Z249" s="17"/>
      <c r="AD249" s="230" t="s">
        <v>25483</v>
      </c>
      <c r="AE249" s="238" t="s">
        <v>329</v>
      </c>
    </row>
    <row r="250" spans="1:31" x14ac:dyDescent="0.45">
      <c r="A250" s="231"/>
      <c r="B250" s="231"/>
      <c r="C250" s="227"/>
      <c r="D250" s="240" t="s">
        <v>22177</v>
      </c>
      <c r="E250" s="240" t="s">
        <v>336</v>
      </c>
      <c r="F250" s="227" t="s">
        <v>23587</v>
      </c>
      <c r="G250" s="229" t="s">
        <v>26520</v>
      </c>
      <c r="H250" s="229">
        <v>4</v>
      </c>
      <c r="I250" s="229" t="s">
        <v>157</v>
      </c>
      <c r="J250" s="229" t="s">
        <v>214</v>
      </c>
      <c r="K250" s="17" t="s">
        <v>22174</v>
      </c>
      <c r="L250" s="17" t="s">
        <v>23285</v>
      </c>
      <c r="M250" s="230" t="s">
        <v>23285</v>
      </c>
      <c r="N250" s="231" t="s">
        <v>22176</v>
      </c>
      <c r="O250" s="232" t="s">
        <v>336</v>
      </c>
      <c r="P250" s="233" t="s">
        <v>335</v>
      </c>
      <c r="Q250" s="233" t="s">
        <v>26521</v>
      </c>
      <c r="R250" s="230" t="s">
        <v>24939</v>
      </c>
      <c r="S250" s="234" t="s">
        <v>25451</v>
      </c>
      <c r="T250" s="235" t="s">
        <v>21743</v>
      </c>
      <c r="U250" s="236" t="s">
        <v>5191</v>
      </c>
      <c r="V250" s="16">
        <v>7</v>
      </c>
      <c r="W250" s="16">
        <v>6</v>
      </c>
      <c r="X250" s="16" t="e">
        <v>#REF!</v>
      </c>
      <c r="Y250" s="237" t="s">
        <v>336</v>
      </c>
      <c r="Z250" s="17"/>
      <c r="AD250" s="230" t="s">
        <v>25484</v>
      </c>
      <c r="AE250" s="238" t="s">
        <v>331</v>
      </c>
    </row>
    <row r="251" spans="1:31" x14ac:dyDescent="0.45">
      <c r="A251" s="231"/>
      <c r="B251" s="231"/>
      <c r="C251" s="227"/>
      <c r="D251" s="240" t="s">
        <v>22178</v>
      </c>
      <c r="E251" s="240" t="s">
        <v>338</v>
      </c>
      <c r="F251" s="227" t="s">
        <v>23588</v>
      </c>
      <c r="G251" s="229" t="s">
        <v>26520</v>
      </c>
      <c r="H251" s="229">
        <v>4</v>
      </c>
      <c r="I251" s="229" t="s">
        <v>157</v>
      </c>
      <c r="J251" s="229" t="s">
        <v>214</v>
      </c>
      <c r="K251" s="17" t="s">
        <v>22174</v>
      </c>
      <c r="L251" s="17" t="s">
        <v>23285</v>
      </c>
      <c r="M251" s="230" t="s">
        <v>23285</v>
      </c>
      <c r="N251" s="231" t="s">
        <v>22176</v>
      </c>
      <c r="O251" s="232" t="s">
        <v>338</v>
      </c>
      <c r="P251" s="233" t="s">
        <v>339</v>
      </c>
      <c r="Q251" s="233" t="s">
        <v>26521</v>
      </c>
      <c r="R251" s="230" t="s">
        <v>24939</v>
      </c>
      <c r="S251" s="234" t="s">
        <v>25451</v>
      </c>
      <c r="T251" s="235" t="s">
        <v>21741</v>
      </c>
      <c r="U251" s="236" t="s">
        <v>5191</v>
      </c>
      <c r="V251" s="16">
        <v>7</v>
      </c>
      <c r="W251" s="16">
        <v>7</v>
      </c>
      <c r="X251" s="16" t="e">
        <v>#REF!</v>
      </c>
      <c r="Y251" s="237" t="s">
        <v>338</v>
      </c>
      <c r="Z251" s="17"/>
      <c r="AD251" s="230" t="s">
        <v>25000</v>
      </c>
      <c r="AE251" s="238" t="s">
        <v>22300</v>
      </c>
    </row>
    <row r="252" spans="1:31" x14ac:dyDescent="0.45">
      <c r="A252" s="231"/>
      <c r="B252" s="231"/>
      <c r="C252" s="227"/>
      <c r="D252" s="240" t="s">
        <v>22179</v>
      </c>
      <c r="E252" s="240" t="s">
        <v>542</v>
      </c>
      <c r="F252" s="227" t="s">
        <v>23589</v>
      </c>
      <c r="G252" s="229" t="s">
        <v>26520</v>
      </c>
      <c r="H252" s="229">
        <v>4</v>
      </c>
      <c r="I252" s="229" t="s">
        <v>157</v>
      </c>
      <c r="J252" s="229" t="s">
        <v>214</v>
      </c>
      <c r="K252" s="17" t="s">
        <v>22174</v>
      </c>
      <c r="L252" s="17" t="s">
        <v>23285</v>
      </c>
      <c r="M252" s="230" t="s">
        <v>23285</v>
      </c>
      <c r="N252" s="231" t="s">
        <v>22176</v>
      </c>
      <c r="O252" s="232" t="s">
        <v>542</v>
      </c>
      <c r="P252" s="233" t="s">
        <v>543</v>
      </c>
      <c r="Q252" s="233" t="s">
        <v>26521</v>
      </c>
      <c r="R252" s="230" t="s">
        <v>24939</v>
      </c>
      <c r="S252" s="234" t="s">
        <v>25451</v>
      </c>
      <c r="T252" s="235" t="s">
        <v>21626</v>
      </c>
      <c r="U252" s="236" t="s">
        <v>5191</v>
      </c>
      <c r="V252" s="16">
        <v>7</v>
      </c>
      <c r="W252" s="16">
        <v>3</v>
      </c>
      <c r="X252" s="16" t="e">
        <v>#REF!</v>
      </c>
      <c r="Y252" s="237" t="s">
        <v>542</v>
      </c>
      <c r="Z252" s="17"/>
      <c r="AD252" s="230" t="s">
        <v>25485</v>
      </c>
      <c r="AE252" s="238" t="s">
        <v>337</v>
      </c>
    </row>
    <row r="253" spans="1:31" x14ac:dyDescent="0.45">
      <c r="A253" s="231"/>
      <c r="B253" s="231"/>
      <c r="C253" s="227"/>
      <c r="D253" s="240" t="s">
        <v>22160</v>
      </c>
      <c r="E253" s="240" t="s">
        <v>551</v>
      </c>
      <c r="F253" s="227" t="s">
        <v>23590</v>
      </c>
      <c r="G253" s="229" t="s">
        <v>26520</v>
      </c>
      <c r="H253" s="229">
        <v>4</v>
      </c>
      <c r="I253" s="229" t="s">
        <v>157</v>
      </c>
      <c r="J253" s="229" t="s">
        <v>214</v>
      </c>
      <c r="K253" s="17" t="s">
        <v>22174</v>
      </c>
      <c r="L253" s="17" t="s">
        <v>23285</v>
      </c>
      <c r="M253" s="230" t="s">
        <v>23285</v>
      </c>
      <c r="N253" s="231" t="s">
        <v>22176</v>
      </c>
      <c r="O253" s="232" t="s">
        <v>551</v>
      </c>
      <c r="P253" s="233" t="s">
        <v>552</v>
      </c>
      <c r="Q253" s="233" t="s">
        <v>26521</v>
      </c>
      <c r="R253" s="230" t="s">
        <v>24939</v>
      </c>
      <c r="S253" s="234" t="s">
        <v>25451</v>
      </c>
      <c r="T253" s="235" t="s">
        <v>21620</v>
      </c>
      <c r="U253" s="236" t="s">
        <v>5191</v>
      </c>
      <c r="V253" s="16">
        <v>7</v>
      </c>
      <c r="W253" s="16">
        <v>10</v>
      </c>
      <c r="X253" s="16" t="e">
        <v>#REF!</v>
      </c>
      <c r="Y253" s="237" t="s">
        <v>551</v>
      </c>
      <c r="Z253" s="17"/>
      <c r="AD253" s="230" t="s">
        <v>25001</v>
      </c>
      <c r="AE253" s="238" t="s">
        <v>22302</v>
      </c>
    </row>
    <row r="254" spans="1:31" x14ac:dyDescent="0.45">
      <c r="A254" s="231"/>
      <c r="B254" s="239" t="s">
        <v>23286</v>
      </c>
      <c r="C254" s="240" t="s">
        <v>1701</v>
      </c>
      <c r="D254" s="240" t="s">
        <v>22180</v>
      </c>
      <c r="E254" s="240" t="s">
        <v>256</v>
      </c>
      <c r="F254" s="227" t="s">
        <v>23591</v>
      </c>
      <c r="G254" s="229" t="s">
        <v>5191</v>
      </c>
      <c r="H254" s="229">
        <v>4</v>
      </c>
      <c r="I254" s="229" t="s">
        <v>157</v>
      </c>
      <c r="J254" s="229" t="s">
        <v>214</v>
      </c>
      <c r="K254" s="17" t="s">
        <v>22174</v>
      </c>
      <c r="L254" s="17" t="s">
        <v>23286</v>
      </c>
      <c r="M254" s="230" t="s">
        <v>23286</v>
      </c>
      <c r="N254" s="231" t="s">
        <v>1701</v>
      </c>
      <c r="O254" s="232" t="s">
        <v>256</v>
      </c>
      <c r="P254" s="233" t="s">
        <v>257</v>
      </c>
      <c r="Q254" s="233" t="s">
        <v>26521</v>
      </c>
      <c r="R254" s="230" t="s">
        <v>24940</v>
      </c>
      <c r="S254" s="234" t="s">
        <v>25451</v>
      </c>
      <c r="T254" s="235" t="s">
        <v>21786</v>
      </c>
      <c r="U254" s="236" t="s">
        <v>5191</v>
      </c>
      <c r="V254" s="16">
        <v>5</v>
      </c>
      <c r="W254" s="16">
        <v>1</v>
      </c>
      <c r="X254" s="16" t="e">
        <v>#REF!</v>
      </c>
      <c r="Y254" s="237" t="s">
        <v>256</v>
      </c>
      <c r="Z254" s="17" t="s">
        <v>24829</v>
      </c>
      <c r="AD254" s="230" t="s">
        <v>25002</v>
      </c>
      <c r="AE254" s="238" t="s">
        <v>22305</v>
      </c>
    </row>
    <row r="255" spans="1:31" x14ac:dyDescent="0.45">
      <c r="A255" s="231"/>
      <c r="B255" s="231"/>
      <c r="C255" s="227"/>
      <c r="D255" s="240" t="s">
        <v>22181</v>
      </c>
      <c r="E255" s="240" t="s">
        <v>272</v>
      </c>
      <c r="F255" s="227" t="s">
        <v>23592</v>
      </c>
      <c r="G255" s="229" t="s">
        <v>26520</v>
      </c>
      <c r="H255" s="229">
        <v>4</v>
      </c>
      <c r="I255" s="229" t="s">
        <v>157</v>
      </c>
      <c r="J255" s="229" t="s">
        <v>214</v>
      </c>
      <c r="K255" s="17" t="s">
        <v>22174</v>
      </c>
      <c r="L255" s="17" t="s">
        <v>23286</v>
      </c>
      <c r="M255" s="230" t="s">
        <v>23286</v>
      </c>
      <c r="N255" s="231" t="s">
        <v>1701</v>
      </c>
      <c r="O255" s="232" t="s">
        <v>272</v>
      </c>
      <c r="P255" s="233" t="s">
        <v>271</v>
      </c>
      <c r="Q255" s="233" t="s">
        <v>26521</v>
      </c>
      <c r="R255" s="230" t="s">
        <v>24940</v>
      </c>
      <c r="S255" s="234" t="s">
        <v>25451</v>
      </c>
      <c r="T255" s="235" t="s">
        <v>21778</v>
      </c>
      <c r="U255" s="236" t="s">
        <v>5191</v>
      </c>
      <c r="V255" s="16">
        <v>5</v>
      </c>
      <c r="W255" s="16">
        <v>3</v>
      </c>
      <c r="X255" s="16" t="e">
        <v>#REF!</v>
      </c>
      <c r="Y255" s="237" t="s">
        <v>272</v>
      </c>
      <c r="Z255" s="17"/>
      <c r="AD255" s="230" t="s">
        <v>25003</v>
      </c>
      <c r="AE255" s="238" t="s">
        <v>22307</v>
      </c>
    </row>
    <row r="256" spans="1:31" x14ac:dyDescent="0.45">
      <c r="A256" s="231"/>
      <c r="B256" s="231"/>
      <c r="C256" s="227"/>
      <c r="D256" s="240" t="s">
        <v>22177</v>
      </c>
      <c r="E256" s="240" t="s">
        <v>336</v>
      </c>
      <c r="F256" s="227" t="s">
        <v>23593</v>
      </c>
      <c r="G256" s="229" t="s">
        <v>26520</v>
      </c>
      <c r="H256" s="229">
        <v>4</v>
      </c>
      <c r="I256" s="229" t="s">
        <v>157</v>
      </c>
      <c r="J256" s="229" t="s">
        <v>214</v>
      </c>
      <c r="K256" s="17" t="s">
        <v>22174</v>
      </c>
      <c r="L256" s="17" t="s">
        <v>23286</v>
      </c>
      <c r="M256" s="230" t="s">
        <v>23286</v>
      </c>
      <c r="N256" s="231" t="s">
        <v>1701</v>
      </c>
      <c r="O256" s="232" t="s">
        <v>336</v>
      </c>
      <c r="P256" s="233" t="s">
        <v>335</v>
      </c>
      <c r="Q256" s="233" t="s">
        <v>26521</v>
      </c>
      <c r="R256" s="230" t="s">
        <v>24940</v>
      </c>
      <c r="S256" s="234" t="s">
        <v>25451</v>
      </c>
      <c r="T256" s="235" t="s">
        <v>21743</v>
      </c>
      <c r="U256" s="236" t="s">
        <v>5191</v>
      </c>
      <c r="V256" s="16">
        <v>5</v>
      </c>
      <c r="W256" s="16">
        <v>6</v>
      </c>
      <c r="X256" s="16" t="e">
        <v>#REF!</v>
      </c>
      <c r="Y256" s="237" t="s">
        <v>336</v>
      </c>
      <c r="Z256" s="17"/>
      <c r="AD256" s="230" t="s">
        <v>25004</v>
      </c>
      <c r="AE256" s="238" t="s">
        <v>22309</v>
      </c>
    </row>
    <row r="257" spans="1:31" x14ac:dyDescent="0.45">
      <c r="A257" s="231"/>
      <c r="B257" s="231"/>
      <c r="C257" s="227"/>
      <c r="D257" s="240" t="s">
        <v>22178</v>
      </c>
      <c r="E257" s="240" t="s">
        <v>338</v>
      </c>
      <c r="F257" s="227" t="s">
        <v>23594</v>
      </c>
      <c r="G257" s="229" t="s">
        <v>26520</v>
      </c>
      <c r="H257" s="229">
        <v>4</v>
      </c>
      <c r="I257" s="229" t="s">
        <v>157</v>
      </c>
      <c r="J257" s="229" t="s">
        <v>214</v>
      </c>
      <c r="K257" s="17" t="s">
        <v>22174</v>
      </c>
      <c r="L257" s="17" t="s">
        <v>23286</v>
      </c>
      <c r="M257" s="230" t="s">
        <v>23286</v>
      </c>
      <c r="N257" s="231" t="s">
        <v>1701</v>
      </c>
      <c r="O257" s="232" t="s">
        <v>338</v>
      </c>
      <c r="P257" s="233" t="s">
        <v>339</v>
      </c>
      <c r="Q257" s="233" t="s">
        <v>26521</v>
      </c>
      <c r="R257" s="230" t="s">
        <v>24940</v>
      </c>
      <c r="S257" s="234" t="s">
        <v>25451</v>
      </c>
      <c r="T257" s="235" t="s">
        <v>21741</v>
      </c>
      <c r="U257" s="236" t="s">
        <v>5191</v>
      </c>
      <c r="V257" s="16">
        <v>5</v>
      </c>
      <c r="W257" s="16">
        <v>7</v>
      </c>
      <c r="X257" s="16" t="e">
        <v>#REF!</v>
      </c>
      <c r="Y257" s="237" t="s">
        <v>338</v>
      </c>
      <c r="Z257" s="17"/>
      <c r="AD257" s="230" t="s">
        <v>25005</v>
      </c>
      <c r="AE257" s="238" t="s">
        <v>22311</v>
      </c>
    </row>
    <row r="258" spans="1:31" x14ac:dyDescent="0.45">
      <c r="A258" s="231"/>
      <c r="B258" s="231"/>
      <c r="C258" s="227"/>
      <c r="D258" s="240" t="s">
        <v>22179</v>
      </c>
      <c r="E258" s="240" t="s">
        <v>542</v>
      </c>
      <c r="F258" s="227" t="s">
        <v>23595</v>
      </c>
      <c r="G258" s="229" t="s">
        <v>26520</v>
      </c>
      <c r="H258" s="229">
        <v>4</v>
      </c>
      <c r="I258" s="229" t="s">
        <v>157</v>
      </c>
      <c r="J258" s="229" t="s">
        <v>214</v>
      </c>
      <c r="K258" s="17" t="s">
        <v>22174</v>
      </c>
      <c r="L258" s="17" t="s">
        <v>23286</v>
      </c>
      <c r="M258" s="230" t="s">
        <v>23286</v>
      </c>
      <c r="N258" s="231" t="s">
        <v>1701</v>
      </c>
      <c r="O258" s="232" t="s">
        <v>542</v>
      </c>
      <c r="P258" s="233" t="s">
        <v>543</v>
      </c>
      <c r="Q258" s="233" t="s">
        <v>26521</v>
      </c>
      <c r="R258" s="230" t="s">
        <v>24940</v>
      </c>
      <c r="S258" s="234" t="s">
        <v>25451</v>
      </c>
      <c r="T258" s="235" t="s">
        <v>21626</v>
      </c>
      <c r="U258" s="236" t="s">
        <v>5191</v>
      </c>
      <c r="V258" s="16">
        <v>5</v>
      </c>
      <c r="W258" s="16">
        <v>3</v>
      </c>
      <c r="X258" s="16" t="e">
        <v>#REF!</v>
      </c>
      <c r="Y258" s="237" t="s">
        <v>542</v>
      </c>
      <c r="Z258" s="17"/>
      <c r="AD258" s="230" t="s">
        <v>25486</v>
      </c>
      <c r="AE258" s="238" t="s">
        <v>22313</v>
      </c>
    </row>
    <row r="259" spans="1:31" x14ac:dyDescent="0.45">
      <c r="A259" s="239" t="s">
        <v>236</v>
      </c>
      <c r="B259" s="239" t="s">
        <v>1706</v>
      </c>
      <c r="C259" s="231"/>
      <c r="D259" s="227"/>
      <c r="E259" s="227"/>
      <c r="F259" s="227" t="s">
        <v>23596</v>
      </c>
      <c r="G259" s="229" t="s">
        <v>5191</v>
      </c>
      <c r="H259" s="229">
        <v>2</v>
      </c>
      <c r="I259" s="229" t="s">
        <v>157</v>
      </c>
      <c r="J259" s="229" t="s">
        <v>236</v>
      </c>
      <c r="K259" s="17" t="s">
        <v>5190</v>
      </c>
      <c r="L259" s="17" t="s">
        <v>5190</v>
      </c>
      <c r="M259" s="230" t="s">
        <v>236</v>
      </c>
      <c r="N259" s="231" t="s">
        <v>1706</v>
      </c>
      <c r="O259" s="232" t="s">
        <v>5190</v>
      </c>
      <c r="P259" s="233" t="s">
        <v>5190</v>
      </c>
      <c r="Q259" s="233" t="s">
        <v>5190</v>
      </c>
      <c r="R259" s="230" t="s">
        <v>25452</v>
      </c>
      <c r="S259" s="234" t="s">
        <v>25432</v>
      </c>
      <c r="T259" s="235" t="s">
        <v>5190</v>
      </c>
      <c r="U259" s="236" t="s">
        <v>26520</v>
      </c>
      <c r="V259" s="16" t="s">
        <v>5190</v>
      </c>
      <c r="W259" s="16" t="s">
        <v>5190</v>
      </c>
      <c r="X259" s="16" t="e">
        <v>#REF!</v>
      </c>
      <c r="Y259" s="237" t="s">
        <v>5190</v>
      </c>
      <c r="Z259" s="17"/>
      <c r="AD259" s="230" t="s">
        <v>25006</v>
      </c>
      <c r="AE259" s="238" t="s">
        <v>22315</v>
      </c>
    </row>
    <row r="260" spans="1:31" x14ac:dyDescent="0.45">
      <c r="A260" s="239" t="s">
        <v>238</v>
      </c>
      <c r="B260" s="239" t="s">
        <v>22182</v>
      </c>
      <c r="C260" s="231"/>
      <c r="D260" s="227"/>
      <c r="E260" s="227"/>
      <c r="F260" s="227" t="s">
        <v>23597</v>
      </c>
      <c r="G260" s="229" t="s">
        <v>5191</v>
      </c>
      <c r="H260" s="229">
        <v>3</v>
      </c>
      <c r="I260" s="229" t="s">
        <v>157</v>
      </c>
      <c r="J260" s="229" t="s">
        <v>236</v>
      </c>
      <c r="K260" s="17" t="s">
        <v>238</v>
      </c>
      <c r="L260" s="17" t="s">
        <v>5190</v>
      </c>
      <c r="M260" s="230" t="s">
        <v>238</v>
      </c>
      <c r="N260" s="231" t="s">
        <v>22182</v>
      </c>
      <c r="O260" s="232" t="s">
        <v>5190</v>
      </c>
      <c r="P260" s="233" t="s">
        <v>5190</v>
      </c>
      <c r="Q260" s="233" t="s">
        <v>5190</v>
      </c>
      <c r="R260" s="230" t="s">
        <v>25453</v>
      </c>
      <c r="S260" s="234" t="s">
        <v>25452</v>
      </c>
      <c r="T260" s="235" t="s">
        <v>5190</v>
      </c>
      <c r="U260" s="236" t="s">
        <v>26520</v>
      </c>
      <c r="V260" s="16" t="s">
        <v>5190</v>
      </c>
      <c r="W260" s="16" t="s">
        <v>5190</v>
      </c>
      <c r="X260" s="16" t="e">
        <v>#REF!</v>
      </c>
      <c r="Y260" s="237" t="s">
        <v>5190</v>
      </c>
      <c r="Z260" s="17"/>
      <c r="AD260" s="230" t="s">
        <v>25007</v>
      </c>
      <c r="AE260" s="238" t="s">
        <v>22318</v>
      </c>
    </row>
    <row r="261" spans="1:31" x14ac:dyDescent="0.45">
      <c r="A261" s="231"/>
      <c r="B261" s="239" t="s">
        <v>23287</v>
      </c>
      <c r="C261" s="240" t="s">
        <v>22183</v>
      </c>
      <c r="D261" s="240" t="s">
        <v>22184</v>
      </c>
      <c r="E261" s="240" t="s">
        <v>261</v>
      </c>
      <c r="F261" s="227" t="s">
        <v>23598</v>
      </c>
      <c r="G261" s="229" t="s">
        <v>5191</v>
      </c>
      <c r="H261" s="229">
        <v>4</v>
      </c>
      <c r="I261" s="229" t="s">
        <v>157</v>
      </c>
      <c r="J261" s="229" t="s">
        <v>236</v>
      </c>
      <c r="K261" s="17" t="s">
        <v>238</v>
      </c>
      <c r="L261" s="17" t="s">
        <v>23287</v>
      </c>
      <c r="M261" s="230" t="s">
        <v>23287</v>
      </c>
      <c r="N261" s="231" t="s">
        <v>22183</v>
      </c>
      <c r="O261" s="232" t="s">
        <v>261</v>
      </c>
      <c r="P261" s="233" t="s">
        <v>262</v>
      </c>
      <c r="Q261" s="233" t="s">
        <v>26521</v>
      </c>
      <c r="R261" s="230" t="s">
        <v>24941</v>
      </c>
      <c r="S261" s="234" t="s">
        <v>25453</v>
      </c>
      <c r="T261" s="235" t="s">
        <v>21783</v>
      </c>
      <c r="U261" s="236" t="s">
        <v>5191</v>
      </c>
      <c r="V261" s="16">
        <v>1</v>
      </c>
      <c r="W261" s="16">
        <v>3</v>
      </c>
      <c r="X261" s="16" t="e">
        <v>#REF!</v>
      </c>
      <c r="Y261" s="237" t="s">
        <v>261</v>
      </c>
      <c r="Z261" s="17"/>
      <c r="AD261" s="230" t="s">
        <v>25487</v>
      </c>
      <c r="AE261" s="238" t="s">
        <v>23255</v>
      </c>
    </row>
    <row r="262" spans="1:31" x14ac:dyDescent="0.45">
      <c r="A262" s="231"/>
      <c r="B262" s="239" t="s">
        <v>23288</v>
      </c>
      <c r="C262" s="240" t="s">
        <v>22185</v>
      </c>
      <c r="D262" s="240" t="s">
        <v>22184</v>
      </c>
      <c r="E262" s="240" t="s">
        <v>261</v>
      </c>
      <c r="F262" s="227" t="s">
        <v>23599</v>
      </c>
      <c r="G262" s="229" t="s">
        <v>5191</v>
      </c>
      <c r="H262" s="229">
        <v>4</v>
      </c>
      <c r="I262" s="229" t="s">
        <v>157</v>
      </c>
      <c r="J262" s="229" t="s">
        <v>236</v>
      </c>
      <c r="K262" s="17" t="s">
        <v>238</v>
      </c>
      <c r="L262" s="17" t="s">
        <v>23288</v>
      </c>
      <c r="M262" s="230" t="s">
        <v>23288</v>
      </c>
      <c r="N262" s="231" t="s">
        <v>22185</v>
      </c>
      <c r="O262" s="232" t="s">
        <v>261</v>
      </c>
      <c r="P262" s="233" t="s">
        <v>262</v>
      </c>
      <c r="Q262" s="233" t="s">
        <v>26521</v>
      </c>
      <c r="R262" s="230" t="s">
        <v>24942</v>
      </c>
      <c r="S262" s="234" t="s">
        <v>25453</v>
      </c>
      <c r="T262" s="235" t="s">
        <v>21783</v>
      </c>
      <c r="U262" s="236" t="s">
        <v>5191</v>
      </c>
      <c r="V262" s="16">
        <v>1</v>
      </c>
      <c r="W262" s="16">
        <v>3</v>
      </c>
      <c r="X262" s="16" t="e">
        <v>#REF!</v>
      </c>
      <c r="Y262" s="237" t="s">
        <v>261</v>
      </c>
      <c r="Z262" s="17"/>
      <c r="AD262" s="230" t="s">
        <v>25008</v>
      </c>
      <c r="AE262" s="238" t="s">
        <v>22320</v>
      </c>
    </row>
    <row r="263" spans="1:31" x14ac:dyDescent="0.45">
      <c r="A263" s="231"/>
      <c r="B263" s="239" t="s">
        <v>23289</v>
      </c>
      <c r="C263" s="240" t="s">
        <v>22186</v>
      </c>
      <c r="D263" s="240" t="s">
        <v>22184</v>
      </c>
      <c r="E263" s="240" t="s">
        <v>261</v>
      </c>
      <c r="F263" s="227" t="s">
        <v>23600</v>
      </c>
      <c r="G263" s="229" t="s">
        <v>5191</v>
      </c>
      <c r="H263" s="229">
        <v>4</v>
      </c>
      <c r="I263" s="229" t="s">
        <v>157</v>
      </c>
      <c r="J263" s="229" t="s">
        <v>236</v>
      </c>
      <c r="K263" s="17" t="s">
        <v>238</v>
      </c>
      <c r="L263" s="17" t="s">
        <v>23289</v>
      </c>
      <c r="M263" s="230" t="s">
        <v>23289</v>
      </c>
      <c r="N263" s="231" t="s">
        <v>22186</v>
      </c>
      <c r="O263" s="232" t="s">
        <v>261</v>
      </c>
      <c r="P263" s="233" t="s">
        <v>262</v>
      </c>
      <c r="Q263" s="233" t="s">
        <v>26521</v>
      </c>
      <c r="R263" s="230" t="s">
        <v>24943</v>
      </c>
      <c r="S263" s="234" t="s">
        <v>25453</v>
      </c>
      <c r="T263" s="235" t="s">
        <v>21783</v>
      </c>
      <c r="U263" s="236" t="s">
        <v>5191</v>
      </c>
      <c r="V263" s="16">
        <v>2</v>
      </c>
      <c r="W263" s="16">
        <v>3</v>
      </c>
      <c r="X263" s="16" t="e">
        <v>#REF!</v>
      </c>
      <c r="Y263" s="237" t="s">
        <v>261</v>
      </c>
      <c r="Z263" s="17"/>
      <c r="AD263" s="230" t="s">
        <v>25488</v>
      </c>
      <c r="AE263" s="238" t="s">
        <v>22322</v>
      </c>
    </row>
    <row r="264" spans="1:31" x14ac:dyDescent="0.45">
      <c r="A264" s="231"/>
      <c r="B264" s="231"/>
      <c r="C264" s="227"/>
      <c r="D264" s="240" t="s">
        <v>22187</v>
      </c>
      <c r="E264" s="240" t="s">
        <v>268</v>
      </c>
      <c r="F264" s="227" t="s">
        <v>23601</v>
      </c>
      <c r="G264" s="229" t="s">
        <v>26520</v>
      </c>
      <c r="H264" s="229">
        <v>4</v>
      </c>
      <c r="I264" s="229" t="s">
        <v>157</v>
      </c>
      <c r="J264" s="229" t="s">
        <v>236</v>
      </c>
      <c r="K264" s="17" t="s">
        <v>238</v>
      </c>
      <c r="L264" s="17" t="s">
        <v>23289</v>
      </c>
      <c r="M264" s="230" t="s">
        <v>23289</v>
      </c>
      <c r="N264" s="231" t="s">
        <v>22186</v>
      </c>
      <c r="O264" s="232" t="s">
        <v>268</v>
      </c>
      <c r="P264" s="233" t="s">
        <v>267</v>
      </c>
      <c r="Q264" s="233" t="s">
        <v>26521</v>
      </c>
      <c r="R264" s="230" t="s">
        <v>24943</v>
      </c>
      <c r="S264" s="234" t="s">
        <v>25453</v>
      </c>
      <c r="T264" s="235" t="s">
        <v>21780</v>
      </c>
      <c r="U264" s="236" t="s">
        <v>5191</v>
      </c>
      <c r="V264" s="16">
        <v>2</v>
      </c>
      <c r="W264" s="16">
        <v>3</v>
      </c>
      <c r="X264" s="16" t="e">
        <v>#REF!</v>
      </c>
      <c r="Y264" s="237" t="s">
        <v>268</v>
      </c>
      <c r="Z264" s="17"/>
      <c r="AD264" s="230" t="s">
        <v>25009</v>
      </c>
      <c r="AE264" s="238" t="s">
        <v>22323</v>
      </c>
    </row>
    <row r="265" spans="1:31" x14ac:dyDescent="0.45">
      <c r="A265" s="239" t="s">
        <v>22188</v>
      </c>
      <c r="B265" s="239" t="s">
        <v>1716</v>
      </c>
      <c r="C265" s="227"/>
      <c r="D265" s="227"/>
      <c r="E265" s="227"/>
      <c r="F265" s="227" t="s">
        <v>23602</v>
      </c>
      <c r="G265" s="229" t="s">
        <v>5191</v>
      </c>
      <c r="H265" s="229">
        <v>3</v>
      </c>
      <c r="I265" s="229" t="s">
        <v>157</v>
      </c>
      <c r="J265" s="229" t="s">
        <v>236</v>
      </c>
      <c r="K265" s="17" t="s">
        <v>22188</v>
      </c>
      <c r="L265" s="17" t="s">
        <v>5190</v>
      </c>
      <c r="M265" s="230" t="s">
        <v>22188</v>
      </c>
      <c r="N265" s="231" t="s">
        <v>1716</v>
      </c>
      <c r="O265" s="232" t="s">
        <v>5190</v>
      </c>
      <c r="P265" s="233" t="s">
        <v>5190</v>
      </c>
      <c r="Q265" s="233" t="s">
        <v>5190</v>
      </c>
      <c r="R265" s="230" t="s">
        <v>25454</v>
      </c>
      <c r="S265" s="234" t="s">
        <v>25452</v>
      </c>
      <c r="T265" s="235" t="s">
        <v>5190</v>
      </c>
      <c r="U265" s="236" t="s">
        <v>26520</v>
      </c>
      <c r="V265" s="16" t="s">
        <v>5190</v>
      </c>
      <c r="W265" s="16" t="s">
        <v>5190</v>
      </c>
      <c r="X265" s="16" t="e">
        <v>#REF!</v>
      </c>
      <c r="Y265" s="237" t="s">
        <v>5190</v>
      </c>
      <c r="Z265" s="17"/>
      <c r="AD265" s="230" t="s">
        <v>25010</v>
      </c>
      <c r="AE265" s="238" t="s">
        <v>22325</v>
      </c>
    </row>
    <row r="266" spans="1:31" x14ac:dyDescent="0.45">
      <c r="A266" s="231"/>
      <c r="B266" s="239" t="s">
        <v>23290</v>
      </c>
      <c r="C266" s="240" t="s">
        <v>22189</v>
      </c>
      <c r="D266" s="240" t="s">
        <v>22187</v>
      </c>
      <c r="E266" s="240" t="s">
        <v>268</v>
      </c>
      <c r="F266" s="227" t="s">
        <v>23603</v>
      </c>
      <c r="G266" s="229" t="s">
        <v>5191</v>
      </c>
      <c r="H266" s="229">
        <v>4</v>
      </c>
      <c r="I266" s="229" t="s">
        <v>157</v>
      </c>
      <c r="J266" s="229" t="s">
        <v>236</v>
      </c>
      <c r="K266" s="17" t="s">
        <v>22188</v>
      </c>
      <c r="L266" s="17" t="s">
        <v>23290</v>
      </c>
      <c r="M266" s="230" t="s">
        <v>23290</v>
      </c>
      <c r="N266" s="231" t="s">
        <v>22189</v>
      </c>
      <c r="O266" s="232" t="s">
        <v>268</v>
      </c>
      <c r="P266" s="233" t="s">
        <v>267</v>
      </c>
      <c r="Q266" s="233" t="s">
        <v>26521</v>
      </c>
      <c r="R266" s="230" t="s">
        <v>24944</v>
      </c>
      <c r="S266" s="234" t="s">
        <v>25454</v>
      </c>
      <c r="T266" s="235" t="s">
        <v>21780</v>
      </c>
      <c r="U266" s="236" t="s">
        <v>5191</v>
      </c>
      <c r="V266" s="16">
        <v>1</v>
      </c>
      <c r="W266" s="16">
        <v>3</v>
      </c>
      <c r="X266" s="16" t="e">
        <v>#REF!</v>
      </c>
      <c r="Y266" s="237" t="s">
        <v>268</v>
      </c>
      <c r="Z266" s="17"/>
      <c r="AD266" s="230" t="s">
        <v>25011</v>
      </c>
      <c r="AE266" s="238" t="s">
        <v>22327</v>
      </c>
    </row>
    <row r="267" spans="1:31" x14ac:dyDescent="0.45">
      <c r="A267" s="231"/>
      <c r="B267" s="239" t="s">
        <v>23291</v>
      </c>
      <c r="C267" s="240" t="s">
        <v>22190</v>
      </c>
      <c r="D267" s="240" t="s">
        <v>22187</v>
      </c>
      <c r="E267" s="240" t="s">
        <v>268</v>
      </c>
      <c r="F267" s="227" t="s">
        <v>23604</v>
      </c>
      <c r="G267" s="229" t="s">
        <v>5191</v>
      </c>
      <c r="H267" s="229">
        <v>4</v>
      </c>
      <c r="I267" s="229" t="s">
        <v>157</v>
      </c>
      <c r="J267" s="229" t="s">
        <v>236</v>
      </c>
      <c r="K267" s="17" t="s">
        <v>22188</v>
      </c>
      <c r="L267" s="17" t="s">
        <v>23291</v>
      </c>
      <c r="M267" s="230" t="s">
        <v>23291</v>
      </c>
      <c r="N267" s="231" t="s">
        <v>22190</v>
      </c>
      <c r="O267" s="232" t="s">
        <v>268</v>
      </c>
      <c r="P267" s="233" t="s">
        <v>267</v>
      </c>
      <c r="Q267" s="233" t="s">
        <v>26521</v>
      </c>
      <c r="R267" s="230" t="s">
        <v>24945</v>
      </c>
      <c r="S267" s="234" t="s">
        <v>25454</v>
      </c>
      <c r="T267" s="235" t="s">
        <v>21780</v>
      </c>
      <c r="U267" s="236" t="s">
        <v>5191</v>
      </c>
      <c r="V267" s="16">
        <v>2</v>
      </c>
      <c r="W267" s="16">
        <v>3</v>
      </c>
      <c r="X267" s="16" t="e">
        <v>#REF!</v>
      </c>
      <c r="Y267" s="237" t="s">
        <v>268</v>
      </c>
      <c r="Z267" s="17"/>
      <c r="AD267" s="230" t="s">
        <v>25012</v>
      </c>
      <c r="AE267" s="238" t="s">
        <v>22329</v>
      </c>
    </row>
    <row r="268" spans="1:31" x14ac:dyDescent="0.45">
      <c r="A268" s="231"/>
      <c r="B268" s="231"/>
      <c r="C268" s="227"/>
      <c r="D268" s="240" t="s">
        <v>22191</v>
      </c>
      <c r="E268" s="240" t="s">
        <v>649</v>
      </c>
      <c r="F268" s="227" t="s">
        <v>23605</v>
      </c>
      <c r="G268" s="229" t="s">
        <v>26520</v>
      </c>
      <c r="H268" s="229">
        <v>4</v>
      </c>
      <c r="I268" s="229" t="s">
        <v>157</v>
      </c>
      <c r="J268" s="229" t="s">
        <v>236</v>
      </c>
      <c r="K268" s="17" t="s">
        <v>22188</v>
      </c>
      <c r="L268" s="17" t="s">
        <v>23291</v>
      </c>
      <c r="M268" s="230" t="s">
        <v>23291</v>
      </c>
      <c r="N268" s="231" t="s">
        <v>22190</v>
      </c>
      <c r="O268" s="232" t="s">
        <v>649</v>
      </c>
      <c r="P268" s="233" t="s">
        <v>650</v>
      </c>
      <c r="Q268" s="233" t="s">
        <v>26521</v>
      </c>
      <c r="R268" s="230" t="s">
        <v>24945</v>
      </c>
      <c r="S268" s="234" t="s">
        <v>25454</v>
      </c>
      <c r="T268" s="235" t="s">
        <v>21562</v>
      </c>
      <c r="U268" s="236" t="s">
        <v>5191</v>
      </c>
      <c r="V268" s="16">
        <v>2</v>
      </c>
      <c r="W268" s="16">
        <v>11</v>
      </c>
      <c r="X268" s="16" t="e">
        <v>#REF!</v>
      </c>
      <c r="Y268" s="237" t="s">
        <v>649</v>
      </c>
      <c r="Z268" s="17"/>
      <c r="AD268" s="230" t="s">
        <v>25489</v>
      </c>
      <c r="AE268" s="238" t="s">
        <v>340</v>
      </c>
    </row>
    <row r="269" spans="1:31" x14ac:dyDescent="0.45">
      <c r="A269" s="231"/>
      <c r="B269" s="239" t="s">
        <v>23292</v>
      </c>
      <c r="C269" s="240" t="s">
        <v>22192</v>
      </c>
      <c r="D269" s="240" t="s">
        <v>22193</v>
      </c>
      <c r="E269" s="240" t="s">
        <v>266</v>
      </c>
      <c r="F269" s="227" t="s">
        <v>23606</v>
      </c>
      <c r="G269" s="229" t="s">
        <v>5191</v>
      </c>
      <c r="H269" s="229">
        <v>4</v>
      </c>
      <c r="I269" s="229" t="s">
        <v>157</v>
      </c>
      <c r="J269" s="229" t="s">
        <v>236</v>
      </c>
      <c r="K269" s="17" t="s">
        <v>22188</v>
      </c>
      <c r="L269" s="17" t="s">
        <v>23292</v>
      </c>
      <c r="M269" s="230" t="s">
        <v>23292</v>
      </c>
      <c r="N269" s="231" t="s">
        <v>22192</v>
      </c>
      <c r="O269" s="232" t="s">
        <v>266</v>
      </c>
      <c r="P269" s="233" t="s">
        <v>265</v>
      </c>
      <c r="Q269" s="233" t="s">
        <v>26521</v>
      </c>
      <c r="R269" s="230" t="s">
        <v>24946</v>
      </c>
      <c r="S269" s="234" t="s">
        <v>25454</v>
      </c>
      <c r="T269" s="235" t="s">
        <v>21781</v>
      </c>
      <c r="U269" s="236" t="s">
        <v>5191</v>
      </c>
      <c r="V269" s="16">
        <v>1</v>
      </c>
      <c r="W269" s="16">
        <v>2</v>
      </c>
      <c r="X269" s="16" t="e">
        <v>#REF!</v>
      </c>
      <c r="Y269" s="237" t="s">
        <v>266</v>
      </c>
      <c r="Z269" s="17"/>
      <c r="AD269" s="230" t="s">
        <v>25490</v>
      </c>
      <c r="AE269" s="238" t="s">
        <v>342</v>
      </c>
    </row>
    <row r="270" spans="1:31" x14ac:dyDescent="0.45">
      <c r="A270" s="231"/>
      <c r="B270" s="239" t="s">
        <v>23293</v>
      </c>
      <c r="C270" s="240" t="s">
        <v>11111</v>
      </c>
      <c r="D270" s="240" t="s">
        <v>22193</v>
      </c>
      <c r="E270" s="240" t="s">
        <v>266</v>
      </c>
      <c r="F270" s="227" t="s">
        <v>23607</v>
      </c>
      <c r="G270" s="229" t="s">
        <v>5191</v>
      </c>
      <c r="H270" s="229">
        <v>4</v>
      </c>
      <c r="I270" s="229" t="s">
        <v>157</v>
      </c>
      <c r="J270" s="229" t="s">
        <v>236</v>
      </c>
      <c r="K270" s="17" t="s">
        <v>22188</v>
      </c>
      <c r="L270" s="17" t="s">
        <v>23293</v>
      </c>
      <c r="M270" s="230" t="s">
        <v>23293</v>
      </c>
      <c r="N270" s="231" t="s">
        <v>11111</v>
      </c>
      <c r="O270" s="232" t="s">
        <v>266</v>
      </c>
      <c r="P270" s="233" t="s">
        <v>265</v>
      </c>
      <c r="Q270" s="233" t="s">
        <v>26521</v>
      </c>
      <c r="R270" s="230" t="s">
        <v>24947</v>
      </c>
      <c r="S270" s="234" t="s">
        <v>25454</v>
      </c>
      <c r="T270" s="235" t="s">
        <v>21781</v>
      </c>
      <c r="U270" s="236" t="s">
        <v>5191</v>
      </c>
      <c r="V270" s="16">
        <v>1</v>
      </c>
      <c r="W270" s="16">
        <v>2</v>
      </c>
      <c r="X270" s="16" t="e">
        <v>#REF!</v>
      </c>
      <c r="Y270" s="237" t="s">
        <v>266</v>
      </c>
      <c r="Z270" s="17"/>
      <c r="AD270" s="230" t="s">
        <v>25013</v>
      </c>
      <c r="AE270" s="238" t="s">
        <v>22337</v>
      </c>
    </row>
    <row r="271" spans="1:31" x14ac:dyDescent="0.45">
      <c r="A271" s="231"/>
      <c r="B271" s="239" t="s">
        <v>23294</v>
      </c>
      <c r="C271" s="240" t="s">
        <v>22194</v>
      </c>
      <c r="D271" s="240" t="s">
        <v>269</v>
      </c>
      <c r="E271" s="240" t="s">
        <v>270</v>
      </c>
      <c r="F271" s="227" t="s">
        <v>23608</v>
      </c>
      <c r="G271" s="229" t="s">
        <v>5191</v>
      </c>
      <c r="H271" s="229">
        <v>4</v>
      </c>
      <c r="I271" s="229" t="s">
        <v>157</v>
      </c>
      <c r="J271" s="229" t="s">
        <v>236</v>
      </c>
      <c r="K271" s="17" t="s">
        <v>22188</v>
      </c>
      <c r="L271" s="17" t="s">
        <v>23294</v>
      </c>
      <c r="M271" s="230" t="s">
        <v>23294</v>
      </c>
      <c r="N271" s="231" t="s">
        <v>22194</v>
      </c>
      <c r="O271" s="232" t="s">
        <v>270</v>
      </c>
      <c r="P271" s="233" t="s">
        <v>269</v>
      </c>
      <c r="Q271" s="233" t="s">
        <v>5190</v>
      </c>
      <c r="R271" s="230" t="s">
        <v>24948</v>
      </c>
      <c r="S271" s="234" t="s">
        <v>25454</v>
      </c>
      <c r="T271" s="235" t="s">
        <v>21779</v>
      </c>
      <c r="U271" s="236" t="s">
        <v>5191</v>
      </c>
      <c r="V271" s="16">
        <v>3</v>
      </c>
      <c r="W271" s="16">
        <v>1</v>
      </c>
      <c r="X271" s="16" t="e">
        <v>#REF!</v>
      </c>
      <c r="Y271" s="237" t="s">
        <v>270</v>
      </c>
      <c r="Z271" s="17"/>
      <c r="AD271" s="230" t="s">
        <v>25014</v>
      </c>
      <c r="AE271" s="238" t="s">
        <v>22339</v>
      </c>
    </row>
    <row r="272" spans="1:31" x14ac:dyDescent="0.45">
      <c r="A272" s="231"/>
      <c r="B272" s="231"/>
      <c r="C272" s="227"/>
      <c r="D272" s="240" t="s">
        <v>22181</v>
      </c>
      <c r="E272" s="240" t="s">
        <v>272</v>
      </c>
      <c r="F272" s="227" t="s">
        <v>23609</v>
      </c>
      <c r="G272" s="229" t="s">
        <v>26520</v>
      </c>
      <c r="H272" s="229">
        <v>4</v>
      </c>
      <c r="I272" s="229" t="s">
        <v>157</v>
      </c>
      <c r="J272" s="229" t="s">
        <v>236</v>
      </c>
      <c r="K272" s="17" t="s">
        <v>22188</v>
      </c>
      <c r="L272" s="17" t="s">
        <v>23294</v>
      </c>
      <c r="M272" s="230" t="s">
        <v>23294</v>
      </c>
      <c r="N272" s="231" t="s">
        <v>22194</v>
      </c>
      <c r="O272" s="232" t="s">
        <v>272</v>
      </c>
      <c r="P272" s="233" t="s">
        <v>271</v>
      </c>
      <c r="Q272" s="233" t="s">
        <v>26521</v>
      </c>
      <c r="R272" s="230" t="s">
        <v>24948</v>
      </c>
      <c r="S272" s="234" t="s">
        <v>25454</v>
      </c>
      <c r="T272" s="235" t="s">
        <v>21778</v>
      </c>
      <c r="U272" s="236" t="s">
        <v>5191</v>
      </c>
      <c r="V272" s="16">
        <v>3</v>
      </c>
      <c r="W272" s="16">
        <v>3</v>
      </c>
      <c r="X272" s="16" t="e">
        <v>#REF!</v>
      </c>
      <c r="Y272" s="237" t="s">
        <v>272</v>
      </c>
      <c r="Z272" s="17"/>
      <c r="AD272" s="230" t="s">
        <v>25015</v>
      </c>
      <c r="AE272" s="238" t="s">
        <v>22340</v>
      </c>
    </row>
    <row r="273" spans="1:31" x14ac:dyDescent="0.45">
      <c r="A273" s="231"/>
      <c r="B273" s="231"/>
      <c r="C273" s="227"/>
      <c r="D273" s="240" t="s">
        <v>22160</v>
      </c>
      <c r="E273" s="240" t="s">
        <v>551</v>
      </c>
      <c r="F273" s="227" t="s">
        <v>23610</v>
      </c>
      <c r="G273" s="229" t="s">
        <v>26520</v>
      </c>
      <c r="H273" s="229">
        <v>4</v>
      </c>
      <c r="I273" s="229" t="s">
        <v>157</v>
      </c>
      <c r="J273" s="229" t="s">
        <v>236</v>
      </c>
      <c r="K273" s="17" t="s">
        <v>22188</v>
      </c>
      <c r="L273" s="17" t="s">
        <v>23294</v>
      </c>
      <c r="M273" s="230" t="s">
        <v>23294</v>
      </c>
      <c r="N273" s="231" t="s">
        <v>22194</v>
      </c>
      <c r="O273" s="232" t="s">
        <v>551</v>
      </c>
      <c r="P273" s="233" t="s">
        <v>552</v>
      </c>
      <c r="Q273" s="233" t="s">
        <v>26521</v>
      </c>
      <c r="R273" s="230" t="s">
        <v>24948</v>
      </c>
      <c r="S273" s="234" t="s">
        <v>25454</v>
      </c>
      <c r="T273" s="235" t="s">
        <v>21620</v>
      </c>
      <c r="U273" s="236" t="s">
        <v>5191</v>
      </c>
      <c r="V273" s="16">
        <v>3</v>
      </c>
      <c r="W273" s="16">
        <v>10</v>
      </c>
      <c r="X273" s="16" t="e">
        <v>#REF!</v>
      </c>
      <c r="Y273" s="237" t="s">
        <v>551</v>
      </c>
      <c r="Z273" s="17"/>
      <c r="AD273" s="230" t="s">
        <v>25016</v>
      </c>
      <c r="AE273" s="238" t="s">
        <v>22344</v>
      </c>
    </row>
    <row r="274" spans="1:31" x14ac:dyDescent="0.45">
      <c r="A274" s="239" t="s">
        <v>247</v>
      </c>
      <c r="B274" s="239" t="s">
        <v>22195</v>
      </c>
      <c r="C274" s="227"/>
      <c r="D274" s="227"/>
      <c r="E274" s="227"/>
      <c r="F274" s="227" t="s">
        <v>23611</v>
      </c>
      <c r="G274" s="229" t="s">
        <v>5191</v>
      </c>
      <c r="H274" s="229">
        <v>2</v>
      </c>
      <c r="I274" s="229" t="s">
        <v>157</v>
      </c>
      <c r="J274" s="229" t="s">
        <v>247</v>
      </c>
      <c r="K274" s="17" t="s">
        <v>5190</v>
      </c>
      <c r="L274" s="17" t="s">
        <v>5190</v>
      </c>
      <c r="M274" s="230" t="s">
        <v>247</v>
      </c>
      <c r="N274" s="231" t="s">
        <v>22195</v>
      </c>
      <c r="O274" s="232" t="s">
        <v>5190</v>
      </c>
      <c r="P274" s="233" t="s">
        <v>5190</v>
      </c>
      <c r="Q274" s="233" t="s">
        <v>5190</v>
      </c>
      <c r="R274" s="230" t="s">
        <v>25455</v>
      </c>
      <c r="S274" s="234" t="s">
        <v>25432</v>
      </c>
      <c r="T274" s="235" t="s">
        <v>5190</v>
      </c>
      <c r="U274" s="236" t="s">
        <v>26520</v>
      </c>
      <c r="V274" s="16" t="s">
        <v>5190</v>
      </c>
      <c r="W274" s="16" t="s">
        <v>5190</v>
      </c>
      <c r="X274" s="16" t="e">
        <v>#REF!</v>
      </c>
      <c r="Y274" s="237" t="s">
        <v>5190</v>
      </c>
      <c r="Z274" s="17"/>
      <c r="AD274" s="230" t="s">
        <v>25491</v>
      </c>
      <c r="AE274" s="238" t="s">
        <v>345</v>
      </c>
    </row>
    <row r="275" spans="1:31" x14ac:dyDescent="0.45">
      <c r="A275" s="239" t="s">
        <v>249</v>
      </c>
      <c r="B275" s="239" t="s">
        <v>22196</v>
      </c>
      <c r="C275" s="227"/>
      <c r="D275" s="227"/>
      <c r="E275" s="227"/>
      <c r="F275" s="227" t="s">
        <v>23612</v>
      </c>
      <c r="G275" s="229" t="s">
        <v>5191</v>
      </c>
      <c r="H275" s="229">
        <v>3</v>
      </c>
      <c r="I275" s="229" t="s">
        <v>157</v>
      </c>
      <c r="J275" s="229" t="s">
        <v>247</v>
      </c>
      <c r="K275" s="17" t="s">
        <v>249</v>
      </c>
      <c r="L275" s="17" t="s">
        <v>5190</v>
      </c>
      <c r="M275" s="230" t="s">
        <v>249</v>
      </c>
      <c r="N275" s="231" t="s">
        <v>22196</v>
      </c>
      <c r="O275" s="232" t="s">
        <v>5190</v>
      </c>
      <c r="P275" s="233" t="s">
        <v>5190</v>
      </c>
      <c r="Q275" s="233" t="s">
        <v>5190</v>
      </c>
      <c r="R275" s="230" t="s">
        <v>25456</v>
      </c>
      <c r="S275" s="234" t="s">
        <v>25455</v>
      </c>
      <c r="T275" s="235" t="s">
        <v>5190</v>
      </c>
      <c r="U275" s="236" t="s">
        <v>26520</v>
      </c>
      <c r="V275" s="16" t="s">
        <v>5190</v>
      </c>
      <c r="W275" s="16" t="s">
        <v>5190</v>
      </c>
      <c r="X275" s="16" t="e">
        <v>#REF!</v>
      </c>
      <c r="Y275" s="237" t="s">
        <v>5190</v>
      </c>
      <c r="Z275" s="17"/>
      <c r="AD275" s="230" t="s">
        <v>25017</v>
      </c>
      <c r="AE275" s="238" t="s">
        <v>347</v>
      </c>
    </row>
    <row r="276" spans="1:31" x14ac:dyDescent="0.45">
      <c r="A276" s="231"/>
      <c r="B276" s="239" t="s">
        <v>23295</v>
      </c>
      <c r="C276" s="240" t="s">
        <v>22196</v>
      </c>
      <c r="D276" s="240" t="s">
        <v>22197</v>
      </c>
      <c r="E276" s="240" t="s">
        <v>277</v>
      </c>
      <c r="F276" s="227" t="s">
        <v>23613</v>
      </c>
      <c r="G276" s="229" t="s">
        <v>5191</v>
      </c>
      <c r="H276" s="229">
        <v>4</v>
      </c>
      <c r="I276" s="229" t="s">
        <v>157</v>
      </c>
      <c r="J276" s="229" t="s">
        <v>247</v>
      </c>
      <c r="K276" s="17" t="s">
        <v>249</v>
      </c>
      <c r="L276" s="17" t="s">
        <v>23295</v>
      </c>
      <c r="M276" s="230" t="s">
        <v>23295</v>
      </c>
      <c r="N276" s="231" t="s">
        <v>22196</v>
      </c>
      <c r="O276" s="232" t="s">
        <v>277</v>
      </c>
      <c r="P276" s="233" t="s">
        <v>276</v>
      </c>
      <c r="Q276" s="233" t="s">
        <v>26521</v>
      </c>
      <c r="R276" s="230" t="s">
        <v>24949</v>
      </c>
      <c r="S276" s="234" t="s">
        <v>25456</v>
      </c>
      <c r="T276" s="235" t="s">
        <v>21775</v>
      </c>
      <c r="U276" s="236" t="s">
        <v>5191</v>
      </c>
      <c r="V276" s="16">
        <v>1</v>
      </c>
      <c r="W276" s="16">
        <v>2</v>
      </c>
      <c r="X276" s="16" t="e">
        <v>#REF!</v>
      </c>
      <c r="Y276" s="237" t="s">
        <v>277</v>
      </c>
      <c r="Z276" s="17"/>
      <c r="AD276" s="230" t="s">
        <v>25018</v>
      </c>
      <c r="AE276" s="238" t="s">
        <v>349</v>
      </c>
    </row>
    <row r="277" spans="1:31" x14ac:dyDescent="0.45">
      <c r="A277" s="239" t="s">
        <v>255</v>
      </c>
      <c r="B277" s="239" t="s">
        <v>1735</v>
      </c>
      <c r="C277" s="227"/>
      <c r="D277" s="227"/>
      <c r="E277" s="227"/>
      <c r="F277" s="227" t="s">
        <v>23614</v>
      </c>
      <c r="G277" s="229" t="s">
        <v>5191</v>
      </c>
      <c r="H277" s="229">
        <v>3</v>
      </c>
      <c r="I277" s="229" t="s">
        <v>157</v>
      </c>
      <c r="J277" s="229" t="s">
        <v>247</v>
      </c>
      <c r="K277" s="17" t="s">
        <v>255</v>
      </c>
      <c r="L277" s="17" t="s">
        <v>5190</v>
      </c>
      <c r="M277" s="230" t="s">
        <v>255</v>
      </c>
      <c r="N277" s="231" t="s">
        <v>1735</v>
      </c>
      <c r="O277" s="232" t="s">
        <v>5190</v>
      </c>
      <c r="P277" s="233" t="s">
        <v>5190</v>
      </c>
      <c r="Q277" s="233" t="s">
        <v>5190</v>
      </c>
      <c r="R277" s="230" t="s">
        <v>25457</v>
      </c>
      <c r="S277" s="234" t="s">
        <v>25455</v>
      </c>
      <c r="T277" s="235" t="s">
        <v>5190</v>
      </c>
      <c r="U277" s="236" t="s">
        <v>26520</v>
      </c>
      <c r="V277" s="16" t="s">
        <v>5190</v>
      </c>
      <c r="W277" s="16" t="s">
        <v>5190</v>
      </c>
      <c r="X277" s="16" t="e">
        <v>#REF!</v>
      </c>
      <c r="Y277" s="237" t="s">
        <v>5190</v>
      </c>
      <c r="Z277" s="17"/>
      <c r="AD277" s="230" t="s">
        <v>25019</v>
      </c>
      <c r="AE277" s="238" t="s">
        <v>351</v>
      </c>
    </row>
    <row r="278" spans="1:31" x14ac:dyDescent="0.45">
      <c r="A278" s="231"/>
      <c r="B278" s="239" t="s">
        <v>23296</v>
      </c>
      <c r="C278" s="240" t="s">
        <v>22198</v>
      </c>
      <c r="D278" s="240" t="s">
        <v>22199</v>
      </c>
      <c r="E278" s="240" t="s">
        <v>279</v>
      </c>
      <c r="F278" s="227" t="s">
        <v>23615</v>
      </c>
      <c r="G278" s="229" t="s">
        <v>5191</v>
      </c>
      <c r="H278" s="229">
        <v>4</v>
      </c>
      <c r="I278" s="229" t="s">
        <v>157</v>
      </c>
      <c r="J278" s="229" t="s">
        <v>247</v>
      </c>
      <c r="K278" s="17" t="s">
        <v>255</v>
      </c>
      <c r="L278" s="17" t="s">
        <v>23296</v>
      </c>
      <c r="M278" s="230" t="s">
        <v>23296</v>
      </c>
      <c r="N278" s="231" t="s">
        <v>22198</v>
      </c>
      <c r="O278" s="232" t="s">
        <v>279</v>
      </c>
      <c r="P278" s="233" t="s">
        <v>278</v>
      </c>
      <c r="Q278" s="233" t="s">
        <v>26521</v>
      </c>
      <c r="R278" s="230" t="s">
        <v>24950</v>
      </c>
      <c r="S278" s="234" t="s">
        <v>25457</v>
      </c>
      <c r="T278" s="235" t="s">
        <v>21774</v>
      </c>
      <c r="U278" s="236" t="s">
        <v>5191</v>
      </c>
      <c r="V278" s="16">
        <v>1</v>
      </c>
      <c r="W278" s="16">
        <v>2</v>
      </c>
      <c r="X278" s="16" t="e">
        <v>#REF!</v>
      </c>
      <c r="Y278" s="237" t="s">
        <v>279</v>
      </c>
      <c r="Z278" s="17"/>
      <c r="AD278" s="230" t="s">
        <v>25020</v>
      </c>
      <c r="AE278" s="238" t="s">
        <v>353</v>
      </c>
    </row>
    <row r="279" spans="1:31" x14ac:dyDescent="0.45">
      <c r="A279" s="231"/>
      <c r="B279" s="239" t="s">
        <v>23297</v>
      </c>
      <c r="C279" s="240" t="s">
        <v>22200</v>
      </c>
      <c r="D279" s="240" t="s">
        <v>22199</v>
      </c>
      <c r="E279" s="240" t="s">
        <v>279</v>
      </c>
      <c r="F279" s="227" t="s">
        <v>23616</v>
      </c>
      <c r="G279" s="229" t="s">
        <v>5191</v>
      </c>
      <c r="H279" s="229">
        <v>4</v>
      </c>
      <c r="I279" s="229" t="s">
        <v>157</v>
      </c>
      <c r="J279" s="229" t="s">
        <v>247</v>
      </c>
      <c r="K279" s="17" t="s">
        <v>255</v>
      </c>
      <c r="L279" s="17" t="s">
        <v>23297</v>
      </c>
      <c r="M279" s="230" t="s">
        <v>23297</v>
      </c>
      <c r="N279" s="231" t="s">
        <v>22200</v>
      </c>
      <c r="O279" s="232" t="s">
        <v>279</v>
      </c>
      <c r="P279" s="233" t="s">
        <v>278</v>
      </c>
      <c r="Q279" s="233" t="s">
        <v>26521</v>
      </c>
      <c r="R279" s="230" t="s">
        <v>24951</v>
      </c>
      <c r="S279" s="234" t="s">
        <v>25457</v>
      </c>
      <c r="T279" s="235" t="s">
        <v>21774</v>
      </c>
      <c r="U279" s="236" t="s">
        <v>5191</v>
      </c>
      <c r="V279" s="16">
        <v>1</v>
      </c>
      <c r="W279" s="16">
        <v>2</v>
      </c>
      <c r="X279" s="16" t="e">
        <v>#REF!</v>
      </c>
      <c r="Y279" s="237" t="s">
        <v>279</v>
      </c>
      <c r="Z279" s="17"/>
      <c r="AD279" s="230" t="s">
        <v>25021</v>
      </c>
      <c r="AE279" s="238" t="s">
        <v>359</v>
      </c>
    </row>
    <row r="280" spans="1:31" x14ac:dyDescent="0.45">
      <c r="A280" s="231"/>
      <c r="B280" s="239" t="s">
        <v>23298</v>
      </c>
      <c r="C280" s="240" t="s">
        <v>22201</v>
      </c>
      <c r="D280" s="240" t="s">
        <v>22169</v>
      </c>
      <c r="E280" s="240" t="s">
        <v>281</v>
      </c>
      <c r="F280" s="227" t="s">
        <v>23617</v>
      </c>
      <c r="G280" s="229" t="s">
        <v>5191</v>
      </c>
      <c r="H280" s="229">
        <v>4</v>
      </c>
      <c r="I280" s="229" t="s">
        <v>157</v>
      </c>
      <c r="J280" s="229" t="s">
        <v>247</v>
      </c>
      <c r="K280" s="17" t="s">
        <v>255</v>
      </c>
      <c r="L280" s="17" t="s">
        <v>23298</v>
      </c>
      <c r="M280" s="230" t="s">
        <v>23298</v>
      </c>
      <c r="N280" s="231" t="s">
        <v>22201</v>
      </c>
      <c r="O280" s="232" t="s">
        <v>281</v>
      </c>
      <c r="P280" s="233" t="s">
        <v>280</v>
      </c>
      <c r="Q280" s="233" t="s">
        <v>26521</v>
      </c>
      <c r="R280" s="230" t="s">
        <v>24952</v>
      </c>
      <c r="S280" s="234" t="s">
        <v>25457</v>
      </c>
      <c r="T280" s="235" t="s">
        <v>21773</v>
      </c>
      <c r="U280" s="236" t="s">
        <v>5191</v>
      </c>
      <c r="V280" s="16">
        <v>2</v>
      </c>
      <c r="W280" s="16">
        <v>5</v>
      </c>
      <c r="X280" s="16" t="e">
        <v>#REF!</v>
      </c>
      <c r="Y280" s="237" t="s">
        <v>281</v>
      </c>
      <c r="Z280" s="17"/>
      <c r="AD280" s="230" t="s">
        <v>25492</v>
      </c>
      <c r="AE280" s="238" t="s">
        <v>361</v>
      </c>
    </row>
    <row r="281" spans="1:31" x14ac:dyDescent="0.45">
      <c r="A281" s="231"/>
      <c r="B281" s="231"/>
      <c r="C281" s="227"/>
      <c r="D281" s="240" t="s">
        <v>22202</v>
      </c>
      <c r="E281" s="240" t="s">
        <v>545</v>
      </c>
      <c r="F281" s="227" t="s">
        <v>23618</v>
      </c>
      <c r="G281" s="229" t="s">
        <v>26520</v>
      </c>
      <c r="H281" s="229">
        <v>4</v>
      </c>
      <c r="I281" s="229" t="s">
        <v>157</v>
      </c>
      <c r="J281" s="229" t="s">
        <v>247</v>
      </c>
      <c r="K281" s="17" t="s">
        <v>255</v>
      </c>
      <c r="L281" s="17" t="s">
        <v>23298</v>
      </c>
      <c r="M281" s="230" t="s">
        <v>23298</v>
      </c>
      <c r="N281" s="231" t="s">
        <v>22201</v>
      </c>
      <c r="O281" s="232" t="s">
        <v>545</v>
      </c>
      <c r="P281" s="233" t="s">
        <v>546</v>
      </c>
      <c r="Q281" s="233" t="s">
        <v>26521</v>
      </c>
      <c r="R281" s="230" t="s">
        <v>24952</v>
      </c>
      <c r="S281" s="234" t="s">
        <v>25457</v>
      </c>
      <c r="T281" s="235" t="s">
        <v>21624</v>
      </c>
      <c r="U281" s="236" t="s">
        <v>5191</v>
      </c>
      <c r="V281" s="16">
        <v>2</v>
      </c>
      <c r="W281" s="16">
        <v>4</v>
      </c>
      <c r="X281" s="16" t="e">
        <v>#REF!</v>
      </c>
      <c r="Y281" s="237" t="s">
        <v>545</v>
      </c>
      <c r="Z281" s="17"/>
      <c r="AD281" s="230" t="s">
        <v>25493</v>
      </c>
      <c r="AE281" s="238" t="s">
        <v>363</v>
      </c>
    </row>
    <row r="282" spans="1:31" x14ac:dyDescent="0.45">
      <c r="A282" s="231"/>
      <c r="B282" s="239" t="s">
        <v>23299</v>
      </c>
      <c r="C282" s="240" t="s">
        <v>11072</v>
      </c>
      <c r="D282" s="240" t="s">
        <v>22169</v>
      </c>
      <c r="E282" s="240" t="s">
        <v>281</v>
      </c>
      <c r="F282" s="227" t="s">
        <v>23619</v>
      </c>
      <c r="G282" s="229" t="s">
        <v>5191</v>
      </c>
      <c r="H282" s="229">
        <v>4</v>
      </c>
      <c r="I282" s="229" t="s">
        <v>157</v>
      </c>
      <c r="J282" s="229" t="s">
        <v>247</v>
      </c>
      <c r="K282" s="17" t="s">
        <v>255</v>
      </c>
      <c r="L282" s="17" t="s">
        <v>23299</v>
      </c>
      <c r="M282" s="230" t="s">
        <v>23299</v>
      </c>
      <c r="N282" s="231" t="s">
        <v>11072</v>
      </c>
      <c r="O282" s="232" t="s">
        <v>281</v>
      </c>
      <c r="P282" s="233" t="s">
        <v>280</v>
      </c>
      <c r="Q282" s="233" t="s">
        <v>26521</v>
      </c>
      <c r="R282" s="230" t="s">
        <v>24953</v>
      </c>
      <c r="S282" s="234" t="s">
        <v>25457</v>
      </c>
      <c r="T282" s="235" t="s">
        <v>21773</v>
      </c>
      <c r="U282" s="236" t="s">
        <v>5191</v>
      </c>
      <c r="V282" s="16">
        <v>2</v>
      </c>
      <c r="W282" s="16">
        <v>5</v>
      </c>
      <c r="X282" s="16" t="e">
        <v>#REF!</v>
      </c>
      <c r="Y282" s="237" t="s">
        <v>281</v>
      </c>
      <c r="Z282" s="17"/>
      <c r="AD282" s="230" t="s">
        <v>25022</v>
      </c>
      <c r="AE282" s="238" t="s">
        <v>23326</v>
      </c>
    </row>
    <row r="283" spans="1:31" x14ac:dyDescent="0.45">
      <c r="A283" s="231"/>
      <c r="B283" s="231"/>
      <c r="C283" s="227"/>
      <c r="D283" s="240" t="s">
        <v>22203</v>
      </c>
      <c r="E283" s="240" t="s">
        <v>548</v>
      </c>
      <c r="F283" s="227" t="s">
        <v>23620</v>
      </c>
      <c r="G283" s="229" t="s">
        <v>26520</v>
      </c>
      <c r="H283" s="229">
        <v>4</v>
      </c>
      <c r="I283" s="229" t="s">
        <v>157</v>
      </c>
      <c r="J283" s="229" t="s">
        <v>247</v>
      </c>
      <c r="K283" s="17" t="s">
        <v>255</v>
      </c>
      <c r="L283" s="17" t="s">
        <v>23299</v>
      </c>
      <c r="M283" s="230" t="s">
        <v>23299</v>
      </c>
      <c r="N283" s="231" t="s">
        <v>11072</v>
      </c>
      <c r="O283" s="232" t="s">
        <v>548</v>
      </c>
      <c r="P283" s="233" t="s">
        <v>549</v>
      </c>
      <c r="Q283" s="233" t="s">
        <v>26521</v>
      </c>
      <c r="R283" s="230" t="s">
        <v>24953</v>
      </c>
      <c r="S283" s="234" t="s">
        <v>25457</v>
      </c>
      <c r="T283" s="235" t="s">
        <v>21622</v>
      </c>
      <c r="U283" s="236" t="s">
        <v>5191</v>
      </c>
      <c r="V283" s="16">
        <v>2</v>
      </c>
      <c r="W283" s="16">
        <v>4</v>
      </c>
      <c r="X283" s="16" t="e">
        <v>#REF!</v>
      </c>
      <c r="Y283" s="237" t="s">
        <v>548</v>
      </c>
      <c r="Z283" s="17"/>
      <c r="AD283" s="230" t="s">
        <v>25023</v>
      </c>
      <c r="AE283" s="238" t="s">
        <v>23327</v>
      </c>
    </row>
    <row r="284" spans="1:31" x14ac:dyDescent="0.45">
      <c r="A284" s="231"/>
      <c r="B284" s="239" t="s">
        <v>23300</v>
      </c>
      <c r="C284" s="240" t="s">
        <v>1742</v>
      </c>
      <c r="D284" s="240" t="s">
        <v>22169</v>
      </c>
      <c r="E284" s="240" t="s">
        <v>281</v>
      </c>
      <c r="F284" s="227" t="s">
        <v>23621</v>
      </c>
      <c r="G284" s="229" t="s">
        <v>5191</v>
      </c>
      <c r="H284" s="229">
        <v>4</v>
      </c>
      <c r="I284" s="229" t="s">
        <v>157</v>
      </c>
      <c r="J284" s="229" t="s">
        <v>247</v>
      </c>
      <c r="K284" s="17" t="s">
        <v>255</v>
      </c>
      <c r="L284" s="17" t="s">
        <v>23300</v>
      </c>
      <c r="M284" s="230" t="s">
        <v>23300</v>
      </c>
      <c r="N284" s="231" t="s">
        <v>1742</v>
      </c>
      <c r="O284" s="232" t="s">
        <v>281</v>
      </c>
      <c r="P284" s="233" t="s">
        <v>280</v>
      </c>
      <c r="Q284" s="233" t="s">
        <v>26521</v>
      </c>
      <c r="R284" s="230" t="s">
        <v>24954</v>
      </c>
      <c r="S284" s="234" t="s">
        <v>25457</v>
      </c>
      <c r="T284" s="235" t="s">
        <v>21773</v>
      </c>
      <c r="U284" s="236" t="s">
        <v>5191</v>
      </c>
      <c r="V284" s="16">
        <v>1</v>
      </c>
      <c r="W284" s="16">
        <v>5</v>
      </c>
      <c r="X284" s="16" t="e">
        <v>#REF!</v>
      </c>
      <c r="Y284" s="237" t="s">
        <v>281</v>
      </c>
      <c r="Z284" s="17"/>
      <c r="AD284" s="230" t="s">
        <v>25024</v>
      </c>
      <c r="AE284" s="238" t="s">
        <v>23328</v>
      </c>
    </row>
    <row r="285" spans="1:31" x14ac:dyDescent="0.45">
      <c r="A285" s="239" t="s">
        <v>258</v>
      </c>
      <c r="B285" s="239" t="s">
        <v>22204</v>
      </c>
      <c r="C285" s="227"/>
      <c r="D285" s="227"/>
      <c r="E285" s="227"/>
      <c r="F285" s="227" t="s">
        <v>23622</v>
      </c>
      <c r="G285" s="229" t="s">
        <v>5191</v>
      </c>
      <c r="H285" s="229">
        <v>2</v>
      </c>
      <c r="I285" s="229" t="s">
        <v>157</v>
      </c>
      <c r="J285" s="229" t="s">
        <v>258</v>
      </c>
      <c r="K285" s="17" t="s">
        <v>5190</v>
      </c>
      <c r="L285" s="17" t="s">
        <v>5190</v>
      </c>
      <c r="M285" s="230" t="s">
        <v>258</v>
      </c>
      <c r="N285" s="231" t="s">
        <v>22204</v>
      </c>
      <c r="O285" s="232" t="s">
        <v>5190</v>
      </c>
      <c r="P285" s="233" t="s">
        <v>5190</v>
      </c>
      <c r="Q285" s="233" t="s">
        <v>5190</v>
      </c>
      <c r="R285" s="230" t="s">
        <v>25458</v>
      </c>
      <c r="S285" s="234" t="s">
        <v>25432</v>
      </c>
      <c r="T285" s="235" t="s">
        <v>5190</v>
      </c>
      <c r="U285" s="236" t="s">
        <v>26520</v>
      </c>
      <c r="V285" s="16" t="s">
        <v>5190</v>
      </c>
      <c r="W285" s="16" t="s">
        <v>5190</v>
      </c>
      <c r="X285" s="16" t="e">
        <v>#REF!</v>
      </c>
      <c r="Y285" s="237" t="s">
        <v>5190</v>
      </c>
      <c r="Z285" s="17"/>
      <c r="AD285" s="230" t="s">
        <v>25494</v>
      </c>
      <c r="AE285" s="238" t="s">
        <v>366</v>
      </c>
    </row>
    <row r="286" spans="1:31" x14ac:dyDescent="0.45">
      <c r="A286" s="239" t="s">
        <v>260</v>
      </c>
      <c r="B286" s="239" t="s">
        <v>22205</v>
      </c>
      <c r="C286" s="227"/>
      <c r="D286" s="227"/>
      <c r="E286" s="227"/>
      <c r="F286" s="227" t="s">
        <v>23623</v>
      </c>
      <c r="G286" s="229" t="s">
        <v>5191</v>
      </c>
      <c r="H286" s="229">
        <v>3</v>
      </c>
      <c r="I286" s="229" t="s">
        <v>157</v>
      </c>
      <c r="J286" s="229" t="s">
        <v>258</v>
      </c>
      <c r="K286" s="17" t="s">
        <v>260</v>
      </c>
      <c r="L286" s="17" t="s">
        <v>5190</v>
      </c>
      <c r="M286" s="230" t="s">
        <v>260</v>
      </c>
      <c r="N286" s="231" t="s">
        <v>22205</v>
      </c>
      <c r="O286" s="232" t="s">
        <v>5190</v>
      </c>
      <c r="P286" s="233" t="s">
        <v>5190</v>
      </c>
      <c r="Q286" s="233" t="s">
        <v>5190</v>
      </c>
      <c r="R286" s="230" t="s">
        <v>25459</v>
      </c>
      <c r="S286" s="234" t="s">
        <v>25458</v>
      </c>
      <c r="T286" s="235" t="s">
        <v>5190</v>
      </c>
      <c r="U286" s="236" t="s">
        <v>26520</v>
      </c>
      <c r="V286" s="16" t="s">
        <v>5190</v>
      </c>
      <c r="W286" s="16" t="s">
        <v>5190</v>
      </c>
      <c r="X286" s="16" t="e">
        <v>#REF!</v>
      </c>
      <c r="Y286" s="237" t="s">
        <v>5190</v>
      </c>
      <c r="Z286" s="17"/>
      <c r="AD286" s="230" t="s">
        <v>25025</v>
      </c>
      <c r="AE286" s="238" t="s">
        <v>23329</v>
      </c>
    </row>
    <row r="287" spans="1:31" x14ac:dyDescent="0.45">
      <c r="A287" s="231"/>
      <c r="B287" s="239" t="s">
        <v>23301</v>
      </c>
      <c r="C287" s="240" t="s">
        <v>287</v>
      </c>
      <c r="D287" s="240" t="s">
        <v>22168</v>
      </c>
      <c r="E287" s="240" t="s">
        <v>223</v>
      </c>
      <c r="F287" s="227" t="s">
        <v>23624</v>
      </c>
      <c r="G287" s="229" t="s">
        <v>5191</v>
      </c>
      <c r="H287" s="229">
        <v>4</v>
      </c>
      <c r="I287" s="229" t="s">
        <v>157</v>
      </c>
      <c r="J287" s="229" t="s">
        <v>258</v>
      </c>
      <c r="K287" s="17" t="s">
        <v>260</v>
      </c>
      <c r="L287" s="17" t="s">
        <v>23301</v>
      </c>
      <c r="M287" s="230" t="s">
        <v>23301</v>
      </c>
      <c r="N287" s="231" t="s">
        <v>287</v>
      </c>
      <c r="O287" s="232" t="s">
        <v>223</v>
      </c>
      <c r="P287" s="233" t="s">
        <v>222</v>
      </c>
      <c r="Q287" s="233" t="s">
        <v>26521</v>
      </c>
      <c r="R287" s="230" t="s">
        <v>24955</v>
      </c>
      <c r="S287" s="234" t="s">
        <v>25459</v>
      </c>
      <c r="T287" s="235" t="s">
        <v>21805</v>
      </c>
      <c r="U287" s="236" t="s">
        <v>5191</v>
      </c>
      <c r="V287" s="16">
        <v>2</v>
      </c>
      <c r="W287" s="16">
        <v>2</v>
      </c>
      <c r="X287" s="16" t="e">
        <v>#REF!</v>
      </c>
      <c r="Y287" s="237" t="s">
        <v>223</v>
      </c>
      <c r="Z287" s="17"/>
      <c r="AD287" s="230" t="s">
        <v>25026</v>
      </c>
      <c r="AE287" s="238" t="s">
        <v>23330</v>
      </c>
    </row>
    <row r="288" spans="1:31" x14ac:dyDescent="0.45">
      <c r="A288" s="231"/>
      <c r="B288" s="231"/>
      <c r="C288" s="227"/>
      <c r="D288" s="240" t="s">
        <v>286</v>
      </c>
      <c r="E288" s="240" t="s">
        <v>287</v>
      </c>
      <c r="F288" s="227" t="s">
        <v>23625</v>
      </c>
      <c r="G288" s="229" t="s">
        <v>26520</v>
      </c>
      <c r="H288" s="229">
        <v>4</v>
      </c>
      <c r="I288" s="229" t="s">
        <v>157</v>
      </c>
      <c r="J288" s="229" t="s">
        <v>258</v>
      </c>
      <c r="K288" s="17" t="s">
        <v>260</v>
      </c>
      <c r="L288" s="17" t="s">
        <v>23301</v>
      </c>
      <c r="M288" s="230" t="s">
        <v>23301</v>
      </c>
      <c r="N288" s="231" t="s">
        <v>287</v>
      </c>
      <c r="O288" s="232" t="s">
        <v>287</v>
      </c>
      <c r="P288" s="233" t="s">
        <v>286</v>
      </c>
      <c r="Q288" s="233" t="s">
        <v>5190</v>
      </c>
      <c r="R288" s="230" t="s">
        <v>24955</v>
      </c>
      <c r="S288" s="234" t="s">
        <v>25459</v>
      </c>
      <c r="T288" s="235" t="s">
        <v>21770</v>
      </c>
      <c r="U288" s="236" t="s">
        <v>5191</v>
      </c>
      <c r="V288" s="16">
        <v>2</v>
      </c>
      <c r="W288" s="16">
        <v>1</v>
      </c>
      <c r="X288" s="16" t="e">
        <v>#REF!</v>
      </c>
      <c r="Y288" s="237" t="s">
        <v>287</v>
      </c>
      <c r="Z288" s="17"/>
      <c r="AD288" s="230" t="s">
        <v>25027</v>
      </c>
      <c r="AE288" s="238" t="s">
        <v>22378</v>
      </c>
    </row>
    <row r="289" spans="1:31" x14ac:dyDescent="0.45">
      <c r="A289" s="231"/>
      <c r="B289" s="239" t="s">
        <v>23302</v>
      </c>
      <c r="C289" s="240" t="s">
        <v>22206</v>
      </c>
      <c r="D289" s="240" t="s">
        <v>288</v>
      </c>
      <c r="E289" s="240" t="s">
        <v>289</v>
      </c>
      <c r="F289" s="227" t="s">
        <v>23626</v>
      </c>
      <c r="G289" s="229" t="s">
        <v>5191</v>
      </c>
      <c r="H289" s="229">
        <v>4</v>
      </c>
      <c r="I289" s="229" t="s">
        <v>157</v>
      </c>
      <c r="J289" s="229" t="s">
        <v>258</v>
      </c>
      <c r="K289" s="17" t="s">
        <v>260</v>
      </c>
      <c r="L289" s="17" t="s">
        <v>23302</v>
      </c>
      <c r="M289" s="230" t="s">
        <v>23302</v>
      </c>
      <c r="N289" s="231" t="s">
        <v>22206</v>
      </c>
      <c r="O289" s="232" t="s">
        <v>289</v>
      </c>
      <c r="P289" s="233" t="s">
        <v>288</v>
      </c>
      <c r="Q289" s="233" t="s">
        <v>5190</v>
      </c>
      <c r="R289" s="230" t="s">
        <v>24956</v>
      </c>
      <c r="S289" s="234" t="s">
        <v>25459</v>
      </c>
      <c r="T289" s="235" t="s">
        <v>21769</v>
      </c>
      <c r="U289" s="236" t="s">
        <v>5191</v>
      </c>
      <c r="V289" s="16">
        <v>1</v>
      </c>
      <c r="W289" s="16">
        <v>1</v>
      </c>
      <c r="X289" s="16" t="e">
        <v>#REF!</v>
      </c>
      <c r="Y289" s="237" t="s">
        <v>289</v>
      </c>
      <c r="Z289" s="17"/>
      <c r="AD289" s="230" t="s">
        <v>25495</v>
      </c>
      <c r="AE289" s="238" t="s">
        <v>369</v>
      </c>
    </row>
    <row r="290" spans="1:31" x14ac:dyDescent="0.45">
      <c r="A290" s="239" t="s">
        <v>263</v>
      </c>
      <c r="B290" s="239" t="s">
        <v>22207</v>
      </c>
      <c r="C290" s="227"/>
      <c r="D290" s="227"/>
      <c r="E290" s="227"/>
      <c r="F290" s="227" t="s">
        <v>23627</v>
      </c>
      <c r="G290" s="229" t="s">
        <v>5191</v>
      </c>
      <c r="H290" s="229">
        <v>3</v>
      </c>
      <c r="I290" s="229" t="s">
        <v>157</v>
      </c>
      <c r="J290" s="229" t="s">
        <v>258</v>
      </c>
      <c r="K290" s="17" t="s">
        <v>263</v>
      </c>
      <c r="L290" s="17" t="s">
        <v>5190</v>
      </c>
      <c r="M290" s="230" t="s">
        <v>263</v>
      </c>
      <c r="N290" s="231" t="s">
        <v>22207</v>
      </c>
      <c r="O290" s="232" t="s">
        <v>5190</v>
      </c>
      <c r="P290" s="233" t="s">
        <v>5190</v>
      </c>
      <c r="Q290" s="233" t="s">
        <v>5190</v>
      </c>
      <c r="R290" s="230" t="s">
        <v>25460</v>
      </c>
      <c r="S290" s="234" t="s">
        <v>25458</v>
      </c>
      <c r="T290" s="235" t="s">
        <v>5190</v>
      </c>
      <c r="U290" s="236" t="s">
        <v>26520</v>
      </c>
      <c r="V290" s="16" t="s">
        <v>5190</v>
      </c>
      <c r="W290" s="16" t="s">
        <v>5190</v>
      </c>
      <c r="X290" s="16" t="e">
        <v>#REF!</v>
      </c>
      <c r="Y290" s="237" t="s">
        <v>5190</v>
      </c>
      <c r="Z290" s="17"/>
      <c r="AD290" s="230" t="s">
        <v>25028</v>
      </c>
      <c r="AE290" s="238" t="s">
        <v>371</v>
      </c>
    </row>
    <row r="291" spans="1:31" x14ac:dyDescent="0.45">
      <c r="A291" s="231"/>
      <c r="B291" s="239" t="s">
        <v>23303</v>
      </c>
      <c r="C291" s="240" t="s">
        <v>22207</v>
      </c>
      <c r="D291" s="240" t="s">
        <v>292</v>
      </c>
      <c r="E291" s="240" t="s">
        <v>291</v>
      </c>
      <c r="F291" s="227" t="s">
        <v>23628</v>
      </c>
      <c r="G291" s="229" t="s">
        <v>5191</v>
      </c>
      <c r="H291" s="229">
        <v>4</v>
      </c>
      <c r="I291" s="229" t="s">
        <v>157</v>
      </c>
      <c r="J291" s="229" t="s">
        <v>258</v>
      </c>
      <c r="K291" s="17" t="s">
        <v>263</v>
      </c>
      <c r="L291" s="17" t="s">
        <v>23303</v>
      </c>
      <c r="M291" s="230" t="s">
        <v>23303</v>
      </c>
      <c r="N291" s="231" t="s">
        <v>22207</v>
      </c>
      <c r="O291" s="232" t="s">
        <v>291</v>
      </c>
      <c r="P291" s="233" t="s">
        <v>292</v>
      </c>
      <c r="Q291" s="233" t="s">
        <v>5190</v>
      </c>
      <c r="R291" s="230" t="s">
        <v>24957</v>
      </c>
      <c r="S291" s="234" t="s">
        <v>25460</v>
      </c>
      <c r="T291" s="235" t="s">
        <v>21767</v>
      </c>
      <c r="U291" s="236" t="s">
        <v>5191</v>
      </c>
      <c r="V291" s="16">
        <v>1</v>
      </c>
      <c r="W291" s="16">
        <v>1</v>
      </c>
      <c r="X291" s="16" t="e">
        <v>#REF!</v>
      </c>
      <c r="Y291" s="237" t="s">
        <v>291</v>
      </c>
      <c r="Z291" s="17"/>
      <c r="AD291" s="230" t="s">
        <v>25029</v>
      </c>
      <c r="AE291" s="238" t="s">
        <v>373</v>
      </c>
    </row>
    <row r="292" spans="1:31" x14ac:dyDescent="0.45">
      <c r="A292" s="239" t="s">
        <v>273</v>
      </c>
      <c r="B292" s="239" t="s">
        <v>22208</v>
      </c>
      <c r="C292" s="227"/>
      <c r="D292" s="227"/>
      <c r="E292" s="227"/>
      <c r="F292" s="227" t="s">
        <v>23629</v>
      </c>
      <c r="G292" s="229" t="s">
        <v>5191</v>
      </c>
      <c r="H292" s="229">
        <v>2</v>
      </c>
      <c r="I292" s="229" t="s">
        <v>157</v>
      </c>
      <c r="J292" s="229" t="s">
        <v>273</v>
      </c>
      <c r="K292" s="17" t="s">
        <v>5190</v>
      </c>
      <c r="L292" s="17" t="s">
        <v>5190</v>
      </c>
      <c r="M292" s="230" t="s">
        <v>273</v>
      </c>
      <c r="N292" s="231" t="s">
        <v>22208</v>
      </c>
      <c r="O292" s="232" t="s">
        <v>5190</v>
      </c>
      <c r="P292" s="233" t="s">
        <v>5190</v>
      </c>
      <c r="Q292" s="233" t="s">
        <v>5190</v>
      </c>
      <c r="R292" s="230" t="s">
        <v>25461</v>
      </c>
      <c r="S292" s="234" t="s">
        <v>25432</v>
      </c>
      <c r="T292" s="235" t="s">
        <v>5190</v>
      </c>
      <c r="U292" s="236" t="s">
        <v>26520</v>
      </c>
      <c r="V292" s="16" t="s">
        <v>5190</v>
      </c>
      <c r="W292" s="16" t="s">
        <v>5190</v>
      </c>
      <c r="X292" s="16" t="e">
        <v>#REF!</v>
      </c>
      <c r="Y292" s="237" t="s">
        <v>5190</v>
      </c>
      <c r="Z292" s="17"/>
      <c r="AD292" s="230" t="s">
        <v>25030</v>
      </c>
      <c r="AE292" s="238" t="s">
        <v>22382</v>
      </c>
    </row>
    <row r="293" spans="1:31" x14ac:dyDescent="0.45">
      <c r="A293" s="239" t="s">
        <v>275</v>
      </c>
      <c r="B293" s="239" t="s">
        <v>22208</v>
      </c>
      <c r="C293" s="227"/>
      <c r="D293" s="227"/>
      <c r="E293" s="227"/>
      <c r="F293" s="227" t="s">
        <v>23630</v>
      </c>
      <c r="G293" s="229" t="s">
        <v>5191</v>
      </c>
      <c r="H293" s="229">
        <v>3</v>
      </c>
      <c r="I293" s="229" t="s">
        <v>157</v>
      </c>
      <c r="J293" s="229" t="s">
        <v>273</v>
      </c>
      <c r="K293" s="17" t="s">
        <v>275</v>
      </c>
      <c r="L293" s="17" t="s">
        <v>5190</v>
      </c>
      <c r="M293" s="230" t="s">
        <v>275</v>
      </c>
      <c r="N293" s="231" t="s">
        <v>22208</v>
      </c>
      <c r="O293" s="232" t="s">
        <v>5190</v>
      </c>
      <c r="P293" s="233" t="s">
        <v>5190</v>
      </c>
      <c r="Q293" s="233" t="s">
        <v>5190</v>
      </c>
      <c r="R293" s="230" t="s">
        <v>25462</v>
      </c>
      <c r="S293" s="234" t="s">
        <v>25461</v>
      </c>
      <c r="T293" s="235" t="s">
        <v>5190</v>
      </c>
      <c r="U293" s="236" t="s">
        <v>26520</v>
      </c>
      <c r="V293" s="16" t="s">
        <v>5190</v>
      </c>
      <c r="W293" s="16" t="s">
        <v>5190</v>
      </c>
      <c r="X293" s="16" t="e">
        <v>#REF!</v>
      </c>
      <c r="Y293" s="237" t="s">
        <v>5190</v>
      </c>
      <c r="Z293" s="17"/>
      <c r="AD293" s="230" t="s">
        <v>25496</v>
      </c>
      <c r="AE293" s="238" t="s">
        <v>22385</v>
      </c>
    </row>
    <row r="294" spans="1:31" x14ac:dyDescent="0.45">
      <c r="A294" s="231"/>
      <c r="B294" s="239" t="s">
        <v>276</v>
      </c>
      <c r="C294" s="240" t="s">
        <v>22209</v>
      </c>
      <c r="D294" s="240" t="s">
        <v>22210</v>
      </c>
      <c r="E294" s="240" t="s">
        <v>299</v>
      </c>
      <c r="F294" s="227" t="s">
        <v>23631</v>
      </c>
      <c r="G294" s="229" t="s">
        <v>5191</v>
      </c>
      <c r="H294" s="229">
        <v>4</v>
      </c>
      <c r="I294" s="229" t="s">
        <v>157</v>
      </c>
      <c r="J294" s="229" t="s">
        <v>273</v>
      </c>
      <c r="K294" s="17" t="s">
        <v>275</v>
      </c>
      <c r="L294" s="17" t="s">
        <v>276</v>
      </c>
      <c r="M294" s="230" t="s">
        <v>276</v>
      </c>
      <c r="N294" s="231" t="s">
        <v>22209</v>
      </c>
      <c r="O294" s="232" t="s">
        <v>299</v>
      </c>
      <c r="P294" s="233" t="s">
        <v>300</v>
      </c>
      <c r="Q294" s="233" t="s">
        <v>26521</v>
      </c>
      <c r="R294" s="230" t="s">
        <v>24958</v>
      </c>
      <c r="S294" s="234" t="s">
        <v>25462</v>
      </c>
      <c r="T294" s="235" t="s">
        <v>21762</v>
      </c>
      <c r="U294" s="236" t="s">
        <v>5191</v>
      </c>
      <c r="V294" s="16">
        <v>1</v>
      </c>
      <c r="W294" s="16">
        <v>3</v>
      </c>
      <c r="X294" s="16" t="e">
        <v>#REF!</v>
      </c>
      <c r="Y294" s="237" t="s">
        <v>299</v>
      </c>
      <c r="Z294" s="17"/>
      <c r="AD294" s="230" t="s">
        <v>25031</v>
      </c>
      <c r="AE294" s="238" t="s">
        <v>22387</v>
      </c>
    </row>
    <row r="295" spans="1:31" x14ac:dyDescent="0.45">
      <c r="A295" s="231"/>
      <c r="B295" s="239" t="s">
        <v>280</v>
      </c>
      <c r="C295" s="240" t="s">
        <v>22211</v>
      </c>
      <c r="D295" s="240" t="s">
        <v>22212</v>
      </c>
      <c r="E295" s="240" t="s">
        <v>296</v>
      </c>
      <c r="F295" s="227" t="s">
        <v>23632</v>
      </c>
      <c r="G295" s="229" t="s">
        <v>5191</v>
      </c>
      <c r="H295" s="229">
        <v>4</v>
      </c>
      <c r="I295" s="229" t="s">
        <v>157</v>
      </c>
      <c r="J295" s="229" t="s">
        <v>273</v>
      </c>
      <c r="K295" s="17" t="s">
        <v>275</v>
      </c>
      <c r="L295" s="17" t="s">
        <v>280</v>
      </c>
      <c r="M295" s="230" t="s">
        <v>280</v>
      </c>
      <c r="N295" s="231" t="s">
        <v>22211</v>
      </c>
      <c r="O295" s="232" t="s">
        <v>296</v>
      </c>
      <c r="P295" s="233" t="s">
        <v>297</v>
      </c>
      <c r="Q295" s="233" t="s">
        <v>26521</v>
      </c>
      <c r="R295" s="230" t="s">
        <v>24959</v>
      </c>
      <c r="S295" s="234" t="s">
        <v>25462</v>
      </c>
      <c r="T295" s="235" t="s">
        <v>21764</v>
      </c>
      <c r="U295" s="236" t="s">
        <v>5191</v>
      </c>
      <c r="V295" s="16">
        <v>5</v>
      </c>
      <c r="W295" s="16">
        <v>3</v>
      </c>
      <c r="X295" s="16" t="e">
        <v>#REF!</v>
      </c>
      <c r="Y295" s="237" t="s">
        <v>296</v>
      </c>
      <c r="Z295" s="17"/>
      <c r="AD295" s="230" t="s">
        <v>25032</v>
      </c>
      <c r="AE295" s="238" t="s">
        <v>22389</v>
      </c>
    </row>
    <row r="296" spans="1:31" x14ac:dyDescent="0.45">
      <c r="A296" s="231"/>
      <c r="B296" s="227"/>
      <c r="C296" s="227"/>
      <c r="D296" s="240" t="s">
        <v>22210</v>
      </c>
      <c r="E296" s="240" t="s">
        <v>299</v>
      </c>
      <c r="F296" s="227" t="s">
        <v>23633</v>
      </c>
      <c r="G296" s="229" t="s">
        <v>26520</v>
      </c>
      <c r="H296" s="229">
        <v>4</v>
      </c>
      <c r="I296" s="229" t="s">
        <v>157</v>
      </c>
      <c r="J296" s="229" t="s">
        <v>273</v>
      </c>
      <c r="K296" s="17" t="s">
        <v>275</v>
      </c>
      <c r="L296" s="17" t="s">
        <v>280</v>
      </c>
      <c r="M296" s="230" t="s">
        <v>280</v>
      </c>
      <c r="N296" s="231" t="s">
        <v>22211</v>
      </c>
      <c r="O296" s="232" t="s">
        <v>299</v>
      </c>
      <c r="P296" s="233" t="s">
        <v>300</v>
      </c>
      <c r="Q296" s="233" t="s">
        <v>26521</v>
      </c>
      <c r="R296" s="230" t="s">
        <v>24959</v>
      </c>
      <c r="S296" s="234" t="s">
        <v>25462</v>
      </c>
      <c r="T296" s="235" t="s">
        <v>21762</v>
      </c>
      <c r="U296" s="236" t="s">
        <v>5191</v>
      </c>
      <c r="V296" s="16">
        <v>5</v>
      </c>
      <c r="W296" s="16">
        <v>3</v>
      </c>
      <c r="X296" s="16" t="e">
        <v>#REF!</v>
      </c>
      <c r="Y296" s="237" t="s">
        <v>299</v>
      </c>
      <c r="Z296" s="17"/>
      <c r="AD296" s="230" t="s">
        <v>25497</v>
      </c>
      <c r="AE296" s="238" t="s">
        <v>22392</v>
      </c>
    </row>
    <row r="297" spans="1:31" x14ac:dyDescent="0.45">
      <c r="A297" s="231"/>
      <c r="B297" s="227"/>
      <c r="C297" s="227"/>
      <c r="D297" s="240" t="s">
        <v>22213</v>
      </c>
      <c r="E297" s="240" t="s">
        <v>306</v>
      </c>
      <c r="F297" s="227" t="s">
        <v>23634</v>
      </c>
      <c r="G297" s="229" t="s">
        <v>26520</v>
      </c>
      <c r="H297" s="229">
        <v>4</v>
      </c>
      <c r="I297" s="229" t="s">
        <v>157</v>
      </c>
      <c r="J297" s="229" t="s">
        <v>273</v>
      </c>
      <c r="K297" s="17" t="s">
        <v>275</v>
      </c>
      <c r="L297" s="17" t="s">
        <v>280</v>
      </c>
      <c r="M297" s="230" t="s">
        <v>280</v>
      </c>
      <c r="N297" s="231" t="s">
        <v>22211</v>
      </c>
      <c r="O297" s="232" t="s">
        <v>306</v>
      </c>
      <c r="P297" s="233" t="s">
        <v>305</v>
      </c>
      <c r="Q297" s="233" t="s">
        <v>26521</v>
      </c>
      <c r="R297" s="230" t="s">
        <v>24959</v>
      </c>
      <c r="S297" s="234" t="s">
        <v>25462</v>
      </c>
      <c r="T297" s="235" t="s">
        <v>21759</v>
      </c>
      <c r="U297" s="236" t="s">
        <v>5191</v>
      </c>
      <c r="V297" s="16">
        <v>5</v>
      </c>
      <c r="W297" s="16">
        <v>8</v>
      </c>
      <c r="X297" s="16" t="e">
        <v>#REF!</v>
      </c>
      <c r="Y297" s="237" t="s">
        <v>306</v>
      </c>
      <c r="Z297" s="17"/>
      <c r="AD297" s="230" t="s">
        <v>25033</v>
      </c>
      <c r="AE297" s="238" t="s">
        <v>22394</v>
      </c>
    </row>
    <row r="298" spans="1:31" x14ac:dyDescent="0.45">
      <c r="A298" s="227"/>
      <c r="B298" s="227"/>
      <c r="C298" s="227"/>
      <c r="D298" s="240" t="s">
        <v>22214</v>
      </c>
      <c r="E298" s="240" t="s">
        <v>320</v>
      </c>
      <c r="F298" s="227" t="s">
        <v>23635</v>
      </c>
      <c r="G298" s="229" t="s">
        <v>26520</v>
      </c>
      <c r="H298" s="229">
        <v>4</v>
      </c>
      <c r="I298" s="229" t="s">
        <v>157</v>
      </c>
      <c r="J298" s="229" t="s">
        <v>273</v>
      </c>
      <c r="K298" s="17" t="s">
        <v>275</v>
      </c>
      <c r="L298" s="17" t="s">
        <v>280</v>
      </c>
      <c r="M298" s="230" t="s">
        <v>280</v>
      </c>
      <c r="N298" s="231" t="s">
        <v>22211</v>
      </c>
      <c r="O298" s="232" t="s">
        <v>320</v>
      </c>
      <c r="P298" s="233" t="s">
        <v>319</v>
      </c>
      <c r="Q298" s="233" t="s">
        <v>26521</v>
      </c>
      <c r="R298" s="230" t="s">
        <v>24959</v>
      </c>
      <c r="S298" s="234" t="s">
        <v>25462</v>
      </c>
      <c r="T298" s="235" t="s">
        <v>21752</v>
      </c>
      <c r="U298" s="236" t="s">
        <v>5191</v>
      </c>
      <c r="V298" s="16">
        <v>5</v>
      </c>
      <c r="W298" s="16">
        <v>6</v>
      </c>
      <c r="X298" s="16" t="e">
        <v>#REF!</v>
      </c>
      <c r="Y298" s="237" t="s">
        <v>320</v>
      </c>
      <c r="Z298" s="17"/>
      <c r="AD298" s="230" t="s">
        <v>25034</v>
      </c>
      <c r="AE298" s="238" t="s">
        <v>22395</v>
      </c>
    </row>
    <row r="299" spans="1:31" x14ac:dyDescent="0.45">
      <c r="A299" s="227"/>
      <c r="B299" s="231"/>
      <c r="C299" s="227"/>
      <c r="D299" s="240" t="s">
        <v>22215</v>
      </c>
      <c r="E299" s="240" t="s">
        <v>360</v>
      </c>
      <c r="F299" s="227" t="s">
        <v>23636</v>
      </c>
      <c r="G299" s="229" t="s">
        <v>26520</v>
      </c>
      <c r="H299" s="229">
        <v>4</v>
      </c>
      <c r="I299" s="229" t="s">
        <v>157</v>
      </c>
      <c r="J299" s="229" t="s">
        <v>273</v>
      </c>
      <c r="K299" s="17" t="s">
        <v>275</v>
      </c>
      <c r="L299" s="17" t="s">
        <v>280</v>
      </c>
      <c r="M299" s="230" t="s">
        <v>280</v>
      </c>
      <c r="N299" s="231" t="s">
        <v>22211</v>
      </c>
      <c r="O299" s="232" t="s">
        <v>360</v>
      </c>
      <c r="P299" s="233" t="s">
        <v>359</v>
      </c>
      <c r="Q299" s="233" t="s">
        <v>26521</v>
      </c>
      <c r="R299" s="230" t="s">
        <v>24959</v>
      </c>
      <c r="S299" s="234" t="s">
        <v>25462</v>
      </c>
      <c r="T299" s="235" t="s">
        <v>21730</v>
      </c>
      <c r="U299" s="236" t="s">
        <v>5191</v>
      </c>
      <c r="V299" s="16">
        <v>5</v>
      </c>
      <c r="W299" s="16">
        <v>2</v>
      </c>
      <c r="X299" s="16" t="e">
        <v>#REF!</v>
      </c>
      <c r="Y299" s="237" t="s">
        <v>360</v>
      </c>
      <c r="Z299" s="17"/>
      <c r="AD299" s="230" t="s">
        <v>25498</v>
      </c>
      <c r="AE299" s="238" t="s">
        <v>22397</v>
      </c>
    </row>
    <row r="300" spans="1:31" x14ac:dyDescent="0.45">
      <c r="A300" s="239" t="s">
        <v>282</v>
      </c>
      <c r="B300" s="239" t="s">
        <v>22216</v>
      </c>
      <c r="C300" s="227"/>
      <c r="D300" s="227"/>
      <c r="E300" s="227"/>
      <c r="F300" s="227" t="s">
        <v>23637</v>
      </c>
      <c r="G300" s="229" t="s">
        <v>5191</v>
      </c>
      <c r="H300" s="229">
        <v>2</v>
      </c>
      <c r="I300" s="229" t="s">
        <v>157</v>
      </c>
      <c r="J300" s="229" t="s">
        <v>282</v>
      </c>
      <c r="K300" s="17" t="s">
        <v>5190</v>
      </c>
      <c r="L300" s="17" t="s">
        <v>5190</v>
      </c>
      <c r="M300" s="230" t="s">
        <v>282</v>
      </c>
      <c r="N300" s="231" t="s">
        <v>22216</v>
      </c>
      <c r="O300" s="232" t="s">
        <v>5190</v>
      </c>
      <c r="P300" s="233" t="s">
        <v>5190</v>
      </c>
      <c r="Q300" s="233" t="s">
        <v>5190</v>
      </c>
      <c r="R300" s="230" t="s">
        <v>25463</v>
      </c>
      <c r="S300" s="234" t="s">
        <v>25432</v>
      </c>
      <c r="T300" s="235" t="s">
        <v>5190</v>
      </c>
      <c r="U300" s="236" t="s">
        <v>26520</v>
      </c>
      <c r="V300" s="16" t="s">
        <v>5190</v>
      </c>
      <c r="W300" s="16" t="s">
        <v>5190</v>
      </c>
      <c r="X300" s="16" t="e">
        <v>#REF!</v>
      </c>
      <c r="Y300" s="237" t="s">
        <v>5190</v>
      </c>
      <c r="Z300" s="17"/>
      <c r="AD300" s="230" t="s">
        <v>25035</v>
      </c>
      <c r="AE300" s="238" t="s">
        <v>22399</v>
      </c>
    </row>
    <row r="301" spans="1:31" x14ac:dyDescent="0.45">
      <c r="A301" s="239" t="s">
        <v>284</v>
      </c>
      <c r="B301" s="239" t="s">
        <v>1759</v>
      </c>
      <c r="C301" s="227"/>
      <c r="D301" s="227"/>
      <c r="E301" s="227"/>
      <c r="F301" s="227" t="s">
        <v>23638</v>
      </c>
      <c r="G301" s="229" t="s">
        <v>5191</v>
      </c>
      <c r="H301" s="229">
        <v>3</v>
      </c>
      <c r="I301" s="229" t="s">
        <v>157</v>
      </c>
      <c r="J301" s="229" t="s">
        <v>282</v>
      </c>
      <c r="K301" s="17" t="s">
        <v>284</v>
      </c>
      <c r="L301" s="17" t="s">
        <v>5190</v>
      </c>
      <c r="M301" s="230" t="s">
        <v>284</v>
      </c>
      <c r="N301" s="231" t="s">
        <v>1759</v>
      </c>
      <c r="O301" s="232" t="s">
        <v>5190</v>
      </c>
      <c r="P301" s="233" t="s">
        <v>5190</v>
      </c>
      <c r="Q301" s="233" t="s">
        <v>5190</v>
      </c>
      <c r="R301" s="230" t="s">
        <v>25464</v>
      </c>
      <c r="S301" s="234" t="s">
        <v>25463</v>
      </c>
      <c r="T301" s="235" t="s">
        <v>5190</v>
      </c>
      <c r="U301" s="236" t="s">
        <v>26520</v>
      </c>
      <c r="V301" s="16" t="s">
        <v>5190</v>
      </c>
      <c r="W301" s="16" t="s">
        <v>5190</v>
      </c>
      <c r="X301" s="16" t="e">
        <v>#REF!</v>
      </c>
      <c r="Y301" s="237" t="s">
        <v>5190</v>
      </c>
      <c r="Z301" s="17"/>
      <c r="AD301" s="230" t="s">
        <v>25036</v>
      </c>
      <c r="AE301" s="238" t="s">
        <v>22402</v>
      </c>
    </row>
    <row r="302" spans="1:31" x14ac:dyDescent="0.45">
      <c r="A302" s="227"/>
      <c r="B302" s="239" t="s">
        <v>286</v>
      </c>
      <c r="C302" s="240" t="s">
        <v>1761</v>
      </c>
      <c r="D302" s="240" t="s">
        <v>22212</v>
      </c>
      <c r="E302" s="240" t="s">
        <v>296</v>
      </c>
      <c r="F302" s="227" t="s">
        <v>23639</v>
      </c>
      <c r="G302" s="229" t="s">
        <v>5191</v>
      </c>
      <c r="H302" s="229">
        <v>4</v>
      </c>
      <c r="I302" s="229" t="s">
        <v>157</v>
      </c>
      <c r="J302" s="229" t="s">
        <v>282</v>
      </c>
      <c r="K302" s="17" t="s">
        <v>284</v>
      </c>
      <c r="L302" s="17" t="s">
        <v>286</v>
      </c>
      <c r="M302" s="230" t="s">
        <v>286</v>
      </c>
      <c r="N302" s="231" t="s">
        <v>1761</v>
      </c>
      <c r="O302" s="232" t="s">
        <v>296</v>
      </c>
      <c r="P302" s="233" t="s">
        <v>297</v>
      </c>
      <c r="Q302" s="233" t="s">
        <v>26521</v>
      </c>
      <c r="R302" s="230" t="s">
        <v>24960</v>
      </c>
      <c r="S302" s="234" t="s">
        <v>25464</v>
      </c>
      <c r="T302" s="235" t="s">
        <v>21764</v>
      </c>
      <c r="U302" s="236" t="s">
        <v>5191</v>
      </c>
      <c r="V302" s="16">
        <v>3</v>
      </c>
      <c r="W302" s="16">
        <v>3</v>
      </c>
      <c r="X302" s="16" t="e">
        <v>#REF!</v>
      </c>
      <c r="Y302" s="237" t="s">
        <v>296</v>
      </c>
      <c r="Z302" s="17"/>
      <c r="AD302" s="230" t="s">
        <v>25037</v>
      </c>
      <c r="AE302" s="238" t="s">
        <v>22404</v>
      </c>
    </row>
    <row r="303" spans="1:31" x14ac:dyDescent="0.45">
      <c r="A303" s="227"/>
      <c r="B303" s="231"/>
      <c r="C303" s="227"/>
      <c r="D303" s="240" t="s">
        <v>22210</v>
      </c>
      <c r="E303" s="240" t="s">
        <v>299</v>
      </c>
      <c r="F303" s="227" t="s">
        <v>23640</v>
      </c>
      <c r="G303" s="229" t="s">
        <v>26520</v>
      </c>
      <c r="H303" s="229">
        <v>4</v>
      </c>
      <c r="I303" s="229" t="s">
        <v>157</v>
      </c>
      <c r="J303" s="229" t="s">
        <v>282</v>
      </c>
      <c r="K303" s="17" t="s">
        <v>284</v>
      </c>
      <c r="L303" s="17" t="s">
        <v>286</v>
      </c>
      <c r="M303" s="230" t="s">
        <v>286</v>
      </c>
      <c r="N303" s="231" t="s">
        <v>1761</v>
      </c>
      <c r="O303" s="232" t="s">
        <v>299</v>
      </c>
      <c r="P303" s="233" t="s">
        <v>300</v>
      </c>
      <c r="Q303" s="233" t="s">
        <v>26521</v>
      </c>
      <c r="R303" s="230" t="s">
        <v>24960</v>
      </c>
      <c r="S303" s="234" t="s">
        <v>25464</v>
      </c>
      <c r="T303" s="235" t="s">
        <v>21762</v>
      </c>
      <c r="U303" s="236" t="s">
        <v>5191</v>
      </c>
      <c r="V303" s="16">
        <v>3</v>
      </c>
      <c r="W303" s="16">
        <v>3</v>
      </c>
      <c r="X303" s="16" t="e">
        <v>#REF!</v>
      </c>
      <c r="Y303" s="237" t="s">
        <v>299</v>
      </c>
      <c r="Z303" s="17"/>
      <c r="AD303" s="230" t="s">
        <v>25038</v>
      </c>
      <c r="AE303" s="238" t="s">
        <v>22407</v>
      </c>
    </row>
    <row r="304" spans="1:31" x14ac:dyDescent="0.45">
      <c r="A304" s="227"/>
      <c r="B304" s="231"/>
      <c r="C304" s="227"/>
      <c r="D304" s="240" t="s">
        <v>22213</v>
      </c>
      <c r="E304" s="240" t="s">
        <v>306</v>
      </c>
      <c r="F304" s="227" t="s">
        <v>23641</v>
      </c>
      <c r="G304" s="229" t="s">
        <v>26520</v>
      </c>
      <c r="H304" s="229">
        <v>4</v>
      </c>
      <c r="I304" s="229" t="s">
        <v>157</v>
      </c>
      <c r="J304" s="229" t="s">
        <v>282</v>
      </c>
      <c r="K304" s="17" t="s">
        <v>284</v>
      </c>
      <c r="L304" s="17" t="s">
        <v>286</v>
      </c>
      <c r="M304" s="230" t="s">
        <v>286</v>
      </c>
      <c r="N304" s="231" t="s">
        <v>1761</v>
      </c>
      <c r="O304" s="232" t="s">
        <v>306</v>
      </c>
      <c r="P304" s="233" t="s">
        <v>305</v>
      </c>
      <c r="Q304" s="233" t="s">
        <v>26521</v>
      </c>
      <c r="R304" s="230" t="s">
        <v>24960</v>
      </c>
      <c r="S304" s="234" t="s">
        <v>25464</v>
      </c>
      <c r="T304" s="235" t="s">
        <v>21759</v>
      </c>
      <c r="U304" s="236" t="s">
        <v>5191</v>
      </c>
      <c r="V304" s="16">
        <v>3</v>
      </c>
      <c r="W304" s="16">
        <v>8</v>
      </c>
      <c r="X304" s="16" t="e">
        <v>#REF!</v>
      </c>
      <c r="Y304" s="237" t="s">
        <v>306</v>
      </c>
      <c r="Z304" s="17"/>
      <c r="AD304" s="230" t="s">
        <v>25499</v>
      </c>
      <c r="AE304" s="238" t="s">
        <v>22409</v>
      </c>
    </row>
    <row r="305" spans="1:31" x14ac:dyDescent="0.45">
      <c r="A305" s="227"/>
      <c r="B305" s="239" t="s">
        <v>288</v>
      </c>
      <c r="C305" s="240" t="s">
        <v>22217</v>
      </c>
      <c r="D305" s="240" t="s">
        <v>22212</v>
      </c>
      <c r="E305" s="240" t="s">
        <v>296</v>
      </c>
      <c r="F305" s="227" t="s">
        <v>23642</v>
      </c>
      <c r="G305" s="229" t="s">
        <v>5191</v>
      </c>
      <c r="H305" s="229">
        <v>4</v>
      </c>
      <c r="I305" s="229" t="s">
        <v>157</v>
      </c>
      <c r="J305" s="229" t="s">
        <v>282</v>
      </c>
      <c r="K305" s="17" t="s">
        <v>284</v>
      </c>
      <c r="L305" s="17" t="s">
        <v>288</v>
      </c>
      <c r="M305" s="230" t="s">
        <v>288</v>
      </c>
      <c r="N305" s="231" t="s">
        <v>22217</v>
      </c>
      <c r="O305" s="232" t="s">
        <v>296</v>
      </c>
      <c r="P305" s="233" t="s">
        <v>297</v>
      </c>
      <c r="Q305" s="233" t="s">
        <v>26521</v>
      </c>
      <c r="R305" s="230" t="s">
        <v>24961</v>
      </c>
      <c r="S305" s="234" t="s">
        <v>25464</v>
      </c>
      <c r="T305" s="235" t="s">
        <v>21764</v>
      </c>
      <c r="U305" s="236" t="s">
        <v>5191</v>
      </c>
      <c r="V305" s="16">
        <v>2</v>
      </c>
      <c r="W305" s="16">
        <v>3</v>
      </c>
      <c r="X305" s="16" t="e">
        <v>#REF!</v>
      </c>
      <c r="Y305" s="237" t="s">
        <v>296</v>
      </c>
      <c r="Z305" s="17"/>
      <c r="AD305" s="230" t="s">
        <v>25039</v>
      </c>
      <c r="AE305" s="238" t="s">
        <v>22411</v>
      </c>
    </row>
    <row r="306" spans="1:31" x14ac:dyDescent="0.45">
      <c r="A306" s="227"/>
      <c r="B306" s="231"/>
      <c r="C306" s="227"/>
      <c r="D306" s="240" t="s">
        <v>22213</v>
      </c>
      <c r="E306" s="240" t="s">
        <v>306</v>
      </c>
      <c r="F306" s="227" t="s">
        <v>23643</v>
      </c>
      <c r="G306" s="229" t="s">
        <v>26520</v>
      </c>
      <c r="H306" s="229">
        <v>4</v>
      </c>
      <c r="I306" s="229" t="s">
        <v>157</v>
      </c>
      <c r="J306" s="229" t="s">
        <v>282</v>
      </c>
      <c r="K306" s="17" t="s">
        <v>284</v>
      </c>
      <c r="L306" s="17" t="s">
        <v>288</v>
      </c>
      <c r="M306" s="230" t="s">
        <v>288</v>
      </c>
      <c r="N306" s="231" t="s">
        <v>22217</v>
      </c>
      <c r="O306" s="232" t="s">
        <v>306</v>
      </c>
      <c r="P306" s="233" t="s">
        <v>305</v>
      </c>
      <c r="Q306" s="233" t="s">
        <v>26521</v>
      </c>
      <c r="R306" s="230" t="s">
        <v>24961</v>
      </c>
      <c r="S306" s="234" t="s">
        <v>25464</v>
      </c>
      <c r="T306" s="235" t="s">
        <v>21759</v>
      </c>
      <c r="U306" s="236" t="s">
        <v>5191</v>
      </c>
      <c r="V306" s="16">
        <v>2</v>
      </c>
      <c r="W306" s="16">
        <v>8</v>
      </c>
      <c r="X306" s="16" t="e">
        <v>#REF!</v>
      </c>
      <c r="Y306" s="237" t="s">
        <v>306</v>
      </c>
      <c r="Z306" s="17"/>
      <c r="AD306" s="230" t="s">
        <v>25040</v>
      </c>
      <c r="AE306" s="238" t="s">
        <v>22413</v>
      </c>
    </row>
    <row r="307" spans="1:31" x14ac:dyDescent="0.45">
      <c r="A307" s="227"/>
      <c r="B307" s="239" t="s">
        <v>23304</v>
      </c>
      <c r="C307" s="240" t="s">
        <v>22218</v>
      </c>
      <c r="D307" s="240" t="s">
        <v>22213</v>
      </c>
      <c r="E307" s="240" t="s">
        <v>306</v>
      </c>
      <c r="F307" s="227" t="s">
        <v>23644</v>
      </c>
      <c r="G307" s="229" t="s">
        <v>5191</v>
      </c>
      <c r="H307" s="229">
        <v>4</v>
      </c>
      <c r="I307" s="229" t="s">
        <v>157</v>
      </c>
      <c r="J307" s="229" t="s">
        <v>282</v>
      </c>
      <c r="K307" s="17" t="s">
        <v>284</v>
      </c>
      <c r="L307" s="17" t="s">
        <v>23304</v>
      </c>
      <c r="M307" s="230" t="s">
        <v>23304</v>
      </c>
      <c r="N307" s="231" t="s">
        <v>22218</v>
      </c>
      <c r="O307" s="232" t="s">
        <v>306</v>
      </c>
      <c r="P307" s="233" t="s">
        <v>305</v>
      </c>
      <c r="Q307" s="233" t="s">
        <v>26521</v>
      </c>
      <c r="R307" s="230" t="s">
        <v>24962</v>
      </c>
      <c r="S307" s="234" t="s">
        <v>25464</v>
      </c>
      <c r="T307" s="235" t="s">
        <v>21759</v>
      </c>
      <c r="U307" s="236" t="s">
        <v>5191</v>
      </c>
      <c r="V307" s="16">
        <v>3</v>
      </c>
      <c r="W307" s="16">
        <v>8</v>
      </c>
      <c r="X307" s="16" t="e">
        <v>#REF!</v>
      </c>
      <c r="Y307" s="237" t="s">
        <v>306</v>
      </c>
      <c r="Z307" s="17"/>
      <c r="AD307" s="230" t="s">
        <v>25500</v>
      </c>
      <c r="AE307" s="238" t="s">
        <v>375</v>
      </c>
    </row>
    <row r="308" spans="1:31" x14ac:dyDescent="0.45">
      <c r="A308" s="227"/>
      <c r="B308" s="231"/>
      <c r="C308" s="227"/>
      <c r="D308" s="240" t="s">
        <v>22219</v>
      </c>
      <c r="E308" s="240" t="s">
        <v>308</v>
      </c>
      <c r="F308" s="227" t="s">
        <v>23645</v>
      </c>
      <c r="G308" s="229" t="s">
        <v>26520</v>
      </c>
      <c r="H308" s="229">
        <v>4</v>
      </c>
      <c r="I308" s="229" t="s">
        <v>157</v>
      </c>
      <c r="J308" s="229" t="s">
        <v>282</v>
      </c>
      <c r="K308" s="17" t="s">
        <v>284</v>
      </c>
      <c r="L308" s="17" t="s">
        <v>23304</v>
      </c>
      <c r="M308" s="230" t="s">
        <v>23304</v>
      </c>
      <c r="N308" s="231" t="s">
        <v>22218</v>
      </c>
      <c r="O308" s="232" t="s">
        <v>308</v>
      </c>
      <c r="P308" s="233" t="s">
        <v>307</v>
      </c>
      <c r="Q308" s="233" t="s">
        <v>26521</v>
      </c>
      <c r="R308" s="230" t="s">
        <v>24962</v>
      </c>
      <c r="S308" s="234" t="s">
        <v>25464</v>
      </c>
      <c r="T308" s="235" t="s">
        <v>21758</v>
      </c>
      <c r="U308" s="236" t="s">
        <v>5191</v>
      </c>
      <c r="V308" s="16">
        <v>3</v>
      </c>
      <c r="W308" s="16">
        <v>3</v>
      </c>
      <c r="X308" s="16" t="e">
        <v>#REF!</v>
      </c>
      <c r="Y308" s="237" t="s">
        <v>308</v>
      </c>
      <c r="Z308" s="17"/>
      <c r="AD308" s="230" t="s">
        <v>25501</v>
      </c>
      <c r="AE308" s="238" t="s">
        <v>377</v>
      </c>
    </row>
    <row r="309" spans="1:31" x14ac:dyDescent="0.45">
      <c r="A309" s="227"/>
      <c r="B309" s="231"/>
      <c r="C309" s="227"/>
      <c r="D309" s="240" t="s">
        <v>22170</v>
      </c>
      <c r="E309" s="240" t="s">
        <v>327</v>
      </c>
      <c r="F309" s="227" t="s">
        <v>23646</v>
      </c>
      <c r="G309" s="229" t="s">
        <v>26520</v>
      </c>
      <c r="H309" s="229">
        <v>4</v>
      </c>
      <c r="I309" s="229" t="s">
        <v>157</v>
      </c>
      <c r="J309" s="229" t="s">
        <v>282</v>
      </c>
      <c r="K309" s="17" t="s">
        <v>284</v>
      </c>
      <c r="L309" s="17" t="s">
        <v>23304</v>
      </c>
      <c r="M309" s="230" t="s">
        <v>23304</v>
      </c>
      <c r="N309" s="231" t="s">
        <v>22218</v>
      </c>
      <c r="O309" s="232" t="s">
        <v>327</v>
      </c>
      <c r="P309" s="233" t="s">
        <v>328</v>
      </c>
      <c r="Q309" s="233" t="s">
        <v>26521</v>
      </c>
      <c r="R309" s="230" t="s">
        <v>24962</v>
      </c>
      <c r="S309" s="234" t="s">
        <v>25464</v>
      </c>
      <c r="T309" s="235" t="s">
        <v>21747</v>
      </c>
      <c r="U309" s="236" t="s">
        <v>5191</v>
      </c>
      <c r="V309" s="16">
        <v>3</v>
      </c>
      <c r="W309" s="16">
        <v>4</v>
      </c>
      <c r="X309" s="16" t="e">
        <v>#REF!</v>
      </c>
      <c r="Y309" s="237" t="s">
        <v>327</v>
      </c>
      <c r="Z309" s="17"/>
      <c r="AD309" s="230" t="s">
        <v>25041</v>
      </c>
      <c r="AE309" s="238" t="s">
        <v>379</v>
      </c>
    </row>
    <row r="310" spans="1:31" x14ac:dyDescent="0.45">
      <c r="A310" s="239" t="s">
        <v>290</v>
      </c>
      <c r="B310" s="239" t="s">
        <v>22220</v>
      </c>
      <c r="C310" s="227"/>
      <c r="D310" s="227"/>
      <c r="E310" s="227"/>
      <c r="F310" s="227" t="s">
        <v>23647</v>
      </c>
      <c r="G310" s="229" t="s">
        <v>5191</v>
      </c>
      <c r="H310" s="229">
        <v>3</v>
      </c>
      <c r="I310" s="229" t="s">
        <v>157</v>
      </c>
      <c r="J310" s="229" t="s">
        <v>282</v>
      </c>
      <c r="K310" s="17" t="s">
        <v>290</v>
      </c>
      <c r="L310" s="17" t="s">
        <v>5190</v>
      </c>
      <c r="M310" s="230" t="s">
        <v>290</v>
      </c>
      <c r="N310" s="231" t="s">
        <v>22220</v>
      </c>
      <c r="O310" s="232" t="s">
        <v>5190</v>
      </c>
      <c r="P310" s="233" t="s">
        <v>5190</v>
      </c>
      <c r="Q310" s="233" t="s">
        <v>5190</v>
      </c>
      <c r="R310" s="230" t="s">
        <v>25465</v>
      </c>
      <c r="S310" s="234" t="s">
        <v>25463</v>
      </c>
      <c r="T310" s="235" t="s">
        <v>5190</v>
      </c>
      <c r="U310" s="236" t="s">
        <v>26520</v>
      </c>
      <c r="V310" s="16" t="s">
        <v>5190</v>
      </c>
      <c r="W310" s="16" t="s">
        <v>5190</v>
      </c>
      <c r="X310" s="16" t="e">
        <v>#REF!</v>
      </c>
      <c r="Y310" s="237" t="s">
        <v>5190</v>
      </c>
      <c r="Z310" s="17"/>
      <c r="AD310" s="230" t="s">
        <v>25042</v>
      </c>
      <c r="AE310" s="238" t="s">
        <v>381</v>
      </c>
    </row>
    <row r="311" spans="1:31" x14ac:dyDescent="0.45">
      <c r="A311" s="227"/>
      <c r="B311" s="239" t="s">
        <v>23305</v>
      </c>
      <c r="C311" s="240" t="s">
        <v>22221</v>
      </c>
      <c r="D311" s="240" t="s">
        <v>22222</v>
      </c>
      <c r="E311" s="240" t="s">
        <v>310</v>
      </c>
      <c r="F311" s="227" t="s">
        <v>23648</v>
      </c>
      <c r="G311" s="229" t="s">
        <v>5191</v>
      </c>
      <c r="H311" s="229">
        <v>4</v>
      </c>
      <c r="I311" s="229" t="s">
        <v>157</v>
      </c>
      <c r="J311" s="229" t="s">
        <v>282</v>
      </c>
      <c r="K311" s="17" t="s">
        <v>290</v>
      </c>
      <c r="L311" s="17" t="s">
        <v>23305</v>
      </c>
      <c r="M311" s="230" t="s">
        <v>23305</v>
      </c>
      <c r="N311" s="231" t="s">
        <v>22221</v>
      </c>
      <c r="O311" s="232" t="s">
        <v>310</v>
      </c>
      <c r="P311" s="233" t="s">
        <v>309</v>
      </c>
      <c r="Q311" s="233" t="s">
        <v>26521</v>
      </c>
      <c r="R311" s="230" t="s">
        <v>24963</v>
      </c>
      <c r="S311" s="234" t="s">
        <v>25465</v>
      </c>
      <c r="T311" s="235" t="s">
        <v>21757</v>
      </c>
      <c r="U311" s="236" t="s">
        <v>5191</v>
      </c>
      <c r="V311" s="16">
        <v>1</v>
      </c>
      <c r="W311" s="16">
        <v>2</v>
      </c>
      <c r="X311" s="16" t="e">
        <v>#REF!</v>
      </c>
      <c r="Y311" s="237" t="s">
        <v>310</v>
      </c>
      <c r="Z311" s="17"/>
      <c r="AD311" s="230" t="s">
        <v>25043</v>
      </c>
      <c r="AE311" s="238" t="s">
        <v>383</v>
      </c>
    </row>
    <row r="312" spans="1:31" x14ac:dyDescent="0.45">
      <c r="A312" s="227"/>
      <c r="B312" s="239" t="s">
        <v>23306</v>
      </c>
      <c r="C312" s="240" t="s">
        <v>22223</v>
      </c>
      <c r="D312" s="240" t="s">
        <v>22222</v>
      </c>
      <c r="E312" s="240" t="s">
        <v>310</v>
      </c>
      <c r="F312" s="227" t="s">
        <v>23649</v>
      </c>
      <c r="G312" s="229" t="s">
        <v>5191</v>
      </c>
      <c r="H312" s="229">
        <v>4</v>
      </c>
      <c r="I312" s="229" t="s">
        <v>157</v>
      </c>
      <c r="J312" s="229" t="s">
        <v>282</v>
      </c>
      <c r="K312" s="17" t="s">
        <v>290</v>
      </c>
      <c r="L312" s="17" t="s">
        <v>23306</v>
      </c>
      <c r="M312" s="230" t="s">
        <v>23306</v>
      </c>
      <c r="N312" s="231" t="s">
        <v>22223</v>
      </c>
      <c r="O312" s="232" t="s">
        <v>310</v>
      </c>
      <c r="P312" s="233" t="s">
        <v>309</v>
      </c>
      <c r="Q312" s="233" t="s">
        <v>26521</v>
      </c>
      <c r="R312" s="230" t="s">
        <v>24964</v>
      </c>
      <c r="S312" s="234" t="s">
        <v>25465</v>
      </c>
      <c r="T312" s="235" t="s">
        <v>21757</v>
      </c>
      <c r="U312" s="236" t="s">
        <v>5191</v>
      </c>
      <c r="V312" s="16">
        <v>2</v>
      </c>
      <c r="W312" s="16">
        <v>2</v>
      </c>
      <c r="X312" s="16" t="e">
        <v>#REF!</v>
      </c>
      <c r="Y312" s="237" t="s">
        <v>310</v>
      </c>
      <c r="Z312" s="17"/>
      <c r="AD312" s="230" t="s">
        <v>25044</v>
      </c>
      <c r="AE312" s="238" t="s">
        <v>22419</v>
      </c>
    </row>
    <row r="313" spans="1:31" x14ac:dyDescent="0.45">
      <c r="A313" s="227"/>
      <c r="B313" s="231"/>
      <c r="C313" s="227"/>
      <c r="D313" s="240" t="s">
        <v>323</v>
      </c>
      <c r="E313" s="240" t="s">
        <v>322</v>
      </c>
      <c r="F313" s="227" t="s">
        <v>23650</v>
      </c>
      <c r="G313" s="229" t="s">
        <v>26520</v>
      </c>
      <c r="H313" s="229">
        <v>4</v>
      </c>
      <c r="I313" s="229" t="s">
        <v>157</v>
      </c>
      <c r="J313" s="229" t="s">
        <v>282</v>
      </c>
      <c r="K313" s="17" t="s">
        <v>290</v>
      </c>
      <c r="L313" s="17" t="s">
        <v>23306</v>
      </c>
      <c r="M313" s="230" t="s">
        <v>23306</v>
      </c>
      <c r="N313" s="231" t="s">
        <v>22223</v>
      </c>
      <c r="O313" s="232" t="s">
        <v>322</v>
      </c>
      <c r="P313" s="233" t="s">
        <v>323</v>
      </c>
      <c r="Q313" s="233" t="s">
        <v>5190</v>
      </c>
      <c r="R313" s="230" t="s">
        <v>24964</v>
      </c>
      <c r="S313" s="234" t="s">
        <v>25465</v>
      </c>
      <c r="T313" s="235" t="s">
        <v>21750</v>
      </c>
      <c r="U313" s="236" t="s">
        <v>5191</v>
      </c>
      <c r="V313" s="16">
        <v>2</v>
      </c>
      <c r="W313" s="16">
        <v>1</v>
      </c>
      <c r="X313" s="16" t="e">
        <v>#REF!</v>
      </c>
      <c r="Y313" s="237" t="s">
        <v>322</v>
      </c>
      <c r="Z313" s="17"/>
      <c r="AD313" s="230" t="s">
        <v>25502</v>
      </c>
      <c r="AE313" s="238" t="s">
        <v>388</v>
      </c>
    </row>
    <row r="314" spans="1:31" x14ac:dyDescent="0.45">
      <c r="A314" s="239" t="s">
        <v>22224</v>
      </c>
      <c r="B314" s="239" t="s">
        <v>22225</v>
      </c>
      <c r="C314" s="227"/>
      <c r="D314" s="227"/>
      <c r="E314" s="227"/>
      <c r="F314" s="227" t="s">
        <v>23651</v>
      </c>
      <c r="G314" s="229" t="s">
        <v>5191</v>
      </c>
      <c r="H314" s="229">
        <v>3</v>
      </c>
      <c r="I314" s="229" t="s">
        <v>157</v>
      </c>
      <c r="J314" s="229" t="s">
        <v>282</v>
      </c>
      <c r="K314" s="17" t="s">
        <v>22224</v>
      </c>
      <c r="L314" s="17" t="s">
        <v>5190</v>
      </c>
      <c r="M314" s="230" t="s">
        <v>22224</v>
      </c>
      <c r="N314" s="231" t="s">
        <v>22225</v>
      </c>
      <c r="O314" s="232" t="s">
        <v>5190</v>
      </c>
      <c r="P314" s="233" t="s">
        <v>5190</v>
      </c>
      <c r="Q314" s="233" t="s">
        <v>5190</v>
      </c>
      <c r="R314" s="230" t="s">
        <v>25466</v>
      </c>
      <c r="S314" s="234" t="s">
        <v>25463</v>
      </c>
      <c r="T314" s="235" t="s">
        <v>5190</v>
      </c>
      <c r="U314" s="236" t="s">
        <v>26520</v>
      </c>
      <c r="V314" s="16" t="s">
        <v>5190</v>
      </c>
      <c r="W314" s="16" t="s">
        <v>5190</v>
      </c>
      <c r="X314" s="16" t="e">
        <v>#REF!</v>
      </c>
      <c r="Y314" s="237" t="s">
        <v>5190</v>
      </c>
      <c r="Z314" s="17"/>
      <c r="AD314" s="230" t="s">
        <v>25045</v>
      </c>
      <c r="AE314" s="238" t="s">
        <v>390</v>
      </c>
    </row>
    <row r="315" spans="1:31" x14ac:dyDescent="0.45">
      <c r="A315" s="227"/>
      <c r="B315" s="239" t="s">
        <v>23307</v>
      </c>
      <c r="C315" s="240" t="s">
        <v>22226</v>
      </c>
      <c r="D315" s="240" t="s">
        <v>22219</v>
      </c>
      <c r="E315" s="240" t="s">
        <v>308</v>
      </c>
      <c r="F315" s="227" t="s">
        <v>23652</v>
      </c>
      <c r="G315" s="229" t="s">
        <v>5191</v>
      </c>
      <c r="H315" s="229">
        <v>4</v>
      </c>
      <c r="I315" s="229" t="s">
        <v>157</v>
      </c>
      <c r="J315" s="229" t="s">
        <v>282</v>
      </c>
      <c r="K315" s="17" t="s">
        <v>22224</v>
      </c>
      <c r="L315" s="17" t="s">
        <v>23307</v>
      </c>
      <c r="M315" s="230" t="s">
        <v>23307</v>
      </c>
      <c r="N315" s="231" t="s">
        <v>22226</v>
      </c>
      <c r="O315" s="232" t="s">
        <v>308</v>
      </c>
      <c r="P315" s="233" t="s">
        <v>307</v>
      </c>
      <c r="Q315" s="233" t="s">
        <v>26521</v>
      </c>
      <c r="R315" s="230" t="s">
        <v>24965</v>
      </c>
      <c r="S315" s="234" t="s">
        <v>25466</v>
      </c>
      <c r="T315" s="235" t="s">
        <v>21758</v>
      </c>
      <c r="U315" s="236" t="s">
        <v>5191</v>
      </c>
      <c r="V315" s="16">
        <v>2</v>
      </c>
      <c r="W315" s="16">
        <v>3</v>
      </c>
      <c r="X315" s="16" t="e">
        <v>#REF!</v>
      </c>
      <c r="Y315" s="237" t="s">
        <v>308</v>
      </c>
      <c r="Z315" s="17"/>
      <c r="AD315" s="230" t="s">
        <v>25046</v>
      </c>
      <c r="AE315" s="238" t="s">
        <v>392</v>
      </c>
    </row>
    <row r="316" spans="1:31" x14ac:dyDescent="0.45">
      <c r="A316" s="227"/>
      <c r="B316" s="231"/>
      <c r="C316" s="227"/>
      <c r="D316" s="240" t="s">
        <v>22227</v>
      </c>
      <c r="E316" s="240" t="s">
        <v>605</v>
      </c>
      <c r="F316" s="227" t="s">
        <v>23653</v>
      </c>
      <c r="G316" s="229" t="s">
        <v>26520</v>
      </c>
      <c r="H316" s="229">
        <v>4</v>
      </c>
      <c r="I316" s="229" t="s">
        <v>157</v>
      </c>
      <c r="J316" s="229" t="s">
        <v>282</v>
      </c>
      <c r="K316" s="17" t="s">
        <v>22224</v>
      </c>
      <c r="L316" s="17" t="s">
        <v>23307</v>
      </c>
      <c r="M316" s="230" t="s">
        <v>23307</v>
      </c>
      <c r="N316" s="231" t="s">
        <v>22226</v>
      </c>
      <c r="O316" s="232" t="s">
        <v>605</v>
      </c>
      <c r="P316" s="233" t="s">
        <v>604</v>
      </c>
      <c r="Q316" s="233" t="s">
        <v>26521</v>
      </c>
      <c r="R316" s="230" t="s">
        <v>24965</v>
      </c>
      <c r="S316" s="234" t="s">
        <v>25466</v>
      </c>
      <c r="T316" s="235" t="s">
        <v>21589</v>
      </c>
      <c r="U316" s="236" t="s">
        <v>5191</v>
      </c>
      <c r="V316" s="16">
        <v>2</v>
      </c>
      <c r="W316" s="16">
        <v>4</v>
      </c>
      <c r="X316" s="16" t="e">
        <v>#REF!</v>
      </c>
      <c r="Y316" s="237" t="s">
        <v>605</v>
      </c>
      <c r="Z316" s="17"/>
      <c r="AD316" s="230" t="s">
        <v>25047</v>
      </c>
      <c r="AE316" s="238" t="s">
        <v>396</v>
      </c>
    </row>
    <row r="317" spans="1:31" x14ac:dyDescent="0.45">
      <c r="A317" s="227"/>
      <c r="B317" s="239" t="s">
        <v>23308</v>
      </c>
      <c r="C317" s="240" t="s">
        <v>22228</v>
      </c>
      <c r="D317" s="240" t="s">
        <v>313</v>
      </c>
      <c r="E317" s="240" t="s">
        <v>314</v>
      </c>
      <c r="F317" s="227" t="s">
        <v>23654</v>
      </c>
      <c r="G317" s="229" t="s">
        <v>5191</v>
      </c>
      <c r="H317" s="229">
        <v>4</v>
      </c>
      <c r="I317" s="229" t="s">
        <v>157</v>
      </c>
      <c r="J317" s="229" t="s">
        <v>282</v>
      </c>
      <c r="K317" s="17" t="s">
        <v>22224</v>
      </c>
      <c r="L317" s="17" t="s">
        <v>23308</v>
      </c>
      <c r="M317" s="230" t="s">
        <v>23308</v>
      </c>
      <c r="N317" s="231" t="s">
        <v>22228</v>
      </c>
      <c r="O317" s="232" t="s">
        <v>314</v>
      </c>
      <c r="P317" s="233" t="s">
        <v>313</v>
      </c>
      <c r="Q317" s="233" t="s">
        <v>5190</v>
      </c>
      <c r="R317" s="230" t="s">
        <v>24966</v>
      </c>
      <c r="S317" s="234" t="s">
        <v>25466</v>
      </c>
      <c r="T317" s="235" t="s">
        <v>21755</v>
      </c>
      <c r="U317" s="236" t="s">
        <v>5191</v>
      </c>
      <c r="V317" s="16">
        <v>1</v>
      </c>
      <c r="W317" s="16">
        <v>1</v>
      </c>
      <c r="X317" s="16" t="e">
        <v>#REF!</v>
      </c>
      <c r="Y317" s="237" t="s">
        <v>314</v>
      </c>
      <c r="Z317" s="17"/>
      <c r="AD317" s="230" t="s">
        <v>25503</v>
      </c>
      <c r="AE317" s="238" t="s">
        <v>572</v>
      </c>
    </row>
    <row r="318" spans="1:31" x14ac:dyDescent="0.45">
      <c r="A318" s="239" t="s">
        <v>22229</v>
      </c>
      <c r="B318" s="239" t="s">
        <v>22230</v>
      </c>
      <c r="C318" s="227"/>
      <c r="D318" s="227"/>
      <c r="E318" s="227"/>
      <c r="F318" s="227" t="s">
        <v>23655</v>
      </c>
      <c r="G318" s="229" t="s">
        <v>5191</v>
      </c>
      <c r="H318" s="229">
        <v>3</v>
      </c>
      <c r="I318" s="229" t="s">
        <v>157</v>
      </c>
      <c r="J318" s="229" t="s">
        <v>282</v>
      </c>
      <c r="K318" s="17" t="s">
        <v>22229</v>
      </c>
      <c r="L318" s="17" t="s">
        <v>5190</v>
      </c>
      <c r="M318" s="230" t="s">
        <v>22229</v>
      </c>
      <c r="N318" s="231" t="s">
        <v>22230</v>
      </c>
      <c r="O318" s="232" t="s">
        <v>5190</v>
      </c>
      <c r="P318" s="233" t="s">
        <v>5190</v>
      </c>
      <c r="Q318" s="233" t="s">
        <v>5190</v>
      </c>
      <c r="R318" s="230" t="s">
        <v>25467</v>
      </c>
      <c r="S318" s="234" t="s">
        <v>25463</v>
      </c>
      <c r="T318" s="235" t="s">
        <v>5190</v>
      </c>
      <c r="U318" s="236" t="s">
        <v>26520</v>
      </c>
      <c r="V318" s="16" t="s">
        <v>5190</v>
      </c>
      <c r="W318" s="16" t="s">
        <v>5190</v>
      </c>
      <c r="X318" s="16" t="e">
        <v>#REF!</v>
      </c>
      <c r="Y318" s="237" t="s">
        <v>5190</v>
      </c>
      <c r="Z318" s="17"/>
      <c r="AD318" s="230" t="s">
        <v>25504</v>
      </c>
      <c r="AE318" s="238" t="s">
        <v>398</v>
      </c>
    </row>
    <row r="319" spans="1:31" x14ac:dyDescent="0.45">
      <c r="A319" s="227"/>
      <c r="B319" s="239" t="s">
        <v>23309</v>
      </c>
      <c r="C319" s="240" t="s">
        <v>22231</v>
      </c>
      <c r="D319" s="240" t="s">
        <v>22170</v>
      </c>
      <c r="E319" s="240" t="s">
        <v>327</v>
      </c>
      <c r="F319" s="227" t="s">
        <v>23656</v>
      </c>
      <c r="G319" s="229" t="s">
        <v>5191</v>
      </c>
      <c r="H319" s="229">
        <v>4</v>
      </c>
      <c r="I319" s="229" t="s">
        <v>157</v>
      </c>
      <c r="J319" s="229" t="s">
        <v>282</v>
      </c>
      <c r="K319" s="17" t="s">
        <v>22229</v>
      </c>
      <c r="L319" s="17" t="s">
        <v>23309</v>
      </c>
      <c r="M319" s="230" t="s">
        <v>23309</v>
      </c>
      <c r="N319" s="231" t="s">
        <v>22231</v>
      </c>
      <c r="O319" s="232" t="s">
        <v>327</v>
      </c>
      <c r="P319" s="233" t="s">
        <v>328</v>
      </c>
      <c r="Q319" s="233" t="s">
        <v>26521</v>
      </c>
      <c r="R319" s="230" t="s">
        <v>24967</v>
      </c>
      <c r="S319" s="234" t="s">
        <v>25467</v>
      </c>
      <c r="T319" s="235" t="s">
        <v>21747</v>
      </c>
      <c r="U319" s="236" t="s">
        <v>5191</v>
      </c>
      <c r="V319" s="16">
        <v>1</v>
      </c>
      <c r="W319" s="16">
        <v>4</v>
      </c>
      <c r="X319" s="16" t="e">
        <v>#REF!</v>
      </c>
      <c r="Y319" s="237" t="s">
        <v>327</v>
      </c>
      <c r="Z319" s="17"/>
      <c r="AD319" s="230" t="s">
        <v>25505</v>
      </c>
      <c r="AE319" s="238" t="s">
        <v>400</v>
      </c>
    </row>
    <row r="320" spans="1:31" x14ac:dyDescent="0.45">
      <c r="A320" s="227"/>
      <c r="B320" s="239" t="s">
        <v>23310</v>
      </c>
      <c r="C320" s="240" t="s">
        <v>22232</v>
      </c>
      <c r="D320" s="240" t="s">
        <v>22170</v>
      </c>
      <c r="E320" s="240" t="s">
        <v>327</v>
      </c>
      <c r="F320" s="227" t="s">
        <v>23657</v>
      </c>
      <c r="G320" s="229" t="s">
        <v>5191</v>
      </c>
      <c r="H320" s="229">
        <v>4</v>
      </c>
      <c r="I320" s="229" t="s">
        <v>157</v>
      </c>
      <c r="J320" s="229" t="s">
        <v>282</v>
      </c>
      <c r="K320" s="17" t="s">
        <v>22229</v>
      </c>
      <c r="L320" s="17" t="s">
        <v>23310</v>
      </c>
      <c r="M320" s="230" t="s">
        <v>23310</v>
      </c>
      <c r="N320" s="231" t="s">
        <v>22232</v>
      </c>
      <c r="O320" s="232" t="s">
        <v>327</v>
      </c>
      <c r="P320" s="233" t="s">
        <v>328</v>
      </c>
      <c r="Q320" s="233" t="s">
        <v>26521</v>
      </c>
      <c r="R320" s="230" t="s">
        <v>24968</v>
      </c>
      <c r="S320" s="234" t="s">
        <v>25467</v>
      </c>
      <c r="T320" s="235" t="s">
        <v>21747</v>
      </c>
      <c r="U320" s="236" t="s">
        <v>5191</v>
      </c>
      <c r="V320" s="16">
        <v>1</v>
      </c>
      <c r="W320" s="16">
        <v>4</v>
      </c>
      <c r="X320" s="16" t="e">
        <v>#REF!</v>
      </c>
      <c r="Y320" s="237" t="s">
        <v>327</v>
      </c>
      <c r="Z320" s="17"/>
      <c r="AD320" s="230" t="s">
        <v>25048</v>
      </c>
      <c r="AE320" s="238" t="s">
        <v>22429</v>
      </c>
    </row>
    <row r="321" spans="1:31" x14ac:dyDescent="0.45">
      <c r="A321" s="239" t="s">
        <v>22233</v>
      </c>
      <c r="B321" s="239" t="s">
        <v>22234</v>
      </c>
      <c r="C321" s="227"/>
      <c r="D321" s="227"/>
      <c r="E321" s="227"/>
      <c r="F321" s="227" t="s">
        <v>23658</v>
      </c>
      <c r="G321" s="229" t="s">
        <v>5191</v>
      </c>
      <c r="H321" s="229">
        <v>3</v>
      </c>
      <c r="I321" s="229" t="s">
        <v>157</v>
      </c>
      <c r="J321" s="229" t="s">
        <v>282</v>
      </c>
      <c r="K321" s="17" t="s">
        <v>22233</v>
      </c>
      <c r="L321" s="17" t="s">
        <v>5190</v>
      </c>
      <c r="M321" s="230" t="s">
        <v>22233</v>
      </c>
      <c r="N321" s="231" t="s">
        <v>22234</v>
      </c>
      <c r="O321" s="232" t="s">
        <v>5190</v>
      </c>
      <c r="P321" s="233" t="s">
        <v>5190</v>
      </c>
      <c r="Q321" s="233" t="s">
        <v>5190</v>
      </c>
      <c r="R321" s="230" t="s">
        <v>25468</v>
      </c>
      <c r="S321" s="234" t="s">
        <v>25463</v>
      </c>
      <c r="T321" s="235" t="s">
        <v>5190</v>
      </c>
      <c r="U321" s="236" t="s">
        <v>26520</v>
      </c>
      <c r="V321" s="16" t="s">
        <v>5190</v>
      </c>
      <c r="W321" s="16" t="s">
        <v>5190</v>
      </c>
      <c r="X321" s="16" t="e">
        <v>#REF!</v>
      </c>
      <c r="Y321" s="237" t="s">
        <v>5190</v>
      </c>
      <c r="Z321" s="17"/>
      <c r="AD321" s="230" t="s">
        <v>25049</v>
      </c>
      <c r="AE321" s="238" t="s">
        <v>22432</v>
      </c>
    </row>
    <row r="322" spans="1:31" x14ac:dyDescent="0.45">
      <c r="A322" s="227"/>
      <c r="B322" s="239" t="s">
        <v>23311</v>
      </c>
      <c r="C322" s="240" t="s">
        <v>22235</v>
      </c>
      <c r="D322" s="240" t="s">
        <v>22150</v>
      </c>
      <c r="E322" s="240" t="s">
        <v>318</v>
      </c>
      <c r="F322" s="227" t="s">
        <v>23659</v>
      </c>
      <c r="G322" s="229" t="s">
        <v>5191</v>
      </c>
      <c r="H322" s="229">
        <v>4</v>
      </c>
      <c r="I322" s="229" t="s">
        <v>157</v>
      </c>
      <c r="J322" s="229" t="s">
        <v>282</v>
      </c>
      <c r="K322" s="17" t="s">
        <v>22233</v>
      </c>
      <c r="L322" s="17" t="s">
        <v>23311</v>
      </c>
      <c r="M322" s="230" t="s">
        <v>23311</v>
      </c>
      <c r="N322" s="231" t="s">
        <v>22235</v>
      </c>
      <c r="O322" s="232" t="s">
        <v>318</v>
      </c>
      <c r="P322" s="233" t="s">
        <v>317</v>
      </c>
      <c r="Q322" s="233" t="s">
        <v>26521</v>
      </c>
      <c r="R322" s="230" t="s">
        <v>24969</v>
      </c>
      <c r="S322" s="234" t="s">
        <v>25468</v>
      </c>
      <c r="T322" s="235" t="s">
        <v>21753</v>
      </c>
      <c r="U322" s="236" t="s">
        <v>5191</v>
      </c>
      <c r="V322" s="16">
        <v>1</v>
      </c>
      <c r="W322" s="16">
        <v>4</v>
      </c>
      <c r="X322" s="16" t="e">
        <v>#REF!</v>
      </c>
      <c r="Y322" s="237" t="s">
        <v>318</v>
      </c>
      <c r="Z322" s="17"/>
      <c r="AD322" s="230" t="s">
        <v>25050</v>
      </c>
      <c r="AE322" s="238" t="s">
        <v>22434</v>
      </c>
    </row>
    <row r="323" spans="1:31" x14ac:dyDescent="0.45">
      <c r="A323" s="227"/>
      <c r="B323" s="239" t="s">
        <v>23312</v>
      </c>
      <c r="C323" s="240" t="s">
        <v>22236</v>
      </c>
      <c r="D323" s="240" t="s">
        <v>22150</v>
      </c>
      <c r="E323" s="240" t="s">
        <v>318</v>
      </c>
      <c r="F323" s="227" t="s">
        <v>23660</v>
      </c>
      <c r="G323" s="229" t="s">
        <v>5191</v>
      </c>
      <c r="H323" s="229">
        <v>4</v>
      </c>
      <c r="I323" s="229" t="s">
        <v>157</v>
      </c>
      <c r="J323" s="229" t="s">
        <v>282</v>
      </c>
      <c r="K323" s="17" t="s">
        <v>22233</v>
      </c>
      <c r="L323" s="17" t="s">
        <v>23312</v>
      </c>
      <c r="M323" s="230" t="s">
        <v>23312</v>
      </c>
      <c r="N323" s="231" t="s">
        <v>22236</v>
      </c>
      <c r="O323" s="232" t="s">
        <v>318</v>
      </c>
      <c r="P323" s="233" t="s">
        <v>317</v>
      </c>
      <c r="Q323" s="233" t="s">
        <v>26521</v>
      </c>
      <c r="R323" s="230" t="s">
        <v>24970</v>
      </c>
      <c r="S323" s="234" t="s">
        <v>25468</v>
      </c>
      <c r="T323" s="235" t="s">
        <v>21753</v>
      </c>
      <c r="U323" s="236" t="s">
        <v>5191</v>
      </c>
      <c r="V323" s="16">
        <v>1</v>
      </c>
      <c r="W323" s="16">
        <v>4</v>
      </c>
      <c r="X323" s="16" t="e">
        <v>#REF!</v>
      </c>
      <c r="Y323" s="237" t="s">
        <v>318</v>
      </c>
      <c r="Z323" s="17"/>
      <c r="AD323" s="230" t="s">
        <v>25506</v>
      </c>
      <c r="AE323" s="238" t="s">
        <v>403</v>
      </c>
    </row>
    <row r="324" spans="1:31" x14ac:dyDescent="0.45">
      <c r="A324" s="239" t="s">
        <v>22237</v>
      </c>
      <c r="B324" s="239" t="s">
        <v>22238</v>
      </c>
      <c r="C324" s="227"/>
      <c r="D324" s="227"/>
      <c r="E324" s="227"/>
      <c r="F324" s="227" t="s">
        <v>23661</v>
      </c>
      <c r="G324" s="229" t="s">
        <v>5191</v>
      </c>
      <c r="H324" s="229">
        <v>3</v>
      </c>
      <c r="I324" s="229" t="s">
        <v>157</v>
      </c>
      <c r="J324" s="229" t="s">
        <v>282</v>
      </c>
      <c r="K324" s="17" t="s">
        <v>22237</v>
      </c>
      <c r="L324" s="17" t="s">
        <v>5190</v>
      </c>
      <c r="M324" s="230" t="s">
        <v>22237</v>
      </c>
      <c r="N324" s="231" t="s">
        <v>22238</v>
      </c>
      <c r="O324" s="232" t="s">
        <v>5190</v>
      </c>
      <c r="P324" s="233" t="s">
        <v>5190</v>
      </c>
      <c r="Q324" s="233" t="s">
        <v>5190</v>
      </c>
      <c r="R324" s="230" t="s">
        <v>25469</v>
      </c>
      <c r="S324" s="234" t="s">
        <v>25463</v>
      </c>
      <c r="T324" s="235" t="s">
        <v>5190</v>
      </c>
      <c r="U324" s="236" t="s">
        <v>26520</v>
      </c>
      <c r="V324" s="16" t="s">
        <v>5190</v>
      </c>
      <c r="W324" s="16" t="s">
        <v>5190</v>
      </c>
      <c r="X324" s="16" t="e">
        <v>#REF!</v>
      </c>
      <c r="Y324" s="237" t="s">
        <v>5190</v>
      </c>
      <c r="Z324" s="17"/>
      <c r="AD324" s="230" t="s">
        <v>25051</v>
      </c>
      <c r="AE324" s="238" t="s">
        <v>405</v>
      </c>
    </row>
    <row r="325" spans="1:31" x14ac:dyDescent="0.45">
      <c r="A325" s="227"/>
      <c r="B325" s="239" t="s">
        <v>23313</v>
      </c>
      <c r="C325" s="240" t="s">
        <v>22239</v>
      </c>
      <c r="D325" s="240" t="s">
        <v>22213</v>
      </c>
      <c r="E325" s="240" t="s">
        <v>306</v>
      </c>
      <c r="F325" s="227" t="s">
        <v>23662</v>
      </c>
      <c r="G325" s="229" t="s">
        <v>5191</v>
      </c>
      <c r="H325" s="229">
        <v>4</v>
      </c>
      <c r="I325" s="229" t="s">
        <v>157</v>
      </c>
      <c r="J325" s="229" t="s">
        <v>282</v>
      </c>
      <c r="K325" s="17" t="s">
        <v>22237</v>
      </c>
      <c r="L325" s="17" t="s">
        <v>23313</v>
      </c>
      <c r="M325" s="230" t="s">
        <v>23313</v>
      </c>
      <c r="N325" s="231" t="s">
        <v>22239</v>
      </c>
      <c r="O325" s="232" t="s">
        <v>306</v>
      </c>
      <c r="P325" s="233" t="s">
        <v>305</v>
      </c>
      <c r="Q325" s="233" t="s">
        <v>26521</v>
      </c>
      <c r="R325" s="230" t="s">
        <v>24971</v>
      </c>
      <c r="S325" s="234" t="s">
        <v>25469</v>
      </c>
      <c r="T325" s="235" t="s">
        <v>21759</v>
      </c>
      <c r="U325" s="236" t="s">
        <v>5191</v>
      </c>
      <c r="V325" s="16">
        <v>2</v>
      </c>
      <c r="W325" s="16">
        <v>8</v>
      </c>
      <c r="X325" s="16" t="e">
        <v>#REF!</v>
      </c>
      <c r="Y325" s="237" t="s">
        <v>306</v>
      </c>
      <c r="Z325" s="17"/>
      <c r="AD325" s="230" t="s">
        <v>25507</v>
      </c>
      <c r="AE325" s="238" t="s">
        <v>406</v>
      </c>
    </row>
    <row r="326" spans="1:31" x14ac:dyDescent="0.45">
      <c r="A326" s="227"/>
      <c r="B326" s="231"/>
      <c r="C326" s="227"/>
      <c r="D326" s="240" t="s">
        <v>22214</v>
      </c>
      <c r="E326" s="240" t="s">
        <v>320</v>
      </c>
      <c r="F326" s="227" t="s">
        <v>23663</v>
      </c>
      <c r="G326" s="229" t="s">
        <v>26520</v>
      </c>
      <c r="H326" s="229">
        <v>4</v>
      </c>
      <c r="I326" s="229" t="s">
        <v>157</v>
      </c>
      <c r="J326" s="229" t="s">
        <v>282</v>
      </c>
      <c r="K326" s="17" t="s">
        <v>22237</v>
      </c>
      <c r="L326" s="17" t="s">
        <v>23313</v>
      </c>
      <c r="M326" s="230" t="s">
        <v>23313</v>
      </c>
      <c r="N326" s="231" t="s">
        <v>22239</v>
      </c>
      <c r="O326" s="232" t="s">
        <v>320</v>
      </c>
      <c r="P326" s="233" t="s">
        <v>319</v>
      </c>
      <c r="Q326" s="233" t="s">
        <v>26521</v>
      </c>
      <c r="R326" s="230" t="s">
        <v>24971</v>
      </c>
      <c r="S326" s="234" t="s">
        <v>25469</v>
      </c>
      <c r="T326" s="235" t="s">
        <v>21752</v>
      </c>
      <c r="U326" s="236" t="s">
        <v>5191</v>
      </c>
      <c r="V326" s="16">
        <v>2</v>
      </c>
      <c r="W326" s="16">
        <v>6</v>
      </c>
      <c r="X326" s="16" t="e">
        <v>#REF!</v>
      </c>
      <c r="Y326" s="237" t="s">
        <v>320</v>
      </c>
      <c r="Z326" s="17"/>
      <c r="AD326" s="230" t="s">
        <v>25052</v>
      </c>
      <c r="AE326" s="238" t="s">
        <v>408</v>
      </c>
    </row>
    <row r="327" spans="1:31" x14ac:dyDescent="0.45">
      <c r="A327" s="227"/>
      <c r="B327" s="239" t="s">
        <v>23314</v>
      </c>
      <c r="C327" s="240" t="s">
        <v>22240</v>
      </c>
      <c r="D327" s="240" t="s">
        <v>22213</v>
      </c>
      <c r="E327" s="240" t="s">
        <v>306</v>
      </c>
      <c r="F327" s="227" t="s">
        <v>23664</v>
      </c>
      <c r="G327" s="229" t="s">
        <v>5191</v>
      </c>
      <c r="H327" s="229">
        <v>4</v>
      </c>
      <c r="I327" s="229" t="s">
        <v>157</v>
      </c>
      <c r="J327" s="229" t="s">
        <v>282</v>
      </c>
      <c r="K327" s="17" t="s">
        <v>22237</v>
      </c>
      <c r="L327" s="17" t="s">
        <v>23314</v>
      </c>
      <c r="M327" s="230" t="s">
        <v>23314</v>
      </c>
      <c r="N327" s="231" t="s">
        <v>22240</v>
      </c>
      <c r="O327" s="232" t="s">
        <v>306</v>
      </c>
      <c r="P327" s="233" t="s">
        <v>305</v>
      </c>
      <c r="Q327" s="233" t="s">
        <v>26521</v>
      </c>
      <c r="R327" s="230" t="s">
        <v>24972</v>
      </c>
      <c r="S327" s="234" t="s">
        <v>25469</v>
      </c>
      <c r="T327" s="235" t="s">
        <v>21759</v>
      </c>
      <c r="U327" s="236" t="s">
        <v>5191</v>
      </c>
      <c r="V327" s="16">
        <v>3</v>
      </c>
      <c r="W327" s="16">
        <v>8</v>
      </c>
      <c r="X327" s="16" t="e">
        <v>#REF!</v>
      </c>
      <c r="Y327" s="237" t="s">
        <v>306</v>
      </c>
      <c r="Z327" s="17"/>
      <c r="AD327" s="230" t="s">
        <v>25508</v>
      </c>
      <c r="AE327" s="238" t="s">
        <v>409</v>
      </c>
    </row>
    <row r="328" spans="1:31" x14ac:dyDescent="0.45">
      <c r="A328" s="227"/>
      <c r="B328" s="231"/>
      <c r="C328" s="227"/>
      <c r="D328" s="240" t="s">
        <v>22219</v>
      </c>
      <c r="E328" s="240" t="s">
        <v>308</v>
      </c>
      <c r="F328" s="227" t="s">
        <v>23665</v>
      </c>
      <c r="G328" s="229" t="s">
        <v>26520</v>
      </c>
      <c r="H328" s="229">
        <v>4</v>
      </c>
      <c r="I328" s="229" t="s">
        <v>157</v>
      </c>
      <c r="J328" s="229" t="s">
        <v>282</v>
      </c>
      <c r="K328" s="17" t="s">
        <v>22237</v>
      </c>
      <c r="L328" s="17" t="s">
        <v>23314</v>
      </c>
      <c r="M328" s="230" t="s">
        <v>23314</v>
      </c>
      <c r="N328" s="231" t="s">
        <v>22240</v>
      </c>
      <c r="O328" s="232" t="s">
        <v>308</v>
      </c>
      <c r="P328" s="233" t="s">
        <v>307</v>
      </c>
      <c r="Q328" s="233" t="s">
        <v>26521</v>
      </c>
      <c r="R328" s="230" t="s">
        <v>24972</v>
      </c>
      <c r="S328" s="234" t="s">
        <v>25469</v>
      </c>
      <c r="T328" s="235" t="s">
        <v>21758</v>
      </c>
      <c r="U328" s="236" t="s">
        <v>5191</v>
      </c>
      <c r="V328" s="16">
        <v>3</v>
      </c>
      <c r="W328" s="16">
        <v>3</v>
      </c>
      <c r="X328" s="16" t="e">
        <v>#REF!</v>
      </c>
      <c r="Y328" s="237" t="s">
        <v>308</v>
      </c>
      <c r="Z328" s="17"/>
      <c r="AD328" s="230" t="s">
        <v>25053</v>
      </c>
      <c r="AE328" s="238" t="s">
        <v>411</v>
      </c>
    </row>
    <row r="329" spans="1:31" x14ac:dyDescent="0.45">
      <c r="A329" s="227"/>
      <c r="B329" s="231"/>
      <c r="C329" s="227"/>
      <c r="D329" s="240" t="s">
        <v>22214</v>
      </c>
      <c r="E329" s="240" t="s">
        <v>320</v>
      </c>
      <c r="F329" s="227" t="s">
        <v>23666</v>
      </c>
      <c r="G329" s="229" t="s">
        <v>26520</v>
      </c>
      <c r="H329" s="229">
        <v>4</v>
      </c>
      <c r="I329" s="229" t="s">
        <v>157</v>
      </c>
      <c r="J329" s="229" t="s">
        <v>282</v>
      </c>
      <c r="K329" s="17" t="s">
        <v>22237</v>
      </c>
      <c r="L329" s="17" t="s">
        <v>23314</v>
      </c>
      <c r="M329" s="230" t="s">
        <v>23314</v>
      </c>
      <c r="N329" s="231" t="s">
        <v>22240</v>
      </c>
      <c r="O329" s="232" t="s">
        <v>320</v>
      </c>
      <c r="P329" s="233" t="s">
        <v>319</v>
      </c>
      <c r="Q329" s="233" t="s">
        <v>26521</v>
      </c>
      <c r="R329" s="230" t="s">
        <v>24972</v>
      </c>
      <c r="S329" s="234" t="s">
        <v>25469</v>
      </c>
      <c r="T329" s="235" t="s">
        <v>21752</v>
      </c>
      <c r="U329" s="236" t="s">
        <v>5191</v>
      </c>
      <c r="V329" s="16">
        <v>3</v>
      </c>
      <c r="W329" s="16">
        <v>6</v>
      </c>
      <c r="X329" s="16" t="e">
        <v>#REF!</v>
      </c>
      <c r="Y329" s="237" t="s">
        <v>320</v>
      </c>
      <c r="Z329" s="17"/>
      <c r="AD329" s="230" t="s">
        <v>25509</v>
      </c>
      <c r="AE329" s="238" t="s">
        <v>427</v>
      </c>
    </row>
    <row r="330" spans="1:31" x14ac:dyDescent="0.45">
      <c r="A330" s="227"/>
      <c r="B330" s="239" t="s">
        <v>23315</v>
      </c>
      <c r="C330" s="240" t="s">
        <v>22241</v>
      </c>
      <c r="D330" s="240" t="s">
        <v>22213</v>
      </c>
      <c r="E330" s="240" t="s">
        <v>306</v>
      </c>
      <c r="F330" s="227" t="s">
        <v>23667</v>
      </c>
      <c r="G330" s="229" t="s">
        <v>5191</v>
      </c>
      <c r="H330" s="229">
        <v>4</v>
      </c>
      <c r="I330" s="229" t="s">
        <v>157</v>
      </c>
      <c r="J330" s="229" t="s">
        <v>282</v>
      </c>
      <c r="K330" s="17" t="s">
        <v>22237</v>
      </c>
      <c r="L330" s="17" t="s">
        <v>23315</v>
      </c>
      <c r="M330" s="230" t="s">
        <v>23315</v>
      </c>
      <c r="N330" s="231" t="s">
        <v>22241</v>
      </c>
      <c r="O330" s="232" t="s">
        <v>306</v>
      </c>
      <c r="P330" s="233" t="s">
        <v>305</v>
      </c>
      <c r="Q330" s="233" t="s">
        <v>26521</v>
      </c>
      <c r="R330" s="230" t="s">
        <v>24973</v>
      </c>
      <c r="S330" s="234" t="s">
        <v>25469</v>
      </c>
      <c r="T330" s="235" t="s">
        <v>21759</v>
      </c>
      <c r="U330" s="236" t="s">
        <v>5191</v>
      </c>
      <c r="V330" s="16">
        <v>2</v>
      </c>
      <c r="W330" s="16">
        <v>8</v>
      </c>
      <c r="X330" s="16" t="e">
        <v>#REF!</v>
      </c>
      <c r="Y330" s="237" t="s">
        <v>306</v>
      </c>
      <c r="Z330" s="17"/>
      <c r="AD330" s="230" t="s">
        <v>25510</v>
      </c>
      <c r="AE330" s="238" t="s">
        <v>22440</v>
      </c>
    </row>
    <row r="331" spans="1:31" x14ac:dyDescent="0.45">
      <c r="A331" s="227"/>
      <c r="B331" s="231"/>
      <c r="C331" s="227"/>
      <c r="D331" s="240" t="s">
        <v>22214</v>
      </c>
      <c r="E331" s="240" t="s">
        <v>320</v>
      </c>
      <c r="F331" s="227" t="s">
        <v>23668</v>
      </c>
      <c r="G331" s="229" t="s">
        <v>26520</v>
      </c>
      <c r="H331" s="229">
        <v>4</v>
      </c>
      <c r="I331" s="229" t="s">
        <v>157</v>
      </c>
      <c r="J331" s="229" t="s">
        <v>282</v>
      </c>
      <c r="K331" s="17" t="s">
        <v>22237</v>
      </c>
      <c r="L331" s="17" t="s">
        <v>23315</v>
      </c>
      <c r="M331" s="230" t="s">
        <v>23315</v>
      </c>
      <c r="N331" s="231" t="s">
        <v>22241</v>
      </c>
      <c r="O331" s="232" t="s">
        <v>320</v>
      </c>
      <c r="P331" s="233" t="s">
        <v>319</v>
      </c>
      <c r="Q331" s="233" t="s">
        <v>26521</v>
      </c>
      <c r="R331" s="230" t="s">
        <v>24973</v>
      </c>
      <c r="S331" s="234" t="s">
        <v>25469</v>
      </c>
      <c r="T331" s="235" t="s">
        <v>21752</v>
      </c>
      <c r="U331" s="236" t="s">
        <v>5191</v>
      </c>
      <c r="V331" s="16">
        <v>2</v>
      </c>
      <c r="W331" s="16">
        <v>6</v>
      </c>
      <c r="X331" s="16" t="e">
        <v>#REF!</v>
      </c>
      <c r="Y331" s="237" t="s">
        <v>320</v>
      </c>
      <c r="Z331" s="17"/>
      <c r="AD331" s="230" t="s">
        <v>25054</v>
      </c>
      <c r="AE331" s="238" t="s">
        <v>22441</v>
      </c>
    </row>
    <row r="332" spans="1:31" x14ac:dyDescent="0.45">
      <c r="A332" s="239" t="s">
        <v>293</v>
      </c>
      <c r="B332" s="239" t="s">
        <v>22242</v>
      </c>
      <c r="C332" s="227"/>
      <c r="D332" s="227"/>
      <c r="E332" s="227"/>
      <c r="F332" s="227" t="s">
        <v>23669</v>
      </c>
      <c r="G332" s="229" t="s">
        <v>5191</v>
      </c>
      <c r="H332" s="229">
        <v>2</v>
      </c>
      <c r="I332" s="229" t="s">
        <v>157</v>
      </c>
      <c r="J332" s="229" t="s">
        <v>293</v>
      </c>
      <c r="K332" s="17" t="s">
        <v>5190</v>
      </c>
      <c r="L332" s="17" t="s">
        <v>5190</v>
      </c>
      <c r="M332" s="230" t="s">
        <v>293</v>
      </c>
      <c r="N332" s="231" t="s">
        <v>22242</v>
      </c>
      <c r="O332" s="232" t="s">
        <v>5190</v>
      </c>
      <c r="P332" s="233" t="s">
        <v>5190</v>
      </c>
      <c r="Q332" s="233" t="s">
        <v>5190</v>
      </c>
      <c r="R332" s="230" t="s">
        <v>25470</v>
      </c>
      <c r="S332" s="234" t="s">
        <v>25432</v>
      </c>
      <c r="T332" s="235" t="s">
        <v>5190</v>
      </c>
      <c r="U332" s="236" t="s">
        <v>26520</v>
      </c>
      <c r="V332" s="16" t="s">
        <v>5190</v>
      </c>
      <c r="W332" s="16" t="s">
        <v>5190</v>
      </c>
      <c r="X332" s="16" t="e">
        <v>#REF!</v>
      </c>
      <c r="Y332" s="237" t="s">
        <v>5190</v>
      </c>
      <c r="Z332" s="17"/>
      <c r="AD332" s="230" t="s">
        <v>25511</v>
      </c>
      <c r="AE332" s="238" t="s">
        <v>452</v>
      </c>
    </row>
    <row r="333" spans="1:31" x14ac:dyDescent="0.45">
      <c r="A333" s="239" t="s">
        <v>295</v>
      </c>
      <c r="B333" s="239" t="s">
        <v>22243</v>
      </c>
      <c r="C333" s="227"/>
      <c r="D333" s="227"/>
      <c r="E333" s="227"/>
      <c r="F333" s="227" t="s">
        <v>23670</v>
      </c>
      <c r="G333" s="229" t="s">
        <v>5191</v>
      </c>
      <c r="H333" s="229">
        <v>3</v>
      </c>
      <c r="I333" s="229" t="s">
        <v>157</v>
      </c>
      <c r="J333" s="229" t="s">
        <v>293</v>
      </c>
      <c r="K333" s="17" t="s">
        <v>295</v>
      </c>
      <c r="L333" s="17" t="s">
        <v>5190</v>
      </c>
      <c r="M333" s="230" t="s">
        <v>295</v>
      </c>
      <c r="N333" s="231" t="s">
        <v>22243</v>
      </c>
      <c r="O333" s="232" t="s">
        <v>5190</v>
      </c>
      <c r="P333" s="233" t="s">
        <v>5190</v>
      </c>
      <c r="Q333" s="233" t="s">
        <v>5190</v>
      </c>
      <c r="R333" s="230" t="s">
        <v>25471</v>
      </c>
      <c r="S333" s="234" t="s">
        <v>25470</v>
      </c>
      <c r="T333" s="235" t="s">
        <v>5190</v>
      </c>
      <c r="U333" s="236" t="s">
        <v>26520</v>
      </c>
      <c r="V333" s="16" t="s">
        <v>5190</v>
      </c>
      <c r="W333" s="16" t="s">
        <v>5190</v>
      </c>
      <c r="X333" s="16" t="e">
        <v>#REF!</v>
      </c>
      <c r="Y333" s="237" t="s">
        <v>5190</v>
      </c>
      <c r="Z333" s="17"/>
      <c r="AD333" s="230" t="s">
        <v>25512</v>
      </c>
      <c r="AE333" s="238" t="s">
        <v>454</v>
      </c>
    </row>
    <row r="334" spans="1:31" x14ac:dyDescent="0.45">
      <c r="A334" s="227"/>
      <c r="B334" s="239" t="s">
        <v>23316</v>
      </c>
      <c r="C334" s="240" t="s">
        <v>22244</v>
      </c>
      <c r="D334" s="240" t="s">
        <v>22178</v>
      </c>
      <c r="E334" s="240" t="s">
        <v>338</v>
      </c>
      <c r="F334" s="227" t="s">
        <v>23671</v>
      </c>
      <c r="G334" s="229" t="s">
        <v>5191</v>
      </c>
      <c r="H334" s="229">
        <v>4</v>
      </c>
      <c r="I334" s="229" t="s">
        <v>157</v>
      </c>
      <c r="J334" s="229" t="s">
        <v>293</v>
      </c>
      <c r="K334" s="17" t="s">
        <v>295</v>
      </c>
      <c r="L334" s="17" t="s">
        <v>23316</v>
      </c>
      <c r="M334" s="230" t="s">
        <v>23316</v>
      </c>
      <c r="N334" s="231" t="s">
        <v>22244</v>
      </c>
      <c r="O334" s="232" t="s">
        <v>338</v>
      </c>
      <c r="P334" s="233" t="s">
        <v>339</v>
      </c>
      <c r="Q334" s="233" t="s">
        <v>26521</v>
      </c>
      <c r="R334" s="230" t="s">
        <v>24974</v>
      </c>
      <c r="S334" s="234" t="s">
        <v>25471</v>
      </c>
      <c r="T334" s="235" t="s">
        <v>21741</v>
      </c>
      <c r="U334" s="236" t="s">
        <v>5191</v>
      </c>
      <c r="V334" s="16">
        <v>1</v>
      </c>
      <c r="W334" s="16">
        <v>7</v>
      </c>
      <c r="X334" s="16" t="e">
        <v>#REF!</v>
      </c>
      <c r="Y334" s="237" t="s">
        <v>338</v>
      </c>
      <c r="Z334" s="17"/>
      <c r="AD334" s="230" t="s">
        <v>25055</v>
      </c>
      <c r="AE334" s="238" t="s">
        <v>456</v>
      </c>
    </row>
    <row r="335" spans="1:31" x14ac:dyDescent="0.45">
      <c r="A335" s="227"/>
      <c r="B335" s="239" t="s">
        <v>23317</v>
      </c>
      <c r="C335" s="240" t="s">
        <v>22245</v>
      </c>
      <c r="D335" s="240" t="s">
        <v>22178</v>
      </c>
      <c r="E335" s="240" t="s">
        <v>338</v>
      </c>
      <c r="F335" s="227" t="s">
        <v>23672</v>
      </c>
      <c r="G335" s="229" t="s">
        <v>5191</v>
      </c>
      <c r="H335" s="229">
        <v>4</v>
      </c>
      <c r="I335" s="229" t="s">
        <v>157</v>
      </c>
      <c r="J335" s="229" t="s">
        <v>293</v>
      </c>
      <c r="K335" s="17" t="s">
        <v>295</v>
      </c>
      <c r="L335" s="17" t="s">
        <v>23317</v>
      </c>
      <c r="M335" s="230" t="s">
        <v>23317</v>
      </c>
      <c r="N335" s="231" t="s">
        <v>22245</v>
      </c>
      <c r="O335" s="232" t="s">
        <v>338</v>
      </c>
      <c r="P335" s="233" t="s">
        <v>339</v>
      </c>
      <c r="Q335" s="233" t="s">
        <v>26521</v>
      </c>
      <c r="R335" s="230" t="s">
        <v>24975</v>
      </c>
      <c r="S335" s="234" t="s">
        <v>25471</v>
      </c>
      <c r="T335" s="235" t="s">
        <v>21741</v>
      </c>
      <c r="U335" s="236" t="s">
        <v>5191</v>
      </c>
      <c r="V335" s="16">
        <v>4</v>
      </c>
      <c r="W335" s="16">
        <v>7</v>
      </c>
      <c r="X335" s="16" t="e">
        <v>#REF!</v>
      </c>
      <c r="Y335" s="237" t="s">
        <v>338</v>
      </c>
      <c r="Z335" s="17"/>
      <c r="AD335" s="230" t="s">
        <v>25056</v>
      </c>
      <c r="AE335" s="238" t="s">
        <v>458</v>
      </c>
    </row>
    <row r="336" spans="1:31" x14ac:dyDescent="0.45">
      <c r="A336" s="227"/>
      <c r="B336" s="227"/>
      <c r="C336" s="227"/>
      <c r="D336" s="240" t="s">
        <v>22246</v>
      </c>
      <c r="E336" s="240" t="s">
        <v>442</v>
      </c>
      <c r="F336" s="227" t="s">
        <v>23673</v>
      </c>
      <c r="G336" s="229" t="s">
        <v>26520</v>
      </c>
      <c r="H336" s="229">
        <v>4</v>
      </c>
      <c r="I336" s="229" t="s">
        <v>157</v>
      </c>
      <c r="J336" s="229" t="s">
        <v>293</v>
      </c>
      <c r="K336" s="17" t="s">
        <v>295</v>
      </c>
      <c r="L336" s="17" t="s">
        <v>23317</v>
      </c>
      <c r="M336" s="230" t="s">
        <v>23317</v>
      </c>
      <c r="N336" s="231" t="s">
        <v>22245</v>
      </c>
      <c r="O336" s="232" t="s">
        <v>442</v>
      </c>
      <c r="P336" s="233" t="s">
        <v>441</v>
      </c>
      <c r="Q336" s="233" t="s">
        <v>26521</v>
      </c>
      <c r="R336" s="230" t="s">
        <v>24975</v>
      </c>
      <c r="S336" s="234" t="s">
        <v>25471</v>
      </c>
      <c r="T336" s="235" t="s">
        <v>21683</v>
      </c>
      <c r="U336" s="236" t="s">
        <v>5191</v>
      </c>
      <c r="V336" s="16">
        <v>4</v>
      </c>
      <c r="W336" s="16">
        <v>5</v>
      </c>
      <c r="X336" s="16" t="e">
        <v>#REF!</v>
      </c>
      <c r="Y336" s="237" t="s">
        <v>442</v>
      </c>
      <c r="Z336" s="17"/>
      <c r="AD336" s="230" t="s">
        <v>25513</v>
      </c>
      <c r="AE336" s="238" t="s">
        <v>490</v>
      </c>
    </row>
    <row r="337" spans="1:31" x14ac:dyDescent="0.45">
      <c r="A337" s="227"/>
      <c r="B337" s="227"/>
      <c r="C337" s="227"/>
      <c r="D337" s="240" t="s">
        <v>22247</v>
      </c>
      <c r="E337" s="240" t="s">
        <v>527</v>
      </c>
      <c r="F337" s="227" t="s">
        <v>23674</v>
      </c>
      <c r="G337" s="229" t="s">
        <v>26520</v>
      </c>
      <c r="H337" s="229">
        <v>4</v>
      </c>
      <c r="I337" s="229" t="s">
        <v>157</v>
      </c>
      <c r="J337" s="229" t="s">
        <v>293</v>
      </c>
      <c r="K337" s="17" t="s">
        <v>295</v>
      </c>
      <c r="L337" s="17" t="s">
        <v>23317</v>
      </c>
      <c r="M337" s="230" t="s">
        <v>23317</v>
      </c>
      <c r="N337" s="231" t="s">
        <v>22245</v>
      </c>
      <c r="O337" s="232" t="s">
        <v>527</v>
      </c>
      <c r="P337" s="233" t="s">
        <v>529</v>
      </c>
      <c r="Q337" s="233" t="s">
        <v>26521</v>
      </c>
      <c r="R337" s="230" t="s">
        <v>24975</v>
      </c>
      <c r="S337" s="234" t="s">
        <v>25471</v>
      </c>
      <c r="T337" s="235" t="s">
        <v>21634</v>
      </c>
      <c r="U337" s="236" t="s">
        <v>5191</v>
      </c>
      <c r="V337" s="16">
        <v>4</v>
      </c>
      <c r="W337" s="16">
        <v>6</v>
      </c>
      <c r="X337" s="16" t="e">
        <v>#REF!</v>
      </c>
      <c r="Y337" s="237" t="s">
        <v>527</v>
      </c>
      <c r="Z337" s="17"/>
      <c r="AD337" s="230" t="s">
        <v>25514</v>
      </c>
      <c r="AE337" s="238" t="s">
        <v>492</v>
      </c>
    </row>
    <row r="338" spans="1:31" x14ac:dyDescent="0.45">
      <c r="A338" s="227"/>
      <c r="B338" s="227"/>
      <c r="C338" s="227"/>
      <c r="D338" s="240" t="s">
        <v>22160</v>
      </c>
      <c r="E338" s="240" t="s">
        <v>551</v>
      </c>
      <c r="F338" s="227" t="s">
        <v>23675</v>
      </c>
      <c r="G338" s="229" t="s">
        <v>26520</v>
      </c>
      <c r="H338" s="229">
        <v>4</v>
      </c>
      <c r="I338" s="229" t="s">
        <v>157</v>
      </c>
      <c r="J338" s="229" t="s">
        <v>293</v>
      </c>
      <c r="K338" s="17" t="s">
        <v>295</v>
      </c>
      <c r="L338" s="17" t="s">
        <v>23317</v>
      </c>
      <c r="M338" s="230" t="s">
        <v>23317</v>
      </c>
      <c r="N338" s="231" t="s">
        <v>22245</v>
      </c>
      <c r="O338" s="232" t="s">
        <v>551</v>
      </c>
      <c r="P338" s="233" t="s">
        <v>552</v>
      </c>
      <c r="Q338" s="233" t="s">
        <v>26521</v>
      </c>
      <c r="R338" s="230" t="s">
        <v>24975</v>
      </c>
      <c r="S338" s="234" t="s">
        <v>25471</v>
      </c>
      <c r="T338" s="235" t="s">
        <v>21620</v>
      </c>
      <c r="U338" s="236" t="s">
        <v>5191</v>
      </c>
      <c r="V338" s="16">
        <v>4</v>
      </c>
      <c r="W338" s="16">
        <v>10</v>
      </c>
      <c r="X338" s="16" t="e">
        <v>#REF!</v>
      </c>
      <c r="Y338" s="237" t="s">
        <v>551</v>
      </c>
      <c r="Z338" s="17"/>
      <c r="AD338" s="230" t="s">
        <v>25057</v>
      </c>
      <c r="AE338" s="238" t="s">
        <v>22449</v>
      </c>
    </row>
    <row r="339" spans="1:31" x14ac:dyDescent="0.45">
      <c r="A339" s="227"/>
      <c r="B339" s="239" t="s">
        <v>23318</v>
      </c>
      <c r="C339" s="240" t="s">
        <v>22248</v>
      </c>
      <c r="D339" s="240" t="s">
        <v>22178</v>
      </c>
      <c r="E339" s="240" t="s">
        <v>338</v>
      </c>
      <c r="F339" s="227" t="s">
        <v>23676</v>
      </c>
      <c r="G339" s="229" t="s">
        <v>5191</v>
      </c>
      <c r="H339" s="229">
        <v>4</v>
      </c>
      <c r="I339" s="229" t="s">
        <v>157</v>
      </c>
      <c r="J339" s="229" t="s">
        <v>293</v>
      </c>
      <c r="K339" s="17" t="s">
        <v>295</v>
      </c>
      <c r="L339" s="17" t="s">
        <v>23318</v>
      </c>
      <c r="M339" s="230" t="s">
        <v>23318</v>
      </c>
      <c r="N339" s="231" t="s">
        <v>22248</v>
      </c>
      <c r="O339" s="232" t="s">
        <v>338</v>
      </c>
      <c r="P339" s="233" t="s">
        <v>339</v>
      </c>
      <c r="Q339" s="233" t="s">
        <v>26521</v>
      </c>
      <c r="R339" s="230" t="s">
        <v>24976</v>
      </c>
      <c r="S339" s="234" t="s">
        <v>25471</v>
      </c>
      <c r="T339" s="235" t="s">
        <v>21741</v>
      </c>
      <c r="U339" s="236" t="s">
        <v>5191</v>
      </c>
      <c r="V339" s="16">
        <v>4</v>
      </c>
      <c r="W339" s="16">
        <v>7</v>
      </c>
      <c r="X339" s="16" t="e">
        <v>#REF!</v>
      </c>
      <c r="Y339" s="237" t="s">
        <v>338</v>
      </c>
      <c r="Z339" s="17"/>
      <c r="AD339" s="230" t="s">
        <v>25058</v>
      </c>
      <c r="AE339" s="238" t="s">
        <v>22453</v>
      </c>
    </row>
    <row r="340" spans="1:31" x14ac:dyDescent="0.45">
      <c r="A340" s="227"/>
      <c r="B340" s="231"/>
      <c r="C340" s="227"/>
      <c r="D340" s="240" t="s">
        <v>22246</v>
      </c>
      <c r="E340" s="240" t="s">
        <v>442</v>
      </c>
      <c r="F340" s="227" t="s">
        <v>23677</v>
      </c>
      <c r="G340" s="229" t="s">
        <v>26520</v>
      </c>
      <c r="H340" s="229">
        <v>4</v>
      </c>
      <c r="I340" s="229" t="s">
        <v>157</v>
      </c>
      <c r="J340" s="229" t="s">
        <v>293</v>
      </c>
      <c r="K340" s="17" t="s">
        <v>295</v>
      </c>
      <c r="L340" s="17" t="s">
        <v>23318</v>
      </c>
      <c r="M340" s="230" t="s">
        <v>23318</v>
      </c>
      <c r="N340" s="231" t="s">
        <v>22248</v>
      </c>
      <c r="O340" s="232" t="s">
        <v>442</v>
      </c>
      <c r="P340" s="233" t="s">
        <v>441</v>
      </c>
      <c r="Q340" s="233" t="s">
        <v>26521</v>
      </c>
      <c r="R340" s="230" t="s">
        <v>24976</v>
      </c>
      <c r="S340" s="234" t="s">
        <v>25471</v>
      </c>
      <c r="T340" s="235" t="s">
        <v>21683</v>
      </c>
      <c r="U340" s="236" t="s">
        <v>5191</v>
      </c>
      <c r="V340" s="16">
        <v>4</v>
      </c>
      <c r="W340" s="16">
        <v>5</v>
      </c>
      <c r="X340" s="16" t="e">
        <v>#REF!</v>
      </c>
      <c r="Y340" s="237" t="s">
        <v>442</v>
      </c>
      <c r="Z340" s="17"/>
      <c r="AD340" s="230" t="s">
        <v>25515</v>
      </c>
      <c r="AE340" s="238" t="s">
        <v>495</v>
      </c>
    </row>
    <row r="341" spans="1:31" x14ac:dyDescent="0.45">
      <c r="A341" s="227"/>
      <c r="B341" s="231"/>
      <c r="C341" s="227"/>
      <c r="D341" s="240" t="s">
        <v>22160</v>
      </c>
      <c r="E341" s="240" t="s">
        <v>551</v>
      </c>
      <c r="F341" s="227" t="s">
        <v>23678</v>
      </c>
      <c r="G341" s="229" t="s">
        <v>26520</v>
      </c>
      <c r="H341" s="229">
        <v>4</v>
      </c>
      <c r="I341" s="229" t="s">
        <v>157</v>
      </c>
      <c r="J341" s="229" t="s">
        <v>293</v>
      </c>
      <c r="K341" s="17" t="s">
        <v>295</v>
      </c>
      <c r="L341" s="17" t="s">
        <v>23318</v>
      </c>
      <c r="M341" s="230" t="s">
        <v>23318</v>
      </c>
      <c r="N341" s="231" t="s">
        <v>22248</v>
      </c>
      <c r="O341" s="232" t="s">
        <v>551</v>
      </c>
      <c r="P341" s="233" t="s">
        <v>552</v>
      </c>
      <c r="Q341" s="233" t="s">
        <v>26521</v>
      </c>
      <c r="R341" s="230" t="s">
        <v>24976</v>
      </c>
      <c r="S341" s="234" t="s">
        <v>25471</v>
      </c>
      <c r="T341" s="235" t="s">
        <v>21620</v>
      </c>
      <c r="U341" s="236" t="s">
        <v>5191</v>
      </c>
      <c r="V341" s="16">
        <v>4</v>
      </c>
      <c r="W341" s="16">
        <v>10</v>
      </c>
      <c r="X341" s="16" t="e">
        <v>#REF!</v>
      </c>
      <c r="Y341" s="237" t="s">
        <v>551</v>
      </c>
      <c r="Z341" s="17"/>
      <c r="AD341" s="230" t="s">
        <v>25059</v>
      </c>
      <c r="AE341" s="238" t="s">
        <v>22456</v>
      </c>
    </row>
    <row r="342" spans="1:31" x14ac:dyDescent="0.45">
      <c r="A342" s="227"/>
      <c r="B342" s="231"/>
      <c r="C342" s="227"/>
      <c r="D342" s="240" t="s">
        <v>22191</v>
      </c>
      <c r="E342" s="240" t="s">
        <v>649</v>
      </c>
      <c r="F342" s="227" t="s">
        <v>23679</v>
      </c>
      <c r="G342" s="229" t="s">
        <v>26520</v>
      </c>
      <c r="H342" s="229">
        <v>4</v>
      </c>
      <c r="I342" s="229" t="s">
        <v>157</v>
      </c>
      <c r="J342" s="229" t="s">
        <v>293</v>
      </c>
      <c r="K342" s="17" t="s">
        <v>295</v>
      </c>
      <c r="L342" s="17" t="s">
        <v>23318</v>
      </c>
      <c r="M342" s="230" t="s">
        <v>23318</v>
      </c>
      <c r="N342" s="231" t="s">
        <v>22248</v>
      </c>
      <c r="O342" s="232" t="s">
        <v>649</v>
      </c>
      <c r="P342" s="233" t="s">
        <v>650</v>
      </c>
      <c r="Q342" s="233" t="s">
        <v>26521</v>
      </c>
      <c r="R342" s="230" t="s">
        <v>24976</v>
      </c>
      <c r="S342" s="234" t="s">
        <v>25471</v>
      </c>
      <c r="T342" s="235" t="s">
        <v>21562</v>
      </c>
      <c r="U342" s="236" t="s">
        <v>5191</v>
      </c>
      <c r="V342" s="16">
        <v>4</v>
      </c>
      <c r="W342" s="16">
        <v>11</v>
      </c>
      <c r="X342" s="16" t="e">
        <v>#REF!</v>
      </c>
      <c r="Y342" s="237" t="s">
        <v>649</v>
      </c>
      <c r="Z342" s="17"/>
      <c r="AD342" s="230" t="s">
        <v>25060</v>
      </c>
      <c r="AE342" s="238" t="s">
        <v>22459</v>
      </c>
    </row>
    <row r="343" spans="1:31" x14ac:dyDescent="0.45">
      <c r="A343" s="227"/>
      <c r="B343" s="239" t="s">
        <v>23319</v>
      </c>
      <c r="C343" s="240" t="s">
        <v>22249</v>
      </c>
      <c r="D343" s="240" t="s">
        <v>333</v>
      </c>
      <c r="E343" s="240" t="s">
        <v>334</v>
      </c>
      <c r="F343" s="227" t="s">
        <v>23680</v>
      </c>
      <c r="G343" s="229" t="s">
        <v>5191</v>
      </c>
      <c r="H343" s="229">
        <v>4</v>
      </c>
      <c r="I343" s="229" t="s">
        <v>157</v>
      </c>
      <c r="J343" s="229" t="s">
        <v>293</v>
      </c>
      <c r="K343" s="17" t="s">
        <v>295</v>
      </c>
      <c r="L343" s="17" t="s">
        <v>23319</v>
      </c>
      <c r="M343" s="230" t="s">
        <v>23319</v>
      </c>
      <c r="N343" s="231" t="s">
        <v>22249</v>
      </c>
      <c r="O343" s="232" t="s">
        <v>334</v>
      </c>
      <c r="P343" s="233" t="s">
        <v>333</v>
      </c>
      <c r="Q343" s="233" t="s">
        <v>5190</v>
      </c>
      <c r="R343" s="230" t="s">
        <v>24977</v>
      </c>
      <c r="S343" s="234" t="s">
        <v>25471</v>
      </c>
      <c r="T343" s="235" t="s">
        <v>21744</v>
      </c>
      <c r="U343" s="236" t="s">
        <v>5191</v>
      </c>
      <c r="V343" s="16">
        <v>1</v>
      </c>
      <c r="W343" s="16">
        <v>1</v>
      </c>
      <c r="X343" s="16" t="e">
        <v>#REF!</v>
      </c>
      <c r="Y343" s="237" t="s">
        <v>334</v>
      </c>
      <c r="Z343" s="17"/>
      <c r="AD343" s="230" t="s">
        <v>25516</v>
      </c>
      <c r="AE343" s="238" t="s">
        <v>584</v>
      </c>
    </row>
    <row r="344" spans="1:31" x14ac:dyDescent="0.45">
      <c r="A344" s="227"/>
      <c r="B344" s="239" t="s">
        <v>23320</v>
      </c>
      <c r="C344" s="240" t="s">
        <v>1787</v>
      </c>
      <c r="D344" s="240" t="s">
        <v>22214</v>
      </c>
      <c r="E344" s="240" t="s">
        <v>320</v>
      </c>
      <c r="F344" s="227" t="s">
        <v>23681</v>
      </c>
      <c r="G344" s="229" t="s">
        <v>5191</v>
      </c>
      <c r="H344" s="229">
        <v>4</v>
      </c>
      <c r="I344" s="229" t="s">
        <v>157</v>
      </c>
      <c r="J344" s="229" t="s">
        <v>293</v>
      </c>
      <c r="K344" s="17" t="s">
        <v>295</v>
      </c>
      <c r="L344" s="17" t="s">
        <v>23320</v>
      </c>
      <c r="M344" s="230" t="s">
        <v>23320</v>
      </c>
      <c r="N344" s="231" t="s">
        <v>1787</v>
      </c>
      <c r="O344" s="232" t="s">
        <v>320</v>
      </c>
      <c r="P344" s="233" t="s">
        <v>319</v>
      </c>
      <c r="Q344" s="233" t="s">
        <v>26521</v>
      </c>
      <c r="R344" s="230" t="s">
        <v>24978</v>
      </c>
      <c r="S344" s="234" t="s">
        <v>25471</v>
      </c>
      <c r="T344" s="235" t="s">
        <v>21752</v>
      </c>
      <c r="U344" s="236" t="s">
        <v>5191</v>
      </c>
      <c r="V344" s="16">
        <v>1</v>
      </c>
      <c r="W344" s="16">
        <v>6</v>
      </c>
      <c r="X344" s="16" t="e">
        <v>#REF!</v>
      </c>
      <c r="Y344" s="237" t="s">
        <v>320</v>
      </c>
      <c r="Z344" s="17"/>
      <c r="AD344" s="230" t="s">
        <v>25517</v>
      </c>
      <c r="AE344" s="238" t="s">
        <v>501</v>
      </c>
    </row>
    <row r="345" spans="1:31" x14ac:dyDescent="0.45">
      <c r="A345" s="227"/>
      <c r="B345" s="239" t="s">
        <v>23321</v>
      </c>
      <c r="C345" s="240" t="s">
        <v>22250</v>
      </c>
      <c r="D345" s="240" t="s">
        <v>22213</v>
      </c>
      <c r="E345" s="240" t="s">
        <v>306</v>
      </c>
      <c r="F345" s="227" t="s">
        <v>23682</v>
      </c>
      <c r="G345" s="229" t="s">
        <v>5191</v>
      </c>
      <c r="H345" s="229">
        <v>4</v>
      </c>
      <c r="I345" s="229" t="s">
        <v>157</v>
      </c>
      <c r="J345" s="229" t="s">
        <v>293</v>
      </c>
      <c r="K345" s="17" t="s">
        <v>295</v>
      </c>
      <c r="L345" s="17" t="s">
        <v>23321</v>
      </c>
      <c r="M345" s="230" t="s">
        <v>23321</v>
      </c>
      <c r="N345" s="231" t="s">
        <v>22250</v>
      </c>
      <c r="O345" s="232" t="s">
        <v>306</v>
      </c>
      <c r="P345" s="233" t="s">
        <v>305</v>
      </c>
      <c r="Q345" s="233" t="s">
        <v>26521</v>
      </c>
      <c r="R345" s="230" t="s">
        <v>24979</v>
      </c>
      <c r="S345" s="234" t="s">
        <v>25471</v>
      </c>
      <c r="T345" s="235" t="s">
        <v>21759</v>
      </c>
      <c r="U345" s="236" t="s">
        <v>5191</v>
      </c>
      <c r="V345" s="16">
        <v>3</v>
      </c>
      <c r="W345" s="16">
        <v>8</v>
      </c>
      <c r="X345" s="16" t="e">
        <v>#REF!</v>
      </c>
      <c r="Y345" s="237" t="s">
        <v>306</v>
      </c>
      <c r="Z345" s="17"/>
      <c r="AD345" s="230" t="s">
        <v>25518</v>
      </c>
      <c r="AE345" s="238" t="s">
        <v>503</v>
      </c>
    </row>
    <row r="346" spans="1:31" x14ac:dyDescent="0.45">
      <c r="A346" s="227"/>
      <c r="B346" s="231"/>
      <c r="C346" s="227"/>
      <c r="D346" s="240" t="s">
        <v>315</v>
      </c>
      <c r="E346" s="240" t="s">
        <v>316</v>
      </c>
      <c r="F346" s="227" t="s">
        <v>23683</v>
      </c>
      <c r="G346" s="229" t="s">
        <v>26520</v>
      </c>
      <c r="H346" s="229">
        <v>4</v>
      </c>
      <c r="I346" s="229" t="s">
        <v>157</v>
      </c>
      <c r="J346" s="229" t="s">
        <v>293</v>
      </c>
      <c r="K346" s="17" t="s">
        <v>295</v>
      </c>
      <c r="L346" s="17" t="s">
        <v>23321</v>
      </c>
      <c r="M346" s="230" t="s">
        <v>23321</v>
      </c>
      <c r="N346" s="231" t="s">
        <v>22250</v>
      </c>
      <c r="O346" s="232" t="s">
        <v>316</v>
      </c>
      <c r="P346" s="233" t="s">
        <v>315</v>
      </c>
      <c r="Q346" s="233" t="s">
        <v>5190</v>
      </c>
      <c r="R346" s="230" t="s">
        <v>24979</v>
      </c>
      <c r="S346" s="234" t="s">
        <v>25471</v>
      </c>
      <c r="T346" s="235" t="s">
        <v>21754</v>
      </c>
      <c r="U346" s="236" t="s">
        <v>5191</v>
      </c>
      <c r="V346" s="16">
        <v>3</v>
      </c>
      <c r="W346" s="16">
        <v>1</v>
      </c>
      <c r="X346" s="16" t="e">
        <v>#REF!</v>
      </c>
      <c r="Y346" s="237" t="s">
        <v>316</v>
      </c>
      <c r="Z346" s="17"/>
      <c r="AD346" s="230" t="s">
        <v>25061</v>
      </c>
      <c r="AE346" s="238" t="s">
        <v>505</v>
      </c>
    </row>
    <row r="347" spans="1:31" x14ac:dyDescent="0.45">
      <c r="A347" s="227"/>
      <c r="B347" s="231"/>
      <c r="C347" s="227"/>
      <c r="D347" s="240" t="s">
        <v>22214</v>
      </c>
      <c r="E347" s="240" t="s">
        <v>320</v>
      </c>
      <c r="F347" s="227" t="s">
        <v>23684</v>
      </c>
      <c r="G347" s="229" t="s">
        <v>26520</v>
      </c>
      <c r="H347" s="229">
        <v>4</v>
      </c>
      <c r="I347" s="229" t="s">
        <v>157</v>
      </c>
      <c r="J347" s="229" t="s">
        <v>293</v>
      </c>
      <c r="K347" s="17" t="s">
        <v>295</v>
      </c>
      <c r="L347" s="17" t="s">
        <v>23321</v>
      </c>
      <c r="M347" s="230" t="s">
        <v>23321</v>
      </c>
      <c r="N347" s="231" t="s">
        <v>22250</v>
      </c>
      <c r="O347" s="232" t="s">
        <v>320</v>
      </c>
      <c r="P347" s="233" t="s">
        <v>319</v>
      </c>
      <c r="Q347" s="233" t="s">
        <v>26521</v>
      </c>
      <c r="R347" s="230" t="s">
        <v>24979</v>
      </c>
      <c r="S347" s="234" t="s">
        <v>25471</v>
      </c>
      <c r="T347" s="235" t="s">
        <v>21752</v>
      </c>
      <c r="U347" s="236" t="s">
        <v>5191</v>
      </c>
      <c r="V347" s="16">
        <v>3</v>
      </c>
      <c r="W347" s="16">
        <v>6</v>
      </c>
      <c r="X347" s="16" t="e">
        <v>#REF!</v>
      </c>
      <c r="Y347" s="237" t="s">
        <v>320</v>
      </c>
      <c r="Z347" s="17"/>
      <c r="AD347" s="230" t="s">
        <v>25062</v>
      </c>
      <c r="AE347" s="238" t="s">
        <v>22464</v>
      </c>
    </row>
    <row r="348" spans="1:31" x14ac:dyDescent="0.45">
      <c r="A348" s="227"/>
      <c r="B348" s="239" t="s">
        <v>23322</v>
      </c>
      <c r="C348" s="240" t="s">
        <v>22251</v>
      </c>
      <c r="D348" s="240" t="s">
        <v>22173</v>
      </c>
      <c r="E348" s="240" t="s">
        <v>239</v>
      </c>
      <c r="F348" s="227" t="s">
        <v>23685</v>
      </c>
      <c r="G348" s="229" t="s">
        <v>5191</v>
      </c>
      <c r="H348" s="229">
        <v>4</v>
      </c>
      <c r="I348" s="229" t="s">
        <v>157</v>
      </c>
      <c r="J348" s="229" t="s">
        <v>293</v>
      </c>
      <c r="K348" s="17" t="s">
        <v>295</v>
      </c>
      <c r="L348" s="17" t="s">
        <v>23322</v>
      </c>
      <c r="M348" s="230" t="s">
        <v>23322</v>
      </c>
      <c r="N348" s="231" t="s">
        <v>22251</v>
      </c>
      <c r="O348" s="232" t="s">
        <v>239</v>
      </c>
      <c r="P348" s="233" t="s">
        <v>240</v>
      </c>
      <c r="Q348" s="233" t="s">
        <v>26521</v>
      </c>
      <c r="R348" s="230" t="s">
        <v>24980</v>
      </c>
      <c r="S348" s="234" t="s">
        <v>25471</v>
      </c>
      <c r="T348" s="235" t="s">
        <v>21796</v>
      </c>
      <c r="U348" s="236" t="s">
        <v>5191</v>
      </c>
      <c r="V348" s="16">
        <v>6</v>
      </c>
      <c r="W348" s="16">
        <v>3</v>
      </c>
      <c r="X348" s="16" t="e">
        <v>#REF!</v>
      </c>
      <c r="Y348" s="237" t="s">
        <v>239</v>
      </c>
      <c r="Z348" s="17"/>
      <c r="AD348" s="230" t="s">
        <v>25519</v>
      </c>
      <c r="AE348" s="238" t="s">
        <v>509</v>
      </c>
    </row>
    <row r="349" spans="1:31" x14ac:dyDescent="0.45">
      <c r="A349" s="227"/>
      <c r="B349" s="231"/>
      <c r="C349" s="227"/>
      <c r="D349" s="240" t="s">
        <v>22177</v>
      </c>
      <c r="E349" s="240" t="s">
        <v>336</v>
      </c>
      <c r="F349" s="227" t="s">
        <v>23686</v>
      </c>
      <c r="G349" s="229" t="s">
        <v>26520</v>
      </c>
      <c r="H349" s="229">
        <v>4</v>
      </c>
      <c r="I349" s="229" t="s">
        <v>157</v>
      </c>
      <c r="J349" s="229" t="s">
        <v>293</v>
      </c>
      <c r="K349" s="17" t="s">
        <v>295</v>
      </c>
      <c r="L349" s="17" t="s">
        <v>23322</v>
      </c>
      <c r="M349" s="230" t="s">
        <v>23322</v>
      </c>
      <c r="N349" s="231" t="s">
        <v>22251</v>
      </c>
      <c r="O349" s="232" t="s">
        <v>336</v>
      </c>
      <c r="P349" s="233" t="s">
        <v>335</v>
      </c>
      <c r="Q349" s="233" t="s">
        <v>26521</v>
      </c>
      <c r="R349" s="230" t="s">
        <v>24980</v>
      </c>
      <c r="S349" s="234" t="s">
        <v>25471</v>
      </c>
      <c r="T349" s="235" t="s">
        <v>21743</v>
      </c>
      <c r="U349" s="236" t="s">
        <v>5191</v>
      </c>
      <c r="V349" s="16">
        <v>6</v>
      </c>
      <c r="W349" s="16">
        <v>6</v>
      </c>
      <c r="X349" s="16" t="e">
        <v>#REF!</v>
      </c>
      <c r="Y349" s="237" t="s">
        <v>336</v>
      </c>
      <c r="Z349" s="17"/>
      <c r="AD349" s="230" t="s">
        <v>25063</v>
      </c>
      <c r="AE349" s="238" t="s">
        <v>511</v>
      </c>
    </row>
    <row r="350" spans="1:31" x14ac:dyDescent="0.45">
      <c r="A350" s="227"/>
      <c r="B350" s="231"/>
      <c r="C350" s="227"/>
      <c r="D350" s="240" t="s">
        <v>22178</v>
      </c>
      <c r="E350" s="240" t="s">
        <v>338</v>
      </c>
      <c r="F350" s="227" t="s">
        <v>23687</v>
      </c>
      <c r="G350" s="229" t="s">
        <v>26520</v>
      </c>
      <c r="H350" s="229">
        <v>4</v>
      </c>
      <c r="I350" s="229" t="s">
        <v>157</v>
      </c>
      <c r="J350" s="229" t="s">
        <v>293</v>
      </c>
      <c r="K350" s="17" t="s">
        <v>295</v>
      </c>
      <c r="L350" s="17" t="s">
        <v>23322</v>
      </c>
      <c r="M350" s="230" t="s">
        <v>23322</v>
      </c>
      <c r="N350" s="231" t="s">
        <v>22251</v>
      </c>
      <c r="O350" s="232" t="s">
        <v>338</v>
      </c>
      <c r="P350" s="233" t="s">
        <v>339</v>
      </c>
      <c r="Q350" s="233" t="s">
        <v>26521</v>
      </c>
      <c r="R350" s="230" t="s">
        <v>24980</v>
      </c>
      <c r="S350" s="234" t="s">
        <v>25471</v>
      </c>
      <c r="T350" s="235" t="s">
        <v>21741</v>
      </c>
      <c r="U350" s="236" t="s">
        <v>5191</v>
      </c>
      <c r="V350" s="16">
        <v>6</v>
      </c>
      <c r="W350" s="16">
        <v>7</v>
      </c>
      <c r="X350" s="16" t="e">
        <v>#REF!</v>
      </c>
      <c r="Y350" s="237" t="s">
        <v>338</v>
      </c>
      <c r="Z350" s="17"/>
      <c r="AD350" s="230" t="s">
        <v>25520</v>
      </c>
      <c r="AE350" s="238" t="s">
        <v>526</v>
      </c>
    </row>
    <row r="351" spans="1:31" x14ac:dyDescent="0.45">
      <c r="A351" s="227"/>
      <c r="B351" s="231"/>
      <c r="C351" s="227"/>
      <c r="D351" s="240" t="s">
        <v>22252</v>
      </c>
      <c r="E351" s="240" t="s">
        <v>499</v>
      </c>
      <c r="F351" s="227" t="s">
        <v>23688</v>
      </c>
      <c r="G351" s="229" t="s">
        <v>26520</v>
      </c>
      <c r="H351" s="229">
        <v>4</v>
      </c>
      <c r="I351" s="229" t="s">
        <v>157</v>
      </c>
      <c r="J351" s="229" t="s">
        <v>293</v>
      </c>
      <c r="K351" s="17" t="s">
        <v>295</v>
      </c>
      <c r="L351" s="17" t="s">
        <v>23322</v>
      </c>
      <c r="M351" s="230" t="s">
        <v>23322</v>
      </c>
      <c r="N351" s="231" t="s">
        <v>22251</v>
      </c>
      <c r="O351" s="232" t="s">
        <v>499</v>
      </c>
      <c r="P351" s="233" t="s">
        <v>500</v>
      </c>
      <c r="Q351" s="233" t="s">
        <v>26521</v>
      </c>
      <c r="R351" s="230" t="s">
        <v>24980</v>
      </c>
      <c r="S351" s="234" t="s">
        <v>25471</v>
      </c>
      <c r="T351" s="235" t="s">
        <v>21651</v>
      </c>
      <c r="U351" s="236" t="s">
        <v>5191</v>
      </c>
      <c r="V351" s="16">
        <v>6</v>
      </c>
      <c r="W351" s="16">
        <v>5</v>
      </c>
      <c r="X351" s="16" t="e">
        <v>#REF!</v>
      </c>
      <c r="Y351" s="237" t="s">
        <v>499</v>
      </c>
      <c r="Z351" s="17"/>
      <c r="AD351" s="230" t="s">
        <v>25521</v>
      </c>
      <c r="AE351" s="238" t="s">
        <v>528</v>
      </c>
    </row>
    <row r="352" spans="1:31" x14ac:dyDescent="0.45">
      <c r="A352" s="227"/>
      <c r="B352" s="231"/>
      <c r="C352" s="227"/>
      <c r="D352" s="240" t="s">
        <v>22253</v>
      </c>
      <c r="E352" s="240" t="s">
        <v>506</v>
      </c>
      <c r="F352" s="227" t="s">
        <v>23689</v>
      </c>
      <c r="G352" s="229" t="s">
        <v>26520</v>
      </c>
      <c r="H352" s="229">
        <v>4</v>
      </c>
      <c r="I352" s="229" t="s">
        <v>157</v>
      </c>
      <c r="J352" s="229" t="s">
        <v>293</v>
      </c>
      <c r="K352" s="17" t="s">
        <v>295</v>
      </c>
      <c r="L352" s="17" t="s">
        <v>23322</v>
      </c>
      <c r="M352" s="230" t="s">
        <v>23322</v>
      </c>
      <c r="N352" s="231" t="s">
        <v>22251</v>
      </c>
      <c r="O352" s="232" t="s">
        <v>506</v>
      </c>
      <c r="P352" s="233" t="s">
        <v>505</v>
      </c>
      <c r="Q352" s="233" t="s">
        <v>26521</v>
      </c>
      <c r="R352" s="230" t="s">
        <v>24980</v>
      </c>
      <c r="S352" s="234" t="s">
        <v>25471</v>
      </c>
      <c r="T352" s="235" t="s">
        <v>21648</v>
      </c>
      <c r="U352" s="236" t="s">
        <v>5191</v>
      </c>
      <c r="V352" s="16">
        <v>6</v>
      </c>
      <c r="W352" s="16">
        <v>6</v>
      </c>
      <c r="X352" s="16" t="e">
        <v>#REF!</v>
      </c>
      <c r="Y352" s="237" t="s">
        <v>506</v>
      </c>
      <c r="Z352" s="17"/>
      <c r="AD352" s="230" t="s">
        <v>25064</v>
      </c>
      <c r="AE352" s="238" t="s">
        <v>22467</v>
      </c>
    </row>
    <row r="353" spans="1:31" x14ac:dyDescent="0.45">
      <c r="A353" s="227"/>
      <c r="B353" s="231"/>
      <c r="C353" s="227"/>
      <c r="D353" s="240" t="s">
        <v>22160</v>
      </c>
      <c r="E353" s="240" t="s">
        <v>551</v>
      </c>
      <c r="F353" s="227" t="s">
        <v>23690</v>
      </c>
      <c r="G353" s="229" t="s">
        <v>26520</v>
      </c>
      <c r="H353" s="229">
        <v>4</v>
      </c>
      <c r="I353" s="229" t="s">
        <v>157</v>
      </c>
      <c r="J353" s="229" t="s">
        <v>293</v>
      </c>
      <c r="K353" s="17" t="s">
        <v>295</v>
      </c>
      <c r="L353" s="17" t="s">
        <v>23322</v>
      </c>
      <c r="M353" s="230" t="s">
        <v>23322</v>
      </c>
      <c r="N353" s="231" t="s">
        <v>22251</v>
      </c>
      <c r="O353" s="232" t="s">
        <v>551</v>
      </c>
      <c r="P353" s="233" t="s">
        <v>552</v>
      </c>
      <c r="Q353" s="233" t="s">
        <v>26521</v>
      </c>
      <c r="R353" s="230" t="s">
        <v>24980</v>
      </c>
      <c r="S353" s="234" t="s">
        <v>25471</v>
      </c>
      <c r="T353" s="235" t="s">
        <v>21620</v>
      </c>
      <c r="U353" s="236" t="s">
        <v>5191</v>
      </c>
      <c r="V353" s="16">
        <v>6</v>
      </c>
      <c r="W353" s="16">
        <v>10</v>
      </c>
      <c r="X353" s="16" t="e">
        <v>#REF!</v>
      </c>
      <c r="Y353" s="237" t="s">
        <v>551</v>
      </c>
      <c r="Z353" s="17"/>
      <c r="AD353" s="230" t="s">
        <v>25065</v>
      </c>
      <c r="AE353" s="238" t="s">
        <v>22471</v>
      </c>
    </row>
    <row r="354" spans="1:31" x14ac:dyDescent="0.45">
      <c r="A354" s="239" t="s">
        <v>298</v>
      </c>
      <c r="B354" s="239" t="s">
        <v>22254</v>
      </c>
      <c r="C354" s="227"/>
      <c r="D354" s="227"/>
      <c r="E354" s="227"/>
      <c r="F354" s="227" t="s">
        <v>23691</v>
      </c>
      <c r="G354" s="229" t="s">
        <v>5191</v>
      </c>
      <c r="H354" s="229">
        <v>3</v>
      </c>
      <c r="I354" s="229" t="s">
        <v>157</v>
      </c>
      <c r="J354" s="229" t="s">
        <v>293</v>
      </c>
      <c r="K354" s="17" t="s">
        <v>298</v>
      </c>
      <c r="L354" s="17" t="s">
        <v>5190</v>
      </c>
      <c r="M354" s="230" t="s">
        <v>298</v>
      </c>
      <c r="N354" s="231" t="s">
        <v>22254</v>
      </c>
      <c r="O354" s="232" t="s">
        <v>5190</v>
      </c>
      <c r="P354" s="233" t="s">
        <v>5190</v>
      </c>
      <c r="Q354" s="233" t="s">
        <v>5190</v>
      </c>
      <c r="R354" s="230" t="s">
        <v>25472</v>
      </c>
      <c r="S354" s="234" t="s">
        <v>25470</v>
      </c>
      <c r="T354" s="235" t="s">
        <v>5190</v>
      </c>
      <c r="U354" s="236" t="s">
        <v>26520</v>
      </c>
      <c r="V354" s="16" t="s">
        <v>5190</v>
      </c>
      <c r="W354" s="16" t="s">
        <v>5190</v>
      </c>
      <c r="X354" s="16" t="e">
        <v>#REF!</v>
      </c>
      <c r="Y354" s="237" t="s">
        <v>5190</v>
      </c>
      <c r="Z354" s="17"/>
      <c r="AD354" s="230" t="s">
        <v>25522</v>
      </c>
      <c r="AE354" s="238" t="s">
        <v>530</v>
      </c>
    </row>
    <row r="355" spans="1:31" x14ac:dyDescent="0.45">
      <c r="A355" s="231"/>
      <c r="B355" s="239" t="s">
        <v>300</v>
      </c>
      <c r="C355" s="240" t="s">
        <v>22254</v>
      </c>
      <c r="D355" s="240" t="s">
        <v>22177</v>
      </c>
      <c r="E355" s="240" t="s">
        <v>336</v>
      </c>
      <c r="F355" s="227" t="s">
        <v>23692</v>
      </c>
      <c r="G355" s="229" t="s">
        <v>5191</v>
      </c>
      <c r="H355" s="229">
        <v>4</v>
      </c>
      <c r="I355" s="229" t="s">
        <v>157</v>
      </c>
      <c r="J355" s="229" t="s">
        <v>293</v>
      </c>
      <c r="K355" s="17" t="s">
        <v>298</v>
      </c>
      <c r="L355" s="17" t="s">
        <v>300</v>
      </c>
      <c r="M355" s="230" t="s">
        <v>300</v>
      </c>
      <c r="N355" s="231" t="s">
        <v>22254</v>
      </c>
      <c r="O355" s="232" t="s">
        <v>336</v>
      </c>
      <c r="P355" s="233" t="s">
        <v>335</v>
      </c>
      <c r="Q355" s="233" t="s">
        <v>26521</v>
      </c>
      <c r="R355" s="230" t="s">
        <v>24981</v>
      </c>
      <c r="S355" s="234" t="s">
        <v>25472</v>
      </c>
      <c r="T355" s="235" t="s">
        <v>21743</v>
      </c>
      <c r="U355" s="236" t="s">
        <v>5191</v>
      </c>
      <c r="V355" s="16">
        <v>1</v>
      </c>
      <c r="W355" s="16">
        <v>6</v>
      </c>
      <c r="X355" s="16" t="e">
        <v>#REF!</v>
      </c>
      <c r="Y355" s="237" t="s">
        <v>336</v>
      </c>
      <c r="Z355" s="17"/>
      <c r="AD355" s="230" t="s">
        <v>25523</v>
      </c>
      <c r="AE355" s="238" t="s">
        <v>532</v>
      </c>
    </row>
    <row r="356" spans="1:31" x14ac:dyDescent="0.45">
      <c r="A356" s="239" t="s">
        <v>301</v>
      </c>
      <c r="B356" s="239" t="s">
        <v>22255</v>
      </c>
      <c r="C356" s="227"/>
      <c r="D356" s="227"/>
      <c r="E356" s="227"/>
      <c r="F356" s="227" t="s">
        <v>23693</v>
      </c>
      <c r="G356" s="229" t="s">
        <v>5191</v>
      </c>
      <c r="H356" s="229">
        <v>2</v>
      </c>
      <c r="I356" s="229" t="s">
        <v>157</v>
      </c>
      <c r="J356" s="229" t="s">
        <v>301</v>
      </c>
      <c r="K356" s="17" t="s">
        <v>5190</v>
      </c>
      <c r="L356" s="17" t="s">
        <v>5190</v>
      </c>
      <c r="M356" s="230" t="s">
        <v>301</v>
      </c>
      <c r="N356" s="231" t="s">
        <v>22255</v>
      </c>
      <c r="O356" s="232" t="s">
        <v>5190</v>
      </c>
      <c r="P356" s="233" t="s">
        <v>5190</v>
      </c>
      <c r="Q356" s="233" t="s">
        <v>5190</v>
      </c>
      <c r="R356" s="230" t="s">
        <v>25473</v>
      </c>
      <c r="S356" s="234" t="s">
        <v>25432</v>
      </c>
      <c r="T356" s="235" t="s">
        <v>5190</v>
      </c>
      <c r="U356" s="236" t="s">
        <v>26520</v>
      </c>
      <c r="V356" s="16" t="s">
        <v>5190</v>
      </c>
      <c r="W356" s="16" t="s">
        <v>5190</v>
      </c>
      <c r="X356" s="16" t="e">
        <v>#REF!</v>
      </c>
      <c r="Y356" s="237" t="s">
        <v>5190</v>
      </c>
      <c r="Z356" s="17"/>
      <c r="AD356" s="230" t="s">
        <v>25066</v>
      </c>
      <c r="AE356" s="238" t="s">
        <v>534</v>
      </c>
    </row>
    <row r="357" spans="1:31" x14ac:dyDescent="0.45">
      <c r="A357" s="239" t="s">
        <v>303</v>
      </c>
      <c r="B357" s="239" t="s">
        <v>1831</v>
      </c>
      <c r="C357" s="227"/>
      <c r="D357" s="227"/>
      <c r="E357" s="227"/>
      <c r="F357" s="227" t="s">
        <v>23694</v>
      </c>
      <c r="G357" s="229" t="s">
        <v>5191</v>
      </c>
      <c r="H357" s="229">
        <v>3</v>
      </c>
      <c r="I357" s="229" t="s">
        <v>157</v>
      </c>
      <c r="J357" s="229" t="s">
        <v>301</v>
      </c>
      <c r="K357" s="17" t="s">
        <v>303</v>
      </c>
      <c r="L357" s="17" t="s">
        <v>5190</v>
      </c>
      <c r="M357" s="230" t="s">
        <v>303</v>
      </c>
      <c r="N357" s="231" t="s">
        <v>1831</v>
      </c>
      <c r="O357" s="232" t="s">
        <v>5190</v>
      </c>
      <c r="P357" s="233" t="s">
        <v>5190</v>
      </c>
      <c r="Q357" s="233" t="s">
        <v>5190</v>
      </c>
      <c r="R357" s="230" t="s">
        <v>25474</v>
      </c>
      <c r="S357" s="234" t="s">
        <v>25473</v>
      </c>
      <c r="T357" s="235" t="s">
        <v>5190</v>
      </c>
      <c r="U357" s="236" t="s">
        <v>26520</v>
      </c>
      <c r="V357" s="16" t="s">
        <v>5190</v>
      </c>
      <c r="W357" s="16" t="s">
        <v>5190</v>
      </c>
      <c r="X357" s="16" t="e">
        <v>#REF!</v>
      </c>
      <c r="Y357" s="237" t="s">
        <v>5190</v>
      </c>
      <c r="Z357" s="17"/>
      <c r="AD357" s="230" t="s">
        <v>25067</v>
      </c>
      <c r="AE357" s="238" t="s">
        <v>536</v>
      </c>
    </row>
    <row r="358" spans="1:31" x14ac:dyDescent="0.45">
      <c r="A358" s="231"/>
      <c r="B358" s="239" t="s">
        <v>23323</v>
      </c>
      <c r="C358" s="240" t="s">
        <v>1831</v>
      </c>
      <c r="D358" s="240" t="s">
        <v>22256</v>
      </c>
      <c r="E358" s="240" t="s">
        <v>343</v>
      </c>
      <c r="F358" s="227" t="s">
        <v>23695</v>
      </c>
      <c r="G358" s="229" t="s">
        <v>5191</v>
      </c>
      <c r="H358" s="229">
        <v>4</v>
      </c>
      <c r="I358" s="229" t="s">
        <v>157</v>
      </c>
      <c r="J358" s="229" t="s">
        <v>301</v>
      </c>
      <c r="K358" s="17" t="s">
        <v>303</v>
      </c>
      <c r="L358" s="17" t="s">
        <v>23323</v>
      </c>
      <c r="M358" s="230" t="s">
        <v>23323</v>
      </c>
      <c r="N358" s="231" t="s">
        <v>1831</v>
      </c>
      <c r="O358" s="232" t="s">
        <v>343</v>
      </c>
      <c r="P358" s="233" t="s">
        <v>344</v>
      </c>
      <c r="Q358" s="233" t="s">
        <v>26521</v>
      </c>
      <c r="R358" s="230" t="s">
        <v>24982</v>
      </c>
      <c r="S358" s="234" t="s">
        <v>25474</v>
      </c>
      <c r="T358" s="235" t="s">
        <v>21738</v>
      </c>
      <c r="U358" s="236" t="s">
        <v>5191</v>
      </c>
      <c r="V358" s="16">
        <v>1</v>
      </c>
      <c r="W358" s="16">
        <v>2</v>
      </c>
      <c r="X358" s="16" t="e">
        <v>#REF!</v>
      </c>
      <c r="Y358" s="237" t="s">
        <v>343</v>
      </c>
      <c r="Z358" s="17"/>
      <c r="AD358" s="230" t="s">
        <v>25524</v>
      </c>
      <c r="AE358" s="238" t="s">
        <v>538</v>
      </c>
    </row>
    <row r="359" spans="1:31" x14ac:dyDescent="0.45">
      <c r="A359" s="239" t="s">
        <v>311</v>
      </c>
      <c r="B359" s="239" t="s">
        <v>22257</v>
      </c>
      <c r="C359" s="227"/>
      <c r="D359" s="227"/>
      <c r="E359" s="227"/>
      <c r="F359" s="227" t="s">
        <v>23696</v>
      </c>
      <c r="G359" s="229" t="s">
        <v>5191</v>
      </c>
      <c r="H359" s="229">
        <v>3</v>
      </c>
      <c r="I359" s="229" t="s">
        <v>157</v>
      </c>
      <c r="J359" s="229" t="s">
        <v>301</v>
      </c>
      <c r="K359" s="17" t="s">
        <v>311</v>
      </c>
      <c r="L359" s="17" t="s">
        <v>5190</v>
      </c>
      <c r="M359" s="230" t="s">
        <v>311</v>
      </c>
      <c r="N359" s="231" t="s">
        <v>22257</v>
      </c>
      <c r="O359" s="232" t="s">
        <v>5190</v>
      </c>
      <c r="P359" s="233" t="s">
        <v>5190</v>
      </c>
      <c r="Q359" s="233" t="s">
        <v>5190</v>
      </c>
      <c r="R359" s="230" t="s">
        <v>25475</v>
      </c>
      <c r="S359" s="234" t="s">
        <v>25473</v>
      </c>
      <c r="T359" s="235" t="s">
        <v>5190</v>
      </c>
      <c r="U359" s="236" t="s">
        <v>26520</v>
      </c>
      <c r="V359" s="16" t="s">
        <v>5190</v>
      </c>
      <c r="W359" s="16" t="s">
        <v>5190</v>
      </c>
      <c r="X359" s="16" t="e">
        <v>#REF!</v>
      </c>
      <c r="Y359" s="237" t="s">
        <v>5190</v>
      </c>
      <c r="Z359" s="17"/>
      <c r="AD359" s="230" t="s">
        <v>25068</v>
      </c>
      <c r="AE359" s="238" t="s">
        <v>16264</v>
      </c>
    </row>
    <row r="360" spans="1:31" x14ac:dyDescent="0.45">
      <c r="A360" s="231"/>
      <c r="B360" s="239" t="s">
        <v>313</v>
      </c>
      <c r="C360" s="240" t="s">
        <v>22258</v>
      </c>
      <c r="D360" s="240" t="s">
        <v>22259</v>
      </c>
      <c r="E360" s="240" t="s">
        <v>350</v>
      </c>
      <c r="F360" s="227" t="s">
        <v>23697</v>
      </c>
      <c r="G360" s="229" t="s">
        <v>5191</v>
      </c>
      <c r="H360" s="229">
        <v>4</v>
      </c>
      <c r="I360" s="229" t="s">
        <v>157</v>
      </c>
      <c r="J360" s="229" t="s">
        <v>301</v>
      </c>
      <c r="K360" s="17" t="s">
        <v>311</v>
      </c>
      <c r="L360" s="17" t="s">
        <v>313</v>
      </c>
      <c r="M360" s="230" t="s">
        <v>313</v>
      </c>
      <c r="N360" s="231" t="s">
        <v>22258</v>
      </c>
      <c r="O360" s="232" t="s">
        <v>350</v>
      </c>
      <c r="P360" s="233" t="s">
        <v>349</v>
      </c>
      <c r="Q360" s="233" t="s">
        <v>26521</v>
      </c>
      <c r="R360" s="230" t="s">
        <v>24983</v>
      </c>
      <c r="S360" s="234" t="s">
        <v>25475</v>
      </c>
      <c r="T360" s="235" t="s">
        <v>21735</v>
      </c>
      <c r="U360" s="236" t="s">
        <v>5191</v>
      </c>
      <c r="V360" s="16">
        <v>1</v>
      </c>
      <c r="W360" s="16">
        <v>2</v>
      </c>
      <c r="X360" s="16" t="e">
        <v>#REF!</v>
      </c>
      <c r="Y360" s="237" t="s">
        <v>350</v>
      </c>
      <c r="Z360" s="17"/>
      <c r="AD360" s="230" t="s">
        <v>25069</v>
      </c>
      <c r="AE360" s="238" t="s">
        <v>16272</v>
      </c>
    </row>
    <row r="361" spans="1:31" x14ac:dyDescent="0.45">
      <c r="A361" s="231"/>
      <c r="B361" s="239" t="s">
        <v>319</v>
      </c>
      <c r="C361" s="240" t="s">
        <v>22260</v>
      </c>
      <c r="D361" s="240" t="s">
        <v>347</v>
      </c>
      <c r="E361" s="240" t="s">
        <v>348</v>
      </c>
      <c r="F361" s="227" t="s">
        <v>23698</v>
      </c>
      <c r="G361" s="229" t="s">
        <v>5191</v>
      </c>
      <c r="H361" s="229">
        <v>4</v>
      </c>
      <c r="I361" s="229" t="s">
        <v>157</v>
      </c>
      <c r="J361" s="229" t="s">
        <v>301</v>
      </c>
      <c r="K361" s="17" t="s">
        <v>311</v>
      </c>
      <c r="L361" s="17" t="s">
        <v>319</v>
      </c>
      <c r="M361" s="230" t="s">
        <v>319</v>
      </c>
      <c r="N361" s="231" t="s">
        <v>22260</v>
      </c>
      <c r="O361" s="232" t="s">
        <v>348</v>
      </c>
      <c r="P361" s="233" t="s">
        <v>347</v>
      </c>
      <c r="Q361" s="233" t="s">
        <v>5190</v>
      </c>
      <c r="R361" s="230" t="s">
        <v>24984</v>
      </c>
      <c r="S361" s="234" t="s">
        <v>25475</v>
      </c>
      <c r="T361" s="235" t="s">
        <v>21736</v>
      </c>
      <c r="U361" s="236" t="s">
        <v>5191</v>
      </c>
      <c r="V361" s="16">
        <v>3</v>
      </c>
      <c r="W361" s="16">
        <v>1</v>
      </c>
      <c r="X361" s="16" t="e">
        <v>#REF!</v>
      </c>
      <c r="Y361" s="237" t="s">
        <v>348</v>
      </c>
      <c r="Z361" s="17"/>
      <c r="AD361" s="230" t="s">
        <v>25070</v>
      </c>
      <c r="AE361" s="238" t="s">
        <v>22483</v>
      </c>
    </row>
    <row r="362" spans="1:31" x14ac:dyDescent="0.45">
      <c r="A362" s="231"/>
      <c r="B362" s="231"/>
      <c r="C362" s="227"/>
      <c r="D362" s="240" t="s">
        <v>22259</v>
      </c>
      <c r="E362" s="240" t="s">
        <v>350</v>
      </c>
      <c r="F362" s="227" t="s">
        <v>23699</v>
      </c>
      <c r="G362" s="229" t="s">
        <v>26520</v>
      </c>
      <c r="H362" s="229">
        <v>4</v>
      </c>
      <c r="I362" s="229" t="s">
        <v>157</v>
      </c>
      <c r="J362" s="229" t="s">
        <v>301</v>
      </c>
      <c r="K362" s="17" t="s">
        <v>311</v>
      </c>
      <c r="L362" s="17" t="s">
        <v>319</v>
      </c>
      <c r="M362" s="230" t="s">
        <v>319</v>
      </c>
      <c r="N362" s="231" t="s">
        <v>22260</v>
      </c>
      <c r="O362" s="232" t="s">
        <v>350</v>
      </c>
      <c r="P362" s="233" t="s">
        <v>349</v>
      </c>
      <c r="Q362" s="233" t="s">
        <v>26521</v>
      </c>
      <c r="R362" s="230" t="s">
        <v>24984</v>
      </c>
      <c r="S362" s="234" t="s">
        <v>25475</v>
      </c>
      <c r="T362" s="235" t="s">
        <v>21735</v>
      </c>
      <c r="U362" s="236" t="s">
        <v>5191</v>
      </c>
      <c r="V362" s="16">
        <v>3</v>
      </c>
      <c r="W362" s="16">
        <v>2</v>
      </c>
      <c r="X362" s="16" t="e">
        <v>#REF!</v>
      </c>
      <c r="Y362" s="237" t="s">
        <v>350</v>
      </c>
      <c r="Z362" s="17"/>
      <c r="AD362" s="230" t="s">
        <v>25071</v>
      </c>
      <c r="AE362" s="238" t="s">
        <v>22485</v>
      </c>
    </row>
    <row r="363" spans="1:31" x14ac:dyDescent="0.45">
      <c r="A363" s="231"/>
      <c r="B363" s="231"/>
      <c r="C363" s="227"/>
      <c r="D363" s="240" t="s">
        <v>351</v>
      </c>
      <c r="E363" s="240" t="s">
        <v>352</v>
      </c>
      <c r="F363" s="227" t="s">
        <v>23700</v>
      </c>
      <c r="G363" s="229" t="s">
        <v>26520</v>
      </c>
      <c r="H363" s="229">
        <v>4</v>
      </c>
      <c r="I363" s="229" t="s">
        <v>157</v>
      </c>
      <c r="J363" s="229" t="s">
        <v>301</v>
      </c>
      <c r="K363" s="17" t="s">
        <v>311</v>
      </c>
      <c r="L363" s="17" t="s">
        <v>319</v>
      </c>
      <c r="M363" s="230" t="s">
        <v>319</v>
      </c>
      <c r="N363" s="231" t="s">
        <v>22260</v>
      </c>
      <c r="O363" s="232" t="s">
        <v>352</v>
      </c>
      <c r="P363" s="233" t="s">
        <v>351</v>
      </c>
      <c r="Q363" s="233" t="s">
        <v>5190</v>
      </c>
      <c r="R363" s="230" t="s">
        <v>24984</v>
      </c>
      <c r="S363" s="234" t="s">
        <v>25475</v>
      </c>
      <c r="T363" s="235" t="s">
        <v>21734</v>
      </c>
      <c r="U363" s="236" t="s">
        <v>5191</v>
      </c>
      <c r="V363" s="16">
        <v>3</v>
      </c>
      <c r="W363" s="16">
        <v>1</v>
      </c>
      <c r="X363" s="16" t="e">
        <v>#REF!</v>
      </c>
      <c r="Y363" s="237" t="s">
        <v>352</v>
      </c>
      <c r="Z363" s="17"/>
      <c r="AD363" s="230" t="s">
        <v>25525</v>
      </c>
      <c r="AE363" s="238" t="s">
        <v>541</v>
      </c>
    </row>
    <row r="364" spans="1:31" x14ac:dyDescent="0.45">
      <c r="A364" s="239" t="s">
        <v>321</v>
      </c>
      <c r="B364" s="239" t="s">
        <v>22261</v>
      </c>
      <c r="C364" s="227"/>
      <c r="D364" s="227"/>
      <c r="E364" s="227"/>
      <c r="F364" s="227" t="s">
        <v>23701</v>
      </c>
      <c r="G364" s="229" t="s">
        <v>5191</v>
      </c>
      <c r="H364" s="229">
        <v>3</v>
      </c>
      <c r="I364" s="229" t="s">
        <v>157</v>
      </c>
      <c r="J364" s="229" t="s">
        <v>301</v>
      </c>
      <c r="K364" s="17" t="s">
        <v>321</v>
      </c>
      <c r="L364" s="17" t="s">
        <v>5190</v>
      </c>
      <c r="M364" s="230" t="s">
        <v>321</v>
      </c>
      <c r="N364" s="231" t="s">
        <v>22261</v>
      </c>
      <c r="O364" s="232" t="s">
        <v>5190</v>
      </c>
      <c r="P364" s="233" t="s">
        <v>5190</v>
      </c>
      <c r="Q364" s="233" t="s">
        <v>5190</v>
      </c>
      <c r="R364" s="230" t="s">
        <v>25476</v>
      </c>
      <c r="S364" s="234" t="s">
        <v>25473</v>
      </c>
      <c r="T364" s="235" t="s">
        <v>5190</v>
      </c>
      <c r="U364" s="236" t="s">
        <v>26520</v>
      </c>
      <c r="V364" s="16" t="s">
        <v>5190</v>
      </c>
      <c r="W364" s="16" t="s">
        <v>5190</v>
      </c>
      <c r="X364" s="16" t="e">
        <v>#REF!</v>
      </c>
      <c r="Y364" s="237" t="s">
        <v>5190</v>
      </c>
      <c r="Z364" s="17"/>
      <c r="AD364" s="230" t="s">
        <v>25072</v>
      </c>
      <c r="AE364" s="238" t="s">
        <v>16284</v>
      </c>
    </row>
    <row r="365" spans="1:31" x14ac:dyDescent="0.45">
      <c r="A365" s="231"/>
      <c r="B365" s="239" t="s">
        <v>23324</v>
      </c>
      <c r="C365" s="240" t="s">
        <v>22262</v>
      </c>
      <c r="D365" s="240" t="s">
        <v>22263</v>
      </c>
      <c r="E365" s="240" t="s">
        <v>354</v>
      </c>
      <c r="F365" s="227" t="s">
        <v>23702</v>
      </c>
      <c r="G365" s="229" t="s">
        <v>5191</v>
      </c>
      <c r="H365" s="229">
        <v>4</v>
      </c>
      <c r="I365" s="229" t="s">
        <v>157</v>
      </c>
      <c r="J365" s="229" t="s">
        <v>301</v>
      </c>
      <c r="K365" s="17" t="s">
        <v>321</v>
      </c>
      <c r="L365" s="17" t="s">
        <v>23324</v>
      </c>
      <c r="M365" s="230" t="s">
        <v>23324</v>
      </c>
      <c r="N365" s="231" t="s">
        <v>22262</v>
      </c>
      <c r="O365" s="232" t="s">
        <v>354</v>
      </c>
      <c r="P365" s="233" t="s">
        <v>353</v>
      </c>
      <c r="Q365" s="233" t="s">
        <v>26521</v>
      </c>
      <c r="R365" s="230" t="s">
        <v>24985</v>
      </c>
      <c r="S365" s="234" t="s">
        <v>25476</v>
      </c>
      <c r="T365" s="235" t="s">
        <v>21733</v>
      </c>
      <c r="U365" s="236" t="s">
        <v>5191</v>
      </c>
      <c r="V365" s="16">
        <v>1</v>
      </c>
      <c r="W365" s="16">
        <v>2</v>
      </c>
      <c r="X365" s="16" t="e">
        <v>#REF!</v>
      </c>
      <c r="Y365" s="237" t="s">
        <v>354</v>
      </c>
      <c r="Z365" s="17"/>
      <c r="AD365" s="230" t="s">
        <v>25073</v>
      </c>
      <c r="AE365" s="238" t="s">
        <v>22490</v>
      </c>
    </row>
    <row r="366" spans="1:31" x14ac:dyDescent="0.45">
      <c r="A366" s="231"/>
      <c r="B366" s="239" t="s">
        <v>23325</v>
      </c>
      <c r="C366" s="240" t="s">
        <v>22264</v>
      </c>
      <c r="D366" s="240" t="s">
        <v>22263</v>
      </c>
      <c r="E366" s="240" t="s">
        <v>354</v>
      </c>
      <c r="F366" s="227" t="s">
        <v>23703</v>
      </c>
      <c r="G366" s="229" t="s">
        <v>5191</v>
      </c>
      <c r="H366" s="229">
        <v>4</v>
      </c>
      <c r="I366" s="229" t="s">
        <v>157</v>
      </c>
      <c r="J366" s="229" t="s">
        <v>301</v>
      </c>
      <c r="K366" s="17" t="s">
        <v>321</v>
      </c>
      <c r="L366" s="17" t="s">
        <v>23325</v>
      </c>
      <c r="M366" s="230" t="s">
        <v>23325</v>
      </c>
      <c r="N366" s="231" t="s">
        <v>22264</v>
      </c>
      <c r="O366" s="232" t="s">
        <v>354</v>
      </c>
      <c r="P366" s="233" t="s">
        <v>353</v>
      </c>
      <c r="Q366" s="233" t="s">
        <v>26521</v>
      </c>
      <c r="R366" s="230" t="s">
        <v>24986</v>
      </c>
      <c r="S366" s="234" t="s">
        <v>25476</v>
      </c>
      <c r="T366" s="235" t="s">
        <v>21733</v>
      </c>
      <c r="U366" s="236" t="s">
        <v>5191</v>
      </c>
      <c r="V366" s="16">
        <v>2</v>
      </c>
      <c r="W366" s="16">
        <v>2</v>
      </c>
      <c r="X366" s="16" t="e">
        <v>#REF!</v>
      </c>
      <c r="Y366" s="237" t="s">
        <v>354</v>
      </c>
      <c r="Z366" s="17"/>
      <c r="AD366" s="230" t="s">
        <v>25074</v>
      </c>
      <c r="AE366" s="238" t="s">
        <v>22494</v>
      </c>
    </row>
    <row r="367" spans="1:31" x14ac:dyDescent="0.45">
      <c r="A367" s="231"/>
      <c r="B367" s="227"/>
      <c r="C367" s="227"/>
      <c r="D367" s="240" t="s">
        <v>22265</v>
      </c>
      <c r="E367" s="240" t="s">
        <v>356</v>
      </c>
      <c r="F367" s="227" t="s">
        <v>23704</v>
      </c>
      <c r="G367" s="229" t="s">
        <v>26520</v>
      </c>
      <c r="H367" s="229">
        <v>4</v>
      </c>
      <c r="I367" s="229" t="s">
        <v>157</v>
      </c>
      <c r="J367" s="229" t="s">
        <v>301</v>
      </c>
      <c r="K367" s="17" t="s">
        <v>321</v>
      </c>
      <c r="L367" s="17" t="s">
        <v>23325</v>
      </c>
      <c r="M367" s="230" t="s">
        <v>23325</v>
      </c>
      <c r="N367" s="231" t="s">
        <v>22264</v>
      </c>
      <c r="O367" s="232" t="s">
        <v>356</v>
      </c>
      <c r="P367" s="233" t="s">
        <v>355</v>
      </c>
      <c r="Q367" s="233" t="s">
        <v>26521</v>
      </c>
      <c r="R367" s="230" t="s">
        <v>24986</v>
      </c>
      <c r="S367" s="234" t="s">
        <v>25476</v>
      </c>
      <c r="T367" s="235" t="s">
        <v>21732</v>
      </c>
      <c r="U367" s="236" t="s">
        <v>5191</v>
      </c>
      <c r="V367" s="16">
        <v>2</v>
      </c>
      <c r="W367" s="16">
        <v>4</v>
      </c>
      <c r="X367" s="16" t="e">
        <v>#REF!</v>
      </c>
      <c r="Y367" s="237" t="s">
        <v>356</v>
      </c>
      <c r="Z367" s="17"/>
      <c r="AD367" s="230" t="s">
        <v>25075</v>
      </c>
      <c r="AE367" s="238" t="s">
        <v>22496</v>
      </c>
    </row>
    <row r="368" spans="1:31" x14ac:dyDescent="0.45">
      <c r="A368" s="231"/>
      <c r="B368" s="240" t="s">
        <v>22266</v>
      </c>
      <c r="C368" s="240" t="s">
        <v>22267</v>
      </c>
      <c r="D368" s="240" t="s">
        <v>22265</v>
      </c>
      <c r="E368" s="240" t="s">
        <v>356</v>
      </c>
      <c r="F368" s="227" t="s">
        <v>23705</v>
      </c>
      <c r="G368" s="229" t="s">
        <v>5191</v>
      </c>
      <c r="H368" s="229">
        <v>4</v>
      </c>
      <c r="I368" s="229" t="s">
        <v>157</v>
      </c>
      <c r="J368" s="229" t="s">
        <v>301</v>
      </c>
      <c r="K368" s="17" t="s">
        <v>321</v>
      </c>
      <c r="L368" s="17" t="s">
        <v>22266</v>
      </c>
      <c r="M368" s="230" t="s">
        <v>22266</v>
      </c>
      <c r="N368" s="231" t="s">
        <v>22267</v>
      </c>
      <c r="O368" s="232" t="s">
        <v>356</v>
      </c>
      <c r="P368" s="233" t="s">
        <v>355</v>
      </c>
      <c r="Q368" s="233" t="s">
        <v>26521</v>
      </c>
      <c r="R368" s="230" t="s">
        <v>24987</v>
      </c>
      <c r="S368" s="234" t="s">
        <v>25476</v>
      </c>
      <c r="T368" s="235" t="s">
        <v>21732</v>
      </c>
      <c r="U368" s="236" t="s">
        <v>5191</v>
      </c>
      <c r="V368" s="16">
        <v>1</v>
      </c>
      <c r="W368" s="16">
        <v>4</v>
      </c>
      <c r="X368" s="16" t="e">
        <v>#REF!</v>
      </c>
      <c r="Y368" s="237" t="s">
        <v>356</v>
      </c>
      <c r="Z368" s="17"/>
      <c r="AD368" s="230" t="s">
        <v>25076</v>
      </c>
      <c r="AE368" s="238" t="s">
        <v>22498</v>
      </c>
    </row>
    <row r="369" spans="1:31" x14ac:dyDescent="0.45">
      <c r="A369" s="231"/>
      <c r="B369" s="240" t="s">
        <v>22268</v>
      </c>
      <c r="C369" s="240" t="s">
        <v>22269</v>
      </c>
      <c r="D369" s="240" t="s">
        <v>22265</v>
      </c>
      <c r="E369" s="240" t="s">
        <v>356</v>
      </c>
      <c r="F369" s="227" t="s">
        <v>23706</v>
      </c>
      <c r="G369" s="229" t="s">
        <v>5191</v>
      </c>
      <c r="H369" s="229">
        <v>4</v>
      </c>
      <c r="I369" s="229" t="s">
        <v>157</v>
      </c>
      <c r="J369" s="229" t="s">
        <v>301</v>
      </c>
      <c r="K369" s="17" t="s">
        <v>321</v>
      </c>
      <c r="L369" s="17" t="s">
        <v>22268</v>
      </c>
      <c r="M369" s="230" t="s">
        <v>22268</v>
      </c>
      <c r="N369" s="231" t="s">
        <v>22269</v>
      </c>
      <c r="O369" s="232" t="s">
        <v>356</v>
      </c>
      <c r="P369" s="233" t="s">
        <v>355</v>
      </c>
      <c r="Q369" s="233" t="s">
        <v>26521</v>
      </c>
      <c r="R369" s="230" t="s">
        <v>24988</v>
      </c>
      <c r="S369" s="234" t="s">
        <v>25476</v>
      </c>
      <c r="T369" s="235" t="s">
        <v>21732</v>
      </c>
      <c r="U369" s="236" t="s">
        <v>5191</v>
      </c>
      <c r="V369" s="16">
        <v>1</v>
      </c>
      <c r="W369" s="16">
        <v>4</v>
      </c>
      <c r="X369" s="16" t="e">
        <v>#REF!</v>
      </c>
      <c r="Y369" s="237" t="s">
        <v>356</v>
      </c>
      <c r="Z369" s="17"/>
      <c r="AD369" s="230" t="s">
        <v>25526</v>
      </c>
      <c r="AE369" s="238" t="s">
        <v>544</v>
      </c>
    </row>
    <row r="370" spans="1:31" x14ac:dyDescent="0.45">
      <c r="A370" s="239" t="s">
        <v>22270</v>
      </c>
      <c r="B370" s="239" t="s">
        <v>22271</v>
      </c>
      <c r="C370" s="227"/>
      <c r="D370" s="227"/>
      <c r="E370" s="227"/>
      <c r="F370" s="227" t="s">
        <v>23707</v>
      </c>
      <c r="G370" s="229" t="s">
        <v>5191</v>
      </c>
      <c r="H370" s="229">
        <v>3</v>
      </c>
      <c r="I370" s="229" t="s">
        <v>157</v>
      </c>
      <c r="J370" s="229" t="s">
        <v>301</v>
      </c>
      <c r="K370" s="17" t="s">
        <v>22270</v>
      </c>
      <c r="L370" s="17" t="s">
        <v>5190</v>
      </c>
      <c r="M370" s="230" t="s">
        <v>22270</v>
      </c>
      <c r="N370" s="231" t="s">
        <v>22271</v>
      </c>
      <c r="O370" s="232" t="s">
        <v>5190</v>
      </c>
      <c r="P370" s="233" t="s">
        <v>5190</v>
      </c>
      <c r="Q370" s="233" t="s">
        <v>5190</v>
      </c>
      <c r="R370" s="230" t="s">
        <v>25477</v>
      </c>
      <c r="S370" s="234" t="s">
        <v>25473</v>
      </c>
      <c r="T370" s="235" t="s">
        <v>5190</v>
      </c>
      <c r="U370" s="236" t="s">
        <v>26520</v>
      </c>
      <c r="V370" s="16" t="s">
        <v>5190</v>
      </c>
      <c r="W370" s="16" t="s">
        <v>5190</v>
      </c>
      <c r="X370" s="16" t="e">
        <v>#REF!</v>
      </c>
      <c r="Y370" s="237" t="s">
        <v>5190</v>
      </c>
      <c r="Z370" s="17"/>
      <c r="AD370" s="230" t="s">
        <v>25077</v>
      </c>
      <c r="AE370" s="238" t="s">
        <v>16291</v>
      </c>
    </row>
    <row r="371" spans="1:31" x14ac:dyDescent="0.45">
      <c r="A371" s="231"/>
      <c r="B371" s="240" t="s">
        <v>22272</v>
      </c>
      <c r="C371" s="240" t="s">
        <v>22271</v>
      </c>
      <c r="D371" s="240" t="s">
        <v>22169</v>
      </c>
      <c r="E371" s="240" t="s">
        <v>281</v>
      </c>
      <c r="F371" s="227" t="s">
        <v>23708</v>
      </c>
      <c r="G371" s="229" t="s">
        <v>5191</v>
      </c>
      <c r="H371" s="229">
        <v>4</v>
      </c>
      <c r="I371" s="229" t="s">
        <v>157</v>
      </c>
      <c r="J371" s="229" t="s">
        <v>301</v>
      </c>
      <c r="K371" s="17" t="s">
        <v>22270</v>
      </c>
      <c r="L371" s="17" t="s">
        <v>22272</v>
      </c>
      <c r="M371" s="230" t="s">
        <v>22272</v>
      </c>
      <c r="N371" s="231" t="s">
        <v>22271</v>
      </c>
      <c r="O371" s="232" t="s">
        <v>281</v>
      </c>
      <c r="P371" s="233" t="s">
        <v>280</v>
      </c>
      <c r="Q371" s="233" t="s">
        <v>26521</v>
      </c>
      <c r="R371" s="230" t="s">
        <v>24989</v>
      </c>
      <c r="S371" s="234" t="s">
        <v>25477</v>
      </c>
      <c r="T371" s="235" t="s">
        <v>21773</v>
      </c>
      <c r="U371" s="236" t="s">
        <v>5191</v>
      </c>
      <c r="V371" s="16">
        <v>6</v>
      </c>
      <c r="W371" s="16">
        <v>5</v>
      </c>
      <c r="X371" s="16" t="e">
        <v>#REF!</v>
      </c>
      <c r="Y371" s="237" t="s">
        <v>281</v>
      </c>
      <c r="Z371" s="17"/>
      <c r="AD371" s="230" t="s">
        <v>25078</v>
      </c>
      <c r="AE371" s="238" t="s">
        <v>22502</v>
      </c>
    </row>
    <row r="372" spans="1:31" x14ac:dyDescent="0.45">
      <c r="A372" s="231"/>
      <c r="B372" s="227"/>
      <c r="C372" s="227"/>
      <c r="D372" s="240" t="s">
        <v>22256</v>
      </c>
      <c r="E372" s="240" t="s">
        <v>343</v>
      </c>
      <c r="F372" s="227" t="s">
        <v>23709</v>
      </c>
      <c r="G372" s="229" t="s">
        <v>26520</v>
      </c>
      <c r="H372" s="229">
        <v>4</v>
      </c>
      <c r="I372" s="229" t="s">
        <v>157</v>
      </c>
      <c r="J372" s="229" t="s">
        <v>301</v>
      </c>
      <c r="K372" s="17" t="s">
        <v>22270</v>
      </c>
      <c r="L372" s="17" t="s">
        <v>22272</v>
      </c>
      <c r="M372" s="230" t="s">
        <v>22272</v>
      </c>
      <c r="N372" s="231" t="s">
        <v>22271</v>
      </c>
      <c r="O372" s="232" t="s">
        <v>343</v>
      </c>
      <c r="P372" s="233" t="s">
        <v>344</v>
      </c>
      <c r="Q372" s="233" t="s">
        <v>26521</v>
      </c>
      <c r="R372" s="230" t="s">
        <v>24989</v>
      </c>
      <c r="S372" s="234" t="s">
        <v>25477</v>
      </c>
      <c r="T372" s="235" t="s">
        <v>21738</v>
      </c>
      <c r="U372" s="236" t="s">
        <v>5191</v>
      </c>
      <c r="V372" s="16">
        <v>6</v>
      </c>
      <c r="W372" s="16">
        <v>2</v>
      </c>
      <c r="X372" s="16" t="e">
        <v>#REF!</v>
      </c>
      <c r="Y372" s="237" t="s">
        <v>343</v>
      </c>
      <c r="Z372" s="17"/>
      <c r="AD372" s="230" t="s">
        <v>25079</v>
      </c>
      <c r="AE372" s="238" t="s">
        <v>22504</v>
      </c>
    </row>
    <row r="373" spans="1:31" x14ac:dyDescent="0.45">
      <c r="A373" s="231"/>
      <c r="B373" s="227"/>
      <c r="C373" s="227"/>
      <c r="D373" s="240" t="s">
        <v>22265</v>
      </c>
      <c r="E373" s="240" t="s">
        <v>356</v>
      </c>
      <c r="F373" s="227" t="s">
        <v>23710</v>
      </c>
      <c r="G373" s="229" t="s">
        <v>26520</v>
      </c>
      <c r="H373" s="229">
        <v>4</v>
      </c>
      <c r="I373" s="229" t="s">
        <v>157</v>
      </c>
      <c r="J373" s="229" t="s">
        <v>301</v>
      </c>
      <c r="K373" s="17" t="s">
        <v>22270</v>
      </c>
      <c r="L373" s="17" t="s">
        <v>22272</v>
      </c>
      <c r="M373" s="230" t="s">
        <v>22272</v>
      </c>
      <c r="N373" s="231" t="s">
        <v>22271</v>
      </c>
      <c r="O373" s="232" t="s">
        <v>356</v>
      </c>
      <c r="P373" s="233" t="s">
        <v>355</v>
      </c>
      <c r="Q373" s="233" t="s">
        <v>26521</v>
      </c>
      <c r="R373" s="230" t="s">
        <v>24989</v>
      </c>
      <c r="S373" s="234" t="s">
        <v>25477</v>
      </c>
      <c r="T373" s="235" t="s">
        <v>21732</v>
      </c>
      <c r="U373" s="236" t="s">
        <v>5191</v>
      </c>
      <c r="V373" s="16">
        <v>6</v>
      </c>
      <c r="W373" s="16">
        <v>4</v>
      </c>
      <c r="X373" s="16" t="e">
        <v>#REF!</v>
      </c>
      <c r="Y373" s="237" t="s">
        <v>356</v>
      </c>
      <c r="Z373" s="17"/>
      <c r="AD373" s="230" t="s">
        <v>25080</v>
      </c>
      <c r="AE373" s="238" t="s">
        <v>22506</v>
      </c>
    </row>
    <row r="374" spans="1:31" x14ac:dyDescent="0.45">
      <c r="A374" s="231"/>
      <c r="B374" s="227"/>
      <c r="C374" s="227"/>
      <c r="D374" s="240" t="s">
        <v>357</v>
      </c>
      <c r="E374" s="240" t="s">
        <v>358</v>
      </c>
      <c r="F374" s="227" t="s">
        <v>23711</v>
      </c>
      <c r="G374" s="229" t="s">
        <v>26520</v>
      </c>
      <c r="H374" s="229">
        <v>4</v>
      </c>
      <c r="I374" s="229" t="s">
        <v>157</v>
      </c>
      <c r="J374" s="229" t="s">
        <v>301</v>
      </c>
      <c r="K374" s="17" t="s">
        <v>22270</v>
      </c>
      <c r="L374" s="17" t="s">
        <v>22272</v>
      </c>
      <c r="M374" s="230" t="s">
        <v>22272</v>
      </c>
      <c r="N374" s="231" t="s">
        <v>22271</v>
      </c>
      <c r="O374" s="232" t="s">
        <v>358</v>
      </c>
      <c r="P374" s="233" t="s">
        <v>357</v>
      </c>
      <c r="Q374" s="233" t="s">
        <v>5190</v>
      </c>
      <c r="R374" s="230" t="s">
        <v>24989</v>
      </c>
      <c r="S374" s="234" t="s">
        <v>25477</v>
      </c>
      <c r="T374" s="235" t="s">
        <v>21731</v>
      </c>
      <c r="U374" s="236" t="s">
        <v>5191</v>
      </c>
      <c r="V374" s="16">
        <v>6</v>
      </c>
      <c r="W374" s="16">
        <v>1</v>
      </c>
      <c r="X374" s="16" t="e">
        <v>#REF!</v>
      </c>
      <c r="Y374" s="237" t="s">
        <v>358</v>
      </c>
      <c r="Z374" s="17"/>
      <c r="AD374" s="230" t="s">
        <v>25081</v>
      </c>
      <c r="AE374" s="238" t="s">
        <v>22508</v>
      </c>
    </row>
    <row r="375" spans="1:31" x14ac:dyDescent="0.45">
      <c r="A375" s="231"/>
      <c r="B375" s="227"/>
      <c r="C375" s="227"/>
      <c r="D375" s="240" t="s">
        <v>22215</v>
      </c>
      <c r="E375" s="240" t="s">
        <v>360</v>
      </c>
      <c r="F375" s="227" t="s">
        <v>23712</v>
      </c>
      <c r="G375" s="229" t="s">
        <v>26520</v>
      </c>
      <c r="H375" s="229">
        <v>4</v>
      </c>
      <c r="I375" s="229" t="s">
        <v>157</v>
      </c>
      <c r="J375" s="229" t="s">
        <v>301</v>
      </c>
      <c r="K375" s="17" t="s">
        <v>22270</v>
      </c>
      <c r="L375" s="17" t="s">
        <v>22272</v>
      </c>
      <c r="M375" s="230" t="s">
        <v>22272</v>
      </c>
      <c r="N375" s="231" t="s">
        <v>22271</v>
      </c>
      <c r="O375" s="232" t="s">
        <v>360</v>
      </c>
      <c r="P375" s="233" t="s">
        <v>359</v>
      </c>
      <c r="Q375" s="233" t="s">
        <v>26521</v>
      </c>
      <c r="R375" s="230" t="s">
        <v>24989</v>
      </c>
      <c r="S375" s="234" t="s">
        <v>25477</v>
      </c>
      <c r="T375" s="235" t="s">
        <v>21730</v>
      </c>
      <c r="U375" s="236" t="s">
        <v>5191</v>
      </c>
      <c r="V375" s="16">
        <v>6</v>
      </c>
      <c r="W375" s="16">
        <v>2</v>
      </c>
      <c r="X375" s="16" t="e">
        <v>#REF!</v>
      </c>
      <c r="Y375" s="237" t="s">
        <v>360</v>
      </c>
      <c r="Z375" s="17"/>
      <c r="AD375" s="230" t="s">
        <v>25527</v>
      </c>
      <c r="AE375" s="238" t="s">
        <v>550</v>
      </c>
    </row>
    <row r="376" spans="1:31" x14ac:dyDescent="0.45">
      <c r="A376" s="231"/>
      <c r="B376" s="227"/>
      <c r="C376" s="227"/>
      <c r="D376" s="240" t="s">
        <v>22160</v>
      </c>
      <c r="E376" s="240" t="s">
        <v>551</v>
      </c>
      <c r="F376" s="227" t="s">
        <v>23713</v>
      </c>
      <c r="G376" s="229" t="s">
        <v>26520</v>
      </c>
      <c r="H376" s="229">
        <v>4</v>
      </c>
      <c r="I376" s="229" t="s">
        <v>157</v>
      </c>
      <c r="J376" s="229" t="s">
        <v>301</v>
      </c>
      <c r="K376" s="17" t="s">
        <v>22270</v>
      </c>
      <c r="L376" s="17" t="s">
        <v>22272</v>
      </c>
      <c r="M376" s="230" t="s">
        <v>22272</v>
      </c>
      <c r="N376" s="231" t="s">
        <v>22271</v>
      </c>
      <c r="O376" s="232" t="s">
        <v>551</v>
      </c>
      <c r="P376" s="233" t="s">
        <v>552</v>
      </c>
      <c r="Q376" s="233" t="s">
        <v>26521</v>
      </c>
      <c r="R376" s="230" t="s">
        <v>24989</v>
      </c>
      <c r="S376" s="234" t="s">
        <v>25477</v>
      </c>
      <c r="T376" s="235" t="s">
        <v>21620</v>
      </c>
      <c r="U376" s="236" t="s">
        <v>5191</v>
      </c>
      <c r="V376" s="16">
        <v>6</v>
      </c>
      <c r="W376" s="16">
        <v>10</v>
      </c>
      <c r="X376" s="16" t="e">
        <v>#REF!</v>
      </c>
      <c r="Y376" s="237" t="s">
        <v>551</v>
      </c>
      <c r="Z376" s="17"/>
      <c r="AD376" s="230" t="s">
        <v>25082</v>
      </c>
      <c r="AE376" s="238" t="s">
        <v>22511</v>
      </c>
    </row>
    <row r="377" spans="1:31" x14ac:dyDescent="0.45">
      <c r="A377" s="239" t="s">
        <v>324</v>
      </c>
      <c r="B377" s="239" t="s">
        <v>22273</v>
      </c>
      <c r="C377" s="227"/>
      <c r="D377" s="227"/>
      <c r="E377" s="227"/>
      <c r="F377" s="227" t="s">
        <v>23714</v>
      </c>
      <c r="G377" s="229" t="s">
        <v>5191</v>
      </c>
      <c r="H377" s="229">
        <v>2</v>
      </c>
      <c r="I377" s="229" t="s">
        <v>157</v>
      </c>
      <c r="J377" s="229" t="s">
        <v>324</v>
      </c>
      <c r="K377" s="17" t="s">
        <v>5190</v>
      </c>
      <c r="L377" s="17" t="s">
        <v>5190</v>
      </c>
      <c r="M377" s="230" t="s">
        <v>324</v>
      </c>
      <c r="N377" s="231" t="s">
        <v>22273</v>
      </c>
      <c r="O377" s="232" t="s">
        <v>5190</v>
      </c>
      <c r="P377" s="233" t="s">
        <v>5190</v>
      </c>
      <c r="Q377" s="233" t="s">
        <v>5190</v>
      </c>
      <c r="R377" s="230" t="s">
        <v>25478</v>
      </c>
      <c r="S377" s="234" t="s">
        <v>25432</v>
      </c>
      <c r="T377" s="235" t="s">
        <v>5190</v>
      </c>
      <c r="U377" s="236" t="s">
        <v>26520</v>
      </c>
      <c r="V377" s="16" t="s">
        <v>5190</v>
      </c>
      <c r="W377" s="16" t="s">
        <v>5190</v>
      </c>
      <c r="X377" s="16" t="e">
        <v>#REF!</v>
      </c>
      <c r="Y377" s="237" t="s">
        <v>5190</v>
      </c>
      <c r="Z377" s="17"/>
      <c r="AD377" s="230" t="s">
        <v>25083</v>
      </c>
      <c r="AE377" s="238" t="s">
        <v>22514</v>
      </c>
    </row>
    <row r="378" spans="1:31" x14ac:dyDescent="0.45">
      <c r="A378" s="239" t="s">
        <v>15955</v>
      </c>
      <c r="B378" s="239" t="s">
        <v>22274</v>
      </c>
      <c r="C378" s="227"/>
      <c r="D378" s="227"/>
      <c r="E378" s="227"/>
      <c r="F378" s="227" t="s">
        <v>23715</v>
      </c>
      <c r="G378" s="229" t="s">
        <v>5191</v>
      </c>
      <c r="H378" s="229">
        <v>3</v>
      </c>
      <c r="I378" s="229" t="s">
        <v>157</v>
      </c>
      <c r="J378" s="229" t="s">
        <v>324</v>
      </c>
      <c r="K378" s="17" t="s">
        <v>15955</v>
      </c>
      <c r="L378" s="17" t="s">
        <v>5190</v>
      </c>
      <c r="M378" s="230" t="s">
        <v>15955</v>
      </c>
      <c r="N378" s="231" t="s">
        <v>22274</v>
      </c>
      <c r="O378" s="232" t="s">
        <v>5190</v>
      </c>
      <c r="P378" s="233" t="s">
        <v>5190</v>
      </c>
      <c r="Q378" s="233" t="s">
        <v>5190</v>
      </c>
      <c r="R378" s="230" t="s">
        <v>25479</v>
      </c>
      <c r="S378" s="234" t="s">
        <v>25478</v>
      </c>
      <c r="T378" s="235" t="s">
        <v>5190</v>
      </c>
      <c r="U378" s="236" t="s">
        <v>26520</v>
      </c>
      <c r="V378" s="16" t="s">
        <v>5190</v>
      </c>
      <c r="W378" s="16" t="s">
        <v>5190</v>
      </c>
      <c r="X378" s="16" t="e">
        <v>#REF!</v>
      </c>
      <c r="Y378" s="237" t="s">
        <v>5190</v>
      </c>
      <c r="Z378" s="17"/>
      <c r="AD378" s="230" t="s">
        <v>25084</v>
      </c>
      <c r="AE378" s="238" t="s">
        <v>22516</v>
      </c>
    </row>
    <row r="379" spans="1:31" x14ac:dyDescent="0.45">
      <c r="A379" s="231"/>
      <c r="B379" s="240" t="s">
        <v>22275</v>
      </c>
      <c r="C379" s="240" t="s">
        <v>22276</v>
      </c>
      <c r="D379" s="240" t="s">
        <v>22277</v>
      </c>
      <c r="E379" s="240" t="s">
        <v>364</v>
      </c>
      <c r="F379" s="227" t="s">
        <v>23716</v>
      </c>
      <c r="G379" s="229" t="s">
        <v>5191</v>
      </c>
      <c r="H379" s="229">
        <v>4</v>
      </c>
      <c r="I379" s="229" t="s">
        <v>157</v>
      </c>
      <c r="J379" s="229" t="s">
        <v>324</v>
      </c>
      <c r="K379" s="17" t="s">
        <v>15955</v>
      </c>
      <c r="L379" s="17" t="s">
        <v>22275</v>
      </c>
      <c r="M379" s="230" t="s">
        <v>22275</v>
      </c>
      <c r="N379" s="231" t="s">
        <v>22276</v>
      </c>
      <c r="O379" s="232" t="s">
        <v>364</v>
      </c>
      <c r="P379" s="233" t="s">
        <v>365</v>
      </c>
      <c r="Q379" s="233" t="s">
        <v>26521</v>
      </c>
      <c r="R379" s="230" t="s">
        <v>24990</v>
      </c>
      <c r="S379" s="234" t="s">
        <v>25479</v>
      </c>
      <c r="T379" s="235" t="s">
        <v>21727</v>
      </c>
      <c r="U379" s="236" t="s">
        <v>5191</v>
      </c>
      <c r="V379" s="16">
        <v>2</v>
      </c>
      <c r="W379" s="16">
        <v>3</v>
      </c>
      <c r="X379" s="16" t="e">
        <v>#REF!</v>
      </c>
      <c r="Y379" s="237" t="s">
        <v>364</v>
      </c>
      <c r="Z379" s="17"/>
      <c r="AD379" s="230" t="s">
        <v>25528</v>
      </c>
      <c r="AE379" s="238" t="s">
        <v>615</v>
      </c>
    </row>
    <row r="380" spans="1:31" x14ac:dyDescent="0.45">
      <c r="A380" s="231"/>
      <c r="B380" s="227"/>
      <c r="C380" s="227"/>
      <c r="D380" s="240" t="s">
        <v>22278</v>
      </c>
      <c r="E380" s="240" t="s">
        <v>397</v>
      </c>
      <c r="F380" s="227" t="s">
        <v>23717</v>
      </c>
      <c r="G380" s="229" t="s">
        <v>26520</v>
      </c>
      <c r="H380" s="229">
        <v>4</v>
      </c>
      <c r="I380" s="229" t="s">
        <v>157</v>
      </c>
      <c r="J380" s="229" t="s">
        <v>324</v>
      </c>
      <c r="K380" s="17" t="s">
        <v>15955</v>
      </c>
      <c r="L380" s="17" t="s">
        <v>22275</v>
      </c>
      <c r="M380" s="230" t="s">
        <v>22275</v>
      </c>
      <c r="N380" s="231" t="s">
        <v>22276</v>
      </c>
      <c r="O380" s="232" t="s">
        <v>397</v>
      </c>
      <c r="P380" s="233" t="s">
        <v>396</v>
      </c>
      <c r="Q380" s="233" t="s">
        <v>26521</v>
      </c>
      <c r="R380" s="230" t="s">
        <v>24990</v>
      </c>
      <c r="S380" s="234" t="s">
        <v>25479</v>
      </c>
      <c r="T380" s="235" t="s">
        <v>21710</v>
      </c>
      <c r="U380" s="236" t="s">
        <v>5191</v>
      </c>
      <c r="V380" s="16">
        <v>2</v>
      </c>
      <c r="W380" s="16">
        <v>11</v>
      </c>
      <c r="X380" s="16" t="e">
        <v>#REF!</v>
      </c>
      <c r="Y380" s="237" t="s">
        <v>397</v>
      </c>
      <c r="Z380" s="17"/>
      <c r="AD380" s="230" t="s">
        <v>25529</v>
      </c>
      <c r="AE380" s="238" t="s">
        <v>553</v>
      </c>
    </row>
    <row r="381" spans="1:31" x14ac:dyDescent="0.45">
      <c r="A381" s="239" t="s">
        <v>15961</v>
      </c>
      <c r="B381" s="239" t="s">
        <v>22279</v>
      </c>
      <c r="C381" s="227"/>
      <c r="D381" s="227"/>
      <c r="E381" s="227"/>
      <c r="F381" s="227" t="s">
        <v>23718</v>
      </c>
      <c r="G381" s="229" t="s">
        <v>5191</v>
      </c>
      <c r="H381" s="229">
        <v>3</v>
      </c>
      <c r="I381" s="229" t="s">
        <v>157</v>
      </c>
      <c r="J381" s="229" t="s">
        <v>324</v>
      </c>
      <c r="K381" s="17" t="s">
        <v>15961</v>
      </c>
      <c r="L381" s="17" t="s">
        <v>5190</v>
      </c>
      <c r="M381" s="230" t="s">
        <v>15961</v>
      </c>
      <c r="N381" s="231" t="s">
        <v>22279</v>
      </c>
      <c r="O381" s="232" t="s">
        <v>5190</v>
      </c>
      <c r="P381" s="233" t="s">
        <v>5190</v>
      </c>
      <c r="Q381" s="233" t="s">
        <v>5190</v>
      </c>
      <c r="R381" s="230" t="s">
        <v>25480</v>
      </c>
      <c r="S381" s="234" t="s">
        <v>25478</v>
      </c>
      <c r="T381" s="235" t="s">
        <v>5190</v>
      </c>
      <c r="U381" s="236" t="s">
        <v>26520</v>
      </c>
      <c r="V381" s="16" t="s">
        <v>5190</v>
      </c>
      <c r="W381" s="16" t="s">
        <v>5190</v>
      </c>
      <c r="X381" s="16" t="e">
        <v>#REF!</v>
      </c>
      <c r="Y381" s="237" t="s">
        <v>5190</v>
      </c>
      <c r="Z381" s="17"/>
      <c r="AD381" s="230" t="s">
        <v>25530</v>
      </c>
      <c r="AE381" s="238" t="s">
        <v>555</v>
      </c>
    </row>
    <row r="382" spans="1:31" x14ac:dyDescent="0.45">
      <c r="A382" s="231"/>
      <c r="B382" s="240" t="s">
        <v>15962</v>
      </c>
      <c r="C382" s="240" t="s">
        <v>22280</v>
      </c>
      <c r="D382" s="240" t="s">
        <v>22277</v>
      </c>
      <c r="E382" s="240" t="s">
        <v>364</v>
      </c>
      <c r="F382" s="227" t="s">
        <v>23719</v>
      </c>
      <c r="G382" s="229" t="s">
        <v>5191</v>
      </c>
      <c r="H382" s="229">
        <v>4</v>
      </c>
      <c r="I382" s="229" t="s">
        <v>157</v>
      </c>
      <c r="J382" s="229" t="s">
        <v>324</v>
      </c>
      <c r="K382" s="17" t="s">
        <v>15961</v>
      </c>
      <c r="L382" s="17" t="s">
        <v>15962</v>
      </c>
      <c r="M382" s="230" t="s">
        <v>15962</v>
      </c>
      <c r="N382" s="231" t="s">
        <v>22280</v>
      </c>
      <c r="O382" s="232" t="s">
        <v>364</v>
      </c>
      <c r="P382" s="233" t="s">
        <v>365</v>
      </c>
      <c r="Q382" s="233" t="s">
        <v>26521</v>
      </c>
      <c r="R382" s="230" t="s">
        <v>24991</v>
      </c>
      <c r="S382" s="234" t="s">
        <v>25480</v>
      </c>
      <c r="T382" s="235" t="s">
        <v>21727</v>
      </c>
      <c r="U382" s="236" t="s">
        <v>5191</v>
      </c>
      <c r="V382" s="16">
        <v>3</v>
      </c>
      <c r="W382" s="16">
        <v>3</v>
      </c>
      <c r="X382" s="16" t="e">
        <v>#REF!</v>
      </c>
      <c r="Y382" s="237" t="s">
        <v>364</v>
      </c>
      <c r="Z382" s="17"/>
      <c r="AD382" s="230" t="s">
        <v>25085</v>
      </c>
      <c r="AE382" s="238" t="s">
        <v>557</v>
      </c>
    </row>
    <row r="383" spans="1:31" x14ac:dyDescent="0.45">
      <c r="A383" s="231"/>
      <c r="B383" s="227"/>
      <c r="C383" s="227"/>
      <c r="D383" s="240" t="s">
        <v>371</v>
      </c>
      <c r="E383" s="240" t="s">
        <v>372</v>
      </c>
      <c r="F383" s="227" t="s">
        <v>23720</v>
      </c>
      <c r="G383" s="229" t="s">
        <v>26520</v>
      </c>
      <c r="H383" s="229">
        <v>4</v>
      </c>
      <c r="I383" s="229" t="s">
        <v>157</v>
      </c>
      <c r="J383" s="229" t="s">
        <v>324</v>
      </c>
      <c r="K383" s="17" t="s">
        <v>15961</v>
      </c>
      <c r="L383" s="17" t="s">
        <v>15962</v>
      </c>
      <c r="M383" s="230" t="s">
        <v>15962</v>
      </c>
      <c r="N383" s="231" t="s">
        <v>22280</v>
      </c>
      <c r="O383" s="232" t="s">
        <v>372</v>
      </c>
      <c r="P383" s="233" t="s">
        <v>371</v>
      </c>
      <c r="Q383" s="233" t="s">
        <v>5190</v>
      </c>
      <c r="R383" s="230" t="s">
        <v>24991</v>
      </c>
      <c r="S383" s="234" t="s">
        <v>25480</v>
      </c>
      <c r="T383" s="235" t="s">
        <v>21723</v>
      </c>
      <c r="U383" s="236" t="s">
        <v>5191</v>
      </c>
      <c r="V383" s="16">
        <v>3</v>
      </c>
      <c r="W383" s="16">
        <v>1</v>
      </c>
      <c r="X383" s="16" t="e">
        <v>#REF!</v>
      </c>
      <c r="Y383" s="237" t="s">
        <v>372</v>
      </c>
      <c r="Z383" s="17"/>
      <c r="AD383" s="230" t="s">
        <v>25086</v>
      </c>
      <c r="AE383" s="238" t="s">
        <v>559</v>
      </c>
    </row>
    <row r="384" spans="1:31" x14ac:dyDescent="0.45">
      <c r="A384" s="231"/>
      <c r="B384" s="227"/>
      <c r="C384" s="227"/>
      <c r="D384" s="240" t="s">
        <v>22278</v>
      </c>
      <c r="E384" s="240" t="s">
        <v>397</v>
      </c>
      <c r="F384" s="227" t="s">
        <v>23721</v>
      </c>
      <c r="G384" s="229" t="s">
        <v>26520</v>
      </c>
      <c r="H384" s="229">
        <v>4</v>
      </c>
      <c r="I384" s="229" t="s">
        <v>157</v>
      </c>
      <c r="J384" s="229" t="s">
        <v>324</v>
      </c>
      <c r="K384" s="17" t="s">
        <v>15961</v>
      </c>
      <c r="L384" s="17" t="s">
        <v>15962</v>
      </c>
      <c r="M384" s="230" t="s">
        <v>15962</v>
      </c>
      <c r="N384" s="231" t="s">
        <v>22280</v>
      </c>
      <c r="O384" s="232" t="s">
        <v>397</v>
      </c>
      <c r="P384" s="233" t="s">
        <v>396</v>
      </c>
      <c r="Q384" s="233" t="s">
        <v>26521</v>
      </c>
      <c r="R384" s="230" t="s">
        <v>24991</v>
      </c>
      <c r="S384" s="234" t="s">
        <v>25480</v>
      </c>
      <c r="T384" s="235" t="s">
        <v>21710</v>
      </c>
      <c r="U384" s="236" t="s">
        <v>5191</v>
      </c>
      <c r="V384" s="16">
        <v>3</v>
      </c>
      <c r="W384" s="16">
        <v>11</v>
      </c>
      <c r="X384" s="16" t="e">
        <v>#REF!</v>
      </c>
      <c r="Y384" s="237" t="s">
        <v>397</v>
      </c>
      <c r="Z384" s="17"/>
      <c r="AD384" s="230" t="s">
        <v>25087</v>
      </c>
      <c r="AE384" s="238" t="s">
        <v>567</v>
      </c>
    </row>
    <row r="385" spans="1:31" x14ac:dyDescent="0.45">
      <c r="A385" s="231"/>
      <c r="B385" s="240" t="s">
        <v>15967</v>
      </c>
      <c r="C385" s="240" t="s">
        <v>22281</v>
      </c>
      <c r="D385" s="240" t="s">
        <v>22277</v>
      </c>
      <c r="E385" s="240" t="s">
        <v>364</v>
      </c>
      <c r="F385" s="227" t="s">
        <v>23722</v>
      </c>
      <c r="G385" s="229" t="s">
        <v>5191</v>
      </c>
      <c r="H385" s="229">
        <v>4</v>
      </c>
      <c r="I385" s="229" t="s">
        <v>157</v>
      </c>
      <c r="J385" s="229" t="s">
        <v>324</v>
      </c>
      <c r="K385" s="17" t="s">
        <v>15961</v>
      </c>
      <c r="L385" s="17" t="s">
        <v>15967</v>
      </c>
      <c r="M385" s="230" t="s">
        <v>15967</v>
      </c>
      <c r="N385" s="231" t="s">
        <v>22281</v>
      </c>
      <c r="O385" s="232" t="s">
        <v>364</v>
      </c>
      <c r="P385" s="233" t="s">
        <v>365</v>
      </c>
      <c r="Q385" s="233" t="s">
        <v>26521</v>
      </c>
      <c r="R385" s="230" t="s">
        <v>24992</v>
      </c>
      <c r="S385" s="234" t="s">
        <v>25480</v>
      </c>
      <c r="T385" s="235" t="s">
        <v>21727</v>
      </c>
      <c r="U385" s="236" t="s">
        <v>5191</v>
      </c>
      <c r="V385" s="16">
        <v>1</v>
      </c>
      <c r="W385" s="16">
        <v>3</v>
      </c>
      <c r="X385" s="16" t="e">
        <v>#REF!</v>
      </c>
      <c r="Y385" s="237" t="s">
        <v>364</v>
      </c>
      <c r="Z385" s="17"/>
      <c r="AD385" s="230" t="s">
        <v>25531</v>
      </c>
      <c r="AE385" s="238" t="s">
        <v>569</v>
      </c>
    </row>
    <row r="386" spans="1:31" x14ac:dyDescent="0.45">
      <c r="A386" s="239" t="s">
        <v>15994</v>
      </c>
      <c r="B386" s="239" t="s">
        <v>22282</v>
      </c>
      <c r="C386" s="227"/>
      <c r="D386" s="227"/>
      <c r="E386" s="227"/>
      <c r="F386" s="227" t="s">
        <v>23723</v>
      </c>
      <c r="G386" s="229" t="s">
        <v>5191</v>
      </c>
      <c r="H386" s="229">
        <v>3</v>
      </c>
      <c r="I386" s="229" t="s">
        <v>157</v>
      </c>
      <c r="J386" s="229" t="s">
        <v>324</v>
      </c>
      <c r="K386" s="17" t="s">
        <v>15994</v>
      </c>
      <c r="L386" s="17" t="s">
        <v>5190</v>
      </c>
      <c r="M386" s="230" t="s">
        <v>15994</v>
      </c>
      <c r="N386" s="231" t="s">
        <v>22282</v>
      </c>
      <c r="O386" s="232" t="s">
        <v>5190</v>
      </c>
      <c r="P386" s="233" t="s">
        <v>5190</v>
      </c>
      <c r="Q386" s="233" t="s">
        <v>5190</v>
      </c>
      <c r="R386" s="230" t="s">
        <v>25481</v>
      </c>
      <c r="S386" s="234" t="s">
        <v>25478</v>
      </c>
      <c r="T386" s="235" t="s">
        <v>5190</v>
      </c>
      <c r="U386" s="236" t="s">
        <v>26520</v>
      </c>
      <c r="V386" s="16" t="s">
        <v>5190</v>
      </c>
      <c r="W386" s="16" t="s">
        <v>5190</v>
      </c>
      <c r="X386" s="16" t="e">
        <v>#REF!</v>
      </c>
      <c r="Y386" s="237" t="s">
        <v>5190</v>
      </c>
      <c r="Z386" s="17"/>
      <c r="AD386" s="230" t="s">
        <v>25088</v>
      </c>
      <c r="AE386" s="238" t="s">
        <v>16444</v>
      </c>
    </row>
    <row r="387" spans="1:31" x14ac:dyDescent="0.45">
      <c r="A387" s="231"/>
      <c r="B387" s="240" t="s">
        <v>15995</v>
      </c>
      <c r="C387" s="240" t="s">
        <v>22283</v>
      </c>
      <c r="D387" s="240" t="s">
        <v>22284</v>
      </c>
      <c r="E387" s="240" t="s">
        <v>367</v>
      </c>
      <c r="F387" s="227" t="s">
        <v>23724</v>
      </c>
      <c r="G387" s="229" t="s">
        <v>5191</v>
      </c>
      <c r="H387" s="229">
        <v>4</v>
      </c>
      <c r="I387" s="229" t="s">
        <v>157</v>
      </c>
      <c r="J387" s="229" t="s">
        <v>324</v>
      </c>
      <c r="K387" s="17" t="s">
        <v>15994</v>
      </c>
      <c r="L387" s="17" t="s">
        <v>15995</v>
      </c>
      <c r="M387" s="230" t="s">
        <v>15995</v>
      </c>
      <c r="N387" s="231" t="s">
        <v>22283</v>
      </c>
      <c r="O387" s="232" t="s">
        <v>367</v>
      </c>
      <c r="P387" s="233" t="s">
        <v>368</v>
      </c>
      <c r="Q387" s="233" t="s">
        <v>26521</v>
      </c>
      <c r="R387" s="230" t="s">
        <v>24993</v>
      </c>
      <c r="S387" s="234" t="s">
        <v>25481</v>
      </c>
      <c r="T387" s="235" t="s">
        <v>21725</v>
      </c>
      <c r="U387" s="236" t="s">
        <v>5191</v>
      </c>
      <c r="V387" s="16">
        <v>1</v>
      </c>
      <c r="W387" s="16">
        <v>6</v>
      </c>
      <c r="X387" s="16" t="e">
        <v>#REF!</v>
      </c>
      <c r="Y387" s="237" t="s">
        <v>367</v>
      </c>
      <c r="Z387" s="17"/>
      <c r="AD387" s="230" t="s">
        <v>25089</v>
      </c>
      <c r="AE387" s="238" t="s">
        <v>16451</v>
      </c>
    </row>
    <row r="388" spans="1:31" x14ac:dyDescent="0.45">
      <c r="A388" s="231"/>
      <c r="B388" s="240" t="s">
        <v>22285</v>
      </c>
      <c r="C388" s="240" t="s">
        <v>22286</v>
      </c>
      <c r="D388" s="240" t="s">
        <v>22284</v>
      </c>
      <c r="E388" s="240" t="s">
        <v>367</v>
      </c>
      <c r="F388" s="227" t="s">
        <v>23725</v>
      </c>
      <c r="G388" s="229" t="s">
        <v>5191</v>
      </c>
      <c r="H388" s="229">
        <v>4</v>
      </c>
      <c r="I388" s="229" t="s">
        <v>157</v>
      </c>
      <c r="J388" s="229" t="s">
        <v>324</v>
      </c>
      <c r="K388" s="17" t="s">
        <v>15994</v>
      </c>
      <c r="L388" s="17" t="s">
        <v>22285</v>
      </c>
      <c r="M388" s="230" t="s">
        <v>22285</v>
      </c>
      <c r="N388" s="231" t="s">
        <v>22286</v>
      </c>
      <c r="O388" s="232" t="s">
        <v>367</v>
      </c>
      <c r="P388" s="233" t="s">
        <v>368</v>
      </c>
      <c r="Q388" s="233" t="s">
        <v>26521</v>
      </c>
      <c r="R388" s="230" t="s">
        <v>24994</v>
      </c>
      <c r="S388" s="234" t="s">
        <v>25481</v>
      </c>
      <c r="T388" s="235" t="s">
        <v>21725</v>
      </c>
      <c r="U388" s="236" t="s">
        <v>5191</v>
      </c>
      <c r="V388" s="16">
        <v>1</v>
      </c>
      <c r="W388" s="16">
        <v>6</v>
      </c>
      <c r="X388" s="16" t="e">
        <v>#REF!</v>
      </c>
      <c r="Y388" s="237" t="s">
        <v>367</v>
      </c>
      <c r="Z388" s="17"/>
      <c r="AD388" s="230" t="s">
        <v>25090</v>
      </c>
      <c r="AE388" s="238" t="s">
        <v>16455</v>
      </c>
    </row>
    <row r="389" spans="1:31" x14ac:dyDescent="0.45">
      <c r="A389" s="231"/>
      <c r="B389" s="240" t="s">
        <v>22287</v>
      </c>
      <c r="C389" s="240" t="s">
        <v>22288</v>
      </c>
      <c r="D389" s="240" t="s">
        <v>22284</v>
      </c>
      <c r="E389" s="240" t="s">
        <v>367</v>
      </c>
      <c r="F389" s="227" t="s">
        <v>23726</v>
      </c>
      <c r="G389" s="229" t="s">
        <v>5191</v>
      </c>
      <c r="H389" s="229">
        <v>4</v>
      </c>
      <c r="I389" s="229" t="s">
        <v>157</v>
      </c>
      <c r="J389" s="229" t="s">
        <v>324</v>
      </c>
      <c r="K389" s="17" t="s">
        <v>15994</v>
      </c>
      <c r="L389" s="17" t="s">
        <v>22287</v>
      </c>
      <c r="M389" s="230" t="s">
        <v>22287</v>
      </c>
      <c r="N389" s="231" t="s">
        <v>22288</v>
      </c>
      <c r="O389" s="232" t="s">
        <v>367</v>
      </c>
      <c r="P389" s="233" t="s">
        <v>368</v>
      </c>
      <c r="Q389" s="233" t="s">
        <v>26521</v>
      </c>
      <c r="R389" s="230" t="s">
        <v>24995</v>
      </c>
      <c r="S389" s="234" t="s">
        <v>25481</v>
      </c>
      <c r="T389" s="235" t="s">
        <v>21725</v>
      </c>
      <c r="U389" s="236" t="s">
        <v>5191</v>
      </c>
      <c r="V389" s="16">
        <v>1</v>
      </c>
      <c r="W389" s="16">
        <v>6</v>
      </c>
      <c r="X389" s="16" t="e">
        <v>#REF!</v>
      </c>
      <c r="Y389" s="237" t="s">
        <v>367</v>
      </c>
      <c r="Z389" s="17"/>
      <c r="AD389" s="230" t="s">
        <v>25532</v>
      </c>
      <c r="AE389" s="238" t="s">
        <v>16503</v>
      </c>
    </row>
    <row r="390" spans="1:31" x14ac:dyDescent="0.45">
      <c r="A390" s="231"/>
      <c r="B390" s="240" t="s">
        <v>22289</v>
      </c>
      <c r="C390" s="240" t="s">
        <v>22290</v>
      </c>
      <c r="D390" s="240" t="s">
        <v>22284</v>
      </c>
      <c r="E390" s="240" t="s">
        <v>367</v>
      </c>
      <c r="F390" s="227" t="s">
        <v>23727</v>
      </c>
      <c r="G390" s="229" t="s">
        <v>5191</v>
      </c>
      <c r="H390" s="229">
        <v>4</v>
      </c>
      <c r="I390" s="229" t="s">
        <v>157</v>
      </c>
      <c r="J390" s="229" t="s">
        <v>324</v>
      </c>
      <c r="K390" s="17" t="s">
        <v>15994</v>
      </c>
      <c r="L390" s="17" t="s">
        <v>22289</v>
      </c>
      <c r="M390" s="230" t="s">
        <v>22289</v>
      </c>
      <c r="N390" s="231" t="s">
        <v>22290</v>
      </c>
      <c r="O390" s="232" t="s">
        <v>367</v>
      </c>
      <c r="P390" s="233" t="s">
        <v>368</v>
      </c>
      <c r="Q390" s="233" t="s">
        <v>26521</v>
      </c>
      <c r="R390" s="230" t="s">
        <v>24996</v>
      </c>
      <c r="S390" s="234" t="s">
        <v>25481</v>
      </c>
      <c r="T390" s="235" t="s">
        <v>21725</v>
      </c>
      <c r="U390" s="236" t="s">
        <v>5191</v>
      </c>
      <c r="V390" s="16">
        <v>1</v>
      </c>
      <c r="W390" s="16">
        <v>6</v>
      </c>
      <c r="X390" s="16" t="e">
        <v>#REF!</v>
      </c>
      <c r="Y390" s="237" t="s">
        <v>367</v>
      </c>
      <c r="Z390" s="17"/>
      <c r="AD390" s="230" t="s">
        <v>25091</v>
      </c>
      <c r="AE390" s="238" t="s">
        <v>16504</v>
      </c>
    </row>
    <row r="391" spans="1:31" x14ac:dyDescent="0.45">
      <c r="A391" s="239" t="s">
        <v>22291</v>
      </c>
      <c r="B391" s="239" t="s">
        <v>22292</v>
      </c>
      <c r="C391" s="227"/>
      <c r="D391" s="227"/>
      <c r="E391" s="227"/>
      <c r="F391" s="227" t="s">
        <v>23728</v>
      </c>
      <c r="G391" s="229" t="s">
        <v>5191</v>
      </c>
      <c r="H391" s="229">
        <v>3</v>
      </c>
      <c r="I391" s="229" t="s">
        <v>157</v>
      </c>
      <c r="J391" s="229" t="s">
        <v>324</v>
      </c>
      <c r="K391" s="17" t="s">
        <v>22291</v>
      </c>
      <c r="L391" s="17" t="s">
        <v>5190</v>
      </c>
      <c r="M391" s="230" t="s">
        <v>22291</v>
      </c>
      <c r="N391" s="231" t="s">
        <v>22292</v>
      </c>
      <c r="O391" s="232" t="s">
        <v>5190</v>
      </c>
      <c r="P391" s="233" t="s">
        <v>5190</v>
      </c>
      <c r="Q391" s="233" t="s">
        <v>5190</v>
      </c>
      <c r="R391" s="230" t="s">
        <v>25482</v>
      </c>
      <c r="S391" s="234" t="s">
        <v>25478</v>
      </c>
      <c r="T391" s="235" t="s">
        <v>5190</v>
      </c>
      <c r="U391" s="236" t="s">
        <v>26520</v>
      </c>
      <c r="V391" s="16" t="s">
        <v>5190</v>
      </c>
      <c r="W391" s="16" t="s">
        <v>5190</v>
      </c>
      <c r="X391" s="16" t="e">
        <v>#REF!</v>
      </c>
      <c r="Y391" s="237" t="s">
        <v>5190</v>
      </c>
      <c r="Z391" s="17"/>
      <c r="AD391" s="230" t="s">
        <v>25092</v>
      </c>
      <c r="AE391" s="238" t="s">
        <v>16513</v>
      </c>
    </row>
    <row r="392" spans="1:31" x14ac:dyDescent="0.45">
      <c r="A392" s="231"/>
      <c r="B392" s="240" t="s">
        <v>22293</v>
      </c>
      <c r="C392" s="240" t="s">
        <v>22294</v>
      </c>
      <c r="D392" s="240" t="s">
        <v>373</v>
      </c>
      <c r="E392" s="240" t="s">
        <v>374</v>
      </c>
      <c r="F392" s="227" t="s">
        <v>23729</v>
      </c>
      <c r="G392" s="229" t="s">
        <v>5191</v>
      </c>
      <c r="H392" s="229">
        <v>4</v>
      </c>
      <c r="I392" s="229" t="s">
        <v>157</v>
      </c>
      <c r="J392" s="229" t="s">
        <v>324</v>
      </c>
      <c r="K392" s="17" t="s">
        <v>22291</v>
      </c>
      <c r="L392" s="17" t="s">
        <v>22293</v>
      </c>
      <c r="M392" s="230" t="s">
        <v>22293</v>
      </c>
      <c r="N392" s="231" t="s">
        <v>22294</v>
      </c>
      <c r="O392" s="232" t="s">
        <v>374</v>
      </c>
      <c r="P392" s="233" t="s">
        <v>373</v>
      </c>
      <c r="Q392" s="233" t="s">
        <v>5190</v>
      </c>
      <c r="R392" s="230" t="s">
        <v>24997</v>
      </c>
      <c r="S392" s="234" t="s">
        <v>25482</v>
      </c>
      <c r="T392" s="235" t="s">
        <v>21722</v>
      </c>
      <c r="U392" s="236" t="s">
        <v>5191</v>
      </c>
      <c r="V392" s="16">
        <v>1</v>
      </c>
      <c r="W392" s="16">
        <v>1</v>
      </c>
      <c r="X392" s="16" t="e">
        <v>#REF!</v>
      </c>
      <c r="Y392" s="237" t="s">
        <v>374</v>
      </c>
      <c r="Z392" s="17"/>
      <c r="AD392" s="230" t="s">
        <v>25093</v>
      </c>
      <c r="AE392" s="238" t="s">
        <v>16543</v>
      </c>
    </row>
    <row r="393" spans="1:31" x14ac:dyDescent="0.45">
      <c r="A393" s="231"/>
      <c r="B393" s="240" t="s">
        <v>22295</v>
      </c>
      <c r="C393" s="240" t="s">
        <v>22296</v>
      </c>
      <c r="D393" s="240" t="s">
        <v>22284</v>
      </c>
      <c r="E393" s="240" t="s">
        <v>367</v>
      </c>
      <c r="F393" s="227" t="s">
        <v>23730</v>
      </c>
      <c r="G393" s="229" t="s">
        <v>5191</v>
      </c>
      <c r="H393" s="229">
        <v>4</v>
      </c>
      <c r="I393" s="229" t="s">
        <v>157</v>
      </c>
      <c r="J393" s="229" t="s">
        <v>324</v>
      </c>
      <c r="K393" s="17" t="s">
        <v>22291</v>
      </c>
      <c r="L393" s="17" t="s">
        <v>22295</v>
      </c>
      <c r="M393" s="230" t="s">
        <v>22295</v>
      </c>
      <c r="N393" s="231" t="s">
        <v>22296</v>
      </c>
      <c r="O393" s="232" t="s">
        <v>367</v>
      </c>
      <c r="P393" s="233" t="s">
        <v>368</v>
      </c>
      <c r="Q393" s="233" t="s">
        <v>26521</v>
      </c>
      <c r="R393" s="230" t="s">
        <v>24998</v>
      </c>
      <c r="S393" s="234" t="s">
        <v>25482</v>
      </c>
      <c r="T393" s="235" t="s">
        <v>21725</v>
      </c>
      <c r="U393" s="236" t="s">
        <v>5191</v>
      </c>
      <c r="V393" s="16">
        <v>3</v>
      </c>
      <c r="W393" s="16">
        <v>6</v>
      </c>
      <c r="X393" s="16" t="e">
        <v>#REF!</v>
      </c>
      <c r="Y393" s="237" t="s">
        <v>367</v>
      </c>
      <c r="Z393" s="17"/>
      <c r="AD393" s="230" t="s">
        <v>25533</v>
      </c>
      <c r="AE393" s="238" t="s">
        <v>22537</v>
      </c>
    </row>
    <row r="394" spans="1:31" x14ac:dyDescent="0.45">
      <c r="A394" s="231"/>
      <c r="B394" s="227"/>
      <c r="C394" s="227"/>
      <c r="D394" s="240" t="s">
        <v>22297</v>
      </c>
      <c r="E394" s="240" t="s">
        <v>391</v>
      </c>
      <c r="F394" s="227" t="s">
        <v>23731</v>
      </c>
      <c r="G394" s="229" t="s">
        <v>26520</v>
      </c>
      <c r="H394" s="229">
        <v>4</v>
      </c>
      <c r="I394" s="229" t="s">
        <v>157</v>
      </c>
      <c r="J394" s="229" t="s">
        <v>324</v>
      </c>
      <c r="K394" s="17" t="s">
        <v>22291</v>
      </c>
      <c r="L394" s="17" t="s">
        <v>22295</v>
      </c>
      <c r="M394" s="230" t="s">
        <v>22295</v>
      </c>
      <c r="N394" s="231" t="s">
        <v>22296</v>
      </c>
      <c r="O394" s="232" t="s">
        <v>391</v>
      </c>
      <c r="P394" s="233" t="s">
        <v>390</v>
      </c>
      <c r="Q394" s="233" t="s">
        <v>26521</v>
      </c>
      <c r="R394" s="230" t="s">
        <v>24998</v>
      </c>
      <c r="S394" s="234" t="s">
        <v>25482</v>
      </c>
      <c r="T394" s="235" t="s">
        <v>21713</v>
      </c>
      <c r="U394" s="236" t="s">
        <v>5191</v>
      </c>
      <c r="V394" s="16">
        <v>3</v>
      </c>
      <c r="W394" s="16">
        <v>4</v>
      </c>
      <c r="X394" s="16" t="e">
        <v>#REF!</v>
      </c>
      <c r="Y394" s="237" t="s">
        <v>391</v>
      </c>
      <c r="Z394" s="17"/>
      <c r="AD394" s="230" t="s">
        <v>25534</v>
      </c>
      <c r="AE394" s="238" t="s">
        <v>22539</v>
      </c>
    </row>
    <row r="395" spans="1:31" x14ac:dyDescent="0.45">
      <c r="A395" s="231"/>
      <c r="B395" s="227"/>
      <c r="C395" s="227"/>
      <c r="D395" s="240" t="s">
        <v>22278</v>
      </c>
      <c r="E395" s="240" t="s">
        <v>397</v>
      </c>
      <c r="F395" s="227" t="s">
        <v>23732</v>
      </c>
      <c r="G395" s="229" t="s">
        <v>26520</v>
      </c>
      <c r="H395" s="229">
        <v>4</v>
      </c>
      <c r="I395" s="229" t="s">
        <v>157</v>
      </c>
      <c r="J395" s="229" t="s">
        <v>324</v>
      </c>
      <c r="K395" s="17" t="s">
        <v>22291</v>
      </c>
      <c r="L395" s="17" t="s">
        <v>22295</v>
      </c>
      <c r="M395" s="230" t="s">
        <v>22295</v>
      </c>
      <c r="N395" s="231" t="s">
        <v>22296</v>
      </c>
      <c r="O395" s="232" t="s">
        <v>397</v>
      </c>
      <c r="P395" s="233" t="s">
        <v>396</v>
      </c>
      <c r="Q395" s="233" t="s">
        <v>26521</v>
      </c>
      <c r="R395" s="230" t="s">
        <v>24998</v>
      </c>
      <c r="S395" s="234" t="s">
        <v>25482</v>
      </c>
      <c r="T395" s="235" t="s">
        <v>21710</v>
      </c>
      <c r="U395" s="236" t="s">
        <v>5191</v>
      </c>
      <c r="V395" s="16">
        <v>3</v>
      </c>
      <c r="W395" s="16">
        <v>11</v>
      </c>
      <c r="X395" s="16" t="e">
        <v>#REF!</v>
      </c>
      <c r="Y395" s="237" t="s">
        <v>397</v>
      </c>
      <c r="Z395" s="17"/>
      <c r="AD395" s="230" t="s">
        <v>25094</v>
      </c>
      <c r="AE395" s="238" t="s">
        <v>22541</v>
      </c>
    </row>
    <row r="396" spans="1:31" x14ac:dyDescent="0.45">
      <c r="A396" s="231"/>
      <c r="B396" s="240" t="s">
        <v>22298</v>
      </c>
      <c r="C396" s="240" t="s">
        <v>22299</v>
      </c>
      <c r="D396" s="240" t="s">
        <v>22284</v>
      </c>
      <c r="E396" s="240" t="s">
        <v>367</v>
      </c>
      <c r="F396" s="227" t="s">
        <v>23733</v>
      </c>
      <c r="G396" s="229" t="s">
        <v>5191</v>
      </c>
      <c r="H396" s="229">
        <v>4</v>
      </c>
      <c r="I396" s="229" t="s">
        <v>157</v>
      </c>
      <c r="J396" s="229" t="s">
        <v>324</v>
      </c>
      <c r="K396" s="17" t="s">
        <v>22291</v>
      </c>
      <c r="L396" s="17" t="s">
        <v>22298</v>
      </c>
      <c r="M396" s="230" t="s">
        <v>22298</v>
      </c>
      <c r="N396" s="231" t="s">
        <v>22299</v>
      </c>
      <c r="O396" s="232" t="s">
        <v>367</v>
      </c>
      <c r="P396" s="233" t="s">
        <v>368</v>
      </c>
      <c r="Q396" s="233" t="s">
        <v>26521</v>
      </c>
      <c r="R396" s="230" t="s">
        <v>24999</v>
      </c>
      <c r="S396" s="234" t="s">
        <v>25482</v>
      </c>
      <c r="T396" s="235" t="s">
        <v>21725</v>
      </c>
      <c r="U396" s="236" t="s">
        <v>5191</v>
      </c>
      <c r="V396" s="16">
        <v>3</v>
      </c>
      <c r="W396" s="16">
        <v>6</v>
      </c>
      <c r="X396" s="16" t="e">
        <v>#REF!</v>
      </c>
      <c r="Y396" s="237" t="s">
        <v>367</v>
      </c>
      <c r="Z396" s="17"/>
      <c r="AD396" s="230" t="s">
        <v>25095</v>
      </c>
      <c r="AE396" s="238" t="s">
        <v>22544</v>
      </c>
    </row>
    <row r="397" spans="1:31" x14ac:dyDescent="0.45">
      <c r="A397" s="231"/>
      <c r="B397" s="227"/>
      <c r="C397" s="227"/>
      <c r="D397" s="240" t="s">
        <v>22297</v>
      </c>
      <c r="E397" s="240" t="s">
        <v>391</v>
      </c>
      <c r="F397" s="227" t="s">
        <v>23734</v>
      </c>
      <c r="G397" s="229" t="s">
        <v>26520</v>
      </c>
      <c r="H397" s="229">
        <v>4</v>
      </c>
      <c r="I397" s="229" t="s">
        <v>157</v>
      </c>
      <c r="J397" s="229" t="s">
        <v>324</v>
      </c>
      <c r="K397" s="17" t="s">
        <v>22291</v>
      </c>
      <c r="L397" s="17" t="s">
        <v>22298</v>
      </c>
      <c r="M397" s="230" t="s">
        <v>22298</v>
      </c>
      <c r="N397" s="231" t="s">
        <v>22299</v>
      </c>
      <c r="O397" s="232" t="s">
        <v>391</v>
      </c>
      <c r="P397" s="233" t="s">
        <v>390</v>
      </c>
      <c r="Q397" s="233" t="s">
        <v>26521</v>
      </c>
      <c r="R397" s="230" t="s">
        <v>24999</v>
      </c>
      <c r="S397" s="234" t="s">
        <v>25482</v>
      </c>
      <c r="T397" s="235" t="s">
        <v>21713</v>
      </c>
      <c r="U397" s="236" t="s">
        <v>5191</v>
      </c>
      <c r="V397" s="16">
        <v>3</v>
      </c>
      <c r="W397" s="16">
        <v>4</v>
      </c>
      <c r="X397" s="16" t="e">
        <v>#REF!</v>
      </c>
      <c r="Y397" s="237" t="s">
        <v>391</v>
      </c>
      <c r="Z397" s="17"/>
      <c r="AD397" s="230" t="s">
        <v>25535</v>
      </c>
      <c r="AE397" s="238" t="s">
        <v>22546</v>
      </c>
    </row>
    <row r="398" spans="1:31" x14ac:dyDescent="0.45">
      <c r="A398" s="231"/>
      <c r="B398" s="227"/>
      <c r="C398" s="227"/>
      <c r="D398" s="240" t="s">
        <v>22278</v>
      </c>
      <c r="E398" s="240" t="s">
        <v>397</v>
      </c>
      <c r="F398" s="227" t="s">
        <v>23735</v>
      </c>
      <c r="G398" s="229" t="s">
        <v>26520</v>
      </c>
      <c r="H398" s="229">
        <v>4</v>
      </c>
      <c r="I398" s="229" t="s">
        <v>157</v>
      </c>
      <c r="J398" s="229" t="s">
        <v>324</v>
      </c>
      <c r="K398" s="17" t="s">
        <v>22291</v>
      </c>
      <c r="L398" s="17" t="s">
        <v>22298</v>
      </c>
      <c r="M398" s="230" t="s">
        <v>22298</v>
      </c>
      <c r="N398" s="231" t="s">
        <v>22299</v>
      </c>
      <c r="O398" s="232" t="s">
        <v>397</v>
      </c>
      <c r="P398" s="233" t="s">
        <v>396</v>
      </c>
      <c r="Q398" s="233" t="s">
        <v>26521</v>
      </c>
      <c r="R398" s="230" t="s">
        <v>24999</v>
      </c>
      <c r="S398" s="234" t="s">
        <v>25482</v>
      </c>
      <c r="T398" s="235" t="s">
        <v>21710</v>
      </c>
      <c r="U398" s="236" t="s">
        <v>5191</v>
      </c>
      <c r="V398" s="16">
        <v>3</v>
      </c>
      <c r="W398" s="16">
        <v>11</v>
      </c>
      <c r="X398" s="16" t="e">
        <v>#REF!</v>
      </c>
      <c r="Y398" s="237" t="s">
        <v>397</v>
      </c>
      <c r="Z398" s="17"/>
      <c r="AD398" s="230" t="s">
        <v>25096</v>
      </c>
      <c r="AE398" s="238" t="s">
        <v>22548</v>
      </c>
    </row>
    <row r="399" spans="1:31" x14ac:dyDescent="0.45">
      <c r="A399" s="239" t="s">
        <v>329</v>
      </c>
      <c r="B399" s="239" t="s">
        <v>1883</v>
      </c>
      <c r="C399" s="227"/>
      <c r="D399" s="227"/>
      <c r="E399" s="227"/>
      <c r="F399" s="227" t="s">
        <v>23736</v>
      </c>
      <c r="G399" s="229" t="s">
        <v>5191</v>
      </c>
      <c r="H399" s="229">
        <v>2</v>
      </c>
      <c r="I399" s="229" t="s">
        <v>157</v>
      </c>
      <c r="J399" s="229" t="s">
        <v>329</v>
      </c>
      <c r="K399" s="17" t="s">
        <v>5190</v>
      </c>
      <c r="L399" s="17" t="s">
        <v>5190</v>
      </c>
      <c r="M399" s="230" t="s">
        <v>329</v>
      </c>
      <c r="N399" s="231" t="s">
        <v>1883</v>
      </c>
      <c r="O399" s="232" t="s">
        <v>5190</v>
      </c>
      <c r="P399" s="233" t="s">
        <v>5190</v>
      </c>
      <c r="Q399" s="233" t="s">
        <v>5190</v>
      </c>
      <c r="R399" s="230" t="s">
        <v>25483</v>
      </c>
      <c r="S399" s="234" t="s">
        <v>25432</v>
      </c>
      <c r="T399" s="235" t="s">
        <v>5190</v>
      </c>
      <c r="U399" s="236" t="s">
        <v>26520</v>
      </c>
      <c r="V399" s="16" t="s">
        <v>5190</v>
      </c>
      <c r="W399" s="16" t="s">
        <v>5190</v>
      </c>
      <c r="X399" s="16" t="e">
        <v>#REF!</v>
      </c>
      <c r="Y399" s="237" t="s">
        <v>5190</v>
      </c>
      <c r="Z399" s="17"/>
      <c r="AD399" s="230" t="s">
        <v>25097</v>
      </c>
      <c r="AE399" s="238" t="s">
        <v>22550</v>
      </c>
    </row>
    <row r="400" spans="1:31" x14ac:dyDescent="0.45">
      <c r="A400" s="239" t="s">
        <v>331</v>
      </c>
      <c r="B400" s="239" t="s">
        <v>10925</v>
      </c>
      <c r="C400" s="227"/>
      <c r="D400" s="227"/>
      <c r="E400" s="227"/>
      <c r="F400" s="227" t="s">
        <v>23737</v>
      </c>
      <c r="G400" s="229" t="s">
        <v>5191</v>
      </c>
      <c r="H400" s="229">
        <v>3</v>
      </c>
      <c r="I400" s="229" t="s">
        <v>157</v>
      </c>
      <c r="J400" s="229" t="s">
        <v>329</v>
      </c>
      <c r="K400" s="17" t="s">
        <v>331</v>
      </c>
      <c r="L400" s="17" t="s">
        <v>5190</v>
      </c>
      <c r="M400" s="230" t="s">
        <v>331</v>
      </c>
      <c r="N400" s="231" t="s">
        <v>10925</v>
      </c>
      <c r="O400" s="232" t="s">
        <v>5190</v>
      </c>
      <c r="P400" s="233" t="s">
        <v>5190</v>
      </c>
      <c r="Q400" s="233" t="s">
        <v>5190</v>
      </c>
      <c r="R400" s="230" t="s">
        <v>25484</v>
      </c>
      <c r="S400" s="234" t="s">
        <v>25483</v>
      </c>
      <c r="T400" s="235" t="s">
        <v>5190</v>
      </c>
      <c r="U400" s="236" t="s">
        <v>26520</v>
      </c>
      <c r="V400" s="16" t="s">
        <v>5190</v>
      </c>
      <c r="W400" s="16" t="s">
        <v>5190</v>
      </c>
      <c r="X400" s="16" t="e">
        <v>#REF!</v>
      </c>
      <c r="Y400" s="237" t="s">
        <v>5190</v>
      </c>
      <c r="Z400" s="17"/>
      <c r="AD400" s="230" t="s">
        <v>25098</v>
      </c>
      <c r="AE400" s="238" t="s">
        <v>22554</v>
      </c>
    </row>
    <row r="401" spans="1:31" x14ac:dyDescent="0.45">
      <c r="A401" s="231"/>
      <c r="B401" s="240" t="s">
        <v>22300</v>
      </c>
      <c r="C401" s="240" t="s">
        <v>10925</v>
      </c>
      <c r="D401" s="240" t="s">
        <v>22297</v>
      </c>
      <c r="E401" s="240" t="s">
        <v>391</v>
      </c>
      <c r="F401" s="227" t="s">
        <v>23738</v>
      </c>
      <c r="G401" s="229" t="s">
        <v>5191</v>
      </c>
      <c r="H401" s="229">
        <v>4</v>
      </c>
      <c r="I401" s="229" t="s">
        <v>157</v>
      </c>
      <c r="J401" s="229" t="s">
        <v>329</v>
      </c>
      <c r="K401" s="17" t="s">
        <v>331</v>
      </c>
      <c r="L401" s="17" t="s">
        <v>22300</v>
      </c>
      <c r="M401" s="230" t="s">
        <v>22300</v>
      </c>
      <c r="N401" s="231" t="s">
        <v>10925</v>
      </c>
      <c r="O401" s="232" t="s">
        <v>391</v>
      </c>
      <c r="P401" s="233" t="s">
        <v>390</v>
      </c>
      <c r="Q401" s="233" t="s">
        <v>26521</v>
      </c>
      <c r="R401" s="230" t="s">
        <v>25000</v>
      </c>
      <c r="S401" s="234" t="s">
        <v>25484</v>
      </c>
      <c r="T401" s="235" t="s">
        <v>21713</v>
      </c>
      <c r="U401" s="236" t="s">
        <v>5191</v>
      </c>
      <c r="V401" s="16">
        <v>1</v>
      </c>
      <c r="W401" s="16">
        <v>4</v>
      </c>
      <c r="X401" s="16" t="e">
        <v>#REF!</v>
      </c>
      <c r="Y401" s="237" t="s">
        <v>391</v>
      </c>
      <c r="Z401" s="17"/>
      <c r="AD401" s="230" t="s">
        <v>25099</v>
      </c>
      <c r="AE401" s="238" t="s">
        <v>22556</v>
      </c>
    </row>
    <row r="402" spans="1:31" x14ac:dyDescent="0.45">
      <c r="A402" s="239" t="s">
        <v>337</v>
      </c>
      <c r="B402" s="239" t="s">
        <v>22301</v>
      </c>
      <c r="C402" s="227"/>
      <c r="D402" s="227"/>
      <c r="E402" s="227"/>
      <c r="F402" s="227" t="s">
        <v>23739</v>
      </c>
      <c r="G402" s="229" t="s">
        <v>5191</v>
      </c>
      <c r="H402" s="229">
        <v>3</v>
      </c>
      <c r="I402" s="229" t="s">
        <v>157</v>
      </c>
      <c r="J402" s="229" t="s">
        <v>329</v>
      </c>
      <c r="K402" s="17" t="s">
        <v>337</v>
      </c>
      <c r="L402" s="17" t="s">
        <v>5190</v>
      </c>
      <c r="M402" s="230" t="s">
        <v>337</v>
      </c>
      <c r="N402" s="231" t="s">
        <v>22301</v>
      </c>
      <c r="O402" s="232" t="s">
        <v>5190</v>
      </c>
      <c r="P402" s="233" t="s">
        <v>5190</v>
      </c>
      <c r="Q402" s="233" t="s">
        <v>5190</v>
      </c>
      <c r="R402" s="230" t="s">
        <v>25485</v>
      </c>
      <c r="S402" s="234" t="s">
        <v>25483</v>
      </c>
      <c r="T402" s="235" t="s">
        <v>5190</v>
      </c>
      <c r="U402" s="236" t="s">
        <v>26520</v>
      </c>
      <c r="V402" s="16" t="s">
        <v>5190</v>
      </c>
      <c r="W402" s="16" t="s">
        <v>5190</v>
      </c>
      <c r="X402" s="16" t="e">
        <v>#REF!</v>
      </c>
      <c r="Y402" s="237" t="s">
        <v>5190</v>
      </c>
      <c r="Z402" s="17"/>
      <c r="AD402" s="230" t="s">
        <v>25100</v>
      </c>
      <c r="AE402" s="238" t="s">
        <v>22558</v>
      </c>
    </row>
    <row r="403" spans="1:31" x14ac:dyDescent="0.45">
      <c r="A403" s="231"/>
      <c r="B403" s="240" t="s">
        <v>22302</v>
      </c>
      <c r="C403" s="240" t="s">
        <v>22303</v>
      </c>
      <c r="D403" s="240" t="s">
        <v>22304</v>
      </c>
      <c r="E403" s="240" t="s">
        <v>380</v>
      </c>
      <c r="F403" s="227" t="s">
        <v>23740</v>
      </c>
      <c r="G403" s="229" t="s">
        <v>5191</v>
      </c>
      <c r="H403" s="229">
        <v>4</v>
      </c>
      <c r="I403" s="229" t="s">
        <v>157</v>
      </c>
      <c r="J403" s="229" t="s">
        <v>329</v>
      </c>
      <c r="K403" s="17" t="s">
        <v>337</v>
      </c>
      <c r="L403" s="17" t="s">
        <v>22302</v>
      </c>
      <c r="M403" s="230" t="s">
        <v>22302</v>
      </c>
      <c r="N403" s="231" t="s">
        <v>22303</v>
      </c>
      <c r="O403" s="232" t="s">
        <v>380</v>
      </c>
      <c r="P403" s="233" t="s">
        <v>379</v>
      </c>
      <c r="Q403" s="233" t="s">
        <v>26521</v>
      </c>
      <c r="R403" s="230" t="s">
        <v>25001</v>
      </c>
      <c r="S403" s="234" t="s">
        <v>25485</v>
      </c>
      <c r="T403" s="235" t="s">
        <v>21719</v>
      </c>
      <c r="U403" s="236" t="s">
        <v>5191</v>
      </c>
      <c r="V403" s="16">
        <v>1</v>
      </c>
      <c r="W403" s="16">
        <v>7</v>
      </c>
      <c r="X403" s="16" t="e">
        <v>#REF!</v>
      </c>
      <c r="Y403" s="237" t="s">
        <v>380</v>
      </c>
      <c r="Z403" s="17"/>
      <c r="AD403" s="230" t="s">
        <v>25536</v>
      </c>
      <c r="AE403" s="238" t="s">
        <v>574</v>
      </c>
    </row>
    <row r="404" spans="1:31" x14ac:dyDescent="0.45">
      <c r="A404" s="231"/>
      <c r="B404" s="240" t="s">
        <v>22305</v>
      </c>
      <c r="C404" s="240" t="s">
        <v>22306</v>
      </c>
      <c r="D404" s="240" t="s">
        <v>22304</v>
      </c>
      <c r="E404" s="240" t="s">
        <v>380</v>
      </c>
      <c r="F404" s="227" t="s">
        <v>23741</v>
      </c>
      <c r="G404" s="229" t="s">
        <v>5191</v>
      </c>
      <c r="H404" s="229">
        <v>4</v>
      </c>
      <c r="I404" s="229" t="s">
        <v>157</v>
      </c>
      <c r="J404" s="229" t="s">
        <v>329</v>
      </c>
      <c r="K404" s="17" t="s">
        <v>337</v>
      </c>
      <c r="L404" s="17" t="s">
        <v>22305</v>
      </c>
      <c r="M404" s="230" t="s">
        <v>22305</v>
      </c>
      <c r="N404" s="231" t="s">
        <v>22306</v>
      </c>
      <c r="O404" s="232" t="s">
        <v>380</v>
      </c>
      <c r="P404" s="233" t="s">
        <v>379</v>
      </c>
      <c r="Q404" s="233" t="s">
        <v>26521</v>
      </c>
      <c r="R404" s="230" t="s">
        <v>25002</v>
      </c>
      <c r="S404" s="234" t="s">
        <v>25485</v>
      </c>
      <c r="T404" s="235" t="s">
        <v>21719</v>
      </c>
      <c r="U404" s="236" t="s">
        <v>5191</v>
      </c>
      <c r="V404" s="16">
        <v>1</v>
      </c>
      <c r="W404" s="16">
        <v>7</v>
      </c>
      <c r="X404" s="16" t="e">
        <v>#REF!</v>
      </c>
      <c r="Y404" s="237" t="s">
        <v>380</v>
      </c>
      <c r="Z404" s="17"/>
      <c r="AD404" s="230" t="s">
        <v>25537</v>
      </c>
      <c r="AE404" s="238" t="s">
        <v>22561</v>
      </c>
    </row>
    <row r="405" spans="1:31" x14ac:dyDescent="0.45">
      <c r="A405" s="231"/>
      <c r="B405" s="240" t="s">
        <v>22307</v>
      </c>
      <c r="C405" s="240" t="s">
        <v>22308</v>
      </c>
      <c r="D405" s="240" t="s">
        <v>22304</v>
      </c>
      <c r="E405" s="240" t="s">
        <v>380</v>
      </c>
      <c r="F405" s="227" t="s">
        <v>23742</v>
      </c>
      <c r="G405" s="229" t="s">
        <v>5191</v>
      </c>
      <c r="H405" s="229">
        <v>4</v>
      </c>
      <c r="I405" s="229" t="s">
        <v>157</v>
      </c>
      <c r="J405" s="229" t="s">
        <v>329</v>
      </c>
      <c r="K405" s="17" t="s">
        <v>337</v>
      </c>
      <c r="L405" s="17" t="s">
        <v>22307</v>
      </c>
      <c r="M405" s="230" t="s">
        <v>22307</v>
      </c>
      <c r="N405" s="231" t="s">
        <v>22308</v>
      </c>
      <c r="O405" s="232" t="s">
        <v>380</v>
      </c>
      <c r="P405" s="233" t="s">
        <v>379</v>
      </c>
      <c r="Q405" s="233" t="s">
        <v>26521</v>
      </c>
      <c r="R405" s="230" t="s">
        <v>25003</v>
      </c>
      <c r="S405" s="234" t="s">
        <v>25485</v>
      </c>
      <c r="T405" s="235" t="s">
        <v>21719</v>
      </c>
      <c r="U405" s="236" t="s">
        <v>5191</v>
      </c>
      <c r="V405" s="16">
        <v>1</v>
      </c>
      <c r="W405" s="16">
        <v>7</v>
      </c>
      <c r="X405" s="16" t="e">
        <v>#REF!</v>
      </c>
      <c r="Y405" s="237" t="s">
        <v>380</v>
      </c>
      <c r="Z405" s="17"/>
      <c r="AD405" s="230" t="s">
        <v>25101</v>
      </c>
      <c r="AE405" s="238" t="s">
        <v>22562</v>
      </c>
    </row>
    <row r="406" spans="1:31" x14ac:dyDescent="0.45">
      <c r="A406" s="231"/>
      <c r="B406" s="240" t="s">
        <v>22309</v>
      </c>
      <c r="C406" s="240" t="s">
        <v>22310</v>
      </c>
      <c r="D406" s="240" t="s">
        <v>22304</v>
      </c>
      <c r="E406" s="240" t="s">
        <v>380</v>
      </c>
      <c r="F406" s="227" t="s">
        <v>23743</v>
      </c>
      <c r="G406" s="229" t="s">
        <v>5191</v>
      </c>
      <c r="H406" s="229">
        <v>4</v>
      </c>
      <c r="I406" s="229" t="s">
        <v>157</v>
      </c>
      <c r="J406" s="229" t="s">
        <v>329</v>
      </c>
      <c r="K406" s="17" t="s">
        <v>337</v>
      </c>
      <c r="L406" s="17" t="s">
        <v>22309</v>
      </c>
      <c r="M406" s="230" t="s">
        <v>22309</v>
      </c>
      <c r="N406" s="231" t="s">
        <v>22310</v>
      </c>
      <c r="O406" s="232" t="s">
        <v>380</v>
      </c>
      <c r="P406" s="233" t="s">
        <v>379</v>
      </c>
      <c r="Q406" s="233" t="s">
        <v>26521</v>
      </c>
      <c r="R406" s="230" t="s">
        <v>25004</v>
      </c>
      <c r="S406" s="234" t="s">
        <v>25485</v>
      </c>
      <c r="T406" s="235" t="s">
        <v>21719</v>
      </c>
      <c r="U406" s="236" t="s">
        <v>5191</v>
      </c>
      <c r="V406" s="16">
        <v>1</v>
      </c>
      <c r="W406" s="16">
        <v>7</v>
      </c>
      <c r="X406" s="16" t="e">
        <v>#REF!</v>
      </c>
      <c r="Y406" s="237" t="s">
        <v>380</v>
      </c>
      <c r="Z406" s="17"/>
      <c r="AD406" s="230" t="s">
        <v>25102</v>
      </c>
      <c r="AE406" s="238" t="s">
        <v>22565</v>
      </c>
    </row>
    <row r="407" spans="1:31" x14ac:dyDescent="0.45">
      <c r="A407" s="231"/>
      <c r="B407" s="240" t="s">
        <v>22311</v>
      </c>
      <c r="C407" s="240" t="s">
        <v>22312</v>
      </c>
      <c r="D407" s="240" t="s">
        <v>22304</v>
      </c>
      <c r="E407" s="240" t="s">
        <v>380</v>
      </c>
      <c r="F407" s="227" t="s">
        <v>23744</v>
      </c>
      <c r="G407" s="229" t="s">
        <v>5191</v>
      </c>
      <c r="H407" s="229">
        <v>4</v>
      </c>
      <c r="I407" s="229" t="s">
        <v>157</v>
      </c>
      <c r="J407" s="229" t="s">
        <v>329</v>
      </c>
      <c r="K407" s="17" t="s">
        <v>337</v>
      </c>
      <c r="L407" s="17" t="s">
        <v>22311</v>
      </c>
      <c r="M407" s="230" t="s">
        <v>22311</v>
      </c>
      <c r="N407" s="231" t="s">
        <v>22312</v>
      </c>
      <c r="O407" s="232" t="s">
        <v>380</v>
      </c>
      <c r="P407" s="233" t="s">
        <v>379</v>
      </c>
      <c r="Q407" s="233" t="s">
        <v>26521</v>
      </c>
      <c r="R407" s="230" t="s">
        <v>25005</v>
      </c>
      <c r="S407" s="234" t="s">
        <v>25485</v>
      </c>
      <c r="T407" s="235" t="s">
        <v>21719</v>
      </c>
      <c r="U407" s="236" t="s">
        <v>5191</v>
      </c>
      <c r="V407" s="16">
        <v>1</v>
      </c>
      <c r="W407" s="16">
        <v>7</v>
      </c>
      <c r="X407" s="16" t="e">
        <v>#REF!</v>
      </c>
      <c r="Y407" s="237" t="s">
        <v>380</v>
      </c>
      <c r="Z407" s="17"/>
      <c r="AD407" s="230" t="s">
        <v>25103</v>
      </c>
      <c r="AE407" s="238" t="s">
        <v>22567</v>
      </c>
    </row>
    <row r="408" spans="1:31" x14ac:dyDescent="0.45">
      <c r="A408" s="239" t="s">
        <v>22313</v>
      </c>
      <c r="B408" s="239" t="s">
        <v>22314</v>
      </c>
      <c r="C408" s="227"/>
      <c r="D408" s="227"/>
      <c r="E408" s="227"/>
      <c r="F408" s="227" t="s">
        <v>23745</v>
      </c>
      <c r="G408" s="229" t="s">
        <v>5191</v>
      </c>
      <c r="H408" s="229">
        <v>3</v>
      </c>
      <c r="I408" s="229" t="s">
        <v>157</v>
      </c>
      <c r="J408" s="229" t="s">
        <v>329</v>
      </c>
      <c r="K408" s="17" t="s">
        <v>22313</v>
      </c>
      <c r="L408" s="17" t="s">
        <v>5190</v>
      </c>
      <c r="M408" s="230" t="s">
        <v>22313</v>
      </c>
      <c r="N408" s="231" t="s">
        <v>22314</v>
      </c>
      <c r="O408" s="232" t="s">
        <v>5190</v>
      </c>
      <c r="P408" s="233" t="s">
        <v>5190</v>
      </c>
      <c r="Q408" s="233" t="s">
        <v>5190</v>
      </c>
      <c r="R408" s="230" t="s">
        <v>25486</v>
      </c>
      <c r="S408" s="234" t="s">
        <v>25483</v>
      </c>
      <c r="T408" s="235" t="s">
        <v>5190</v>
      </c>
      <c r="U408" s="236" t="s">
        <v>26520</v>
      </c>
      <c r="V408" s="16" t="s">
        <v>5190</v>
      </c>
      <c r="W408" s="16" t="s">
        <v>5190</v>
      </c>
      <c r="X408" s="16" t="e">
        <v>#REF!</v>
      </c>
      <c r="Y408" s="237" t="s">
        <v>5190</v>
      </c>
      <c r="Z408" s="17"/>
      <c r="AD408" s="230" t="s">
        <v>25104</v>
      </c>
      <c r="AE408" s="238" t="s">
        <v>22570</v>
      </c>
    </row>
    <row r="409" spans="1:31" x14ac:dyDescent="0.45">
      <c r="A409" s="231"/>
      <c r="B409" s="240" t="s">
        <v>22315</v>
      </c>
      <c r="C409" s="240" t="s">
        <v>22316</v>
      </c>
      <c r="D409" s="240" t="s">
        <v>381</v>
      </c>
      <c r="E409" s="240" t="s">
        <v>382</v>
      </c>
      <c r="F409" s="227" t="s">
        <v>23746</v>
      </c>
      <c r="G409" s="229" t="s">
        <v>5191</v>
      </c>
      <c r="H409" s="229">
        <v>4</v>
      </c>
      <c r="I409" s="229" t="s">
        <v>157</v>
      </c>
      <c r="J409" s="229" t="s">
        <v>329</v>
      </c>
      <c r="K409" s="17" t="s">
        <v>22313</v>
      </c>
      <c r="L409" s="17" t="s">
        <v>22315</v>
      </c>
      <c r="M409" s="230" t="s">
        <v>22315</v>
      </c>
      <c r="N409" s="231" t="s">
        <v>22316</v>
      </c>
      <c r="O409" s="232" t="s">
        <v>382</v>
      </c>
      <c r="P409" s="233" t="s">
        <v>381</v>
      </c>
      <c r="Q409" s="233" t="s">
        <v>5190</v>
      </c>
      <c r="R409" s="230" t="s">
        <v>25006</v>
      </c>
      <c r="S409" s="234" t="s">
        <v>25486</v>
      </c>
      <c r="T409" s="235" t="s">
        <v>21718</v>
      </c>
      <c r="U409" s="236" t="s">
        <v>5191</v>
      </c>
      <c r="V409" s="16">
        <v>2</v>
      </c>
      <c r="W409" s="16">
        <v>1</v>
      </c>
      <c r="X409" s="16" t="e">
        <v>#REF!</v>
      </c>
      <c r="Y409" s="237" t="s">
        <v>382</v>
      </c>
      <c r="Z409" s="17"/>
      <c r="AD409" s="230" t="s">
        <v>25105</v>
      </c>
      <c r="AE409" s="238" t="s">
        <v>22573</v>
      </c>
    </row>
    <row r="410" spans="1:31" x14ac:dyDescent="0.45">
      <c r="A410" s="231"/>
      <c r="B410" s="227"/>
      <c r="C410" s="227"/>
      <c r="D410" s="240" t="s">
        <v>22317</v>
      </c>
      <c r="E410" s="240" t="s">
        <v>384</v>
      </c>
      <c r="F410" s="227" t="s">
        <v>23747</v>
      </c>
      <c r="G410" s="229" t="s">
        <v>26520</v>
      </c>
      <c r="H410" s="229">
        <v>4</v>
      </c>
      <c r="I410" s="229" t="s">
        <v>157</v>
      </c>
      <c r="J410" s="229" t="s">
        <v>329</v>
      </c>
      <c r="K410" s="17" t="s">
        <v>22313</v>
      </c>
      <c r="L410" s="17" t="s">
        <v>22315</v>
      </c>
      <c r="M410" s="230" t="s">
        <v>22315</v>
      </c>
      <c r="N410" s="231" t="s">
        <v>22316</v>
      </c>
      <c r="O410" s="232" t="s">
        <v>384</v>
      </c>
      <c r="P410" s="233" t="s">
        <v>383</v>
      </c>
      <c r="Q410" s="233" t="s">
        <v>26521</v>
      </c>
      <c r="R410" s="230" t="s">
        <v>25006</v>
      </c>
      <c r="S410" s="234" t="s">
        <v>25486</v>
      </c>
      <c r="T410" s="235" t="s">
        <v>21717</v>
      </c>
      <c r="U410" s="236" t="s">
        <v>5191</v>
      </c>
      <c r="V410" s="16">
        <v>2</v>
      </c>
      <c r="W410" s="16">
        <v>2</v>
      </c>
      <c r="X410" s="16" t="e">
        <v>#REF!</v>
      </c>
      <c r="Y410" s="237" t="s">
        <v>384</v>
      </c>
      <c r="Z410" s="17"/>
      <c r="AD410" s="230" t="s">
        <v>25538</v>
      </c>
      <c r="AE410" s="238" t="s">
        <v>586</v>
      </c>
    </row>
    <row r="411" spans="1:31" x14ac:dyDescent="0.45">
      <c r="A411" s="231"/>
      <c r="B411" s="240" t="s">
        <v>22318</v>
      </c>
      <c r="C411" s="240" t="s">
        <v>10883</v>
      </c>
      <c r="D411" s="240" t="s">
        <v>22278</v>
      </c>
      <c r="E411" s="240" t="s">
        <v>397</v>
      </c>
      <c r="F411" s="227" t="s">
        <v>23748</v>
      </c>
      <c r="G411" s="229" t="s">
        <v>5191</v>
      </c>
      <c r="H411" s="229">
        <v>4</v>
      </c>
      <c r="I411" s="229" t="s">
        <v>157</v>
      </c>
      <c r="J411" s="229" t="s">
        <v>329</v>
      </c>
      <c r="K411" s="17" t="s">
        <v>22313</v>
      </c>
      <c r="L411" s="17" t="s">
        <v>22318</v>
      </c>
      <c r="M411" s="230" t="s">
        <v>22318</v>
      </c>
      <c r="N411" s="231" t="s">
        <v>10883</v>
      </c>
      <c r="O411" s="232" t="s">
        <v>397</v>
      </c>
      <c r="P411" s="233" t="s">
        <v>396</v>
      </c>
      <c r="Q411" s="233" t="s">
        <v>26521</v>
      </c>
      <c r="R411" s="230" t="s">
        <v>25007</v>
      </c>
      <c r="S411" s="234" t="s">
        <v>25486</v>
      </c>
      <c r="T411" s="235" t="s">
        <v>21710</v>
      </c>
      <c r="U411" s="236" t="s">
        <v>5191</v>
      </c>
      <c r="V411" s="16">
        <v>1</v>
      </c>
      <c r="W411" s="16">
        <v>11</v>
      </c>
      <c r="X411" s="16" t="e">
        <v>#REF!</v>
      </c>
      <c r="Y411" s="237" t="s">
        <v>397</v>
      </c>
      <c r="Z411" s="17"/>
      <c r="AD411" s="230" t="s">
        <v>25539</v>
      </c>
      <c r="AE411" s="238" t="s">
        <v>588</v>
      </c>
    </row>
    <row r="412" spans="1:31" x14ac:dyDescent="0.45">
      <c r="A412" s="242" t="s">
        <v>23255</v>
      </c>
      <c r="B412" s="239" t="s">
        <v>22319</v>
      </c>
      <c r="C412" s="227"/>
      <c r="D412" s="227"/>
      <c r="E412" s="227"/>
      <c r="F412" s="227" t="s">
        <v>23749</v>
      </c>
      <c r="G412" s="229" t="s">
        <v>5191</v>
      </c>
      <c r="H412" s="229">
        <v>3</v>
      </c>
      <c r="I412" s="229" t="s">
        <v>157</v>
      </c>
      <c r="J412" s="229" t="s">
        <v>329</v>
      </c>
      <c r="K412" s="17" t="s">
        <v>23255</v>
      </c>
      <c r="L412" s="17" t="s">
        <v>5190</v>
      </c>
      <c r="M412" s="230" t="s">
        <v>23255</v>
      </c>
      <c r="N412" s="231" t="s">
        <v>22319</v>
      </c>
      <c r="O412" s="232" t="s">
        <v>5190</v>
      </c>
      <c r="P412" s="233" t="s">
        <v>5190</v>
      </c>
      <c r="Q412" s="233" t="s">
        <v>5190</v>
      </c>
      <c r="R412" s="230" t="s">
        <v>25487</v>
      </c>
      <c r="S412" s="234" t="s">
        <v>25483</v>
      </c>
      <c r="T412" s="235" t="s">
        <v>5190</v>
      </c>
      <c r="U412" s="236" t="s">
        <v>26520</v>
      </c>
      <c r="V412" s="16" t="s">
        <v>5190</v>
      </c>
      <c r="W412" s="16" t="s">
        <v>5190</v>
      </c>
      <c r="X412" s="16" t="e">
        <v>#REF!</v>
      </c>
      <c r="Y412" s="237" t="s">
        <v>5190</v>
      </c>
      <c r="Z412" s="17"/>
      <c r="AD412" s="230" t="s">
        <v>25106</v>
      </c>
      <c r="AE412" s="238" t="s">
        <v>22576</v>
      </c>
    </row>
    <row r="413" spans="1:31" x14ac:dyDescent="0.45">
      <c r="A413" s="231"/>
      <c r="B413" s="240" t="s">
        <v>22320</v>
      </c>
      <c r="C413" s="240" t="s">
        <v>22321</v>
      </c>
      <c r="D413" s="240" t="s">
        <v>22304</v>
      </c>
      <c r="E413" s="240" t="s">
        <v>380</v>
      </c>
      <c r="F413" s="227" t="s">
        <v>23750</v>
      </c>
      <c r="G413" s="229" t="s">
        <v>5191</v>
      </c>
      <c r="H413" s="229">
        <v>4</v>
      </c>
      <c r="I413" s="229" t="s">
        <v>157</v>
      </c>
      <c r="J413" s="229" t="s">
        <v>329</v>
      </c>
      <c r="K413" s="17" t="s">
        <v>23255</v>
      </c>
      <c r="L413" s="17" t="s">
        <v>22320</v>
      </c>
      <c r="M413" s="230" t="s">
        <v>22320</v>
      </c>
      <c r="N413" s="231" t="s">
        <v>22321</v>
      </c>
      <c r="O413" s="232" t="s">
        <v>380</v>
      </c>
      <c r="P413" s="233" t="s">
        <v>379</v>
      </c>
      <c r="Q413" s="233" t="s">
        <v>26521</v>
      </c>
      <c r="R413" s="230" t="s">
        <v>25008</v>
      </c>
      <c r="S413" s="234" t="s">
        <v>25487</v>
      </c>
      <c r="T413" s="235" t="s">
        <v>21719</v>
      </c>
      <c r="U413" s="236" t="s">
        <v>5191</v>
      </c>
      <c r="V413" s="16">
        <v>3</v>
      </c>
      <c r="W413" s="16">
        <v>7</v>
      </c>
      <c r="X413" s="16" t="e">
        <v>#REF!</v>
      </c>
      <c r="Y413" s="237" t="s">
        <v>380</v>
      </c>
      <c r="Z413" s="17"/>
      <c r="AD413" s="230" t="s">
        <v>25107</v>
      </c>
      <c r="AE413" s="238" t="s">
        <v>22578</v>
      </c>
    </row>
    <row r="414" spans="1:31" x14ac:dyDescent="0.45">
      <c r="A414" s="231"/>
      <c r="B414" s="227"/>
      <c r="C414" s="227"/>
      <c r="D414" s="240" t="s">
        <v>22297</v>
      </c>
      <c r="E414" s="240" t="s">
        <v>391</v>
      </c>
      <c r="F414" s="227" t="s">
        <v>23751</v>
      </c>
      <c r="G414" s="229" t="s">
        <v>26520</v>
      </c>
      <c r="H414" s="229">
        <v>4</v>
      </c>
      <c r="I414" s="229" t="s">
        <v>157</v>
      </c>
      <c r="J414" s="229" t="s">
        <v>329</v>
      </c>
      <c r="K414" s="17" t="s">
        <v>23255</v>
      </c>
      <c r="L414" s="17" t="s">
        <v>22320</v>
      </c>
      <c r="M414" s="230" t="s">
        <v>22320</v>
      </c>
      <c r="N414" s="231" t="s">
        <v>22321</v>
      </c>
      <c r="O414" s="232" t="s">
        <v>391</v>
      </c>
      <c r="P414" s="233" t="s">
        <v>390</v>
      </c>
      <c r="Q414" s="233" t="s">
        <v>26521</v>
      </c>
      <c r="R414" s="230" t="s">
        <v>25008</v>
      </c>
      <c r="S414" s="234" t="s">
        <v>25487</v>
      </c>
      <c r="T414" s="235" t="s">
        <v>21713</v>
      </c>
      <c r="U414" s="236" t="s">
        <v>5191</v>
      </c>
      <c r="V414" s="16">
        <v>3</v>
      </c>
      <c r="W414" s="16">
        <v>4</v>
      </c>
      <c r="X414" s="16" t="e">
        <v>#REF!</v>
      </c>
      <c r="Y414" s="237" t="s">
        <v>391</v>
      </c>
      <c r="Z414" s="17"/>
      <c r="AD414" s="230" t="s">
        <v>25108</v>
      </c>
      <c r="AE414" s="238" t="s">
        <v>22580</v>
      </c>
    </row>
    <row r="415" spans="1:31" x14ac:dyDescent="0.45">
      <c r="A415" s="231"/>
      <c r="B415" s="227"/>
      <c r="C415" s="227"/>
      <c r="D415" s="240" t="s">
        <v>22278</v>
      </c>
      <c r="E415" s="240" t="s">
        <v>397</v>
      </c>
      <c r="F415" s="227" t="s">
        <v>23752</v>
      </c>
      <c r="G415" s="229" t="s">
        <v>26520</v>
      </c>
      <c r="H415" s="229">
        <v>4</v>
      </c>
      <c r="I415" s="229" t="s">
        <v>157</v>
      </c>
      <c r="J415" s="229" t="s">
        <v>329</v>
      </c>
      <c r="K415" s="17" t="s">
        <v>23255</v>
      </c>
      <c r="L415" s="17" t="s">
        <v>22320</v>
      </c>
      <c r="M415" s="230" t="s">
        <v>22320</v>
      </c>
      <c r="N415" s="231" t="s">
        <v>22321</v>
      </c>
      <c r="O415" s="232" t="s">
        <v>397</v>
      </c>
      <c r="P415" s="233" t="s">
        <v>396</v>
      </c>
      <c r="Q415" s="233" t="s">
        <v>26521</v>
      </c>
      <c r="R415" s="230" t="s">
        <v>25008</v>
      </c>
      <c r="S415" s="234" t="s">
        <v>25487</v>
      </c>
      <c r="T415" s="235" t="s">
        <v>21710</v>
      </c>
      <c r="U415" s="236" t="s">
        <v>5191</v>
      </c>
      <c r="V415" s="16">
        <v>3</v>
      </c>
      <c r="W415" s="16">
        <v>11</v>
      </c>
      <c r="X415" s="16" t="e">
        <v>#REF!</v>
      </c>
      <c r="Y415" s="237" t="s">
        <v>397</v>
      </c>
      <c r="Z415" s="17"/>
      <c r="AD415" s="230" t="s">
        <v>25109</v>
      </c>
      <c r="AE415" s="238" t="s">
        <v>22582</v>
      </c>
    </row>
    <row r="416" spans="1:31" x14ac:dyDescent="0.45">
      <c r="A416" s="239" t="s">
        <v>22322</v>
      </c>
      <c r="B416" s="239" t="s">
        <v>1921</v>
      </c>
      <c r="C416" s="227"/>
      <c r="D416" s="227"/>
      <c r="E416" s="227"/>
      <c r="F416" s="227" t="s">
        <v>23753</v>
      </c>
      <c r="G416" s="229" t="s">
        <v>5191</v>
      </c>
      <c r="H416" s="229">
        <v>3</v>
      </c>
      <c r="I416" s="229" t="s">
        <v>157</v>
      </c>
      <c r="J416" s="229" t="s">
        <v>329</v>
      </c>
      <c r="K416" s="17" t="s">
        <v>22322</v>
      </c>
      <c r="L416" s="17" t="s">
        <v>5190</v>
      </c>
      <c r="M416" s="230" t="s">
        <v>22322</v>
      </c>
      <c r="N416" s="231" t="s">
        <v>1921</v>
      </c>
      <c r="O416" s="232" t="s">
        <v>5190</v>
      </c>
      <c r="P416" s="233" t="s">
        <v>5190</v>
      </c>
      <c r="Q416" s="233" t="s">
        <v>5190</v>
      </c>
      <c r="R416" s="230" t="s">
        <v>25488</v>
      </c>
      <c r="S416" s="234" t="s">
        <v>25483</v>
      </c>
      <c r="T416" s="235" t="s">
        <v>5190</v>
      </c>
      <c r="U416" s="236" t="s">
        <v>26520</v>
      </c>
      <c r="V416" s="16" t="s">
        <v>5190</v>
      </c>
      <c r="W416" s="16" t="s">
        <v>5190</v>
      </c>
      <c r="X416" s="16" t="e">
        <v>#REF!</v>
      </c>
      <c r="Y416" s="237" t="s">
        <v>5190</v>
      </c>
      <c r="Z416" s="17"/>
      <c r="AD416" s="230" t="s">
        <v>25110</v>
      </c>
      <c r="AE416" s="238" t="s">
        <v>22584</v>
      </c>
    </row>
    <row r="417" spans="1:31" x14ac:dyDescent="0.45">
      <c r="A417" s="227"/>
      <c r="B417" s="240" t="s">
        <v>22323</v>
      </c>
      <c r="C417" s="240" t="s">
        <v>1909</v>
      </c>
      <c r="D417" s="240" t="s">
        <v>22278</v>
      </c>
      <c r="E417" s="240" t="s">
        <v>397</v>
      </c>
      <c r="F417" s="227" t="s">
        <v>23754</v>
      </c>
      <c r="G417" s="229" t="s">
        <v>5191</v>
      </c>
      <c r="H417" s="229">
        <v>4</v>
      </c>
      <c r="I417" s="229" t="s">
        <v>157</v>
      </c>
      <c r="J417" s="229" t="s">
        <v>329</v>
      </c>
      <c r="K417" s="17" t="s">
        <v>22322</v>
      </c>
      <c r="L417" s="17" t="s">
        <v>22323</v>
      </c>
      <c r="M417" s="230" t="s">
        <v>22323</v>
      </c>
      <c r="N417" s="231" t="s">
        <v>1909</v>
      </c>
      <c r="O417" s="232" t="s">
        <v>397</v>
      </c>
      <c r="P417" s="233" t="s">
        <v>396</v>
      </c>
      <c r="Q417" s="233" t="s">
        <v>26521</v>
      </c>
      <c r="R417" s="230" t="s">
        <v>25009</v>
      </c>
      <c r="S417" s="234" t="s">
        <v>25488</v>
      </c>
      <c r="T417" s="235" t="s">
        <v>21710</v>
      </c>
      <c r="U417" s="236" t="s">
        <v>5191</v>
      </c>
      <c r="V417" s="16">
        <v>2</v>
      </c>
      <c r="W417" s="16">
        <v>11</v>
      </c>
      <c r="X417" s="16" t="e">
        <v>#REF!</v>
      </c>
      <c r="Y417" s="237" t="s">
        <v>397</v>
      </c>
      <c r="Z417" s="17"/>
      <c r="AD417" s="230" t="s">
        <v>25111</v>
      </c>
      <c r="AE417" s="238" t="s">
        <v>22586</v>
      </c>
    </row>
    <row r="418" spans="1:31" x14ac:dyDescent="0.45">
      <c r="A418" s="227"/>
      <c r="B418" s="227"/>
      <c r="C418" s="227"/>
      <c r="D418" s="240" t="s">
        <v>22324</v>
      </c>
      <c r="E418" s="240" t="s">
        <v>525</v>
      </c>
      <c r="F418" s="227" t="s">
        <v>23755</v>
      </c>
      <c r="G418" s="229" t="s">
        <v>26520</v>
      </c>
      <c r="H418" s="229">
        <v>4</v>
      </c>
      <c r="I418" s="229" t="s">
        <v>157</v>
      </c>
      <c r="J418" s="229" t="s">
        <v>329</v>
      </c>
      <c r="K418" s="17" t="s">
        <v>22322</v>
      </c>
      <c r="L418" s="17" t="s">
        <v>22323</v>
      </c>
      <c r="M418" s="230" t="s">
        <v>22323</v>
      </c>
      <c r="N418" s="231" t="s">
        <v>1909</v>
      </c>
      <c r="O418" s="232" t="s">
        <v>525</v>
      </c>
      <c r="P418" s="233" t="s">
        <v>524</v>
      </c>
      <c r="Q418" s="233" t="s">
        <v>26521</v>
      </c>
      <c r="R418" s="230" t="s">
        <v>25009</v>
      </c>
      <c r="S418" s="234" t="s">
        <v>25488</v>
      </c>
      <c r="T418" s="235" t="s">
        <v>21637</v>
      </c>
      <c r="U418" s="236" t="s">
        <v>5191</v>
      </c>
      <c r="V418" s="16">
        <v>2</v>
      </c>
      <c r="W418" s="16">
        <v>2</v>
      </c>
      <c r="X418" s="16" t="e">
        <v>#REF!</v>
      </c>
      <c r="Y418" s="237" t="s">
        <v>525</v>
      </c>
      <c r="Z418" s="17"/>
      <c r="AD418" s="230" t="s">
        <v>25112</v>
      </c>
      <c r="AE418" s="238" t="s">
        <v>22588</v>
      </c>
    </row>
    <row r="419" spans="1:31" x14ac:dyDescent="0.45">
      <c r="A419" s="227"/>
      <c r="B419" s="240" t="s">
        <v>22325</v>
      </c>
      <c r="C419" s="240" t="s">
        <v>22326</v>
      </c>
      <c r="D419" s="240" t="s">
        <v>22278</v>
      </c>
      <c r="E419" s="240" t="s">
        <v>397</v>
      </c>
      <c r="F419" s="227" t="s">
        <v>23756</v>
      </c>
      <c r="G419" s="229" t="s">
        <v>5191</v>
      </c>
      <c r="H419" s="229">
        <v>4</v>
      </c>
      <c r="I419" s="229" t="s">
        <v>157</v>
      </c>
      <c r="J419" s="229" t="s">
        <v>329</v>
      </c>
      <c r="K419" s="17" t="s">
        <v>22322</v>
      </c>
      <c r="L419" s="17" t="s">
        <v>22325</v>
      </c>
      <c r="M419" s="230" t="s">
        <v>22325</v>
      </c>
      <c r="N419" s="231" t="s">
        <v>22326</v>
      </c>
      <c r="O419" s="232" t="s">
        <v>397</v>
      </c>
      <c r="P419" s="233" t="s">
        <v>396</v>
      </c>
      <c r="Q419" s="233" t="s">
        <v>26521</v>
      </c>
      <c r="R419" s="230" t="s">
        <v>25010</v>
      </c>
      <c r="S419" s="234" t="s">
        <v>25488</v>
      </c>
      <c r="T419" s="235" t="s">
        <v>21710</v>
      </c>
      <c r="U419" s="236" t="s">
        <v>5191</v>
      </c>
      <c r="V419" s="16">
        <v>1</v>
      </c>
      <c r="W419" s="16">
        <v>11</v>
      </c>
      <c r="X419" s="16" t="e">
        <v>#REF!</v>
      </c>
      <c r="Y419" s="237" t="s">
        <v>397</v>
      </c>
      <c r="Z419" s="17"/>
      <c r="AD419" s="230" t="s">
        <v>25540</v>
      </c>
      <c r="AE419" s="238" t="s">
        <v>590</v>
      </c>
    </row>
    <row r="420" spans="1:31" x14ac:dyDescent="0.45">
      <c r="A420" s="227"/>
      <c r="B420" s="240" t="s">
        <v>22327</v>
      </c>
      <c r="C420" s="240" t="s">
        <v>22328</v>
      </c>
      <c r="D420" s="240" t="s">
        <v>392</v>
      </c>
      <c r="E420" s="240" t="s">
        <v>393</v>
      </c>
      <c r="F420" s="227" t="s">
        <v>23757</v>
      </c>
      <c r="G420" s="229" t="s">
        <v>5191</v>
      </c>
      <c r="H420" s="229">
        <v>4</v>
      </c>
      <c r="I420" s="229" t="s">
        <v>157</v>
      </c>
      <c r="J420" s="229" t="s">
        <v>329</v>
      </c>
      <c r="K420" s="17" t="s">
        <v>22322</v>
      </c>
      <c r="L420" s="17" t="s">
        <v>22327</v>
      </c>
      <c r="M420" s="230" t="s">
        <v>22327</v>
      </c>
      <c r="N420" s="231" t="s">
        <v>22328</v>
      </c>
      <c r="O420" s="232" t="s">
        <v>393</v>
      </c>
      <c r="P420" s="233" t="s">
        <v>392</v>
      </c>
      <c r="Q420" s="233" t="s">
        <v>5190</v>
      </c>
      <c r="R420" s="230" t="s">
        <v>25011</v>
      </c>
      <c r="S420" s="234" t="s">
        <v>25488</v>
      </c>
      <c r="T420" s="235" t="s">
        <v>21712</v>
      </c>
      <c r="U420" s="236" t="s">
        <v>5191</v>
      </c>
      <c r="V420" s="16">
        <v>1</v>
      </c>
      <c r="W420" s="16">
        <v>1</v>
      </c>
      <c r="X420" s="16" t="e">
        <v>#REF!</v>
      </c>
      <c r="Y420" s="237" t="s">
        <v>393</v>
      </c>
      <c r="Z420" s="17"/>
      <c r="AD420" s="230" t="s">
        <v>25541</v>
      </c>
      <c r="AE420" s="238" t="s">
        <v>22591</v>
      </c>
    </row>
    <row r="421" spans="1:31" x14ac:dyDescent="0.45">
      <c r="A421" s="227"/>
      <c r="B421" s="240" t="s">
        <v>22329</v>
      </c>
      <c r="C421" s="240" t="s">
        <v>22330</v>
      </c>
      <c r="D421" s="240" t="s">
        <v>22304</v>
      </c>
      <c r="E421" s="240" t="s">
        <v>380</v>
      </c>
      <c r="F421" s="227" t="s">
        <v>23758</v>
      </c>
      <c r="G421" s="229" t="s">
        <v>5191</v>
      </c>
      <c r="H421" s="229">
        <v>4</v>
      </c>
      <c r="I421" s="229" t="s">
        <v>157</v>
      </c>
      <c r="J421" s="229" t="s">
        <v>329</v>
      </c>
      <c r="K421" s="17" t="s">
        <v>22322</v>
      </c>
      <c r="L421" s="17" t="s">
        <v>22329</v>
      </c>
      <c r="M421" s="230" t="s">
        <v>22329</v>
      </c>
      <c r="N421" s="231" t="s">
        <v>22330</v>
      </c>
      <c r="O421" s="232" t="s">
        <v>380</v>
      </c>
      <c r="P421" s="233" t="s">
        <v>379</v>
      </c>
      <c r="Q421" s="233" t="s">
        <v>26521</v>
      </c>
      <c r="R421" s="230" t="s">
        <v>25012</v>
      </c>
      <c r="S421" s="234" t="s">
        <v>25488</v>
      </c>
      <c r="T421" s="235" t="s">
        <v>21719</v>
      </c>
      <c r="U421" s="236" t="s">
        <v>5191</v>
      </c>
      <c r="V421" s="16">
        <v>8</v>
      </c>
      <c r="W421" s="16">
        <v>7</v>
      </c>
      <c r="X421" s="16" t="e">
        <v>#REF!</v>
      </c>
      <c r="Y421" s="237" t="s">
        <v>380</v>
      </c>
      <c r="Z421" s="17"/>
      <c r="AD421" s="230" t="s">
        <v>25113</v>
      </c>
      <c r="AE421" s="238" t="s">
        <v>22593</v>
      </c>
    </row>
    <row r="422" spans="1:31" x14ac:dyDescent="0.45">
      <c r="A422" s="227"/>
      <c r="B422" s="227"/>
      <c r="C422" s="227"/>
      <c r="D422" s="240" t="s">
        <v>387</v>
      </c>
      <c r="E422" s="240" t="s">
        <v>386</v>
      </c>
      <c r="F422" s="227" t="s">
        <v>23759</v>
      </c>
      <c r="G422" s="229" t="s">
        <v>26520</v>
      </c>
      <c r="H422" s="229">
        <v>4</v>
      </c>
      <c r="I422" s="229" t="s">
        <v>157</v>
      </c>
      <c r="J422" s="229" t="s">
        <v>329</v>
      </c>
      <c r="K422" s="17" t="s">
        <v>22322</v>
      </c>
      <c r="L422" s="17" t="s">
        <v>22329</v>
      </c>
      <c r="M422" s="230" t="s">
        <v>22329</v>
      </c>
      <c r="N422" s="231" t="s">
        <v>22330</v>
      </c>
      <c r="O422" s="232" t="s">
        <v>386</v>
      </c>
      <c r="P422" s="233" t="s">
        <v>387</v>
      </c>
      <c r="Q422" s="233" t="s">
        <v>5190</v>
      </c>
      <c r="R422" s="230" t="s">
        <v>25012</v>
      </c>
      <c r="S422" s="234" t="s">
        <v>25488</v>
      </c>
      <c r="T422" s="235" t="s">
        <v>21715</v>
      </c>
      <c r="U422" s="236" t="s">
        <v>5191</v>
      </c>
      <c r="V422" s="16">
        <v>8</v>
      </c>
      <c r="W422" s="16">
        <v>1</v>
      </c>
      <c r="X422" s="16" t="e">
        <v>#REF!</v>
      </c>
      <c r="Y422" s="237" t="s">
        <v>386</v>
      </c>
      <c r="Z422" s="17"/>
      <c r="AD422" s="230" t="s">
        <v>25114</v>
      </c>
      <c r="AE422" s="238" t="s">
        <v>22596</v>
      </c>
    </row>
    <row r="423" spans="1:31" x14ac:dyDescent="0.45">
      <c r="A423" s="227"/>
      <c r="B423" s="227"/>
      <c r="C423" s="227"/>
      <c r="D423" s="240" t="s">
        <v>22331</v>
      </c>
      <c r="E423" s="240" t="s">
        <v>395</v>
      </c>
      <c r="F423" s="227" t="s">
        <v>23760</v>
      </c>
      <c r="G423" s="229" t="s">
        <v>26520</v>
      </c>
      <c r="H423" s="229">
        <v>4</v>
      </c>
      <c r="I423" s="229" t="s">
        <v>157</v>
      </c>
      <c r="J423" s="229" t="s">
        <v>329</v>
      </c>
      <c r="K423" s="17" t="s">
        <v>22322</v>
      </c>
      <c r="L423" s="17" t="s">
        <v>22329</v>
      </c>
      <c r="M423" s="230" t="s">
        <v>22329</v>
      </c>
      <c r="N423" s="231" t="s">
        <v>22330</v>
      </c>
      <c r="O423" s="232" t="s">
        <v>395</v>
      </c>
      <c r="P423" s="233" t="s">
        <v>394</v>
      </c>
      <c r="Q423" s="233" t="s">
        <v>26521</v>
      </c>
      <c r="R423" s="230" t="s">
        <v>25012</v>
      </c>
      <c r="S423" s="234" t="s">
        <v>25488</v>
      </c>
      <c r="T423" s="235" t="s">
        <v>21711</v>
      </c>
      <c r="U423" s="236" t="s">
        <v>5191</v>
      </c>
      <c r="V423" s="16">
        <v>8</v>
      </c>
      <c r="W423" s="16">
        <v>4</v>
      </c>
      <c r="X423" s="16" t="e">
        <v>#REF!</v>
      </c>
      <c r="Y423" s="237" t="s">
        <v>395</v>
      </c>
      <c r="Z423" s="17"/>
      <c r="AD423" s="230" t="s">
        <v>25542</v>
      </c>
      <c r="AE423" s="238" t="s">
        <v>22598</v>
      </c>
    </row>
    <row r="424" spans="1:31" x14ac:dyDescent="0.45">
      <c r="A424" s="227"/>
      <c r="B424" s="227"/>
      <c r="C424" s="227"/>
      <c r="D424" s="240" t="s">
        <v>22278</v>
      </c>
      <c r="E424" s="240" t="s">
        <v>397</v>
      </c>
      <c r="F424" s="227" t="s">
        <v>23761</v>
      </c>
      <c r="G424" s="229" t="s">
        <v>26520</v>
      </c>
      <c r="H424" s="229">
        <v>4</v>
      </c>
      <c r="I424" s="229" t="s">
        <v>157</v>
      </c>
      <c r="J424" s="229" t="s">
        <v>329</v>
      </c>
      <c r="K424" s="17" t="s">
        <v>22322</v>
      </c>
      <c r="L424" s="17" t="s">
        <v>22329</v>
      </c>
      <c r="M424" s="230" t="s">
        <v>22329</v>
      </c>
      <c r="N424" s="231" t="s">
        <v>22330</v>
      </c>
      <c r="O424" s="232" t="s">
        <v>397</v>
      </c>
      <c r="P424" s="233" t="s">
        <v>396</v>
      </c>
      <c r="Q424" s="233" t="s">
        <v>26521</v>
      </c>
      <c r="R424" s="230" t="s">
        <v>25012</v>
      </c>
      <c r="S424" s="234" t="s">
        <v>25488</v>
      </c>
      <c r="T424" s="235" t="s">
        <v>21710</v>
      </c>
      <c r="U424" s="236" t="s">
        <v>5191</v>
      </c>
      <c r="V424" s="16">
        <v>8</v>
      </c>
      <c r="W424" s="16">
        <v>11</v>
      </c>
      <c r="X424" s="16" t="e">
        <v>#REF!</v>
      </c>
      <c r="Y424" s="237" t="s">
        <v>397</v>
      </c>
      <c r="Z424" s="17"/>
      <c r="AD424" s="230" t="s">
        <v>25115</v>
      </c>
      <c r="AE424" s="238" t="s">
        <v>22600</v>
      </c>
    </row>
    <row r="425" spans="1:31" x14ac:dyDescent="0.45">
      <c r="A425" s="227"/>
      <c r="B425" s="227"/>
      <c r="C425" s="227"/>
      <c r="D425" s="240" t="s">
        <v>22332</v>
      </c>
      <c r="E425" s="240" t="s">
        <v>457</v>
      </c>
      <c r="F425" s="227" t="s">
        <v>23762</v>
      </c>
      <c r="G425" s="229" t="s">
        <v>26520</v>
      </c>
      <c r="H425" s="229">
        <v>4</v>
      </c>
      <c r="I425" s="229" t="s">
        <v>157</v>
      </c>
      <c r="J425" s="229" t="s">
        <v>329</v>
      </c>
      <c r="K425" s="17" t="s">
        <v>22322</v>
      </c>
      <c r="L425" s="17" t="s">
        <v>22329</v>
      </c>
      <c r="M425" s="230" t="s">
        <v>22329</v>
      </c>
      <c r="N425" s="231" t="s">
        <v>22330</v>
      </c>
      <c r="O425" s="232" t="s">
        <v>457</v>
      </c>
      <c r="P425" s="233" t="s">
        <v>456</v>
      </c>
      <c r="Q425" s="233" t="s">
        <v>26521</v>
      </c>
      <c r="R425" s="230" t="s">
        <v>25012</v>
      </c>
      <c r="S425" s="234" t="s">
        <v>25488</v>
      </c>
      <c r="T425" s="235" t="s">
        <v>21674</v>
      </c>
      <c r="U425" s="236" t="s">
        <v>5191</v>
      </c>
      <c r="V425" s="16">
        <v>8</v>
      </c>
      <c r="W425" s="16">
        <v>7</v>
      </c>
      <c r="X425" s="16" t="e">
        <v>#REF!</v>
      </c>
      <c r="Y425" s="237" t="s">
        <v>457</v>
      </c>
      <c r="Z425" s="17"/>
      <c r="AD425" s="230" t="s">
        <v>25543</v>
      </c>
      <c r="AE425" s="238" t="s">
        <v>22601</v>
      </c>
    </row>
    <row r="426" spans="1:31" x14ac:dyDescent="0.45">
      <c r="A426" s="227"/>
      <c r="B426" s="227"/>
      <c r="C426" s="227"/>
      <c r="D426" s="240" t="s">
        <v>22333</v>
      </c>
      <c r="E426" s="240" t="s">
        <v>459</v>
      </c>
      <c r="F426" s="227" t="s">
        <v>23763</v>
      </c>
      <c r="G426" s="229" t="s">
        <v>26520</v>
      </c>
      <c r="H426" s="229">
        <v>4</v>
      </c>
      <c r="I426" s="229" t="s">
        <v>157</v>
      </c>
      <c r="J426" s="229" t="s">
        <v>329</v>
      </c>
      <c r="K426" s="17" t="s">
        <v>22322</v>
      </c>
      <c r="L426" s="17" t="s">
        <v>22329</v>
      </c>
      <c r="M426" s="230" t="s">
        <v>22329</v>
      </c>
      <c r="N426" s="231" t="s">
        <v>22330</v>
      </c>
      <c r="O426" s="232" t="s">
        <v>459</v>
      </c>
      <c r="P426" s="233" t="s">
        <v>458</v>
      </c>
      <c r="Q426" s="233" t="s">
        <v>26521</v>
      </c>
      <c r="R426" s="230" t="s">
        <v>25012</v>
      </c>
      <c r="S426" s="234" t="s">
        <v>25488</v>
      </c>
      <c r="T426" s="235" t="s">
        <v>21673</v>
      </c>
      <c r="U426" s="236" t="s">
        <v>5191</v>
      </c>
      <c r="V426" s="16">
        <v>8</v>
      </c>
      <c r="W426" s="16">
        <v>3</v>
      </c>
      <c r="X426" s="16" t="e">
        <v>#REF!</v>
      </c>
      <c r="Y426" s="237" t="s">
        <v>459</v>
      </c>
      <c r="Z426" s="17"/>
      <c r="AD426" s="230" t="s">
        <v>25116</v>
      </c>
      <c r="AE426" s="238" t="s">
        <v>22603</v>
      </c>
    </row>
    <row r="427" spans="1:31" x14ac:dyDescent="0.45">
      <c r="A427" s="227"/>
      <c r="B427" s="227"/>
      <c r="C427" s="227"/>
      <c r="D427" s="240" t="s">
        <v>22334</v>
      </c>
      <c r="E427" s="240" t="s">
        <v>461</v>
      </c>
      <c r="F427" s="227" t="s">
        <v>23764</v>
      </c>
      <c r="G427" s="229" t="s">
        <v>26520</v>
      </c>
      <c r="H427" s="229">
        <v>4</v>
      </c>
      <c r="I427" s="229" t="s">
        <v>157</v>
      </c>
      <c r="J427" s="229" t="s">
        <v>329</v>
      </c>
      <c r="K427" s="17" t="s">
        <v>22322</v>
      </c>
      <c r="L427" s="17" t="s">
        <v>22329</v>
      </c>
      <c r="M427" s="230" t="s">
        <v>22329</v>
      </c>
      <c r="N427" s="231" t="s">
        <v>22330</v>
      </c>
      <c r="O427" s="232" t="s">
        <v>461</v>
      </c>
      <c r="P427" s="233" t="s">
        <v>460</v>
      </c>
      <c r="Q427" s="233" t="s">
        <v>26521</v>
      </c>
      <c r="R427" s="230" t="s">
        <v>25012</v>
      </c>
      <c r="S427" s="234" t="s">
        <v>25488</v>
      </c>
      <c r="T427" s="235" t="s">
        <v>21672</v>
      </c>
      <c r="U427" s="236" t="s">
        <v>5191</v>
      </c>
      <c r="V427" s="16">
        <v>8</v>
      </c>
      <c r="W427" s="16">
        <v>5</v>
      </c>
      <c r="X427" s="16" t="e">
        <v>#REF!</v>
      </c>
      <c r="Y427" s="237" t="s">
        <v>461</v>
      </c>
      <c r="Z427" s="17"/>
      <c r="AD427" s="230" t="s">
        <v>25117</v>
      </c>
      <c r="AE427" s="238" t="s">
        <v>22605</v>
      </c>
    </row>
    <row r="428" spans="1:31" x14ac:dyDescent="0.45">
      <c r="A428" s="227"/>
      <c r="B428" s="227"/>
      <c r="C428" s="227"/>
      <c r="D428" s="240" t="s">
        <v>22160</v>
      </c>
      <c r="E428" s="240" t="s">
        <v>551</v>
      </c>
      <c r="F428" s="227" t="s">
        <v>23765</v>
      </c>
      <c r="G428" s="229" t="s">
        <v>26520</v>
      </c>
      <c r="H428" s="229">
        <v>4</v>
      </c>
      <c r="I428" s="229" t="s">
        <v>157</v>
      </c>
      <c r="J428" s="229" t="s">
        <v>329</v>
      </c>
      <c r="K428" s="17" t="s">
        <v>22322</v>
      </c>
      <c r="L428" s="17" t="s">
        <v>22329</v>
      </c>
      <c r="M428" s="230" t="s">
        <v>22329</v>
      </c>
      <c r="N428" s="231" t="s">
        <v>22330</v>
      </c>
      <c r="O428" s="232" t="s">
        <v>551</v>
      </c>
      <c r="P428" s="233" t="s">
        <v>552</v>
      </c>
      <c r="Q428" s="233" t="s">
        <v>26521</v>
      </c>
      <c r="R428" s="230" t="s">
        <v>25012</v>
      </c>
      <c r="S428" s="234" t="s">
        <v>25488</v>
      </c>
      <c r="T428" s="235" t="s">
        <v>21620</v>
      </c>
      <c r="U428" s="236" t="s">
        <v>5191</v>
      </c>
      <c r="V428" s="16">
        <v>8</v>
      </c>
      <c r="W428" s="16">
        <v>10</v>
      </c>
      <c r="X428" s="16" t="e">
        <v>#REF!</v>
      </c>
      <c r="Y428" s="237" t="s">
        <v>551</v>
      </c>
      <c r="Z428" s="17"/>
      <c r="AD428" s="230" t="s">
        <v>25118</v>
      </c>
      <c r="AE428" s="238" t="s">
        <v>22607</v>
      </c>
    </row>
    <row r="429" spans="1:31" x14ac:dyDescent="0.45">
      <c r="A429" s="239" t="s">
        <v>340</v>
      </c>
      <c r="B429" s="239" t="s">
        <v>22335</v>
      </c>
      <c r="C429" s="227"/>
      <c r="D429" s="227"/>
      <c r="E429" s="227"/>
      <c r="F429" s="227" t="s">
        <v>23766</v>
      </c>
      <c r="G429" s="229" t="s">
        <v>5191</v>
      </c>
      <c r="H429" s="229">
        <v>2</v>
      </c>
      <c r="I429" s="229" t="s">
        <v>157</v>
      </c>
      <c r="J429" s="229" t="s">
        <v>340</v>
      </c>
      <c r="K429" s="17" t="s">
        <v>5190</v>
      </c>
      <c r="L429" s="17" t="s">
        <v>5190</v>
      </c>
      <c r="M429" s="230" t="s">
        <v>340</v>
      </c>
      <c r="N429" s="231" t="s">
        <v>22335</v>
      </c>
      <c r="O429" s="232" t="s">
        <v>5190</v>
      </c>
      <c r="P429" s="233" t="s">
        <v>5190</v>
      </c>
      <c r="Q429" s="233" t="s">
        <v>5190</v>
      </c>
      <c r="R429" s="230" t="s">
        <v>25489</v>
      </c>
      <c r="S429" s="234" t="s">
        <v>25432</v>
      </c>
      <c r="T429" s="235" t="s">
        <v>5190</v>
      </c>
      <c r="U429" s="236" t="s">
        <v>26520</v>
      </c>
      <c r="V429" s="16" t="s">
        <v>5190</v>
      </c>
      <c r="W429" s="16" t="s">
        <v>5190</v>
      </c>
      <c r="X429" s="16" t="e">
        <v>#REF!</v>
      </c>
      <c r="Y429" s="237" t="s">
        <v>5190</v>
      </c>
      <c r="Z429" s="17"/>
      <c r="AD429" s="230" t="s">
        <v>25119</v>
      </c>
      <c r="AE429" s="238" t="s">
        <v>22609</v>
      </c>
    </row>
    <row r="430" spans="1:31" x14ac:dyDescent="0.45">
      <c r="A430" s="239" t="s">
        <v>342</v>
      </c>
      <c r="B430" s="239" t="s">
        <v>22336</v>
      </c>
      <c r="C430" s="227"/>
      <c r="D430" s="227"/>
      <c r="E430" s="227"/>
      <c r="F430" s="227" t="s">
        <v>23767</v>
      </c>
      <c r="G430" s="229" t="s">
        <v>5191</v>
      </c>
      <c r="H430" s="229">
        <v>3</v>
      </c>
      <c r="I430" s="229" t="s">
        <v>157</v>
      </c>
      <c r="J430" s="229" t="s">
        <v>340</v>
      </c>
      <c r="K430" s="17" t="s">
        <v>342</v>
      </c>
      <c r="L430" s="17" t="s">
        <v>5190</v>
      </c>
      <c r="M430" s="230" t="s">
        <v>342</v>
      </c>
      <c r="N430" s="231" t="s">
        <v>22336</v>
      </c>
      <c r="O430" s="232" t="s">
        <v>5190</v>
      </c>
      <c r="P430" s="233" t="s">
        <v>5190</v>
      </c>
      <c r="Q430" s="233" t="s">
        <v>5190</v>
      </c>
      <c r="R430" s="230" t="s">
        <v>25490</v>
      </c>
      <c r="S430" s="234" t="s">
        <v>25489</v>
      </c>
      <c r="T430" s="235" t="s">
        <v>5190</v>
      </c>
      <c r="U430" s="236" t="s">
        <v>26520</v>
      </c>
      <c r="V430" s="16" t="s">
        <v>5190</v>
      </c>
      <c r="W430" s="16" t="s">
        <v>5190</v>
      </c>
      <c r="X430" s="16" t="e">
        <v>#REF!</v>
      </c>
      <c r="Y430" s="237" t="s">
        <v>5190</v>
      </c>
      <c r="Z430" s="17"/>
      <c r="AD430" s="230" t="s">
        <v>25120</v>
      </c>
      <c r="AE430" s="238" t="s">
        <v>22611</v>
      </c>
    </row>
    <row r="431" spans="1:31" x14ac:dyDescent="0.45">
      <c r="A431" s="227"/>
      <c r="B431" s="240" t="s">
        <v>22337</v>
      </c>
      <c r="C431" s="240" t="s">
        <v>2045</v>
      </c>
      <c r="D431" s="240" t="s">
        <v>22338</v>
      </c>
      <c r="E431" s="240" t="s">
        <v>493</v>
      </c>
      <c r="F431" s="227" t="s">
        <v>23768</v>
      </c>
      <c r="G431" s="229" t="s">
        <v>5191</v>
      </c>
      <c r="H431" s="229">
        <v>4</v>
      </c>
      <c r="I431" s="229" t="s">
        <v>157</v>
      </c>
      <c r="J431" s="229" t="s">
        <v>340</v>
      </c>
      <c r="K431" s="17" t="s">
        <v>342</v>
      </c>
      <c r="L431" s="17" t="s">
        <v>22337</v>
      </c>
      <c r="M431" s="230" t="s">
        <v>22337</v>
      </c>
      <c r="N431" s="231" t="s">
        <v>2045</v>
      </c>
      <c r="O431" s="232" t="s">
        <v>493</v>
      </c>
      <c r="P431" s="233" t="s">
        <v>494</v>
      </c>
      <c r="Q431" s="233" t="s">
        <v>26521</v>
      </c>
      <c r="R431" s="230" t="s">
        <v>25013</v>
      </c>
      <c r="S431" s="234" t="s">
        <v>25490</v>
      </c>
      <c r="T431" s="235" t="s">
        <v>21655</v>
      </c>
      <c r="U431" s="236" t="s">
        <v>5191</v>
      </c>
      <c r="V431" s="16">
        <v>1</v>
      </c>
      <c r="W431" s="16">
        <v>2</v>
      </c>
      <c r="X431" s="16" t="e">
        <v>#REF!</v>
      </c>
      <c r="Y431" s="237" t="s">
        <v>493</v>
      </c>
      <c r="Z431" s="17"/>
      <c r="AD431" s="230" t="s">
        <v>25121</v>
      </c>
      <c r="AE431" s="238" t="s">
        <v>22613</v>
      </c>
    </row>
    <row r="432" spans="1:31" x14ac:dyDescent="0.45">
      <c r="A432" s="227"/>
      <c r="B432" s="240" t="s">
        <v>22339</v>
      </c>
      <c r="C432" s="240" t="s">
        <v>2050</v>
      </c>
      <c r="D432" s="240" t="s">
        <v>497</v>
      </c>
      <c r="E432" s="240" t="s">
        <v>496</v>
      </c>
      <c r="F432" s="227" t="s">
        <v>23769</v>
      </c>
      <c r="G432" s="229" t="s">
        <v>5191</v>
      </c>
      <c r="H432" s="229">
        <v>4</v>
      </c>
      <c r="I432" s="229" t="s">
        <v>157</v>
      </c>
      <c r="J432" s="229" t="s">
        <v>340</v>
      </c>
      <c r="K432" s="17" t="s">
        <v>342</v>
      </c>
      <c r="L432" s="17" t="s">
        <v>22339</v>
      </c>
      <c r="M432" s="230" t="s">
        <v>22339</v>
      </c>
      <c r="N432" s="231" t="s">
        <v>2050</v>
      </c>
      <c r="O432" s="232" t="s">
        <v>496</v>
      </c>
      <c r="P432" s="233" t="s">
        <v>497</v>
      </c>
      <c r="Q432" s="233" t="s">
        <v>5190</v>
      </c>
      <c r="R432" s="230" t="s">
        <v>25014</v>
      </c>
      <c r="S432" s="234" t="s">
        <v>25490</v>
      </c>
      <c r="T432" s="235" t="s">
        <v>21653</v>
      </c>
      <c r="U432" s="236" t="s">
        <v>5191</v>
      </c>
      <c r="V432" s="16">
        <v>1</v>
      </c>
      <c r="W432" s="16">
        <v>1</v>
      </c>
      <c r="X432" s="16" t="e">
        <v>#REF!</v>
      </c>
      <c r="Y432" s="237" t="s">
        <v>496</v>
      </c>
      <c r="Z432" s="17"/>
      <c r="AD432" s="230" t="s">
        <v>25122</v>
      </c>
      <c r="AE432" s="238" t="s">
        <v>22615</v>
      </c>
    </row>
    <row r="433" spans="1:31" x14ac:dyDescent="0.45">
      <c r="A433" s="227"/>
      <c r="B433" s="240" t="s">
        <v>22340</v>
      </c>
      <c r="C433" s="240" t="s">
        <v>22341</v>
      </c>
      <c r="D433" s="240" t="s">
        <v>22246</v>
      </c>
      <c r="E433" s="240" t="s">
        <v>442</v>
      </c>
      <c r="F433" s="227" t="s">
        <v>23770</v>
      </c>
      <c r="G433" s="229" t="s">
        <v>5191</v>
      </c>
      <c r="H433" s="229">
        <v>4</v>
      </c>
      <c r="I433" s="229" t="s">
        <v>157</v>
      </c>
      <c r="J433" s="229" t="s">
        <v>340</v>
      </c>
      <c r="K433" s="17" t="s">
        <v>342</v>
      </c>
      <c r="L433" s="17" t="s">
        <v>22340</v>
      </c>
      <c r="M433" s="230" t="s">
        <v>22340</v>
      </c>
      <c r="N433" s="231" t="s">
        <v>22341</v>
      </c>
      <c r="O433" s="232" t="s">
        <v>442</v>
      </c>
      <c r="P433" s="233" t="s">
        <v>441</v>
      </c>
      <c r="Q433" s="233" t="s">
        <v>26521</v>
      </c>
      <c r="R433" s="230" t="s">
        <v>25015</v>
      </c>
      <c r="S433" s="234" t="s">
        <v>25490</v>
      </c>
      <c r="T433" s="235" t="s">
        <v>21683</v>
      </c>
      <c r="U433" s="236" t="s">
        <v>5191</v>
      </c>
      <c r="V433" s="16">
        <v>4</v>
      </c>
      <c r="W433" s="16">
        <v>5</v>
      </c>
      <c r="X433" s="16" t="e">
        <v>#REF!</v>
      </c>
      <c r="Y433" s="237" t="s">
        <v>442</v>
      </c>
      <c r="Z433" s="17"/>
      <c r="AD433" s="230" t="s">
        <v>25544</v>
      </c>
      <c r="AE433" s="238" t="s">
        <v>594</v>
      </c>
    </row>
    <row r="434" spans="1:31" x14ac:dyDescent="0.45">
      <c r="A434" s="227"/>
      <c r="B434" s="227"/>
      <c r="C434" s="227"/>
      <c r="D434" s="240" t="s">
        <v>22342</v>
      </c>
      <c r="E434" s="240" t="s">
        <v>444</v>
      </c>
      <c r="F434" s="227" t="s">
        <v>23771</v>
      </c>
      <c r="G434" s="229" t="s">
        <v>26520</v>
      </c>
      <c r="H434" s="229">
        <v>4</v>
      </c>
      <c r="I434" s="229" t="s">
        <v>157</v>
      </c>
      <c r="J434" s="229" t="s">
        <v>340</v>
      </c>
      <c r="K434" s="17" t="s">
        <v>342</v>
      </c>
      <c r="L434" s="17" t="s">
        <v>22340</v>
      </c>
      <c r="M434" s="230" t="s">
        <v>22340</v>
      </c>
      <c r="N434" s="231" t="s">
        <v>22341</v>
      </c>
      <c r="O434" s="232" t="s">
        <v>444</v>
      </c>
      <c r="P434" s="233" t="s">
        <v>445</v>
      </c>
      <c r="Q434" s="233" t="s">
        <v>26521</v>
      </c>
      <c r="R434" s="230" t="s">
        <v>25015</v>
      </c>
      <c r="S434" s="234" t="s">
        <v>25490</v>
      </c>
      <c r="T434" s="235" t="s">
        <v>21681</v>
      </c>
      <c r="U434" s="236" t="s">
        <v>5191</v>
      </c>
      <c r="V434" s="16">
        <v>4</v>
      </c>
      <c r="W434" s="16">
        <v>2</v>
      </c>
      <c r="X434" s="16" t="e">
        <v>#REF!</v>
      </c>
      <c r="Y434" s="237" t="s">
        <v>444</v>
      </c>
      <c r="Z434" s="17"/>
      <c r="AD434" s="230" t="s">
        <v>25545</v>
      </c>
      <c r="AE434" s="238" t="s">
        <v>22618</v>
      </c>
    </row>
    <row r="435" spans="1:31" x14ac:dyDescent="0.45">
      <c r="A435" s="227"/>
      <c r="B435" s="227"/>
      <c r="C435" s="227"/>
      <c r="D435" s="240" t="s">
        <v>22343</v>
      </c>
      <c r="E435" s="240" t="s">
        <v>450</v>
      </c>
      <c r="F435" s="227" t="s">
        <v>23772</v>
      </c>
      <c r="G435" s="229" t="s">
        <v>26520</v>
      </c>
      <c r="H435" s="229">
        <v>4</v>
      </c>
      <c r="I435" s="229" t="s">
        <v>157</v>
      </c>
      <c r="J435" s="229" t="s">
        <v>340</v>
      </c>
      <c r="K435" s="17" t="s">
        <v>342</v>
      </c>
      <c r="L435" s="17" t="s">
        <v>22340</v>
      </c>
      <c r="M435" s="230" t="s">
        <v>22340</v>
      </c>
      <c r="N435" s="231" t="s">
        <v>22341</v>
      </c>
      <c r="O435" s="232" t="s">
        <v>450</v>
      </c>
      <c r="P435" s="233" t="s">
        <v>451</v>
      </c>
      <c r="Q435" s="233" t="s">
        <v>26521</v>
      </c>
      <c r="R435" s="230" t="s">
        <v>25015</v>
      </c>
      <c r="S435" s="234" t="s">
        <v>25490</v>
      </c>
      <c r="T435" s="235" t="s">
        <v>21677</v>
      </c>
      <c r="U435" s="236" t="s">
        <v>5191</v>
      </c>
      <c r="V435" s="16">
        <v>4</v>
      </c>
      <c r="W435" s="16">
        <v>8</v>
      </c>
      <c r="X435" s="16" t="e">
        <v>#REF!</v>
      </c>
      <c r="Y435" s="237" t="s">
        <v>450</v>
      </c>
      <c r="Z435" s="17"/>
      <c r="AD435" s="230" t="s">
        <v>25123</v>
      </c>
      <c r="AE435" s="238" t="s">
        <v>22619</v>
      </c>
    </row>
    <row r="436" spans="1:31" x14ac:dyDescent="0.45">
      <c r="A436" s="227"/>
      <c r="B436" s="227"/>
      <c r="C436" s="227"/>
      <c r="D436" s="240" t="s">
        <v>22252</v>
      </c>
      <c r="E436" s="240" t="s">
        <v>499</v>
      </c>
      <c r="F436" s="227" t="s">
        <v>23773</v>
      </c>
      <c r="G436" s="229" t="s">
        <v>26520</v>
      </c>
      <c r="H436" s="229">
        <v>4</v>
      </c>
      <c r="I436" s="229" t="s">
        <v>157</v>
      </c>
      <c r="J436" s="229" t="s">
        <v>340</v>
      </c>
      <c r="K436" s="17" t="s">
        <v>342</v>
      </c>
      <c r="L436" s="17" t="s">
        <v>22340</v>
      </c>
      <c r="M436" s="230" t="s">
        <v>22340</v>
      </c>
      <c r="N436" s="231" t="s">
        <v>22341</v>
      </c>
      <c r="O436" s="232" t="s">
        <v>499</v>
      </c>
      <c r="P436" s="233" t="s">
        <v>500</v>
      </c>
      <c r="Q436" s="233" t="s">
        <v>26521</v>
      </c>
      <c r="R436" s="230" t="s">
        <v>25015</v>
      </c>
      <c r="S436" s="234" t="s">
        <v>25490</v>
      </c>
      <c r="T436" s="235" t="s">
        <v>21651</v>
      </c>
      <c r="U436" s="236" t="s">
        <v>5191</v>
      </c>
      <c r="V436" s="16">
        <v>4</v>
      </c>
      <c r="W436" s="16">
        <v>5</v>
      </c>
      <c r="X436" s="16" t="e">
        <v>#REF!</v>
      </c>
      <c r="Y436" s="237" t="s">
        <v>499</v>
      </c>
      <c r="Z436" s="17"/>
      <c r="AD436" s="230" t="s">
        <v>25546</v>
      </c>
      <c r="AE436" s="238" t="s">
        <v>654</v>
      </c>
    </row>
    <row r="437" spans="1:31" x14ac:dyDescent="0.45">
      <c r="A437" s="227"/>
      <c r="B437" s="240" t="s">
        <v>22344</v>
      </c>
      <c r="C437" s="240" t="s">
        <v>2063</v>
      </c>
      <c r="D437" s="240" t="s">
        <v>22332</v>
      </c>
      <c r="E437" s="240" t="s">
        <v>457</v>
      </c>
      <c r="F437" s="227" t="s">
        <v>23774</v>
      </c>
      <c r="G437" s="229" t="s">
        <v>5191</v>
      </c>
      <c r="H437" s="229">
        <v>4</v>
      </c>
      <c r="I437" s="229" t="s">
        <v>157</v>
      </c>
      <c r="J437" s="229" t="s">
        <v>340</v>
      </c>
      <c r="K437" s="17" t="s">
        <v>342</v>
      </c>
      <c r="L437" s="17" t="s">
        <v>22344</v>
      </c>
      <c r="M437" s="230" t="s">
        <v>22344</v>
      </c>
      <c r="N437" s="231" t="s">
        <v>2063</v>
      </c>
      <c r="O437" s="232" t="s">
        <v>457</v>
      </c>
      <c r="P437" s="233" t="s">
        <v>456</v>
      </c>
      <c r="Q437" s="233" t="s">
        <v>26521</v>
      </c>
      <c r="R437" s="230" t="s">
        <v>25016</v>
      </c>
      <c r="S437" s="234" t="s">
        <v>25490</v>
      </c>
      <c r="T437" s="235" t="s">
        <v>21674</v>
      </c>
      <c r="U437" s="236" t="s">
        <v>5191</v>
      </c>
      <c r="V437" s="16">
        <v>3</v>
      </c>
      <c r="W437" s="16">
        <v>7</v>
      </c>
      <c r="X437" s="16" t="e">
        <v>#REF!</v>
      </c>
      <c r="Y437" s="237" t="s">
        <v>457</v>
      </c>
      <c r="Z437" s="17"/>
      <c r="AD437" s="230" t="s">
        <v>25547</v>
      </c>
      <c r="AE437" s="238" t="s">
        <v>611</v>
      </c>
    </row>
    <row r="438" spans="1:31" x14ac:dyDescent="0.45">
      <c r="A438" s="227"/>
      <c r="B438" s="227"/>
      <c r="C438" s="227"/>
      <c r="D438" s="240" t="s">
        <v>22338</v>
      </c>
      <c r="E438" s="240" t="s">
        <v>493</v>
      </c>
      <c r="F438" s="227" t="s">
        <v>23775</v>
      </c>
      <c r="G438" s="229" t="s">
        <v>26520</v>
      </c>
      <c r="H438" s="229">
        <v>4</v>
      </c>
      <c r="I438" s="229" t="s">
        <v>157</v>
      </c>
      <c r="J438" s="229" t="s">
        <v>340</v>
      </c>
      <c r="K438" s="17" t="s">
        <v>342</v>
      </c>
      <c r="L438" s="17" t="s">
        <v>22344</v>
      </c>
      <c r="M438" s="230" t="s">
        <v>22344</v>
      </c>
      <c r="N438" s="231" t="s">
        <v>2063</v>
      </c>
      <c r="O438" s="232" t="s">
        <v>493</v>
      </c>
      <c r="P438" s="233" t="s">
        <v>494</v>
      </c>
      <c r="Q438" s="233" t="s">
        <v>26521</v>
      </c>
      <c r="R438" s="230" t="s">
        <v>25016</v>
      </c>
      <c r="S438" s="234" t="s">
        <v>25490</v>
      </c>
      <c r="T438" s="235" t="s">
        <v>21655</v>
      </c>
      <c r="U438" s="236" t="s">
        <v>5191</v>
      </c>
      <c r="V438" s="16">
        <v>3</v>
      </c>
      <c r="W438" s="16">
        <v>2</v>
      </c>
      <c r="X438" s="16" t="e">
        <v>#REF!</v>
      </c>
      <c r="Y438" s="237" t="s">
        <v>493</v>
      </c>
      <c r="Z438" s="17"/>
      <c r="AD438" s="230" t="s">
        <v>25548</v>
      </c>
      <c r="AE438" s="238" t="s">
        <v>22623</v>
      </c>
    </row>
    <row r="439" spans="1:31" x14ac:dyDescent="0.45">
      <c r="A439" s="227"/>
      <c r="B439" s="227"/>
      <c r="C439" s="227"/>
      <c r="D439" s="240" t="s">
        <v>22252</v>
      </c>
      <c r="E439" s="240" t="s">
        <v>499</v>
      </c>
      <c r="F439" s="227" t="s">
        <v>23776</v>
      </c>
      <c r="G439" s="229" t="s">
        <v>26520</v>
      </c>
      <c r="H439" s="229">
        <v>4</v>
      </c>
      <c r="I439" s="229" t="s">
        <v>157</v>
      </c>
      <c r="J439" s="229" t="s">
        <v>340</v>
      </c>
      <c r="K439" s="17" t="s">
        <v>342</v>
      </c>
      <c r="L439" s="17" t="s">
        <v>22344</v>
      </c>
      <c r="M439" s="230" t="s">
        <v>22344</v>
      </c>
      <c r="N439" s="231" t="s">
        <v>2063</v>
      </c>
      <c r="O439" s="232" t="s">
        <v>499</v>
      </c>
      <c r="P439" s="233" t="s">
        <v>500</v>
      </c>
      <c r="Q439" s="233" t="s">
        <v>26521</v>
      </c>
      <c r="R439" s="230" t="s">
        <v>25016</v>
      </c>
      <c r="S439" s="234" t="s">
        <v>25490</v>
      </c>
      <c r="T439" s="235" t="s">
        <v>21651</v>
      </c>
      <c r="U439" s="236" t="s">
        <v>5191</v>
      </c>
      <c r="V439" s="16">
        <v>3</v>
      </c>
      <c r="W439" s="16">
        <v>5</v>
      </c>
      <c r="X439" s="16" t="e">
        <v>#REF!</v>
      </c>
      <c r="Y439" s="237" t="s">
        <v>499</v>
      </c>
      <c r="Z439" s="17"/>
      <c r="AD439" s="230" t="s">
        <v>25124</v>
      </c>
      <c r="AE439" s="238" t="s">
        <v>22625</v>
      </c>
    </row>
    <row r="440" spans="1:31" x14ac:dyDescent="0.45">
      <c r="A440" s="239" t="s">
        <v>345</v>
      </c>
      <c r="B440" s="239" t="s">
        <v>22345</v>
      </c>
      <c r="C440" s="227"/>
      <c r="D440" s="227"/>
      <c r="E440" s="227"/>
      <c r="F440" s="227" t="s">
        <v>23777</v>
      </c>
      <c r="G440" s="229" t="s">
        <v>5191</v>
      </c>
      <c r="H440" s="229">
        <v>3</v>
      </c>
      <c r="I440" s="229" t="s">
        <v>157</v>
      </c>
      <c r="J440" s="229" t="s">
        <v>340</v>
      </c>
      <c r="K440" s="17" t="s">
        <v>345</v>
      </c>
      <c r="L440" s="17" t="s">
        <v>5190</v>
      </c>
      <c r="M440" s="230" t="s">
        <v>345</v>
      </c>
      <c r="N440" s="231" t="s">
        <v>22345</v>
      </c>
      <c r="O440" s="232" t="s">
        <v>5190</v>
      </c>
      <c r="P440" s="233" t="s">
        <v>5190</v>
      </c>
      <c r="Q440" s="233" t="s">
        <v>5190</v>
      </c>
      <c r="R440" s="230" t="s">
        <v>25491</v>
      </c>
      <c r="S440" s="234" t="s">
        <v>25489</v>
      </c>
      <c r="T440" s="235" t="s">
        <v>5190</v>
      </c>
      <c r="U440" s="236" t="s">
        <v>26520</v>
      </c>
      <c r="V440" s="16" t="s">
        <v>5190</v>
      </c>
      <c r="W440" s="16" t="s">
        <v>5190</v>
      </c>
      <c r="X440" s="16" t="e">
        <v>#REF!</v>
      </c>
      <c r="Y440" s="237" t="s">
        <v>5190</v>
      </c>
      <c r="Z440" s="17"/>
      <c r="AD440" s="230" t="s">
        <v>25125</v>
      </c>
      <c r="AE440" s="238" t="s">
        <v>22627</v>
      </c>
    </row>
    <row r="441" spans="1:31" x14ac:dyDescent="0.45">
      <c r="A441" s="227"/>
      <c r="B441" s="240" t="s">
        <v>347</v>
      </c>
      <c r="C441" s="240" t="s">
        <v>22346</v>
      </c>
      <c r="D441" s="240" t="s">
        <v>22332</v>
      </c>
      <c r="E441" s="240" t="s">
        <v>457</v>
      </c>
      <c r="F441" s="227" t="s">
        <v>23778</v>
      </c>
      <c r="G441" s="229" t="s">
        <v>5191</v>
      </c>
      <c r="H441" s="229">
        <v>4</v>
      </c>
      <c r="I441" s="229" t="s">
        <v>157</v>
      </c>
      <c r="J441" s="229" t="s">
        <v>340</v>
      </c>
      <c r="K441" s="17" t="s">
        <v>345</v>
      </c>
      <c r="L441" s="17" t="s">
        <v>347</v>
      </c>
      <c r="M441" s="230" t="s">
        <v>347</v>
      </c>
      <c r="N441" s="231" t="s">
        <v>22346</v>
      </c>
      <c r="O441" s="232" t="s">
        <v>457</v>
      </c>
      <c r="P441" s="233" t="s">
        <v>456</v>
      </c>
      <c r="Q441" s="233" t="s">
        <v>26521</v>
      </c>
      <c r="R441" s="230" t="s">
        <v>25017</v>
      </c>
      <c r="S441" s="234" t="s">
        <v>25491</v>
      </c>
      <c r="T441" s="235" t="s">
        <v>21674</v>
      </c>
      <c r="U441" s="236" t="s">
        <v>5191</v>
      </c>
      <c r="V441" s="16">
        <v>6</v>
      </c>
      <c r="W441" s="16">
        <v>7</v>
      </c>
      <c r="X441" s="16" t="e">
        <v>#REF!</v>
      </c>
      <c r="Y441" s="237" t="s">
        <v>457</v>
      </c>
      <c r="Z441" s="17"/>
      <c r="AD441" s="230" t="s">
        <v>25126</v>
      </c>
      <c r="AE441" s="238" t="s">
        <v>22629</v>
      </c>
    </row>
    <row r="442" spans="1:31" x14ac:dyDescent="0.45">
      <c r="A442" s="227"/>
      <c r="B442" s="227"/>
      <c r="C442" s="227"/>
      <c r="D442" s="240" t="s">
        <v>22253</v>
      </c>
      <c r="E442" s="240" t="s">
        <v>506</v>
      </c>
      <c r="F442" s="227" t="s">
        <v>23779</v>
      </c>
      <c r="G442" s="229" t="s">
        <v>26520</v>
      </c>
      <c r="H442" s="229">
        <v>4</v>
      </c>
      <c r="I442" s="229" t="s">
        <v>157</v>
      </c>
      <c r="J442" s="229" t="s">
        <v>340</v>
      </c>
      <c r="K442" s="17" t="s">
        <v>345</v>
      </c>
      <c r="L442" s="17" t="s">
        <v>347</v>
      </c>
      <c r="M442" s="230" t="s">
        <v>347</v>
      </c>
      <c r="N442" s="231" t="s">
        <v>22346</v>
      </c>
      <c r="O442" s="232" t="s">
        <v>506</v>
      </c>
      <c r="P442" s="233" t="s">
        <v>505</v>
      </c>
      <c r="Q442" s="233" t="s">
        <v>26521</v>
      </c>
      <c r="R442" s="230" t="s">
        <v>25017</v>
      </c>
      <c r="S442" s="234" t="s">
        <v>25491</v>
      </c>
      <c r="T442" s="235" t="s">
        <v>21648</v>
      </c>
      <c r="U442" s="236" t="s">
        <v>5191</v>
      </c>
      <c r="V442" s="16">
        <v>6</v>
      </c>
      <c r="W442" s="16">
        <v>6</v>
      </c>
      <c r="X442" s="16" t="e">
        <v>#REF!</v>
      </c>
      <c r="Y442" s="237" t="s">
        <v>506</v>
      </c>
      <c r="Z442" s="17"/>
      <c r="AD442" s="230" t="s">
        <v>25549</v>
      </c>
      <c r="AE442" s="238" t="s">
        <v>22631</v>
      </c>
    </row>
    <row r="443" spans="1:31" x14ac:dyDescent="0.45">
      <c r="A443" s="227"/>
      <c r="B443" s="227"/>
      <c r="C443" s="227"/>
      <c r="D443" s="240" t="s">
        <v>22347</v>
      </c>
      <c r="E443" s="240" t="s">
        <v>508</v>
      </c>
      <c r="F443" s="227" t="s">
        <v>23780</v>
      </c>
      <c r="G443" s="229" t="s">
        <v>26520</v>
      </c>
      <c r="H443" s="229">
        <v>4</v>
      </c>
      <c r="I443" s="229" t="s">
        <v>157</v>
      </c>
      <c r="J443" s="229" t="s">
        <v>340</v>
      </c>
      <c r="K443" s="17" t="s">
        <v>345</v>
      </c>
      <c r="L443" s="17" t="s">
        <v>347</v>
      </c>
      <c r="M443" s="230" t="s">
        <v>347</v>
      </c>
      <c r="N443" s="231" t="s">
        <v>22346</v>
      </c>
      <c r="O443" s="232" t="s">
        <v>508</v>
      </c>
      <c r="P443" s="233" t="s">
        <v>507</v>
      </c>
      <c r="Q443" s="233" t="s">
        <v>26521</v>
      </c>
      <c r="R443" s="230" t="s">
        <v>25017</v>
      </c>
      <c r="S443" s="234" t="s">
        <v>25491</v>
      </c>
      <c r="T443" s="235" t="s">
        <v>21647</v>
      </c>
      <c r="U443" s="236" t="s">
        <v>5191</v>
      </c>
      <c r="V443" s="16">
        <v>6</v>
      </c>
      <c r="W443" s="16">
        <v>3</v>
      </c>
      <c r="X443" s="16" t="e">
        <v>#REF!</v>
      </c>
      <c r="Y443" s="237" t="s">
        <v>508</v>
      </c>
      <c r="Z443" s="17"/>
      <c r="AD443" s="230" t="s">
        <v>25127</v>
      </c>
      <c r="AE443" s="238" t="s">
        <v>22633</v>
      </c>
    </row>
    <row r="444" spans="1:31" x14ac:dyDescent="0.45">
      <c r="A444" s="227"/>
      <c r="B444" s="227"/>
      <c r="C444" s="227"/>
      <c r="D444" s="240" t="s">
        <v>22348</v>
      </c>
      <c r="E444" s="240" t="s">
        <v>560</v>
      </c>
      <c r="F444" s="227" t="s">
        <v>23781</v>
      </c>
      <c r="G444" s="229" t="s">
        <v>26520</v>
      </c>
      <c r="H444" s="229">
        <v>4</v>
      </c>
      <c r="I444" s="229" t="s">
        <v>157</v>
      </c>
      <c r="J444" s="229" t="s">
        <v>340</v>
      </c>
      <c r="K444" s="17" t="s">
        <v>345</v>
      </c>
      <c r="L444" s="17" t="s">
        <v>347</v>
      </c>
      <c r="M444" s="230" t="s">
        <v>347</v>
      </c>
      <c r="N444" s="231" t="s">
        <v>22346</v>
      </c>
      <c r="O444" s="232" t="s">
        <v>560</v>
      </c>
      <c r="P444" s="233" t="s">
        <v>559</v>
      </c>
      <c r="Q444" s="233" t="s">
        <v>26521</v>
      </c>
      <c r="R444" s="230" t="s">
        <v>25017</v>
      </c>
      <c r="S444" s="234" t="s">
        <v>25491</v>
      </c>
      <c r="T444" s="235" t="s">
        <v>21616</v>
      </c>
      <c r="U444" s="236" t="s">
        <v>5191</v>
      </c>
      <c r="V444" s="16">
        <v>6</v>
      </c>
      <c r="W444" s="16">
        <v>7</v>
      </c>
      <c r="X444" s="16" t="e">
        <v>#REF!</v>
      </c>
      <c r="Y444" s="237" t="s">
        <v>560</v>
      </c>
      <c r="Z444" s="17"/>
      <c r="AD444" s="230" t="s">
        <v>25128</v>
      </c>
      <c r="AE444" s="238" t="s">
        <v>22635</v>
      </c>
    </row>
    <row r="445" spans="1:31" x14ac:dyDescent="0.45">
      <c r="A445" s="227"/>
      <c r="B445" s="227"/>
      <c r="C445" s="227"/>
      <c r="D445" s="240" t="s">
        <v>22349</v>
      </c>
      <c r="E445" s="240" t="s">
        <v>566</v>
      </c>
      <c r="F445" s="227" t="s">
        <v>23782</v>
      </c>
      <c r="G445" s="229" t="s">
        <v>26520</v>
      </c>
      <c r="H445" s="229">
        <v>4</v>
      </c>
      <c r="I445" s="229" t="s">
        <v>157</v>
      </c>
      <c r="J445" s="229" t="s">
        <v>340</v>
      </c>
      <c r="K445" s="17" t="s">
        <v>345</v>
      </c>
      <c r="L445" s="17" t="s">
        <v>347</v>
      </c>
      <c r="M445" s="230" t="s">
        <v>347</v>
      </c>
      <c r="N445" s="231" t="s">
        <v>22346</v>
      </c>
      <c r="O445" s="232" t="s">
        <v>566</v>
      </c>
      <c r="P445" s="233" t="s">
        <v>565</v>
      </c>
      <c r="Q445" s="233" t="s">
        <v>26521</v>
      </c>
      <c r="R445" s="230" t="s">
        <v>25017</v>
      </c>
      <c r="S445" s="234" t="s">
        <v>25491</v>
      </c>
      <c r="T445" s="235" t="s">
        <v>21613</v>
      </c>
      <c r="U445" s="236" t="s">
        <v>5191</v>
      </c>
      <c r="V445" s="16">
        <v>6</v>
      </c>
      <c r="W445" s="16">
        <v>6</v>
      </c>
      <c r="X445" s="16" t="e">
        <v>#REF!</v>
      </c>
      <c r="Y445" s="237" t="s">
        <v>566</v>
      </c>
      <c r="Z445" s="17"/>
      <c r="AD445" s="230" t="s">
        <v>25550</v>
      </c>
      <c r="AE445" s="238" t="s">
        <v>22637</v>
      </c>
    </row>
    <row r="446" spans="1:31" x14ac:dyDescent="0.45">
      <c r="A446" s="227"/>
      <c r="B446" s="227"/>
      <c r="C446" s="227"/>
      <c r="D446" s="240" t="s">
        <v>22350</v>
      </c>
      <c r="E446" s="240" t="s">
        <v>609</v>
      </c>
      <c r="F446" s="227" t="s">
        <v>23783</v>
      </c>
      <c r="G446" s="229" t="s">
        <v>26520</v>
      </c>
      <c r="H446" s="229">
        <v>4</v>
      </c>
      <c r="I446" s="229" t="s">
        <v>157</v>
      </c>
      <c r="J446" s="229" t="s">
        <v>340</v>
      </c>
      <c r="K446" s="17" t="s">
        <v>345</v>
      </c>
      <c r="L446" s="17" t="s">
        <v>347</v>
      </c>
      <c r="M446" s="230" t="s">
        <v>347</v>
      </c>
      <c r="N446" s="231" t="s">
        <v>22346</v>
      </c>
      <c r="O446" s="232" t="s">
        <v>609</v>
      </c>
      <c r="P446" s="233" t="s">
        <v>610</v>
      </c>
      <c r="Q446" s="233" t="s">
        <v>26521</v>
      </c>
      <c r="R446" s="230" t="s">
        <v>25017</v>
      </c>
      <c r="S446" s="234" t="s">
        <v>25491</v>
      </c>
      <c r="T446" s="235" t="s">
        <v>21586</v>
      </c>
      <c r="U446" s="236" t="s">
        <v>5191</v>
      </c>
      <c r="V446" s="16">
        <v>6</v>
      </c>
      <c r="W446" s="16">
        <v>2</v>
      </c>
      <c r="X446" s="16" t="e">
        <v>#REF!</v>
      </c>
      <c r="Y446" s="237" t="s">
        <v>609</v>
      </c>
      <c r="Z446" s="17"/>
      <c r="AD446" s="230" t="s">
        <v>25551</v>
      </c>
      <c r="AE446" s="238" t="s">
        <v>22639</v>
      </c>
    </row>
    <row r="447" spans="1:31" x14ac:dyDescent="0.45">
      <c r="A447" s="227"/>
      <c r="B447" s="240" t="s">
        <v>349</v>
      </c>
      <c r="C447" s="240" t="s">
        <v>22351</v>
      </c>
      <c r="D447" s="240" t="s">
        <v>22332</v>
      </c>
      <c r="E447" s="240" t="s">
        <v>457</v>
      </c>
      <c r="F447" s="227" t="s">
        <v>23784</v>
      </c>
      <c r="G447" s="229" t="s">
        <v>5191</v>
      </c>
      <c r="H447" s="229">
        <v>4</v>
      </c>
      <c r="I447" s="229" t="s">
        <v>157</v>
      </c>
      <c r="J447" s="229" t="s">
        <v>340</v>
      </c>
      <c r="K447" s="17" t="s">
        <v>345</v>
      </c>
      <c r="L447" s="17" t="s">
        <v>349</v>
      </c>
      <c r="M447" s="230" t="s">
        <v>349</v>
      </c>
      <c r="N447" s="231" t="s">
        <v>22351</v>
      </c>
      <c r="O447" s="232" t="s">
        <v>457</v>
      </c>
      <c r="P447" s="233" t="s">
        <v>456</v>
      </c>
      <c r="Q447" s="233" t="s">
        <v>26521</v>
      </c>
      <c r="R447" s="230" t="s">
        <v>25018</v>
      </c>
      <c r="S447" s="234" t="s">
        <v>25491</v>
      </c>
      <c r="T447" s="235" t="s">
        <v>21674</v>
      </c>
      <c r="U447" s="236" t="s">
        <v>5191</v>
      </c>
      <c r="V447" s="16">
        <v>5</v>
      </c>
      <c r="W447" s="16">
        <v>7</v>
      </c>
      <c r="X447" s="16" t="e">
        <v>#REF!</v>
      </c>
      <c r="Y447" s="237" t="s">
        <v>457</v>
      </c>
      <c r="Z447" s="17"/>
      <c r="AD447" s="230" t="s">
        <v>25129</v>
      </c>
      <c r="AE447" s="238" t="s">
        <v>22640</v>
      </c>
    </row>
    <row r="448" spans="1:31" x14ac:dyDescent="0.45">
      <c r="A448" s="227"/>
      <c r="B448" s="227"/>
      <c r="C448" s="227"/>
      <c r="D448" s="240" t="s">
        <v>22253</v>
      </c>
      <c r="E448" s="240" t="s">
        <v>506</v>
      </c>
      <c r="F448" s="227" t="s">
        <v>23785</v>
      </c>
      <c r="G448" s="229" t="s">
        <v>26520</v>
      </c>
      <c r="H448" s="229">
        <v>4</v>
      </c>
      <c r="I448" s="229" t="s">
        <v>157</v>
      </c>
      <c r="J448" s="229" t="s">
        <v>340</v>
      </c>
      <c r="K448" s="17" t="s">
        <v>345</v>
      </c>
      <c r="L448" s="17" t="s">
        <v>349</v>
      </c>
      <c r="M448" s="230" t="s">
        <v>349</v>
      </c>
      <c r="N448" s="231" t="s">
        <v>22351</v>
      </c>
      <c r="O448" s="232" t="s">
        <v>506</v>
      </c>
      <c r="P448" s="233" t="s">
        <v>505</v>
      </c>
      <c r="Q448" s="233" t="s">
        <v>26521</v>
      </c>
      <c r="R448" s="230" t="s">
        <v>25018</v>
      </c>
      <c r="S448" s="234" t="s">
        <v>25491</v>
      </c>
      <c r="T448" s="235" t="s">
        <v>21648</v>
      </c>
      <c r="U448" s="236" t="s">
        <v>5191</v>
      </c>
      <c r="V448" s="16">
        <v>5</v>
      </c>
      <c r="W448" s="16">
        <v>6</v>
      </c>
      <c r="X448" s="16" t="e">
        <v>#REF!</v>
      </c>
      <c r="Y448" s="237" t="s">
        <v>506</v>
      </c>
      <c r="Z448" s="17"/>
      <c r="AD448" s="230" t="s">
        <v>25552</v>
      </c>
      <c r="AE448" s="238" t="s">
        <v>617</v>
      </c>
    </row>
    <row r="449" spans="1:31" x14ac:dyDescent="0.45">
      <c r="A449" s="227"/>
      <c r="B449" s="227"/>
      <c r="C449" s="227"/>
      <c r="D449" s="240" t="s">
        <v>22347</v>
      </c>
      <c r="E449" s="240" t="s">
        <v>508</v>
      </c>
      <c r="F449" s="227" t="s">
        <v>23786</v>
      </c>
      <c r="G449" s="229" t="s">
        <v>26520</v>
      </c>
      <c r="H449" s="229">
        <v>4</v>
      </c>
      <c r="I449" s="229" t="s">
        <v>157</v>
      </c>
      <c r="J449" s="229" t="s">
        <v>340</v>
      </c>
      <c r="K449" s="17" t="s">
        <v>345</v>
      </c>
      <c r="L449" s="17" t="s">
        <v>349</v>
      </c>
      <c r="M449" s="230" t="s">
        <v>349</v>
      </c>
      <c r="N449" s="231" t="s">
        <v>22351</v>
      </c>
      <c r="O449" s="232" t="s">
        <v>508</v>
      </c>
      <c r="P449" s="233" t="s">
        <v>507</v>
      </c>
      <c r="Q449" s="233" t="s">
        <v>26521</v>
      </c>
      <c r="R449" s="230" t="s">
        <v>25018</v>
      </c>
      <c r="S449" s="234" t="s">
        <v>25491</v>
      </c>
      <c r="T449" s="235" t="s">
        <v>21647</v>
      </c>
      <c r="U449" s="236" t="s">
        <v>5191</v>
      </c>
      <c r="V449" s="16">
        <v>5</v>
      </c>
      <c r="W449" s="16">
        <v>3</v>
      </c>
      <c r="X449" s="16" t="e">
        <v>#REF!</v>
      </c>
      <c r="Y449" s="237" t="s">
        <v>508</v>
      </c>
      <c r="Z449" s="17"/>
      <c r="AD449" s="230" t="s">
        <v>25553</v>
      </c>
      <c r="AE449" s="238" t="s">
        <v>22644</v>
      </c>
    </row>
    <row r="450" spans="1:31" x14ac:dyDescent="0.45">
      <c r="A450" s="227"/>
      <c r="B450" s="227"/>
      <c r="C450" s="227"/>
      <c r="D450" s="240" t="s">
        <v>22348</v>
      </c>
      <c r="E450" s="240" t="s">
        <v>560</v>
      </c>
      <c r="F450" s="227" t="s">
        <v>23787</v>
      </c>
      <c r="G450" s="229" t="s">
        <v>26520</v>
      </c>
      <c r="H450" s="229">
        <v>4</v>
      </c>
      <c r="I450" s="229" t="s">
        <v>157</v>
      </c>
      <c r="J450" s="229" t="s">
        <v>340</v>
      </c>
      <c r="K450" s="17" t="s">
        <v>345</v>
      </c>
      <c r="L450" s="17" t="s">
        <v>349</v>
      </c>
      <c r="M450" s="230" t="s">
        <v>349</v>
      </c>
      <c r="N450" s="231" t="s">
        <v>22351</v>
      </c>
      <c r="O450" s="232" t="s">
        <v>560</v>
      </c>
      <c r="P450" s="233" t="s">
        <v>559</v>
      </c>
      <c r="Q450" s="233" t="s">
        <v>26521</v>
      </c>
      <c r="R450" s="230" t="s">
        <v>25018</v>
      </c>
      <c r="S450" s="234" t="s">
        <v>25491</v>
      </c>
      <c r="T450" s="235" t="s">
        <v>21616</v>
      </c>
      <c r="U450" s="236" t="s">
        <v>5191</v>
      </c>
      <c r="V450" s="16">
        <v>5</v>
      </c>
      <c r="W450" s="16">
        <v>7</v>
      </c>
      <c r="X450" s="16" t="e">
        <v>#REF!</v>
      </c>
      <c r="Y450" s="237" t="s">
        <v>560</v>
      </c>
      <c r="Z450" s="17"/>
      <c r="AD450" s="230" t="s">
        <v>25130</v>
      </c>
      <c r="AE450" s="238" t="s">
        <v>22646</v>
      </c>
    </row>
    <row r="451" spans="1:31" x14ac:dyDescent="0.45">
      <c r="A451" s="227"/>
      <c r="B451" s="227"/>
      <c r="C451" s="227"/>
      <c r="D451" s="240" t="s">
        <v>22349</v>
      </c>
      <c r="E451" s="240" t="s">
        <v>566</v>
      </c>
      <c r="F451" s="227" t="s">
        <v>23788</v>
      </c>
      <c r="G451" s="229" t="s">
        <v>26520</v>
      </c>
      <c r="H451" s="229">
        <v>4</v>
      </c>
      <c r="I451" s="229" t="s">
        <v>157</v>
      </c>
      <c r="J451" s="229" t="s">
        <v>340</v>
      </c>
      <c r="K451" s="17" t="s">
        <v>345</v>
      </c>
      <c r="L451" s="17" t="s">
        <v>349</v>
      </c>
      <c r="M451" s="230" t="s">
        <v>349</v>
      </c>
      <c r="N451" s="231" t="s">
        <v>22351</v>
      </c>
      <c r="O451" s="232" t="s">
        <v>566</v>
      </c>
      <c r="P451" s="233" t="s">
        <v>565</v>
      </c>
      <c r="Q451" s="233" t="s">
        <v>26521</v>
      </c>
      <c r="R451" s="230" t="s">
        <v>25018</v>
      </c>
      <c r="S451" s="234" t="s">
        <v>25491</v>
      </c>
      <c r="T451" s="235" t="s">
        <v>21613</v>
      </c>
      <c r="U451" s="236" t="s">
        <v>5191</v>
      </c>
      <c r="V451" s="16">
        <v>5</v>
      </c>
      <c r="W451" s="16">
        <v>6</v>
      </c>
      <c r="X451" s="16" t="e">
        <v>#REF!</v>
      </c>
      <c r="Y451" s="237" t="s">
        <v>566</v>
      </c>
      <c r="Z451" s="17"/>
      <c r="AD451" s="230" t="s">
        <v>25554</v>
      </c>
      <c r="AE451" s="238" t="s">
        <v>22648</v>
      </c>
    </row>
    <row r="452" spans="1:31" x14ac:dyDescent="0.45">
      <c r="A452" s="227"/>
      <c r="B452" s="240" t="s">
        <v>351</v>
      </c>
      <c r="C452" s="240" t="s">
        <v>22352</v>
      </c>
      <c r="D452" s="240" t="s">
        <v>22332</v>
      </c>
      <c r="E452" s="240" t="s">
        <v>457</v>
      </c>
      <c r="F452" s="227" t="s">
        <v>23789</v>
      </c>
      <c r="G452" s="229" t="s">
        <v>5191</v>
      </c>
      <c r="H452" s="229">
        <v>4</v>
      </c>
      <c r="I452" s="229" t="s">
        <v>157</v>
      </c>
      <c r="J452" s="229" t="s">
        <v>340</v>
      </c>
      <c r="K452" s="17" t="s">
        <v>345</v>
      </c>
      <c r="L452" s="17" t="s">
        <v>351</v>
      </c>
      <c r="M452" s="230" t="s">
        <v>351</v>
      </c>
      <c r="N452" s="231" t="s">
        <v>22352</v>
      </c>
      <c r="O452" s="232" t="s">
        <v>457</v>
      </c>
      <c r="P452" s="233" t="s">
        <v>456</v>
      </c>
      <c r="Q452" s="233" t="s">
        <v>26521</v>
      </c>
      <c r="R452" s="230" t="s">
        <v>25019</v>
      </c>
      <c r="S452" s="234" t="s">
        <v>25491</v>
      </c>
      <c r="T452" s="235" t="s">
        <v>21674</v>
      </c>
      <c r="U452" s="236" t="s">
        <v>5191</v>
      </c>
      <c r="V452" s="16">
        <v>4</v>
      </c>
      <c r="W452" s="16">
        <v>7</v>
      </c>
      <c r="X452" s="16" t="e">
        <v>#REF!</v>
      </c>
      <c r="Y452" s="237" t="s">
        <v>457</v>
      </c>
      <c r="Z452" s="17"/>
      <c r="AD452" s="230" t="s">
        <v>25131</v>
      </c>
      <c r="AE452" s="238" t="s">
        <v>22650</v>
      </c>
    </row>
    <row r="453" spans="1:31" x14ac:dyDescent="0.45">
      <c r="A453" s="227"/>
      <c r="B453" s="227"/>
      <c r="C453" s="227"/>
      <c r="D453" s="240" t="s">
        <v>22353</v>
      </c>
      <c r="E453" s="240" t="s">
        <v>510</v>
      </c>
      <c r="F453" s="227" t="s">
        <v>23790</v>
      </c>
      <c r="G453" s="229" t="s">
        <v>26520</v>
      </c>
      <c r="H453" s="229">
        <v>4</v>
      </c>
      <c r="I453" s="229" t="s">
        <v>157</v>
      </c>
      <c r="J453" s="229" t="s">
        <v>340</v>
      </c>
      <c r="K453" s="17" t="s">
        <v>345</v>
      </c>
      <c r="L453" s="17" t="s">
        <v>351</v>
      </c>
      <c r="M453" s="230" t="s">
        <v>351</v>
      </c>
      <c r="N453" s="231" t="s">
        <v>22352</v>
      </c>
      <c r="O453" s="232" t="s">
        <v>510</v>
      </c>
      <c r="P453" s="233" t="s">
        <v>511</v>
      </c>
      <c r="Q453" s="233" t="s">
        <v>26521</v>
      </c>
      <c r="R453" s="230" t="s">
        <v>25019</v>
      </c>
      <c r="S453" s="234" t="s">
        <v>25491</v>
      </c>
      <c r="T453" s="235" t="s">
        <v>21645</v>
      </c>
      <c r="U453" s="236" t="s">
        <v>5191</v>
      </c>
      <c r="V453" s="16">
        <v>4</v>
      </c>
      <c r="W453" s="16">
        <v>4</v>
      </c>
      <c r="X453" s="16" t="e">
        <v>#REF!</v>
      </c>
      <c r="Y453" s="237" t="s">
        <v>510</v>
      </c>
      <c r="Z453" s="17"/>
      <c r="AD453" s="230" t="s">
        <v>25132</v>
      </c>
      <c r="AE453" s="238" t="s">
        <v>22654</v>
      </c>
    </row>
    <row r="454" spans="1:31" x14ac:dyDescent="0.45">
      <c r="A454" s="227"/>
      <c r="B454" s="227"/>
      <c r="C454" s="227"/>
      <c r="D454" s="240" t="s">
        <v>22348</v>
      </c>
      <c r="E454" s="240" t="s">
        <v>560</v>
      </c>
      <c r="F454" s="227" t="s">
        <v>23791</v>
      </c>
      <c r="G454" s="229" t="s">
        <v>26520</v>
      </c>
      <c r="H454" s="229">
        <v>4</v>
      </c>
      <c r="I454" s="229" t="s">
        <v>157</v>
      </c>
      <c r="J454" s="229" t="s">
        <v>340</v>
      </c>
      <c r="K454" s="17" t="s">
        <v>345</v>
      </c>
      <c r="L454" s="17" t="s">
        <v>351</v>
      </c>
      <c r="M454" s="230" t="s">
        <v>351</v>
      </c>
      <c r="N454" s="231" t="s">
        <v>22352</v>
      </c>
      <c r="O454" s="232" t="s">
        <v>560</v>
      </c>
      <c r="P454" s="233" t="s">
        <v>559</v>
      </c>
      <c r="Q454" s="233" t="s">
        <v>26521</v>
      </c>
      <c r="R454" s="230" t="s">
        <v>25019</v>
      </c>
      <c r="S454" s="234" t="s">
        <v>25491</v>
      </c>
      <c r="T454" s="235" t="s">
        <v>21616</v>
      </c>
      <c r="U454" s="236" t="s">
        <v>5191</v>
      </c>
      <c r="V454" s="16">
        <v>4</v>
      </c>
      <c r="W454" s="16">
        <v>7</v>
      </c>
      <c r="X454" s="16" t="e">
        <v>#REF!</v>
      </c>
      <c r="Y454" s="237" t="s">
        <v>560</v>
      </c>
      <c r="Z454" s="17"/>
      <c r="AD454" s="230" t="s">
        <v>25133</v>
      </c>
      <c r="AE454" s="238" t="s">
        <v>22656</v>
      </c>
    </row>
    <row r="455" spans="1:31" x14ac:dyDescent="0.45">
      <c r="A455" s="227"/>
      <c r="B455" s="227"/>
      <c r="C455" s="227"/>
      <c r="D455" s="240" t="s">
        <v>22349</v>
      </c>
      <c r="E455" s="240" t="s">
        <v>566</v>
      </c>
      <c r="F455" s="227" t="s">
        <v>23792</v>
      </c>
      <c r="G455" s="229" t="s">
        <v>26520</v>
      </c>
      <c r="H455" s="229">
        <v>4</v>
      </c>
      <c r="I455" s="229" t="s">
        <v>157</v>
      </c>
      <c r="J455" s="229" t="s">
        <v>340</v>
      </c>
      <c r="K455" s="17" t="s">
        <v>345</v>
      </c>
      <c r="L455" s="17" t="s">
        <v>351</v>
      </c>
      <c r="M455" s="230" t="s">
        <v>351</v>
      </c>
      <c r="N455" s="231" t="s">
        <v>22352</v>
      </c>
      <c r="O455" s="232" t="s">
        <v>566</v>
      </c>
      <c r="P455" s="233" t="s">
        <v>565</v>
      </c>
      <c r="Q455" s="233" t="s">
        <v>26521</v>
      </c>
      <c r="R455" s="230" t="s">
        <v>25019</v>
      </c>
      <c r="S455" s="234" t="s">
        <v>25491</v>
      </c>
      <c r="T455" s="235" t="s">
        <v>21613</v>
      </c>
      <c r="U455" s="236" t="s">
        <v>5191</v>
      </c>
      <c r="V455" s="16">
        <v>4</v>
      </c>
      <c r="W455" s="16">
        <v>6</v>
      </c>
      <c r="X455" s="16" t="e">
        <v>#REF!</v>
      </c>
      <c r="Y455" s="237" t="s">
        <v>566</v>
      </c>
      <c r="Z455" s="17"/>
      <c r="AD455" s="230" t="s">
        <v>25134</v>
      </c>
      <c r="AE455" s="238" t="s">
        <v>22659</v>
      </c>
    </row>
    <row r="456" spans="1:31" x14ac:dyDescent="0.45">
      <c r="A456" s="227"/>
      <c r="B456" s="240" t="s">
        <v>353</v>
      </c>
      <c r="C456" s="240" t="s">
        <v>22354</v>
      </c>
      <c r="D456" s="240" t="s">
        <v>22355</v>
      </c>
      <c r="E456" s="240" t="s">
        <v>415</v>
      </c>
      <c r="F456" s="227" t="s">
        <v>23793</v>
      </c>
      <c r="G456" s="229" t="s">
        <v>5191</v>
      </c>
      <c r="H456" s="229">
        <v>4</v>
      </c>
      <c r="I456" s="229" t="s">
        <v>157</v>
      </c>
      <c r="J456" s="229" t="s">
        <v>340</v>
      </c>
      <c r="K456" s="17" t="s">
        <v>345</v>
      </c>
      <c r="L456" s="17" t="s">
        <v>353</v>
      </c>
      <c r="M456" s="230" t="s">
        <v>353</v>
      </c>
      <c r="N456" s="231" t="s">
        <v>22354</v>
      </c>
      <c r="O456" s="232" t="s">
        <v>415</v>
      </c>
      <c r="P456" s="233" t="s">
        <v>414</v>
      </c>
      <c r="Q456" s="233" t="s">
        <v>26521</v>
      </c>
      <c r="R456" s="230" t="s">
        <v>25020</v>
      </c>
      <c r="S456" s="234" t="s">
        <v>25491</v>
      </c>
      <c r="T456" s="235" t="s">
        <v>21699</v>
      </c>
      <c r="U456" s="236" t="s">
        <v>5191</v>
      </c>
      <c r="V456" s="16">
        <v>5</v>
      </c>
      <c r="W456" s="16">
        <v>9</v>
      </c>
      <c r="X456" s="16" t="e">
        <v>#REF!</v>
      </c>
      <c r="Y456" s="237" t="s">
        <v>415</v>
      </c>
      <c r="Z456" s="17"/>
      <c r="AD456" s="230" t="s">
        <v>25555</v>
      </c>
      <c r="AE456" s="238" t="s">
        <v>621</v>
      </c>
    </row>
    <row r="457" spans="1:31" x14ac:dyDescent="0.45">
      <c r="A457" s="227"/>
      <c r="B457" s="227"/>
      <c r="C457" s="227"/>
      <c r="D457" s="240" t="s">
        <v>22356</v>
      </c>
      <c r="E457" s="240" t="s">
        <v>489</v>
      </c>
      <c r="F457" s="227" t="s">
        <v>23794</v>
      </c>
      <c r="G457" s="229" t="s">
        <v>26520</v>
      </c>
      <c r="H457" s="229">
        <v>4</v>
      </c>
      <c r="I457" s="229" t="s">
        <v>157</v>
      </c>
      <c r="J457" s="229" t="s">
        <v>340</v>
      </c>
      <c r="K457" s="17" t="s">
        <v>345</v>
      </c>
      <c r="L457" s="17" t="s">
        <v>353</v>
      </c>
      <c r="M457" s="230" t="s">
        <v>353</v>
      </c>
      <c r="N457" s="231" t="s">
        <v>22354</v>
      </c>
      <c r="O457" s="232" t="s">
        <v>489</v>
      </c>
      <c r="P457" s="233" t="s">
        <v>488</v>
      </c>
      <c r="Q457" s="233" t="s">
        <v>26521</v>
      </c>
      <c r="R457" s="230" t="s">
        <v>25020</v>
      </c>
      <c r="S457" s="234" t="s">
        <v>25491</v>
      </c>
      <c r="T457" s="235" t="s">
        <v>21658</v>
      </c>
      <c r="U457" s="236" t="s">
        <v>5191</v>
      </c>
      <c r="V457" s="16">
        <v>5</v>
      </c>
      <c r="W457" s="16">
        <v>2</v>
      </c>
      <c r="X457" s="16" t="e">
        <v>#REF!</v>
      </c>
      <c r="Y457" s="237" t="s">
        <v>489</v>
      </c>
      <c r="Z457" s="17"/>
      <c r="AD457" s="230" t="s">
        <v>25556</v>
      </c>
      <c r="AE457" s="238" t="s">
        <v>623</v>
      </c>
    </row>
    <row r="458" spans="1:31" x14ac:dyDescent="0.45">
      <c r="A458" s="227"/>
      <c r="B458" s="227"/>
      <c r="C458" s="227"/>
      <c r="D458" s="240" t="s">
        <v>22357</v>
      </c>
      <c r="E458" s="240" t="s">
        <v>513</v>
      </c>
      <c r="F458" s="227" t="s">
        <v>23795</v>
      </c>
      <c r="G458" s="229" t="s">
        <v>26520</v>
      </c>
      <c r="H458" s="229">
        <v>4</v>
      </c>
      <c r="I458" s="229" t="s">
        <v>157</v>
      </c>
      <c r="J458" s="229" t="s">
        <v>340</v>
      </c>
      <c r="K458" s="17" t="s">
        <v>345</v>
      </c>
      <c r="L458" s="17" t="s">
        <v>353</v>
      </c>
      <c r="M458" s="230" t="s">
        <v>353</v>
      </c>
      <c r="N458" s="231" t="s">
        <v>22354</v>
      </c>
      <c r="O458" s="232" t="s">
        <v>513</v>
      </c>
      <c r="P458" s="233" t="s">
        <v>514</v>
      </c>
      <c r="Q458" s="233" t="s">
        <v>26521</v>
      </c>
      <c r="R458" s="230" t="s">
        <v>25020</v>
      </c>
      <c r="S458" s="234" t="s">
        <v>25491</v>
      </c>
      <c r="T458" s="235" t="s">
        <v>21643</v>
      </c>
      <c r="U458" s="236" t="s">
        <v>5191</v>
      </c>
      <c r="V458" s="16">
        <v>5</v>
      </c>
      <c r="W458" s="16">
        <v>3</v>
      </c>
      <c r="X458" s="16" t="e">
        <v>#REF!</v>
      </c>
      <c r="Y458" s="237" t="s">
        <v>513</v>
      </c>
      <c r="Z458" s="17"/>
      <c r="AD458" s="230" t="s">
        <v>25135</v>
      </c>
      <c r="AE458" s="238" t="s">
        <v>22663</v>
      </c>
    </row>
    <row r="459" spans="1:31" x14ac:dyDescent="0.45">
      <c r="A459" s="227"/>
      <c r="B459" s="227"/>
      <c r="C459" s="227"/>
      <c r="D459" s="240" t="s">
        <v>22358</v>
      </c>
      <c r="E459" s="240" t="s">
        <v>562</v>
      </c>
      <c r="F459" s="227" t="s">
        <v>23796</v>
      </c>
      <c r="G459" s="229" t="s">
        <v>26520</v>
      </c>
      <c r="H459" s="229">
        <v>4</v>
      </c>
      <c r="I459" s="229" t="s">
        <v>157</v>
      </c>
      <c r="J459" s="229" t="s">
        <v>340</v>
      </c>
      <c r="K459" s="17" t="s">
        <v>345</v>
      </c>
      <c r="L459" s="17" t="s">
        <v>353</v>
      </c>
      <c r="M459" s="230" t="s">
        <v>353</v>
      </c>
      <c r="N459" s="231" t="s">
        <v>22354</v>
      </c>
      <c r="O459" s="232" t="s">
        <v>562</v>
      </c>
      <c r="P459" s="233" t="s">
        <v>561</v>
      </c>
      <c r="Q459" s="233" t="s">
        <v>26521</v>
      </c>
      <c r="R459" s="230" t="s">
        <v>25020</v>
      </c>
      <c r="S459" s="234" t="s">
        <v>25491</v>
      </c>
      <c r="T459" s="235" t="s">
        <v>21615</v>
      </c>
      <c r="U459" s="236" t="s">
        <v>5191</v>
      </c>
      <c r="V459" s="16">
        <v>5</v>
      </c>
      <c r="W459" s="16">
        <v>3</v>
      </c>
      <c r="X459" s="16" t="e">
        <v>#REF!</v>
      </c>
      <c r="Y459" s="237" t="s">
        <v>562</v>
      </c>
      <c r="Z459" s="17"/>
      <c r="AD459" s="230" t="s">
        <v>25136</v>
      </c>
      <c r="AE459" s="238" t="s">
        <v>22666</v>
      </c>
    </row>
    <row r="460" spans="1:31" x14ac:dyDescent="0.45">
      <c r="A460" s="227"/>
      <c r="B460" s="227"/>
      <c r="C460" s="227"/>
      <c r="D460" s="240" t="s">
        <v>22349</v>
      </c>
      <c r="E460" s="240" t="s">
        <v>566</v>
      </c>
      <c r="F460" s="227" t="s">
        <v>23797</v>
      </c>
      <c r="G460" s="229" t="s">
        <v>26520</v>
      </c>
      <c r="H460" s="229">
        <v>4</v>
      </c>
      <c r="I460" s="229" t="s">
        <v>157</v>
      </c>
      <c r="J460" s="229" t="s">
        <v>340</v>
      </c>
      <c r="K460" s="17" t="s">
        <v>345</v>
      </c>
      <c r="L460" s="17" t="s">
        <v>353</v>
      </c>
      <c r="M460" s="230" t="s">
        <v>353</v>
      </c>
      <c r="N460" s="231" t="s">
        <v>22354</v>
      </c>
      <c r="O460" s="232" t="s">
        <v>566</v>
      </c>
      <c r="P460" s="233" t="s">
        <v>565</v>
      </c>
      <c r="Q460" s="233" t="s">
        <v>26521</v>
      </c>
      <c r="R460" s="230" t="s">
        <v>25020</v>
      </c>
      <c r="S460" s="234" t="s">
        <v>25491</v>
      </c>
      <c r="T460" s="235" t="s">
        <v>21613</v>
      </c>
      <c r="U460" s="236" t="s">
        <v>5191</v>
      </c>
      <c r="V460" s="16">
        <v>5</v>
      </c>
      <c r="W460" s="16">
        <v>6</v>
      </c>
      <c r="X460" s="16" t="e">
        <v>#REF!</v>
      </c>
      <c r="Y460" s="237" t="s">
        <v>566</v>
      </c>
      <c r="Z460" s="17"/>
      <c r="AD460" s="230" t="s">
        <v>25137</v>
      </c>
      <c r="AE460" s="238" t="s">
        <v>22671</v>
      </c>
    </row>
    <row r="461" spans="1:31" x14ac:dyDescent="0.45">
      <c r="A461" s="227"/>
      <c r="B461" s="240" t="s">
        <v>359</v>
      </c>
      <c r="C461" s="240" t="s">
        <v>22359</v>
      </c>
      <c r="D461" s="240" t="s">
        <v>22332</v>
      </c>
      <c r="E461" s="240" t="s">
        <v>457</v>
      </c>
      <c r="F461" s="227" t="s">
        <v>23798</v>
      </c>
      <c r="G461" s="229" t="s">
        <v>5191</v>
      </c>
      <c r="H461" s="229">
        <v>4</v>
      </c>
      <c r="I461" s="229" t="s">
        <v>157</v>
      </c>
      <c r="J461" s="229" t="s">
        <v>340</v>
      </c>
      <c r="K461" s="17" t="s">
        <v>345</v>
      </c>
      <c r="L461" s="17" t="s">
        <v>359</v>
      </c>
      <c r="M461" s="230" t="s">
        <v>359</v>
      </c>
      <c r="N461" s="231" t="s">
        <v>22359</v>
      </c>
      <c r="O461" s="232" t="s">
        <v>457</v>
      </c>
      <c r="P461" s="233" t="s">
        <v>456</v>
      </c>
      <c r="Q461" s="233" t="s">
        <v>26521</v>
      </c>
      <c r="R461" s="230" t="s">
        <v>25021</v>
      </c>
      <c r="S461" s="234" t="s">
        <v>25491</v>
      </c>
      <c r="T461" s="235" t="s">
        <v>21674</v>
      </c>
      <c r="U461" s="236" t="s">
        <v>5191</v>
      </c>
      <c r="V461" s="16">
        <v>12</v>
      </c>
      <c r="W461" s="16">
        <v>7</v>
      </c>
      <c r="X461" s="16" t="e">
        <v>#REF!</v>
      </c>
      <c r="Y461" s="237" t="s">
        <v>457</v>
      </c>
      <c r="Z461" s="17"/>
      <c r="AD461" s="230" t="s">
        <v>25138</v>
      </c>
      <c r="AE461" s="238" t="s">
        <v>22673</v>
      </c>
    </row>
    <row r="462" spans="1:31" x14ac:dyDescent="0.45">
      <c r="A462" s="227"/>
      <c r="B462" s="231"/>
      <c r="C462" s="227"/>
      <c r="D462" s="240" t="s">
        <v>22360</v>
      </c>
      <c r="E462" s="240" t="s">
        <v>467</v>
      </c>
      <c r="F462" s="227" t="s">
        <v>23799</v>
      </c>
      <c r="G462" s="229" t="s">
        <v>26520</v>
      </c>
      <c r="H462" s="229">
        <v>4</v>
      </c>
      <c r="I462" s="229" t="s">
        <v>157</v>
      </c>
      <c r="J462" s="229" t="s">
        <v>340</v>
      </c>
      <c r="K462" s="17" t="s">
        <v>345</v>
      </c>
      <c r="L462" s="17" t="s">
        <v>359</v>
      </c>
      <c r="M462" s="230" t="s">
        <v>359</v>
      </c>
      <c r="N462" s="231" t="s">
        <v>22359</v>
      </c>
      <c r="O462" s="232" t="s">
        <v>467</v>
      </c>
      <c r="P462" s="233" t="s">
        <v>466</v>
      </c>
      <c r="Q462" s="233" t="s">
        <v>26521</v>
      </c>
      <c r="R462" s="230" t="s">
        <v>25021</v>
      </c>
      <c r="S462" s="234" t="s">
        <v>25491</v>
      </c>
      <c r="T462" s="235" t="s">
        <v>21669</v>
      </c>
      <c r="U462" s="236" t="s">
        <v>5191</v>
      </c>
      <c r="V462" s="16">
        <v>12</v>
      </c>
      <c r="W462" s="16">
        <v>2</v>
      </c>
      <c r="X462" s="16" t="e">
        <v>#REF!</v>
      </c>
      <c r="Y462" s="237" t="s">
        <v>467</v>
      </c>
      <c r="Z462" s="17"/>
      <c r="AD462" s="230" t="s">
        <v>25557</v>
      </c>
      <c r="AE462" s="238" t="s">
        <v>626</v>
      </c>
    </row>
    <row r="463" spans="1:31" x14ac:dyDescent="0.45">
      <c r="A463" s="227"/>
      <c r="B463" s="231"/>
      <c r="C463" s="227"/>
      <c r="D463" s="240" t="s">
        <v>22253</v>
      </c>
      <c r="E463" s="240" t="s">
        <v>506</v>
      </c>
      <c r="F463" s="227" t="s">
        <v>23800</v>
      </c>
      <c r="G463" s="229" t="s">
        <v>26520</v>
      </c>
      <c r="H463" s="229">
        <v>4</v>
      </c>
      <c r="I463" s="229" t="s">
        <v>157</v>
      </c>
      <c r="J463" s="229" t="s">
        <v>340</v>
      </c>
      <c r="K463" s="17" t="s">
        <v>345</v>
      </c>
      <c r="L463" s="17" t="s">
        <v>359</v>
      </c>
      <c r="M463" s="230" t="s">
        <v>359</v>
      </c>
      <c r="N463" s="231" t="s">
        <v>22359</v>
      </c>
      <c r="O463" s="232" t="s">
        <v>506</v>
      </c>
      <c r="P463" s="233" t="s">
        <v>505</v>
      </c>
      <c r="Q463" s="233" t="s">
        <v>26521</v>
      </c>
      <c r="R463" s="230" t="s">
        <v>25021</v>
      </c>
      <c r="S463" s="234" t="s">
        <v>25491</v>
      </c>
      <c r="T463" s="235" t="s">
        <v>21648</v>
      </c>
      <c r="U463" s="236" t="s">
        <v>5191</v>
      </c>
      <c r="V463" s="16">
        <v>12</v>
      </c>
      <c r="W463" s="16">
        <v>6</v>
      </c>
      <c r="X463" s="16" t="e">
        <v>#REF!</v>
      </c>
      <c r="Y463" s="237" t="s">
        <v>506</v>
      </c>
      <c r="Z463" s="17"/>
      <c r="AD463" s="230" t="s">
        <v>25139</v>
      </c>
      <c r="AE463" s="238" t="s">
        <v>22678</v>
      </c>
    </row>
    <row r="464" spans="1:31" x14ac:dyDescent="0.45">
      <c r="A464" s="227"/>
      <c r="B464" s="231"/>
      <c r="C464" s="227"/>
      <c r="D464" s="240" t="s">
        <v>22347</v>
      </c>
      <c r="E464" s="240" t="s">
        <v>508</v>
      </c>
      <c r="F464" s="227" t="s">
        <v>23801</v>
      </c>
      <c r="G464" s="229" t="s">
        <v>26520</v>
      </c>
      <c r="H464" s="229">
        <v>4</v>
      </c>
      <c r="I464" s="229" t="s">
        <v>157</v>
      </c>
      <c r="J464" s="229" t="s">
        <v>340</v>
      </c>
      <c r="K464" s="17" t="s">
        <v>345</v>
      </c>
      <c r="L464" s="17" t="s">
        <v>359</v>
      </c>
      <c r="M464" s="230" t="s">
        <v>359</v>
      </c>
      <c r="N464" s="231" t="s">
        <v>22359</v>
      </c>
      <c r="O464" s="232" t="s">
        <v>508</v>
      </c>
      <c r="P464" s="233" t="s">
        <v>507</v>
      </c>
      <c r="Q464" s="233" t="s">
        <v>26521</v>
      </c>
      <c r="R464" s="230" t="s">
        <v>25021</v>
      </c>
      <c r="S464" s="234" t="s">
        <v>25491</v>
      </c>
      <c r="T464" s="235" t="s">
        <v>21647</v>
      </c>
      <c r="U464" s="236" t="s">
        <v>5191</v>
      </c>
      <c r="V464" s="16">
        <v>12</v>
      </c>
      <c r="W464" s="16">
        <v>3</v>
      </c>
      <c r="X464" s="16" t="e">
        <v>#REF!</v>
      </c>
      <c r="Y464" s="237" t="s">
        <v>508</v>
      </c>
      <c r="Z464" s="17"/>
      <c r="AD464" s="230" t="s">
        <v>25140</v>
      </c>
      <c r="AE464" s="238" t="s">
        <v>22683</v>
      </c>
    </row>
    <row r="465" spans="1:31" x14ac:dyDescent="0.45">
      <c r="A465" s="227"/>
      <c r="B465" s="231"/>
      <c r="C465" s="227"/>
      <c r="D465" s="240" t="s">
        <v>517</v>
      </c>
      <c r="E465" s="240" t="s">
        <v>516</v>
      </c>
      <c r="F465" s="227" t="s">
        <v>23802</v>
      </c>
      <c r="G465" s="229" t="s">
        <v>26520</v>
      </c>
      <c r="H465" s="229">
        <v>4</v>
      </c>
      <c r="I465" s="229" t="s">
        <v>157</v>
      </c>
      <c r="J465" s="229" t="s">
        <v>340</v>
      </c>
      <c r="K465" s="17" t="s">
        <v>345</v>
      </c>
      <c r="L465" s="17" t="s">
        <v>359</v>
      </c>
      <c r="M465" s="230" t="s">
        <v>359</v>
      </c>
      <c r="N465" s="231" t="s">
        <v>22359</v>
      </c>
      <c r="O465" s="232" t="s">
        <v>516</v>
      </c>
      <c r="P465" s="233" t="s">
        <v>517</v>
      </c>
      <c r="Q465" s="233" t="s">
        <v>5190</v>
      </c>
      <c r="R465" s="230" t="s">
        <v>25021</v>
      </c>
      <c r="S465" s="234" t="s">
        <v>25491</v>
      </c>
      <c r="T465" s="235" t="s">
        <v>21641</v>
      </c>
      <c r="U465" s="236" t="s">
        <v>5191</v>
      </c>
      <c r="V465" s="16">
        <v>12</v>
      </c>
      <c r="W465" s="16">
        <v>1</v>
      </c>
      <c r="X465" s="16" t="e">
        <v>#REF!</v>
      </c>
      <c r="Y465" s="237" t="s">
        <v>516</v>
      </c>
      <c r="Z465" s="17"/>
      <c r="AD465" s="230" t="s">
        <v>25141</v>
      </c>
      <c r="AE465" s="238" t="s">
        <v>22685</v>
      </c>
    </row>
    <row r="466" spans="1:31" x14ac:dyDescent="0.45">
      <c r="A466" s="227"/>
      <c r="B466" s="231"/>
      <c r="C466" s="227"/>
      <c r="D466" s="240" t="s">
        <v>520</v>
      </c>
      <c r="E466" s="240" t="s">
        <v>521</v>
      </c>
      <c r="F466" s="227" t="s">
        <v>23803</v>
      </c>
      <c r="G466" s="229" t="s">
        <v>26520</v>
      </c>
      <c r="H466" s="229">
        <v>4</v>
      </c>
      <c r="I466" s="229" t="s">
        <v>157</v>
      </c>
      <c r="J466" s="229" t="s">
        <v>340</v>
      </c>
      <c r="K466" s="17" t="s">
        <v>345</v>
      </c>
      <c r="L466" s="17" t="s">
        <v>359</v>
      </c>
      <c r="M466" s="230" t="s">
        <v>359</v>
      </c>
      <c r="N466" s="231" t="s">
        <v>22359</v>
      </c>
      <c r="O466" s="232" t="s">
        <v>521</v>
      </c>
      <c r="P466" s="233" t="s">
        <v>520</v>
      </c>
      <c r="Q466" s="233" t="s">
        <v>5190</v>
      </c>
      <c r="R466" s="230" t="s">
        <v>25021</v>
      </c>
      <c r="S466" s="234" t="s">
        <v>25491</v>
      </c>
      <c r="T466" s="235" t="s">
        <v>21639</v>
      </c>
      <c r="U466" s="236" t="s">
        <v>5191</v>
      </c>
      <c r="V466" s="16">
        <v>12</v>
      </c>
      <c r="W466" s="16">
        <v>1</v>
      </c>
      <c r="X466" s="16" t="e">
        <v>#REF!</v>
      </c>
      <c r="Y466" s="237" t="s">
        <v>521</v>
      </c>
      <c r="Z466" s="17"/>
      <c r="AD466" s="230" t="s">
        <v>25558</v>
      </c>
      <c r="AE466" s="238" t="s">
        <v>16729</v>
      </c>
    </row>
    <row r="467" spans="1:31" x14ac:dyDescent="0.45">
      <c r="A467" s="227"/>
      <c r="B467" s="231"/>
      <c r="C467" s="227"/>
      <c r="D467" s="240" t="s">
        <v>22159</v>
      </c>
      <c r="E467" s="240" t="s">
        <v>523</v>
      </c>
      <c r="F467" s="227" t="s">
        <v>23804</v>
      </c>
      <c r="G467" s="229" t="s">
        <v>26520</v>
      </c>
      <c r="H467" s="229">
        <v>4</v>
      </c>
      <c r="I467" s="229" t="s">
        <v>157</v>
      </c>
      <c r="J467" s="229" t="s">
        <v>340</v>
      </c>
      <c r="K467" s="17" t="s">
        <v>345</v>
      </c>
      <c r="L467" s="17" t="s">
        <v>359</v>
      </c>
      <c r="M467" s="230" t="s">
        <v>359</v>
      </c>
      <c r="N467" s="231" t="s">
        <v>22359</v>
      </c>
      <c r="O467" s="232" t="s">
        <v>523</v>
      </c>
      <c r="P467" s="233" t="s">
        <v>522</v>
      </c>
      <c r="Q467" s="233" t="s">
        <v>26521</v>
      </c>
      <c r="R467" s="230" t="s">
        <v>25021</v>
      </c>
      <c r="S467" s="234" t="s">
        <v>25491</v>
      </c>
      <c r="T467" s="235" t="s">
        <v>21638</v>
      </c>
      <c r="U467" s="236" t="s">
        <v>5191</v>
      </c>
      <c r="V467" s="16">
        <v>12</v>
      </c>
      <c r="W467" s="16">
        <v>2</v>
      </c>
      <c r="X467" s="16" t="e">
        <v>#REF!</v>
      </c>
      <c r="Y467" s="237" t="s">
        <v>523</v>
      </c>
      <c r="Z467" s="17"/>
      <c r="AD467" s="230" t="s">
        <v>25142</v>
      </c>
      <c r="AE467" s="238" t="s">
        <v>16730</v>
      </c>
    </row>
    <row r="468" spans="1:31" x14ac:dyDescent="0.45">
      <c r="A468" s="227"/>
      <c r="B468" s="231"/>
      <c r="C468" s="227"/>
      <c r="D468" s="240" t="s">
        <v>22324</v>
      </c>
      <c r="E468" s="240" t="s">
        <v>525</v>
      </c>
      <c r="F468" s="227" t="s">
        <v>23805</v>
      </c>
      <c r="G468" s="229" t="s">
        <v>26520</v>
      </c>
      <c r="H468" s="229">
        <v>4</v>
      </c>
      <c r="I468" s="229" t="s">
        <v>157</v>
      </c>
      <c r="J468" s="229" t="s">
        <v>340</v>
      </c>
      <c r="K468" s="17" t="s">
        <v>345</v>
      </c>
      <c r="L468" s="17" t="s">
        <v>359</v>
      </c>
      <c r="M468" s="230" t="s">
        <v>359</v>
      </c>
      <c r="N468" s="231" t="s">
        <v>22359</v>
      </c>
      <c r="O468" s="232" t="s">
        <v>525</v>
      </c>
      <c r="P468" s="233" t="s">
        <v>524</v>
      </c>
      <c r="Q468" s="233" t="s">
        <v>26521</v>
      </c>
      <c r="R468" s="230" t="s">
        <v>25021</v>
      </c>
      <c r="S468" s="234" t="s">
        <v>25491</v>
      </c>
      <c r="T468" s="235" t="s">
        <v>21637</v>
      </c>
      <c r="U468" s="236" t="s">
        <v>5191</v>
      </c>
      <c r="V468" s="16">
        <v>12</v>
      </c>
      <c r="W468" s="16">
        <v>2</v>
      </c>
      <c r="X468" s="16" t="e">
        <v>#REF!</v>
      </c>
      <c r="Y468" s="237" t="s">
        <v>525</v>
      </c>
      <c r="Z468" s="17"/>
      <c r="AD468" s="230" t="s">
        <v>25143</v>
      </c>
      <c r="AE468" s="238" t="s">
        <v>16739</v>
      </c>
    </row>
    <row r="469" spans="1:31" x14ac:dyDescent="0.45">
      <c r="A469" s="227"/>
      <c r="B469" s="231"/>
      <c r="C469" s="227"/>
      <c r="D469" s="240" t="s">
        <v>22247</v>
      </c>
      <c r="E469" s="240" t="s">
        <v>527</v>
      </c>
      <c r="F469" s="227" t="s">
        <v>23806</v>
      </c>
      <c r="G469" s="229" t="s">
        <v>26520</v>
      </c>
      <c r="H469" s="229">
        <v>4</v>
      </c>
      <c r="I469" s="229" t="s">
        <v>157</v>
      </c>
      <c r="J469" s="229" t="s">
        <v>340</v>
      </c>
      <c r="K469" s="17" t="s">
        <v>345</v>
      </c>
      <c r="L469" s="17" t="s">
        <v>359</v>
      </c>
      <c r="M469" s="230" t="s">
        <v>359</v>
      </c>
      <c r="N469" s="231" t="s">
        <v>22359</v>
      </c>
      <c r="O469" s="232" t="s">
        <v>527</v>
      </c>
      <c r="P469" s="233" t="s">
        <v>529</v>
      </c>
      <c r="Q469" s="233" t="s">
        <v>26521</v>
      </c>
      <c r="R469" s="230" t="s">
        <v>25021</v>
      </c>
      <c r="S469" s="234" t="s">
        <v>25491</v>
      </c>
      <c r="T469" s="235" t="s">
        <v>21634</v>
      </c>
      <c r="U469" s="236" t="s">
        <v>5191</v>
      </c>
      <c r="V469" s="16">
        <v>12</v>
      </c>
      <c r="W469" s="16">
        <v>6</v>
      </c>
      <c r="X469" s="16" t="e">
        <v>#REF!</v>
      </c>
      <c r="Y469" s="237" t="s">
        <v>527</v>
      </c>
      <c r="Z469" s="17"/>
      <c r="AD469" s="230" t="s">
        <v>25559</v>
      </c>
      <c r="AE469" s="238" t="s">
        <v>16813</v>
      </c>
    </row>
    <row r="470" spans="1:31" x14ac:dyDescent="0.45">
      <c r="A470" s="227"/>
      <c r="B470" s="231"/>
      <c r="C470" s="227"/>
      <c r="D470" s="240" t="s">
        <v>22202</v>
      </c>
      <c r="E470" s="240" t="s">
        <v>545</v>
      </c>
      <c r="F470" s="227" t="s">
        <v>23807</v>
      </c>
      <c r="G470" s="229" t="s">
        <v>26520</v>
      </c>
      <c r="H470" s="229">
        <v>4</v>
      </c>
      <c r="I470" s="229" t="s">
        <v>157</v>
      </c>
      <c r="J470" s="229" t="s">
        <v>340</v>
      </c>
      <c r="K470" s="17" t="s">
        <v>345</v>
      </c>
      <c r="L470" s="17" t="s">
        <v>359</v>
      </c>
      <c r="M470" s="230" t="s">
        <v>359</v>
      </c>
      <c r="N470" s="231" t="s">
        <v>22359</v>
      </c>
      <c r="O470" s="232" t="s">
        <v>545</v>
      </c>
      <c r="P470" s="233" t="s">
        <v>546</v>
      </c>
      <c r="Q470" s="233" t="s">
        <v>26521</v>
      </c>
      <c r="R470" s="230" t="s">
        <v>25021</v>
      </c>
      <c r="S470" s="234" t="s">
        <v>25491</v>
      </c>
      <c r="T470" s="235" t="s">
        <v>21624</v>
      </c>
      <c r="U470" s="236" t="s">
        <v>5191</v>
      </c>
      <c r="V470" s="16">
        <v>12</v>
      </c>
      <c r="W470" s="16">
        <v>4</v>
      </c>
      <c r="X470" s="16" t="e">
        <v>#REF!</v>
      </c>
      <c r="Y470" s="237" t="s">
        <v>545</v>
      </c>
      <c r="Z470" s="17"/>
      <c r="AD470" s="230" t="s">
        <v>25144</v>
      </c>
      <c r="AE470" s="238" t="s">
        <v>16814</v>
      </c>
    </row>
    <row r="471" spans="1:31" x14ac:dyDescent="0.45">
      <c r="A471" s="227"/>
      <c r="B471" s="231"/>
      <c r="C471" s="227"/>
      <c r="D471" s="240" t="s">
        <v>22348</v>
      </c>
      <c r="E471" s="240" t="s">
        <v>560</v>
      </c>
      <c r="F471" s="227" t="s">
        <v>23808</v>
      </c>
      <c r="G471" s="229" t="s">
        <v>26520</v>
      </c>
      <c r="H471" s="229">
        <v>4</v>
      </c>
      <c r="I471" s="229" t="s">
        <v>157</v>
      </c>
      <c r="J471" s="229" t="s">
        <v>340</v>
      </c>
      <c r="K471" s="17" t="s">
        <v>345</v>
      </c>
      <c r="L471" s="17" t="s">
        <v>359</v>
      </c>
      <c r="M471" s="230" t="s">
        <v>359</v>
      </c>
      <c r="N471" s="231" t="s">
        <v>22359</v>
      </c>
      <c r="O471" s="232" t="s">
        <v>560</v>
      </c>
      <c r="P471" s="233" t="s">
        <v>559</v>
      </c>
      <c r="Q471" s="233" t="s">
        <v>26521</v>
      </c>
      <c r="R471" s="230" t="s">
        <v>25021</v>
      </c>
      <c r="S471" s="234" t="s">
        <v>25491</v>
      </c>
      <c r="T471" s="235" t="s">
        <v>21616</v>
      </c>
      <c r="U471" s="236" t="s">
        <v>5191</v>
      </c>
      <c r="V471" s="16">
        <v>12</v>
      </c>
      <c r="W471" s="16">
        <v>7</v>
      </c>
      <c r="X471" s="16" t="e">
        <v>#REF!</v>
      </c>
      <c r="Y471" s="237" t="s">
        <v>560</v>
      </c>
      <c r="Z471" s="17"/>
      <c r="AD471" s="230" t="s">
        <v>25145</v>
      </c>
      <c r="AE471" s="238" t="s">
        <v>16821</v>
      </c>
    </row>
    <row r="472" spans="1:31" x14ac:dyDescent="0.45">
      <c r="A472" s="227"/>
      <c r="B472" s="231"/>
      <c r="C472" s="227"/>
      <c r="D472" s="240" t="s">
        <v>22349</v>
      </c>
      <c r="E472" s="240" t="s">
        <v>566</v>
      </c>
      <c r="F472" s="227" t="s">
        <v>23809</v>
      </c>
      <c r="G472" s="229" t="s">
        <v>26520</v>
      </c>
      <c r="H472" s="229">
        <v>4</v>
      </c>
      <c r="I472" s="229" t="s">
        <v>157</v>
      </c>
      <c r="J472" s="229" t="s">
        <v>340</v>
      </c>
      <c r="K472" s="17" t="s">
        <v>345</v>
      </c>
      <c r="L472" s="17" t="s">
        <v>359</v>
      </c>
      <c r="M472" s="230" t="s">
        <v>359</v>
      </c>
      <c r="N472" s="231" t="s">
        <v>22359</v>
      </c>
      <c r="O472" s="232" t="s">
        <v>566</v>
      </c>
      <c r="P472" s="233" t="s">
        <v>565</v>
      </c>
      <c r="Q472" s="233" t="s">
        <v>26521</v>
      </c>
      <c r="R472" s="230" t="s">
        <v>25021</v>
      </c>
      <c r="S472" s="234" t="s">
        <v>25491</v>
      </c>
      <c r="T472" s="235" t="s">
        <v>21613</v>
      </c>
      <c r="U472" s="236" t="s">
        <v>5191</v>
      </c>
      <c r="V472" s="16">
        <v>12</v>
      </c>
      <c r="W472" s="16">
        <v>6</v>
      </c>
      <c r="X472" s="16" t="e">
        <v>#REF!</v>
      </c>
      <c r="Y472" s="237" t="s">
        <v>566</v>
      </c>
      <c r="Z472" s="17"/>
      <c r="AD472" s="230" t="s">
        <v>25146</v>
      </c>
      <c r="AE472" s="238" t="s">
        <v>16824</v>
      </c>
    </row>
    <row r="473" spans="1:31" x14ac:dyDescent="0.45">
      <c r="A473" s="239" t="s">
        <v>361</v>
      </c>
      <c r="B473" s="239" t="s">
        <v>22361</v>
      </c>
      <c r="C473" s="227"/>
      <c r="D473" s="227"/>
      <c r="E473" s="227"/>
      <c r="F473" s="227" t="s">
        <v>23810</v>
      </c>
      <c r="G473" s="229" t="s">
        <v>5191</v>
      </c>
      <c r="H473" s="229">
        <v>2</v>
      </c>
      <c r="I473" s="229" t="s">
        <v>157</v>
      </c>
      <c r="J473" s="229" t="s">
        <v>361</v>
      </c>
      <c r="K473" s="17" t="s">
        <v>5190</v>
      </c>
      <c r="L473" s="17" t="s">
        <v>5190</v>
      </c>
      <c r="M473" s="230" t="s">
        <v>361</v>
      </c>
      <c r="N473" s="231" t="s">
        <v>22361</v>
      </c>
      <c r="O473" s="232" t="s">
        <v>5190</v>
      </c>
      <c r="P473" s="233" t="s">
        <v>5190</v>
      </c>
      <c r="Q473" s="233" t="s">
        <v>5190</v>
      </c>
      <c r="R473" s="230" t="s">
        <v>25492</v>
      </c>
      <c r="S473" s="234" t="s">
        <v>25432</v>
      </c>
      <c r="T473" s="235" t="s">
        <v>5190</v>
      </c>
      <c r="U473" s="236" t="s">
        <v>26520</v>
      </c>
      <c r="V473" s="16" t="s">
        <v>5190</v>
      </c>
      <c r="W473" s="16" t="s">
        <v>5190</v>
      </c>
      <c r="X473" s="16" t="e">
        <v>#REF!</v>
      </c>
      <c r="Y473" s="237" t="s">
        <v>5190</v>
      </c>
      <c r="Z473" s="17"/>
      <c r="AD473" s="230" t="s">
        <v>25147</v>
      </c>
      <c r="AE473" s="238" t="s">
        <v>16833</v>
      </c>
    </row>
    <row r="474" spans="1:31" x14ac:dyDescent="0.45">
      <c r="A474" s="239" t="s">
        <v>363</v>
      </c>
      <c r="B474" s="239" t="s">
        <v>22362</v>
      </c>
      <c r="C474" s="227"/>
      <c r="D474" s="227"/>
      <c r="E474" s="227"/>
      <c r="F474" s="227" t="s">
        <v>23811</v>
      </c>
      <c r="G474" s="229" t="s">
        <v>5191</v>
      </c>
      <c r="H474" s="229">
        <v>3</v>
      </c>
      <c r="I474" s="229" t="s">
        <v>157</v>
      </c>
      <c r="J474" s="229" t="s">
        <v>361</v>
      </c>
      <c r="K474" s="17" t="s">
        <v>363</v>
      </c>
      <c r="L474" s="17" t="s">
        <v>5190</v>
      </c>
      <c r="M474" s="230" t="s">
        <v>363</v>
      </c>
      <c r="N474" s="231" t="s">
        <v>22362</v>
      </c>
      <c r="O474" s="232" t="s">
        <v>5190</v>
      </c>
      <c r="P474" s="233" t="s">
        <v>5190</v>
      </c>
      <c r="Q474" s="233" t="s">
        <v>5190</v>
      </c>
      <c r="R474" s="230" t="s">
        <v>25493</v>
      </c>
      <c r="S474" s="234" t="s">
        <v>25492</v>
      </c>
      <c r="T474" s="235" t="s">
        <v>5190</v>
      </c>
      <c r="U474" s="236" t="s">
        <v>26520</v>
      </c>
      <c r="V474" s="16" t="s">
        <v>5190</v>
      </c>
      <c r="W474" s="16" t="s">
        <v>5190</v>
      </c>
      <c r="X474" s="16" t="e">
        <v>#REF!</v>
      </c>
      <c r="Y474" s="237" t="s">
        <v>5190</v>
      </c>
      <c r="Z474" s="17"/>
      <c r="AD474" s="230" t="s">
        <v>25148</v>
      </c>
      <c r="AE474" s="238" t="s">
        <v>16852</v>
      </c>
    </row>
    <row r="475" spans="1:31" x14ac:dyDescent="0.45">
      <c r="A475" s="227"/>
      <c r="B475" s="239" t="s">
        <v>23326</v>
      </c>
      <c r="C475" s="240" t="s">
        <v>22363</v>
      </c>
      <c r="D475" s="240" t="s">
        <v>22364</v>
      </c>
      <c r="E475" s="240" t="s">
        <v>404</v>
      </c>
      <c r="F475" s="227" t="s">
        <v>23812</v>
      </c>
      <c r="G475" s="229" t="s">
        <v>5191</v>
      </c>
      <c r="H475" s="229">
        <v>4</v>
      </c>
      <c r="I475" s="229" t="s">
        <v>157</v>
      </c>
      <c r="J475" s="229" t="s">
        <v>361</v>
      </c>
      <c r="K475" s="17" t="s">
        <v>363</v>
      </c>
      <c r="L475" s="17" t="s">
        <v>23326</v>
      </c>
      <c r="M475" s="230" t="s">
        <v>23326</v>
      </c>
      <c r="N475" s="231" t="s">
        <v>22363</v>
      </c>
      <c r="O475" s="232" t="s">
        <v>404</v>
      </c>
      <c r="P475" s="233" t="s">
        <v>405</v>
      </c>
      <c r="Q475" s="233" t="s">
        <v>26521</v>
      </c>
      <c r="R475" s="230" t="s">
        <v>25022</v>
      </c>
      <c r="S475" s="234" t="s">
        <v>25493</v>
      </c>
      <c r="T475" s="235" t="s">
        <v>21705</v>
      </c>
      <c r="U475" s="236" t="s">
        <v>5191</v>
      </c>
      <c r="V475" s="16">
        <v>4</v>
      </c>
      <c r="W475" s="16">
        <v>2</v>
      </c>
      <c r="X475" s="16" t="e">
        <v>#REF!</v>
      </c>
      <c r="Y475" s="237" t="s">
        <v>404</v>
      </c>
      <c r="Z475" s="17"/>
      <c r="AD475" s="230" t="s">
        <v>25560</v>
      </c>
      <c r="AE475" s="238" t="s">
        <v>16887</v>
      </c>
    </row>
    <row r="476" spans="1:31" x14ac:dyDescent="0.45">
      <c r="A476" s="227"/>
      <c r="B476" s="231"/>
      <c r="C476" s="227"/>
      <c r="D476" s="240" t="s">
        <v>22355</v>
      </c>
      <c r="E476" s="240" t="s">
        <v>415</v>
      </c>
      <c r="F476" s="227" t="s">
        <v>23813</v>
      </c>
      <c r="G476" s="229" t="s">
        <v>26520</v>
      </c>
      <c r="H476" s="229">
        <v>4</v>
      </c>
      <c r="I476" s="229" t="s">
        <v>157</v>
      </c>
      <c r="J476" s="229" t="s">
        <v>361</v>
      </c>
      <c r="K476" s="17" t="s">
        <v>363</v>
      </c>
      <c r="L476" s="17" t="s">
        <v>23326</v>
      </c>
      <c r="M476" s="230" t="s">
        <v>23326</v>
      </c>
      <c r="N476" s="231" t="s">
        <v>22363</v>
      </c>
      <c r="O476" s="232" t="s">
        <v>415</v>
      </c>
      <c r="P476" s="233" t="s">
        <v>414</v>
      </c>
      <c r="Q476" s="233" t="s">
        <v>26521</v>
      </c>
      <c r="R476" s="230" t="s">
        <v>25022</v>
      </c>
      <c r="S476" s="234" t="s">
        <v>25493</v>
      </c>
      <c r="T476" s="235" t="s">
        <v>21699</v>
      </c>
      <c r="U476" s="236" t="s">
        <v>5191</v>
      </c>
      <c r="V476" s="16">
        <v>4</v>
      </c>
      <c r="W476" s="16">
        <v>9</v>
      </c>
      <c r="X476" s="16" t="e">
        <v>#REF!</v>
      </c>
      <c r="Y476" s="237" t="s">
        <v>415</v>
      </c>
      <c r="Z476" s="17"/>
      <c r="AD476" s="230" t="s">
        <v>25149</v>
      </c>
      <c r="AE476" s="238" t="s">
        <v>16888</v>
      </c>
    </row>
    <row r="477" spans="1:31" x14ac:dyDescent="0.45">
      <c r="A477" s="227"/>
      <c r="B477" s="231"/>
      <c r="C477" s="227"/>
      <c r="D477" s="240" t="s">
        <v>22365</v>
      </c>
      <c r="E477" s="240" t="s">
        <v>422</v>
      </c>
      <c r="F477" s="227" t="s">
        <v>23814</v>
      </c>
      <c r="G477" s="229" t="s">
        <v>26520</v>
      </c>
      <c r="H477" s="229">
        <v>4</v>
      </c>
      <c r="I477" s="229" t="s">
        <v>157</v>
      </c>
      <c r="J477" s="229" t="s">
        <v>361</v>
      </c>
      <c r="K477" s="17" t="s">
        <v>363</v>
      </c>
      <c r="L477" s="17" t="s">
        <v>23326</v>
      </c>
      <c r="M477" s="230" t="s">
        <v>23326</v>
      </c>
      <c r="N477" s="231" t="s">
        <v>22363</v>
      </c>
      <c r="O477" s="232" t="s">
        <v>422</v>
      </c>
      <c r="P477" s="233" t="s">
        <v>423</v>
      </c>
      <c r="Q477" s="233" t="s">
        <v>26521</v>
      </c>
      <c r="R477" s="230" t="s">
        <v>25022</v>
      </c>
      <c r="S477" s="234" t="s">
        <v>25493</v>
      </c>
      <c r="T477" s="235" t="s">
        <v>21694</v>
      </c>
      <c r="U477" s="236" t="s">
        <v>5191</v>
      </c>
      <c r="V477" s="16">
        <v>4</v>
      </c>
      <c r="W477" s="16">
        <v>5</v>
      </c>
      <c r="X477" s="16" t="e">
        <v>#REF!</v>
      </c>
      <c r="Y477" s="237" t="s">
        <v>422</v>
      </c>
      <c r="Z477" s="17"/>
      <c r="AD477" s="230" t="s">
        <v>25150</v>
      </c>
      <c r="AE477" s="238" t="s">
        <v>22703</v>
      </c>
    </row>
    <row r="478" spans="1:31" x14ac:dyDescent="0.45">
      <c r="A478" s="227"/>
      <c r="B478" s="231"/>
      <c r="C478" s="227"/>
      <c r="D478" s="240" t="s">
        <v>22203</v>
      </c>
      <c r="E478" s="240" t="s">
        <v>548</v>
      </c>
      <c r="F478" s="227" t="s">
        <v>23815</v>
      </c>
      <c r="G478" s="229" t="s">
        <v>26520</v>
      </c>
      <c r="H478" s="229">
        <v>4</v>
      </c>
      <c r="I478" s="229" t="s">
        <v>157</v>
      </c>
      <c r="J478" s="229" t="s">
        <v>361</v>
      </c>
      <c r="K478" s="17" t="s">
        <v>363</v>
      </c>
      <c r="L478" s="17" t="s">
        <v>23326</v>
      </c>
      <c r="M478" s="230" t="s">
        <v>23326</v>
      </c>
      <c r="N478" s="231" t="s">
        <v>22363</v>
      </c>
      <c r="O478" s="232" t="s">
        <v>548</v>
      </c>
      <c r="P478" s="233" t="s">
        <v>549</v>
      </c>
      <c r="Q478" s="233" t="s">
        <v>26521</v>
      </c>
      <c r="R478" s="230" t="s">
        <v>25022</v>
      </c>
      <c r="S478" s="234" t="s">
        <v>25493</v>
      </c>
      <c r="T478" s="235" t="s">
        <v>21622</v>
      </c>
      <c r="U478" s="236" t="s">
        <v>5191</v>
      </c>
      <c r="V478" s="16">
        <v>4</v>
      </c>
      <c r="W478" s="16">
        <v>4</v>
      </c>
      <c r="X478" s="16" t="e">
        <v>#REF!</v>
      </c>
      <c r="Y478" s="237" t="s">
        <v>548</v>
      </c>
      <c r="Z478" s="17"/>
      <c r="AD478" s="230" t="s">
        <v>25151</v>
      </c>
      <c r="AE478" s="238" t="s">
        <v>22705</v>
      </c>
    </row>
    <row r="479" spans="1:31" x14ac:dyDescent="0.45">
      <c r="A479" s="227"/>
      <c r="B479" s="239" t="s">
        <v>23327</v>
      </c>
      <c r="C479" s="240" t="s">
        <v>22366</v>
      </c>
      <c r="D479" s="240" t="s">
        <v>22150</v>
      </c>
      <c r="E479" s="240" t="s">
        <v>318</v>
      </c>
      <c r="F479" s="227" t="s">
        <v>23816</v>
      </c>
      <c r="G479" s="229" t="s">
        <v>5191</v>
      </c>
      <c r="H479" s="229">
        <v>4</v>
      </c>
      <c r="I479" s="229" t="s">
        <v>157</v>
      </c>
      <c r="J479" s="229" t="s">
        <v>361</v>
      </c>
      <c r="K479" s="17" t="s">
        <v>363</v>
      </c>
      <c r="L479" s="17" t="s">
        <v>23327</v>
      </c>
      <c r="M479" s="230" t="s">
        <v>23327</v>
      </c>
      <c r="N479" s="231" t="s">
        <v>22366</v>
      </c>
      <c r="O479" s="232" t="s">
        <v>318</v>
      </c>
      <c r="P479" s="233" t="s">
        <v>317</v>
      </c>
      <c r="Q479" s="233" t="s">
        <v>26521</v>
      </c>
      <c r="R479" s="230" t="s">
        <v>25023</v>
      </c>
      <c r="S479" s="234" t="s">
        <v>25493</v>
      </c>
      <c r="T479" s="235" t="s">
        <v>21753</v>
      </c>
      <c r="U479" s="236" t="s">
        <v>5191</v>
      </c>
      <c r="V479" s="16">
        <v>7</v>
      </c>
      <c r="W479" s="16">
        <v>4</v>
      </c>
      <c r="X479" s="16" t="e">
        <v>#REF!</v>
      </c>
      <c r="Y479" s="237" t="s">
        <v>318</v>
      </c>
      <c r="Z479" s="17"/>
      <c r="AD479" s="230" t="s">
        <v>25152</v>
      </c>
      <c r="AE479" s="238" t="s">
        <v>22707</v>
      </c>
    </row>
    <row r="480" spans="1:31" x14ac:dyDescent="0.45">
      <c r="A480" s="227"/>
      <c r="B480" s="231"/>
      <c r="C480" s="227"/>
      <c r="D480" s="240" t="s">
        <v>22331</v>
      </c>
      <c r="E480" s="240" t="s">
        <v>395</v>
      </c>
      <c r="F480" s="227" t="s">
        <v>23817</v>
      </c>
      <c r="G480" s="229" t="s">
        <v>26520</v>
      </c>
      <c r="H480" s="229">
        <v>4</v>
      </c>
      <c r="I480" s="229" t="s">
        <v>157</v>
      </c>
      <c r="J480" s="229" t="s">
        <v>361</v>
      </c>
      <c r="K480" s="17" t="s">
        <v>363</v>
      </c>
      <c r="L480" s="17" t="s">
        <v>23327</v>
      </c>
      <c r="M480" s="230" t="s">
        <v>23327</v>
      </c>
      <c r="N480" s="231" t="s">
        <v>22366</v>
      </c>
      <c r="O480" s="232" t="s">
        <v>395</v>
      </c>
      <c r="P480" s="233" t="s">
        <v>394</v>
      </c>
      <c r="Q480" s="233" t="s">
        <v>26521</v>
      </c>
      <c r="R480" s="230" t="s">
        <v>25023</v>
      </c>
      <c r="S480" s="234" t="s">
        <v>25493</v>
      </c>
      <c r="T480" s="235" t="s">
        <v>21711</v>
      </c>
      <c r="U480" s="236" t="s">
        <v>5191</v>
      </c>
      <c r="V480" s="16">
        <v>7</v>
      </c>
      <c r="W480" s="16">
        <v>4</v>
      </c>
      <c r="X480" s="16" t="e">
        <v>#REF!</v>
      </c>
      <c r="Y480" s="237" t="s">
        <v>395</v>
      </c>
      <c r="Z480" s="17"/>
      <c r="AD480" s="230" t="s">
        <v>25561</v>
      </c>
      <c r="AE480" s="238" t="s">
        <v>22709</v>
      </c>
    </row>
    <row r="481" spans="1:31" x14ac:dyDescent="0.45">
      <c r="A481" s="227"/>
      <c r="B481" s="231"/>
      <c r="C481" s="227"/>
      <c r="D481" s="240" t="s">
        <v>22355</v>
      </c>
      <c r="E481" s="240" t="s">
        <v>415</v>
      </c>
      <c r="F481" s="227" t="s">
        <v>23818</v>
      </c>
      <c r="G481" s="229" t="s">
        <v>26520</v>
      </c>
      <c r="H481" s="229">
        <v>4</v>
      </c>
      <c r="I481" s="229" t="s">
        <v>157</v>
      </c>
      <c r="J481" s="229" t="s">
        <v>361</v>
      </c>
      <c r="K481" s="17" t="s">
        <v>363</v>
      </c>
      <c r="L481" s="17" t="s">
        <v>23327</v>
      </c>
      <c r="M481" s="230" t="s">
        <v>23327</v>
      </c>
      <c r="N481" s="231" t="s">
        <v>22366</v>
      </c>
      <c r="O481" s="232" t="s">
        <v>415</v>
      </c>
      <c r="P481" s="233" t="s">
        <v>414</v>
      </c>
      <c r="Q481" s="233" t="s">
        <v>26521</v>
      </c>
      <c r="R481" s="230" t="s">
        <v>25023</v>
      </c>
      <c r="S481" s="234" t="s">
        <v>25493</v>
      </c>
      <c r="T481" s="235" t="s">
        <v>21699</v>
      </c>
      <c r="U481" s="236" t="s">
        <v>5191</v>
      </c>
      <c r="V481" s="16">
        <v>7</v>
      </c>
      <c r="W481" s="16">
        <v>9</v>
      </c>
      <c r="X481" s="16" t="e">
        <v>#REF!</v>
      </c>
      <c r="Y481" s="237" t="s">
        <v>415</v>
      </c>
      <c r="Z481" s="17"/>
      <c r="AD481" s="230" t="s">
        <v>25153</v>
      </c>
      <c r="AE481" s="238" t="s">
        <v>22710</v>
      </c>
    </row>
    <row r="482" spans="1:31" x14ac:dyDescent="0.45">
      <c r="A482" s="227"/>
      <c r="B482" s="231"/>
      <c r="C482" s="227"/>
      <c r="D482" s="240" t="s">
        <v>22367</v>
      </c>
      <c r="E482" s="240" t="s">
        <v>419</v>
      </c>
      <c r="F482" s="227" t="s">
        <v>23819</v>
      </c>
      <c r="G482" s="229" t="s">
        <v>26520</v>
      </c>
      <c r="H482" s="229">
        <v>4</v>
      </c>
      <c r="I482" s="229" t="s">
        <v>157</v>
      </c>
      <c r="J482" s="229" t="s">
        <v>361</v>
      </c>
      <c r="K482" s="17" t="s">
        <v>363</v>
      </c>
      <c r="L482" s="17" t="s">
        <v>23327</v>
      </c>
      <c r="M482" s="230" t="s">
        <v>23327</v>
      </c>
      <c r="N482" s="231" t="s">
        <v>22366</v>
      </c>
      <c r="O482" s="232" t="s">
        <v>419</v>
      </c>
      <c r="P482" s="233" t="s">
        <v>420</v>
      </c>
      <c r="Q482" s="233" t="s">
        <v>26521</v>
      </c>
      <c r="R482" s="230" t="s">
        <v>25023</v>
      </c>
      <c r="S482" s="234" t="s">
        <v>25493</v>
      </c>
      <c r="T482" s="235" t="s">
        <v>21696</v>
      </c>
      <c r="U482" s="236" t="s">
        <v>5191</v>
      </c>
      <c r="V482" s="16">
        <v>7</v>
      </c>
      <c r="W482" s="16">
        <v>3</v>
      </c>
      <c r="X482" s="16" t="e">
        <v>#REF!</v>
      </c>
      <c r="Y482" s="237" t="s">
        <v>419</v>
      </c>
      <c r="Z482" s="17"/>
      <c r="AD482" s="230" t="s">
        <v>25562</v>
      </c>
      <c r="AE482" s="238" t="s">
        <v>23256</v>
      </c>
    </row>
    <row r="483" spans="1:31" x14ac:dyDescent="0.45">
      <c r="A483" s="227"/>
      <c r="B483" s="231"/>
      <c r="C483" s="227"/>
      <c r="D483" s="240" t="s">
        <v>22365</v>
      </c>
      <c r="E483" s="240" t="s">
        <v>422</v>
      </c>
      <c r="F483" s="227" t="s">
        <v>23820</v>
      </c>
      <c r="G483" s="229" t="s">
        <v>26520</v>
      </c>
      <c r="H483" s="229">
        <v>4</v>
      </c>
      <c r="I483" s="229" t="s">
        <v>157</v>
      </c>
      <c r="J483" s="229" t="s">
        <v>361</v>
      </c>
      <c r="K483" s="17" t="s">
        <v>363</v>
      </c>
      <c r="L483" s="17" t="s">
        <v>23327</v>
      </c>
      <c r="M483" s="230" t="s">
        <v>23327</v>
      </c>
      <c r="N483" s="231" t="s">
        <v>22366</v>
      </c>
      <c r="O483" s="232" t="s">
        <v>422</v>
      </c>
      <c r="P483" s="233" t="s">
        <v>423</v>
      </c>
      <c r="Q483" s="233" t="s">
        <v>26521</v>
      </c>
      <c r="R483" s="230" t="s">
        <v>25023</v>
      </c>
      <c r="S483" s="234" t="s">
        <v>25493</v>
      </c>
      <c r="T483" s="235" t="s">
        <v>21694</v>
      </c>
      <c r="U483" s="236" t="s">
        <v>5191</v>
      </c>
      <c r="V483" s="16">
        <v>7</v>
      </c>
      <c r="W483" s="16">
        <v>5</v>
      </c>
      <c r="X483" s="16" t="e">
        <v>#REF!</v>
      </c>
      <c r="Y483" s="237" t="s">
        <v>422</v>
      </c>
      <c r="Z483" s="17"/>
      <c r="AD483" s="230" t="s">
        <v>25154</v>
      </c>
      <c r="AE483" s="238" t="s">
        <v>22713</v>
      </c>
    </row>
    <row r="484" spans="1:31" x14ac:dyDescent="0.45">
      <c r="A484" s="227"/>
      <c r="B484" s="231"/>
      <c r="C484" s="227"/>
      <c r="D484" s="240" t="s">
        <v>22203</v>
      </c>
      <c r="E484" s="240" t="s">
        <v>548</v>
      </c>
      <c r="F484" s="227" t="s">
        <v>23821</v>
      </c>
      <c r="G484" s="229" t="s">
        <v>26520</v>
      </c>
      <c r="H484" s="229">
        <v>4</v>
      </c>
      <c r="I484" s="229" t="s">
        <v>157</v>
      </c>
      <c r="J484" s="229" t="s">
        <v>361</v>
      </c>
      <c r="K484" s="17" t="s">
        <v>363</v>
      </c>
      <c r="L484" s="17" t="s">
        <v>23327</v>
      </c>
      <c r="M484" s="230" t="s">
        <v>23327</v>
      </c>
      <c r="N484" s="231" t="s">
        <v>22366</v>
      </c>
      <c r="O484" s="232" t="s">
        <v>548</v>
      </c>
      <c r="P484" s="233" t="s">
        <v>549</v>
      </c>
      <c r="Q484" s="233" t="s">
        <v>26521</v>
      </c>
      <c r="R484" s="230" t="s">
        <v>25023</v>
      </c>
      <c r="S484" s="234" t="s">
        <v>25493</v>
      </c>
      <c r="T484" s="235" t="s">
        <v>21622</v>
      </c>
      <c r="U484" s="236" t="s">
        <v>5191</v>
      </c>
      <c r="V484" s="16">
        <v>7</v>
      </c>
      <c r="W484" s="16">
        <v>4</v>
      </c>
      <c r="X484" s="16" t="e">
        <v>#REF!</v>
      </c>
      <c r="Y484" s="237" t="s">
        <v>548</v>
      </c>
      <c r="Z484" s="17"/>
      <c r="AD484" s="230" t="s">
        <v>25155</v>
      </c>
      <c r="AE484" s="238" t="s">
        <v>22716</v>
      </c>
    </row>
    <row r="485" spans="1:31" x14ac:dyDescent="0.45">
      <c r="A485" s="227"/>
      <c r="B485" s="231"/>
      <c r="C485" s="227"/>
      <c r="D485" s="240" t="s">
        <v>22160</v>
      </c>
      <c r="E485" s="240" t="s">
        <v>551</v>
      </c>
      <c r="F485" s="227" t="s">
        <v>23822</v>
      </c>
      <c r="G485" s="229" t="s">
        <v>26520</v>
      </c>
      <c r="H485" s="229">
        <v>4</v>
      </c>
      <c r="I485" s="229" t="s">
        <v>157</v>
      </c>
      <c r="J485" s="229" t="s">
        <v>361</v>
      </c>
      <c r="K485" s="17" t="s">
        <v>363</v>
      </c>
      <c r="L485" s="17" t="s">
        <v>23327</v>
      </c>
      <c r="M485" s="230" t="s">
        <v>23327</v>
      </c>
      <c r="N485" s="231" t="s">
        <v>22366</v>
      </c>
      <c r="O485" s="232" t="s">
        <v>551</v>
      </c>
      <c r="P485" s="233" t="s">
        <v>552</v>
      </c>
      <c r="Q485" s="233" t="s">
        <v>26521</v>
      </c>
      <c r="R485" s="230" t="s">
        <v>25023</v>
      </c>
      <c r="S485" s="234" t="s">
        <v>25493</v>
      </c>
      <c r="T485" s="235" t="s">
        <v>21620</v>
      </c>
      <c r="U485" s="236" t="s">
        <v>5191</v>
      </c>
      <c r="V485" s="16">
        <v>7</v>
      </c>
      <c r="W485" s="16">
        <v>10</v>
      </c>
      <c r="X485" s="16" t="e">
        <v>#REF!</v>
      </c>
      <c r="Y485" s="237" t="s">
        <v>551</v>
      </c>
      <c r="Z485" s="17"/>
      <c r="AD485" s="230" t="s">
        <v>25156</v>
      </c>
      <c r="AE485" s="238" t="s">
        <v>22718</v>
      </c>
    </row>
    <row r="486" spans="1:31" x14ac:dyDescent="0.45">
      <c r="A486" s="227"/>
      <c r="B486" s="239" t="s">
        <v>23328</v>
      </c>
      <c r="C486" s="240" t="s">
        <v>22368</v>
      </c>
      <c r="D486" s="240" t="s">
        <v>22355</v>
      </c>
      <c r="E486" s="240" t="s">
        <v>415</v>
      </c>
      <c r="F486" s="227" t="s">
        <v>23823</v>
      </c>
      <c r="G486" s="229" t="s">
        <v>5191</v>
      </c>
      <c r="H486" s="229">
        <v>4</v>
      </c>
      <c r="I486" s="229" t="s">
        <v>157</v>
      </c>
      <c r="J486" s="229" t="s">
        <v>361</v>
      </c>
      <c r="K486" s="17" t="s">
        <v>363</v>
      </c>
      <c r="L486" s="17" t="s">
        <v>23328</v>
      </c>
      <c r="M486" s="230" t="s">
        <v>23328</v>
      </c>
      <c r="N486" s="231" t="s">
        <v>22368</v>
      </c>
      <c r="O486" s="232" t="s">
        <v>415</v>
      </c>
      <c r="P486" s="233" t="s">
        <v>414</v>
      </c>
      <c r="Q486" s="233" t="s">
        <v>26521</v>
      </c>
      <c r="R486" s="230" t="s">
        <v>25024</v>
      </c>
      <c r="S486" s="234" t="s">
        <v>25493</v>
      </c>
      <c r="T486" s="235" t="s">
        <v>21699</v>
      </c>
      <c r="U486" s="236" t="s">
        <v>5191</v>
      </c>
      <c r="V486" s="16">
        <v>8</v>
      </c>
      <c r="W486" s="16">
        <v>9</v>
      </c>
      <c r="X486" s="16" t="e">
        <v>#REF!</v>
      </c>
      <c r="Y486" s="237" t="s">
        <v>415</v>
      </c>
      <c r="Z486" s="17"/>
      <c r="AD486" s="230" t="s">
        <v>25157</v>
      </c>
      <c r="AE486" s="238" t="s">
        <v>22721</v>
      </c>
    </row>
    <row r="487" spans="1:31" x14ac:dyDescent="0.45">
      <c r="A487" s="227"/>
      <c r="B487" s="231"/>
      <c r="C487" s="227"/>
      <c r="D487" s="240" t="s">
        <v>416</v>
      </c>
      <c r="E487" s="240" t="s">
        <v>417</v>
      </c>
      <c r="F487" s="227" t="s">
        <v>23824</v>
      </c>
      <c r="G487" s="229" t="s">
        <v>26520</v>
      </c>
      <c r="H487" s="229">
        <v>4</v>
      </c>
      <c r="I487" s="229" t="s">
        <v>157</v>
      </c>
      <c r="J487" s="229" t="s">
        <v>361</v>
      </c>
      <c r="K487" s="17" t="s">
        <v>363</v>
      </c>
      <c r="L487" s="17" t="s">
        <v>23328</v>
      </c>
      <c r="M487" s="230" t="s">
        <v>23328</v>
      </c>
      <c r="N487" s="231" t="s">
        <v>22368</v>
      </c>
      <c r="O487" s="232" t="s">
        <v>417</v>
      </c>
      <c r="P487" s="233" t="s">
        <v>416</v>
      </c>
      <c r="Q487" s="233" t="s">
        <v>5190</v>
      </c>
      <c r="R487" s="230" t="s">
        <v>25024</v>
      </c>
      <c r="S487" s="234" t="s">
        <v>25493</v>
      </c>
      <c r="T487" s="235" t="s">
        <v>21698</v>
      </c>
      <c r="U487" s="236" t="s">
        <v>5191</v>
      </c>
      <c r="V487" s="16">
        <v>8</v>
      </c>
      <c r="W487" s="16">
        <v>1</v>
      </c>
      <c r="X487" s="16" t="e">
        <v>#REF!</v>
      </c>
      <c r="Y487" s="237" t="s">
        <v>417</v>
      </c>
      <c r="Z487" s="17"/>
      <c r="AD487" s="230" t="s">
        <v>25158</v>
      </c>
      <c r="AE487" s="238" t="s">
        <v>22723</v>
      </c>
    </row>
    <row r="488" spans="1:31" x14ac:dyDescent="0.45">
      <c r="A488" s="227"/>
      <c r="B488" s="231"/>
      <c r="C488" s="227"/>
      <c r="D488" s="240" t="s">
        <v>22367</v>
      </c>
      <c r="E488" s="240" t="s">
        <v>419</v>
      </c>
      <c r="F488" s="227" t="s">
        <v>23825</v>
      </c>
      <c r="G488" s="229" t="s">
        <v>26520</v>
      </c>
      <c r="H488" s="229">
        <v>4</v>
      </c>
      <c r="I488" s="229" t="s">
        <v>157</v>
      </c>
      <c r="J488" s="229" t="s">
        <v>361</v>
      </c>
      <c r="K488" s="17" t="s">
        <v>363</v>
      </c>
      <c r="L488" s="17" t="s">
        <v>23328</v>
      </c>
      <c r="M488" s="230" t="s">
        <v>23328</v>
      </c>
      <c r="N488" s="231" t="s">
        <v>22368</v>
      </c>
      <c r="O488" s="232" t="s">
        <v>419</v>
      </c>
      <c r="P488" s="233" t="s">
        <v>420</v>
      </c>
      <c r="Q488" s="233" t="s">
        <v>26521</v>
      </c>
      <c r="R488" s="230" t="s">
        <v>25024</v>
      </c>
      <c r="S488" s="234" t="s">
        <v>25493</v>
      </c>
      <c r="T488" s="235" t="s">
        <v>21696</v>
      </c>
      <c r="U488" s="236" t="s">
        <v>5191</v>
      </c>
      <c r="V488" s="16">
        <v>8</v>
      </c>
      <c r="W488" s="16">
        <v>3</v>
      </c>
      <c r="X488" s="16" t="e">
        <v>#REF!</v>
      </c>
      <c r="Y488" s="237" t="s">
        <v>419</v>
      </c>
      <c r="Z488" s="17"/>
      <c r="AD488" s="230" t="s">
        <v>25563</v>
      </c>
      <c r="AE488" s="238" t="s">
        <v>632</v>
      </c>
    </row>
    <row r="489" spans="1:31" x14ac:dyDescent="0.45">
      <c r="A489" s="227"/>
      <c r="B489" s="231"/>
      <c r="C489" s="227"/>
      <c r="D489" s="240" t="s">
        <v>22365</v>
      </c>
      <c r="E489" s="240" t="s">
        <v>422</v>
      </c>
      <c r="F489" s="227" t="s">
        <v>23826</v>
      </c>
      <c r="G489" s="229" t="s">
        <v>26520</v>
      </c>
      <c r="H489" s="229">
        <v>4</v>
      </c>
      <c r="I489" s="229" t="s">
        <v>157</v>
      </c>
      <c r="J489" s="229" t="s">
        <v>361</v>
      </c>
      <c r="K489" s="17" t="s">
        <v>363</v>
      </c>
      <c r="L489" s="17" t="s">
        <v>23328</v>
      </c>
      <c r="M489" s="230" t="s">
        <v>23328</v>
      </c>
      <c r="N489" s="231" t="s">
        <v>22368</v>
      </c>
      <c r="O489" s="232" t="s">
        <v>422</v>
      </c>
      <c r="P489" s="233" t="s">
        <v>423</v>
      </c>
      <c r="Q489" s="233" t="s">
        <v>26521</v>
      </c>
      <c r="R489" s="230" t="s">
        <v>25024</v>
      </c>
      <c r="S489" s="234" t="s">
        <v>25493</v>
      </c>
      <c r="T489" s="235" t="s">
        <v>21694</v>
      </c>
      <c r="U489" s="236" t="s">
        <v>5191</v>
      </c>
      <c r="V489" s="16">
        <v>8</v>
      </c>
      <c r="W489" s="16">
        <v>5</v>
      </c>
      <c r="X489" s="16" t="e">
        <v>#REF!</v>
      </c>
      <c r="Y489" s="237" t="s">
        <v>422</v>
      </c>
      <c r="Z489" s="17"/>
      <c r="AD489" s="230" t="s">
        <v>25564</v>
      </c>
      <c r="AE489" s="238" t="s">
        <v>634</v>
      </c>
    </row>
    <row r="490" spans="1:31" x14ac:dyDescent="0.45">
      <c r="A490" s="227"/>
      <c r="B490" s="231"/>
      <c r="C490" s="227"/>
      <c r="D490" s="240" t="s">
        <v>22369</v>
      </c>
      <c r="E490" s="240" t="s">
        <v>438</v>
      </c>
      <c r="F490" s="227" t="s">
        <v>23827</v>
      </c>
      <c r="G490" s="229" t="s">
        <v>26520</v>
      </c>
      <c r="H490" s="229">
        <v>4</v>
      </c>
      <c r="I490" s="229" t="s">
        <v>157</v>
      </c>
      <c r="J490" s="229" t="s">
        <v>361</v>
      </c>
      <c r="K490" s="17" t="s">
        <v>363</v>
      </c>
      <c r="L490" s="17" t="s">
        <v>23328</v>
      </c>
      <c r="M490" s="230" t="s">
        <v>23328</v>
      </c>
      <c r="N490" s="231" t="s">
        <v>22368</v>
      </c>
      <c r="O490" s="232" t="s">
        <v>438</v>
      </c>
      <c r="P490" s="233" t="s">
        <v>437</v>
      </c>
      <c r="Q490" s="233" t="s">
        <v>26521</v>
      </c>
      <c r="R490" s="230" t="s">
        <v>25024</v>
      </c>
      <c r="S490" s="234" t="s">
        <v>25493</v>
      </c>
      <c r="T490" s="235" t="s">
        <v>21685</v>
      </c>
      <c r="U490" s="236" t="s">
        <v>5191</v>
      </c>
      <c r="V490" s="16">
        <v>8</v>
      </c>
      <c r="W490" s="16">
        <v>2</v>
      </c>
      <c r="X490" s="16" t="e">
        <v>#REF!</v>
      </c>
      <c r="Y490" s="237" t="s">
        <v>438</v>
      </c>
      <c r="Z490" s="17"/>
      <c r="AD490" s="230" t="s">
        <v>25159</v>
      </c>
      <c r="AE490" s="238" t="s">
        <v>23331</v>
      </c>
    </row>
    <row r="491" spans="1:31" x14ac:dyDescent="0.45">
      <c r="A491" s="227"/>
      <c r="B491" s="231"/>
      <c r="C491" s="227"/>
      <c r="D491" s="240" t="s">
        <v>22343</v>
      </c>
      <c r="E491" s="240" t="s">
        <v>450</v>
      </c>
      <c r="F491" s="227" t="s">
        <v>23828</v>
      </c>
      <c r="G491" s="229" t="s">
        <v>26520</v>
      </c>
      <c r="H491" s="229">
        <v>4</v>
      </c>
      <c r="I491" s="229" t="s">
        <v>157</v>
      </c>
      <c r="J491" s="229" t="s">
        <v>361</v>
      </c>
      <c r="K491" s="17" t="s">
        <v>363</v>
      </c>
      <c r="L491" s="17" t="s">
        <v>23328</v>
      </c>
      <c r="M491" s="230" t="s">
        <v>23328</v>
      </c>
      <c r="N491" s="231" t="s">
        <v>22368</v>
      </c>
      <c r="O491" s="232" t="s">
        <v>450</v>
      </c>
      <c r="P491" s="233" t="s">
        <v>451</v>
      </c>
      <c r="Q491" s="233" t="s">
        <v>26521</v>
      </c>
      <c r="R491" s="230" t="s">
        <v>25024</v>
      </c>
      <c r="S491" s="234" t="s">
        <v>25493</v>
      </c>
      <c r="T491" s="235" t="s">
        <v>21677</v>
      </c>
      <c r="U491" s="236" t="s">
        <v>5191</v>
      </c>
      <c r="V491" s="16">
        <v>8</v>
      </c>
      <c r="W491" s="16">
        <v>8</v>
      </c>
      <c r="X491" s="16" t="e">
        <v>#REF!</v>
      </c>
      <c r="Y491" s="237" t="s">
        <v>450</v>
      </c>
      <c r="Z491" s="17"/>
      <c r="AD491" s="230" t="s">
        <v>25565</v>
      </c>
      <c r="AE491" s="238" t="s">
        <v>640</v>
      </c>
    </row>
    <row r="492" spans="1:31" x14ac:dyDescent="0.45">
      <c r="A492" s="227"/>
      <c r="B492" s="231"/>
      <c r="C492" s="227"/>
      <c r="D492" s="240" t="s">
        <v>22370</v>
      </c>
      <c r="E492" s="240" t="s">
        <v>473</v>
      </c>
      <c r="F492" s="227" t="s">
        <v>23829</v>
      </c>
      <c r="G492" s="229" t="s">
        <v>26520</v>
      </c>
      <c r="H492" s="229">
        <v>4</v>
      </c>
      <c r="I492" s="229" t="s">
        <v>157</v>
      </c>
      <c r="J492" s="229" t="s">
        <v>361</v>
      </c>
      <c r="K492" s="17" t="s">
        <v>363</v>
      </c>
      <c r="L492" s="17" t="s">
        <v>23328</v>
      </c>
      <c r="M492" s="230" t="s">
        <v>23328</v>
      </c>
      <c r="N492" s="231" t="s">
        <v>22368</v>
      </c>
      <c r="O492" s="232" t="s">
        <v>473</v>
      </c>
      <c r="P492" s="233" t="s">
        <v>472</v>
      </c>
      <c r="Q492" s="233" t="s">
        <v>26521</v>
      </c>
      <c r="R492" s="230" t="s">
        <v>25024</v>
      </c>
      <c r="S492" s="234" t="s">
        <v>25493</v>
      </c>
      <c r="T492" s="235" t="s">
        <v>21666</v>
      </c>
      <c r="U492" s="236" t="s">
        <v>5191</v>
      </c>
      <c r="V492" s="16">
        <v>8</v>
      </c>
      <c r="W492" s="16">
        <v>6</v>
      </c>
      <c r="X492" s="16" t="e">
        <v>#REF!</v>
      </c>
      <c r="Y492" s="237" t="s">
        <v>473</v>
      </c>
      <c r="Z492" s="17"/>
      <c r="AD492" s="230" t="s">
        <v>24825</v>
      </c>
      <c r="AE492" s="238" t="s">
        <v>23332</v>
      </c>
    </row>
    <row r="493" spans="1:31" x14ac:dyDescent="0.45">
      <c r="A493" s="227"/>
      <c r="B493" s="231"/>
      <c r="C493" s="227"/>
      <c r="D493" s="240" t="s">
        <v>22353</v>
      </c>
      <c r="E493" s="240" t="s">
        <v>510</v>
      </c>
      <c r="F493" s="227" t="s">
        <v>23830</v>
      </c>
      <c r="G493" s="229" t="s">
        <v>26520</v>
      </c>
      <c r="H493" s="229">
        <v>4</v>
      </c>
      <c r="I493" s="229" t="s">
        <v>157</v>
      </c>
      <c r="J493" s="229" t="s">
        <v>361</v>
      </c>
      <c r="K493" s="17" t="s">
        <v>363</v>
      </c>
      <c r="L493" s="17" t="s">
        <v>23328</v>
      </c>
      <c r="M493" s="230" t="s">
        <v>23328</v>
      </c>
      <c r="N493" s="231" t="s">
        <v>22368</v>
      </c>
      <c r="O493" s="232" t="s">
        <v>510</v>
      </c>
      <c r="P493" s="233" t="s">
        <v>511</v>
      </c>
      <c r="Q493" s="233" t="s">
        <v>26521</v>
      </c>
      <c r="R493" s="230" t="s">
        <v>25024</v>
      </c>
      <c r="S493" s="234" t="s">
        <v>25493</v>
      </c>
      <c r="T493" s="235" t="s">
        <v>21645</v>
      </c>
      <c r="U493" s="236" t="s">
        <v>5191</v>
      </c>
      <c r="V493" s="16">
        <v>8</v>
      </c>
      <c r="W493" s="16">
        <v>4</v>
      </c>
      <c r="X493" s="16" t="e">
        <v>#REF!</v>
      </c>
      <c r="Y493" s="237" t="s">
        <v>510</v>
      </c>
      <c r="Z493" s="17"/>
      <c r="AD493" s="230" t="s">
        <v>25566</v>
      </c>
      <c r="AE493" s="238" t="s">
        <v>779</v>
      </c>
    </row>
    <row r="494" spans="1:31" x14ac:dyDescent="0.45">
      <c r="A494" s="239" t="s">
        <v>366</v>
      </c>
      <c r="B494" s="239" t="s">
        <v>22371</v>
      </c>
      <c r="C494" s="227"/>
      <c r="D494" s="227"/>
      <c r="E494" s="227"/>
      <c r="F494" s="227" t="s">
        <v>23831</v>
      </c>
      <c r="G494" s="229" t="s">
        <v>5191</v>
      </c>
      <c r="H494" s="229">
        <v>3</v>
      </c>
      <c r="I494" s="229" t="s">
        <v>157</v>
      </c>
      <c r="J494" s="229" t="s">
        <v>361</v>
      </c>
      <c r="K494" s="17" t="s">
        <v>366</v>
      </c>
      <c r="L494" s="17" t="s">
        <v>5190</v>
      </c>
      <c r="M494" s="230" t="s">
        <v>366</v>
      </c>
      <c r="N494" s="231" t="s">
        <v>22371</v>
      </c>
      <c r="O494" s="232" t="s">
        <v>5190</v>
      </c>
      <c r="P494" s="233" t="s">
        <v>5190</v>
      </c>
      <c r="Q494" s="233" t="s">
        <v>5190</v>
      </c>
      <c r="R494" s="230" t="s">
        <v>25494</v>
      </c>
      <c r="S494" s="234" t="s">
        <v>25492</v>
      </c>
      <c r="T494" s="235" t="s">
        <v>5190</v>
      </c>
      <c r="U494" s="236" t="s">
        <v>26520</v>
      </c>
      <c r="V494" s="16" t="s">
        <v>5190</v>
      </c>
      <c r="W494" s="16" t="s">
        <v>5190</v>
      </c>
      <c r="X494" s="16" t="e">
        <v>#REF!</v>
      </c>
      <c r="Y494" s="237" t="s">
        <v>5190</v>
      </c>
      <c r="Z494" s="17"/>
      <c r="AD494" s="230" t="s">
        <v>25567</v>
      </c>
      <c r="AE494" s="238" t="s">
        <v>5192</v>
      </c>
    </row>
    <row r="495" spans="1:31" x14ac:dyDescent="0.45">
      <c r="A495" s="227"/>
      <c r="B495" s="239" t="s">
        <v>23329</v>
      </c>
      <c r="C495" s="240" t="s">
        <v>22372</v>
      </c>
      <c r="D495" s="240" t="s">
        <v>22373</v>
      </c>
      <c r="E495" s="240" t="s">
        <v>401</v>
      </c>
      <c r="F495" s="227" t="s">
        <v>23832</v>
      </c>
      <c r="G495" s="229" t="s">
        <v>5191</v>
      </c>
      <c r="H495" s="229">
        <v>4</v>
      </c>
      <c r="I495" s="229" t="s">
        <v>157</v>
      </c>
      <c r="J495" s="229" t="s">
        <v>361</v>
      </c>
      <c r="K495" s="17" t="s">
        <v>366</v>
      </c>
      <c r="L495" s="17" t="s">
        <v>23329</v>
      </c>
      <c r="M495" s="230" t="s">
        <v>23329</v>
      </c>
      <c r="N495" s="231" t="s">
        <v>22372</v>
      </c>
      <c r="O495" s="232" t="s">
        <v>401</v>
      </c>
      <c r="P495" s="233" t="s">
        <v>402</v>
      </c>
      <c r="Q495" s="233" t="s">
        <v>26521</v>
      </c>
      <c r="R495" s="230" t="s">
        <v>25025</v>
      </c>
      <c r="S495" s="234" t="s">
        <v>25494</v>
      </c>
      <c r="T495" s="235" t="s">
        <v>21707</v>
      </c>
      <c r="U495" s="236" t="s">
        <v>5191</v>
      </c>
      <c r="V495" s="16">
        <v>4</v>
      </c>
      <c r="W495" s="16">
        <v>5</v>
      </c>
      <c r="X495" s="16" t="e">
        <v>#REF!</v>
      </c>
      <c r="Y495" s="237" t="s">
        <v>401</v>
      </c>
      <c r="Z495" s="17"/>
      <c r="AD495" s="230" t="s">
        <v>25568</v>
      </c>
      <c r="AE495" s="238" t="s">
        <v>22731</v>
      </c>
    </row>
    <row r="496" spans="1:31" x14ac:dyDescent="0.45">
      <c r="A496" s="227"/>
      <c r="B496" s="231"/>
      <c r="C496" s="227"/>
      <c r="D496" s="240" t="s">
        <v>22364</v>
      </c>
      <c r="E496" s="240" t="s">
        <v>404</v>
      </c>
      <c r="F496" s="227" t="s">
        <v>23833</v>
      </c>
      <c r="G496" s="229" t="s">
        <v>26520</v>
      </c>
      <c r="H496" s="229">
        <v>4</v>
      </c>
      <c r="I496" s="229" t="s">
        <v>157</v>
      </c>
      <c r="J496" s="229" t="s">
        <v>361</v>
      </c>
      <c r="K496" s="17" t="s">
        <v>366</v>
      </c>
      <c r="L496" s="17" t="s">
        <v>23329</v>
      </c>
      <c r="M496" s="230" t="s">
        <v>23329</v>
      </c>
      <c r="N496" s="231" t="s">
        <v>22372</v>
      </c>
      <c r="O496" s="232" t="s">
        <v>404</v>
      </c>
      <c r="P496" s="233" t="s">
        <v>405</v>
      </c>
      <c r="Q496" s="233" t="s">
        <v>26521</v>
      </c>
      <c r="R496" s="230" t="s">
        <v>25025</v>
      </c>
      <c r="S496" s="234" t="s">
        <v>25494</v>
      </c>
      <c r="T496" s="235" t="s">
        <v>21705</v>
      </c>
      <c r="U496" s="236" t="s">
        <v>5191</v>
      </c>
      <c r="V496" s="16">
        <v>4</v>
      </c>
      <c r="W496" s="16">
        <v>2</v>
      </c>
      <c r="X496" s="16" t="e">
        <v>#REF!</v>
      </c>
      <c r="Y496" s="237" t="s">
        <v>404</v>
      </c>
      <c r="Z496" s="17"/>
      <c r="AD496" s="230" t="s">
        <v>25160</v>
      </c>
      <c r="AE496" s="238" t="s">
        <v>22732</v>
      </c>
    </row>
    <row r="497" spans="1:31" x14ac:dyDescent="0.45">
      <c r="A497" s="227"/>
      <c r="B497" s="231"/>
      <c r="C497" s="227"/>
      <c r="D497" s="240" t="s">
        <v>22374</v>
      </c>
      <c r="E497" s="240" t="s">
        <v>410</v>
      </c>
      <c r="F497" s="227" t="s">
        <v>23834</v>
      </c>
      <c r="G497" s="229" t="s">
        <v>26520</v>
      </c>
      <c r="H497" s="229">
        <v>4</v>
      </c>
      <c r="I497" s="229" t="s">
        <v>157</v>
      </c>
      <c r="J497" s="229" t="s">
        <v>361</v>
      </c>
      <c r="K497" s="17" t="s">
        <v>366</v>
      </c>
      <c r="L497" s="17" t="s">
        <v>23329</v>
      </c>
      <c r="M497" s="230" t="s">
        <v>23329</v>
      </c>
      <c r="N497" s="231" t="s">
        <v>22372</v>
      </c>
      <c r="O497" s="232" t="s">
        <v>410</v>
      </c>
      <c r="P497" s="233" t="s">
        <v>411</v>
      </c>
      <c r="Q497" s="233" t="s">
        <v>26521</v>
      </c>
      <c r="R497" s="230" t="s">
        <v>25025</v>
      </c>
      <c r="S497" s="234" t="s">
        <v>25494</v>
      </c>
      <c r="T497" s="235" t="s">
        <v>21701</v>
      </c>
      <c r="U497" s="236" t="s">
        <v>5191</v>
      </c>
      <c r="V497" s="16">
        <v>4</v>
      </c>
      <c r="W497" s="16">
        <v>2</v>
      </c>
      <c r="X497" s="16" t="e">
        <v>#REF!</v>
      </c>
      <c r="Y497" s="237" t="s">
        <v>410</v>
      </c>
      <c r="Z497" s="17"/>
      <c r="AD497" s="230" t="s">
        <v>25569</v>
      </c>
      <c r="AE497" s="238" t="s">
        <v>656</v>
      </c>
    </row>
    <row r="498" spans="1:31" x14ac:dyDescent="0.45">
      <c r="A498" s="227"/>
      <c r="B498" s="231"/>
      <c r="C498" s="227"/>
      <c r="D498" s="240" t="s">
        <v>22375</v>
      </c>
      <c r="E498" s="240" t="s">
        <v>469</v>
      </c>
      <c r="F498" s="227" t="s">
        <v>23835</v>
      </c>
      <c r="G498" s="229" t="s">
        <v>26520</v>
      </c>
      <c r="H498" s="229">
        <v>4</v>
      </c>
      <c r="I498" s="229" t="s">
        <v>157</v>
      </c>
      <c r="J498" s="229" t="s">
        <v>361</v>
      </c>
      <c r="K498" s="17" t="s">
        <v>366</v>
      </c>
      <c r="L498" s="17" t="s">
        <v>23329</v>
      </c>
      <c r="M498" s="230" t="s">
        <v>23329</v>
      </c>
      <c r="N498" s="231" t="s">
        <v>22372</v>
      </c>
      <c r="O498" s="232" t="s">
        <v>469</v>
      </c>
      <c r="P498" s="233" t="s">
        <v>468</v>
      </c>
      <c r="Q498" s="233" t="s">
        <v>26521</v>
      </c>
      <c r="R498" s="230" t="s">
        <v>25025</v>
      </c>
      <c r="S498" s="234" t="s">
        <v>25494</v>
      </c>
      <c r="T498" s="235" t="s">
        <v>21668</v>
      </c>
      <c r="U498" s="236" t="s">
        <v>5191</v>
      </c>
      <c r="V498" s="16">
        <v>4</v>
      </c>
      <c r="W498" s="16">
        <v>2</v>
      </c>
      <c r="X498" s="16" t="e">
        <v>#REF!</v>
      </c>
      <c r="Y498" s="237" t="s">
        <v>469</v>
      </c>
      <c r="Z498" s="17"/>
      <c r="AD498" s="230" t="s">
        <v>25570</v>
      </c>
      <c r="AE498" s="238" t="s">
        <v>658</v>
      </c>
    </row>
    <row r="499" spans="1:31" x14ac:dyDescent="0.45">
      <c r="A499" s="227"/>
      <c r="B499" s="239" t="s">
        <v>23330</v>
      </c>
      <c r="C499" s="240" t="s">
        <v>22376</v>
      </c>
      <c r="D499" s="240" t="s">
        <v>22373</v>
      </c>
      <c r="E499" s="240" t="s">
        <v>401</v>
      </c>
      <c r="F499" s="227" t="s">
        <v>23836</v>
      </c>
      <c r="G499" s="229" t="s">
        <v>5191</v>
      </c>
      <c r="H499" s="229">
        <v>4</v>
      </c>
      <c r="I499" s="229" t="s">
        <v>157</v>
      </c>
      <c r="J499" s="229" t="s">
        <v>361</v>
      </c>
      <c r="K499" s="17" t="s">
        <v>366</v>
      </c>
      <c r="L499" s="17" t="s">
        <v>23330</v>
      </c>
      <c r="M499" s="230" t="s">
        <v>23330</v>
      </c>
      <c r="N499" s="231" t="s">
        <v>22376</v>
      </c>
      <c r="O499" s="232" t="s">
        <v>401</v>
      </c>
      <c r="P499" s="233" t="s">
        <v>402</v>
      </c>
      <c r="Q499" s="233" t="s">
        <v>26521</v>
      </c>
      <c r="R499" s="230" t="s">
        <v>25026</v>
      </c>
      <c r="S499" s="234" t="s">
        <v>25494</v>
      </c>
      <c r="T499" s="235" t="s">
        <v>21707</v>
      </c>
      <c r="U499" s="236" t="s">
        <v>5191</v>
      </c>
      <c r="V499" s="16">
        <v>6</v>
      </c>
      <c r="W499" s="16">
        <v>5</v>
      </c>
      <c r="X499" s="16" t="e">
        <v>#REF!</v>
      </c>
      <c r="Y499" s="237" t="s">
        <v>401</v>
      </c>
      <c r="Z499" s="17"/>
      <c r="AD499" s="230" t="s">
        <v>25161</v>
      </c>
      <c r="AE499" s="238" t="s">
        <v>16999</v>
      </c>
    </row>
    <row r="500" spans="1:31" x14ac:dyDescent="0.45">
      <c r="A500" s="227"/>
      <c r="B500" s="227"/>
      <c r="C500" s="227"/>
      <c r="D500" s="240" t="s">
        <v>22377</v>
      </c>
      <c r="E500" s="240" t="s">
        <v>407</v>
      </c>
      <c r="F500" s="227" t="s">
        <v>23837</v>
      </c>
      <c r="G500" s="229" t="s">
        <v>26520</v>
      </c>
      <c r="H500" s="229">
        <v>4</v>
      </c>
      <c r="I500" s="229" t="s">
        <v>157</v>
      </c>
      <c r="J500" s="229" t="s">
        <v>361</v>
      </c>
      <c r="K500" s="17" t="s">
        <v>366</v>
      </c>
      <c r="L500" s="17" t="s">
        <v>23330</v>
      </c>
      <c r="M500" s="230" t="s">
        <v>23330</v>
      </c>
      <c r="N500" s="231" t="s">
        <v>22376</v>
      </c>
      <c r="O500" s="232" t="s">
        <v>407</v>
      </c>
      <c r="P500" s="233" t="s">
        <v>408</v>
      </c>
      <c r="Q500" s="233" t="s">
        <v>26521</v>
      </c>
      <c r="R500" s="230" t="s">
        <v>25026</v>
      </c>
      <c r="S500" s="234" t="s">
        <v>25494</v>
      </c>
      <c r="T500" s="235" t="s">
        <v>21703</v>
      </c>
      <c r="U500" s="236" t="s">
        <v>5191</v>
      </c>
      <c r="V500" s="16">
        <v>6</v>
      </c>
      <c r="W500" s="16">
        <v>3</v>
      </c>
      <c r="X500" s="16" t="e">
        <v>#REF!</v>
      </c>
      <c r="Y500" s="237" t="s">
        <v>407</v>
      </c>
      <c r="Z500" s="17"/>
      <c r="AD500" s="230" t="s">
        <v>25162</v>
      </c>
      <c r="AE500" s="238" t="s">
        <v>17008</v>
      </c>
    </row>
    <row r="501" spans="1:31" x14ac:dyDescent="0.45">
      <c r="A501" s="227"/>
      <c r="B501" s="227"/>
      <c r="C501" s="227"/>
      <c r="D501" s="240" t="s">
        <v>22355</v>
      </c>
      <c r="E501" s="240" t="s">
        <v>415</v>
      </c>
      <c r="F501" s="227" t="s">
        <v>23838</v>
      </c>
      <c r="G501" s="229" t="s">
        <v>26520</v>
      </c>
      <c r="H501" s="229">
        <v>4</v>
      </c>
      <c r="I501" s="229" t="s">
        <v>157</v>
      </c>
      <c r="J501" s="229" t="s">
        <v>361</v>
      </c>
      <c r="K501" s="17" t="s">
        <v>366</v>
      </c>
      <c r="L501" s="17" t="s">
        <v>23330</v>
      </c>
      <c r="M501" s="230" t="s">
        <v>23330</v>
      </c>
      <c r="N501" s="231" t="s">
        <v>22376</v>
      </c>
      <c r="O501" s="232" t="s">
        <v>415</v>
      </c>
      <c r="P501" s="233" t="s">
        <v>414</v>
      </c>
      <c r="Q501" s="233" t="s">
        <v>26521</v>
      </c>
      <c r="R501" s="230" t="s">
        <v>25026</v>
      </c>
      <c r="S501" s="234" t="s">
        <v>25494</v>
      </c>
      <c r="T501" s="235" t="s">
        <v>21699</v>
      </c>
      <c r="U501" s="236" t="s">
        <v>5191</v>
      </c>
      <c r="V501" s="16">
        <v>6</v>
      </c>
      <c r="W501" s="16">
        <v>9</v>
      </c>
      <c r="X501" s="16" t="e">
        <v>#REF!</v>
      </c>
      <c r="Y501" s="237" t="s">
        <v>415</v>
      </c>
      <c r="Z501" s="17"/>
      <c r="AD501" s="230" t="s">
        <v>25163</v>
      </c>
      <c r="AE501" s="238" t="s">
        <v>22740</v>
      </c>
    </row>
    <row r="502" spans="1:31" x14ac:dyDescent="0.45">
      <c r="A502" s="227"/>
      <c r="B502" s="227"/>
      <c r="C502" s="227"/>
      <c r="D502" s="240" t="s">
        <v>22365</v>
      </c>
      <c r="E502" s="240" t="s">
        <v>422</v>
      </c>
      <c r="F502" s="227" t="s">
        <v>23839</v>
      </c>
      <c r="G502" s="229" t="s">
        <v>26520</v>
      </c>
      <c r="H502" s="229">
        <v>4</v>
      </c>
      <c r="I502" s="229" t="s">
        <v>157</v>
      </c>
      <c r="J502" s="229" t="s">
        <v>361</v>
      </c>
      <c r="K502" s="17" t="s">
        <v>366</v>
      </c>
      <c r="L502" s="17" t="s">
        <v>23330</v>
      </c>
      <c r="M502" s="230" t="s">
        <v>23330</v>
      </c>
      <c r="N502" s="231" t="s">
        <v>22376</v>
      </c>
      <c r="O502" s="232" t="s">
        <v>422</v>
      </c>
      <c r="P502" s="233" t="s">
        <v>423</v>
      </c>
      <c r="Q502" s="233" t="s">
        <v>26521</v>
      </c>
      <c r="R502" s="230" t="s">
        <v>25026</v>
      </c>
      <c r="S502" s="234" t="s">
        <v>25494</v>
      </c>
      <c r="T502" s="235" t="s">
        <v>21694</v>
      </c>
      <c r="U502" s="236" t="s">
        <v>5191</v>
      </c>
      <c r="V502" s="16">
        <v>6</v>
      </c>
      <c r="W502" s="16">
        <v>5</v>
      </c>
      <c r="X502" s="16" t="e">
        <v>#REF!</v>
      </c>
      <c r="Y502" s="237" t="s">
        <v>422</v>
      </c>
      <c r="Z502" s="17"/>
      <c r="AD502" s="230" t="s">
        <v>25571</v>
      </c>
      <c r="AE502" s="238" t="s">
        <v>661</v>
      </c>
    </row>
    <row r="503" spans="1:31" x14ac:dyDescent="0.45">
      <c r="A503" s="227"/>
      <c r="B503" s="227"/>
      <c r="C503" s="227"/>
      <c r="D503" s="240" t="s">
        <v>22246</v>
      </c>
      <c r="E503" s="240" t="s">
        <v>442</v>
      </c>
      <c r="F503" s="227" t="s">
        <v>23840</v>
      </c>
      <c r="G503" s="229" t="s">
        <v>26520</v>
      </c>
      <c r="H503" s="229">
        <v>4</v>
      </c>
      <c r="I503" s="229" t="s">
        <v>157</v>
      </c>
      <c r="J503" s="229" t="s">
        <v>361</v>
      </c>
      <c r="K503" s="17" t="s">
        <v>366</v>
      </c>
      <c r="L503" s="17" t="s">
        <v>23330</v>
      </c>
      <c r="M503" s="230" t="s">
        <v>23330</v>
      </c>
      <c r="N503" s="231" t="s">
        <v>22376</v>
      </c>
      <c r="O503" s="232" t="s">
        <v>442</v>
      </c>
      <c r="P503" s="233" t="s">
        <v>441</v>
      </c>
      <c r="Q503" s="233" t="s">
        <v>26521</v>
      </c>
      <c r="R503" s="230" t="s">
        <v>25026</v>
      </c>
      <c r="S503" s="234" t="s">
        <v>25494</v>
      </c>
      <c r="T503" s="235" t="s">
        <v>21683</v>
      </c>
      <c r="U503" s="236" t="s">
        <v>5191</v>
      </c>
      <c r="V503" s="16">
        <v>6</v>
      </c>
      <c r="W503" s="16">
        <v>5</v>
      </c>
      <c r="X503" s="16" t="e">
        <v>#REF!</v>
      </c>
      <c r="Y503" s="237" t="s">
        <v>442</v>
      </c>
      <c r="Z503" s="17"/>
      <c r="AD503" s="230" t="s">
        <v>25164</v>
      </c>
      <c r="AE503" s="238" t="s">
        <v>663</v>
      </c>
    </row>
    <row r="504" spans="1:31" x14ac:dyDescent="0.45">
      <c r="A504" s="227"/>
      <c r="B504" s="227"/>
      <c r="C504" s="227"/>
      <c r="D504" s="240" t="s">
        <v>22343</v>
      </c>
      <c r="E504" s="240" t="s">
        <v>450</v>
      </c>
      <c r="F504" s="227" t="s">
        <v>23841</v>
      </c>
      <c r="G504" s="229" t="s">
        <v>26520</v>
      </c>
      <c r="H504" s="229">
        <v>4</v>
      </c>
      <c r="I504" s="229" t="s">
        <v>157</v>
      </c>
      <c r="J504" s="229" t="s">
        <v>361</v>
      </c>
      <c r="K504" s="17" t="s">
        <v>366</v>
      </c>
      <c r="L504" s="17" t="s">
        <v>23330</v>
      </c>
      <c r="M504" s="230" t="s">
        <v>23330</v>
      </c>
      <c r="N504" s="231" t="s">
        <v>22376</v>
      </c>
      <c r="O504" s="232" t="s">
        <v>450</v>
      </c>
      <c r="P504" s="233" t="s">
        <v>451</v>
      </c>
      <c r="Q504" s="233" t="s">
        <v>26521</v>
      </c>
      <c r="R504" s="230" t="s">
        <v>25026</v>
      </c>
      <c r="S504" s="234" t="s">
        <v>25494</v>
      </c>
      <c r="T504" s="235" t="s">
        <v>21677</v>
      </c>
      <c r="U504" s="236" t="s">
        <v>5191</v>
      </c>
      <c r="V504" s="16">
        <v>6</v>
      </c>
      <c r="W504" s="16">
        <v>8</v>
      </c>
      <c r="X504" s="16" t="e">
        <v>#REF!</v>
      </c>
      <c r="Y504" s="237" t="s">
        <v>450</v>
      </c>
      <c r="Z504" s="17"/>
      <c r="AD504" s="230" t="s">
        <v>25572</v>
      </c>
      <c r="AE504" s="238" t="s">
        <v>664</v>
      </c>
    </row>
    <row r="505" spans="1:31" x14ac:dyDescent="0.45">
      <c r="A505" s="227"/>
      <c r="B505" s="240" t="s">
        <v>22378</v>
      </c>
      <c r="C505" s="240" t="s">
        <v>22379</v>
      </c>
      <c r="D505" s="240" t="s">
        <v>22373</v>
      </c>
      <c r="E505" s="240" t="s">
        <v>401</v>
      </c>
      <c r="F505" s="227" t="s">
        <v>23842</v>
      </c>
      <c r="G505" s="229" t="s">
        <v>5191</v>
      </c>
      <c r="H505" s="229">
        <v>4</v>
      </c>
      <c r="I505" s="229" t="s">
        <v>157</v>
      </c>
      <c r="J505" s="229" t="s">
        <v>361</v>
      </c>
      <c r="K505" s="17" t="s">
        <v>366</v>
      </c>
      <c r="L505" s="17" t="s">
        <v>22378</v>
      </c>
      <c r="M505" s="230" t="s">
        <v>22378</v>
      </c>
      <c r="N505" s="231" t="s">
        <v>22379</v>
      </c>
      <c r="O505" s="232" t="s">
        <v>401</v>
      </c>
      <c r="P505" s="233" t="s">
        <v>402</v>
      </c>
      <c r="Q505" s="233" t="s">
        <v>26521</v>
      </c>
      <c r="R505" s="230" t="s">
        <v>25027</v>
      </c>
      <c r="S505" s="234" t="s">
        <v>25494</v>
      </c>
      <c r="T505" s="235" t="s">
        <v>21707</v>
      </c>
      <c r="U505" s="236" t="s">
        <v>5191</v>
      </c>
      <c r="V505" s="16">
        <v>8</v>
      </c>
      <c r="W505" s="16">
        <v>5</v>
      </c>
      <c r="X505" s="16" t="e">
        <v>#REF!</v>
      </c>
      <c r="Y505" s="237" t="s">
        <v>401</v>
      </c>
      <c r="Z505" s="17"/>
      <c r="AD505" s="230" t="s">
        <v>25165</v>
      </c>
      <c r="AE505" s="238" t="s">
        <v>666</v>
      </c>
    </row>
    <row r="506" spans="1:31" x14ac:dyDescent="0.45">
      <c r="A506" s="227"/>
      <c r="B506" s="227"/>
      <c r="C506" s="227"/>
      <c r="D506" s="240" t="s">
        <v>22377</v>
      </c>
      <c r="E506" s="240" t="s">
        <v>407</v>
      </c>
      <c r="F506" s="227" t="s">
        <v>23843</v>
      </c>
      <c r="G506" s="229" t="s">
        <v>26520</v>
      </c>
      <c r="H506" s="229">
        <v>4</v>
      </c>
      <c r="I506" s="229" t="s">
        <v>157</v>
      </c>
      <c r="J506" s="229" t="s">
        <v>361</v>
      </c>
      <c r="K506" s="17" t="s">
        <v>366</v>
      </c>
      <c r="L506" s="17" t="s">
        <v>22378</v>
      </c>
      <c r="M506" s="230" t="s">
        <v>22378</v>
      </c>
      <c r="N506" s="231" t="s">
        <v>22379</v>
      </c>
      <c r="O506" s="232" t="s">
        <v>407</v>
      </c>
      <c r="P506" s="233" t="s">
        <v>408</v>
      </c>
      <c r="Q506" s="233" t="s">
        <v>26521</v>
      </c>
      <c r="R506" s="230" t="s">
        <v>25027</v>
      </c>
      <c r="S506" s="234" t="s">
        <v>25494</v>
      </c>
      <c r="T506" s="235" t="s">
        <v>21703</v>
      </c>
      <c r="U506" s="236" t="s">
        <v>5191</v>
      </c>
      <c r="V506" s="16">
        <v>8</v>
      </c>
      <c r="W506" s="16">
        <v>3</v>
      </c>
      <c r="X506" s="16" t="e">
        <v>#REF!</v>
      </c>
      <c r="Y506" s="237" t="s">
        <v>407</v>
      </c>
      <c r="Z506" s="17"/>
      <c r="AD506" s="230" t="s">
        <v>25573</v>
      </c>
      <c r="AE506" s="238" t="s">
        <v>847</v>
      </c>
    </row>
    <row r="507" spans="1:31" x14ac:dyDescent="0.45">
      <c r="A507" s="227"/>
      <c r="B507" s="227"/>
      <c r="C507" s="227"/>
      <c r="D507" s="240" t="s">
        <v>22374</v>
      </c>
      <c r="E507" s="240" t="s">
        <v>410</v>
      </c>
      <c r="F507" s="227" t="s">
        <v>23844</v>
      </c>
      <c r="G507" s="229" t="s">
        <v>26520</v>
      </c>
      <c r="H507" s="229">
        <v>4</v>
      </c>
      <c r="I507" s="229" t="s">
        <v>157</v>
      </c>
      <c r="J507" s="229" t="s">
        <v>361</v>
      </c>
      <c r="K507" s="17" t="s">
        <v>366</v>
      </c>
      <c r="L507" s="17" t="s">
        <v>22378</v>
      </c>
      <c r="M507" s="230" t="s">
        <v>22378</v>
      </c>
      <c r="N507" s="231" t="s">
        <v>22379</v>
      </c>
      <c r="O507" s="232" t="s">
        <v>410</v>
      </c>
      <c r="P507" s="233" t="s">
        <v>411</v>
      </c>
      <c r="Q507" s="233" t="s">
        <v>26521</v>
      </c>
      <c r="R507" s="230" t="s">
        <v>25027</v>
      </c>
      <c r="S507" s="234" t="s">
        <v>25494</v>
      </c>
      <c r="T507" s="235" t="s">
        <v>21701</v>
      </c>
      <c r="U507" s="236" t="s">
        <v>5191</v>
      </c>
      <c r="V507" s="16">
        <v>8</v>
      </c>
      <c r="W507" s="16">
        <v>2</v>
      </c>
      <c r="X507" s="16" t="e">
        <v>#REF!</v>
      </c>
      <c r="Y507" s="237" t="s">
        <v>410</v>
      </c>
      <c r="Z507" s="17"/>
      <c r="AD507" s="230" t="s">
        <v>25574</v>
      </c>
      <c r="AE507" s="238" t="s">
        <v>670</v>
      </c>
    </row>
    <row r="508" spans="1:31" x14ac:dyDescent="0.45">
      <c r="A508" s="227"/>
      <c r="B508" s="227"/>
      <c r="C508" s="227"/>
      <c r="D508" s="240" t="s">
        <v>22355</v>
      </c>
      <c r="E508" s="240" t="s">
        <v>415</v>
      </c>
      <c r="F508" s="227" t="s">
        <v>23845</v>
      </c>
      <c r="G508" s="229" t="s">
        <v>26520</v>
      </c>
      <c r="H508" s="229">
        <v>4</v>
      </c>
      <c r="I508" s="229" t="s">
        <v>157</v>
      </c>
      <c r="J508" s="229" t="s">
        <v>361</v>
      </c>
      <c r="K508" s="17" t="s">
        <v>366</v>
      </c>
      <c r="L508" s="17" t="s">
        <v>22378</v>
      </c>
      <c r="M508" s="230" t="s">
        <v>22378</v>
      </c>
      <c r="N508" s="231" t="s">
        <v>22379</v>
      </c>
      <c r="O508" s="232" t="s">
        <v>415</v>
      </c>
      <c r="P508" s="233" t="s">
        <v>414</v>
      </c>
      <c r="Q508" s="233" t="s">
        <v>26521</v>
      </c>
      <c r="R508" s="230" t="s">
        <v>25027</v>
      </c>
      <c r="S508" s="234" t="s">
        <v>25494</v>
      </c>
      <c r="T508" s="235" t="s">
        <v>21699</v>
      </c>
      <c r="U508" s="236" t="s">
        <v>5191</v>
      </c>
      <c r="V508" s="16">
        <v>8</v>
      </c>
      <c r="W508" s="16">
        <v>9</v>
      </c>
      <c r="X508" s="16" t="e">
        <v>#REF!</v>
      </c>
      <c r="Y508" s="237" t="s">
        <v>415</v>
      </c>
      <c r="Z508" s="17"/>
      <c r="AD508" s="230" t="s">
        <v>25575</v>
      </c>
      <c r="AE508" s="238" t="s">
        <v>672</v>
      </c>
    </row>
    <row r="509" spans="1:31" x14ac:dyDescent="0.45">
      <c r="A509" s="227"/>
      <c r="B509" s="227"/>
      <c r="C509" s="227"/>
      <c r="D509" s="240" t="s">
        <v>22365</v>
      </c>
      <c r="E509" s="240" t="s">
        <v>422</v>
      </c>
      <c r="F509" s="227" t="s">
        <v>23846</v>
      </c>
      <c r="G509" s="229" t="s">
        <v>26520</v>
      </c>
      <c r="H509" s="229">
        <v>4</v>
      </c>
      <c r="I509" s="229" t="s">
        <v>157</v>
      </c>
      <c r="J509" s="229" t="s">
        <v>361</v>
      </c>
      <c r="K509" s="17" t="s">
        <v>366</v>
      </c>
      <c r="L509" s="17" t="s">
        <v>22378</v>
      </c>
      <c r="M509" s="230" t="s">
        <v>22378</v>
      </c>
      <c r="N509" s="231" t="s">
        <v>22379</v>
      </c>
      <c r="O509" s="232" t="s">
        <v>422</v>
      </c>
      <c r="P509" s="233" t="s">
        <v>423</v>
      </c>
      <c r="Q509" s="233" t="s">
        <v>26521</v>
      </c>
      <c r="R509" s="230" t="s">
        <v>25027</v>
      </c>
      <c r="S509" s="234" t="s">
        <v>25494</v>
      </c>
      <c r="T509" s="235" t="s">
        <v>21694</v>
      </c>
      <c r="U509" s="236" t="s">
        <v>5191</v>
      </c>
      <c r="V509" s="16">
        <v>8</v>
      </c>
      <c r="W509" s="16">
        <v>5</v>
      </c>
      <c r="X509" s="16" t="e">
        <v>#REF!</v>
      </c>
      <c r="Y509" s="237" t="s">
        <v>422</v>
      </c>
      <c r="Z509" s="17"/>
      <c r="AD509" s="230" t="s">
        <v>25166</v>
      </c>
      <c r="AE509" s="238" t="s">
        <v>674</v>
      </c>
    </row>
    <row r="510" spans="1:31" x14ac:dyDescent="0.45">
      <c r="A510" s="227"/>
      <c r="B510" s="227"/>
      <c r="C510" s="227"/>
      <c r="D510" s="239" t="s">
        <v>426</v>
      </c>
      <c r="E510" s="240" t="s">
        <v>425</v>
      </c>
      <c r="F510" s="227" t="s">
        <v>23847</v>
      </c>
      <c r="G510" s="229" t="s">
        <v>26520</v>
      </c>
      <c r="H510" s="229">
        <v>4</v>
      </c>
      <c r="I510" s="229" t="s">
        <v>157</v>
      </c>
      <c r="J510" s="229" t="s">
        <v>361</v>
      </c>
      <c r="K510" s="17" t="s">
        <v>366</v>
      </c>
      <c r="L510" s="17" t="s">
        <v>22378</v>
      </c>
      <c r="M510" s="230" t="s">
        <v>22378</v>
      </c>
      <c r="N510" s="231" t="s">
        <v>22379</v>
      </c>
      <c r="O510" s="232" t="s">
        <v>425</v>
      </c>
      <c r="P510" s="233" t="s">
        <v>426</v>
      </c>
      <c r="Q510" s="233" t="s">
        <v>5190</v>
      </c>
      <c r="R510" s="230" t="s">
        <v>25027</v>
      </c>
      <c r="S510" s="234" t="s">
        <v>25494</v>
      </c>
      <c r="T510" s="235" t="s">
        <v>21692</v>
      </c>
      <c r="U510" s="236" t="s">
        <v>5191</v>
      </c>
      <c r="V510" s="16">
        <v>8</v>
      </c>
      <c r="W510" s="16">
        <v>1</v>
      </c>
      <c r="X510" s="16" t="e">
        <v>#REF!</v>
      </c>
      <c r="Y510" s="237" t="s">
        <v>425</v>
      </c>
      <c r="Z510" s="17"/>
      <c r="AD510" s="230" t="s">
        <v>25576</v>
      </c>
      <c r="AE510" s="238" t="s">
        <v>675</v>
      </c>
    </row>
    <row r="511" spans="1:31" x14ac:dyDescent="0.45">
      <c r="A511" s="227"/>
      <c r="B511" s="227"/>
      <c r="C511" s="227"/>
      <c r="D511" s="240" t="s">
        <v>22380</v>
      </c>
      <c r="E511" s="240" t="s">
        <v>447</v>
      </c>
      <c r="F511" s="227" t="s">
        <v>23848</v>
      </c>
      <c r="G511" s="229" t="s">
        <v>26520</v>
      </c>
      <c r="H511" s="229">
        <v>4</v>
      </c>
      <c r="I511" s="229" t="s">
        <v>157</v>
      </c>
      <c r="J511" s="229" t="s">
        <v>361</v>
      </c>
      <c r="K511" s="17" t="s">
        <v>366</v>
      </c>
      <c r="L511" s="17" t="s">
        <v>22378</v>
      </c>
      <c r="M511" s="230" t="s">
        <v>22378</v>
      </c>
      <c r="N511" s="231" t="s">
        <v>22379</v>
      </c>
      <c r="O511" s="232" t="s">
        <v>447</v>
      </c>
      <c r="P511" s="233" t="s">
        <v>448</v>
      </c>
      <c r="Q511" s="233" t="s">
        <v>26521</v>
      </c>
      <c r="R511" s="230" t="s">
        <v>25027</v>
      </c>
      <c r="S511" s="234" t="s">
        <v>25494</v>
      </c>
      <c r="T511" s="235" t="s">
        <v>21679</v>
      </c>
      <c r="U511" s="236" t="s">
        <v>5191</v>
      </c>
      <c r="V511" s="16">
        <v>8</v>
      </c>
      <c r="W511" s="16">
        <v>3</v>
      </c>
      <c r="X511" s="16" t="e">
        <v>#REF!</v>
      </c>
      <c r="Y511" s="237" t="s">
        <v>447</v>
      </c>
      <c r="Z511" s="17"/>
      <c r="AD511" s="230" t="s">
        <v>25167</v>
      </c>
      <c r="AE511" s="238" t="s">
        <v>22750</v>
      </c>
    </row>
    <row r="512" spans="1:31" x14ac:dyDescent="0.45">
      <c r="A512" s="227"/>
      <c r="B512" s="227"/>
      <c r="C512" s="227"/>
      <c r="D512" s="240" t="s">
        <v>22343</v>
      </c>
      <c r="E512" s="240" t="s">
        <v>450</v>
      </c>
      <c r="F512" s="227" t="s">
        <v>23849</v>
      </c>
      <c r="G512" s="229" t="s">
        <v>26520</v>
      </c>
      <c r="H512" s="229">
        <v>4</v>
      </c>
      <c r="I512" s="229" t="s">
        <v>157</v>
      </c>
      <c r="J512" s="229" t="s">
        <v>361</v>
      </c>
      <c r="K512" s="17" t="s">
        <v>366</v>
      </c>
      <c r="L512" s="17" t="s">
        <v>22378</v>
      </c>
      <c r="M512" s="230" t="s">
        <v>22378</v>
      </c>
      <c r="N512" s="231" t="s">
        <v>22379</v>
      </c>
      <c r="O512" s="232" t="s">
        <v>450</v>
      </c>
      <c r="P512" s="233" t="s">
        <v>451</v>
      </c>
      <c r="Q512" s="233" t="s">
        <v>26521</v>
      </c>
      <c r="R512" s="230" t="s">
        <v>25027</v>
      </c>
      <c r="S512" s="234" t="s">
        <v>25494</v>
      </c>
      <c r="T512" s="235" t="s">
        <v>21677</v>
      </c>
      <c r="U512" s="236" t="s">
        <v>5191</v>
      </c>
      <c r="V512" s="16">
        <v>8</v>
      </c>
      <c r="W512" s="16">
        <v>8</v>
      </c>
      <c r="X512" s="16" t="e">
        <v>#REF!</v>
      </c>
      <c r="Y512" s="237" t="s">
        <v>450</v>
      </c>
      <c r="Z512" s="17"/>
      <c r="AD512" s="230" t="s">
        <v>25168</v>
      </c>
      <c r="AE512" s="238" t="s">
        <v>22753</v>
      </c>
    </row>
    <row r="513" spans="1:31" x14ac:dyDescent="0.45">
      <c r="A513" s="239" t="s">
        <v>369</v>
      </c>
      <c r="B513" s="239" t="s">
        <v>2026</v>
      </c>
      <c r="C513" s="227"/>
      <c r="D513" s="227"/>
      <c r="E513" s="227"/>
      <c r="F513" s="227" t="s">
        <v>23850</v>
      </c>
      <c r="G513" s="229" t="s">
        <v>5191</v>
      </c>
      <c r="H513" s="229">
        <v>3</v>
      </c>
      <c r="I513" s="229" t="s">
        <v>157</v>
      </c>
      <c r="J513" s="229" t="s">
        <v>361</v>
      </c>
      <c r="K513" s="17" t="s">
        <v>369</v>
      </c>
      <c r="L513" s="17" t="s">
        <v>5190</v>
      </c>
      <c r="M513" s="230" t="s">
        <v>369</v>
      </c>
      <c r="N513" s="231" t="s">
        <v>2026</v>
      </c>
      <c r="O513" s="232" t="s">
        <v>5190</v>
      </c>
      <c r="P513" s="233" t="s">
        <v>5190</v>
      </c>
      <c r="Q513" s="233" t="s">
        <v>5190</v>
      </c>
      <c r="R513" s="230" t="s">
        <v>25495</v>
      </c>
      <c r="S513" s="234" t="s">
        <v>25492</v>
      </c>
      <c r="T513" s="235" t="s">
        <v>5190</v>
      </c>
      <c r="U513" s="236" t="s">
        <v>26520</v>
      </c>
      <c r="V513" s="16" t="s">
        <v>5190</v>
      </c>
      <c r="W513" s="16" t="s">
        <v>5190</v>
      </c>
      <c r="X513" s="16" t="e">
        <v>#REF!</v>
      </c>
      <c r="Y513" s="237" t="s">
        <v>5190</v>
      </c>
      <c r="Z513" s="17"/>
      <c r="AD513" s="230" t="s">
        <v>25169</v>
      </c>
      <c r="AE513" s="238" t="s">
        <v>22756</v>
      </c>
    </row>
    <row r="514" spans="1:31" x14ac:dyDescent="0.45">
      <c r="A514" s="227"/>
      <c r="B514" s="240" t="s">
        <v>371</v>
      </c>
      <c r="C514" s="240" t="s">
        <v>22381</v>
      </c>
      <c r="D514" s="240" t="s">
        <v>22373</v>
      </c>
      <c r="E514" s="240" t="s">
        <v>401</v>
      </c>
      <c r="F514" s="227" t="s">
        <v>23851</v>
      </c>
      <c r="G514" s="229" t="s">
        <v>5191</v>
      </c>
      <c r="H514" s="229">
        <v>4</v>
      </c>
      <c r="I514" s="229" t="s">
        <v>157</v>
      </c>
      <c r="J514" s="229" t="s">
        <v>361</v>
      </c>
      <c r="K514" s="17" t="s">
        <v>369</v>
      </c>
      <c r="L514" s="17" t="s">
        <v>371</v>
      </c>
      <c r="M514" s="230" t="s">
        <v>371</v>
      </c>
      <c r="N514" s="231" t="s">
        <v>22381</v>
      </c>
      <c r="O514" s="232" t="s">
        <v>401</v>
      </c>
      <c r="P514" s="233" t="s">
        <v>402</v>
      </c>
      <c r="Q514" s="233" t="s">
        <v>26521</v>
      </c>
      <c r="R514" s="230" t="s">
        <v>25028</v>
      </c>
      <c r="S514" s="234" t="s">
        <v>25495</v>
      </c>
      <c r="T514" s="235" t="s">
        <v>21707</v>
      </c>
      <c r="U514" s="236" t="s">
        <v>5191</v>
      </c>
      <c r="V514" s="16">
        <v>4</v>
      </c>
      <c r="W514" s="16">
        <v>5</v>
      </c>
      <c r="X514" s="16" t="e">
        <v>#REF!</v>
      </c>
      <c r="Y514" s="237" t="s">
        <v>401</v>
      </c>
      <c r="Z514" s="17"/>
      <c r="AD514" s="230" t="s">
        <v>25577</v>
      </c>
      <c r="AE514" s="238" t="s">
        <v>710</v>
      </c>
    </row>
    <row r="515" spans="1:31" x14ac:dyDescent="0.45">
      <c r="A515" s="227"/>
      <c r="B515" s="227"/>
      <c r="C515" s="227"/>
      <c r="D515" s="240" t="s">
        <v>22369</v>
      </c>
      <c r="E515" s="240" t="s">
        <v>438</v>
      </c>
      <c r="F515" s="227" t="s">
        <v>23852</v>
      </c>
      <c r="G515" s="229" t="s">
        <v>26520</v>
      </c>
      <c r="H515" s="229">
        <v>4</v>
      </c>
      <c r="I515" s="229" t="s">
        <v>157</v>
      </c>
      <c r="J515" s="229" t="s">
        <v>361</v>
      </c>
      <c r="K515" s="17" t="s">
        <v>369</v>
      </c>
      <c r="L515" s="17" t="s">
        <v>371</v>
      </c>
      <c r="M515" s="230" t="s">
        <v>371</v>
      </c>
      <c r="N515" s="231" t="s">
        <v>22381</v>
      </c>
      <c r="O515" s="232" t="s">
        <v>438</v>
      </c>
      <c r="P515" s="233" t="s">
        <v>437</v>
      </c>
      <c r="Q515" s="233" t="s">
        <v>26521</v>
      </c>
      <c r="R515" s="230" t="s">
        <v>25028</v>
      </c>
      <c r="S515" s="234" t="s">
        <v>25495</v>
      </c>
      <c r="T515" s="235" t="s">
        <v>21685</v>
      </c>
      <c r="U515" s="236" t="s">
        <v>5191</v>
      </c>
      <c r="V515" s="16">
        <v>4</v>
      </c>
      <c r="W515" s="16">
        <v>2</v>
      </c>
      <c r="X515" s="16" t="e">
        <v>#REF!</v>
      </c>
      <c r="Y515" s="237" t="s">
        <v>438</v>
      </c>
      <c r="Z515" s="17"/>
      <c r="AD515" s="230" t="s">
        <v>25578</v>
      </c>
      <c r="AE515" s="238" t="s">
        <v>712</v>
      </c>
    </row>
    <row r="516" spans="1:31" x14ac:dyDescent="0.45">
      <c r="A516" s="227"/>
      <c r="B516" s="227"/>
      <c r="C516" s="227"/>
      <c r="D516" s="240" t="s">
        <v>439</v>
      </c>
      <c r="E516" s="240" t="s">
        <v>440</v>
      </c>
      <c r="F516" s="227" t="s">
        <v>23853</v>
      </c>
      <c r="G516" s="229" t="s">
        <v>26520</v>
      </c>
      <c r="H516" s="229">
        <v>4</v>
      </c>
      <c r="I516" s="229" t="s">
        <v>157</v>
      </c>
      <c r="J516" s="229" t="s">
        <v>361</v>
      </c>
      <c r="K516" s="17" t="s">
        <v>369</v>
      </c>
      <c r="L516" s="17" t="s">
        <v>371</v>
      </c>
      <c r="M516" s="230" t="s">
        <v>371</v>
      </c>
      <c r="N516" s="231" t="s">
        <v>22381</v>
      </c>
      <c r="O516" s="232" t="s">
        <v>440</v>
      </c>
      <c r="P516" s="233" t="s">
        <v>439</v>
      </c>
      <c r="Q516" s="233" t="s">
        <v>5190</v>
      </c>
      <c r="R516" s="230" t="s">
        <v>25028</v>
      </c>
      <c r="S516" s="234" t="s">
        <v>25495</v>
      </c>
      <c r="T516" s="235" t="s">
        <v>21684</v>
      </c>
      <c r="U516" s="236" t="s">
        <v>5191</v>
      </c>
      <c r="V516" s="16">
        <v>4</v>
      </c>
      <c r="W516" s="16">
        <v>1</v>
      </c>
      <c r="X516" s="16" t="e">
        <v>#REF!</v>
      </c>
      <c r="Y516" s="237" t="s">
        <v>440</v>
      </c>
      <c r="Z516" s="17"/>
      <c r="AD516" s="230" t="s">
        <v>25170</v>
      </c>
      <c r="AE516" s="238" t="s">
        <v>22760</v>
      </c>
    </row>
    <row r="517" spans="1:31" x14ac:dyDescent="0.45">
      <c r="A517" s="227"/>
      <c r="B517" s="227"/>
      <c r="C517" s="227"/>
      <c r="D517" s="240" t="s">
        <v>22343</v>
      </c>
      <c r="E517" s="240" t="s">
        <v>450</v>
      </c>
      <c r="F517" s="227" t="s">
        <v>23854</v>
      </c>
      <c r="G517" s="229" t="s">
        <v>26520</v>
      </c>
      <c r="H517" s="229">
        <v>4</v>
      </c>
      <c r="I517" s="229" t="s">
        <v>157</v>
      </c>
      <c r="J517" s="229" t="s">
        <v>361</v>
      </c>
      <c r="K517" s="17" t="s">
        <v>369</v>
      </c>
      <c r="L517" s="17" t="s">
        <v>371</v>
      </c>
      <c r="M517" s="230" t="s">
        <v>371</v>
      </c>
      <c r="N517" s="231" t="s">
        <v>22381</v>
      </c>
      <c r="O517" s="232" t="s">
        <v>450</v>
      </c>
      <c r="P517" s="233" t="s">
        <v>451</v>
      </c>
      <c r="Q517" s="233" t="s">
        <v>26521</v>
      </c>
      <c r="R517" s="230" t="s">
        <v>25028</v>
      </c>
      <c r="S517" s="234" t="s">
        <v>25495</v>
      </c>
      <c r="T517" s="235" t="s">
        <v>21677</v>
      </c>
      <c r="U517" s="236" t="s">
        <v>5191</v>
      </c>
      <c r="V517" s="16">
        <v>4</v>
      </c>
      <c r="W517" s="16">
        <v>8</v>
      </c>
      <c r="X517" s="16" t="e">
        <v>#REF!</v>
      </c>
      <c r="Y517" s="237" t="s">
        <v>450</v>
      </c>
      <c r="Z517" s="17"/>
      <c r="AD517" s="230" t="s">
        <v>25579</v>
      </c>
      <c r="AE517" s="238" t="s">
        <v>718</v>
      </c>
    </row>
    <row r="518" spans="1:31" x14ac:dyDescent="0.45">
      <c r="A518" s="227"/>
      <c r="B518" s="240" t="s">
        <v>373</v>
      </c>
      <c r="C518" s="240" t="s">
        <v>2017</v>
      </c>
      <c r="D518" s="240" t="s">
        <v>22342</v>
      </c>
      <c r="E518" s="240" t="s">
        <v>444</v>
      </c>
      <c r="F518" s="227" t="s">
        <v>23855</v>
      </c>
      <c r="G518" s="229" t="s">
        <v>5191</v>
      </c>
      <c r="H518" s="229">
        <v>4</v>
      </c>
      <c r="I518" s="229" t="s">
        <v>157</v>
      </c>
      <c r="J518" s="229" t="s">
        <v>361</v>
      </c>
      <c r="K518" s="17" t="s">
        <v>369</v>
      </c>
      <c r="L518" s="17" t="s">
        <v>373</v>
      </c>
      <c r="M518" s="230" t="s">
        <v>373</v>
      </c>
      <c r="N518" s="231" t="s">
        <v>2017</v>
      </c>
      <c r="O518" s="232" t="s">
        <v>444</v>
      </c>
      <c r="P518" s="233" t="s">
        <v>445</v>
      </c>
      <c r="Q518" s="233" t="s">
        <v>26521</v>
      </c>
      <c r="R518" s="230" t="s">
        <v>25029</v>
      </c>
      <c r="S518" s="234" t="s">
        <v>25495</v>
      </c>
      <c r="T518" s="235" t="s">
        <v>21681</v>
      </c>
      <c r="U518" s="236" t="s">
        <v>5191</v>
      </c>
      <c r="V518" s="16">
        <v>2</v>
      </c>
      <c r="W518" s="16">
        <v>2</v>
      </c>
      <c r="X518" s="16" t="e">
        <v>#REF!</v>
      </c>
      <c r="Y518" s="237" t="s">
        <v>444</v>
      </c>
      <c r="Z518" s="17"/>
      <c r="AD518" s="230" t="s">
        <v>25171</v>
      </c>
      <c r="AE518" s="238" t="s">
        <v>22763</v>
      </c>
    </row>
    <row r="519" spans="1:31" x14ac:dyDescent="0.45">
      <c r="A519" s="227"/>
      <c r="B519" s="227"/>
      <c r="C519" s="227"/>
      <c r="D519" s="240" t="s">
        <v>22343</v>
      </c>
      <c r="E519" s="240" t="s">
        <v>450</v>
      </c>
      <c r="F519" s="227" t="s">
        <v>23856</v>
      </c>
      <c r="G519" s="229" t="s">
        <v>26520</v>
      </c>
      <c r="H519" s="229">
        <v>4</v>
      </c>
      <c r="I519" s="229" t="s">
        <v>157</v>
      </c>
      <c r="J519" s="229" t="s">
        <v>361</v>
      </c>
      <c r="K519" s="17" t="s">
        <v>369</v>
      </c>
      <c r="L519" s="17" t="s">
        <v>373</v>
      </c>
      <c r="M519" s="230" t="s">
        <v>373</v>
      </c>
      <c r="N519" s="231" t="s">
        <v>2017</v>
      </c>
      <c r="O519" s="232" t="s">
        <v>450</v>
      </c>
      <c r="P519" s="233" t="s">
        <v>451</v>
      </c>
      <c r="Q519" s="233" t="s">
        <v>26521</v>
      </c>
      <c r="R519" s="230" t="s">
        <v>25029</v>
      </c>
      <c r="S519" s="234" t="s">
        <v>25495</v>
      </c>
      <c r="T519" s="235" t="s">
        <v>21677</v>
      </c>
      <c r="U519" s="236" t="s">
        <v>5191</v>
      </c>
      <c r="V519" s="16">
        <v>2</v>
      </c>
      <c r="W519" s="16">
        <v>8</v>
      </c>
      <c r="X519" s="16" t="e">
        <v>#REF!</v>
      </c>
      <c r="Y519" s="237" t="s">
        <v>450</v>
      </c>
      <c r="Z519" s="17"/>
      <c r="AD519" s="230" t="s">
        <v>25580</v>
      </c>
      <c r="AE519" s="238" t="s">
        <v>5193</v>
      </c>
    </row>
    <row r="520" spans="1:31" x14ac:dyDescent="0.45">
      <c r="A520" s="227"/>
      <c r="B520" s="240" t="s">
        <v>22382</v>
      </c>
      <c r="C520" s="240" t="s">
        <v>22383</v>
      </c>
      <c r="D520" s="240" t="s">
        <v>22373</v>
      </c>
      <c r="E520" s="240" t="s">
        <v>401</v>
      </c>
      <c r="F520" s="227" t="s">
        <v>23857</v>
      </c>
      <c r="G520" s="229" t="s">
        <v>5191</v>
      </c>
      <c r="H520" s="229">
        <v>4</v>
      </c>
      <c r="I520" s="229" t="s">
        <v>157</v>
      </c>
      <c r="J520" s="229" t="s">
        <v>361</v>
      </c>
      <c r="K520" s="17" t="s">
        <v>369</v>
      </c>
      <c r="L520" s="17" t="s">
        <v>22382</v>
      </c>
      <c r="M520" s="230" t="s">
        <v>22382</v>
      </c>
      <c r="N520" s="231" t="s">
        <v>22383</v>
      </c>
      <c r="O520" s="232" t="s">
        <v>401</v>
      </c>
      <c r="P520" s="233" t="s">
        <v>402</v>
      </c>
      <c r="Q520" s="233" t="s">
        <v>26521</v>
      </c>
      <c r="R520" s="230" t="s">
        <v>25030</v>
      </c>
      <c r="S520" s="234" t="s">
        <v>25495</v>
      </c>
      <c r="T520" s="235" t="s">
        <v>21707</v>
      </c>
      <c r="U520" s="236" t="s">
        <v>5191</v>
      </c>
      <c r="V520" s="16">
        <v>8</v>
      </c>
      <c r="W520" s="16">
        <v>5</v>
      </c>
      <c r="X520" s="16" t="e">
        <v>#REF!</v>
      </c>
      <c r="Y520" s="237" t="s">
        <v>401</v>
      </c>
      <c r="Z520" s="17"/>
      <c r="AD520" s="230" t="s">
        <v>25581</v>
      </c>
      <c r="AE520" s="238" t="s">
        <v>17051</v>
      </c>
    </row>
    <row r="521" spans="1:31" x14ac:dyDescent="0.45">
      <c r="A521" s="227"/>
      <c r="B521" s="227"/>
      <c r="C521" s="227"/>
      <c r="D521" s="240" t="s">
        <v>22377</v>
      </c>
      <c r="E521" s="240" t="s">
        <v>407</v>
      </c>
      <c r="F521" s="227" t="s">
        <v>23858</v>
      </c>
      <c r="G521" s="229" t="s">
        <v>26520</v>
      </c>
      <c r="H521" s="229">
        <v>4</v>
      </c>
      <c r="I521" s="229" t="s">
        <v>157</v>
      </c>
      <c r="J521" s="229" t="s">
        <v>361</v>
      </c>
      <c r="K521" s="17" t="s">
        <v>369</v>
      </c>
      <c r="L521" s="17" t="s">
        <v>22382</v>
      </c>
      <c r="M521" s="230" t="s">
        <v>22382</v>
      </c>
      <c r="N521" s="231" t="s">
        <v>22383</v>
      </c>
      <c r="O521" s="232" t="s">
        <v>407</v>
      </c>
      <c r="P521" s="233" t="s">
        <v>408</v>
      </c>
      <c r="Q521" s="233" t="s">
        <v>26521</v>
      </c>
      <c r="R521" s="230" t="s">
        <v>25030</v>
      </c>
      <c r="S521" s="234" t="s">
        <v>25495</v>
      </c>
      <c r="T521" s="235" t="s">
        <v>21703</v>
      </c>
      <c r="U521" s="236" t="s">
        <v>5191</v>
      </c>
      <c r="V521" s="16">
        <v>8</v>
      </c>
      <c r="W521" s="16">
        <v>3</v>
      </c>
      <c r="X521" s="16" t="e">
        <v>#REF!</v>
      </c>
      <c r="Y521" s="237" t="s">
        <v>407</v>
      </c>
      <c r="Z521" s="17"/>
      <c r="AD521" s="230" t="s">
        <v>25172</v>
      </c>
      <c r="AE521" s="238" t="s">
        <v>22767</v>
      </c>
    </row>
    <row r="522" spans="1:31" x14ac:dyDescent="0.45">
      <c r="A522" s="227"/>
      <c r="B522" s="227"/>
      <c r="C522" s="227"/>
      <c r="D522" s="240" t="s">
        <v>22355</v>
      </c>
      <c r="E522" s="240" t="s">
        <v>415</v>
      </c>
      <c r="F522" s="227" t="s">
        <v>23859</v>
      </c>
      <c r="G522" s="229" t="s">
        <v>26520</v>
      </c>
      <c r="H522" s="229">
        <v>4</v>
      </c>
      <c r="I522" s="229" t="s">
        <v>157</v>
      </c>
      <c r="J522" s="229" t="s">
        <v>361</v>
      </c>
      <c r="K522" s="17" t="s">
        <v>369</v>
      </c>
      <c r="L522" s="17" t="s">
        <v>22382</v>
      </c>
      <c r="M522" s="230" t="s">
        <v>22382</v>
      </c>
      <c r="N522" s="231" t="s">
        <v>22383</v>
      </c>
      <c r="O522" s="232" t="s">
        <v>415</v>
      </c>
      <c r="P522" s="233" t="s">
        <v>414</v>
      </c>
      <c r="Q522" s="233" t="s">
        <v>26521</v>
      </c>
      <c r="R522" s="230" t="s">
        <v>25030</v>
      </c>
      <c r="S522" s="234" t="s">
        <v>25495</v>
      </c>
      <c r="T522" s="235" t="s">
        <v>21699</v>
      </c>
      <c r="U522" s="236" t="s">
        <v>5191</v>
      </c>
      <c r="V522" s="16">
        <v>8</v>
      </c>
      <c r="W522" s="16">
        <v>9</v>
      </c>
      <c r="X522" s="16" t="e">
        <v>#REF!</v>
      </c>
      <c r="Y522" s="237" t="s">
        <v>415</v>
      </c>
      <c r="Z522" s="17"/>
      <c r="AD522" s="230" t="s">
        <v>25582</v>
      </c>
      <c r="AE522" s="238" t="s">
        <v>17061</v>
      </c>
    </row>
    <row r="523" spans="1:31" x14ac:dyDescent="0.45">
      <c r="A523" s="227"/>
      <c r="B523" s="227"/>
      <c r="C523" s="227"/>
      <c r="D523" s="240" t="s">
        <v>431</v>
      </c>
      <c r="E523" s="240" t="s">
        <v>430</v>
      </c>
      <c r="F523" s="227" t="s">
        <v>23860</v>
      </c>
      <c r="G523" s="229" t="s">
        <v>26520</v>
      </c>
      <c r="H523" s="229">
        <v>4</v>
      </c>
      <c r="I523" s="229" t="s">
        <v>157</v>
      </c>
      <c r="J523" s="229" t="s">
        <v>361</v>
      </c>
      <c r="K523" s="17" t="s">
        <v>369</v>
      </c>
      <c r="L523" s="17" t="s">
        <v>22382</v>
      </c>
      <c r="M523" s="230" t="s">
        <v>22382</v>
      </c>
      <c r="N523" s="231" t="s">
        <v>22383</v>
      </c>
      <c r="O523" s="232" t="s">
        <v>430</v>
      </c>
      <c r="P523" s="233" t="s">
        <v>431</v>
      </c>
      <c r="Q523" s="233" t="s">
        <v>5190</v>
      </c>
      <c r="R523" s="230" t="s">
        <v>25030</v>
      </c>
      <c r="S523" s="234" t="s">
        <v>25495</v>
      </c>
      <c r="T523" s="235" t="s">
        <v>21689</v>
      </c>
      <c r="U523" s="236" t="s">
        <v>5191</v>
      </c>
      <c r="V523" s="16">
        <v>8</v>
      </c>
      <c r="W523" s="16">
        <v>1</v>
      </c>
      <c r="X523" s="16" t="e">
        <v>#REF!</v>
      </c>
      <c r="Y523" s="237" t="s">
        <v>430</v>
      </c>
      <c r="Z523" s="17"/>
      <c r="AD523" s="230" t="s">
        <v>25173</v>
      </c>
      <c r="AE523" s="238" t="s">
        <v>22771</v>
      </c>
    </row>
    <row r="524" spans="1:31" x14ac:dyDescent="0.45">
      <c r="A524" s="227"/>
      <c r="B524" s="227"/>
      <c r="C524" s="227"/>
      <c r="D524" s="240" t="s">
        <v>434</v>
      </c>
      <c r="E524" s="240" t="s">
        <v>433</v>
      </c>
      <c r="F524" s="227" t="s">
        <v>23861</v>
      </c>
      <c r="G524" s="229" t="s">
        <v>26520</v>
      </c>
      <c r="H524" s="229">
        <v>4</v>
      </c>
      <c r="I524" s="229" t="s">
        <v>157</v>
      </c>
      <c r="J524" s="229" t="s">
        <v>361</v>
      </c>
      <c r="K524" s="17" t="s">
        <v>369</v>
      </c>
      <c r="L524" s="17" t="s">
        <v>22382</v>
      </c>
      <c r="M524" s="230" t="s">
        <v>22382</v>
      </c>
      <c r="N524" s="231" t="s">
        <v>22383</v>
      </c>
      <c r="O524" s="232" t="s">
        <v>433</v>
      </c>
      <c r="P524" s="233" t="s">
        <v>434</v>
      </c>
      <c r="Q524" s="233" t="s">
        <v>5190</v>
      </c>
      <c r="R524" s="230" t="s">
        <v>25030</v>
      </c>
      <c r="S524" s="234" t="s">
        <v>25495</v>
      </c>
      <c r="T524" s="235" t="s">
        <v>21687</v>
      </c>
      <c r="U524" s="236" t="s">
        <v>5191</v>
      </c>
      <c r="V524" s="16">
        <v>8</v>
      </c>
      <c r="W524" s="16">
        <v>1</v>
      </c>
      <c r="X524" s="16" t="e">
        <v>#REF!</v>
      </c>
      <c r="Y524" s="237" t="s">
        <v>433</v>
      </c>
      <c r="Z524" s="17"/>
      <c r="AD524" s="230" t="s">
        <v>25583</v>
      </c>
      <c r="AE524" s="238" t="s">
        <v>781</v>
      </c>
    </row>
    <row r="525" spans="1:31" x14ac:dyDescent="0.45">
      <c r="A525" s="227"/>
      <c r="B525" s="227"/>
      <c r="C525" s="227"/>
      <c r="D525" s="240" t="s">
        <v>22246</v>
      </c>
      <c r="E525" s="240" t="s">
        <v>442</v>
      </c>
      <c r="F525" s="227" t="s">
        <v>23862</v>
      </c>
      <c r="G525" s="229" t="s">
        <v>26520</v>
      </c>
      <c r="H525" s="229">
        <v>4</v>
      </c>
      <c r="I525" s="229" t="s">
        <v>157</v>
      </c>
      <c r="J525" s="229" t="s">
        <v>361</v>
      </c>
      <c r="K525" s="17" t="s">
        <v>369</v>
      </c>
      <c r="L525" s="17" t="s">
        <v>22382</v>
      </c>
      <c r="M525" s="230" t="s">
        <v>22382</v>
      </c>
      <c r="N525" s="231" t="s">
        <v>22383</v>
      </c>
      <c r="O525" s="232" t="s">
        <v>442</v>
      </c>
      <c r="P525" s="233" t="s">
        <v>441</v>
      </c>
      <c r="Q525" s="233" t="s">
        <v>26521</v>
      </c>
      <c r="R525" s="230" t="s">
        <v>25030</v>
      </c>
      <c r="S525" s="234" t="s">
        <v>25495</v>
      </c>
      <c r="T525" s="235" t="s">
        <v>21683</v>
      </c>
      <c r="U525" s="236" t="s">
        <v>5191</v>
      </c>
      <c r="V525" s="16">
        <v>8</v>
      </c>
      <c r="W525" s="16">
        <v>5</v>
      </c>
      <c r="X525" s="16" t="e">
        <v>#REF!</v>
      </c>
      <c r="Y525" s="237" t="s">
        <v>442</v>
      </c>
      <c r="Z525" s="17"/>
      <c r="AD525" s="230" t="s">
        <v>25584</v>
      </c>
      <c r="AE525" s="238" t="s">
        <v>22775</v>
      </c>
    </row>
    <row r="526" spans="1:31" x14ac:dyDescent="0.45">
      <c r="A526" s="227"/>
      <c r="B526" s="227"/>
      <c r="C526" s="227"/>
      <c r="D526" s="240" t="s">
        <v>22343</v>
      </c>
      <c r="E526" s="240" t="s">
        <v>450</v>
      </c>
      <c r="F526" s="227" t="s">
        <v>23863</v>
      </c>
      <c r="G526" s="229" t="s">
        <v>26520</v>
      </c>
      <c r="H526" s="229">
        <v>4</v>
      </c>
      <c r="I526" s="229" t="s">
        <v>157</v>
      </c>
      <c r="J526" s="229" t="s">
        <v>361</v>
      </c>
      <c r="K526" s="17" t="s">
        <v>369</v>
      </c>
      <c r="L526" s="17" t="s">
        <v>22382</v>
      </c>
      <c r="M526" s="230" t="s">
        <v>22382</v>
      </c>
      <c r="N526" s="231" t="s">
        <v>22383</v>
      </c>
      <c r="O526" s="232" t="s">
        <v>450</v>
      </c>
      <c r="P526" s="233" t="s">
        <v>451</v>
      </c>
      <c r="Q526" s="233" t="s">
        <v>26521</v>
      </c>
      <c r="R526" s="230" t="s">
        <v>25030</v>
      </c>
      <c r="S526" s="234" t="s">
        <v>25495</v>
      </c>
      <c r="T526" s="235" t="s">
        <v>21677</v>
      </c>
      <c r="U526" s="236" t="s">
        <v>5191</v>
      </c>
      <c r="V526" s="16">
        <v>8</v>
      </c>
      <c r="W526" s="16">
        <v>8</v>
      </c>
      <c r="X526" s="16" t="e">
        <v>#REF!</v>
      </c>
      <c r="Y526" s="237" t="s">
        <v>450</v>
      </c>
      <c r="Z526" s="17"/>
      <c r="AD526" s="230" t="s">
        <v>25174</v>
      </c>
      <c r="AE526" s="238" t="s">
        <v>22776</v>
      </c>
    </row>
    <row r="527" spans="1:31" x14ac:dyDescent="0.45">
      <c r="A527" s="227"/>
      <c r="B527" s="227"/>
      <c r="C527" s="227"/>
      <c r="D527" s="240" t="s">
        <v>22384</v>
      </c>
      <c r="E527" s="240" t="s">
        <v>465</v>
      </c>
      <c r="F527" s="227" t="s">
        <v>23864</v>
      </c>
      <c r="G527" s="229" t="s">
        <v>26520</v>
      </c>
      <c r="H527" s="229">
        <v>4</v>
      </c>
      <c r="I527" s="229" t="s">
        <v>157</v>
      </c>
      <c r="J527" s="229" t="s">
        <v>361</v>
      </c>
      <c r="K527" s="17" t="s">
        <v>369</v>
      </c>
      <c r="L527" s="17" t="s">
        <v>22382</v>
      </c>
      <c r="M527" s="230" t="s">
        <v>22382</v>
      </c>
      <c r="N527" s="231" t="s">
        <v>22383</v>
      </c>
      <c r="O527" s="232" t="s">
        <v>465</v>
      </c>
      <c r="P527" s="233" t="s">
        <v>464</v>
      </c>
      <c r="Q527" s="233" t="s">
        <v>26521</v>
      </c>
      <c r="R527" s="230" t="s">
        <v>25030</v>
      </c>
      <c r="S527" s="234" t="s">
        <v>25495</v>
      </c>
      <c r="T527" s="235" t="s">
        <v>21670</v>
      </c>
      <c r="U527" s="236" t="s">
        <v>5191</v>
      </c>
      <c r="V527" s="16">
        <v>8</v>
      </c>
      <c r="W527" s="16">
        <v>4</v>
      </c>
      <c r="X527" s="16" t="e">
        <v>#REF!</v>
      </c>
      <c r="Y527" s="237" t="s">
        <v>465</v>
      </c>
      <c r="Z527" s="17"/>
      <c r="AD527" s="230" t="s">
        <v>25585</v>
      </c>
      <c r="AE527" s="238" t="s">
        <v>800</v>
      </c>
    </row>
    <row r="528" spans="1:31" x14ac:dyDescent="0.45">
      <c r="A528" s="239" t="s">
        <v>22385</v>
      </c>
      <c r="B528" s="239" t="s">
        <v>22386</v>
      </c>
      <c r="C528" s="227"/>
      <c r="D528" s="227"/>
      <c r="E528" s="227"/>
      <c r="F528" s="227" t="s">
        <v>23865</v>
      </c>
      <c r="G528" s="229" t="s">
        <v>5191</v>
      </c>
      <c r="H528" s="229">
        <v>3</v>
      </c>
      <c r="I528" s="229" t="s">
        <v>157</v>
      </c>
      <c r="J528" s="229" t="s">
        <v>361</v>
      </c>
      <c r="K528" s="17" t="s">
        <v>22385</v>
      </c>
      <c r="L528" s="17" t="s">
        <v>5190</v>
      </c>
      <c r="M528" s="230" t="s">
        <v>22385</v>
      </c>
      <c r="N528" s="231" t="s">
        <v>22386</v>
      </c>
      <c r="O528" s="232" t="s">
        <v>5190</v>
      </c>
      <c r="P528" s="233" t="s">
        <v>5190</v>
      </c>
      <c r="Q528" s="233" t="s">
        <v>5190</v>
      </c>
      <c r="R528" s="230" t="s">
        <v>25496</v>
      </c>
      <c r="S528" s="234" t="s">
        <v>25492</v>
      </c>
      <c r="T528" s="235" t="s">
        <v>5190</v>
      </c>
      <c r="U528" s="236" t="s">
        <v>26520</v>
      </c>
      <c r="V528" s="16" t="s">
        <v>5190</v>
      </c>
      <c r="W528" s="16" t="s">
        <v>5190</v>
      </c>
      <c r="X528" s="16" t="e">
        <v>#REF!</v>
      </c>
      <c r="Y528" s="237" t="s">
        <v>5190</v>
      </c>
      <c r="Z528" s="17"/>
      <c r="AD528" s="230" t="s">
        <v>25586</v>
      </c>
      <c r="AE528" s="238" t="s">
        <v>802</v>
      </c>
    </row>
    <row r="529" spans="1:31" x14ac:dyDescent="0.45">
      <c r="A529" s="227"/>
      <c r="B529" s="240" t="s">
        <v>22387</v>
      </c>
      <c r="C529" s="240" t="s">
        <v>22388</v>
      </c>
      <c r="D529" s="240" t="s">
        <v>22380</v>
      </c>
      <c r="E529" s="240" t="s">
        <v>447</v>
      </c>
      <c r="F529" s="227" t="s">
        <v>23866</v>
      </c>
      <c r="G529" s="229" t="s">
        <v>5191</v>
      </c>
      <c r="H529" s="229">
        <v>4</v>
      </c>
      <c r="I529" s="229" t="s">
        <v>157</v>
      </c>
      <c r="J529" s="229" t="s">
        <v>361</v>
      </c>
      <c r="K529" s="17" t="s">
        <v>22385</v>
      </c>
      <c r="L529" s="17" t="s">
        <v>22387</v>
      </c>
      <c r="M529" s="230" t="s">
        <v>22387</v>
      </c>
      <c r="N529" s="231" t="s">
        <v>22388</v>
      </c>
      <c r="O529" s="232" t="s">
        <v>447</v>
      </c>
      <c r="P529" s="233" t="s">
        <v>448</v>
      </c>
      <c r="Q529" s="233" t="s">
        <v>26521</v>
      </c>
      <c r="R529" s="230" t="s">
        <v>25031</v>
      </c>
      <c r="S529" s="234" t="s">
        <v>25496</v>
      </c>
      <c r="T529" s="235" t="s">
        <v>21679</v>
      </c>
      <c r="U529" s="236" t="s">
        <v>5191</v>
      </c>
      <c r="V529" s="16">
        <v>1</v>
      </c>
      <c r="W529" s="16">
        <v>3</v>
      </c>
      <c r="X529" s="16" t="e">
        <v>#REF!</v>
      </c>
      <c r="Y529" s="237" t="s">
        <v>447</v>
      </c>
      <c r="Z529" s="17"/>
      <c r="AD529" s="230" t="s">
        <v>25175</v>
      </c>
      <c r="AE529" s="238" t="s">
        <v>22781</v>
      </c>
    </row>
    <row r="530" spans="1:31" x14ac:dyDescent="0.45">
      <c r="A530" s="227"/>
      <c r="B530" s="240" t="s">
        <v>22389</v>
      </c>
      <c r="C530" s="240" t="s">
        <v>22390</v>
      </c>
      <c r="D530" s="240" t="s">
        <v>22355</v>
      </c>
      <c r="E530" s="240" t="s">
        <v>415</v>
      </c>
      <c r="F530" s="227" t="s">
        <v>23867</v>
      </c>
      <c r="G530" s="229" t="s">
        <v>5191</v>
      </c>
      <c r="H530" s="229">
        <v>4</v>
      </c>
      <c r="I530" s="229" t="s">
        <v>157</v>
      </c>
      <c r="J530" s="229" t="s">
        <v>361</v>
      </c>
      <c r="K530" s="17" t="s">
        <v>22385</v>
      </c>
      <c r="L530" s="17" t="s">
        <v>22389</v>
      </c>
      <c r="M530" s="230" t="s">
        <v>22389</v>
      </c>
      <c r="N530" s="231" t="s">
        <v>22390</v>
      </c>
      <c r="O530" s="232" t="s">
        <v>415</v>
      </c>
      <c r="P530" s="233" t="s">
        <v>414</v>
      </c>
      <c r="Q530" s="233" t="s">
        <v>26521</v>
      </c>
      <c r="R530" s="230" t="s">
        <v>25032</v>
      </c>
      <c r="S530" s="234" t="s">
        <v>25496</v>
      </c>
      <c r="T530" s="235" t="s">
        <v>21699</v>
      </c>
      <c r="U530" s="236" t="s">
        <v>5191</v>
      </c>
      <c r="V530" s="16">
        <v>6</v>
      </c>
      <c r="W530" s="16">
        <v>9</v>
      </c>
      <c r="X530" s="16" t="e">
        <v>#REF!</v>
      </c>
      <c r="Y530" s="237" t="s">
        <v>415</v>
      </c>
      <c r="Z530" s="17"/>
      <c r="AD530" s="230" t="s">
        <v>25587</v>
      </c>
      <c r="AE530" s="238" t="s">
        <v>808</v>
      </c>
    </row>
    <row r="531" spans="1:31" x14ac:dyDescent="0.45">
      <c r="A531" s="227"/>
      <c r="B531" s="227"/>
      <c r="C531" s="227"/>
      <c r="D531" s="240" t="s">
        <v>22380</v>
      </c>
      <c r="E531" s="240" t="s">
        <v>447</v>
      </c>
      <c r="F531" s="227" t="s">
        <v>23868</v>
      </c>
      <c r="G531" s="229" t="s">
        <v>26520</v>
      </c>
      <c r="H531" s="229">
        <v>4</v>
      </c>
      <c r="I531" s="229" t="s">
        <v>157</v>
      </c>
      <c r="J531" s="229" t="s">
        <v>361</v>
      </c>
      <c r="K531" s="17" t="s">
        <v>22385</v>
      </c>
      <c r="L531" s="17" t="s">
        <v>22389</v>
      </c>
      <c r="M531" s="230" t="s">
        <v>22389</v>
      </c>
      <c r="N531" s="231" t="s">
        <v>22390</v>
      </c>
      <c r="O531" s="232" t="s">
        <v>447</v>
      </c>
      <c r="P531" s="233" t="s">
        <v>448</v>
      </c>
      <c r="Q531" s="233" t="s">
        <v>26521</v>
      </c>
      <c r="R531" s="230" t="s">
        <v>25032</v>
      </c>
      <c r="S531" s="234" t="s">
        <v>25496</v>
      </c>
      <c r="T531" s="235" t="s">
        <v>21679</v>
      </c>
      <c r="U531" s="236" t="s">
        <v>5191</v>
      </c>
      <c r="V531" s="16">
        <v>6</v>
      </c>
      <c r="W531" s="16">
        <v>3</v>
      </c>
      <c r="X531" s="16" t="e">
        <v>#REF!</v>
      </c>
      <c r="Y531" s="237" t="s">
        <v>447</v>
      </c>
      <c r="Z531" s="17"/>
      <c r="AD531" s="230" t="s">
        <v>25176</v>
      </c>
      <c r="AE531" s="238" t="s">
        <v>810</v>
      </c>
    </row>
    <row r="532" spans="1:31" x14ac:dyDescent="0.45">
      <c r="A532" s="227"/>
      <c r="B532" s="227"/>
      <c r="C532" s="227"/>
      <c r="D532" s="240" t="s">
        <v>22334</v>
      </c>
      <c r="E532" s="240" t="s">
        <v>461</v>
      </c>
      <c r="F532" s="227" t="s">
        <v>23869</v>
      </c>
      <c r="G532" s="229" t="s">
        <v>26520</v>
      </c>
      <c r="H532" s="229">
        <v>4</v>
      </c>
      <c r="I532" s="229" t="s">
        <v>157</v>
      </c>
      <c r="J532" s="229" t="s">
        <v>361</v>
      </c>
      <c r="K532" s="17" t="s">
        <v>22385</v>
      </c>
      <c r="L532" s="17" t="s">
        <v>22389</v>
      </c>
      <c r="M532" s="230" t="s">
        <v>22389</v>
      </c>
      <c r="N532" s="231" t="s">
        <v>22390</v>
      </c>
      <c r="O532" s="232" t="s">
        <v>461</v>
      </c>
      <c r="P532" s="233" t="s">
        <v>460</v>
      </c>
      <c r="Q532" s="233" t="s">
        <v>26521</v>
      </c>
      <c r="R532" s="230" t="s">
        <v>25032</v>
      </c>
      <c r="S532" s="234" t="s">
        <v>25496</v>
      </c>
      <c r="T532" s="235" t="s">
        <v>21672</v>
      </c>
      <c r="U532" s="236" t="s">
        <v>5191</v>
      </c>
      <c r="V532" s="16">
        <v>6</v>
      </c>
      <c r="W532" s="16">
        <v>5</v>
      </c>
      <c r="X532" s="16" t="e">
        <v>#REF!</v>
      </c>
      <c r="Y532" s="237" t="s">
        <v>461</v>
      </c>
      <c r="Z532" s="17"/>
      <c r="AD532" s="230" t="s">
        <v>25177</v>
      </c>
      <c r="AE532" s="238" t="s">
        <v>22784</v>
      </c>
    </row>
    <row r="533" spans="1:31" x14ac:dyDescent="0.45">
      <c r="A533" s="227"/>
      <c r="B533" s="227"/>
      <c r="C533" s="227"/>
      <c r="D533" s="240" t="s">
        <v>22384</v>
      </c>
      <c r="E533" s="240" t="s">
        <v>465</v>
      </c>
      <c r="F533" s="227" t="s">
        <v>23870</v>
      </c>
      <c r="G533" s="229" t="s">
        <v>26520</v>
      </c>
      <c r="H533" s="229">
        <v>4</v>
      </c>
      <c r="I533" s="229" t="s">
        <v>157</v>
      </c>
      <c r="J533" s="229" t="s">
        <v>361</v>
      </c>
      <c r="K533" s="17" t="s">
        <v>22385</v>
      </c>
      <c r="L533" s="17" t="s">
        <v>22389</v>
      </c>
      <c r="M533" s="230" t="s">
        <v>22389</v>
      </c>
      <c r="N533" s="231" t="s">
        <v>22390</v>
      </c>
      <c r="O533" s="232" t="s">
        <v>465</v>
      </c>
      <c r="P533" s="233" t="s">
        <v>464</v>
      </c>
      <c r="Q533" s="233" t="s">
        <v>26521</v>
      </c>
      <c r="R533" s="230" t="s">
        <v>25032</v>
      </c>
      <c r="S533" s="234" t="s">
        <v>25496</v>
      </c>
      <c r="T533" s="235" t="s">
        <v>21670</v>
      </c>
      <c r="U533" s="236" t="s">
        <v>5191</v>
      </c>
      <c r="V533" s="16">
        <v>6</v>
      </c>
      <c r="W533" s="16">
        <v>4</v>
      </c>
      <c r="X533" s="16" t="e">
        <v>#REF!</v>
      </c>
      <c r="Y533" s="237" t="s">
        <v>465</v>
      </c>
      <c r="Z533" s="17"/>
      <c r="AD533" s="230" t="s">
        <v>25588</v>
      </c>
      <c r="AE533" s="238" t="s">
        <v>814</v>
      </c>
    </row>
    <row r="534" spans="1:31" x14ac:dyDescent="0.45">
      <c r="A534" s="227"/>
      <c r="B534" s="227"/>
      <c r="C534" s="227"/>
      <c r="D534" s="240" t="s">
        <v>22370</v>
      </c>
      <c r="E534" s="240" t="s">
        <v>473</v>
      </c>
      <c r="F534" s="227" t="s">
        <v>23871</v>
      </c>
      <c r="G534" s="229" t="s">
        <v>26520</v>
      </c>
      <c r="H534" s="229">
        <v>4</v>
      </c>
      <c r="I534" s="229" t="s">
        <v>157</v>
      </c>
      <c r="J534" s="229" t="s">
        <v>361</v>
      </c>
      <c r="K534" s="17" t="s">
        <v>22385</v>
      </c>
      <c r="L534" s="17" t="s">
        <v>22389</v>
      </c>
      <c r="M534" s="230" t="s">
        <v>22389</v>
      </c>
      <c r="N534" s="231" t="s">
        <v>22390</v>
      </c>
      <c r="O534" s="232" t="s">
        <v>473</v>
      </c>
      <c r="P534" s="233" t="s">
        <v>472</v>
      </c>
      <c r="Q534" s="233" t="s">
        <v>26521</v>
      </c>
      <c r="R534" s="230" t="s">
        <v>25032</v>
      </c>
      <c r="S534" s="234" t="s">
        <v>25496</v>
      </c>
      <c r="T534" s="235" t="s">
        <v>21666</v>
      </c>
      <c r="U534" s="236" t="s">
        <v>5191</v>
      </c>
      <c r="V534" s="16">
        <v>6</v>
      </c>
      <c r="W534" s="16">
        <v>6</v>
      </c>
      <c r="X534" s="16" t="e">
        <v>#REF!</v>
      </c>
      <c r="Y534" s="237" t="s">
        <v>473</v>
      </c>
      <c r="Z534" s="17"/>
      <c r="AD534" s="230" t="s">
        <v>25589</v>
      </c>
      <c r="AE534" s="238" t="s">
        <v>22787</v>
      </c>
    </row>
    <row r="535" spans="1:31" x14ac:dyDescent="0.45">
      <c r="A535" s="227"/>
      <c r="B535" s="227"/>
      <c r="C535" s="227"/>
      <c r="D535" s="240" t="s">
        <v>22391</v>
      </c>
      <c r="E535" s="240" t="s">
        <v>487</v>
      </c>
      <c r="F535" s="227" t="s">
        <v>23872</v>
      </c>
      <c r="G535" s="229" t="s">
        <v>26520</v>
      </c>
      <c r="H535" s="229">
        <v>4</v>
      </c>
      <c r="I535" s="229" t="s">
        <v>157</v>
      </c>
      <c r="J535" s="229" t="s">
        <v>361</v>
      </c>
      <c r="K535" s="17" t="s">
        <v>22385</v>
      </c>
      <c r="L535" s="17" t="s">
        <v>22389</v>
      </c>
      <c r="M535" s="230" t="s">
        <v>22389</v>
      </c>
      <c r="N535" s="231" t="s">
        <v>22390</v>
      </c>
      <c r="O535" s="232" t="s">
        <v>487</v>
      </c>
      <c r="P535" s="233" t="s">
        <v>486</v>
      </c>
      <c r="Q535" s="233" t="s">
        <v>26521</v>
      </c>
      <c r="R535" s="230" t="s">
        <v>25032</v>
      </c>
      <c r="S535" s="234" t="s">
        <v>25496</v>
      </c>
      <c r="T535" s="235" t="s">
        <v>21659</v>
      </c>
      <c r="U535" s="236" t="s">
        <v>5191</v>
      </c>
      <c r="V535" s="16">
        <v>6</v>
      </c>
      <c r="W535" s="16">
        <v>3</v>
      </c>
      <c r="X535" s="16" t="e">
        <v>#REF!</v>
      </c>
      <c r="Y535" s="237" t="s">
        <v>487</v>
      </c>
      <c r="Z535" s="17"/>
      <c r="AD535" s="230" t="s">
        <v>25178</v>
      </c>
      <c r="AE535" s="238" t="s">
        <v>22788</v>
      </c>
    </row>
    <row r="536" spans="1:31" x14ac:dyDescent="0.45">
      <c r="A536" s="239" t="s">
        <v>22392</v>
      </c>
      <c r="B536" s="239" t="s">
        <v>22393</v>
      </c>
      <c r="C536" s="227"/>
      <c r="D536" s="227"/>
      <c r="E536" s="227"/>
      <c r="F536" s="227" t="s">
        <v>23873</v>
      </c>
      <c r="G536" s="229" t="s">
        <v>5191</v>
      </c>
      <c r="H536" s="229">
        <v>3</v>
      </c>
      <c r="I536" s="229" t="s">
        <v>157</v>
      </c>
      <c r="J536" s="229" t="s">
        <v>361</v>
      </c>
      <c r="K536" s="17" t="s">
        <v>22392</v>
      </c>
      <c r="L536" s="17" t="s">
        <v>5190</v>
      </c>
      <c r="M536" s="230" t="s">
        <v>22392</v>
      </c>
      <c r="N536" s="231" t="s">
        <v>22393</v>
      </c>
      <c r="O536" s="232" t="s">
        <v>5190</v>
      </c>
      <c r="P536" s="233" t="s">
        <v>5190</v>
      </c>
      <c r="Q536" s="233" t="s">
        <v>5190</v>
      </c>
      <c r="R536" s="230" t="s">
        <v>25497</v>
      </c>
      <c r="S536" s="234" t="s">
        <v>25492</v>
      </c>
      <c r="T536" s="235" t="s">
        <v>5190</v>
      </c>
      <c r="U536" s="236" t="s">
        <v>26520</v>
      </c>
      <c r="V536" s="16" t="s">
        <v>5190</v>
      </c>
      <c r="W536" s="16" t="s">
        <v>5190</v>
      </c>
      <c r="X536" s="16" t="e">
        <v>#REF!</v>
      </c>
      <c r="Y536" s="237" t="s">
        <v>5190</v>
      </c>
      <c r="Z536" s="17"/>
      <c r="AD536" s="230" t="s">
        <v>25179</v>
      </c>
      <c r="AE536" s="238" t="s">
        <v>22791</v>
      </c>
    </row>
    <row r="537" spans="1:31" x14ac:dyDescent="0.45">
      <c r="A537" s="227"/>
      <c r="B537" s="240" t="s">
        <v>22394</v>
      </c>
      <c r="C537" s="240" t="s">
        <v>1969</v>
      </c>
      <c r="D537" s="240" t="s">
        <v>22333</v>
      </c>
      <c r="E537" s="240" t="s">
        <v>459</v>
      </c>
      <c r="F537" s="227" t="s">
        <v>23874</v>
      </c>
      <c r="G537" s="229" t="s">
        <v>5191</v>
      </c>
      <c r="H537" s="229">
        <v>4</v>
      </c>
      <c r="I537" s="229" t="s">
        <v>157</v>
      </c>
      <c r="J537" s="229" t="s">
        <v>361</v>
      </c>
      <c r="K537" s="17" t="s">
        <v>22392</v>
      </c>
      <c r="L537" s="17" t="s">
        <v>22394</v>
      </c>
      <c r="M537" s="230" t="s">
        <v>22394</v>
      </c>
      <c r="N537" s="231" t="s">
        <v>1969</v>
      </c>
      <c r="O537" s="232" t="s">
        <v>459</v>
      </c>
      <c r="P537" s="233" t="s">
        <v>458</v>
      </c>
      <c r="Q537" s="233" t="s">
        <v>26521</v>
      </c>
      <c r="R537" s="230" t="s">
        <v>25033</v>
      </c>
      <c r="S537" s="234" t="s">
        <v>25497</v>
      </c>
      <c r="T537" s="235" t="s">
        <v>21673</v>
      </c>
      <c r="U537" s="236" t="s">
        <v>5191</v>
      </c>
      <c r="V537" s="16">
        <v>2</v>
      </c>
      <c r="W537" s="16">
        <v>3</v>
      </c>
      <c r="X537" s="16" t="e">
        <v>#REF!</v>
      </c>
      <c r="Y537" s="237" t="s">
        <v>459</v>
      </c>
      <c r="Z537" s="17"/>
      <c r="AD537" s="230" t="s">
        <v>25590</v>
      </c>
      <c r="AE537" s="238" t="s">
        <v>822</v>
      </c>
    </row>
    <row r="538" spans="1:31" x14ac:dyDescent="0.45">
      <c r="A538" s="227"/>
      <c r="B538" s="227"/>
      <c r="C538" s="227"/>
      <c r="D538" s="240" t="s">
        <v>22334</v>
      </c>
      <c r="E538" s="240" t="s">
        <v>461</v>
      </c>
      <c r="F538" s="227" t="s">
        <v>23875</v>
      </c>
      <c r="G538" s="229" t="s">
        <v>26520</v>
      </c>
      <c r="H538" s="229">
        <v>4</v>
      </c>
      <c r="I538" s="229" t="s">
        <v>157</v>
      </c>
      <c r="J538" s="229" t="s">
        <v>361</v>
      </c>
      <c r="K538" s="17" t="s">
        <v>22392</v>
      </c>
      <c r="L538" s="17" t="s">
        <v>22394</v>
      </c>
      <c r="M538" s="230" t="s">
        <v>22394</v>
      </c>
      <c r="N538" s="231" t="s">
        <v>1969</v>
      </c>
      <c r="O538" s="232" t="s">
        <v>461</v>
      </c>
      <c r="P538" s="233" t="s">
        <v>460</v>
      </c>
      <c r="Q538" s="233" t="s">
        <v>26521</v>
      </c>
      <c r="R538" s="230" t="s">
        <v>25033</v>
      </c>
      <c r="S538" s="234" t="s">
        <v>25497</v>
      </c>
      <c r="T538" s="235" t="s">
        <v>21672</v>
      </c>
      <c r="U538" s="236" t="s">
        <v>5191</v>
      </c>
      <c r="V538" s="16">
        <v>2</v>
      </c>
      <c r="W538" s="16">
        <v>5</v>
      </c>
      <c r="X538" s="16" t="e">
        <v>#REF!</v>
      </c>
      <c r="Y538" s="237" t="s">
        <v>461</v>
      </c>
      <c r="Z538" s="17"/>
      <c r="AD538" s="230" t="s">
        <v>25591</v>
      </c>
      <c r="AE538" s="238" t="s">
        <v>824</v>
      </c>
    </row>
    <row r="539" spans="1:31" x14ac:dyDescent="0.45">
      <c r="A539" s="227"/>
      <c r="B539" s="240" t="s">
        <v>22395</v>
      </c>
      <c r="C539" s="240" t="s">
        <v>22396</v>
      </c>
      <c r="D539" s="240" t="s">
        <v>22355</v>
      </c>
      <c r="E539" s="240" t="s">
        <v>415</v>
      </c>
      <c r="F539" s="227" t="s">
        <v>23876</v>
      </c>
      <c r="G539" s="229" t="s">
        <v>5191</v>
      </c>
      <c r="H539" s="229">
        <v>4</v>
      </c>
      <c r="I539" s="229" t="s">
        <v>157</v>
      </c>
      <c r="J539" s="229" t="s">
        <v>361</v>
      </c>
      <c r="K539" s="17" t="s">
        <v>22392</v>
      </c>
      <c r="L539" s="17" t="s">
        <v>22395</v>
      </c>
      <c r="M539" s="230" t="s">
        <v>22395</v>
      </c>
      <c r="N539" s="231" t="s">
        <v>22396</v>
      </c>
      <c r="O539" s="232" t="s">
        <v>415</v>
      </c>
      <c r="P539" s="233" t="s">
        <v>414</v>
      </c>
      <c r="Q539" s="233" t="s">
        <v>26521</v>
      </c>
      <c r="R539" s="230" t="s">
        <v>25034</v>
      </c>
      <c r="S539" s="234" t="s">
        <v>25497</v>
      </c>
      <c r="T539" s="235" t="s">
        <v>21699</v>
      </c>
      <c r="U539" s="236" t="s">
        <v>5191</v>
      </c>
      <c r="V539" s="16">
        <v>4</v>
      </c>
      <c r="W539" s="16">
        <v>9</v>
      </c>
      <c r="X539" s="16" t="e">
        <v>#REF!</v>
      </c>
      <c r="Y539" s="237" t="s">
        <v>415</v>
      </c>
      <c r="Z539" s="17"/>
      <c r="AD539" s="230" t="s">
        <v>25180</v>
      </c>
      <c r="AE539" s="238" t="s">
        <v>17255</v>
      </c>
    </row>
    <row r="540" spans="1:31" x14ac:dyDescent="0.45">
      <c r="A540" s="227"/>
      <c r="B540" s="227"/>
      <c r="C540" s="227"/>
      <c r="D540" s="240" t="s">
        <v>22334</v>
      </c>
      <c r="E540" s="240" t="s">
        <v>461</v>
      </c>
      <c r="F540" s="227" t="s">
        <v>23877</v>
      </c>
      <c r="G540" s="229" t="s">
        <v>26520</v>
      </c>
      <c r="H540" s="229">
        <v>4</v>
      </c>
      <c r="I540" s="229" t="s">
        <v>157</v>
      </c>
      <c r="J540" s="229" t="s">
        <v>361</v>
      </c>
      <c r="K540" s="17" t="s">
        <v>22392</v>
      </c>
      <c r="L540" s="17" t="s">
        <v>22395</v>
      </c>
      <c r="M540" s="230" t="s">
        <v>22395</v>
      </c>
      <c r="N540" s="231" t="s">
        <v>22396</v>
      </c>
      <c r="O540" s="232" t="s">
        <v>461</v>
      </c>
      <c r="P540" s="233" t="s">
        <v>460</v>
      </c>
      <c r="Q540" s="233" t="s">
        <v>26521</v>
      </c>
      <c r="R540" s="230" t="s">
        <v>25034</v>
      </c>
      <c r="S540" s="234" t="s">
        <v>25497</v>
      </c>
      <c r="T540" s="235" t="s">
        <v>21672</v>
      </c>
      <c r="U540" s="236" t="s">
        <v>5191</v>
      </c>
      <c r="V540" s="16">
        <v>4</v>
      </c>
      <c r="W540" s="16">
        <v>5</v>
      </c>
      <c r="X540" s="16" t="e">
        <v>#REF!</v>
      </c>
      <c r="Y540" s="237" t="s">
        <v>461</v>
      </c>
      <c r="Z540" s="17"/>
      <c r="AD540" s="230" t="s">
        <v>25181</v>
      </c>
      <c r="AE540" s="238" t="s">
        <v>22797</v>
      </c>
    </row>
    <row r="541" spans="1:31" x14ac:dyDescent="0.45">
      <c r="A541" s="227"/>
      <c r="B541" s="227"/>
      <c r="C541" s="227"/>
      <c r="D541" s="240" t="s">
        <v>22384</v>
      </c>
      <c r="E541" s="240" t="s">
        <v>465</v>
      </c>
      <c r="F541" s="227" t="s">
        <v>23878</v>
      </c>
      <c r="G541" s="229" t="s">
        <v>26520</v>
      </c>
      <c r="H541" s="229">
        <v>4</v>
      </c>
      <c r="I541" s="229" t="s">
        <v>157</v>
      </c>
      <c r="J541" s="229" t="s">
        <v>361</v>
      </c>
      <c r="K541" s="17" t="s">
        <v>22392</v>
      </c>
      <c r="L541" s="17" t="s">
        <v>22395</v>
      </c>
      <c r="M541" s="230" t="s">
        <v>22395</v>
      </c>
      <c r="N541" s="231" t="s">
        <v>22396</v>
      </c>
      <c r="O541" s="232" t="s">
        <v>465</v>
      </c>
      <c r="P541" s="233" t="s">
        <v>464</v>
      </c>
      <c r="Q541" s="233" t="s">
        <v>26521</v>
      </c>
      <c r="R541" s="230" t="s">
        <v>25034</v>
      </c>
      <c r="S541" s="234" t="s">
        <v>25497</v>
      </c>
      <c r="T541" s="235" t="s">
        <v>21670</v>
      </c>
      <c r="U541" s="236" t="s">
        <v>5191</v>
      </c>
      <c r="V541" s="16">
        <v>4</v>
      </c>
      <c r="W541" s="16">
        <v>4</v>
      </c>
      <c r="X541" s="16" t="e">
        <v>#REF!</v>
      </c>
      <c r="Y541" s="237" t="s">
        <v>465</v>
      </c>
      <c r="Z541" s="17"/>
      <c r="AD541" s="230" t="s">
        <v>25182</v>
      </c>
      <c r="AE541" s="238" t="s">
        <v>22800</v>
      </c>
    </row>
    <row r="542" spans="1:31" x14ac:dyDescent="0.45">
      <c r="A542" s="227"/>
      <c r="B542" s="227"/>
      <c r="C542" s="227"/>
      <c r="D542" s="240" t="s">
        <v>22370</v>
      </c>
      <c r="E542" s="240" t="s">
        <v>473</v>
      </c>
      <c r="F542" s="227" t="s">
        <v>23879</v>
      </c>
      <c r="G542" s="229" t="s">
        <v>26520</v>
      </c>
      <c r="H542" s="229">
        <v>4</v>
      </c>
      <c r="I542" s="229" t="s">
        <v>157</v>
      </c>
      <c r="J542" s="229" t="s">
        <v>361</v>
      </c>
      <c r="K542" s="17" t="s">
        <v>22392</v>
      </c>
      <c r="L542" s="17" t="s">
        <v>22395</v>
      </c>
      <c r="M542" s="230" t="s">
        <v>22395</v>
      </c>
      <c r="N542" s="231" t="s">
        <v>22396</v>
      </c>
      <c r="O542" s="232" t="s">
        <v>473</v>
      </c>
      <c r="P542" s="233" t="s">
        <v>472</v>
      </c>
      <c r="Q542" s="233" t="s">
        <v>26521</v>
      </c>
      <c r="R542" s="230" t="s">
        <v>25034</v>
      </c>
      <c r="S542" s="234" t="s">
        <v>25497</v>
      </c>
      <c r="T542" s="235" t="s">
        <v>21666</v>
      </c>
      <c r="U542" s="236" t="s">
        <v>5191</v>
      </c>
      <c r="V542" s="16">
        <v>4</v>
      </c>
      <c r="W542" s="16">
        <v>6</v>
      </c>
      <c r="X542" s="16" t="e">
        <v>#REF!</v>
      </c>
      <c r="Y542" s="237" t="s">
        <v>473</v>
      </c>
      <c r="Z542" s="17"/>
      <c r="AD542" s="230" t="s">
        <v>25592</v>
      </c>
      <c r="AE542" s="238" t="s">
        <v>827</v>
      </c>
    </row>
    <row r="543" spans="1:31" x14ac:dyDescent="0.45">
      <c r="A543" s="239" t="s">
        <v>22397</v>
      </c>
      <c r="B543" s="239" t="s">
        <v>22398</v>
      </c>
      <c r="C543" s="227"/>
      <c r="D543" s="227"/>
      <c r="E543" s="227"/>
      <c r="F543" s="227" t="s">
        <v>23880</v>
      </c>
      <c r="G543" s="229" t="s">
        <v>5191</v>
      </c>
      <c r="H543" s="229">
        <v>3</v>
      </c>
      <c r="I543" s="229" t="s">
        <v>157</v>
      </c>
      <c r="J543" s="229" t="s">
        <v>361</v>
      </c>
      <c r="K543" s="17" t="s">
        <v>22397</v>
      </c>
      <c r="L543" s="17" t="s">
        <v>5190</v>
      </c>
      <c r="M543" s="230" t="s">
        <v>22397</v>
      </c>
      <c r="N543" s="231" t="s">
        <v>22398</v>
      </c>
      <c r="O543" s="232" t="s">
        <v>5190</v>
      </c>
      <c r="P543" s="233" t="s">
        <v>5190</v>
      </c>
      <c r="Q543" s="233" t="s">
        <v>5190</v>
      </c>
      <c r="R543" s="230" t="s">
        <v>25498</v>
      </c>
      <c r="S543" s="234" t="s">
        <v>25492</v>
      </c>
      <c r="T543" s="235" t="s">
        <v>5190</v>
      </c>
      <c r="U543" s="236" t="s">
        <v>26520</v>
      </c>
      <c r="V543" s="16" t="s">
        <v>5190</v>
      </c>
      <c r="W543" s="16" t="s">
        <v>5190</v>
      </c>
      <c r="X543" s="16" t="e">
        <v>#REF!</v>
      </c>
      <c r="Y543" s="237" t="s">
        <v>5190</v>
      </c>
      <c r="Z543" s="17"/>
      <c r="AD543" s="230" t="s">
        <v>25183</v>
      </c>
      <c r="AE543" s="238" t="s">
        <v>22803</v>
      </c>
    </row>
    <row r="544" spans="1:31" x14ac:dyDescent="0.45">
      <c r="A544" s="227"/>
      <c r="B544" s="240" t="s">
        <v>22399</v>
      </c>
      <c r="C544" s="240" t="s">
        <v>22400</v>
      </c>
      <c r="D544" s="240" t="s">
        <v>476</v>
      </c>
      <c r="E544" s="240" t="s">
        <v>477</v>
      </c>
      <c r="F544" s="227" t="s">
        <v>23881</v>
      </c>
      <c r="G544" s="229" t="s">
        <v>5191</v>
      </c>
      <c r="H544" s="229">
        <v>4</v>
      </c>
      <c r="I544" s="229" t="s">
        <v>157</v>
      </c>
      <c r="J544" s="229" t="s">
        <v>361</v>
      </c>
      <c r="K544" s="17" t="s">
        <v>22397</v>
      </c>
      <c r="L544" s="17" t="s">
        <v>22399</v>
      </c>
      <c r="M544" s="230" t="s">
        <v>22399</v>
      </c>
      <c r="N544" s="231" t="s">
        <v>22400</v>
      </c>
      <c r="O544" s="232" t="s">
        <v>477</v>
      </c>
      <c r="P544" s="233" t="s">
        <v>476</v>
      </c>
      <c r="Q544" s="233" t="s">
        <v>5190</v>
      </c>
      <c r="R544" s="230" t="s">
        <v>25035</v>
      </c>
      <c r="S544" s="234" t="s">
        <v>25498</v>
      </c>
      <c r="T544" s="235" t="s">
        <v>21664</v>
      </c>
      <c r="U544" s="236" t="s">
        <v>5191</v>
      </c>
      <c r="V544" s="16">
        <v>2</v>
      </c>
      <c r="W544" s="16">
        <v>1</v>
      </c>
      <c r="X544" s="16" t="e">
        <v>#REF!</v>
      </c>
      <c r="Y544" s="237" t="s">
        <v>477</v>
      </c>
      <c r="Z544" s="17"/>
      <c r="AD544" s="230" t="s">
        <v>25593</v>
      </c>
      <c r="AE544" s="238" t="s">
        <v>22805</v>
      </c>
    </row>
    <row r="545" spans="1:31" x14ac:dyDescent="0.45">
      <c r="A545" s="227"/>
      <c r="B545" s="227"/>
      <c r="C545" s="227"/>
      <c r="D545" s="240" t="s">
        <v>22401</v>
      </c>
      <c r="E545" s="240" t="s">
        <v>485</v>
      </c>
      <c r="F545" s="227" t="s">
        <v>23882</v>
      </c>
      <c r="G545" s="229" t="s">
        <v>26520</v>
      </c>
      <c r="H545" s="229">
        <v>4</v>
      </c>
      <c r="I545" s="229" t="s">
        <v>157</v>
      </c>
      <c r="J545" s="229" t="s">
        <v>361</v>
      </c>
      <c r="K545" s="17" t="s">
        <v>22397</v>
      </c>
      <c r="L545" s="17" t="s">
        <v>22399</v>
      </c>
      <c r="M545" s="230" t="s">
        <v>22399</v>
      </c>
      <c r="N545" s="231" t="s">
        <v>22400</v>
      </c>
      <c r="O545" s="232" t="s">
        <v>485</v>
      </c>
      <c r="P545" s="233" t="s">
        <v>484</v>
      </c>
      <c r="Q545" s="233" t="s">
        <v>26521</v>
      </c>
      <c r="R545" s="230" t="s">
        <v>25035</v>
      </c>
      <c r="S545" s="234" t="s">
        <v>25498</v>
      </c>
      <c r="T545" s="235" t="s">
        <v>21660</v>
      </c>
      <c r="U545" s="236" t="s">
        <v>5191</v>
      </c>
      <c r="V545" s="16">
        <v>2</v>
      </c>
      <c r="W545" s="16">
        <v>2</v>
      </c>
      <c r="X545" s="16" t="e">
        <v>#REF!</v>
      </c>
      <c r="Y545" s="237" t="s">
        <v>485</v>
      </c>
      <c r="Z545" s="17"/>
      <c r="AD545" s="230" t="s">
        <v>25184</v>
      </c>
      <c r="AE545" s="238" t="s">
        <v>22807</v>
      </c>
    </row>
    <row r="546" spans="1:31" x14ac:dyDescent="0.45">
      <c r="A546" s="227"/>
      <c r="B546" s="240" t="s">
        <v>22402</v>
      </c>
      <c r="C546" s="240" t="s">
        <v>22403</v>
      </c>
      <c r="D546" s="240" t="s">
        <v>482</v>
      </c>
      <c r="E546" s="240" t="s">
        <v>483</v>
      </c>
      <c r="F546" s="227" t="s">
        <v>23883</v>
      </c>
      <c r="G546" s="229" t="s">
        <v>5191</v>
      </c>
      <c r="H546" s="229">
        <v>4</v>
      </c>
      <c r="I546" s="229" t="s">
        <v>157</v>
      </c>
      <c r="J546" s="229" t="s">
        <v>361</v>
      </c>
      <c r="K546" s="17" t="s">
        <v>22397</v>
      </c>
      <c r="L546" s="17" t="s">
        <v>22402</v>
      </c>
      <c r="M546" s="230" t="s">
        <v>22402</v>
      </c>
      <c r="N546" s="231" t="s">
        <v>22403</v>
      </c>
      <c r="O546" s="232" t="s">
        <v>483</v>
      </c>
      <c r="P546" s="233" t="s">
        <v>482</v>
      </c>
      <c r="Q546" s="233" t="s">
        <v>5190</v>
      </c>
      <c r="R546" s="230" t="s">
        <v>25036</v>
      </c>
      <c r="S546" s="234" t="s">
        <v>25498</v>
      </c>
      <c r="T546" s="235" t="s">
        <v>21661</v>
      </c>
      <c r="U546" s="236" t="s">
        <v>5191</v>
      </c>
      <c r="V546" s="16">
        <v>1</v>
      </c>
      <c r="W546" s="16">
        <v>1</v>
      </c>
      <c r="X546" s="16" t="e">
        <v>#REF!</v>
      </c>
      <c r="Y546" s="237" t="s">
        <v>483</v>
      </c>
      <c r="Z546" s="17"/>
      <c r="AD546" s="230" t="s">
        <v>25185</v>
      </c>
      <c r="AE546" s="238" t="s">
        <v>22810</v>
      </c>
    </row>
    <row r="547" spans="1:31" x14ac:dyDescent="0.45">
      <c r="A547" s="227"/>
      <c r="B547" s="240" t="s">
        <v>22404</v>
      </c>
      <c r="C547" s="240" t="s">
        <v>22405</v>
      </c>
      <c r="D547" s="240" t="s">
        <v>22331</v>
      </c>
      <c r="E547" s="240" t="s">
        <v>395</v>
      </c>
      <c r="F547" s="227" t="s">
        <v>23884</v>
      </c>
      <c r="G547" s="229" t="s">
        <v>5191</v>
      </c>
      <c r="H547" s="229">
        <v>4</v>
      </c>
      <c r="I547" s="229" t="s">
        <v>157</v>
      </c>
      <c r="J547" s="229" t="s">
        <v>361</v>
      </c>
      <c r="K547" s="17" t="s">
        <v>22397</v>
      </c>
      <c r="L547" s="17" t="s">
        <v>22404</v>
      </c>
      <c r="M547" s="230" t="s">
        <v>22404</v>
      </c>
      <c r="N547" s="231" t="s">
        <v>22405</v>
      </c>
      <c r="O547" s="232" t="s">
        <v>395</v>
      </c>
      <c r="P547" s="233" t="s">
        <v>394</v>
      </c>
      <c r="Q547" s="233" t="s">
        <v>26521</v>
      </c>
      <c r="R547" s="230" t="s">
        <v>25037</v>
      </c>
      <c r="S547" s="234" t="s">
        <v>25498</v>
      </c>
      <c r="T547" s="235" t="s">
        <v>21711</v>
      </c>
      <c r="U547" s="236" t="s">
        <v>5191</v>
      </c>
      <c r="V547" s="16">
        <v>5</v>
      </c>
      <c r="W547" s="16">
        <v>4</v>
      </c>
      <c r="X547" s="16" t="e">
        <v>#REF!</v>
      </c>
      <c r="Y547" s="237" t="s">
        <v>395</v>
      </c>
      <c r="Z547" s="17"/>
      <c r="AD547" s="230" t="s">
        <v>25186</v>
      </c>
      <c r="AE547" s="238" t="s">
        <v>22813</v>
      </c>
    </row>
    <row r="548" spans="1:31" x14ac:dyDescent="0.45">
      <c r="A548" s="227"/>
      <c r="B548" s="227"/>
      <c r="C548" s="227"/>
      <c r="D548" s="240" t="s">
        <v>470</v>
      </c>
      <c r="E548" s="240" t="s">
        <v>471</v>
      </c>
      <c r="F548" s="227" t="s">
        <v>23885</v>
      </c>
      <c r="G548" s="229" t="s">
        <v>26520</v>
      </c>
      <c r="H548" s="229">
        <v>4</v>
      </c>
      <c r="I548" s="229" t="s">
        <v>157</v>
      </c>
      <c r="J548" s="229" t="s">
        <v>361</v>
      </c>
      <c r="K548" s="17" t="s">
        <v>22397</v>
      </c>
      <c r="L548" s="17" t="s">
        <v>22404</v>
      </c>
      <c r="M548" s="230" t="s">
        <v>22404</v>
      </c>
      <c r="N548" s="231" t="s">
        <v>22405</v>
      </c>
      <c r="O548" s="232" t="s">
        <v>471</v>
      </c>
      <c r="P548" s="233" t="s">
        <v>470</v>
      </c>
      <c r="Q548" s="233" t="s">
        <v>5190</v>
      </c>
      <c r="R548" s="230" t="s">
        <v>25037</v>
      </c>
      <c r="S548" s="234" t="s">
        <v>25498</v>
      </c>
      <c r="T548" s="235" t="s">
        <v>21667</v>
      </c>
      <c r="U548" s="236" t="s">
        <v>5191</v>
      </c>
      <c r="V548" s="16">
        <v>5</v>
      </c>
      <c r="W548" s="16">
        <v>1</v>
      </c>
      <c r="X548" s="16" t="e">
        <v>#REF!</v>
      </c>
      <c r="Y548" s="237" t="s">
        <v>471</v>
      </c>
      <c r="Z548" s="17"/>
      <c r="AD548" s="230" t="s">
        <v>25594</v>
      </c>
      <c r="AE548" s="238" t="s">
        <v>839</v>
      </c>
    </row>
    <row r="549" spans="1:31" x14ac:dyDescent="0.45">
      <c r="A549" s="227"/>
      <c r="B549" s="227"/>
      <c r="C549" s="227"/>
      <c r="D549" s="240" t="s">
        <v>22370</v>
      </c>
      <c r="E549" s="240" t="s">
        <v>473</v>
      </c>
      <c r="F549" s="227" t="s">
        <v>23886</v>
      </c>
      <c r="G549" s="229" t="s">
        <v>26520</v>
      </c>
      <c r="H549" s="229">
        <v>4</v>
      </c>
      <c r="I549" s="229" t="s">
        <v>157</v>
      </c>
      <c r="J549" s="229" t="s">
        <v>361</v>
      </c>
      <c r="K549" s="17" t="s">
        <v>22397</v>
      </c>
      <c r="L549" s="17" t="s">
        <v>22404</v>
      </c>
      <c r="M549" s="230" t="s">
        <v>22404</v>
      </c>
      <c r="N549" s="231" t="s">
        <v>22405</v>
      </c>
      <c r="O549" s="232" t="s">
        <v>473</v>
      </c>
      <c r="P549" s="233" t="s">
        <v>472</v>
      </c>
      <c r="Q549" s="233" t="s">
        <v>26521</v>
      </c>
      <c r="R549" s="230" t="s">
        <v>25037</v>
      </c>
      <c r="S549" s="234" t="s">
        <v>25498</v>
      </c>
      <c r="T549" s="235" t="s">
        <v>21666</v>
      </c>
      <c r="U549" s="236" t="s">
        <v>5191</v>
      </c>
      <c r="V549" s="16">
        <v>5</v>
      </c>
      <c r="W549" s="16">
        <v>6</v>
      </c>
      <c r="X549" s="16" t="e">
        <v>#REF!</v>
      </c>
      <c r="Y549" s="237" t="s">
        <v>473</v>
      </c>
      <c r="Z549" s="17"/>
      <c r="AD549" s="230" t="s">
        <v>25595</v>
      </c>
      <c r="AE549" s="238" t="s">
        <v>22816</v>
      </c>
    </row>
    <row r="550" spans="1:31" x14ac:dyDescent="0.45">
      <c r="A550" s="227"/>
      <c r="B550" s="227"/>
      <c r="C550" s="227"/>
      <c r="D550" s="240" t="s">
        <v>22406</v>
      </c>
      <c r="E550" s="240" t="s">
        <v>479</v>
      </c>
      <c r="F550" s="227" t="s">
        <v>23887</v>
      </c>
      <c r="G550" s="229" t="s">
        <v>26520</v>
      </c>
      <c r="H550" s="229">
        <v>4</v>
      </c>
      <c r="I550" s="229" t="s">
        <v>157</v>
      </c>
      <c r="J550" s="229" t="s">
        <v>361</v>
      </c>
      <c r="K550" s="17" t="s">
        <v>22397</v>
      </c>
      <c r="L550" s="17" t="s">
        <v>22404</v>
      </c>
      <c r="M550" s="230" t="s">
        <v>22404</v>
      </c>
      <c r="N550" s="231" t="s">
        <v>22405</v>
      </c>
      <c r="O550" s="232" t="s">
        <v>479</v>
      </c>
      <c r="P550" s="233" t="s">
        <v>478</v>
      </c>
      <c r="Q550" s="233" t="s">
        <v>26521</v>
      </c>
      <c r="R550" s="230" t="s">
        <v>25037</v>
      </c>
      <c r="S550" s="234" t="s">
        <v>25498</v>
      </c>
      <c r="T550" s="235" t="s">
        <v>21663</v>
      </c>
      <c r="U550" s="236" t="s">
        <v>5191</v>
      </c>
      <c r="V550" s="16">
        <v>5</v>
      </c>
      <c r="W550" s="16">
        <v>2</v>
      </c>
      <c r="X550" s="16" t="e">
        <v>#REF!</v>
      </c>
      <c r="Y550" s="237" t="s">
        <v>479</v>
      </c>
      <c r="Z550" s="17"/>
      <c r="AD550" s="230" t="s">
        <v>25187</v>
      </c>
      <c r="AE550" s="238" t="s">
        <v>22817</v>
      </c>
    </row>
    <row r="551" spans="1:31" x14ac:dyDescent="0.45">
      <c r="A551" s="227"/>
      <c r="B551" s="227"/>
      <c r="C551" s="227"/>
      <c r="D551" s="240" t="s">
        <v>480</v>
      </c>
      <c r="E551" s="240" t="s">
        <v>481</v>
      </c>
      <c r="F551" s="227" t="s">
        <v>23888</v>
      </c>
      <c r="G551" s="229" t="s">
        <v>26520</v>
      </c>
      <c r="H551" s="229">
        <v>4</v>
      </c>
      <c r="I551" s="229" t="s">
        <v>157</v>
      </c>
      <c r="J551" s="229" t="s">
        <v>361</v>
      </c>
      <c r="K551" s="17" t="s">
        <v>22397</v>
      </c>
      <c r="L551" s="17" t="s">
        <v>22404</v>
      </c>
      <c r="M551" s="230" t="s">
        <v>22404</v>
      </c>
      <c r="N551" s="231" t="s">
        <v>22405</v>
      </c>
      <c r="O551" s="232" t="s">
        <v>481</v>
      </c>
      <c r="P551" s="233" t="s">
        <v>480</v>
      </c>
      <c r="Q551" s="233" t="s">
        <v>5190</v>
      </c>
      <c r="R551" s="230" t="s">
        <v>25037</v>
      </c>
      <c r="S551" s="234" t="s">
        <v>25498</v>
      </c>
      <c r="T551" s="235" t="s">
        <v>21662</v>
      </c>
      <c r="U551" s="236" t="s">
        <v>5191</v>
      </c>
      <c r="V551" s="16">
        <v>5</v>
      </c>
      <c r="W551" s="16">
        <v>1</v>
      </c>
      <c r="X551" s="16" t="e">
        <v>#REF!</v>
      </c>
      <c r="Y551" s="237" t="s">
        <v>481</v>
      </c>
      <c r="Z551" s="17"/>
      <c r="AD551" s="230" t="s">
        <v>25188</v>
      </c>
      <c r="AE551" s="238" t="s">
        <v>22820</v>
      </c>
    </row>
    <row r="552" spans="1:31" x14ac:dyDescent="0.45">
      <c r="A552" s="227"/>
      <c r="B552" s="240" t="s">
        <v>22407</v>
      </c>
      <c r="C552" s="240" t="s">
        <v>22408</v>
      </c>
      <c r="D552" s="240" t="s">
        <v>22331</v>
      </c>
      <c r="E552" s="240" t="s">
        <v>395</v>
      </c>
      <c r="F552" s="227" t="s">
        <v>23889</v>
      </c>
      <c r="G552" s="229" t="s">
        <v>5191</v>
      </c>
      <c r="H552" s="229">
        <v>4</v>
      </c>
      <c r="I552" s="229" t="s">
        <v>157</v>
      </c>
      <c r="J552" s="229" t="s">
        <v>361</v>
      </c>
      <c r="K552" s="17" t="s">
        <v>22397</v>
      </c>
      <c r="L552" s="17" t="s">
        <v>22407</v>
      </c>
      <c r="M552" s="230" t="s">
        <v>22407</v>
      </c>
      <c r="N552" s="231" t="s">
        <v>22408</v>
      </c>
      <c r="O552" s="232" t="s">
        <v>395</v>
      </c>
      <c r="P552" s="233" t="s">
        <v>394</v>
      </c>
      <c r="Q552" s="233" t="s">
        <v>26521</v>
      </c>
      <c r="R552" s="230" t="s">
        <v>25038</v>
      </c>
      <c r="S552" s="234" t="s">
        <v>25498</v>
      </c>
      <c r="T552" s="235" t="s">
        <v>21711</v>
      </c>
      <c r="U552" s="236" t="s">
        <v>5191</v>
      </c>
      <c r="V552" s="16">
        <v>7</v>
      </c>
      <c r="W552" s="16">
        <v>4</v>
      </c>
      <c r="X552" s="16" t="e">
        <v>#REF!</v>
      </c>
      <c r="Y552" s="237" t="s">
        <v>395</v>
      </c>
      <c r="Z552" s="17"/>
      <c r="AD552" s="230" t="s">
        <v>25596</v>
      </c>
      <c r="AE552" s="238" t="s">
        <v>874</v>
      </c>
    </row>
    <row r="553" spans="1:31" x14ac:dyDescent="0.45">
      <c r="A553" s="227"/>
      <c r="B553" s="227"/>
      <c r="C553" s="227"/>
      <c r="D553" s="240" t="s">
        <v>22367</v>
      </c>
      <c r="E553" s="240" t="s">
        <v>419</v>
      </c>
      <c r="F553" s="227" t="s">
        <v>23890</v>
      </c>
      <c r="G553" s="229" t="s">
        <v>26520</v>
      </c>
      <c r="H553" s="229">
        <v>4</v>
      </c>
      <c r="I553" s="229" t="s">
        <v>157</v>
      </c>
      <c r="J553" s="229" t="s">
        <v>361</v>
      </c>
      <c r="K553" s="17" t="s">
        <v>22397</v>
      </c>
      <c r="L553" s="17" t="s">
        <v>22407</v>
      </c>
      <c r="M553" s="230" t="s">
        <v>22407</v>
      </c>
      <c r="N553" s="231" t="s">
        <v>22408</v>
      </c>
      <c r="O553" s="232" t="s">
        <v>419</v>
      </c>
      <c r="P553" s="233" t="s">
        <v>420</v>
      </c>
      <c r="Q553" s="233" t="s">
        <v>26521</v>
      </c>
      <c r="R553" s="230" t="s">
        <v>25038</v>
      </c>
      <c r="S553" s="234" t="s">
        <v>25498</v>
      </c>
      <c r="T553" s="235" t="s">
        <v>21696</v>
      </c>
      <c r="U553" s="236" t="s">
        <v>5191</v>
      </c>
      <c r="V553" s="16">
        <v>7</v>
      </c>
      <c r="W553" s="16">
        <v>3</v>
      </c>
      <c r="X553" s="16" t="e">
        <v>#REF!</v>
      </c>
      <c r="Y553" s="237" t="s">
        <v>419</v>
      </c>
      <c r="Z553" s="17"/>
      <c r="AD553" s="230" t="s">
        <v>25597</v>
      </c>
      <c r="AE553" s="238" t="s">
        <v>5194</v>
      </c>
    </row>
    <row r="554" spans="1:31" x14ac:dyDescent="0.45">
      <c r="A554" s="227"/>
      <c r="B554" s="227"/>
      <c r="C554" s="227"/>
      <c r="D554" s="240" t="s">
        <v>22343</v>
      </c>
      <c r="E554" s="240" t="s">
        <v>450</v>
      </c>
      <c r="F554" s="227" t="s">
        <v>23891</v>
      </c>
      <c r="G554" s="229" t="s">
        <v>26520</v>
      </c>
      <c r="H554" s="229">
        <v>4</v>
      </c>
      <c r="I554" s="229" t="s">
        <v>157</v>
      </c>
      <c r="J554" s="229" t="s">
        <v>361</v>
      </c>
      <c r="K554" s="17" t="s">
        <v>22397</v>
      </c>
      <c r="L554" s="17" t="s">
        <v>22407</v>
      </c>
      <c r="M554" s="230" t="s">
        <v>22407</v>
      </c>
      <c r="N554" s="231" t="s">
        <v>22408</v>
      </c>
      <c r="O554" s="232" t="s">
        <v>450</v>
      </c>
      <c r="P554" s="233" t="s">
        <v>451</v>
      </c>
      <c r="Q554" s="233" t="s">
        <v>26521</v>
      </c>
      <c r="R554" s="230" t="s">
        <v>25038</v>
      </c>
      <c r="S554" s="234" t="s">
        <v>25498</v>
      </c>
      <c r="T554" s="235" t="s">
        <v>21677</v>
      </c>
      <c r="U554" s="236" t="s">
        <v>5191</v>
      </c>
      <c r="V554" s="16">
        <v>7</v>
      </c>
      <c r="W554" s="16">
        <v>8</v>
      </c>
      <c r="X554" s="16" t="e">
        <v>#REF!</v>
      </c>
      <c r="Y554" s="237" t="s">
        <v>450</v>
      </c>
      <c r="Z554" s="17"/>
      <c r="AD554" s="230" t="s">
        <v>25598</v>
      </c>
      <c r="AE554" s="238" t="s">
        <v>17388</v>
      </c>
    </row>
    <row r="555" spans="1:31" x14ac:dyDescent="0.45">
      <c r="A555" s="227"/>
      <c r="B555" s="227"/>
      <c r="C555" s="227"/>
      <c r="D555" s="240" t="s">
        <v>22370</v>
      </c>
      <c r="E555" s="240" t="s">
        <v>473</v>
      </c>
      <c r="F555" s="227" t="s">
        <v>23892</v>
      </c>
      <c r="G555" s="229" t="s">
        <v>26520</v>
      </c>
      <c r="H555" s="229">
        <v>4</v>
      </c>
      <c r="I555" s="229" t="s">
        <v>157</v>
      </c>
      <c r="J555" s="229" t="s">
        <v>361</v>
      </c>
      <c r="K555" s="17" t="s">
        <v>22397</v>
      </c>
      <c r="L555" s="17" t="s">
        <v>22407</v>
      </c>
      <c r="M555" s="230" t="s">
        <v>22407</v>
      </c>
      <c r="N555" s="231" t="s">
        <v>22408</v>
      </c>
      <c r="O555" s="232" t="s">
        <v>473</v>
      </c>
      <c r="P555" s="233" t="s">
        <v>472</v>
      </c>
      <c r="Q555" s="233" t="s">
        <v>26521</v>
      </c>
      <c r="R555" s="230" t="s">
        <v>25038</v>
      </c>
      <c r="S555" s="234" t="s">
        <v>25498</v>
      </c>
      <c r="T555" s="235" t="s">
        <v>21666</v>
      </c>
      <c r="U555" s="236" t="s">
        <v>5191</v>
      </c>
      <c r="V555" s="16">
        <v>7</v>
      </c>
      <c r="W555" s="16">
        <v>6</v>
      </c>
      <c r="X555" s="16" t="e">
        <v>#REF!</v>
      </c>
      <c r="Y555" s="237" t="s">
        <v>473</v>
      </c>
      <c r="Z555" s="17"/>
      <c r="AD555" s="230" t="s">
        <v>25189</v>
      </c>
      <c r="AE555" s="238" t="s">
        <v>17389</v>
      </c>
    </row>
    <row r="556" spans="1:31" x14ac:dyDescent="0.45">
      <c r="A556" s="227"/>
      <c r="B556" s="227"/>
      <c r="C556" s="227"/>
      <c r="D556" s="240" t="s">
        <v>22401</v>
      </c>
      <c r="E556" s="240" t="s">
        <v>485</v>
      </c>
      <c r="F556" s="227" t="s">
        <v>23893</v>
      </c>
      <c r="G556" s="229" t="s">
        <v>26520</v>
      </c>
      <c r="H556" s="229">
        <v>4</v>
      </c>
      <c r="I556" s="229" t="s">
        <v>157</v>
      </c>
      <c r="J556" s="229" t="s">
        <v>361</v>
      </c>
      <c r="K556" s="17" t="s">
        <v>22397</v>
      </c>
      <c r="L556" s="17" t="s">
        <v>22407</v>
      </c>
      <c r="M556" s="230" t="s">
        <v>22407</v>
      </c>
      <c r="N556" s="231" t="s">
        <v>22408</v>
      </c>
      <c r="O556" s="232" t="s">
        <v>485</v>
      </c>
      <c r="P556" s="233" t="s">
        <v>484</v>
      </c>
      <c r="Q556" s="233" t="s">
        <v>26521</v>
      </c>
      <c r="R556" s="230" t="s">
        <v>25038</v>
      </c>
      <c r="S556" s="234" t="s">
        <v>25498</v>
      </c>
      <c r="T556" s="235" t="s">
        <v>21660</v>
      </c>
      <c r="U556" s="236" t="s">
        <v>5191</v>
      </c>
      <c r="V556" s="16">
        <v>7</v>
      </c>
      <c r="W556" s="16">
        <v>2</v>
      </c>
      <c r="X556" s="16" t="e">
        <v>#REF!</v>
      </c>
      <c r="Y556" s="237" t="s">
        <v>485</v>
      </c>
      <c r="Z556" s="17"/>
      <c r="AD556" s="230" t="s">
        <v>25190</v>
      </c>
      <c r="AE556" s="238" t="s">
        <v>17397</v>
      </c>
    </row>
    <row r="557" spans="1:31" x14ac:dyDescent="0.45">
      <c r="A557" s="227"/>
      <c r="B557" s="227"/>
      <c r="C557" s="227"/>
      <c r="D557" s="240" t="s">
        <v>22391</v>
      </c>
      <c r="E557" s="240" t="s">
        <v>487</v>
      </c>
      <c r="F557" s="227" t="s">
        <v>23894</v>
      </c>
      <c r="G557" s="229" t="s">
        <v>26520</v>
      </c>
      <c r="H557" s="229">
        <v>4</v>
      </c>
      <c r="I557" s="229" t="s">
        <v>157</v>
      </c>
      <c r="J557" s="229" t="s">
        <v>361</v>
      </c>
      <c r="K557" s="17" t="s">
        <v>22397</v>
      </c>
      <c r="L557" s="17" t="s">
        <v>22407</v>
      </c>
      <c r="M557" s="230" t="s">
        <v>22407</v>
      </c>
      <c r="N557" s="231" t="s">
        <v>22408</v>
      </c>
      <c r="O557" s="232" t="s">
        <v>487</v>
      </c>
      <c r="P557" s="233" t="s">
        <v>486</v>
      </c>
      <c r="Q557" s="233" t="s">
        <v>26521</v>
      </c>
      <c r="R557" s="230" t="s">
        <v>25038</v>
      </c>
      <c r="S557" s="234" t="s">
        <v>25498</v>
      </c>
      <c r="T557" s="235" t="s">
        <v>21659</v>
      </c>
      <c r="U557" s="236" t="s">
        <v>5191</v>
      </c>
      <c r="V557" s="16">
        <v>7</v>
      </c>
      <c r="W557" s="16">
        <v>3</v>
      </c>
      <c r="X557" s="16" t="e">
        <v>#REF!</v>
      </c>
      <c r="Y557" s="237" t="s">
        <v>487</v>
      </c>
      <c r="Z557" s="17"/>
      <c r="AD557" s="230" t="s">
        <v>25191</v>
      </c>
      <c r="AE557" s="238" t="s">
        <v>17403</v>
      </c>
    </row>
    <row r="558" spans="1:31" x14ac:dyDescent="0.45">
      <c r="A558" s="227"/>
      <c r="B558" s="227"/>
      <c r="C558" s="227"/>
      <c r="D558" s="240" t="s">
        <v>22356</v>
      </c>
      <c r="E558" s="240" t="s">
        <v>489</v>
      </c>
      <c r="F558" s="227" t="s">
        <v>23895</v>
      </c>
      <c r="G558" s="229" t="s">
        <v>26520</v>
      </c>
      <c r="H558" s="229">
        <v>4</v>
      </c>
      <c r="I558" s="229" t="s">
        <v>157</v>
      </c>
      <c r="J558" s="229" t="s">
        <v>361</v>
      </c>
      <c r="K558" s="17" t="s">
        <v>22397</v>
      </c>
      <c r="L558" s="17" t="s">
        <v>22407</v>
      </c>
      <c r="M558" s="230" t="s">
        <v>22407</v>
      </c>
      <c r="N558" s="231" t="s">
        <v>22408</v>
      </c>
      <c r="O558" s="232" t="s">
        <v>489</v>
      </c>
      <c r="P558" s="233" t="s">
        <v>488</v>
      </c>
      <c r="Q558" s="233" t="s">
        <v>26521</v>
      </c>
      <c r="R558" s="230" t="s">
        <v>25038</v>
      </c>
      <c r="S558" s="234" t="s">
        <v>25498</v>
      </c>
      <c r="T558" s="235" t="s">
        <v>21658</v>
      </c>
      <c r="U558" s="236" t="s">
        <v>5191</v>
      </c>
      <c r="V558" s="16">
        <v>7</v>
      </c>
      <c r="W558" s="16">
        <v>2</v>
      </c>
      <c r="X558" s="16" t="e">
        <v>#REF!</v>
      </c>
      <c r="Y558" s="237" t="s">
        <v>489</v>
      </c>
      <c r="Z558" s="17"/>
      <c r="AD558" s="230" t="s">
        <v>25192</v>
      </c>
      <c r="AE558" s="238" t="s">
        <v>17420</v>
      </c>
    </row>
    <row r="559" spans="1:31" x14ac:dyDescent="0.45">
      <c r="A559" s="239" t="s">
        <v>22409</v>
      </c>
      <c r="B559" s="239" t="s">
        <v>22410</v>
      </c>
      <c r="C559" s="227"/>
      <c r="D559" s="227"/>
      <c r="E559" s="227"/>
      <c r="F559" s="227" t="s">
        <v>23896</v>
      </c>
      <c r="G559" s="229" t="s">
        <v>5191</v>
      </c>
      <c r="H559" s="229">
        <v>3</v>
      </c>
      <c r="I559" s="229" t="s">
        <v>157</v>
      </c>
      <c r="J559" s="229" t="s">
        <v>361</v>
      </c>
      <c r="K559" s="17" t="s">
        <v>22409</v>
      </c>
      <c r="L559" s="17" t="s">
        <v>5190</v>
      </c>
      <c r="M559" s="230" t="s">
        <v>22409</v>
      </c>
      <c r="N559" s="231" t="s">
        <v>22410</v>
      </c>
      <c r="O559" s="232" t="s">
        <v>5190</v>
      </c>
      <c r="P559" s="233" t="s">
        <v>5190</v>
      </c>
      <c r="Q559" s="233" t="s">
        <v>5190</v>
      </c>
      <c r="R559" s="230" t="s">
        <v>25499</v>
      </c>
      <c r="S559" s="234" t="s">
        <v>25492</v>
      </c>
      <c r="T559" s="235" t="s">
        <v>5190</v>
      </c>
      <c r="U559" s="236" t="s">
        <v>26520</v>
      </c>
      <c r="V559" s="16" t="s">
        <v>5190</v>
      </c>
      <c r="W559" s="16" t="s">
        <v>5190</v>
      </c>
      <c r="X559" s="16" t="e">
        <v>#REF!</v>
      </c>
      <c r="Y559" s="237" t="s">
        <v>5190</v>
      </c>
      <c r="Z559" s="17"/>
      <c r="AD559" s="230" t="s">
        <v>25193</v>
      </c>
      <c r="AE559" s="238" t="s">
        <v>17470</v>
      </c>
    </row>
    <row r="560" spans="1:31" x14ac:dyDescent="0.45">
      <c r="A560" s="227"/>
      <c r="B560" s="240" t="s">
        <v>22411</v>
      </c>
      <c r="C560" s="240" t="s">
        <v>22412</v>
      </c>
      <c r="D560" s="240" t="s">
        <v>22360</v>
      </c>
      <c r="E560" s="240" t="s">
        <v>467</v>
      </c>
      <c r="F560" s="227" t="s">
        <v>23897</v>
      </c>
      <c r="G560" s="229" t="s">
        <v>5191</v>
      </c>
      <c r="H560" s="229">
        <v>4</v>
      </c>
      <c r="I560" s="229" t="s">
        <v>157</v>
      </c>
      <c r="J560" s="229" t="s">
        <v>361</v>
      </c>
      <c r="K560" s="17" t="s">
        <v>22409</v>
      </c>
      <c r="L560" s="17" t="s">
        <v>22411</v>
      </c>
      <c r="M560" s="230" t="s">
        <v>22411</v>
      </c>
      <c r="N560" s="231" t="s">
        <v>22412</v>
      </c>
      <c r="O560" s="232" t="s">
        <v>467</v>
      </c>
      <c r="P560" s="233" t="s">
        <v>466</v>
      </c>
      <c r="Q560" s="233" t="s">
        <v>26521</v>
      </c>
      <c r="R560" s="230" t="s">
        <v>25039</v>
      </c>
      <c r="S560" s="234" t="s">
        <v>25499</v>
      </c>
      <c r="T560" s="235" t="s">
        <v>21669</v>
      </c>
      <c r="U560" s="236" t="s">
        <v>5191</v>
      </c>
      <c r="V560" s="16">
        <v>1</v>
      </c>
      <c r="W560" s="16">
        <v>2</v>
      </c>
      <c r="X560" s="16" t="e">
        <v>#REF!</v>
      </c>
      <c r="Y560" s="237" t="s">
        <v>467</v>
      </c>
      <c r="Z560" s="17"/>
      <c r="AD560" s="230" t="s">
        <v>25599</v>
      </c>
      <c r="AE560" s="238" t="s">
        <v>22834</v>
      </c>
    </row>
    <row r="561" spans="1:31" x14ac:dyDescent="0.45">
      <c r="A561" s="227"/>
      <c r="B561" s="240" t="s">
        <v>22413</v>
      </c>
      <c r="C561" s="240" t="s">
        <v>22414</v>
      </c>
      <c r="D561" s="240" t="s">
        <v>22317</v>
      </c>
      <c r="E561" s="240" t="s">
        <v>384</v>
      </c>
      <c r="F561" s="227" t="s">
        <v>23898</v>
      </c>
      <c r="G561" s="229" t="s">
        <v>5191</v>
      </c>
      <c r="H561" s="229">
        <v>4</v>
      </c>
      <c r="I561" s="229" t="s">
        <v>157</v>
      </c>
      <c r="J561" s="229" t="s">
        <v>361</v>
      </c>
      <c r="K561" s="17" t="s">
        <v>22409</v>
      </c>
      <c r="L561" s="17" t="s">
        <v>22413</v>
      </c>
      <c r="M561" s="230" t="s">
        <v>22413</v>
      </c>
      <c r="N561" s="231" t="s">
        <v>22414</v>
      </c>
      <c r="O561" s="232" t="s">
        <v>384</v>
      </c>
      <c r="P561" s="233" t="s">
        <v>383</v>
      </c>
      <c r="Q561" s="233" t="s">
        <v>26521</v>
      </c>
      <c r="R561" s="230" t="s">
        <v>25040</v>
      </c>
      <c r="S561" s="234" t="s">
        <v>25499</v>
      </c>
      <c r="T561" s="235" t="s">
        <v>21717</v>
      </c>
      <c r="U561" s="236" t="s">
        <v>5191</v>
      </c>
      <c r="V561" s="16">
        <v>10</v>
      </c>
      <c r="W561" s="16">
        <v>2</v>
      </c>
      <c r="X561" s="16" t="e">
        <v>#REF!</v>
      </c>
      <c r="Y561" s="237" t="s">
        <v>384</v>
      </c>
      <c r="Z561" s="17"/>
      <c r="AD561" s="230" t="s">
        <v>25194</v>
      </c>
      <c r="AE561" s="238" t="s">
        <v>22836</v>
      </c>
    </row>
    <row r="562" spans="1:31" x14ac:dyDescent="0.45">
      <c r="A562" s="227"/>
      <c r="B562" s="227"/>
      <c r="C562" s="227"/>
      <c r="D562" s="240" t="s">
        <v>22332</v>
      </c>
      <c r="E562" s="240" t="s">
        <v>457</v>
      </c>
      <c r="F562" s="227" t="s">
        <v>23899</v>
      </c>
      <c r="G562" s="229" t="s">
        <v>26520</v>
      </c>
      <c r="H562" s="229">
        <v>4</v>
      </c>
      <c r="I562" s="229" t="s">
        <v>157</v>
      </c>
      <c r="J562" s="229" t="s">
        <v>361</v>
      </c>
      <c r="K562" s="17" t="s">
        <v>22409</v>
      </c>
      <c r="L562" s="17" t="s">
        <v>22413</v>
      </c>
      <c r="M562" s="230" t="s">
        <v>22413</v>
      </c>
      <c r="N562" s="231" t="s">
        <v>22414</v>
      </c>
      <c r="O562" s="232" t="s">
        <v>457</v>
      </c>
      <c r="P562" s="233" t="s">
        <v>456</v>
      </c>
      <c r="Q562" s="233" t="s">
        <v>26521</v>
      </c>
      <c r="R562" s="230" t="s">
        <v>25040</v>
      </c>
      <c r="S562" s="234" t="s">
        <v>25499</v>
      </c>
      <c r="T562" s="235" t="s">
        <v>21674</v>
      </c>
      <c r="U562" s="236" t="s">
        <v>5191</v>
      </c>
      <c r="V562" s="16">
        <v>10</v>
      </c>
      <c r="W562" s="16">
        <v>7</v>
      </c>
      <c r="X562" s="16" t="e">
        <v>#REF!</v>
      </c>
      <c r="Y562" s="237" t="s">
        <v>457</v>
      </c>
      <c r="Z562" s="17"/>
      <c r="AD562" s="230" t="s">
        <v>25600</v>
      </c>
      <c r="AE562" s="238" t="s">
        <v>849</v>
      </c>
    </row>
    <row r="563" spans="1:31" x14ac:dyDescent="0.45">
      <c r="A563" s="227"/>
      <c r="B563" s="227"/>
      <c r="C563" s="227"/>
      <c r="D563" s="240" t="s">
        <v>22333</v>
      </c>
      <c r="E563" s="240" t="s">
        <v>459</v>
      </c>
      <c r="F563" s="227" t="s">
        <v>23900</v>
      </c>
      <c r="G563" s="229" t="s">
        <v>26520</v>
      </c>
      <c r="H563" s="229">
        <v>4</v>
      </c>
      <c r="I563" s="229" t="s">
        <v>157</v>
      </c>
      <c r="J563" s="229" t="s">
        <v>361</v>
      </c>
      <c r="K563" s="17" t="s">
        <v>22409</v>
      </c>
      <c r="L563" s="17" t="s">
        <v>22413</v>
      </c>
      <c r="M563" s="230" t="s">
        <v>22413</v>
      </c>
      <c r="N563" s="231" t="s">
        <v>22414</v>
      </c>
      <c r="O563" s="232" t="s">
        <v>459</v>
      </c>
      <c r="P563" s="233" t="s">
        <v>458</v>
      </c>
      <c r="Q563" s="233" t="s">
        <v>26521</v>
      </c>
      <c r="R563" s="230" t="s">
        <v>25040</v>
      </c>
      <c r="S563" s="234" t="s">
        <v>25499</v>
      </c>
      <c r="T563" s="235" t="s">
        <v>21673</v>
      </c>
      <c r="U563" s="236" t="s">
        <v>5191</v>
      </c>
      <c r="V563" s="16">
        <v>10</v>
      </c>
      <c r="W563" s="16">
        <v>3</v>
      </c>
      <c r="X563" s="16" t="e">
        <v>#REF!</v>
      </c>
      <c r="Y563" s="237" t="s">
        <v>459</v>
      </c>
      <c r="Z563" s="17"/>
      <c r="AD563" s="230" t="s">
        <v>25601</v>
      </c>
      <c r="AE563" s="238" t="s">
        <v>851</v>
      </c>
    </row>
    <row r="564" spans="1:31" x14ac:dyDescent="0.45">
      <c r="A564" s="227"/>
      <c r="B564" s="227"/>
      <c r="C564" s="227"/>
      <c r="D564" s="240" t="s">
        <v>22334</v>
      </c>
      <c r="E564" s="240" t="s">
        <v>461</v>
      </c>
      <c r="F564" s="227" t="s">
        <v>23901</v>
      </c>
      <c r="G564" s="229" t="s">
        <v>26520</v>
      </c>
      <c r="H564" s="229">
        <v>4</v>
      </c>
      <c r="I564" s="229" t="s">
        <v>157</v>
      </c>
      <c r="J564" s="229" t="s">
        <v>361</v>
      </c>
      <c r="K564" s="17" t="s">
        <v>22409</v>
      </c>
      <c r="L564" s="17" t="s">
        <v>22413</v>
      </c>
      <c r="M564" s="230" t="s">
        <v>22413</v>
      </c>
      <c r="N564" s="231" t="s">
        <v>22414</v>
      </c>
      <c r="O564" s="232" t="s">
        <v>461</v>
      </c>
      <c r="P564" s="233" t="s">
        <v>460</v>
      </c>
      <c r="Q564" s="233" t="s">
        <v>26521</v>
      </c>
      <c r="R564" s="230" t="s">
        <v>25040</v>
      </c>
      <c r="S564" s="234" t="s">
        <v>25499</v>
      </c>
      <c r="T564" s="235" t="s">
        <v>21672</v>
      </c>
      <c r="U564" s="236" t="s">
        <v>5191</v>
      </c>
      <c r="V564" s="16">
        <v>10</v>
      </c>
      <c r="W564" s="16">
        <v>5</v>
      </c>
      <c r="X564" s="16" t="e">
        <v>#REF!</v>
      </c>
      <c r="Y564" s="237" t="s">
        <v>461</v>
      </c>
      <c r="Z564" s="17"/>
      <c r="AD564" s="230" t="s">
        <v>25195</v>
      </c>
      <c r="AE564" s="238" t="s">
        <v>17482</v>
      </c>
    </row>
    <row r="565" spans="1:31" x14ac:dyDescent="0.45">
      <c r="A565" s="227"/>
      <c r="B565" s="227"/>
      <c r="C565" s="227"/>
      <c r="D565" s="240" t="s">
        <v>462</v>
      </c>
      <c r="E565" s="240" t="s">
        <v>463</v>
      </c>
      <c r="F565" s="227" t="s">
        <v>23902</v>
      </c>
      <c r="G565" s="229" t="s">
        <v>26520</v>
      </c>
      <c r="H565" s="229">
        <v>4</v>
      </c>
      <c r="I565" s="229" t="s">
        <v>157</v>
      </c>
      <c r="J565" s="229" t="s">
        <v>361</v>
      </c>
      <c r="K565" s="17" t="s">
        <v>22409</v>
      </c>
      <c r="L565" s="17" t="s">
        <v>22413</v>
      </c>
      <c r="M565" s="230" t="s">
        <v>22413</v>
      </c>
      <c r="N565" s="231" t="s">
        <v>22414</v>
      </c>
      <c r="O565" s="232" t="s">
        <v>463</v>
      </c>
      <c r="P565" s="233" t="s">
        <v>462</v>
      </c>
      <c r="Q565" s="233" t="s">
        <v>5190</v>
      </c>
      <c r="R565" s="230" t="s">
        <v>25040</v>
      </c>
      <c r="S565" s="234" t="s">
        <v>25499</v>
      </c>
      <c r="T565" s="235" t="s">
        <v>21671</v>
      </c>
      <c r="U565" s="236" t="s">
        <v>5191</v>
      </c>
      <c r="V565" s="16">
        <v>10</v>
      </c>
      <c r="W565" s="16">
        <v>1</v>
      </c>
      <c r="X565" s="16" t="e">
        <v>#REF!</v>
      </c>
      <c r="Y565" s="237" t="s">
        <v>463</v>
      </c>
      <c r="Z565" s="17"/>
      <c r="AD565" s="230" t="s">
        <v>25196</v>
      </c>
      <c r="AE565" s="238" t="s">
        <v>22839</v>
      </c>
    </row>
    <row r="566" spans="1:31" x14ac:dyDescent="0.45">
      <c r="A566" s="227"/>
      <c r="B566" s="227"/>
      <c r="C566" s="227"/>
      <c r="D566" s="240" t="s">
        <v>22384</v>
      </c>
      <c r="E566" s="240" t="s">
        <v>465</v>
      </c>
      <c r="F566" s="227" t="s">
        <v>23903</v>
      </c>
      <c r="G566" s="229" t="s">
        <v>26520</v>
      </c>
      <c r="H566" s="229">
        <v>4</v>
      </c>
      <c r="I566" s="229" t="s">
        <v>157</v>
      </c>
      <c r="J566" s="229" t="s">
        <v>361</v>
      </c>
      <c r="K566" s="17" t="s">
        <v>22409</v>
      </c>
      <c r="L566" s="17" t="s">
        <v>22413</v>
      </c>
      <c r="M566" s="230" t="s">
        <v>22413</v>
      </c>
      <c r="N566" s="231" t="s">
        <v>22414</v>
      </c>
      <c r="O566" s="232" t="s">
        <v>465</v>
      </c>
      <c r="P566" s="233" t="s">
        <v>464</v>
      </c>
      <c r="Q566" s="233" t="s">
        <v>26521</v>
      </c>
      <c r="R566" s="230" t="s">
        <v>25040</v>
      </c>
      <c r="S566" s="234" t="s">
        <v>25499</v>
      </c>
      <c r="T566" s="235" t="s">
        <v>21670</v>
      </c>
      <c r="U566" s="236" t="s">
        <v>5191</v>
      </c>
      <c r="V566" s="16">
        <v>10</v>
      </c>
      <c r="W566" s="16">
        <v>4</v>
      </c>
      <c r="X566" s="16" t="e">
        <v>#REF!</v>
      </c>
      <c r="Y566" s="237" t="s">
        <v>465</v>
      </c>
      <c r="Z566" s="17"/>
      <c r="AD566" s="230" t="s">
        <v>25197</v>
      </c>
      <c r="AE566" s="238" t="s">
        <v>22841</v>
      </c>
    </row>
    <row r="567" spans="1:31" x14ac:dyDescent="0.45">
      <c r="A567" s="227"/>
      <c r="B567" s="227"/>
      <c r="C567" s="227"/>
      <c r="D567" s="240" t="s">
        <v>22370</v>
      </c>
      <c r="E567" s="240" t="s">
        <v>473</v>
      </c>
      <c r="F567" s="227" t="s">
        <v>23904</v>
      </c>
      <c r="G567" s="229" t="s">
        <v>26520</v>
      </c>
      <c r="H567" s="229">
        <v>4</v>
      </c>
      <c r="I567" s="229" t="s">
        <v>157</v>
      </c>
      <c r="J567" s="229" t="s">
        <v>361</v>
      </c>
      <c r="K567" s="17" t="s">
        <v>22409</v>
      </c>
      <c r="L567" s="17" t="s">
        <v>22413</v>
      </c>
      <c r="M567" s="230" t="s">
        <v>22413</v>
      </c>
      <c r="N567" s="231" t="s">
        <v>22414</v>
      </c>
      <c r="O567" s="232" t="s">
        <v>473</v>
      </c>
      <c r="P567" s="233" t="s">
        <v>472</v>
      </c>
      <c r="Q567" s="233" t="s">
        <v>26521</v>
      </c>
      <c r="R567" s="230" t="s">
        <v>25040</v>
      </c>
      <c r="S567" s="234" t="s">
        <v>25499</v>
      </c>
      <c r="T567" s="235" t="s">
        <v>21666</v>
      </c>
      <c r="U567" s="236" t="s">
        <v>5191</v>
      </c>
      <c r="V567" s="16">
        <v>10</v>
      </c>
      <c r="W567" s="16">
        <v>6</v>
      </c>
      <c r="X567" s="16" t="e">
        <v>#REF!</v>
      </c>
      <c r="Y567" s="237" t="s">
        <v>473</v>
      </c>
      <c r="Z567" s="17"/>
      <c r="AD567" s="230" t="s">
        <v>25198</v>
      </c>
      <c r="AE567" s="238" t="s">
        <v>22843</v>
      </c>
    </row>
    <row r="568" spans="1:31" x14ac:dyDescent="0.45">
      <c r="A568" s="227"/>
      <c r="B568" s="227"/>
      <c r="C568" s="227"/>
      <c r="D568" s="240" t="s">
        <v>22406</v>
      </c>
      <c r="E568" s="240" t="s">
        <v>479</v>
      </c>
      <c r="F568" s="227" t="s">
        <v>23905</v>
      </c>
      <c r="G568" s="229" t="s">
        <v>26520</v>
      </c>
      <c r="H568" s="229">
        <v>4</v>
      </c>
      <c r="I568" s="229" t="s">
        <v>157</v>
      </c>
      <c r="J568" s="229" t="s">
        <v>361</v>
      </c>
      <c r="K568" s="17" t="s">
        <v>22409</v>
      </c>
      <c r="L568" s="17" t="s">
        <v>22413</v>
      </c>
      <c r="M568" s="230" t="s">
        <v>22413</v>
      </c>
      <c r="N568" s="231" t="s">
        <v>22414</v>
      </c>
      <c r="O568" s="232" t="s">
        <v>479</v>
      </c>
      <c r="P568" s="233" t="s">
        <v>478</v>
      </c>
      <c r="Q568" s="233" t="s">
        <v>26521</v>
      </c>
      <c r="R568" s="230" t="s">
        <v>25040</v>
      </c>
      <c r="S568" s="234" t="s">
        <v>25499</v>
      </c>
      <c r="T568" s="235" t="s">
        <v>21663</v>
      </c>
      <c r="U568" s="236" t="s">
        <v>5191</v>
      </c>
      <c r="V568" s="16">
        <v>10</v>
      </c>
      <c r="W568" s="16">
        <v>2</v>
      </c>
      <c r="X568" s="16" t="e">
        <v>#REF!</v>
      </c>
      <c r="Y568" s="237" t="s">
        <v>479</v>
      </c>
      <c r="Z568" s="17"/>
      <c r="AD568" s="230" t="s">
        <v>25602</v>
      </c>
      <c r="AE568" s="238" t="s">
        <v>854</v>
      </c>
    </row>
    <row r="569" spans="1:31" x14ac:dyDescent="0.45">
      <c r="A569" s="227"/>
      <c r="B569" s="227"/>
      <c r="C569" s="227"/>
      <c r="D569" s="240" t="s">
        <v>22391</v>
      </c>
      <c r="E569" s="240" t="s">
        <v>487</v>
      </c>
      <c r="F569" s="227" t="s">
        <v>23906</v>
      </c>
      <c r="G569" s="229" t="s">
        <v>26520</v>
      </c>
      <c r="H569" s="229">
        <v>4</v>
      </c>
      <c r="I569" s="229" t="s">
        <v>157</v>
      </c>
      <c r="J569" s="229" t="s">
        <v>361</v>
      </c>
      <c r="K569" s="17" t="s">
        <v>22409</v>
      </c>
      <c r="L569" s="17" t="s">
        <v>22413</v>
      </c>
      <c r="M569" s="230" t="s">
        <v>22413</v>
      </c>
      <c r="N569" s="231" t="s">
        <v>22414</v>
      </c>
      <c r="O569" s="232" t="s">
        <v>487</v>
      </c>
      <c r="P569" s="233" t="s">
        <v>486</v>
      </c>
      <c r="Q569" s="233" t="s">
        <v>26521</v>
      </c>
      <c r="R569" s="230" t="s">
        <v>25040</v>
      </c>
      <c r="S569" s="234" t="s">
        <v>25499</v>
      </c>
      <c r="T569" s="235" t="s">
        <v>21659</v>
      </c>
      <c r="U569" s="236" t="s">
        <v>5191</v>
      </c>
      <c r="V569" s="16">
        <v>10</v>
      </c>
      <c r="W569" s="16">
        <v>3</v>
      </c>
      <c r="X569" s="16" t="e">
        <v>#REF!</v>
      </c>
      <c r="Y569" s="237" t="s">
        <v>487</v>
      </c>
      <c r="Z569" s="17"/>
      <c r="AD569" s="230" t="s">
        <v>25199</v>
      </c>
      <c r="AE569" s="238" t="s">
        <v>22846</v>
      </c>
    </row>
    <row r="570" spans="1:31" x14ac:dyDescent="0.45">
      <c r="A570" s="227"/>
      <c r="B570" s="227"/>
      <c r="C570" s="227"/>
      <c r="D570" s="240" t="s">
        <v>22203</v>
      </c>
      <c r="E570" s="240" t="s">
        <v>548</v>
      </c>
      <c r="F570" s="227" t="s">
        <v>23907</v>
      </c>
      <c r="G570" s="229" t="s">
        <v>26520</v>
      </c>
      <c r="H570" s="229">
        <v>4</v>
      </c>
      <c r="I570" s="229" t="s">
        <v>157</v>
      </c>
      <c r="J570" s="229" t="s">
        <v>361</v>
      </c>
      <c r="K570" s="17" t="s">
        <v>22409</v>
      </c>
      <c r="L570" s="17" t="s">
        <v>22413</v>
      </c>
      <c r="M570" s="230" t="s">
        <v>22413</v>
      </c>
      <c r="N570" s="231" t="s">
        <v>22414</v>
      </c>
      <c r="O570" s="232" t="s">
        <v>548</v>
      </c>
      <c r="P570" s="233" t="s">
        <v>549</v>
      </c>
      <c r="Q570" s="233" t="s">
        <v>26521</v>
      </c>
      <c r="R570" s="230" t="s">
        <v>25040</v>
      </c>
      <c r="S570" s="234" t="s">
        <v>25499</v>
      </c>
      <c r="T570" s="235" t="s">
        <v>21622</v>
      </c>
      <c r="U570" s="236" t="s">
        <v>5191</v>
      </c>
      <c r="V570" s="16">
        <v>10</v>
      </c>
      <c r="W570" s="16">
        <v>4</v>
      </c>
      <c r="X570" s="16" t="e">
        <v>#REF!</v>
      </c>
      <c r="Y570" s="237" t="s">
        <v>548</v>
      </c>
      <c r="Z570" s="17"/>
      <c r="AD570" s="230" t="s">
        <v>25200</v>
      </c>
      <c r="AE570" s="238" t="s">
        <v>22849</v>
      </c>
    </row>
    <row r="571" spans="1:31" x14ac:dyDescent="0.45">
      <c r="A571" s="239" t="s">
        <v>375</v>
      </c>
      <c r="B571" s="239" t="s">
        <v>22415</v>
      </c>
      <c r="C571" s="231"/>
      <c r="D571" s="227"/>
      <c r="E571" s="227"/>
      <c r="F571" s="227" t="s">
        <v>23908</v>
      </c>
      <c r="G571" s="229" t="s">
        <v>5191</v>
      </c>
      <c r="H571" s="229">
        <v>2</v>
      </c>
      <c r="I571" s="229" t="s">
        <v>157</v>
      </c>
      <c r="J571" s="229" t="s">
        <v>375</v>
      </c>
      <c r="K571" s="17" t="s">
        <v>5190</v>
      </c>
      <c r="L571" s="17" t="s">
        <v>5190</v>
      </c>
      <c r="M571" s="230" t="s">
        <v>375</v>
      </c>
      <c r="N571" s="231" t="s">
        <v>22415</v>
      </c>
      <c r="O571" s="232" t="s">
        <v>5190</v>
      </c>
      <c r="P571" s="233" t="s">
        <v>5190</v>
      </c>
      <c r="Q571" s="233" t="s">
        <v>5190</v>
      </c>
      <c r="R571" s="230" t="s">
        <v>25500</v>
      </c>
      <c r="S571" s="234" t="s">
        <v>25432</v>
      </c>
      <c r="T571" s="235" t="s">
        <v>5190</v>
      </c>
      <c r="U571" s="236" t="s">
        <v>26520</v>
      </c>
      <c r="V571" s="16" t="s">
        <v>5190</v>
      </c>
      <c r="W571" s="16" t="s">
        <v>5190</v>
      </c>
      <c r="X571" s="16" t="e">
        <v>#REF!</v>
      </c>
      <c r="Y571" s="237" t="s">
        <v>5190</v>
      </c>
      <c r="Z571" s="17"/>
      <c r="AD571" s="230" t="s">
        <v>25603</v>
      </c>
      <c r="AE571" s="238" t="s">
        <v>860</v>
      </c>
    </row>
    <row r="572" spans="1:31" x14ac:dyDescent="0.45">
      <c r="A572" s="239" t="s">
        <v>377</v>
      </c>
      <c r="B572" s="239" t="s">
        <v>22416</v>
      </c>
      <c r="C572" s="231"/>
      <c r="D572" s="227"/>
      <c r="E572" s="227"/>
      <c r="F572" s="227" t="s">
        <v>23909</v>
      </c>
      <c r="G572" s="229" t="s">
        <v>5191</v>
      </c>
      <c r="H572" s="229">
        <v>3</v>
      </c>
      <c r="I572" s="229" t="s">
        <v>157</v>
      </c>
      <c r="J572" s="229" t="s">
        <v>375</v>
      </c>
      <c r="K572" s="17" t="s">
        <v>377</v>
      </c>
      <c r="L572" s="17" t="s">
        <v>5190</v>
      </c>
      <c r="M572" s="230" t="s">
        <v>377</v>
      </c>
      <c r="N572" s="231" t="s">
        <v>22416</v>
      </c>
      <c r="O572" s="232" t="s">
        <v>5190</v>
      </c>
      <c r="P572" s="233" t="s">
        <v>5190</v>
      </c>
      <c r="Q572" s="233" t="s">
        <v>5190</v>
      </c>
      <c r="R572" s="230" t="s">
        <v>25501</v>
      </c>
      <c r="S572" s="234" t="s">
        <v>25500</v>
      </c>
      <c r="T572" s="235" t="s">
        <v>5190</v>
      </c>
      <c r="U572" s="236" t="s">
        <v>26520</v>
      </c>
      <c r="V572" s="16" t="s">
        <v>5190</v>
      </c>
      <c r="W572" s="16" t="s">
        <v>5190</v>
      </c>
      <c r="X572" s="16" t="e">
        <v>#REF!</v>
      </c>
      <c r="Y572" s="237" t="s">
        <v>5190</v>
      </c>
      <c r="Z572" s="17"/>
      <c r="AD572" s="230" t="s">
        <v>25604</v>
      </c>
      <c r="AE572" s="238" t="s">
        <v>862</v>
      </c>
    </row>
    <row r="573" spans="1:31" x14ac:dyDescent="0.45">
      <c r="A573" s="227"/>
      <c r="B573" s="240" t="s">
        <v>379</v>
      </c>
      <c r="C573" s="240" t="s">
        <v>22417</v>
      </c>
      <c r="D573" s="240" t="s">
        <v>22252</v>
      </c>
      <c r="E573" s="240" t="s">
        <v>499</v>
      </c>
      <c r="F573" s="227" t="s">
        <v>23910</v>
      </c>
      <c r="G573" s="229" t="s">
        <v>5191</v>
      </c>
      <c r="H573" s="229">
        <v>4</v>
      </c>
      <c r="I573" s="229" t="s">
        <v>157</v>
      </c>
      <c r="J573" s="229" t="s">
        <v>375</v>
      </c>
      <c r="K573" s="17" t="s">
        <v>377</v>
      </c>
      <c r="L573" s="17" t="s">
        <v>379</v>
      </c>
      <c r="M573" s="230" t="s">
        <v>379</v>
      </c>
      <c r="N573" s="231" t="s">
        <v>22417</v>
      </c>
      <c r="O573" s="232" t="s">
        <v>499</v>
      </c>
      <c r="P573" s="233" t="s">
        <v>500</v>
      </c>
      <c r="Q573" s="233" t="s">
        <v>26521</v>
      </c>
      <c r="R573" s="230" t="s">
        <v>25041</v>
      </c>
      <c r="S573" s="234" t="s">
        <v>25501</v>
      </c>
      <c r="T573" s="235" t="s">
        <v>21651</v>
      </c>
      <c r="U573" s="236" t="s">
        <v>5191</v>
      </c>
      <c r="V573" s="16">
        <v>5</v>
      </c>
      <c r="W573" s="16">
        <v>5</v>
      </c>
      <c r="X573" s="16" t="e">
        <v>#REF!</v>
      </c>
      <c r="Y573" s="237" t="s">
        <v>499</v>
      </c>
      <c r="Z573" s="17"/>
      <c r="AD573" s="230" t="s">
        <v>25201</v>
      </c>
      <c r="AE573" s="238" t="s">
        <v>864</v>
      </c>
    </row>
    <row r="574" spans="1:31" x14ac:dyDescent="0.45">
      <c r="A574" s="227"/>
      <c r="B574" s="227"/>
      <c r="C574" s="227"/>
      <c r="D574" s="240" t="s">
        <v>22253</v>
      </c>
      <c r="E574" s="240" t="s">
        <v>506</v>
      </c>
      <c r="F574" s="227" t="s">
        <v>23911</v>
      </c>
      <c r="G574" s="229" t="s">
        <v>26520</v>
      </c>
      <c r="H574" s="229">
        <v>4</v>
      </c>
      <c r="I574" s="229" t="s">
        <v>157</v>
      </c>
      <c r="J574" s="229" t="s">
        <v>375</v>
      </c>
      <c r="K574" s="17" t="s">
        <v>377</v>
      </c>
      <c r="L574" s="17" t="s">
        <v>379</v>
      </c>
      <c r="M574" s="230" t="s">
        <v>379</v>
      </c>
      <c r="N574" s="231" t="s">
        <v>22417</v>
      </c>
      <c r="O574" s="232" t="s">
        <v>506</v>
      </c>
      <c r="P574" s="233" t="s">
        <v>505</v>
      </c>
      <c r="Q574" s="233" t="s">
        <v>26521</v>
      </c>
      <c r="R574" s="230" t="s">
        <v>25041</v>
      </c>
      <c r="S574" s="234" t="s">
        <v>25501</v>
      </c>
      <c r="T574" s="235" t="s">
        <v>21648</v>
      </c>
      <c r="U574" s="236" t="s">
        <v>5191</v>
      </c>
      <c r="V574" s="16">
        <v>5</v>
      </c>
      <c r="W574" s="16">
        <v>6</v>
      </c>
      <c r="X574" s="16" t="e">
        <v>#REF!</v>
      </c>
      <c r="Y574" s="237" t="s">
        <v>506</v>
      </c>
      <c r="Z574" s="17"/>
      <c r="AD574" s="230" t="s">
        <v>25605</v>
      </c>
      <c r="AE574" s="238" t="s">
        <v>865</v>
      </c>
    </row>
    <row r="575" spans="1:31" x14ac:dyDescent="0.45">
      <c r="A575" s="227"/>
      <c r="B575" s="227"/>
      <c r="C575" s="227"/>
      <c r="D575" s="240" t="s">
        <v>22353</v>
      </c>
      <c r="E575" s="240" t="s">
        <v>510</v>
      </c>
      <c r="F575" s="227" t="s">
        <v>23912</v>
      </c>
      <c r="G575" s="229" t="s">
        <v>26520</v>
      </c>
      <c r="H575" s="229">
        <v>4</v>
      </c>
      <c r="I575" s="229" t="s">
        <v>157</v>
      </c>
      <c r="J575" s="229" t="s">
        <v>375</v>
      </c>
      <c r="K575" s="17" t="s">
        <v>377</v>
      </c>
      <c r="L575" s="17" t="s">
        <v>379</v>
      </c>
      <c r="M575" s="230" t="s">
        <v>379</v>
      </c>
      <c r="N575" s="231" t="s">
        <v>22417</v>
      </c>
      <c r="O575" s="232" t="s">
        <v>510</v>
      </c>
      <c r="P575" s="233" t="s">
        <v>511</v>
      </c>
      <c r="Q575" s="233" t="s">
        <v>26521</v>
      </c>
      <c r="R575" s="230" t="s">
        <v>25041</v>
      </c>
      <c r="S575" s="234" t="s">
        <v>25501</v>
      </c>
      <c r="T575" s="235" t="s">
        <v>21645</v>
      </c>
      <c r="U575" s="236" t="s">
        <v>5191</v>
      </c>
      <c r="V575" s="16">
        <v>5</v>
      </c>
      <c r="W575" s="16">
        <v>4</v>
      </c>
      <c r="X575" s="16" t="e">
        <v>#REF!</v>
      </c>
      <c r="Y575" s="237" t="s">
        <v>510</v>
      </c>
      <c r="Z575" s="17"/>
      <c r="AD575" s="230" t="s">
        <v>25202</v>
      </c>
      <c r="AE575" s="238" t="s">
        <v>867</v>
      </c>
    </row>
    <row r="576" spans="1:31" x14ac:dyDescent="0.45">
      <c r="A576" s="227"/>
      <c r="B576" s="227"/>
      <c r="C576" s="227"/>
      <c r="D576" s="240" t="s">
        <v>22357</v>
      </c>
      <c r="E576" s="240" t="s">
        <v>513</v>
      </c>
      <c r="F576" s="227" t="s">
        <v>23913</v>
      </c>
      <c r="G576" s="229" t="s">
        <v>26520</v>
      </c>
      <c r="H576" s="229">
        <v>4</v>
      </c>
      <c r="I576" s="229" t="s">
        <v>157</v>
      </c>
      <c r="J576" s="229" t="s">
        <v>375</v>
      </c>
      <c r="K576" s="17" t="s">
        <v>377</v>
      </c>
      <c r="L576" s="17" t="s">
        <v>379</v>
      </c>
      <c r="M576" s="230" t="s">
        <v>379</v>
      </c>
      <c r="N576" s="231" t="s">
        <v>22417</v>
      </c>
      <c r="O576" s="232" t="s">
        <v>513</v>
      </c>
      <c r="P576" s="233" t="s">
        <v>514</v>
      </c>
      <c r="Q576" s="233" t="s">
        <v>26521</v>
      </c>
      <c r="R576" s="230" t="s">
        <v>25041</v>
      </c>
      <c r="S576" s="234" t="s">
        <v>25501</v>
      </c>
      <c r="T576" s="235" t="s">
        <v>21643</v>
      </c>
      <c r="U576" s="236" t="s">
        <v>5191</v>
      </c>
      <c r="V576" s="16">
        <v>5</v>
      </c>
      <c r="W576" s="16">
        <v>3</v>
      </c>
      <c r="X576" s="16" t="e">
        <v>#REF!</v>
      </c>
      <c r="Y576" s="237" t="s">
        <v>513</v>
      </c>
      <c r="Z576" s="17"/>
      <c r="AD576" s="230" t="s">
        <v>25203</v>
      </c>
      <c r="AE576" s="238" t="s">
        <v>17556</v>
      </c>
    </row>
    <row r="577" spans="1:31" x14ac:dyDescent="0.45">
      <c r="A577" s="227"/>
      <c r="B577" s="227"/>
      <c r="C577" s="227"/>
      <c r="D577" s="240" t="s">
        <v>22247</v>
      </c>
      <c r="E577" s="240" t="s">
        <v>527</v>
      </c>
      <c r="F577" s="227" t="s">
        <v>23914</v>
      </c>
      <c r="G577" s="229" t="s">
        <v>26520</v>
      </c>
      <c r="H577" s="229">
        <v>4</v>
      </c>
      <c r="I577" s="229" t="s">
        <v>157</v>
      </c>
      <c r="J577" s="229" t="s">
        <v>375</v>
      </c>
      <c r="K577" s="17" t="s">
        <v>377</v>
      </c>
      <c r="L577" s="17" t="s">
        <v>379</v>
      </c>
      <c r="M577" s="230" t="s">
        <v>379</v>
      </c>
      <c r="N577" s="231" t="s">
        <v>22417</v>
      </c>
      <c r="O577" s="232" t="s">
        <v>527</v>
      </c>
      <c r="P577" s="233" t="s">
        <v>529</v>
      </c>
      <c r="Q577" s="233" t="s">
        <v>26521</v>
      </c>
      <c r="R577" s="230" t="s">
        <v>25041</v>
      </c>
      <c r="S577" s="234" t="s">
        <v>25501</v>
      </c>
      <c r="T577" s="235" t="s">
        <v>21634</v>
      </c>
      <c r="U577" s="236" t="s">
        <v>5191</v>
      </c>
      <c r="V577" s="16">
        <v>5</v>
      </c>
      <c r="W577" s="16">
        <v>6</v>
      </c>
      <c r="X577" s="16" t="e">
        <v>#REF!</v>
      </c>
      <c r="Y577" s="237" t="s">
        <v>527</v>
      </c>
      <c r="Z577" s="17"/>
      <c r="AD577" s="230" t="s">
        <v>25606</v>
      </c>
      <c r="AE577" s="238" t="s">
        <v>22855</v>
      </c>
    </row>
    <row r="578" spans="1:31" x14ac:dyDescent="0.45">
      <c r="A578" s="227"/>
      <c r="B578" s="240" t="s">
        <v>381</v>
      </c>
      <c r="C578" s="240" t="s">
        <v>22418</v>
      </c>
      <c r="D578" s="240" t="s">
        <v>22252</v>
      </c>
      <c r="E578" s="240" t="s">
        <v>499</v>
      </c>
      <c r="F578" s="227" t="s">
        <v>23915</v>
      </c>
      <c r="G578" s="229" t="s">
        <v>5191</v>
      </c>
      <c r="H578" s="229">
        <v>4</v>
      </c>
      <c r="I578" s="229" t="s">
        <v>157</v>
      </c>
      <c r="J578" s="229" t="s">
        <v>375</v>
      </c>
      <c r="K578" s="17" t="s">
        <v>377</v>
      </c>
      <c r="L578" s="17" t="s">
        <v>381</v>
      </c>
      <c r="M578" s="230" t="s">
        <v>381</v>
      </c>
      <c r="N578" s="231" t="s">
        <v>22418</v>
      </c>
      <c r="O578" s="232" t="s">
        <v>499</v>
      </c>
      <c r="P578" s="233" t="s">
        <v>500</v>
      </c>
      <c r="Q578" s="233" t="s">
        <v>26521</v>
      </c>
      <c r="R578" s="230" t="s">
        <v>25042</v>
      </c>
      <c r="S578" s="234" t="s">
        <v>25501</v>
      </c>
      <c r="T578" s="235" t="s">
        <v>21651</v>
      </c>
      <c r="U578" s="236" t="s">
        <v>5191</v>
      </c>
      <c r="V578" s="16">
        <v>5</v>
      </c>
      <c r="W578" s="16">
        <v>5</v>
      </c>
      <c r="X578" s="16" t="e">
        <v>#REF!</v>
      </c>
      <c r="Y578" s="237" t="s">
        <v>499</v>
      </c>
      <c r="Z578" s="17"/>
      <c r="AD578" s="230" t="s">
        <v>25607</v>
      </c>
      <c r="AE578" s="238" t="s">
        <v>22857</v>
      </c>
    </row>
    <row r="579" spans="1:31" x14ac:dyDescent="0.45">
      <c r="A579" s="227"/>
      <c r="B579" s="227"/>
      <c r="C579" s="227"/>
      <c r="D579" s="240" t="s">
        <v>22253</v>
      </c>
      <c r="E579" s="240" t="s">
        <v>506</v>
      </c>
      <c r="F579" s="227" t="s">
        <v>23916</v>
      </c>
      <c r="G579" s="229" t="s">
        <v>26520</v>
      </c>
      <c r="H579" s="229">
        <v>4</v>
      </c>
      <c r="I579" s="229" t="s">
        <v>157</v>
      </c>
      <c r="J579" s="229" t="s">
        <v>375</v>
      </c>
      <c r="K579" s="17" t="s">
        <v>377</v>
      </c>
      <c r="L579" s="17" t="s">
        <v>381</v>
      </c>
      <c r="M579" s="230" t="s">
        <v>381</v>
      </c>
      <c r="N579" s="231" t="s">
        <v>22418</v>
      </c>
      <c r="O579" s="232" t="s">
        <v>506</v>
      </c>
      <c r="P579" s="233" t="s">
        <v>505</v>
      </c>
      <c r="Q579" s="233" t="s">
        <v>26521</v>
      </c>
      <c r="R579" s="230" t="s">
        <v>25042</v>
      </c>
      <c r="S579" s="234" t="s">
        <v>25501</v>
      </c>
      <c r="T579" s="235" t="s">
        <v>21648</v>
      </c>
      <c r="U579" s="236" t="s">
        <v>5191</v>
      </c>
      <c r="V579" s="16">
        <v>5</v>
      </c>
      <c r="W579" s="16">
        <v>6</v>
      </c>
      <c r="X579" s="16" t="e">
        <v>#REF!</v>
      </c>
      <c r="Y579" s="237" t="s">
        <v>506</v>
      </c>
      <c r="Z579" s="17"/>
      <c r="AD579" s="230" t="s">
        <v>25204</v>
      </c>
      <c r="AE579" s="238" t="s">
        <v>22858</v>
      </c>
    </row>
    <row r="580" spans="1:31" x14ac:dyDescent="0.45">
      <c r="A580" s="227"/>
      <c r="B580" s="227"/>
      <c r="C580" s="227"/>
      <c r="D580" s="240" t="s">
        <v>22353</v>
      </c>
      <c r="E580" s="240" t="s">
        <v>510</v>
      </c>
      <c r="F580" s="227" t="s">
        <v>23917</v>
      </c>
      <c r="G580" s="229" t="s">
        <v>26520</v>
      </c>
      <c r="H580" s="229">
        <v>4</v>
      </c>
      <c r="I580" s="229" t="s">
        <v>157</v>
      </c>
      <c r="J580" s="229" t="s">
        <v>375</v>
      </c>
      <c r="K580" s="17" t="s">
        <v>377</v>
      </c>
      <c r="L580" s="17" t="s">
        <v>381</v>
      </c>
      <c r="M580" s="230" t="s">
        <v>381</v>
      </c>
      <c r="N580" s="231" t="s">
        <v>22418</v>
      </c>
      <c r="O580" s="232" t="s">
        <v>510</v>
      </c>
      <c r="P580" s="233" t="s">
        <v>511</v>
      </c>
      <c r="Q580" s="233" t="s">
        <v>26521</v>
      </c>
      <c r="R580" s="230" t="s">
        <v>25042</v>
      </c>
      <c r="S580" s="234" t="s">
        <v>25501</v>
      </c>
      <c r="T580" s="235" t="s">
        <v>21645</v>
      </c>
      <c r="U580" s="236" t="s">
        <v>5191</v>
      </c>
      <c r="V580" s="16">
        <v>5</v>
      </c>
      <c r="W580" s="16">
        <v>4</v>
      </c>
      <c r="X580" s="16" t="e">
        <v>#REF!</v>
      </c>
      <c r="Y580" s="237" t="s">
        <v>510</v>
      </c>
      <c r="Z580" s="17"/>
      <c r="AD580" s="230" t="s">
        <v>25608</v>
      </c>
      <c r="AE580" s="238" t="s">
        <v>876</v>
      </c>
    </row>
    <row r="581" spans="1:31" x14ac:dyDescent="0.45">
      <c r="A581" s="227"/>
      <c r="B581" s="227"/>
      <c r="C581" s="227"/>
      <c r="D581" s="240" t="s">
        <v>22357</v>
      </c>
      <c r="E581" s="240" t="s">
        <v>513</v>
      </c>
      <c r="F581" s="227" t="s">
        <v>23918</v>
      </c>
      <c r="G581" s="229" t="s">
        <v>26520</v>
      </c>
      <c r="H581" s="229">
        <v>4</v>
      </c>
      <c r="I581" s="229" t="s">
        <v>157</v>
      </c>
      <c r="J581" s="229" t="s">
        <v>375</v>
      </c>
      <c r="K581" s="17" t="s">
        <v>377</v>
      </c>
      <c r="L581" s="17" t="s">
        <v>381</v>
      </c>
      <c r="M581" s="230" t="s">
        <v>381</v>
      </c>
      <c r="N581" s="231" t="s">
        <v>22418</v>
      </c>
      <c r="O581" s="232" t="s">
        <v>513</v>
      </c>
      <c r="P581" s="233" t="s">
        <v>514</v>
      </c>
      <c r="Q581" s="233" t="s">
        <v>26521</v>
      </c>
      <c r="R581" s="230" t="s">
        <v>25042</v>
      </c>
      <c r="S581" s="234" t="s">
        <v>25501</v>
      </c>
      <c r="T581" s="235" t="s">
        <v>21643</v>
      </c>
      <c r="U581" s="236" t="s">
        <v>5191</v>
      </c>
      <c r="V581" s="16">
        <v>5</v>
      </c>
      <c r="W581" s="16">
        <v>3</v>
      </c>
      <c r="X581" s="16" t="e">
        <v>#REF!</v>
      </c>
      <c r="Y581" s="237" t="s">
        <v>513</v>
      </c>
      <c r="Z581" s="17"/>
      <c r="AD581" s="230" t="s">
        <v>25609</v>
      </c>
      <c r="AE581" s="238" t="s">
        <v>22860</v>
      </c>
    </row>
    <row r="582" spans="1:31" x14ac:dyDescent="0.45">
      <c r="A582" s="227"/>
      <c r="B582" s="227"/>
      <c r="C582" s="227"/>
      <c r="D582" s="240" t="s">
        <v>22247</v>
      </c>
      <c r="E582" s="240" t="s">
        <v>527</v>
      </c>
      <c r="F582" s="227" t="s">
        <v>23919</v>
      </c>
      <c r="G582" s="229" t="s">
        <v>26520</v>
      </c>
      <c r="H582" s="229">
        <v>4</v>
      </c>
      <c r="I582" s="229" t="s">
        <v>157</v>
      </c>
      <c r="J582" s="229" t="s">
        <v>375</v>
      </c>
      <c r="K582" s="17" t="s">
        <v>377</v>
      </c>
      <c r="L582" s="17" t="s">
        <v>381</v>
      </c>
      <c r="M582" s="230" t="s">
        <v>381</v>
      </c>
      <c r="N582" s="231" t="s">
        <v>22418</v>
      </c>
      <c r="O582" s="232" t="s">
        <v>527</v>
      </c>
      <c r="P582" s="233" t="s">
        <v>529</v>
      </c>
      <c r="Q582" s="233" t="s">
        <v>26521</v>
      </c>
      <c r="R582" s="230" t="s">
        <v>25042</v>
      </c>
      <c r="S582" s="234" t="s">
        <v>25501</v>
      </c>
      <c r="T582" s="235" t="s">
        <v>21634</v>
      </c>
      <c r="U582" s="236" t="s">
        <v>5191</v>
      </c>
      <c r="V582" s="16">
        <v>5</v>
      </c>
      <c r="W582" s="16">
        <v>6</v>
      </c>
      <c r="X582" s="16" t="e">
        <v>#REF!</v>
      </c>
      <c r="Y582" s="237" t="s">
        <v>527</v>
      </c>
      <c r="Z582" s="17"/>
      <c r="AD582" s="230" t="s">
        <v>25205</v>
      </c>
      <c r="AE582" s="238" t="s">
        <v>22861</v>
      </c>
    </row>
    <row r="583" spans="1:31" x14ac:dyDescent="0.45">
      <c r="A583" s="227"/>
      <c r="B583" s="240" t="s">
        <v>383</v>
      </c>
      <c r="C583" s="240" t="s">
        <v>2094</v>
      </c>
      <c r="D583" s="240" t="s">
        <v>22177</v>
      </c>
      <c r="E583" s="240" t="s">
        <v>336</v>
      </c>
      <c r="F583" s="227" t="s">
        <v>23920</v>
      </c>
      <c r="G583" s="229" t="s">
        <v>5191</v>
      </c>
      <c r="H583" s="229">
        <v>4</v>
      </c>
      <c r="I583" s="229" t="s">
        <v>157</v>
      </c>
      <c r="J583" s="229" t="s">
        <v>375</v>
      </c>
      <c r="K583" s="17" t="s">
        <v>377</v>
      </c>
      <c r="L583" s="17" t="s">
        <v>383</v>
      </c>
      <c r="M583" s="230" t="s">
        <v>383</v>
      </c>
      <c r="N583" s="231" t="s">
        <v>2094</v>
      </c>
      <c r="O583" s="232" t="s">
        <v>336</v>
      </c>
      <c r="P583" s="233" t="s">
        <v>335</v>
      </c>
      <c r="Q583" s="233" t="s">
        <v>26521</v>
      </c>
      <c r="R583" s="230" t="s">
        <v>25043</v>
      </c>
      <c r="S583" s="234" t="s">
        <v>25501</v>
      </c>
      <c r="T583" s="235" t="s">
        <v>21743</v>
      </c>
      <c r="U583" s="236" t="s">
        <v>5191</v>
      </c>
      <c r="V583" s="16">
        <v>2</v>
      </c>
      <c r="W583" s="16">
        <v>6</v>
      </c>
      <c r="X583" s="16" t="e">
        <v>#REF!</v>
      </c>
      <c r="Y583" s="237" t="s">
        <v>336</v>
      </c>
      <c r="Z583" s="17"/>
      <c r="AD583" s="230" t="s">
        <v>25206</v>
      </c>
      <c r="AE583" s="238" t="s">
        <v>22864</v>
      </c>
    </row>
    <row r="584" spans="1:31" x14ac:dyDescent="0.45">
      <c r="A584" s="227"/>
      <c r="B584" s="227"/>
      <c r="C584" s="227"/>
      <c r="D584" s="240" t="s">
        <v>22247</v>
      </c>
      <c r="E584" s="240" t="s">
        <v>527</v>
      </c>
      <c r="F584" s="227" t="s">
        <v>23921</v>
      </c>
      <c r="G584" s="229" t="s">
        <v>26520</v>
      </c>
      <c r="H584" s="229">
        <v>4</v>
      </c>
      <c r="I584" s="229" t="s">
        <v>157</v>
      </c>
      <c r="J584" s="229" t="s">
        <v>375</v>
      </c>
      <c r="K584" s="17" t="s">
        <v>377</v>
      </c>
      <c r="L584" s="17" t="s">
        <v>383</v>
      </c>
      <c r="M584" s="230" t="s">
        <v>383</v>
      </c>
      <c r="N584" s="231" t="s">
        <v>2094</v>
      </c>
      <c r="O584" s="232" t="s">
        <v>527</v>
      </c>
      <c r="P584" s="233" t="s">
        <v>529</v>
      </c>
      <c r="Q584" s="233" t="s">
        <v>26521</v>
      </c>
      <c r="R584" s="230" t="s">
        <v>25043</v>
      </c>
      <c r="S584" s="234" t="s">
        <v>25501</v>
      </c>
      <c r="T584" s="235" t="s">
        <v>21634</v>
      </c>
      <c r="U584" s="236" t="s">
        <v>5191</v>
      </c>
      <c r="V584" s="16">
        <v>2</v>
      </c>
      <c r="W584" s="16">
        <v>6</v>
      </c>
      <c r="X584" s="16" t="e">
        <v>#REF!</v>
      </c>
      <c r="Y584" s="237" t="s">
        <v>527</v>
      </c>
      <c r="Z584" s="17"/>
      <c r="AD584" s="230" t="s">
        <v>25207</v>
      </c>
      <c r="AE584" s="238" t="s">
        <v>22868</v>
      </c>
    </row>
    <row r="585" spans="1:31" x14ac:dyDescent="0.45">
      <c r="A585" s="227"/>
      <c r="B585" s="240" t="s">
        <v>22419</v>
      </c>
      <c r="C585" s="240" t="s">
        <v>22420</v>
      </c>
      <c r="D585" s="240" t="s">
        <v>22375</v>
      </c>
      <c r="E585" s="240" t="s">
        <v>469</v>
      </c>
      <c r="F585" s="227" t="s">
        <v>23922</v>
      </c>
      <c r="G585" s="229" t="s">
        <v>5191</v>
      </c>
      <c r="H585" s="229">
        <v>4</v>
      </c>
      <c r="I585" s="229" t="s">
        <v>157</v>
      </c>
      <c r="J585" s="229" t="s">
        <v>375</v>
      </c>
      <c r="K585" s="17" t="s">
        <v>377</v>
      </c>
      <c r="L585" s="17" t="s">
        <v>22419</v>
      </c>
      <c r="M585" s="230" t="s">
        <v>22419</v>
      </c>
      <c r="N585" s="231" t="s">
        <v>22420</v>
      </c>
      <c r="O585" s="232" t="s">
        <v>469</v>
      </c>
      <c r="P585" s="233" t="s">
        <v>468</v>
      </c>
      <c r="Q585" s="233" t="s">
        <v>26521</v>
      </c>
      <c r="R585" s="230" t="s">
        <v>25044</v>
      </c>
      <c r="S585" s="234" t="s">
        <v>25501</v>
      </c>
      <c r="T585" s="235" t="s">
        <v>21668</v>
      </c>
      <c r="U585" s="236" t="s">
        <v>5191</v>
      </c>
      <c r="V585" s="16">
        <v>2</v>
      </c>
      <c r="W585" s="16">
        <v>2</v>
      </c>
      <c r="X585" s="16" t="e">
        <v>#REF!</v>
      </c>
      <c r="Y585" s="237" t="s">
        <v>469</v>
      </c>
      <c r="Z585" s="17"/>
      <c r="AD585" s="230" t="s">
        <v>25610</v>
      </c>
      <c r="AE585" s="238" t="s">
        <v>891</v>
      </c>
    </row>
    <row r="586" spans="1:31" x14ac:dyDescent="0.45">
      <c r="A586" s="227"/>
      <c r="B586" s="227"/>
      <c r="C586" s="227"/>
      <c r="D586" s="240" t="s">
        <v>22247</v>
      </c>
      <c r="E586" s="240" t="s">
        <v>527</v>
      </c>
      <c r="F586" s="227" t="s">
        <v>23923</v>
      </c>
      <c r="G586" s="229" t="s">
        <v>26520</v>
      </c>
      <c r="H586" s="229">
        <v>4</v>
      </c>
      <c r="I586" s="229" t="s">
        <v>157</v>
      </c>
      <c r="J586" s="229" t="s">
        <v>375</v>
      </c>
      <c r="K586" s="17" t="s">
        <v>377</v>
      </c>
      <c r="L586" s="17" t="s">
        <v>22419</v>
      </c>
      <c r="M586" s="230" t="s">
        <v>22419</v>
      </c>
      <c r="N586" s="231" t="s">
        <v>22420</v>
      </c>
      <c r="O586" s="232" t="s">
        <v>527</v>
      </c>
      <c r="P586" s="233" t="s">
        <v>529</v>
      </c>
      <c r="Q586" s="233" t="s">
        <v>26521</v>
      </c>
      <c r="R586" s="230" t="s">
        <v>25044</v>
      </c>
      <c r="S586" s="234" t="s">
        <v>25501</v>
      </c>
      <c r="T586" s="235" t="s">
        <v>21634</v>
      </c>
      <c r="U586" s="236" t="s">
        <v>5191</v>
      </c>
      <c r="V586" s="16">
        <v>2</v>
      </c>
      <c r="W586" s="16">
        <v>6</v>
      </c>
      <c r="X586" s="16" t="e">
        <v>#REF!</v>
      </c>
      <c r="Y586" s="237" t="s">
        <v>527</v>
      </c>
      <c r="Z586" s="17"/>
      <c r="AD586" s="230" t="s">
        <v>25611</v>
      </c>
      <c r="AE586" s="238" t="s">
        <v>893</v>
      </c>
    </row>
    <row r="587" spans="1:31" x14ac:dyDescent="0.45">
      <c r="A587" s="239" t="s">
        <v>388</v>
      </c>
      <c r="B587" s="240" t="s">
        <v>22421</v>
      </c>
      <c r="C587" s="227"/>
      <c r="D587" s="227"/>
      <c r="E587" s="227"/>
      <c r="F587" s="227" t="s">
        <v>23924</v>
      </c>
      <c r="G587" s="229" t="s">
        <v>5191</v>
      </c>
      <c r="H587" s="229">
        <v>3</v>
      </c>
      <c r="I587" s="229" t="s">
        <v>157</v>
      </c>
      <c r="J587" s="229" t="s">
        <v>375</v>
      </c>
      <c r="K587" s="17" t="s">
        <v>388</v>
      </c>
      <c r="L587" s="17" t="s">
        <v>5190</v>
      </c>
      <c r="M587" s="230" t="s">
        <v>388</v>
      </c>
      <c r="N587" s="231" t="s">
        <v>22421</v>
      </c>
      <c r="O587" s="232" t="s">
        <v>5190</v>
      </c>
      <c r="P587" s="233" t="s">
        <v>5190</v>
      </c>
      <c r="Q587" s="233" t="s">
        <v>5190</v>
      </c>
      <c r="R587" s="230" t="s">
        <v>25502</v>
      </c>
      <c r="S587" s="234" t="s">
        <v>25500</v>
      </c>
      <c r="T587" s="235" t="s">
        <v>5190</v>
      </c>
      <c r="U587" s="236" t="s">
        <v>26520</v>
      </c>
      <c r="V587" s="16" t="s">
        <v>5190</v>
      </c>
      <c r="W587" s="16" t="s">
        <v>5190</v>
      </c>
      <c r="X587" s="16" t="e">
        <v>#REF!</v>
      </c>
      <c r="Y587" s="237" t="s">
        <v>5190</v>
      </c>
      <c r="Z587" s="17"/>
      <c r="AD587" s="230" t="s">
        <v>25208</v>
      </c>
      <c r="AE587" s="238" t="s">
        <v>22873</v>
      </c>
    </row>
    <row r="588" spans="1:31" x14ac:dyDescent="0.45">
      <c r="A588" s="227"/>
      <c r="B588" s="240" t="s">
        <v>390</v>
      </c>
      <c r="C588" s="240" t="s">
        <v>22422</v>
      </c>
      <c r="D588" s="240" t="s">
        <v>22278</v>
      </c>
      <c r="E588" s="240" t="s">
        <v>397</v>
      </c>
      <c r="F588" s="227" t="s">
        <v>23925</v>
      </c>
      <c r="G588" s="229" t="s">
        <v>5191</v>
      </c>
      <c r="H588" s="229">
        <v>4</v>
      </c>
      <c r="I588" s="229" t="s">
        <v>157</v>
      </c>
      <c r="J588" s="229" t="s">
        <v>375</v>
      </c>
      <c r="K588" s="17" t="s">
        <v>388</v>
      </c>
      <c r="L588" s="17" t="s">
        <v>390</v>
      </c>
      <c r="M588" s="230" t="s">
        <v>390</v>
      </c>
      <c r="N588" s="231" t="s">
        <v>22422</v>
      </c>
      <c r="O588" s="232" t="s">
        <v>397</v>
      </c>
      <c r="P588" s="233" t="s">
        <v>396</v>
      </c>
      <c r="Q588" s="233" t="s">
        <v>26521</v>
      </c>
      <c r="R588" s="230" t="s">
        <v>25045</v>
      </c>
      <c r="S588" s="234" t="s">
        <v>25502</v>
      </c>
      <c r="T588" s="235" t="s">
        <v>21710</v>
      </c>
      <c r="U588" s="236" t="s">
        <v>5191</v>
      </c>
      <c r="V588" s="16">
        <v>3</v>
      </c>
      <c r="W588" s="16">
        <v>11</v>
      </c>
      <c r="X588" s="16" t="e">
        <v>#REF!</v>
      </c>
      <c r="Y588" s="237" t="s">
        <v>397</v>
      </c>
      <c r="Z588" s="17"/>
      <c r="AD588" s="230" t="s">
        <v>25612</v>
      </c>
      <c r="AE588" s="238" t="s">
        <v>903</v>
      </c>
    </row>
    <row r="589" spans="1:31" x14ac:dyDescent="0.45">
      <c r="A589" s="227"/>
      <c r="B589" s="227"/>
      <c r="C589" s="227"/>
      <c r="D589" s="240" t="s">
        <v>22423</v>
      </c>
      <c r="E589" s="240" t="s">
        <v>535</v>
      </c>
      <c r="F589" s="227" t="s">
        <v>23926</v>
      </c>
      <c r="G589" s="229" t="s">
        <v>26520</v>
      </c>
      <c r="H589" s="229">
        <v>4</v>
      </c>
      <c r="I589" s="229" t="s">
        <v>157</v>
      </c>
      <c r="J589" s="229" t="s">
        <v>375</v>
      </c>
      <c r="K589" s="17" t="s">
        <v>388</v>
      </c>
      <c r="L589" s="17" t="s">
        <v>390</v>
      </c>
      <c r="M589" s="230" t="s">
        <v>390</v>
      </c>
      <c r="N589" s="231" t="s">
        <v>22422</v>
      </c>
      <c r="O589" s="232" t="s">
        <v>535</v>
      </c>
      <c r="P589" s="233" t="s">
        <v>534</v>
      </c>
      <c r="Q589" s="233" t="s">
        <v>26521</v>
      </c>
      <c r="R589" s="230" t="s">
        <v>25045</v>
      </c>
      <c r="S589" s="234" t="s">
        <v>25502</v>
      </c>
      <c r="T589" s="235" t="s">
        <v>21631</v>
      </c>
      <c r="U589" s="236" t="s">
        <v>5191</v>
      </c>
      <c r="V589" s="16">
        <v>3</v>
      </c>
      <c r="W589" s="16">
        <v>2</v>
      </c>
      <c r="X589" s="16" t="e">
        <v>#REF!</v>
      </c>
      <c r="Y589" s="237" t="s">
        <v>535</v>
      </c>
      <c r="Z589" s="17"/>
      <c r="AD589" s="230" t="s">
        <v>25209</v>
      </c>
      <c r="AE589" s="238" t="s">
        <v>22875</v>
      </c>
    </row>
    <row r="590" spans="1:31" x14ac:dyDescent="0.45">
      <c r="A590" s="227"/>
      <c r="B590" s="227"/>
      <c r="C590" s="227"/>
      <c r="D590" s="240" t="s">
        <v>536</v>
      </c>
      <c r="E590" s="240" t="s">
        <v>537</v>
      </c>
      <c r="F590" s="227" t="s">
        <v>23927</v>
      </c>
      <c r="G590" s="229" t="s">
        <v>26520</v>
      </c>
      <c r="H590" s="229">
        <v>4</v>
      </c>
      <c r="I590" s="229" t="s">
        <v>157</v>
      </c>
      <c r="J590" s="229" t="s">
        <v>375</v>
      </c>
      <c r="K590" s="17" t="s">
        <v>388</v>
      </c>
      <c r="L590" s="17" t="s">
        <v>390</v>
      </c>
      <c r="M590" s="230" t="s">
        <v>390</v>
      </c>
      <c r="N590" s="231" t="s">
        <v>22422</v>
      </c>
      <c r="O590" s="232" t="s">
        <v>537</v>
      </c>
      <c r="P590" s="233" t="s">
        <v>536</v>
      </c>
      <c r="Q590" s="233" t="s">
        <v>5190</v>
      </c>
      <c r="R590" s="230" t="s">
        <v>25045</v>
      </c>
      <c r="S590" s="234" t="s">
        <v>25502</v>
      </c>
      <c r="T590" s="235" t="s">
        <v>21630</v>
      </c>
      <c r="U590" s="236" t="s">
        <v>5191</v>
      </c>
      <c r="V590" s="16">
        <v>3</v>
      </c>
      <c r="W590" s="16">
        <v>1</v>
      </c>
      <c r="X590" s="16" t="e">
        <v>#REF!</v>
      </c>
      <c r="Y590" s="237" t="s">
        <v>537</v>
      </c>
      <c r="Z590" s="17"/>
      <c r="AD590" s="230" t="s">
        <v>25210</v>
      </c>
      <c r="AE590" s="238" t="s">
        <v>22880</v>
      </c>
    </row>
    <row r="591" spans="1:31" x14ac:dyDescent="0.45">
      <c r="A591" s="227"/>
      <c r="B591" s="240" t="s">
        <v>392</v>
      </c>
      <c r="C591" s="240" t="s">
        <v>22424</v>
      </c>
      <c r="D591" s="240" t="s">
        <v>22179</v>
      </c>
      <c r="E591" s="240" t="s">
        <v>542</v>
      </c>
      <c r="F591" s="227" t="s">
        <v>23928</v>
      </c>
      <c r="G591" s="229" t="s">
        <v>5191</v>
      </c>
      <c r="H591" s="229">
        <v>4</v>
      </c>
      <c r="I591" s="229" t="s">
        <v>157</v>
      </c>
      <c r="J591" s="229" t="s">
        <v>375</v>
      </c>
      <c r="K591" s="17" t="s">
        <v>388</v>
      </c>
      <c r="L591" s="17" t="s">
        <v>392</v>
      </c>
      <c r="M591" s="230" t="s">
        <v>392</v>
      </c>
      <c r="N591" s="231" t="s">
        <v>22424</v>
      </c>
      <c r="O591" s="232" t="s">
        <v>542</v>
      </c>
      <c r="P591" s="233" t="s">
        <v>543</v>
      </c>
      <c r="Q591" s="233" t="s">
        <v>26521</v>
      </c>
      <c r="R591" s="230" t="s">
        <v>25046</v>
      </c>
      <c r="S591" s="234" t="s">
        <v>25502</v>
      </c>
      <c r="T591" s="235" t="s">
        <v>21626</v>
      </c>
      <c r="U591" s="236" t="s">
        <v>5191</v>
      </c>
      <c r="V591" s="16">
        <v>2</v>
      </c>
      <c r="W591" s="16">
        <v>3</v>
      </c>
      <c r="X591" s="16" t="e">
        <v>#REF!</v>
      </c>
      <c r="Y591" s="237" t="s">
        <v>542</v>
      </c>
      <c r="Z591" s="17"/>
      <c r="AD591" s="230" t="s">
        <v>25613</v>
      </c>
      <c r="AE591" s="238" t="s">
        <v>906</v>
      </c>
    </row>
    <row r="592" spans="1:31" x14ac:dyDescent="0.45">
      <c r="A592" s="227"/>
      <c r="B592" s="227"/>
      <c r="C592" s="227"/>
      <c r="D592" s="240" t="s">
        <v>22202</v>
      </c>
      <c r="E592" s="240" t="s">
        <v>545</v>
      </c>
      <c r="F592" s="227" t="s">
        <v>23929</v>
      </c>
      <c r="G592" s="229" t="s">
        <v>26520</v>
      </c>
      <c r="H592" s="229">
        <v>4</v>
      </c>
      <c r="I592" s="229" t="s">
        <v>157</v>
      </c>
      <c r="J592" s="229" t="s">
        <v>375</v>
      </c>
      <c r="K592" s="17" t="s">
        <v>388</v>
      </c>
      <c r="L592" s="17" t="s">
        <v>392</v>
      </c>
      <c r="M592" s="230" t="s">
        <v>392</v>
      </c>
      <c r="N592" s="231" t="s">
        <v>22424</v>
      </c>
      <c r="O592" s="232" t="s">
        <v>545</v>
      </c>
      <c r="P592" s="233" t="s">
        <v>546</v>
      </c>
      <c r="Q592" s="233" t="s">
        <v>26521</v>
      </c>
      <c r="R592" s="230" t="s">
        <v>25046</v>
      </c>
      <c r="S592" s="234" t="s">
        <v>25502</v>
      </c>
      <c r="T592" s="235" t="s">
        <v>21624</v>
      </c>
      <c r="U592" s="236" t="s">
        <v>5191</v>
      </c>
      <c r="V592" s="16">
        <v>2</v>
      </c>
      <c r="W592" s="16">
        <v>4</v>
      </c>
      <c r="X592" s="16" t="e">
        <v>#REF!</v>
      </c>
      <c r="Y592" s="237" t="s">
        <v>545</v>
      </c>
      <c r="Z592" s="17"/>
      <c r="AD592" s="230" t="s">
        <v>25614</v>
      </c>
      <c r="AE592" s="238" t="s">
        <v>908</v>
      </c>
    </row>
    <row r="593" spans="1:31" x14ac:dyDescent="0.45">
      <c r="A593" s="227"/>
      <c r="B593" s="240" t="s">
        <v>396</v>
      </c>
      <c r="C593" s="240" t="s">
        <v>22425</v>
      </c>
      <c r="D593" s="240" t="s">
        <v>22181</v>
      </c>
      <c r="E593" s="240" t="s">
        <v>272</v>
      </c>
      <c r="F593" s="227" t="s">
        <v>23930</v>
      </c>
      <c r="G593" s="229" t="s">
        <v>5191</v>
      </c>
      <c r="H593" s="229">
        <v>4</v>
      </c>
      <c r="I593" s="229" t="s">
        <v>157</v>
      </c>
      <c r="J593" s="229" t="s">
        <v>375</v>
      </c>
      <c r="K593" s="17" t="s">
        <v>388</v>
      </c>
      <c r="L593" s="17" t="s">
        <v>396</v>
      </c>
      <c r="M593" s="230" t="s">
        <v>396</v>
      </c>
      <c r="N593" s="231" t="s">
        <v>22425</v>
      </c>
      <c r="O593" s="232" t="s">
        <v>272</v>
      </c>
      <c r="P593" s="233" t="s">
        <v>271</v>
      </c>
      <c r="Q593" s="233" t="s">
        <v>26521</v>
      </c>
      <c r="R593" s="230" t="s">
        <v>25047</v>
      </c>
      <c r="S593" s="234" t="s">
        <v>25502</v>
      </c>
      <c r="T593" s="235" t="s">
        <v>21778</v>
      </c>
      <c r="U593" s="236" t="s">
        <v>5191</v>
      </c>
      <c r="V593" s="16">
        <v>8</v>
      </c>
      <c r="W593" s="16">
        <v>3</v>
      </c>
      <c r="X593" s="16" t="e">
        <v>#REF!</v>
      </c>
      <c r="Y593" s="237" t="s">
        <v>272</v>
      </c>
      <c r="Z593" s="17"/>
      <c r="AD593" s="230" t="s">
        <v>25211</v>
      </c>
      <c r="AE593" s="238" t="s">
        <v>910</v>
      </c>
    </row>
    <row r="594" spans="1:31" x14ac:dyDescent="0.45">
      <c r="A594" s="227"/>
      <c r="B594" s="227"/>
      <c r="C594" s="227"/>
      <c r="D594" s="240" t="s">
        <v>22197</v>
      </c>
      <c r="E594" s="240" t="s">
        <v>277</v>
      </c>
      <c r="F594" s="227" t="s">
        <v>23931</v>
      </c>
      <c r="G594" s="229" t="s">
        <v>26520</v>
      </c>
      <c r="H594" s="229">
        <v>4</v>
      </c>
      <c r="I594" s="229" t="s">
        <v>157</v>
      </c>
      <c r="J594" s="229" t="s">
        <v>375</v>
      </c>
      <c r="K594" s="17" t="s">
        <v>388</v>
      </c>
      <c r="L594" s="17" t="s">
        <v>396</v>
      </c>
      <c r="M594" s="230" t="s">
        <v>396</v>
      </c>
      <c r="N594" s="231" t="s">
        <v>22425</v>
      </c>
      <c r="O594" s="232" t="s">
        <v>277</v>
      </c>
      <c r="P594" s="233" t="s">
        <v>276</v>
      </c>
      <c r="Q594" s="233" t="s">
        <v>26521</v>
      </c>
      <c r="R594" s="230" t="s">
        <v>25047</v>
      </c>
      <c r="S594" s="234" t="s">
        <v>25502</v>
      </c>
      <c r="T594" s="235" t="s">
        <v>21775</v>
      </c>
      <c r="U594" s="236" t="s">
        <v>5191</v>
      </c>
      <c r="V594" s="16">
        <v>8</v>
      </c>
      <c r="W594" s="16">
        <v>2</v>
      </c>
      <c r="X594" s="16" t="e">
        <v>#REF!</v>
      </c>
      <c r="Y594" s="237" t="s">
        <v>277</v>
      </c>
      <c r="Z594" s="17"/>
      <c r="AD594" s="230" t="s">
        <v>25615</v>
      </c>
      <c r="AE594" s="238" t="s">
        <v>911</v>
      </c>
    </row>
    <row r="595" spans="1:31" x14ac:dyDescent="0.45">
      <c r="A595" s="227"/>
      <c r="B595" s="227"/>
      <c r="C595" s="227"/>
      <c r="D595" s="240" t="s">
        <v>22177</v>
      </c>
      <c r="E595" s="240" t="s">
        <v>336</v>
      </c>
      <c r="F595" s="227" t="s">
        <v>23932</v>
      </c>
      <c r="G595" s="229" t="s">
        <v>26520</v>
      </c>
      <c r="H595" s="229">
        <v>4</v>
      </c>
      <c r="I595" s="229" t="s">
        <v>157</v>
      </c>
      <c r="J595" s="229" t="s">
        <v>375</v>
      </c>
      <c r="K595" s="17" t="s">
        <v>388</v>
      </c>
      <c r="L595" s="17" t="s">
        <v>396</v>
      </c>
      <c r="M595" s="230" t="s">
        <v>396</v>
      </c>
      <c r="N595" s="231" t="s">
        <v>22425</v>
      </c>
      <c r="O595" s="232" t="s">
        <v>336</v>
      </c>
      <c r="P595" s="233" t="s">
        <v>335</v>
      </c>
      <c r="Q595" s="233" t="s">
        <v>26521</v>
      </c>
      <c r="R595" s="230" t="s">
        <v>25047</v>
      </c>
      <c r="S595" s="234" t="s">
        <v>25502</v>
      </c>
      <c r="T595" s="235" t="s">
        <v>21743</v>
      </c>
      <c r="U595" s="236" t="s">
        <v>5191</v>
      </c>
      <c r="V595" s="16">
        <v>8</v>
      </c>
      <c r="W595" s="16">
        <v>6</v>
      </c>
      <c r="X595" s="16" t="e">
        <v>#REF!</v>
      </c>
      <c r="Y595" s="237" t="s">
        <v>336</v>
      </c>
      <c r="Z595" s="17"/>
      <c r="AD595" s="230" t="s">
        <v>25212</v>
      </c>
      <c r="AE595" s="238" t="s">
        <v>913</v>
      </c>
    </row>
    <row r="596" spans="1:31" x14ac:dyDescent="0.45">
      <c r="A596" s="227"/>
      <c r="B596" s="227"/>
      <c r="C596" s="227"/>
      <c r="D596" s="240" t="s">
        <v>22178</v>
      </c>
      <c r="E596" s="240" t="s">
        <v>338</v>
      </c>
      <c r="F596" s="227" t="s">
        <v>23933</v>
      </c>
      <c r="G596" s="229" t="s">
        <v>26520</v>
      </c>
      <c r="H596" s="229">
        <v>4</v>
      </c>
      <c r="I596" s="229" t="s">
        <v>157</v>
      </c>
      <c r="J596" s="229" t="s">
        <v>375</v>
      </c>
      <c r="K596" s="17" t="s">
        <v>388</v>
      </c>
      <c r="L596" s="17" t="s">
        <v>396</v>
      </c>
      <c r="M596" s="230" t="s">
        <v>396</v>
      </c>
      <c r="N596" s="231" t="s">
        <v>22425</v>
      </c>
      <c r="O596" s="232" t="s">
        <v>338</v>
      </c>
      <c r="P596" s="233" t="s">
        <v>339</v>
      </c>
      <c r="Q596" s="233" t="s">
        <v>26521</v>
      </c>
      <c r="R596" s="230" t="s">
        <v>25047</v>
      </c>
      <c r="S596" s="234" t="s">
        <v>25502</v>
      </c>
      <c r="T596" s="235" t="s">
        <v>21741</v>
      </c>
      <c r="U596" s="236" t="s">
        <v>5191</v>
      </c>
      <c r="V596" s="16">
        <v>8</v>
      </c>
      <c r="W596" s="16">
        <v>7</v>
      </c>
      <c r="X596" s="16" t="e">
        <v>#REF!</v>
      </c>
      <c r="Y596" s="237" t="s">
        <v>338</v>
      </c>
      <c r="Z596" s="17"/>
      <c r="AD596" s="230" t="s">
        <v>25616</v>
      </c>
      <c r="AE596" s="238" t="s">
        <v>951</v>
      </c>
    </row>
    <row r="597" spans="1:31" x14ac:dyDescent="0.45">
      <c r="A597" s="227"/>
      <c r="B597" s="227"/>
      <c r="C597" s="227"/>
      <c r="D597" s="240" t="s">
        <v>22278</v>
      </c>
      <c r="E597" s="240" t="s">
        <v>397</v>
      </c>
      <c r="F597" s="227" t="s">
        <v>23934</v>
      </c>
      <c r="G597" s="229" t="s">
        <v>26520</v>
      </c>
      <c r="H597" s="229">
        <v>4</v>
      </c>
      <c r="I597" s="229" t="s">
        <v>157</v>
      </c>
      <c r="J597" s="229" t="s">
        <v>375</v>
      </c>
      <c r="K597" s="17" t="s">
        <v>388</v>
      </c>
      <c r="L597" s="17" t="s">
        <v>396</v>
      </c>
      <c r="M597" s="230" t="s">
        <v>396</v>
      </c>
      <c r="N597" s="231" t="s">
        <v>22425</v>
      </c>
      <c r="O597" s="232" t="s">
        <v>397</v>
      </c>
      <c r="P597" s="233" t="s">
        <v>396</v>
      </c>
      <c r="Q597" s="233" t="s">
        <v>26521</v>
      </c>
      <c r="R597" s="230" t="s">
        <v>25047</v>
      </c>
      <c r="S597" s="234" t="s">
        <v>25502</v>
      </c>
      <c r="T597" s="235" t="s">
        <v>21710</v>
      </c>
      <c r="U597" s="236" t="s">
        <v>5191</v>
      </c>
      <c r="V597" s="16">
        <v>8</v>
      </c>
      <c r="W597" s="16">
        <v>11</v>
      </c>
      <c r="X597" s="16" t="e">
        <v>#REF!</v>
      </c>
      <c r="Y597" s="237" t="s">
        <v>397</v>
      </c>
      <c r="Z597" s="17"/>
      <c r="AD597" s="230" t="s">
        <v>25617</v>
      </c>
      <c r="AE597" s="238" t="s">
        <v>928</v>
      </c>
    </row>
    <row r="598" spans="1:31" x14ac:dyDescent="0.45">
      <c r="A598" s="227"/>
      <c r="B598" s="227"/>
      <c r="C598" s="227"/>
      <c r="D598" s="240" t="s">
        <v>540</v>
      </c>
      <c r="E598" s="240" t="s">
        <v>539</v>
      </c>
      <c r="F598" s="227" t="s">
        <v>23935</v>
      </c>
      <c r="G598" s="229" t="s">
        <v>26520</v>
      </c>
      <c r="H598" s="229">
        <v>4</v>
      </c>
      <c r="I598" s="229" t="s">
        <v>157</v>
      </c>
      <c r="J598" s="229" t="s">
        <v>375</v>
      </c>
      <c r="K598" s="17" t="s">
        <v>388</v>
      </c>
      <c r="L598" s="17" t="s">
        <v>396</v>
      </c>
      <c r="M598" s="230" t="s">
        <v>396</v>
      </c>
      <c r="N598" s="231" t="s">
        <v>22425</v>
      </c>
      <c r="O598" s="232" t="s">
        <v>539</v>
      </c>
      <c r="P598" s="233" t="s">
        <v>540</v>
      </c>
      <c r="Q598" s="233" t="s">
        <v>5190</v>
      </c>
      <c r="R598" s="230" t="s">
        <v>25047</v>
      </c>
      <c r="S598" s="234" t="s">
        <v>25502</v>
      </c>
      <c r="T598" s="235" t="s">
        <v>21628</v>
      </c>
      <c r="U598" s="236" t="s">
        <v>5191</v>
      </c>
      <c r="V598" s="16">
        <v>8</v>
      </c>
      <c r="W598" s="16">
        <v>1</v>
      </c>
      <c r="X598" s="16" t="e">
        <v>#REF!</v>
      </c>
      <c r="Y598" s="237" t="s">
        <v>539</v>
      </c>
      <c r="Z598" s="17"/>
      <c r="AD598" s="230" t="s">
        <v>25618</v>
      </c>
      <c r="AE598" s="238" t="s">
        <v>17605</v>
      </c>
    </row>
    <row r="599" spans="1:31" x14ac:dyDescent="0.45">
      <c r="A599" s="227"/>
      <c r="B599" s="227"/>
      <c r="C599" s="227"/>
      <c r="D599" s="240" t="s">
        <v>22202</v>
      </c>
      <c r="E599" s="240" t="s">
        <v>545</v>
      </c>
      <c r="F599" s="227" t="s">
        <v>23936</v>
      </c>
      <c r="G599" s="229" t="s">
        <v>26520</v>
      </c>
      <c r="H599" s="229">
        <v>4</v>
      </c>
      <c r="I599" s="229" t="s">
        <v>157</v>
      </c>
      <c r="J599" s="229" t="s">
        <v>375</v>
      </c>
      <c r="K599" s="17" t="s">
        <v>388</v>
      </c>
      <c r="L599" s="17" t="s">
        <v>396</v>
      </c>
      <c r="M599" s="230" t="s">
        <v>396</v>
      </c>
      <c r="N599" s="231" t="s">
        <v>22425</v>
      </c>
      <c r="O599" s="232" t="s">
        <v>545</v>
      </c>
      <c r="P599" s="233" t="s">
        <v>546</v>
      </c>
      <c r="Q599" s="233" t="s">
        <v>26521</v>
      </c>
      <c r="R599" s="230" t="s">
        <v>25047</v>
      </c>
      <c r="S599" s="234" t="s">
        <v>25502</v>
      </c>
      <c r="T599" s="235" t="s">
        <v>21624</v>
      </c>
      <c r="U599" s="236" t="s">
        <v>5191</v>
      </c>
      <c r="V599" s="16">
        <v>8</v>
      </c>
      <c r="W599" s="16">
        <v>4</v>
      </c>
      <c r="X599" s="16" t="e">
        <v>#REF!</v>
      </c>
      <c r="Y599" s="237" t="s">
        <v>545</v>
      </c>
      <c r="Z599" s="17"/>
      <c r="AD599" s="230" t="s">
        <v>25213</v>
      </c>
      <c r="AE599" s="238" t="s">
        <v>22887</v>
      </c>
    </row>
    <row r="600" spans="1:31" x14ac:dyDescent="0.45">
      <c r="A600" s="227"/>
      <c r="B600" s="227"/>
      <c r="C600" s="227"/>
      <c r="D600" s="240" t="s">
        <v>22160</v>
      </c>
      <c r="E600" s="240" t="s">
        <v>551</v>
      </c>
      <c r="F600" s="227" t="s">
        <v>23937</v>
      </c>
      <c r="G600" s="229" t="s">
        <v>26520</v>
      </c>
      <c r="H600" s="229">
        <v>4</v>
      </c>
      <c r="I600" s="229" t="s">
        <v>157</v>
      </c>
      <c r="J600" s="229" t="s">
        <v>375</v>
      </c>
      <c r="K600" s="17" t="s">
        <v>388</v>
      </c>
      <c r="L600" s="17" t="s">
        <v>396</v>
      </c>
      <c r="M600" s="230" t="s">
        <v>396</v>
      </c>
      <c r="N600" s="231" t="s">
        <v>22425</v>
      </c>
      <c r="O600" s="232" t="s">
        <v>551</v>
      </c>
      <c r="P600" s="233" t="s">
        <v>552</v>
      </c>
      <c r="Q600" s="233" t="s">
        <v>26521</v>
      </c>
      <c r="R600" s="230" t="s">
        <v>25047</v>
      </c>
      <c r="S600" s="234" t="s">
        <v>25502</v>
      </c>
      <c r="T600" s="235" t="s">
        <v>21620</v>
      </c>
      <c r="U600" s="236" t="s">
        <v>5191</v>
      </c>
      <c r="V600" s="16">
        <v>8</v>
      </c>
      <c r="W600" s="16">
        <v>10</v>
      </c>
      <c r="X600" s="16" t="e">
        <v>#REF!</v>
      </c>
      <c r="Y600" s="237" t="s">
        <v>551</v>
      </c>
      <c r="Z600" s="17"/>
      <c r="AD600" s="230" t="s">
        <v>25619</v>
      </c>
      <c r="AE600" s="238" t="s">
        <v>17648</v>
      </c>
    </row>
    <row r="601" spans="1:31" x14ac:dyDescent="0.45">
      <c r="A601" s="227"/>
      <c r="B601" s="227"/>
      <c r="C601" s="227"/>
      <c r="D601" s="227"/>
      <c r="E601" s="227"/>
      <c r="F601" s="227" t="s">
        <v>23938</v>
      </c>
      <c r="G601" s="229" t="s">
        <v>26520</v>
      </c>
      <c r="H601" s="229" t="s">
        <v>5190</v>
      </c>
      <c r="I601" s="229" t="s">
        <v>5190</v>
      </c>
      <c r="J601" s="229" t="s">
        <v>5190</v>
      </c>
      <c r="K601" s="17" t="s">
        <v>5190</v>
      </c>
      <c r="L601" s="17" t="s">
        <v>5190</v>
      </c>
      <c r="M601" s="230" t="s">
        <v>5190</v>
      </c>
      <c r="N601" s="231" t="s">
        <v>5190</v>
      </c>
      <c r="O601" s="232" t="s">
        <v>5190</v>
      </c>
      <c r="P601" s="233" t="s">
        <v>5190</v>
      </c>
      <c r="Q601" s="233" t="s">
        <v>5190</v>
      </c>
      <c r="R601" s="230" t="s">
        <v>5190</v>
      </c>
      <c r="S601" s="234" t="s">
        <v>5190</v>
      </c>
      <c r="T601" s="235" t="s">
        <v>5190</v>
      </c>
      <c r="U601" s="236" t="s">
        <v>26520</v>
      </c>
      <c r="V601" s="16" t="s">
        <v>5190</v>
      </c>
      <c r="W601" s="16" t="s">
        <v>5190</v>
      </c>
      <c r="X601" s="16" t="s">
        <v>5190</v>
      </c>
      <c r="Y601" s="237" t="s">
        <v>5190</v>
      </c>
      <c r="Z601" s="17"/>
      <c r="AD601" s="230" t="s">
        <v>25214</v>
      </c>
      <c r="AE601" s="238" t="s">
        <v>17649</v>
      </c>
    </row>
    <row r="602" spans="1:31" ht="15.4" x14ac:dyDescent="0.45">
      <c r="A602" s="225" t="s">
        <v>572</v>
      </c>
      <c r="B602" s="225" t="s">
        <v>22426</v>
      </c>
      <c r="C602" s="231"/>
      <c r="D602" s="227"/>
      <c r="E602" s="227"/>
      <c r="F602" s="227" t="s">
        <v>23939</v>
      </c>
      <c r="G602" s="229" t="s">
        <v>5191</v>
      </c>
      <c r="H602" s="229">
        <v>1</v>
      </c>
      <c r="I602" s="229" t="s">
        <v>572</v>
      </c>
      <c r="J602" s="229" t="s">
        <v>5190</v>
      </c>
      <c r="K602" s="17" t="s">
        <v>5190</v>
      </c>
      <c r="L602" s="17" t="s">
        <v>5190</v>
      </c>
      <c r="M602" s="230" t="s">
        <v>572</v>
      </c>
      <c r="N602" s="231" t="s">
        <v>22426</v>
      </c>
      <c r="O602" s="232" t="s">
        <v>5190</v>
      </c>
      <c r="P602" s="233" t="s">
        <v>5190</v>
      </c>
      <c r="Q602" s="233" t="s">
        <v>5190</v>
      </c>
      <c r="R602" s="230" t="s">
        <v>25503</v>
      </c>
      <c r="S602" s="234" t="s">
        <v>23336</v>
      </c>
      <c r="T602" s="235" t="s">
        <v>5190</v>
      </c>
      <c r="U602" s="236" t="s">
        <v>26520</v>
      </c>
      <c r="V602" s="16" t="s">
        <v>5190</v>
      </c>
      <c r="W602" s="16" t="s">
        <v>5190</v>
      </c>
      <c r="X602" s="16" t="e">
        <v>#REF!</v>
      </c>
      <c r="Y602" s="237" t="s">
        <v>5190</v>
      </c>
      <c r="Z602" s="17"/>
      <c r="AD602" s="230" t="s">
        <v>25215</v>
      </c>
      <c r="AE602" s="238" t="s">
        <v>17652</v>
      </c>
    </row>
    <row r="603" spans="1:31" x14ac:dyDescent="0.45">
      <c r="A603" s="239" t="s">
        <v>398</v>
      </c>
      <c r="B603" s="239" t="s">
        <v>22427</v>
      </c>
      <c r="C603" s="231"/>
      <c r="D603" s="227"/>
      <c r="E603" s="227"/>
      <c r="F603" s="227" t="s">
        <v>23940</v>
      </c>
      <c r="G603" s="229" t="s">
        <v>5191</v>
      </c>
      <c r="H603" s="229">
        <v>2</v>
      </c>
      <c r="I603" s="229" t="s">
        <v>572</v>
      </c>
      <c r="J603" s="229" t="s">
        <v>398</v>
      </c>
      <c r="K603" s="17" t="s">
        <v>5190</v>
      </c>
      <c r="L603" s="17" t="s">
        <v>5190</v>
      </c>
      <c r="M603" s="230" t="s">
        <v>398</v>
      </c>
      <c r="N603" s="231" t="s">
        <v>22427</v>
      </c>
      <c r="O603" s="232" t="s">
        <v>5190</v>
      </c>
      <c r="P603" s="233" t="s">
        <v>5190</v>
      </c>
      <c r="Q603" s="233" t="s">
        <v>5190</v>
      </c>
      <c r="R603" s="230" t="s">
        <v>25504</v>
      </c>
      <c r="S603" s="234" t="s">
        <v>25503</v>
      </c>
      <c r="T603" s="235" t="s">
        <v>5190</v>
      </c>
      <c r="U603" s="236" t="s">
        <v>26520</v>
      </c>
      <c r="V603" s="16" t="s">
        <v>5190</v>
      </c>
      <c r="W603" s="16" t="s">
        <v>5190</v>
      </c>
      <c r="X603" s="16" t="e">
        <v>#REF!</v>
      </c>
      <c r="Y603" s="237" t="s">
        <v>5190</v>
      </c>
      <c r="Z603" s="17"/>
      <c r="AD603" s="230" t="s">
        <v>25216</v>
      </c>
      <c r="AE603" s="238" t="s">
        <v>17655</v>
      </c>
    </row>
    <row r="604" spans="1:31" x14ac:dyDescent="0.45">
      <c r="A604" s="239" t="s">
        <v>400</v>
      </c>
      <c r="B604" s="239" t="s">
        <v>22428</v>
      </c>
      <c r="C604" s="231"/>
      <c r="D604" s="227"/>
      <c r="E604" s="227"/>
      <c r="F604" s="227" t="s">
        <v>23941</v>
      </c>
      <c r="G604" s="229" t="s">
        <v>5191</v>
      </c>
      <c r="H604" s="229">
        <v>3</v>
      </c>
      <c r="I604" s="229" t="s">
        <v>572</v>
      </c>
      <c r="J604" s="229" t="s">
        <v>398</v>
      </c>
      <c r="K604" s="17" t="s">
        <v>400</v>
      </c>
      <c r="L604" s="17" t="s">
        <v>5190</v>
      </c>
      <c r="M604" s="230" t="s">
        <v>400</v>
      </c>
      <c r="N604" s="231" t="s">
        <v>22428</v>
      </c>
      <c r="O604" s="232" t="s">
        <v>5190</v>
      </c>
      <c r="P604" s="233" t="s">
        <v>5190</v>
      </c>
      <c r="Q604" s="233" t="s">
        <v>5190</v>
      </c>
      <c r="R604" s="230" t="s">
        <v>25505</v>
      </c>
      <c r="S604" s="234" t="s">
        <v>25504</v>
      </c>
      <c r="T604" s="235" t="s">
        <v>5190</v>
      </c>
      <c r="U604" s="236" t="s">
        <v>26520</v>
      </c>
      <c r="V604" s="16" t="s">
        <v>5190</v>
      </c>
      <c r="W604" s="16" t="s">
        <v>5190</v>
      </c>
      <c r="X604" s="16" t="e">
        <v>#REF!</v>
      </c>
      <c r="Y604" s="237" t="s">
        <v>5190</v>
      </c>
      <c r="Z604" s="17"/>
      <c r="AD604" s="230" t="s">
        <v>25217</v>
      </c>
      <c r="AE604" s="238" t="s">
        <v>22893</v>
      </c>
    </row>
    <row r="605" spans="1:31" x14ac:dyDescent="0.45">
      <c r="A605" s="227"/>
      <c r="B605" s="240" t="s">
        <v>22429</v>
      </c>
      <c r="C605" s="240" t="s">
        <v>22430</v>
      </c>
      <c r="D605" s="240" t="s">
        <v>22431</v>
      </c>
      <c r="E605" s="240" t="s">
        <v>576</v>
      </c>
      <c r="F605" s="227" t="s">
        <v>23942</v>
      </c>
      <c r="G605" s="229" t="s">
        <v>5191</v>
      </c>
      <c r="H605" s="229">
        <v>4</v>
      </c>
      <c r="I605" s="229" t="s">
        <v>572</v>
      </c>
      <c r="J605" s="229" t="s">
        <v>398</v>
      </c>
      <c r="K605" s="17" t="s">
        <v>400</v>
      </c>
      <c r="L605" s="17" t="s">
        <v>22429</v>
      </c>
      <c r="M605" s="230" t="s">
        <v>22429</v>
      </c>
      <c r="N605" s="231" t="s">
        <v>22430</v>
      </c>
      <c r="O605" s="232" t="s">
        <v>576</v>
      </c>
      <c r="P605" s="233" t="s">
        <v>577</v>
      </c>
      <c r="Q605" s="233" t="s">
        <v>26521</v>
      </c>
      <c r="R605" s="230" t="s">
        <v>25048</v>
      </c>
      <c r="S605" s="234" t="s">
        <v>25505</v>
      </c>
      <c r="T605" s="235" t="s">
        <v>21606</v>
      </c>
      <c r="U605" s="236" t="s">
        <v>5191</v>
      </c>
      <c r="V605" s="16">
        <v>1</v>
      </c>
      <c r="W605" s="16">
        <v>6</v>
      </c>
      <c r="X605" s="16" t="e">
        <v>#REF!</v>
      </c>
      <c r="Y605" s="237" t="s">
        <v>576</v>
      </c>
      <c r="Z605" s="17"/>
      <c r="AD605" s="230" t="s">
        <v>25620</v>
      </c>
      <c r="AE605" s="238" t="s">
        <v>17658</v>
      </c>
    </row>
    <row r="606" spans="1:31" x14ac:dyDescent="0.45">
      <c r="A606" s="227"/>
      <c r="B606" s="240" t="s">
        <v>22432</v>
      </c>
      <c r="C606" s="240" t="s">
        <v>22433</v>
      </c>
      <c r="D606" s="240" t="s">
        <v>22431</v>
      </c>
      <c r="E606" s="240" t="s">
        <v>576</v>
      </c>
      <c r="F606" s="227" t="s">
        <v>23943</v>
      </c>
      <c r="G606" s="229" t="s">
        <v>5191</v>
      </c>
      <c r="H606" s="229">
        <v>4</v>
      </c>
      <c r="I606" s="229" t="s">
        <v>572</v>
      </c>
      <c r="J606" s="229" t="s">
        <v>398</v>
      </c>
      <c r="K606" s="17" t="s">
        <v>400</v>
      </c>
      <c r="L606" s="17" t="s">
        <v>22432</v>
      </c>
      <c r="M606" s="230" t="s">
        <v>22432</v>
      </c>
      <c r="N606" s="231" t="s">
        <v>22433</v>
      </c>
      <c r="O606" s="232" t="s">
        <v>576</v>
      </c>
      <c r="P606" s="233" t="s">
        <v>577</v>
      </c>
      <c r="Q606" s="233" t="s">
        <v>26521</v>
      </c>
      <c r="R606" s="230" t="s">
        <v>25049</v>
      </c>
      <c r="S606" s="234" t="s">
        <v>25505</v>
      </c>
      <c r="T606" s="235" t="s">
        <v>21606</v>
      </c>
      <c r="U606" s="236" t="s">
        <v>5191</v>
      </c>
      <c r="V606" s="16">
        <v>1</v>
      </c>
      <c r="W606" s="16">
        <v>6</v>
      </c>
      <c r="X606" s="16" t="e">
        <v>#REF!</v>
      </c>
      <c r="Y606" s="237" t="s">
        <v>576</v>
      </c>
      <c r="Z606" s="17"/>
      <c r="AD606" s="230" t="s">
        <v>25218</v>
      </c>
      <c r="AE606" s="238" t="s">
        <v>22896</v>
      </c>
    </row>
    <row r="607" spans="1:31" x14ac:dyDescent="0.45">
      <c r="A607" s="227"/>
      <c r="B607" s="240" t="s">
        <v>22434</v>
      </c>
      <c r="C607" s="240" t="s">
        <v>22435</v>
      </c>
      <c r="D607" s="240" t="s">
        <v>22431</v>
      </c>
      <c r="E607" s="240" t="s">
        <v>576</v>
      </c>
      <c r="F607" s="227" t="s">
        <v>23944</v>
      </c>
      <c r="G607" s="229" t="s">
        <v>5191</v>
      </c>
      <c r="H607" s="229">
        <v>4</v>
      </c>
      <c r="I607" s="229" t="s">
        <v>572</v>
      </c>
      <c r="J607" s="229" t="s">
        <v>398</v>
      </c>
      <c r="K607" s="17" t="s">
        <v>400</v>
      </c>
      <c r="L607" s="17" t="s">
        <v>22434</v>
      </c>
      <c r="M607" s="230" t="s">
        <v>22434</v>
      </c>
      <c r="N607" s="231" t="s">
        <v>22435</v>
      </c>
      <c r="O607" s="232" t="s">
        <v>576</v>
      </c>
      <c r="P607" s="233" t="s">
        <v>577</v>
      </c>
      <c r="Q607" s="233" t="s">
        <v>26521</v>
      </c>
      <c r="R607" s="230" t="s">
        <v>25050</v>
      </c>
      <c r="S607" s="234" t="s">
        <v>25505</v>
      </c>
      <c r="T607" s="235" t="s">
        <v>21606</v>
      </c>
      <c r="U607" s="236" t="s">
        <v>5191</v>
      </c>
      <c r="V607" s="16">
        <v>2</v>
      </c>
      <c r="W607" s="16">
        <v>6</v>
      </c>
      <c r="X607" s="16" t="e">
        <v>#REF!</v>
      </c>
      <c r="Y607" s="237" t="s">
        <v>576</v>
      </c>
      <c r="Z607" s="17"/>
      <c r="AD607" s="230" t="s">
        <v>25621</v>
      </c>
      <c r="AE607" s="238" t="s">
        <v>17674</v>
      </c>
    </row>
    <row r="608" spans="1:31" x14ac:dyDescent="0.45">
      <c r="A608" s="227"/>
      <c r="B608" s="227"/>
      <c r="C608" s="227"/>
      <c r="D608" s="240" t="s">
        <v>22227</v>
      </c>
      <c r="E608" s="240" t="s">
        <v>605</v>
      </c>
      <c r="F608" s="227" t="s">
        <v>23945</v>
      </c>
      <c r="G608" s="229" t="s">
        <v>26520</v>
      </c>
      <c r="H608" s="229">
        <v>4</v>
      </c>
      <c r="I608" s="229" t="s">
        <v>572</v>
      </c>
      <c r="J608" s="229" t="s">
        <v>398</v>
      </c>
      <c r="K608" s="17" t="s">
        <v>400</v>
      </c>
      <c r="L608" s="17" t="s">
        <v>22434</v>
      </c>
      <c r="M608" s="230" t="s">
        <v>22434</v>
      </c>
      <c r="N608" s="231" t="s">
        <v>22435</v>
      </c>
      <c r="O608" s="232" t="s">
        <v>605</v>
      </c>
      <c r="P608" s="233" t="s">
        <v>604</v>
      </c>
      <c r="Q608" s="233" t="s">
        <v>26521</v>
      </c>
      <c r="R608" s="230" t="s">
        <v>25050</v>
      </c>
      <c r="S608" s="234" t="s">
        <v>25505</v>
      </c>
      <c r="T608" s="235" t="s">
        <v>21589</v>
      </c>
      <c r="U608" s="236" t="s">
        <v>5191</v>
      </c>
      <c r="V608" s="16">
        <v>2</v>
      </c>
      <c r="W608" s="16">
        <v>4</v>
      </c>
      <c r="X608" s="16" t="e">
        <v>#REF!</v>
      </c>
      <c r="Y608" s="237" t="s">
        <v>605</v>
      </c>
      <c r="Z608" s="17"/>
      <c r="AD608" s="230" t="s">
        <v>25219</v>
      </c>
      <c r="AE608" s="238" t="s">
        <v>22900</v>
      </c>
    </row>
    <row r="609" spans="1:31" x14ac:dyDescent="0.45">
      <c r="A609" s="239" t="s">
        <v>403</v>
      </c>
      <c r="B609" s="239" t="s">
        <v>22436</v>
      </c>
      <c r="C609" s="227"/>
      <c r="D609" s="227"/>
      <c r="E609" s="227"/>
      <c r="F609" s="227" t="s">
        <v>23946</v>
      </c>
      <c r="G609" s="229" t="s">
        <v>5191</v>
      </c>
      <c r="H609" s="229">
        <v>3</v>
      </c>
      <c r="I609" s="229" t="s">
        <v>572</v>
      </c>
      <c r="J609" s="229" t="s">
        <v>398</v>
      </c>
      <c r="K609" s="17" t="s">
        <v>403</v>
      </c>
      <c r="L609" s="17" t="s">
        <v>5190</v>
      </c>
      <c r="M609" s="230" t="s">
        <v>403</v>
      </c>
      <c r="N609" s="231" t="s">
        <v>22436</v>
      </c>
      <c r="O609" s="232" t="s">
        <v>5190</v>
      </c>
      <c r="P609" s="233" t="s">
        <v>5190</v>
      </c>
      <c r="Q609" s="233" t="s">
        <v>5190</v>
      </c>
      <c r="R609" s="230" t="s">
        <v>25506</v>
      </c>
      <c r="S609" s="234" t="s">
        <v>25504</v>
      </c>
      <c r="T609" s="235" t="s">
        <v>5190</v>
      </c>
      <c r="U609" s="236" t="s">
        <v>26520</v>
      </c>
      <c r="V609" s="16" t="s">
        <v>5190</v>
      </c>
      <c r="W609" s="16" t="s">
        <v>5190</v>
      </c>
      <c r="X609" s="16" t="e">
        <v>#REF!</v>
      </c>
      <c r="Y609" s="237" t="s">
        <v>5190</v>
      </c>
      <c r="Z609" s="17"/>
      <c r="AD609" s="230" t="s">
        <v>25622</v>
      </c>
      <c r="AE609" s="238" t="s">
        <v>937</v>
      </c>
    </row>
    <row r="610" spans="1:31" x14ac:dyDescent="0.45">
      <c r="A610" s="231"/>
      <c r="B610" s="240" t="s">
        <v>405</v>
      </c>
      <c r="C610" s="240" t="s">
        <v>22436</v>
      </c>
      <c r="D610" s="240" t="s">
        <v>22431</v>
      </c>
      <c r="E610" s="240" t="s">
        <v>576</v>
      </c>
      <c r="F610" s="227" t="s">
        <v>23947</v>
      </c>
      <c r="G610" s="229" t="s">
        <v>5191</v>
      </c>
      <c r="H610" s="229">
        <v>4</v>
      </c>
      <c r="I610" s="229" t="s">
        <v>572</v>
      </c>
      <c r="J610" s="229" t="s">
        <v>398</v>
      </c>
      <c r="K610" s="17" t="s">
        <v>403</v>
      </c>
      <c r="L610" s="17" t="s">
        <v>405</v>
      </c>
      <c r="M610" s="230" t="s">
        <v>405</v>
      </c>
      <c r="N610" s="231" t="s">
        <v>22436</v>
      </c>
      <c r="O610" s="232" t="s">
        <v>576</v>
      </c>
      <c r="P610" s="233" t="s">
        <v>577</v>
      </c>
      <c r="Q610" s="233" t="s">
        <v>26521</v>
      </c>
      <c r="R610" s="230" t="s">
        <v>25051</v>
      </c>
      <c r="S610" s="234" t="s">
        <v>25506</v>
      </c>
      <c r="T610" s="235" t="s">
        <v>21606</v>
      </c>
      <c r="U610" s="236" t="s">
        <v>5191</v>
      </c>
      <c r="V610" s="16">
        <v>1</v>
      </c>
      <c r="W610" s="16">
        <v>6</v>
      </c>
      <c r="X610" s="16" t="e">
        <v>#REF!</v>
      </c>
      <c r="Y610" s="237" t="s">
        <v>576</v>
      </c>
      <c r="Z610" s="17"/>
      <c r="AD610" s="230" t="s">
        <v>25623</v>
      </c>
      <c r="AE610" s="238" t="s">
        <v>939</v>
      </c>
    </row>
    <row r="611" spans="1:31" x14ac:dyDescent="0.45">
      <c r="A611" s="239" t="s">
        <v>406</v>
      </c>
      <c r="B611" s="239" t="s">
        <v>22437</v>
      </c>
      <c r="C611" s="227"/>
      <c r="D611" s="227"/>
      <c r="E611" s="227"/>
      <c r="F611" s="227" t="s">
        <v>23948</v>
      </c>
      <c r="G611" s="229" t="s">
        <v>5191</v>
      </c>
      <c r="H611" s="229">
        <v>3</v>
      </c>
      <c r="I611" s="229" t="s">
        <v>572</v>
      </c>
      <c r="J611" s="229" t="s">
        <v>398</v>
      </c>
      <c r="K611" s="17" t="s">
        <v>406</v>
      </c>
      <c r="L611" s="17" t="s">
        <v>5190</v>
      </c>
      <c r="M611" s="230" t="s">
        <v>406</v>
      </c>
      <c r="N611" s="231" t="s">
        <v>22437</v>
      </c>
      <c r="O611" s="232" t="s">
        <v>5190</v>
      </c>
      <c r="P611" s="233" t="s">
        <v>5190</v>
      </c>
      <c r="Q611" s="233" t="s">
        <v>5190</v>
      </c>
      <c r="R611" s="230" t="s">
        <v>25507</v>
      </c>
      <c r="S611" s="234" t="s">
        <v>25504</v>
      </c>
      <c r="T611" s="235" t="s">
        <v>5190</v>
      </c>
      <c r="U611" s="236" t="s">
        <v>26520</v>
      </c>
      <c r="V611" s="16" t="s">
        <v>5190</v>
      </c>
      <c r="W611" s="16" t="s">
        <v>5190</v>
      </c>
      <c r="X611" s="16" t="e">
        <v>#REF!</v>
      </c>
      <c r="Y611" s="237" t="s">
        <v>5190</v>
      </c>
      <c r="Z611" s="17"/>
      <c r="AD611" s="230" t="s">
        <v>25220</v>
      </c>
      <c r="AE611" s="238" t="s">
        <v>22903</v>
      </c>
    </row>
    <row r="612" spans="1:31" x14ac:dyDescent="0.45">
      <c r="A612" s="231"/>
      <c r="B612" s="240" t="s">
        <v>408</v>
      </c>
      <c r="C612" s="240" t="s">
        <v>22437</v>
      </c>
      <c r="D612" s="240" t="s">
        <v>22431</v>
      </c>
      <c r="E612" s="240" t="s">
        <v>576</v>
      </c>
      <c r="F612" s="227" t="s">
        <v>23949</v>
      </c>
      <c r="G612" s="229" t="s">
        <v>5191</v>
      </c>
      <c r="H612" s="229">
        <v>4</v>
      </c>
      <c r="I612" s="229" t="s">
        <v>572</v>
      </c>
      <c r="J612" s="229" t="s">
        <v>398</v>
      </c>
      <c r="K612" s="17" t="s">
        <v>406</v>
      </c>
      <c r="L612" s="17" t="s">
        <v>408</v>
      </c>
      <c r="M612" s="230" t="s">
        <v>408</v>
      </c>
      <c r="N612" s="231" t="s">
        <v>22437</v>
      </c>
      <c r="O612" s="232" t="s">
        <v>576</v>
      </c>
      <c r="P612" s="233" t="s">
        <v>577</v>
      </c>
      <c r="Q612" s="233" t="s">
        <v>26521</v>
      </c>
      <c r="R612" s="230" t="s">
        <v>25052</v>
      </c>
      <c r="S612" s="234" t="s">
        <v>25507</v>
      </c>
      <c r="T612" s="235" t="s">
        <v>21606</v>
      </c>
      <c r="U612" s="236" t="s">
        <v>5191</v>
      </c>
      <c r="V612" s="16">
        <v>1</v>
      </c>
      <c r="W612" s="16">
        <v>6</v>
      </c>
      <c r="X612" s="16" t="e">
        <v>#REF!</v>
      </c>
      <c r="Y612" s="237" t="s">
        <v>576</v>
      </c>
      <c r="Z612" s="17"/>
      <c r="AD612" s="230" t="s">
        <v>25624</v>
      </c>
      <c r="AE612" s="238" t="s">
        <v>22905</v>
      </c>
    </row>
    <row r="613" spans="1:31" x14ac:dyDescent="0.45">
      <c r="A613" s="239" t="s">
        <v>409</v>
      </c>
      <c r="B613" s="239" t="s">
        <v>22438</v>
      </c>
      <c r="C613" s="227"/>
      <c r="D613" s="227"/>
      <c r="E613" s="227"/>
      <c r="F613" s="227" t="s">
        <v>23950</v>
      </c>
      <c r="G613" s="229" t="s">
        <v>5191</v>
      </c>
      <c r="H613" s="229">
        <v>3</v>
      </c>
      <c r="I613" s="229" t="s">
        <v>572</v>
      </c>
      <c r="J613" s="229" t="s">
        <v>398</v>
      </c>
      <c r="K613" s="17" t="s">
        <v>409</v>
      </c>
      <c r="L613" s="17" t="s">
        <v>5190</v>
      </c>
      <c r="M613" s="230" t="s">
        <v>409</v>
      </c>
      <c r="N613" s="231" t="s">
        <v>22438</v>
      </c>
      <c r="O613" s="232" t="s">
        <v>5190</v>
      </c>
      <c r="P613" s="233" t="s">
        <v>5190</v>
      </c>
      <c r="Q613" s="233" t="s">
        <v>5190</v>
      </c>
      <c r="R613" s="230" t="s">
        <v>25508</v>
      </c>
      <c r="S613" s="234" t="s">
        <v>25504</v>
      </c>
      <c r="T613" s="235" t="s">
        <v>5190</v>
      </c>
      <c r="U613" s="236" t="s">
        <v>26520</v>
      </c>
      <c r="V613" s="16" t="s">
        <v>5190</v>
      </c>
      <c r="W613" s="16" t="s">
        <v>5190</v>
      </c>
      <c r="X613" s="16" t="e">
        <v>#REF!</v>
      </c>
      <c r="Y613" s="237" t="s">
        <v>5190</v>
      </c>
      <c r="Z613" s="17"/>
      <c r="AD613" s="230" t="s">
        <v>25221</v>
      </c>
      <c r="AE613" s="238" t="s">
        <v>22907</v>
      </c>
    </row>
    <row r="614" spans="1:31" x14ac:dyDescent="0.45">
      <c r="A614" s="231"/>
      <c r="B614" s="240" t="s">
        <v>411</v>
      </c>
      <c r="C614" s="240" t="s">
        <v>22438</v>
      </c>
      <c r="D614" s="240" t="s">
        <v>22431</v>
      </c>
      <c r="E614" s="240" t="s">
        <v>576</v>
      </c>
      <c r="F614" s="227" t="s">
        <v>23951</v>
      </c>
      <c r="G614" s="229" t="s">
        <v>5191</v>
      </c>
      <c r="H614" s="229">
        <v>4</v>
      </c>
      <c r="I614" s="229" t="s">
        <v>572</v>
      </c>
      <c r="J614" s="229" t="s">
        <v>398</v>
      </c>
      <c r="K614" s="17" t="s">
        <v>409</v>
      </c>
      <c r="L614" s="17" t="s">
        <v>411</v>
      </c>
      <c r="M614" s="230" t="s">
        <v>411</v>
      </c>
      <c r="N614" s="231" t="s">
        <v>22438</v>
      </c>
      <c r="O614" s="232" t="s">
        <v>576</v>
      </c>
      <c r="P614" s="233" t="s">
        <v>577</v>
      </c>
      <c r="Q614" s="233" t="s">
        <v>26521</v>
      </c>
      <c r="R614" s="230" t="s">
        <v>25053</v>
      </c>
      <c r="S614" s="234" t="s">
        <v>25508</v>
      </c>
      <c r="T614" s="235" t="s">
        <v>21606</v>
      </c>
      <c r="U614" s="236" t="s">
        <v>5191</v>
      </c>
      <c r="V614" s="16">
        <v>1</v>
      </c>
      <c r="W614" s="16">
        <v>6</v>
      </c>
      <c r="X614" s="16" t="e">
        <v>#REF!</v>
      </c>
      <c r="Y614" s="237" t="s">
        <v>576</v>
      </c>
      <c r="Z614" s="17"/>
      <c r="AD614" s="230" t="s">
        <v>25222</v>
      </c>
      <c r="AE614" s="238" t="s">
        <v>22910</v>
      </c>
    </row>
    <row r="615" spans="1:31" x14ac:dyDescent="0.45">
      <c r="A615" s="239" t="s">
        <v>427</v>
      </c>
      <c r="B615" s="239" t="s">
        <v>22439</v>
      </c>
      <c r="C615" s="227"/>
      <c r="D615" s="227"/>
      <c r="E615" s="227"/>
      <c r="F615" s="227" t="s">
        <v>23952</v>
      </c>
      <c r="G615" s="229" t="s">
        <v>5191</v>
      </c>
      <c r="H615" s="229">
        <v>2</v>
      </c>
      <c r="I615" s="229" t="s">
        <v>572</v>
      </c>
      <c r="J615" s="229" t="s">
        <v>427</v>
      </c>
      <c r="K615" s="17" t="s">
        <v>5190</v>
      </c>
      <c r="L615" s="17" t="s">
        <v>5190</v>
      </c>
      <c r="M615" s="230" t="s">
        <v>427</v>
      </c>
      <c r="N615" s="231" t="s">
        <v>22439</v>
      </c>
      <c r="O615" s="232" t="s">
        <v>5190</v>
      </c>
      <c r="P615" s="233" t="s">
        <v>5190</v>
      </c>
      <c r="Q615" s="233" t="s">
        <v>5190</v>
      </c>
      <c r="R615" s="230" t="s">
        <v>25509</v>
      </c>
      <c r="S615" s="234" t="s">
        <v>25503</v>
      </c>
      <c r="T615" s="235" t="s">
        <v>5190</v>
      </c>
      <c r="U615" s="236" t="s">
        <v>26520</v>
      </c>
      <c r="V615" s="16" t="s">
        <v>5190</v>
      </c>
      <c r="W615" s="16" t="s">
        <v>5190</v>
      </c>
      <c r="X615" s="16" t="e">
        <v>#REF!</v>
      </c>
      <c r="Y615" s="237" t="s">
        <v>5190</v>
      </c>
      <c r="Z615" s="17"/>
      <c r="AD615" s="230" t="s">
        <v>25625</v>
      </c>
      <c r="AE615" s="238" t="s">
        <v>22912</v>
      </c>
    </row>
    <row r="616" spans="1:31" x14ac:dyDescent="0.45">
      <c r="A616" s="239" t="s">
        <v>22440</v>
      </c>
      <c r="B616" s="239" t="s">
        <v>22439</v>
      </c>
      <c r="C616" s="227"/>
      <c r="D616" s="227"/>
      <c r="E616" s="227"/>
      <c r="F616" s="227" t="s">
        <v>23953</v>
      </c>
      <c r="G616" s="229" t="s">
        <v>5191</v>
      </c>
      <c r="H616" s="229">
        <v>3</v>
      </c>
      <c r="I616" s="229" t="s">
        <v>572</v>
      </c>
      <c r="J616" s="229" t="s">
        <v>427</v>
      </c>
      <c r="K616" s="17" t="s">
        <v>22440</v>
      </c>
      <c r="L616" s="17" t="s">
        <v>5190</v>
      </c>
      <c r="M616" s="230" t="s">
        <v>22440</v>
      </c>
      <c r="N616" s="231" t="s">
        <v>22439</v>
      </c>
      <c r="O616" s="232" t="s">
        <v>5190</v>
      </c>
      <c r="P616" s="233" t="s">
        <v>5190</v>
      </c>
      <c r="Q616" s="233" t="s">
        <v>5190</v>
      </c>
      <c r="R616" s="230" t="s">
        <v>25510</v>
      </c>
      <c r="S616" s="234" t="s">
        <v>25509</v>
      </c>
      <c r="T616" s="235" t="s">
        <v>5190</v>
      </c>
      <c r="U616" s="236" t="s">
        <v>26520</v>
      </c>
      <c r="V616" s="16" t="s">
        <v>5190</v>
      </c>
      <c r="W616" s="16" t="s">
        <v>5190</v>
      </c>
      <c r="X616" s="16" t="e">
        <v>#REF!</v>
      </c>
      <c r="Y616" s="237" t="s">
        <v>5190</v>
      </c>
      <c r="Z616" s="17"/>
      <c r="AD616" s="230" t="s">
        <v>25223</v>
      </c>
      <c r="AE616" s="238" t="s">
        <v>22914</v>
      </c>
    </row>
    <row r="617" spans="1:31" x14ac:dyDescent="0.45">
      <c r="A617" s="231"/>
      <c r="B617" s="240" t="s">
        <v>22441</v>
      </c>
      <c r="C617" s="240" t="s">
        <v>22439</v>
      </c>
      <c r="D617" s="240" t="s">
        <v>580</v>
      </c>
      <c r="E617" s="240" t="s">
        <v>579</v>
      </c>
      <c r="F617" s="227" t="s">
        <v>23954</v>
      </c>
      <c r="G617" s="229" t="s">
        <v>5191</v>
      </c>
      <c r="H617" s="229">
        <v>4</v>
      </c>
      <c r="I617" s="229" t="s">
        <v>572</v>
      </c>
      <c r="J617" s="229" t="s">
        <v>427</v>
      </c>
      <c r="K617" s="17" t="s">
        <v>22440</v>
      </c>
      <c r="L617" s="17" t="s">
        <v>22441</v>
      </c>
      <c r="M617" s="230" t="s">
        <v>22441</v>
      </c>
      <c r="N617" s="231" t="s">
        <v>22439</v>
      </c>
      <c r="O617" s="232" t="s">
        <v>579</v>
      </c>
      <c r="P617" s="233" t="s">
        <v>580</v>
      </c>
      <c r="Q617" s="233" t="s">
        <v>5190</v>
      </c>
      <c r="R617" s="230" t="s">
        <v>25054</v>
      </c>
      <c r="S617" s="234" t="s">
        <v>25510</v>
      </c>
      <c r="T617" s="235" t="s">
        <v>21604</v>
      </c>
      <c r="U617" s="236" t="s">
        <v>5191</v>
      </c>
      <c r="V617" s="16">
        <v>1</v>
      </c>
      <c r="W617" s="16">
        <v>1</v>
      </c>
      <c r="X617" s="16" t="e">
        <v>#REF!</v>
      </c>
      <c r="Y617" s="237" t="s">
        <v>579</v>
      </c>
      <c r="Z617" s="17"/>
      <c r="AD617" s="230" t="s">
        <v>25626</v>
      </c>
      <c r="AE617" s="238" t="s">
        <v>953</v>
      </c>
    </row>
    <row r="618" spans="1:31" x14ac:dyDescent="0.45">
      <c r="A618" s="239" t="s">
        <v>452</v>
      </c>
      <c r="B618" s="239" t="s">
        <v>22442</v>
      </c>
      <c r="C618" s="227"/>
      <c r="D618" s="227"/>
      <c r="E618" s="227"/>
      <c r="F618" s="227" t="s">
        <v>23955</v>
      </c>
      <c r="G618" s="229" t="s">
        <v>5191</v>
      </c>
      <c r="H618" s="229">
        <v>2</v>
      </c>
      <c r="I618" s="229" t="s">
        <v>572</v>
      </c>
      <c r="J618" s="229" t="s">
        <v>452</v>
      </c>
      <c r="K618" s="17" t="s">
        <v>5190</v>
      </c>
      <c r="L618" s="17" t="s">
        <v>5190</v>
      </c>
      <c r="M618" s="230" t="s">
        <v>452</v>
      </c>
      <c r="N618" s="231" t="s">
        <v>22442</v>
      </c>
      <c r="O618" s="232" t="s">
        <v>5190</v>
      </c>
      <c r="P618" s="233" t="s">
        <v>5190</v>
      </c>
      <c r="Q618" s="233" t="s">
        <v>5190</v>
      </c>
      <c r="R618" s="230" t="s">
        <v>25511</v>
      </c>
      <c r="S618" s="234" t="s">
        <v>25503</v>
      </c>
      <c r="T618" s="235" t="s">
        <v>5190</v>
      </c>
      <c r="U618" s="236" t="s">
        <v>26520</v>
      </c>
      <c r="V618" s="16" t="s">
        <v>5190</v>
      </c>
      <c r="W618" s="16" t="s">
        <v>5190</v>
      </c>
      <c r="X618" s="16" t="e">
        <v>#REF!</v>
      </c>
      <c r="Y618" s="237" t="s">
        <v>5190</v>
      </c>
      <c r="Z618" s="17"/>
      <c r="AD618" s="230" t="s">
        <v>25627</v>
      </c>
      <c r="AE618" s="238" t="s">
        <v>955</v>
      </c>
    </row>
    <row r="619" spans="1:31" x14ac:dyDescent="0.45">
      <c r="A619" s="239" t="s">
        <v>454</v>
      </c>
      <c r="B619" s="239" t="s">
        <v>22442</v>
      </c>
      <c r="C619" s="227"/>
      <c r="D619" s="227"/>
      <c r="E619" s="227"/>
      <c r="F619" s="227" t="s">
        <v>23956</v>
      </c>
      <c r="G619" s="229" t="s">
        <v>5191</v>
      </c>
      <c r="H619" s="229">
        <v>3</v>
      </c>
      <c r="I619" s="229" t="s">
        <v>572</v>
      </c>
      <c r="J619" s="229" t="s">
        <v>452</v>
      </c>
      <c r="K619" s="17" t="s">
        <v>454</v>
      </c>
      <c r="L619" s="17" t="s">
        <v>5190</v>
      </c>
      <c r="M619" s="230" t="s">
        <v>454</v>
      </c>
      <c r="N619" s="231" t="s">
        <v>22442</v>
      </c>
      <c r="O619" s="232" t="s">
        <v>5190</v>
      </c>
      <c r="P619" s="233" t="s">
        <v>5190</v>
      </c>
      <c r="Q619" s="233" t="s">
        <v>5190</v>
      </c>
      <c r="R619" s="230" t="s">
        <v>25512</v>
      </c>
      <c r="S619" s="234" t="s">
        <v>25511</v>
      </c>
      <c r="T619" s="235" t="s">
        <v>5190</v>
      </c>
      <c r="U619" s="236" t="s">
        <v>26520</v>
      </c>
      <c r="V619" s="16" t="s">
        <v>5190</v>
      </c>
      <c r="W619" s="16" t="s">
        <v>5190</v>
      </c>
      <c r="X619" s="16" t="e">
        <v>#REF!</v>
      </c>
      <c r="Y619" s="237" t="s">
        <v>5190</v>
      </c>
      <c r="Z619" s="17"/>
      <c r="AD619" s="230" t="s">
        <v>25224</v>
      </c>
      <c r="AE619" s="238" t="s">
        <v>957</v>
      </c>
    </row>
    <row r="620" spans="1:31" x14ac:dyDescent="0.45">
      <c r="A620" s="231"/>
      <c r="B620" s="240" t="s">
        <v>456</v>
      </c>
      <c r="C620" s="240" t="s">
        <v>22443</v>
      </c>
      <c r="D620" s="240" t="s">
        <v>583</v>
      </c>
      <c r="E620" s="240" t="s">
        <v>582</v>
      </c>
      <c r="F620" s="227" t="s">
        <v>23957</v>
      </c>
      <c r="G620" s="229" t="s">
        <v>5191</v>
      </c>
      <c r="H620" s="229">
        <v>4</v>
      </c>
      <c r="I620" s="229" t="s">
        <v>572</v>
      </c>
      <c r="J620" s="229" t="s">
        <v>452</v>
      </c>
      <c r="K620" s="17" t="s">
        <v>454</v>
      </c>
      <c r="L620" s="17" t="s">
        <v>456</v>
      </c>
      <c r="M620" s="230" t="s">
        <v>456</v>
      </c>
      <c r="N620" s="231" t="s">
        <v>22443</v>
      </c>
      <c r="O620" s="232" t="s">
        <v>582</v>
      </c>
      <c r="P620" s="233" t="s">
        <v>583</v>
      </c>
      <c r="Q620" s="233" t="s">
        <v>5190</v>
      </c>
      <c r="R620" s="230" t="s">
        <v>25055</v>
      </c>
      <c r="S620" s="234" t="s">
        <v>25512</v>
      </c>
      <c r="T620" s="235" t="s">
        <v>21602</v>
      </c>
      <c r="U620" s="236" t="s">
        <v>5191</v>
      </c>
      <c r="V620" s="16">
        <v>3</v>
      </c>
      <c r="W620" s="16">
        <v>1</v>
      </c>
      <c r="X620" s="16" t="e">
        <v>#REF!</v>
      </c>
      <c r="Y620" s="237" t="s">
        <v>582</v>
      </c>
      <c r="Z620" s="17"/>
      <c r="AD620" s="230" t="s">
        <v>25225</v>
      </c>
      <c r="AE620" s="238" t="s">
        <v>959</v>
      </c>
    </row>
    <row r="621" spans="1:31" x14ac:dyDescent="0.45">
      <c r="A621" s="231"/>
      <c r="B621" s="227"/>
      <c r="C621" s="227"/>
      <c r="D621" s="240" t="s">
        <v>589</v>
      </c>
      <c r="E621" s="240" t="s">
        <v>587</v>
      </c>
      <c r="F621" s="227" t="s">
        <v>23958</v>
      </c>
      <c r="G621" s="229" t="s">
        <v>26520</v>
      </c>
      <c r="H621" s="229">
        <v>4</v>
      </c>
      <c r="I621" s="229" t="s">
        <v>572</v>
      </c>
      <c r="J621" s="229" t="s">
        <v>452</v>
      </c>
      <c r="K621" s="17" t="s">
        <v>454</v>
      </c>
      <c r="L621" s="17" t="s">
        <v>456</v>
      </c>
      <c r="M621" s="230" t="s">
        <v>456</v>
      </c>
      <c r="N621" s="231" t="s">
        <v>22443</v>
      </c>
      <c r="O621" s="232" t="s">
        <v>587</v>
      </c>
      <c r="P621" s="233" t="s">
        <v>589</v>
      </c>
      <c r="Q621" s="233" t="s">
        <v>5190</v>
      </c>
      <c r="R621" s="230" t="s">
        <v>25055</v>
      </c>
      <c r="S621" s="234" t="s">
        <v>25512</v>
      </c>
      <c r="T621" s="235" t="s">
        <v>21598</v>
      </c>
      <c r="U621" s="236" t="s">
        <v>5191</v>
      </c>
      <c r="V621" s="16">
        <v>3</v>
      </c>
      <c r="W621" s="16">
        <v>1</v>
      </c>
      <c r="X621" s="16" t="e">
        <v>#REF!</v>
      </c>
      <c r="Y621" s="237" t="s">
        <v>587</v>
      </c>
      <c r="Z621" s="17"/>
      <c r="AD621" s="230" t="s">
        <v>25628</v>
      </c>
      <c r="AE621" s="238" t="s">
        <v>961</v>
      </c>
    </row>
    <row r="622" spans="1:31" x14ac:dyDescent="0.45">
      <c r="A622" s="231"/>
      <c r="B622" s="227"/>
      <c r="C622" s="227"/>
      <c r="D622" s="240" t="s">
        <v>22444</v>
      </c>
      <c r="E622" s="240" t="s">
        <v>798</v>
      </c>
      <c r="F622" s="227" t="s">
        <v>23959</v>
      </c>
      <c r="G622" s="229" t="s">
        <v>26520</v>
      </c>
      <c r="H622" s="229">
        <v>4</v>
      </c>
      <c r="I622" s="229" t="s">
        <v>572</v>
      </c>
      <c r="J622" s="229" t="s">
        <v>452</v>
      </c>
      <c r="K622" s="17" t="s">
        <v>454</v>
      </c>
      <c r="L622" s="17" t="s">
        <v>456</v>
      </c>
      <c r="M622" s="230" t="s">
        <v>456</v>
      </c>
      <c r="N622" s="231" t="s">
        <v>22443</v>
      </c>
      <c r="O622" s="232" t="s">
        <v>798</v>
      </c>
      <c r="P622" s="233" t="s">
        <v>799</v>
      </c>
      <c r="Q622" s="233" t="s">
        <v>26521</v>
      </c>
      <c r="R622" s="230" t="s">
        <v>25055</v>
      </c>
      <c r="S622" s="234" t="s">
        <v>25512</v>
      </c>
      <c r="T622" s="235" t="s">
        <v>21482</v>
      </c>
      <c r="U622" s="236" t="s">
        <v>5191</v>
      </c>
      <c r="V622" s="16">
        <v>3</v>
      </c>
      <c r="W622" s="16">
        <v>2</v>
      </c>
      <c r="X622" s="16" t="e">
        <v>#REF!</v>
      </c>
      <c r="Y622" s="237" t="s">
        <v>798</v>
      </c>
      <c r="Z622" s="17"/>
      <c r="AD622" s="230" t="s">
        <v>25226</v>
      </c>
      <c r="AE622" s="238" t="s">
        <v>963</v>
      </c>
    </row>
    <row r="623" spans="1:31" x14ac:dyDescent="0.45">
      <c r="A623" s="231"/>
      <c r="B623" s="240" t="s">
        <v>458</v>
      </c>
      <c r="C623" s="240" t="s">
        <v>22445</v>
      </c>
      <c r="D623" s="240" t="s">
        <v>22446</v>
      </c>
      <c r="E623" s="240" t="s">
        <v>591</v>
      </c>
      <c r="F623" s="227" t="s">
        <v>23960</v>
      </c>
      <c r="G623" s="229" t="s">
        <v>5191</v>
      </c>
      <c r="H623" s="229">
        <v>4</v>
      </c>
      <c r="I623" s="229" t="s">
        <v>572</v>
      </c>
      <c r="J623" s="229" t="s">
        <v>452</v>
      </c>
      <c r="K623" s="17" t="s">
        <v>454</v>
      </c>
      <c r="L623" s="17" t="s">
        <v>458</v>
      </c>
      <c r="M623" s="230" t="s">
        <v>458</v>
      </c>
      <c r="N623" s="231" t="s">
        <v>22445</v>
      </c>
      <c r="O623" s="232" t="s">
        <v>591</v>
      </c>
      <c r="P623" s="233" t="s">
        <v>593</v>
      </c>
      <c r="Q623" s="233" t="s">
        <v>26521</v>
      </c>
      <c r="R623" s="230" t="s">
        <v>25056</v>
      </c>
      <c r="S623" s="234" t="s">
        <v>25512</v>
      </c>
      <c r="T623" s="235" t="s">
        <v>21595</v>
      </c>
      <c r="U623" s="236" t="s">
        <v>5191</v>
      </c>
      <c r="V623" s="16">
        <v>1</v>
      </c>
      <c r="W623" s="16">
        <v>3</v>
      </c>
      <c r="X623" s="16" t="e">
        <v>#REF!</v>
      </c>
      <c r="Y623" s="237" t="s">
        <v>591</v>
      </c>
      <c r="Z623" s="17"/>
      <c r="AD623" s="230" t="s">
        <v>25629</v>
      </c>
      <c r="AE623" s="238" t="s">
        <v>1010</v>
      </c>
    </row>
    <row r="624" spans="1:31" x14ac:dyDescent="0.45">
      <c r="A624" s="239" t="s">
        <v>490</v>
      </c>
      <c r="B624" s="239" t="s">
        <v>22447</v>
      </c>
      <c r="C624" s="227"/>
      <c r="D624" s="227"/>
      <c r="E624" s="227"/>
      <c r="F624" s="227" t="s">
        <v>23961</v>
      </c>
      <c r="G624" s="229" t="s">
        <v>5191</v>
      </c>
      <c r="H624" s="229">
        <v>2</v>
      </c>
      <c r="I624" s="229" t="s">
        <v>572</v>
      </c>
      <c r="J624" s="229" t="s">
        <v>490</v>
      </c>
      <c r="K624" s="17" t="s">
        <v>5190</v>
      </c>
      <c r="L624" s="17" t="s">
        <v>5190</v>
      </c>
      <c r="M624" s="230" t="s">
        <v>490</v>
      </c>
      <c r="N624" s="231" t="s">
        <v>22447</v>
      </c>
      <c r="O624" s="232" t="s">
        <v>5190</v>
      </c>
      <c r="P624" s="233" t="s">
        <v>5190</v>
      </c>
      <c r="Q624" s="233" t="s">
        <v>5190</v>
      </c>
      <c r="R624" s="230" t="s">
        <v>25513</v>
      </c>
      <c r="S624" s="234" t="s">
        <v>25503</v>
      </c>
      <c r="T624" s="235" t="s">
        <v>5190</v>
      </c>
      <c r="U624" s="236" t="s">
        <v>26520</v>
      </c>
      <c r="V624" s="16" t="s">
        <v>5190</v>
      </c>
      <c r="W624" s="16" t="s">
        <v>5190</v>
      </c>
      <c r="X624" s="16" t="e">
        <v>#REF!</v>
      </c>
      <c r="Y624" s="237" t="s">
        <v>5190</v>
      </c>
      <c r="Z624" s="17"/>
      <c r="AD624" s="230" t="s">
        <v>25630</v>
      </c>
      <c r="AE624" s="238" t="s">
        <v>989</v>
      </c>
    </row>
    <row r="625" spans="1:31" x14ac:dyDescent="0.45">
      <c r="A625" s="239" t="s">
        <v>492</v>
      </c>
      <c r="B625" s="239" t="s">
        <v>22448</v>
      </c>
      <c r="C625" s="227"/>
      <c r="D625" s="227"/>
      <c r="E625" s="227"/>
      <c r="F625" s="227" t="s">
        <v>23962</v>
      </c>
      <c r="G625" s="229" t="s">
        <v>5191</v>
      </c>
      <c r="H625" s="229">
        <v>3</v>
      </c>
      <c r="I625" s="229" t="s">
        <v>572</v>
      </c>
      <c r="J625" s="229" t="s">
        <v>490</v>
      </c>
      <c r="K625" s="17" t="s">
        <v>492</v>
      </c>
      <c r="L625" s="17" t="s">
        <v>5190</v>
      </c>
      <c r="M625" s="230" t="s">
        <v>492</v>
      </c>
      <c r="N625" s="231" t="s">
        <v>22448</v>
      </c>
      <c r="O625" s="232" t="s">
        <v>5190</v>
      </c>
      <c r="P625" s="233" t="s">
        <v>5190</v>
      </c>
      <c r="Q625" s="233" t="s">
        <v>5190</v>
      </c>
      <c r="R625" s="230" t="s">
        <v>25514</v>
      </c>
      <c r="S625" s="234" t="s">
        <v>25513</v>
      </c>
      <c r="T625" s="235" t="s">
        <v>5190</v>
      </c>
      <c r="U625" s="236" t="s">
        <v>26520</v>
      </c>
      <c r="V625" s="16" t="s">
        <v>5190</v>
      </c>
      <c r="W625" s="16" t="s">
        <v>5190</v>
      </c>
      <c r="X625" s="16" t="e">
        <v>#REF!</v>
      </c>
      <c r="Y625" s="237" t="s">
        <v>5190</v>
      </c>
      <c r="Z625" s="17"/>
      <c r="AD625" s="230" t="s">
        <v>25631</v>
      </c>
      <c r="AE625" s="238" t="s">
        <v>991</v>
      </c>
    </row>
    <row r="626" spans="1:31" x14ac:dyDescent="0.45">
      <c r="A626" s="231"/>
      <c r="B626" s="240" t="s">
        <v>22449</v>
      </c>
      <c r="C626" s="240" t="s">
        <v>22450</v>
      </c>
      <c r="D626" s="240" t="s">
        <v>22451</v>
      </c>
      <c r="E626" s="240" t="s">
        <v>599</v>
      </c>
      <c r="F626" s="227" t="s">
        <v>23963</v>
      </c>
      <c r="G626" s="229" t="s">
        <v>5191</v>
      </c>
      <c r="H626" s="229">
        <v>4</v>
      </c>
      <c r="I626" s="229" t="s">
        <v>572</v>
      </c>
      <c r="J626" s="229" t="s">
        <v>490</v>
      </c>
      <c r="K626" s="17" t="s">
        <v>492</v>
      </c>
      <c r="L626" s="17" t="s">
        <v>22449</v>
      </c>
      <c r="M626" s="230" t="s">
        <v>22449</v>
      </c>
      <c r="N626" s="231" t="s">
        <v>22450</v>
      </c>
      <c r="O626" s="232" t="s">
        <v>599</v>
      </c>
      <c r="P626" s="233" t="s">
        <v>598</v>
      </c>
      <c r="Q626" s="233" t="s">
        <v>26521</v>
      </c>
      <c r="R626" s="230" t="s">
        <v>25057</v>
      </c>
      <c r="S626" s="234" t="s">
        <v>25514</v>
      </c>
      <c r="T626" s="235" t="s">
        <v>21592</v>
      </c>
      <c r="U626" s="236" t="s">
        <v>5191</v>
      </c>
      <c r="V626" s="16">
        <v>2</v>
      </c>
      <c r="W626" s="16">
        <v>4</v>
      </c>
      <c r="X626" s="16" t="e">
        <v>#REF!</v>
      </c>
      <c r="Y626" s="237" t="s">
        <v>599</v>
      </c>
      <c r="Z626" s="17"/>
      <c r="AD626" s="230" t="s">
        <v>25227</v>
      </c>
      <c r="AE626" s="238" t="s">
        <v>993</v>
      </c>
    </row>
    <row r="627" spans="1:31" x14ac:dyDescent="0.45">
      <c r="A627" s="231"/>
      <c r="B627" s="227"/>
      <c r="C627" s="227"/>
      <c r="D627" s="240" t="s">
        <v>22452</v>
      </c>
      <c r="E627" s="240" t="s">
        <v>601</v>
      </c>
      <c r="F627" s="227" t="s">
        <v>23964</v>
      </c>
      <c r="G627" s="229" t="s">
        <v>26520</v>
      </c>
      <c r="H627" s="229">
        <v>4</v>
      </c>
      <c r="I627" s="229" t="s">
        <v>572</v>
      </c>
      <c r="J627" s="229" t="s">
        <v>490</v>
      </c>
      <c r="K627" s="17" t="s">
        <v>492</v>
      </c>
      <c r="L627" s="17" t="s">
        <v>22449</v>
      </c>
      <c r="M627" s="230" t="s">
        <v>22449</v>
      </c>
      <c r="N627" s="231" t="s">
        <v>22450</v>
      </c>
      <c r="O627" s="232" t="s">
        <v>601</v>
      </c>
      <c r="P627" s="233" t="s">
        <v>600</v>
      </c>
      <c r="Q627" s="233" t="s">
        <v>26521</v>
      </c>
      <c r="R627" s="230" t="s">
        <v>25057</v>
      </c>
      <c r="S627" s="234" t="s">
        <v>25514</v>
      </c>
      <c r="T627" s="235" t="s">
        <v>21591</v>
      </c>
      <c r="U627" s="236" t="s">
        <v>5191</v>
      </c>
      <c r="V627" s="16">
        <v>2</v>
      </c>
      <c r="W627" s="16">
        <v>4</v>
      </c>
      <c r="X627" s="16" t="e">
        <v>#REF!</v>
      </c>
      <c r="Y627" s="237" t="s">
        <v>601</v>
      </c>
      <c r="Z627" s="17"/>
      <c r="AD627" s="230" t="s">
        <v>25228</v>
      </c>
      <c r="AE627" s="238" t="s">
        <v>997</v>
      </c>
    </row>
    <row r="628" spans="1:31" x14ac:dyDescent="0.45">
      <c r="A628" s="231"/>
      <c r="B628" s="240" t="s">
        <v>22453</v>
      </c>
      <c r="C628" s="240" t="s">
        <v>22454</v>
      </c>
      <c r="D628" s="240" t="s">
        <v>22446</v>
      </c>
      <c r="E628" s="240" t="s">
        <v>591</v>
      </c>
      <c r="F628" s="227" t="s">
        <v>23965</v>
      </c>
      <c r="G628" s="229" t="s">
        <v>5191</v>
      </c>
      <c r="H628" s="229">
        <v>4</v>
      </c>
      <c r="I628" s="229" t="s">
        <v>572</v>
      </c>
      <c r="J628" s="229" t="s">
        <v>490</v>
      </c>
      <c r="K628" s="17" t="s">
        <v>492</v>
      </c>
      <c r="L628" s="17" t="s">
        <v>22453</v>
      </c>
      <c r="M628" s="230" t="s">
        <v>22453</v>
      </c>
      <c r="N628" s="231" t="s">
        <v>22454</v>
      </c>
      <c r="O628" s="232" t="s">
        <v>591</v>
      </c>
      <c r="P628" s="233" t="s">
        <v>593</v>
      </c>
      <c r="Q628" s="233" t="s">
        <v>26521</v>
      </c>
      <c r="R628" s="230" t="s">
        <v>25058</v>
      </c>
      <c r="S628" s="234" t="s">
        <v>25514</v>
      </c>
      <c r="T628" s="235" t="s">
        <v>21595</v>
      </c>
      <c r="U628" s="236" t="s">
        <v>5191</v>
      </c>
      <c r="V628" s="16">
        <v>3</v>
      </c>
      <c r="W628" s="16">
        <v>3</v>
      </c>
      <c r="X628" s="16" t="e">
        <v>#REF!</v>
      </c>
      <c r="Y628" s="237" t="s">
        <v>591</v>
      </c>
      <c r="Z628" s="17"/>
      <c r="AD628" s="230" t="s">
        <v>25632</v>
      </c>
      <c r="AE628" s="238" t="s">
        <v>999</v>
      </c>
    </row>
    <row r="629" spans="1:31" x14ac:dyDescent="0.45">
      <c r="A629" s="231"/>
      <c r="B629" s="227"/>
      <c r="C629" s="227"/>
      <c r="D629" s="240" t="s">
        <v>22451</v>
      </c>
      <c r="E629" s="240" t="s">
        <v>599</v>
      </c>
      <c r="F629" s="227" t="s">
        <v>23966</v>
      </c>
      <c r="G629" s="229" t="s">
        <v>26520</v>
      </c>
      <c r="H629" s="229">
        <v>4</v>
      </c>
      <c r="I629" s="229" t="s">
        <v>572</v>
      </c>
      <c r="J629" s="229" t="s">
        <v>490</v>
      </c>
      <c r="K629" s="17" t="s">
        <v>492</v>
      </c>
      <c r="L629" s="17" t="s">
        <v>22453</v>
      </c>
      <c r="M629" s="230" t="s">
        <v>22453</v>
      </c>
      <c r="N629" s="231" t="s">
        <v>22454</v>
      </c>
      <c r="O629" s="232" t="s">
        <v>599</v>
      </c>
      <c r="P629" s="233" t="s">
        <v>598</v>
      </c>
      <c r="Q629" s="233" t="s">
        <v>26521</v>
      </c>
      <c r="R629" s="230" t="s">
        <v>25058</v>
      </c>
      <c r="S629" s="234" t="s">
        <v>25514</v>
      </c>
      <c r="T629" s="235" t="s">
        <v>21592</v>
      </c>
      <c r="U629" s="236" t="s">
        <v>5191</v>
      </c>
      <c r="V629" s="16">
        <v>3</v>
      </c>
      <c r="W629" s="16">
        <v>4</v>
      </c>
      <c r="X629" s="16" t="e">
        <v>#REF!</v>
      </c>
      <c r="Y629" s="237" t="s">
        <v>599</v>
      </c>
      <c r="Z629" s="17"/>
      <c r="AD629" s="230" t="s">
        <v>25229</v>
      </c>
      <c r="AE629" s="238" t="s">
        <v>22932</v>
      </c>
    </row>
    <row r="630" spans="1:31" x14ac:dyDescent="0.45">
      <c r="A630" s="231"/>
      <c r="B630" s="227"/>
      <c r="C630" s="227"/>
      <c r="D630" s="240" t="s">
        <v>22452</v>
      </c>
      <c r="E630" s="240" t="s">
        <v>601</v>
      </c>
      <c r="F630" s="227" t="s">
        <v>23967</v>
      </c>
      <c r="G630" s="229" t="s">
        <v>26520</v>
      </c>
      <c r="H630" s="229">
        <v>4</v>
      </c>
      <c r="I630" s="229" t="s">
        <v>572</v>
      </c>
      <c r="J630" s="229" t="s">
        <v>490</v>
      </c>
      <c r="K630" s="17" t="s">
        <v>492</v>
      </c>
      <c r="L630" s="17" t="s">
        <v>22453</v>
      </c>
      <c r="M630" s="230" t="s">
        <v>22453</v>
      </c>
      <c r="N630" s="231" t="s">
        <v>22454</v>
      </c>
      <c r="O630" s="232" t="s">
        <v>601</v>
      </c>
      <c r="P630" s="233" t="s">
        <v>600</v>
      </c>
      <c r="Q630" s="233" t="s">
        <v>26521</v>
      </c>
      <c r="R630" s="230" t="s">
        <v>25058</v>
      </c>
      <c r="S630" s="234" t="s">
        <v>25514</v>
      </c>
      <c r="T630" s="235" t="s">
        <v>21591</v>
      </c>
      <c r="U630" s="236" t="s">
        <v>5191</v>
      </c>
      <c r="V630" s="16">
        <v>3</v>
      </c>
      <c r="W630" s="16">
        <v>4</v>
      </c>
      <c r="X630" s="16" t="e">
        <v>#REF!</v>
      </c>
      <c r="Y630" s="237" t="s">
        <v>601</v>
      </c>
      <c r="Z630" s="17"/>
      <c r="AD630" s="230" t="s">
        <v>25633</v>
      </c>
      <c r="AE630" s="238" t="s">
        <v>1007</v>
      </c>
    </row>
    <row r="631" spans="1:31" x14ac:dyDescent="0.45">
      <c r="A631" s="239" t="s">
        <v>495</v>
      </c>
      <c r="B631" s="239" t="s">
        <v>22455</v>
      </c>
      <c r="C631" s="227"/>
      <c r="D631" s="227"/>
      <c r="E631" s="227"/>
      <c r="F631" s="227" t="s">
        <v>23968</v>
      </c>
      <c r="G631" s="229" t="s">
        <v>5191</v>
      </c>
      <c r="H631" s="229">
        <v>3</v>
      </c>
      <c r="I631" s="229" t="s">
        <v>572</v>
      </c>
      <c r="J631" s="229" t="s">
        <v>490</v>
      </c>
      <c r="K631" s="17" t="s">
        <v>495</v>
      </c>
      <c r="L631" s="17" t="s">
        <v>5190</v>
      </c>
      <c r="M631" s="230" t="s">
        <v>495</v>
      </c>
      <c r="N631" s="231" t="s">
        <v>22455</v>
      </c>
      <c r="O631" s="232" t="s">
        <v>5190</v>
      </c>
      <c r="P631" s="233" t="s">
        <v>5190</v>
      </c>
      <c r="Q631" s="233" t="s">
        <v>5190</v>
      </c>
      <c r="R631" s="230" t="s">
        <v>25515</v>
      </c>
      <c r="S631" s="234" t="s">
        <v>25513</v>
      </c>
      <c r="T631" s="235" t="s">
        <v>5190</v>
      </c>
      <c r="U631" s="236" t="s">
        <v>26520</v>
      </c>
      <c r="V631" s="16" t="s">
        <v>5190</v>
      </c>
      <c r="W631" s="16" t="s">
        <v>5190</v>
      </c>
      <c r="X631" s="16" t="e">
        <v>#REF!</v>
      </c>
      <c r="Y631" s="237" t="s">
        <v>5190</v>
      </c>
      <c r="Z631" s="17"/>
      <c r="AD631" s="230" t="s">
        <v>25230</v>
      </c>
      <c r="AE631" s="238" t="s">
        <v>22934</v>
      </c>
    </row>
    <row r="632" spans="1:31" x14ac:dyDescent="0.45">
      <c r="A632" s="231"/>
      <c r="B632" s="240" t="s">
        <v>22456</v>
      </c>
      <c r="C632" s="240" t="s">
        <v>22457</v>
      </c>
      <c r="D632" s="240" t="s">
        <v>22446</v>
      </c>
      <c r="E632" s="240" t="s">
        <v>591</v>
      </c>
      <c r="F632" s="227" t="s">
        <v>23969</v>
      </c>
      <c r="G632" s="229" t="s">
        <v>5191</v>
      </c>
      <c r="H632" s="229">
        <v>4</v>
      </c>
      <c r="I632" s="229" t="s">
        <v>572</v>
      </c>
      <c r="J632" s="229" t="s">
        <v>490</v>
      </c>
      <c r="K632" s="17" t="s">
        <v>495</v>
      </c>
      <c r="L632" s="17" t="s">
        <v>22456</v>
      </c>
      <c r="M632" s="230" t="s">
        <v>22456</v>
      </c>
      <c r="N632" s="231" t="s">
        <v>22457</v>
      </c>
      <c r="O632" s="232" t="s">
        <v>591</v>
      </c>
      <c r="P632" s="233" t="s">
        <v>593</v>
      </c>
      <c r="Q632" s="233" t="s">
        <v>26521</v>
      </c>
      <c r="R632" s="230" t="s">
        <v>25059</v>
      </c>
      <c r="S632" s="234" t="s">
        <v>25515</v>
      </c>
      <c r="T632" s="235" t="s">
        <v>21595</v>
      </c>
      <c r="U632" s="236" t="s">
        <v>5191</v>
      </c>
      <c r="V632" s="16">
        <v>5</v>
      </c>
      <c r="W632" s="16">
        <v>3</v>
      </c>
      <c r="X632" s="16" t="e">
        <v>#REF!</v>
      </c>
      <c r="Y632" s="237" t="s">
        <v>591</v>
      </c>
      <c r="Z632" s="17"/>
      <c r="AD632" s="230" t="s">
        <v>25231</v>
      </c>
      <c r="AE632" s="238" t="s">
        <v>22936</v>
      </c>
    </row>
    <row r="633" spans="1:31" x14ac:dyDescent="0.45">
      <c r="A633" s="231"/>
      <c r="B633" s="227"/>
      <c r="C633" s="227"/>
      <c r="D633" s="240" t="s">
        <v>22451</v>
      </c>
      <c r="E633" s="240" t="s">
        <v>599</v>
      </c>
      <c r="F633" s="227" t="s">
        <v>23970</v>
      </c>
      <c r="G633" s="229" t="s">
        <v>26520</v>
      </c>
      <c r="H633" s="229">
        <v>4</v>
      </c>
      <c r="I633" s="229" t="s">
        <v>572</v>
      </c>
      <c r="J633" s="229" t="s">
        <v>490</v>
      </c>
      <c r="K633" s="17" t="s">
        <v>495</v>
      </c>
      <c r="L633" s="17" t="s">
        <v>22456</v>
      </c>
      <c r="M633" s="230" t="s">
        <v>22456</v>
      </c>
      <c r="N633" s="231" t="s">
        <v>22457</v>
      </c>
      <c r="O633" s="232" t="s">
        <v>599</v>
      </c>
      <c r="P633" s="233" t="s">
        <v>598</v>
      </c>
      <c r="Q633" s="233" t="s">
        <v>26521</v>
      </c>
      <c r="R633" s="230" t="s">
        <v>25059</v>
      </c>
      <c r="S633" s="234" t="s">
        <v>25515</v>
      </c>
      <c r="T633" s="235" t="s">
        <v>21592</v>
      </c>
      <c r="U633" s="236" t="s">
        <v>5191</v>
      </c>
      <c r="V633" s="16">
        <v>5</v>
      </c>
      <c r="W633" s="16">
        <v>4</v>
      </c>
      <c r="X633" s="16" t="e">
        <v>#REF!</v>
      </c>
      <c r="Y633" s="237" t="s">
        <v>599</v>
      </c>
      <c r="Z633" s="17"/>
      <c r="AD633" s="230" t="s">
        <v>25232</v>
      </c>
      <c r="AE633" s="238" t="s">
        <v>22938</v>
      </c>
    </row>
    <row r="634" spans="1:31" x14ac:dyDescent="0.45">
      <c r="A634" s="231"/>
      <c r="B634" s="227"/>
      <c r="C634" s="227"/>
      <c r="D634" s="240" t="s">
        <v>22452</v>
      </c>
      <c r="E634" s="240" t="s">
        <v>601</v>
      </c>
      <c r="F634" s="227" t="s">
        <v>23971</v>
      </c>
      <c r="G634" s="229" t="s">
        <v>26520</v>
      </c>
      <c r="H634" s="229">
        <v>4</v>
      </c>
      <c r="I634" s="229" t="s">
        <v>572</v>
      </c>
      <c r="J634" s="229" t="s">
        <v>490</v>
      </c>
      <c r="K634" s="17" t="s">
        <v>495</v>
      </c>
      <c r="L634" s="17" t="s">
        <v>22456</v>
      </c>
      <c r="M634" s="230" t="s">
        <v>22456</v>
      </c>
      <c r="N634" s="231" t="s">
        <v>22457</v>
      </c>
      <c r="O634" s="232" t="s">
        <v>601</v>
      </c>
      <c r="P634" s="233" t="s">
        <v>600</v>
      </c>
      <c r="Q634" s="233" t="s">
        <v>26521</v>
      </c>
      <c r="R634" s="230" t="s">
        <v>25059</v>
      </c>
      <c r="S634" s="234" t="s">
        <v>25515</v>
      </c>
      <c r="T634" s="235" t="s">
        <v>21591</v>
      </c>
      <c r="U634" s="236" t="s">
        <v>5191</v>
      </c>
      <c r="V634" s="16">
        <v>5</v>
      </c>
      <c r="W634" s="16">
        <v>4</v>
      </c>
      <c r="X634" s="16" t="e">
        <v>#REF!</v>
      </c>
      <c r="Y634" s="237" t="s">
        <v>601</v>
      </c>
      <c r="Z634" s="17"/>
      <c r="AD634" s="230" t="s">
        <v>25634</v>
      </c>
      <c r="AE634" s="238" t="s">
        <v>22940</v>
      </c>
    </row>
    <row r="635" spans="1:31" x14ac:dyDescent="0.45">
      <c r="A635" s="231"/>
      <c r="B635" s="227"/>
      <c r="C635" s="227"/>
      <c r="D635" s="240" t="s">
        <v>22227</v>
      </c>
      <c r="E635" s="240" t="s">
        <v>605</v>
      </c>
      <c r="F635" s="227" t="s">
        <v>23972</v>
      </c>
      <c r="G635" s="229" t="s">
        <v>26520</v>
      </c>
      <c r="H635" s="229">
        <v>4</v>
      </c>
      <c r="I635" s="229" t="s">
        <v>572</v>
      </c>
      <c r="J635" s="229" t="s">
        <v>490</v>
      </c>
      <c r="K635" s="17" t="s">
        <v>495</v>
      </c>
      <c r="L635" s="17" t="s">
        <v>22456</v>
      </c>
      <c r="M635" s="230" t="s">
        <v>22456</v>
      </c>
      <c r="N635" s="231" t="s">
        <v>22457</v>
      </c>
      <c r="O635" s="232" t="s">
        <v>605</v>
      </c>
      <c r="P635" s="233" t="s">
        <v>604</v>
      </c>
      <c r="Q635" s="233" t="s">
        <v>26521</v>
      </c>
      <c r="R635" s="230" t="s">
        <v>25059</v>
      </c>
      <c r="S635" s="234" t="s">
        <v>25515</v>
      </c>
      <c r="T635" s="235" t="s">
        <v>21589</v>
      </c>
      <c r="U635" s="236" t="s">
        <v>5191</v>
      </c>
      <c r="V635" s="16">
        <v>5</v>
      </c>
      <c r="W635" s="16">
        <v>4</v>
      </c>
      <c r="X635" s="16" t="e">
        <v>#REF!</v>
      </c>
      <c r="Y635" s="237" t="s">
        <v>605</v>
      </c>
      <c r="Z635" s="17"/>
      <c r="AD635" s="230" t="s">
        <v>25233</v>
      </c>
      <c r="AE635" s="238" t="s">
        <v>22942</v>
      </c>
    </row>
    <row r="636" spans="1:31" x14ac:dyDescent="0.45">
      <c r="A636" s="231"/>
      <c r="B636" s="227"/>
      <c r="C636" s="227"/>
      <c r="D636" s="240" t="s">
        <v>22458</v>
      </c>
      <c r="E636" s="240" t="s">
        <v>607</v>
      </c>
      <c r="F636" s="227" t="s">
        <v>23973</v>
      </c>
      <c r="G636" s="229" t="s">
        <v>26520</v>
      </c>
      <c r="H636" s="229">
        <v>4</v>
      </c>
      <c r="I636" s="229" t="s">
        <v>572</v>
      </c>
      <c r="J636" s="229" t="s">
        <v>490</v>
      </c>
      <c r="K636" s="17" t="s">
        <v>495</v>
      </c>
      <c r="L636" s="17" t="s">
        <v>22456</v>
      </c>
      <c r="M636" s="230" t="s">
        <v>22456</v>
      </c>
      <c r="N636" s="231" t="s">
        <v>22457</v>
      </c>
      <c r="O636" s="232" t="s">
        <v>607</v>
      </c>
      <c r="P636" s="233" t="s">
        <v>606</v>
      </c>
      <c r="Q636" s="233" t="s">
        <v>26521</v>
      </c>
      <c r="R636" s="230" t="s">
        <v>25059</v>
      </c>
      <c r="S636" s="234" t="s">
        <v>25515</v>
      </c>
      <c r="T636" s="235" t="s">
        <v>21588</v>
      </c>
      <c r="U636" s="236" t="s">
        <v>5191</v>
      </c>
      <c r="V636" s="16">
        <v>5</v>
      </c>
      <c r="W636" s="16">
        <v>2</v>
      </c>
      <c r="X636" s="16" t="e">
        <v>#REF!</v>
      </c>
      <c r="Y636" s="237" t="s">
        <v>607</v>
      </c>
      <c r="Z636" s="17"/>
      <c r="AD636" s="230" t="s">
        <v>25635</v>
      </c>
      <c r="AE636" s="238" t="s">
        <v>22943</v>
      </c>
    </row>
    <row r="637" spans="1:31" x14ac:dyDescent="0.45">
      <c r="A637" s="231"/>
      <c r="B637" s="240" t="s">
        <v>22459</v>
      </c>
      <c r="C637" s="240" t="s">
        <v>22460</v>
      </c>
      <c r="D637" s="240" t="s">
        <v>22451</v>
      </c>
      <c r="E637" s="240" t="s">
        <v>599</v>
      </c>
      <c r="F637" s="227" t="s">
        <v>23974</v>
      </c>
      <c r="G637" s="229" t="s">
        <v>5191</v>
      </c>
      <c r="H637" s="229">
        <v>4</v>
      </c>
      <c r="I637" s="229" t="s">
        <v>572</v>
      </c>
      <c r="J637" s="229" t="s">
        <v>490</v>
      </c>
      <c r="K637" s="17" t="s">
        <v>495</v>
      </c>
      <c r="L637" s="17" t="s">
        <v>22459</v>
      </c>
      <c r="M637" s="230" t="s">
        <v>22459</v>
      </c>
      <c r="N637" s="231" t="s">
        <v>22460</v>
      </c>
      <c r="O637" s="232" t="s">
        <v>599</v>
      </c>
      <c r="P637" s="233" t="s">
        <v>598</v>
      </c>
      <c r="Q637" s="233" t="s">
        <v>26521</v>
      </c>
      <c r="R637" s="230" t="s">
        <v>25060</v>
      </c>
      <c r="S637" s="234" t="s">
        <v>25515</v>
      </c>
      <c r="T637" s="235" t="s">
        <v>21592</v>
      </c>
      <c r="U637" s="236" t="s">
        <v>5191</v>
      </c>
      <c r="V637" s="16">
        <v>6</v>
      </c>
      <c r="W637" s="16">
        <v>4</v>
      </c>
      <c r="X637" s="16" t="e">
        <v>#REF!</v>
      </c>
      <c r="Y637" s="237" t="s">
        <v>599</v>
      </c>
      <c r="Z637" s="17"/>
      <c r="AD637" s="230" t="s">
        <v>25636</v>
      </c>
      <c r="AE637" s="238" t="s">
        <v>22945</v>
      </c>
    </row>
    <row r="638" spans="1:31" x14ac:dyDescent="0.45">
      <c r="A638" s="231"/>
      <c r="B638" s="227"/>
      <c r="C638" s="227"/>
      <c r="D638" s="240" t="s">
        <v>22452</v>
      </c>
      <c r="E638" s="240" t="s">
        <v>601</v>
      </c>
      <c r="F638" s="227" t="s">
        <v>23975</v>
      </c>
      <c r="G638" s="229" t="s">
        <v>26520</v>
      </c>
      <c r="H638" s="229">
        <v>4</v>
      </c>
      <c r="I638" s="229" t="s">
        <v>572</v>
      </c>
      <c r="J638" s="229" t="s">
        <v>490</v>
      </c>
      <c r="K638" s="17" t="s">
        <v>495</v>
      </c>
      <c r="L638" s="17" t="s">
        <v>22459</v>
      </c>
      <c r="M638" s="230" t="s">
        <v>22459</v>
      </c>
      <c r="N638" s="231" t="s">
        <v>22460</v>
      </c>
      <c r="O638" s="232" t="s">
        <v>601</v>
      </c>
      <c r="P638" s="233" t="s">
        <v>600</v>
      </c>
      <c r="Q638" s="233" t="s">
        <v>26521</v>
      </c>
      <c r="R638" s="230" t="s">
        <v>25060</v>
      </c>
      <c r="S638" s="234" t="s">
        <v>25515</v>
      </c>
      <c r="T638" s="235" t="s">
        <v>21591</v>
      </c>
      <c r="U638" s="236" t="s">
        <v>5191</v>
      </c>
      <c r="V638" s="16">
        <v>6</v>
      </c>
      <c r="W638" s="16">
        <v>4</v>
      </c>
      <c r="X638" s="16" t="e">
        <v>#REF!</v>
      </c>
      <c r="Y638" s="237" t="s">
        <v>601</v>
      </c>
      <c r="Z638" s="17"/>
      <c r="AD638" s="230" t="s">
        <v>25234</v>
      </c>
      <c r="AE638" s="238" t="s">
        <v>22947</v>
      </c>
    </row>
    <row r="639" spans="1:31" x14ac:dyDescent="0.45">
      <c r="A639" s="231"/>
      <c r="B639" s="227"/>
      <c r="C639" s="227"/>
      <c r="D639" s="240" t="s">
        <v>22227</v>
      </c>
      <c r="E639" s="240" t="s">
        <v>605</v>
      </c>
      <c r="F639" s="227" t="s">
        <v>23976</v>
      </c>
      <c r="G639" s="229" t="s">
        <v>26520</v>
      </c>
      <c r="H639" s="229">
        <v>4</v>
      </c>
      <c r="I639" s="229" t="s">
        <v>572</v>
      </c>
      <c r="J639" s="229" t="s">
        <v>490</v>
      </c>
      <c r="K639" s="17" t="s">
        <v>495</v>
      </c>
      <c r="L639" s="17" t="s">
        <v>22459</v>
      </c>
      <c r="M639" s="230" t="s">
        <v>22459</v>
      </c>
      <c r="N639" s="231" t="s">
        <v>22460</v>
      </c>
      <c r="O639" s="232" t="s">
        <v>605</v>
      </c>
      <c r="P639" s="233" t="s">
        <v>604</v>
      </c>
      <c r="Q639" s="233" t="s">
        <v>26521</v>
      </c>
      <c r="R639" s="230" t="s">
        <v>25060</v>
      </c>
      <c r="S639" s="234" t="s">
        <v>25515</v>
      </c>
      <c r="T639" s="235" t="s">
        <v>21589</v>
      </c>
      <c r="U639" s="236" t="s">
        <v>5191</v>
      </c>
      <c r="V639" s="16">
        <v>6</v>
      </c>
      <c r="W639" s="16">
        <v>4</v>
      </c>
      <c r="X639" s="16" t="e">
        <v>#REF!</v>
      </c>
      <c r="Y639" s="237" t="s">
        <v>605</v>
      </c>
      <c r="Z639" s="17"/>
      <c r="AD639" s="230" t="s">
        <v>25235</v>
      </c>
      <c r="AE639" s="238" t="s">
        <v>22949</v>
      </c>
    </row>
    <row r="640" spans="1:31" x14ac:dyDescent="0.45">
      <c r="A640" s="231"/>
      <c r="B640" s="227"/>
      <c r="C640" s="227"/>
      <c r="D640" s="240" t="s">
        <v>22458</v>
      </c>
      <c r="E640" s="240" t="s">
        <v>607</v>
      </c>
      <c r="F640" s="227" t="s">
        <v>23977</v>
      </c>
      <c r="G640" s="229" t="s">
        <v>26520</v>
      </c>
      <c r="H640" s="229">
        <v>4</v>
      </c>
      <c r="I640" s="229" t="s">
        <v>572</v>
      </c>
      <c r="J640" s="229" t="s">
        <v>490</v>
      </c>
      <c r="K640" s="17" t="s">
        <v>495</v>
      </c>
      <c r="L640" s="17" t="s">
        <v>22459</v>
      </c>
      <c r="M640" s="230" t="s">
        <v>22459</v>
      </c>
      <c r="N640" s="231" t="s">
        <v>22460</v>
      </c>
      <c r="O640" s="232" t="s">
        <v>607</v>
      </c>
      <c r="P640" s="233" t="s">
        <v>606</v>
      </c>
      <c r="Q640" s="233" t="s">
        <v>26521</v>
      </c>
      <c r="R640" s="230" t="s">
        <v>25060</v>
      </c>
      <c r="S640" s="234" t="s">
        <v>25515</v>
      </c>
      <c r="T640" s="235" t="s">
        <v>21588</v>
      </c>
      <c r="U640" s="236" t="s">
        <v>5191</v>
      </c>
      <c r="V640" s="16">
        <v>6</v>
      </c>
      <c r="W640" s="16">
        <v>2</v>
      </c>
      <c r="X640" s="16" t="e">
        <v>#REF!</v>
      </c>
      <c r="Y640" s="237" t="s">
        <v>607</v>
      </c>
      <c r="Z640" s="17"/>
      <c r="AD640" s="230" t="s">
        <v>25637</v>
      </c>
      <c r="AE640" s="238" t="s">
        <v>22951</v>
      </c>
    </row>
    <row r="641" spans="1:31" x14ac:dyDescent="0.45">
      <c r="A641" s="231"/>
      <c r="B641" s="227"/>
      <c r="C641" s="227"/>
      <c r="D641" s="240" t="s">
        <v>22350</v>
      </c>
      <c r="E641" s="240" t="s">
        <v>609</v>
      </c>
      <c r="F641" s="227" t="s">
        <v>23978</v>
      </c>
      <c r="G641" s="229" t="s">
        <v>26520</v>
      </c>
      <c r="H641" s="229">
        <v>4</v>
      </c>
      <c r="I641" s="229" t="s">
        <v>572</v>
      </c>
      <c r="J641" s="229" t="s">
        <v>490</v>
      </c>
      <c r="K641" s="17" t="s">
        <v>495</v>
      </c>
      <c r="L641" s="17" t="s">
        <v>22459</v>
      </c>
      <c r="M641" s="230" t="s">
        <v>22459</v>
      </c>
      <c r="N641" s="231" t="s">
        <v>22460</v>
      </c>
      <c r="O641" s="232" t="s">
        <v>609</v>
      </c>
      <c r="P641" s="233" t="s">
        <v>610</v>
      </c>
      <c r="Q641" s="233" t="s">
        <v>26521</v>
      </c>
      <c r="R641" s="230" t="s">
        <v>25060</v>
      </c>
      <c r="S641" s="234" t="s">
        <v>25515</v>
      </c>
      <c r="T641" s="235" t="s">
        <v>21586</v>
      </c>
      <c r="U641" s="236" t="s">
        <v>5191</v>
      </c>
      <c r="V641" s="16">
        <v>6</v>
      </c>
      <c r="W641" s="16">
        <v>2</v>
      </c>
      <c r="X641" s="16" t="e">
        <v>#REF!</v>
      </c>
      <c r="Y641" s="237" t="s">
        <v>609</v>
      </c>
      <c r="Z641" s="17"/>
      <c r="AD641" s="230" t="s">
        <v>25236</v>
      </c>
      <c r="AE641" s="238" t="s">
        <v>22953</v>
      </c>
    </row>
    <row r="642" spans="1:31" x14ac:dyDescent="0.45">
      <c r="A642" s="231"/>
      <c r="B642" s="227"/>
      <c r="C642" s="227"/>
      <c r="D642" s="240" t="s">
        <v>614</v>
      </c>
      <c r="E642" s="240" t="s">
        <v>612</v>
      </c>
      <c r="F642" s="227" t="s">
        <v>23979</v>
      </c>
      <c r="G642" s="229" t="s">
        <v>26520</v>
      </c>
      <c r="H642" s="229">
        <v>4</v>
      </c>
      <c r="I642" s="229" t="s">
        <v>572</v>
      </c>
      <c r="J642" s="229" t="s">
        <v>490</v>
      </c>
      <c r="K642" s="17" t="s">
        <v>495</v>
      </c>
      <c r="L642" s="17" t="s">
        <v>22459</v>
      </c>
      <c r="M642" s="230" t="s">
        <v>22459</v>
      </c>
      <c r="N642" s="231" t="s">
        <v>22460</v>
      </c>
      <c r="O642" s="232" t="s">
        <v>612</v>
      </c>
      <c r="P642" s="233" t="s">
        <v>614</v>
      </c>
      <c r="Q642" s="233" t="s">
        <v>5190</v>
      </c>
      <c r="R642" s="230" t="s">
        <v>25060</v>
      </c>
      <c r="S642" s="234" t="s">
        <v>25515</v>
      </c>
      <c r="T642" s="235" t="s">
        <v>21583</v>
      </c>
      <c r="U642" s="236" t="s">
        <v>5191</v>
      </c>
      <c r="V642" s="16">
        <v>6</v>
      </c>
      <c r="W642" s="16">
        <v>1</v>
      </c>
      <c r="X642" s="16" t="e">
        <v>#REF!</v>
      </c>
      <c r="Y642" s="237" t="s">
        <v>612</v>
      </c>
      <c r="Z642" s="17"/>
      <c r="AD642" s="230" t="s">
        <v>25638</v>
      </c>
      <c r="AE642" s="238" t="s">
        <v>1019</v>
      </c>
    </row>
    <row r="643" spans="1:31" x14ac:dyDescent="0.45">
      <c r="A643" s="231"/>
      <c r="B643" s="227"/>
      <c r="C643" s="227"/>
      <c r="D643" s="227"/>
      <c r="E643" s="227"/>
      <c r="F643" s="227" t="s">
        <v>23980</v>
      </c>
      <c r="G643" s="229" t="s">
        <v>26520</v>
      </c>
      <c r="H643" s="229" t="s">
        <v>5190</v>
      </c>
      <c r="I643" s="229" t="s">
        <v>5190</v>
      </c>
      <c r="J643" s="229" t="s">
        <v>5190</v>
      </c>
      <c r="K643" s="17" t="s">
        <v>5190</v>
      </c>
      <c r="L643" s="17" t="s">
        <v>5190</v>
      </c>
      <c r="M643" s="230" t="s">
        <v>5190</v>
      </c>
      <c r="N643" s="231" t="s">
        <v>5190</v>
      </c>
      <c r="O643" s="232" t="s">
        <v>5190</v>
      </c>
      <c r="P643" s="233" t="s">
        <v>5190</v>
      </c>
      <c r="Q643" s="233" t="s">
        <v>5190</v>
      </c>
      <c r="R643" s="230" t="s">
        <v>5190</v>
      </c>
      <c r="S643" s="234" t="s">
        <v>5190</v>
      </c>
      <c r="T643" s="235" t="s">
        <v>5190</v>
      </c>
      <c r="U643" s="236" t="s">
        <v>26520</v>
      </c>
      <c r="V643" s="16" t="s">
        <v>5190</v>
      </c>
      <c r="W643" s="16" t="s">
        <v>5190</v>
      </c>
      <c r="X643" s="16" t="s">
        <v>5190</v>
      </c>
      <c r="Y643" s="237" t="s">
        <v>5190</v>
      </c>
      <c r="Z643" s="17"/>
      <c r="AD643" s="230" t="s">
        <v>25639</v>
      </c>
      <c r="AE643" s="238" t="s">
        <v>1021</v>
      </c>
    </row>
    <row r="644" spans="1:31" ht="15.4" x14ac:dyDescent="0.45">
      <c r="A644" s="225" t="s">
        <v>584</v>
      </c>
      <c r="B644" s="225" t="s">
        <v>616</v>
      </c>
      <c r="C644" s="231"/>
      <c r="D644" s="227"/>
      <c r="E644" s="227"/>
      <c r="F644" s="227" t="s">
        <v>23981</v>
      </c>
      <c r="G644" s="229" t="s">
        <v>5191</v>
      </c>
      <c r="H644" s="229">
        <v>1</v>
      </c>
      <c r="I644" s="229" t="s">
        <v>584</v>
      </c>
      <c r="J644" s="229" t="s">
        <v>5190</v>
      </c>
      <c r="K644" s="17" t="s">
        <v>5190</v>
      </c>
      <c r="L644" s="17" t="s">
        <v>5190</v>
      </c>
      <c r="M644" s="230" t="s">
        <v>584</v>
      </c>
      <c r="N644" s="231" t="s">
        <v>616</v>
      </c>
      <c r="O644" s="232" t="s">
        <v>5190</v>
      </c>
      <c r="P644" s="233" t="s">
        <v>5190</v>
      </c>
      <c r="Q644" s="233" t="s">
        <v>5190</v>
      </c>
      <c r="R644" s="230" t="s">
        <v>25516</v>
      </c>
      <c r="S644" s="234" t="s">
        <v>23336</v>
      </c>
      <c r="T644" s="235" t="s">
        <v>5190</v>
      </c>
      <c r="U644" s="236" t="s">
        <v>26520</v>
      </c>
      <c r="V644" s="16" t="s">
        <v>5190</v>
      </c>
      <c r="W644" s="16" t="s">
        <v>5190</v>
      </c>
      <c r="X644" s="16" t="e">
        <v>#REF!</v>
      </c>
      <c r="Y644" s="237" t="s">
        <v>5190</v>
      </c>
      <c r="Z644" s="17"/>
      <c r="AD644" s="230" t="s">
        <v>25640</v>
      </c>
      <c r="AE644" s="238" t="s">
        <v>1023</v>
      </c>
    </row>
    <row r="645" spans="1:31" x14ac:dyDescent="0.45">
      <c r="A645" s="239" t="s">
        <v>501</v>
      </c>
      <c r="B645" s="239" t="s">
        <v>22461</v>
      </c>
      <c r="C645" s="231"/>
      <c r="D645" s="227"/>
      <c r="E645" s="227"/>
      <c r="F645" s="227" t="s">
        <v>23982</v>
      </c>
      <c r="G645" s="229" t="s">
        <v>5191</v>
      </c>
      <c r="H645" s="229">
        <v>2</v>
      </c>
      <c r="I645" s="229" t="s">
        <v>584</v>
      </c>
      <c r="J645" s="229" t="s">
        <v>501</v>
      </c>
      <c r="K645" s="17" t="s">
        <v>5190</v>
      </c>
      <c r="L645" s="17" t="s">
        <v>5190</v>
      </c>
      <c r="M645" s="230" t="s">
        <v>501</v>
      </c>
      <c r="N645" s="231" t="s">
        <v>22461</v>
      </c>
      <c r="O645" s="232" t="s">
        <v>5190</v>
      </c>
      <c r="P645" s="233" t="s">
        <v>5190</v>
      </c>
      <c r="Q645" s="233" t="s">
        <v>5190</v>
      </c>
      <c r="R645" s="230" t="s">
        <v>25517</v>
      </c>
      <c r="S645" s="234" t="s">
        <v>25516</v>
      </c>
      <c r="T645" s="235" t="s">
        <v>5190</v>
      </c>
      <c r="U645" s="236" t="s">
        <v>26520</v>
      </c>
      <c r="V645" s="16" t="s">
        <v>5190</v>
      </c>
      <c r="W645" s="16" t="s">
        <v>5190</v>
      </c>
      <c r="X645" s="16" t="e">
        <v>#REF!</v>
      </c>
      <c r="Y645" s="237" t="s">
        <v>5190</v>
      </c>
      <c r="Z645" s="17"/>
      <c r="AD645" s="230" t="s">
        <v>25237</v>
      </c>
      <c r="AE645" s="238" t="s">
        <v>1025</v>
      </c>
    </row>
    <row r="646" spans="1:31" x14ac:dyDescent="0.45">
      <c r="A646" s="239" t="s">
        <v>503</v>
      </c>
      <c r="B646" s="239" t="s">
        <v>1534</v>
      </c>
      <c r="C646" s="231"/>
      <c r="D646" s="227"/>
      <c r="E646" s="227"/>
      <c r="F646" s="227" t="s">
        <v>23983</v>
      </c>
      <c r="G646" s="229" t="s">
        <v>5191</v>
      </c>
      <c r="H646" s="229">
        <v>3</v>
      </c>
      <c r="I646" s="229" t="s">
        <v>584</v>
      </c>
      <c r="J646" s="229" t="s">
        <v>501</v>
      </c>
      <c r="K646" s="17" t="s">
        <v>503</v>
      </c>
      <c r="L646" s="17" t="s">
        <v>5190</v>
      </c>
      <c r="M646" s="230" t="s">
        <v>503</v>
      </c>
      <c r="N646" s="231" t="s">
        <v>1534</v>
      </c>
      <c r="O646" s="232" t="s">
        <v>5190</v>
      </c>
      <c r="P646" s="233" t="s">
        <v>5190</v>
      </c>
      <c r="Q646" s="233" t="s">
        <v>5190</v>
      </c>
      <c r="R646" s="230" t="s">
        <v>25518</v>
      </c>
      <c r="S646" s="234" t="s">
        <v>25517</v>
      </c>
      <c r="T646" s="235" t="s">
        <v>5190</v>
      </c>
      <c r="U646" s="236" t="s">
        <v>26520</v>
      </c>
      <c r="V646" s="16" t="s">
        <v>5190</v>
      </c>
      <c r="W646" s="16" t="s">
        <v>5190</v>
      </c>
      <c r="X646" s="16" t="e">
        <v>#REF!</v>
      </c>
      <c r="Y646" s="237" t="s">
        <v>5190</v>
      </c>
      <c r="Z646" s="17"/>
      <c r="AD646" s="230" t="s">
        <v>25641</v>
      </c>
      <c r="AE646" s="238" t="s">
        <v>1026</v>
      </c>
    </row>
    <row r="647" spans="1:31" x14ac:dyDescent="0.45">
      <c r="A647" s="231"/>
      <c r="B647" s="240" t="s">
        <v>505</v>
      </c>
      <c r="C647" s="240" t="s">
        <v>22462</v>
      </c>
      <c r="D647" s="240" t="s">
        <v>22463</v>
      </c>
      <c r="E647" s="240" t="s">
        <v>618</v>
      </c>
      <c r="F647" s="227" t="s">
        <v>23984</v>
      </c>
      <c r="G647" s="229" t="s">
        <v>5191</v>
      </c>
      <c r="H647" s="229">
        <v>4</v>
      </c>
      <c r="I647" s="229" t="s">
        <v>584</v>
      </c>
      <c r="J647" s="229" t="s">
        <v>501</v>
      </c>
      <c r="K647" s="17" t="s">
        <v>503</v>
      </c>
      <c r="L647" s="17" t="s">
        <v>505</v>
      </c>
      <c r="M647" s="230" t="s">
        <v>505</v>
      </c>
      <c r="N647" s="231" t="s">
        <v>22462</v>
      </c>
      <c r="O647" s="232" t="s">
        <v>618</v>
      </c>
      <c r="P647" s="233" t="s">
        <v>620</v>
      </c>
      <c r="Q647" s="233" t="s">
        <v>26521</v>
      </c>
      <c r="R647" s="230" t="s">
        <v>25061</v>
      </c>
      <c r="S647" s="234" t="s">
        <v>25518</v>
      </c>
      <c r="T647" s="235" t="s">
        <v>21579</v>
      </c>
      <c r="U647" s="236" t="s">
        <v>5191</v>
      </c>
      <c r="V647" s="16">
        <v>1</v>
      </c>
      <c r="W647" s="16">
        <v>3</v>
      </c>
      <c r="X647" s="16" t="e">
        <v>#REF!</v>
      </c>
      <c r="Y647" s="237" t="s">
        <v>618</v>
      </c>
      <c r="Z647" s="17"/>
      <c r="AD647" s="230" t="s">
        <v>25238</v>
      </c>
      <c r="AE647" s="238" t="s">
        <v>22958</v>
      </c>
    </row>
    <row r="648" spans="1:31" x14ac:dyDescent="0.45">
      <c r="A648" s="231"/>
      <c r="B648" s="240" t="s">
        <v>22464</v>
      </c>
      <c r="C648" s="240" t="s">
        <v>22465</v>
      </c>
      <c r="D648" s="240" t="s">
        <v>22463</v>
      </c>
      <c r="E648" s="240" t="s">
        <v>618</v>
      </c>
      <c r="F648" s="227" t="s">
        <v>23985</v>
      </c>
      <c r="G648" s="229" t="s">
        <v>5191</v>
      </c>
      <c r="H648" s="229">
        <v>4</v>
      </c>
      <c r="I648" s="229" t="s">
        <v>584</v>
      </c>
      <c r="J648" s="229" t="s">
        <v>501</v>
      </c>
      <c r="K648" s="17" t="s">
        <v>503</v>
      </c>
      <c r="L648" s="17" t="s">
        <v>22464</v>
      </c>
      <c r="M648" s="230" t="s">
        <v>22464</v>
      </c>
      <c r="N648" s="231" t="s">
        <v>22465</v>
      </c>
      <c r="O648" s="232" t="s">
        <v>618</v>
      </c>
      <c r="P648" s="233" t="s">
        <v>620</v>
      </c>
      <c r="Q648" s="233" t="s">
        <v>26521</v>
      </c>
      <c r="R648" s="230" t="s">
        <v>25062</v>
      </c>
      <c r="S648" s="234" t="s">
        <v>25518</v>
      </c>
      <c r="T648" s="235" t="s">
        <v>21579</v>
      </c>
      <c r="U648" s="236" t="s">
        <v>5191</v>
      </c>
      <c r="V648" s="16">
        <v>1</v>
      </c>
      <c r="W648" s="16">
        <v>3</v>
      </c>
      <c r="X648" s="16" t="e">
        <v>#REF!</v>
      </c>
      <c r="Y648" s="237" t="s">
        <v>618</v>
      </c>
      <c r="Z648" s="17"/>
      <c r="AD648" s="230" t="s">
        <v>25239</v>
      </c>
      <c r="AE648" s="238" t="s">
        <v>22960</v>
      </c>
    </row>
    <row r="649" spans="1:31" x14ac:dyDescent="0.45">
      <c r="A649" s="239" t="s">
        <v>509</v>
      </c>
      <c r="B649" s="239" t="s">
        <v>22466</v>
      </c>
      <c r="C649" s="227"/>
      <c r="D649" s="227"/>
      <c r="E649" s="227"/>
      <c r="F649" s="227" t="s">
        <v>23986</v>
      </c>
      <c r="G649" s="229" t="s">
        <v>5191</v>
      </c>
      <c r="H649" s="229">
        <v>3</v>
      </c>
      <c r="I649" s="229" t="s">
        <v>584</v>
      </c>
      <c r="J649" s="229" t="s">
        <v>501</v>
      </c>
      <c r="K649" s="17" t="s">
        <v>509</v>
      </c>
      <c r="L649" s="17" t="s">
        <v>5190</v>
      </c>
      <c r="M649" s="230" t="s">
        <v>509</v>
      </c>
      <c r="N649" s="231" t="s">
        <v>22466</v>
      </c>
      <c r="O649" s="232" t="s">
        <v>5190</v>
      </c>
      <c r="P649" s="233" t="s">
        <v>5190</v>
      </c>
      <c r="Q649" s="233" t="s">
        <v>5190</v>
      </c>
      <c r="R649" s="230" t="s">
        <v>25519</v>
      </c>
      <c r="S649" s="234" t="s">
        <v>25517</v>
      </c>
      <c r="T649" s="235" t="s">
        <v>5190</v>
      </c>
      <c r="U649" s="236" t="s">
        <v>26520</v>
      </c>
      <c r="V649" s="16" t="s">
        <v>5190</v>
      </c>
      <c r="W649" s="16" t="s">
        <v>5190</v>
      </c>
      <c r="X649" s="16" t="e">
        <v>#REF!</v>
      </c>
      <c r="Y649" s="237" t="s">
        <v>5190</v>
      </c>
      <c r="Z649" s="17"/>
      <c r="AD649" s="230" t="s">
        <v>25240</v>
      </c>
      <c r="AE649" s="238" t="s">
        <v>22962</v>
      </c>
    </row>
    <row r="650" spans="1:31" x14ac:dyDescent="0.45">
      <c r="A650" s="231"/>
      <c r="B650" s="240" t="s">
        <v>511</v>
      </c>
      <c r="C650" s="240" t="s">
        <v>22466</v>
      </c>
      <c r="D650" s="240" t="s">
        <v>22463</v>
      </c>
      <c r="E650" s="240" t="s">
        <v>618</v>
      </c>
      <c r="F650" s="227" t="s">
        <v>23987</v>
      </c>
      <c r="G650" s="229" t="s">
        <v>5191</v>
      </c>
      <c r="H650" s="229">
        <v>4</v>
      </c>
      <c r="I650" s="229" t="s">
        <v>584</v>
      </c>
      <c r="J650" s="229" t="s">
        <v>501</v>
      </c>
      <c r="K650" s="17" t="s">
        <v>509</v>
      </c>
      <c r="L650" s="17" t="s">
        <v>511</v>
      </c>
      <c r="M650" s="230" t="s">
        <v>511</v>
      </c>
      <c r="N650" s="231" t="s">
        <v>22466</v>
      </c>
      <c r="O650" s="232" t="s">
        <v>618</v>
      </c>
      <c r="P650" s="233" t="s">
        <v>620</v>
      </c>
      <c r="Q650" s="233" t="s">
        <v>26521</v>
      </c>
      <c r="R650" s="230" t="s">
        <v>25063</v>
      </c>
      <c r="S650" s="234" t="s">
        <v>25519</v>
      </c>
      <c r="T650" s="235" t="s">
        <v>21579</v>
      </c>
      <c r="U650" s="236" t="s">
        <v>5191</v>
      </c>
      <c r="V650" s="16">
        <v>1</v>
      </c>
      <c r="W650" s="16">
        <v>3</v>
      </c>
      <c r="X650" s="16" t="e">
        <v>#REF!</v>
      </c>
      <c r="Y650" s="237" t="s">
        <v>618</v>
      </c>
      <c r="Z650" s="17"/>
      <c r="AD650" s="230" t="s">
        <v>25241</v>
      </c>
      <c r="AE650" s="238" t="s">
        <v>22965</v>
      </c>
    </row>
    <row r="651" spans="1:31" x14ac:dyDescent="0.45">
      <c r="A651" s="239" t="s">
        <v>526</v>
      </c>
      <c r="B651" s="239" t="s">
        <v>1544</v>
      </c>
      <c r="C651" s="227"/>
      <c r="D651" s="227"/>
      <c r="E651" s="227"/>
      <c r="F651" s="227" t="s">
        <v>23988</v>
      </c>
      <c r="G651" s="229" t="s">
        <v>5191</v>
      </c>
      <c r="H651" s="229">
        <v>2</v>
      </c>
      <c r="I651" s="229" t="s">
        <v>584</v>
      </c>
      <c r="J651" s="229" t="s">
        <v>526</v>
      </c>
      <c r="K651" s="17" t="s">
        <v>5190</v>
      </c>
      <c r="L651" s="17" t="s">
        <v>5190</v>
      </c>
      <c r="M651" s="230" t="s">
        <v>526</v>
      </c>
      <c r="N651" s="231" t="s">
        <v>1544</v>
      </c>
      <c r="O651" s="232" t="s">
        <v>5190</v>
      </c>
      <c r="P651" s="233" t="s">
        <v>5190</v>
      </c>
      <c r="Q651" s="233" t="s">
        <v>5190</v>
      </c>
      <c r="R651" s="230" t="s">
        <v>25520</v>
      </c>
      <c r="S651" s="234" t="s">
        <v>25516</v>
      </c>
      <c r="T651" s="235" t="s">
        <v>5190</v>
      </c>
      <c r="U651" s="236" t="s">
        <v>26520</v>
      </c>
      <c r="V651" s="16" t="s">
        <v>5190</v>
      </c>
      <c r="W651" s="16" t="s">
        <v>5190</v>
      </c>
      <c r="X651" s="16" t="e">
        <v>#REF!</v>
      </c>
      <c r="Y651" s="237" t="s">
        <v>5190</v>
      </c>
      <c r="Z651" s="17"/>
      <c r="AD651" s="230" t="s">
        <v>25242</v>
      </c>
      <c r="AE651" s="238" t="s">
        <v>22968</v>
      </c>
    </row>
    <row r="652" spans="1:31" x14ac:dyDescent="0.45">
      <c r="A652" s="239" t="s">
        <v>528</v>
      </c>
      <c r="B652" s="239" t="s">
        <v>1544</v>
      </c>
      <c r="C652" s="227"/>
      <c r="D652" s="227"/>
      <c r="E652" s="227"/>
      <c r="F652" s="227" t="s">
        <v>23989</v>
      </c>
      <c r="G652" s="229" t="s">
        <v>5191</v>
      </c>
      <c r="H652" s="229">
        <v>3</v>
      </c>
      <c r="I652" s="229" t="s">
        <v>584</v>
      </c>
      <c r="J652" s="229" t="s">
        <v>526</v>
      </c>
      <c r="K652" s="17" t="s">
        <v>528</v>
      </c>
      <c r="L652" s="17" t="s">
        <v>5190</v>
      </c>
      <c r="M652" s="230" t="s">
        <v>528</v>
      </c>
      <c r="N652" s="231" t="s">
        <v>1544</v>
      </c>
      <c r="O652" s="232" t="s">
        <v>5190</v>
      </c>
      <c r="P652" s="233" t="s">
        <v>5190</v>
      </c>
      <c r="Q652" s="233" t="s">
        <v>5190</v>
      </c>
      <c r="R652" s="230" t="s">
        <v>25521</v>
      </c>
      <c r="S652" s="234" t="s">
        <v>25520</v>
      </c>
      <c r="T652" s="235" t="s">
        <v>5190</v>
      </c>
      <c r="U652" s="236" t="s">
        <v>26520</v>
      </c>
      <c r="V652" s="16" t="s">
        <v>5190</v>
      </c>
      <c r="W652" s="16" t="s">
        <v>5190</v>
      </c>
      <c r="X652" s="16" t="e">
        <v>#REF!</v>
      </c>
      <c r="Y652" s="237" t="s">
        <v>5190</v>
      </c>
      <c r="Z652" s="17"/>
      <c r="AD652" s="230" t="s">
        <v>25642</v>
      </c>
      <c r="AE652" s="238" t="s">
        <v>22971</v>
      </c>
    </row>
    <row r="653" spans="1:31" x14ac:dyDescent="0.45">
      <c r="A653" s="231"/>
      <c r="B653" s="240" t="s">
        <v>22467</v>
      </c>
      <c r="C653" s="240" t="s">
        <v>22468</v>
      </c>
      <c r="D653" s="240" t="s">
        <v>22469</v>
      </c>
      <c r="E653" s="240" t="s">
        <v>624</v>
      </c>
      <c r="F653" s="227" t="s">
        <v>23990</v>
      </c>
      <c r="G653" s="229" t="s">
        <v>5191</v>
      </c>
      <c r="H653" s="229">
        <v>4</v>
      </c>
      <c r="I653" s="229" t="s">
        <v>584</v>
      </c>
      <c r="J653" s="229" t="s">
        <v>526</v>
      </c>
      <c r="K653" s="17" t="s">
        <v>528</v>
      </c>
      <c r="L653" s="17" t="s">
        <v>22467</v>
      </c>
      <c r="M653" s="230" t="s">
        <v>22467</v>
      </c>
      <c r="N653" s="231" t="s">
        <v>22468</v>
      </c>
      <c r="O653" s="232" t="s">
        <v>624</v>
      </c>
      <c r="P653" s="233" t="s">
        <v>625</v>
      </c>
      <c r="Q653" s="233" t="s">
        <v>26521</v>
      </c>
      <c r="R653" s="230" t="s">
        <v>25064</v>
      </c>
      <c r="S653" s="234" t="s">
        <v>25521</v>
      </c>
      <c r="T653" s="235" t="s">
        <v>21576</v>
      </c>
      <c r="U653" s="236" t="s">
        <v>5191</v>
      </c>
      <c r="V653" s="16">
        <v>2</v>
      </c>
      <c r="W653" s="16">
        <v>3</v>
      </c>
      <c r="X653" s="16" t="e">
        <v>#REF!</v>
      </c>
      <c r="Y653" s="237" t="s">
        <v>624</v>
      </c>
      <c r="Z653" s="17"/>
      <c r="AD653" s="230" t="s">
        <v>25243</v>
      </c>
      <c r="AE653" s="238" t="s">
        <v>22973</v>
      </c>
    </row>
    <row r="654" spans="1:31" x14ac:dyDescent="0.45">
      <c r="A654" s="231"/>
      <c r="B654" s="227"/>
      <c r="C654" s="227"/>
      <c r="D654" s="240" t="s">
        <v>22470</v>
      </c>
      <c r="E654" s="240" t="s">
        <v>630</v>
      </c>
      <c r="F654" s="227" t="s">
        <v>23991</v>
      </c>
      <c r="G654" s="229" t="s">
        <v>26520</v>
      </c>
      <c r="H654" s="229">
        <v>4</v>
      </c>
      <c r="I654" s="229" t="s">
        <v>584</v>
      </c>
      <c r="J654" s="229" t="s">
        <v>526</v>
      </c>
      <c r="K654" s="17" t="s">
        <v>528</v>
      </c>
      <c r="L654" s="17" t="s">
        <v>22467</v>
      </c>
      <c r="M654" s="230" t="s">
        <v>22467</v>
      </c>
      <c r="N654" s="231" t="s">
        <v>22468</v>
      </c>
      <c r="O654" s="232" t="s">
        <v>630</v>
      </c>
      <c r="P654" s="233" t="s">
        <v>631</v>
      </c>
      <c r="Q654" s="233" t="s">
        <v>26521</v>
      </c>
      <c r="R654" s="230" t="s">
        <v>25064</v>
      </c>
      <c r="S654" s="234" t="s">
        <v>25521</v>
      </c>
      <c r="T654" s="235" t="s">
        <v>21572</v>
      </c>
      <c r="U654" s="236" t="s">
        <v>5191</v>
      </c>
      <c r="V654" s="16">
        <v>2</v>
      </c>
      <c r="W654" s="16">
        <v>3</v>
      </c>
      <c r="X654" s="16" t="e">
        <v>#REF!</v>
      </c>
      <c r="Y654" s="237" t="s">
        <v>630</v>
      </c>
      <c r="Z654" s="17"/>
      <c r="AD654" s="230" t="s">
        <v>25244</v>
      </c>
      <c r="AE654" s="238" t="s">
        <v>22974</v>
      </c>
    </row>
    <row r="655" spans="1:31" x14ac:dyDescent="0.45">
      <c r="A655" s="231"/>
      <c r="B655" s="240" t="s">
        <v>22471</v>
      </c>
      <c r="C655" s="240" t="s">
        <v>1556</v>
      </c>
      <c r="D655" s="240" t="s">
        <v>22472</v>
      </c>
      <c r="E655" s="240" t="s">
        <v>570</v>
      </c>
      <c r="F655" s="227" t="s">
        <v>23992</v>
      </c>
      <c r="G655" s="229" t="s">
        <v>5191</v>
      </c>
      <c r="H655" s="229">
        <v>4</v>
      </c>
      <c r="I655" s="229" t="s">
        <v>584</v>
      </c>
      <c r="J655" s="229" t="s">
        <v>526</v>
      </c>
      <c r="K655" s="17" t="s">
        <v>528</v>
      </c>
      <c r="L655" s="17" t="s">
        <v>22471</v>
      </c>
      <c r="M655" s="230" t="s">
        <v>22471</v>
      </c>
      <c r="N655" s="231" t="s">
        <v>1556</v>
      </c>
      <c r="O655" s="232" t="s">
        <v>570</v>
      </c>
      <c r="P655" s="233" t="s">
        <v>571</v>
      </c>
      <c r="Q655" s="233" t="s">
        <v>26521</v>
      </c>
      <c r="R655" s="230" t="s">
        <v>25065</v>
      </c>
      <c r="S655" s="234" t="s">
        <v>25521</v>
      </c>
      <c r="T655" s="235" t="s">
        <v>21610</v>
      </c>
      <c r="U655" s="236" t="s">
        <v>5191</v>
      </c>
      <c r="V655" s="16">
        <v>5</v>
      </c>
      <c r="W655" s="16">
        <v>5</v>
      </c>
      <c r="X655" s="16" t="e">
        <v>#REF!</v>
      </c>
      <c r="Y655" s="237" t="s">
        <v>570</v>
      </c>
      <c r="Z655" s="17"/>
      <c r="AD655" s="230" t="s">
        <v>25643</v>
      </c>
      <c r="AE655" s="238" t="s">
        <v>22976</v>
      </c>
    </row>
    <row r="656" spans="1:31" x14ac:dyDescent="0.45">
      <c r="A656" s="231"/>
      <c r="B656" s="227"/>
      <c r="C656" s="227"/>
      <c r="D656" s="240" t="s">
        <v>22469</v>
      </c>
      <c r="E656" s="240" t="s">
        <v>624</v>
      </c>
      <c r="F656" s="227" t="s">
        <v>23993</v>
      </c>
      <c r="G656" s="229" t="s">
        <v>26520</v>
      </c>
      <c r="H656" s="229">
        <v>4</v>
      </c>
      <c r="I656" s="229" t="s">
        <v>584</v>
      </c>
      <c r="J656" s="229" t="s">
        <v>526</v>
      </c>
      <c r="K656" s="17" t="s">
        <v>528</v>
      </c>
      <c r="L656" s="17" t="s">
        <v>22471</v>
      </c>
      <c r="M656" s="230" t="s">
        <v>22471</v>
      </c>
      <c r="N656" s="231" t="s">
        <v>1556</v>
      </c>
      <c r="O656" s="232" t="s">
        <v>624</v>
      </c>
      <c r="P656" s="233" t="s">
        <v>625</v>
      </c>
      <c r="Q656" s="233" t="s">
        <v>26521</v>
      </c>
      <c r="R656" s="230" t="s">
        <v>25065</v>
      </c>
      <c r="S656" s="234" t="s">
        <v>25521</v>
      </c>
      <c r="T656" s="235" t="s">
        <v>21576</v>
      </c>
      <c r="U656" s="236" t="s">
        <v>5191</v>
      </c>
      <c r="V656" s="16">
        <v>5</v>
      </c>
      <c r="W656" s="16">
        <v>3</v>
      </c>
      <c r="X656" s="16" t="e">
        <v>#REF!</v>
      </c>
      <c r="Y656" s="237" t="s">
        <v>624</v>
      </c>
      <c r="Z656" s="17"/>
      <c r="AD656" s="230" t="s">
        <v>25245</v>
      </c>
      <c r="AE656" s="238" t="s">
        <v>22978</v>
      </c>
    </row>
    <row r="657" spans="1:31" x14ac:dyDescent="0.45">
      <c r="A657" s="231"/>
      <c r="B657" s="227"/>
      <c r="C657" s="227"/>
      <c r="D657" s="240" t="s">
        <v>628</v>
      </c>
      <c r="E657" s="240" t="s">
        <v>627</v>
      </c>
      <c r="F657" s="227" t="s">
        <v>23994</v>
      </c>
      <c r="G657" s="229" t="s">
        <v>26520</v>
      </c>
      <c r="H657" s="229">
        <v>4</v>
      </c>
      <c r="I657" s="229" t="s">
        <v>584</v>
      </c>
      <c r="J657" s="229" t="s">
        <v>526</v>
      </c>
      <c r="K657" s="17" t="s">
        <v>528</v>
      </c>
      <c r="L657" s="17" t="s">
        <v>22471</v>
      </c>
      <c r="M657" s="230" t="s">
        <v>22471</v>
      </c>
      <c r="N657" s="231" t="s">
        <v>1556</v>
      </c>
      <c r="O657" s="232" t="s">
        <v>627</v>
      </c>
      <c r="P657" s="233" t="s">
        <v>628</v>
      </c>
      <c r="Q657" s="233" t="s">
        <v>5190</v>
      </c>
      <c r="R657" s="230" t="s">
        <v>25065</v>
      </c>
      <c r="S657" s="234" t="s">
        <v>25521</v>
      </c>
      <c r="T657" s="235" t="s">
        <v>21574</v>
      </c>
      <c r="U657" s="236" t="s">
        <v>5191</v>
      </c>
      <c r="V657" s="16">
        <v>5</v>
      </c>
      <c r="W657" s="16">
        <v>1</v>
      </c>
      <c r="X657" s="16" t="e">
        <v>#REF!</v>
      </c>
      <c r="Y657" s="237" t="s">
        <v>627</v>
      </c>
      <c r="Z657" s="17"/>
      <c r="AD657" s="230" t="s">
        <v>25644</v>
      </c>
      <c r="AE657" s="238" t="s">
        <v>22979</v>
      </c>
    </row>
    <row r="658" spans="1:31" x14ac:dyDescent="0.45">
      <c r="A658" s="231"/>
      <c r="B658" s="227"/>
      <c r="C658" s="227"/>
      <c r="D658" s="240" t="s">
        <v>22470</v>
      </c>
      <c r="E658" s="240" t="s">
        <v>630</v>
      </c>
      <c r="F658" s="227" t="s">
        <v>23995</v>
      </c>
      <c r="G658" s="229" t="s">
        <v>26520</v>
      </c>
      <c r="H658" s="229">
        <v>4</v>
      </c>
      <c r="I658" s="229" t="s">
        <v>584</v>
      </c>
      <c r="J658" s="229" t="s">
        <v>526</v>
      </c>
      <c r="K658" s="17" t="s">
        <v>528</v>
      </c>
      <c r="L658" s="17" t="s">
        <v>22471</v>
      </c>
      <c r="M658" s="230" t="s">
        <v>22471</v>
      </c>
      <c r="N658" s="231" t="s">
        <v>1556</v>
      </c>
      <c r="O658" s="232" t="s">
        <v>630</v>
      </c>
      <c r="P658" s="233" t="s">
        <v>631</v>
      </c>
      <c r="Q658" s="233" t="s">
        <v>26521</v>
      </c>
      <c r="R658" s="230" t="s">
        <v>25065</v>
      </c>
      <c r="S658" s="234" t="s">
        <v>25521</v>
      </c>
      <c r="T658" s="235" t="s">
        <v>21572</v>
      </c>
      <c r="U658" s="236" t="s">
        <v>5191</v>
      </c>
      <c r="V658" s="16">
        <v>5</v>
      </c>
      <c r="W658" s="16">
        <v>3</v>
      </c>
      <c r="X658" s="16" t="e">
        <v>#REF!</v>
      </c>
      <c r="Y658" s="237" t="s">
        <v>630</v>
      </c>
      <c r="Z658" s="17"/>
      <c r="AD658" s="230" t="s">
        <v>25246</v>
      </c>
      <c r="AE658" s="238" t="s">
        <v>22981</v>
      </c>
    </row>
    <row r="659" spans="1:31" x14ac:dyDescent="0.45">
      <c r="A659" s="231"/>
      <c r="B659" s="227"/>
      <c r="C659" s="227"/>
      <c r="D659" s="240" t="s">
        <v>22473</v>
      </c>
      <c r="E659" s="240" t="s">
        <v>652</v>
      </c>
      <c r="F659" s="227" t="s">
        <v>23996</v>
      </c>
      <c r="G659" s="229" t="s">
        <v>26520</v>
      </c>
      <c r="H659" s="229">
        <v>4</v>
      </c>
      <c r="I659" s="229" t="s">
        <v>584</v>
      </c>
      <c r="J659" s="229" t="s">
        <v>526</v>
      </c>
      <c r="K659" s="17" t="s">
        <v>528</v>
      </c>
      <c r="L659" s="17" t="s">
        <v>22471</v>
      </c>
      <c r="M659" s="230" t="s">
        <v>22471</v>
      </c>
      <c r="N659" s="231" t="s">
        <v>1556</v>
      </c>
      <c r="O659" s="232" t="s">
        <v>652</v>
      </c>
      <c r="P659" s="233" t="s">
        <v>653</v>
      </c>
      <c r="Q659" s="233" t="s">
        <v>26521</v>
      </c>
      <c r="R659" s="230" t="s">
        <v>25065</v>
      </c>
      <c r="S659" s="234" t="s">
        <v>25521</v>
      </c>
      <c r="T659" s="235" t="s">
        <v>21560</v>
      </c>
      <c r="U659" s="236" t="s">
        <v>5191</v>
      </c>
      <c r="V659" s="16">
        <v>5</v>
      </c>
      <c r="W659" s="16">
        <v>9</v>
      </c>
      <c r="X659" s="16" t="e">
        <v>#REF!</v>
      </c>
      <c r="Y659" s="237" t="s">
        <v>652</v>
      </c>
      <c r="Z659" s="17"/>
      <c r="AD659" s="230" t="s">
        <v>25645</v>
      </c>
      <c r="AE659" s="238" t="s">
        <v>22983</v>
      </c>
    </row>
    <row r="660" spans="1:31" x14ac:dyDescent="0.45">
      <c r="A660" s="239" t="s">
        <v>530</v>
      </c>
      <c r="B660" s="239" t="s">
        <v>22474</v>
      </c>
      <c r="C660" s="227"/>
      <c r="D660" s="227"/>
      <c r="E660" s="227"/>
      <c r="F660" s="227" t="s">
        <v>23997</v>
      </c>
      <c r="G660" s="229" t="s">
        <v>5191</v>
      </c>
      <c r="H660" s="229">
        <v>2</v>
      </c>
      <c r="I660" s="229" t="s">
        <v>584</v>
      </c>
      <c r="J660" s="229" t="s">
        <v>530</v>
      </c>
      <c r="K660" s="17" t="s">
        <v>5190</v>
      </c>
      <c r="L660" s="17" t="s">
        <v>5190</v>
      </c>
      <c r="M660" s="230" t="s">
        <v>530</v>
      </c>
      <c r="N660" s="231" t="s">
        <v>22474</v>
      </c>
      <c r="O660" s="232" t="s">
        <v>5190</v>
      </c>
      <c r="P660" s="233" t="s">
        <v>5190</v>
      </c>
      <c r="Q660" s="233" t="s">
        <v>5190</v>
      </c>
      <c r="R660" s="230" t="s">
        <v>25522</v>
      </c>
      <c r="S660" s="234" t="s">
        <v>25516</v>
      </c>
      <c r="T660" s="235" t="s">
        <v>5190</v>
      </c>
      <c r="U660" s="236" t="s">
        <v>26520</v>
      </c>
      <c r="V660" s="16" t="s">
        <v>5190</v>
      </c>
      <c r="W660" s="16" t="s">
        <v>5190</v>
      </c>
      <c r="X660" s="16" t="e">
        <v>#REF!</v>
      </c>
      <c r="Y660" s="237" t="s">
        <v>5190</v>
      </c>
      <c r="Z660" s="17"/>
      <c r="AD660" s="230" t="s">
        <v>25247</v>
      </c>
      <c r="AE660" s="238" t="s">
        <v>22985</v>
      </c>
    </row>
    <row r="661" spans="1:31" x14ac:dyDescent="0.45">
      <c r="A661" s="239" t="s">
        <v>532</v>
      </c>
      <c r="B661" s="239" t="s">
        <v>22475</v>
      </c>
      <c r="C661" s="227"/>
      <c r="D661" s="227"/>
      <c r="E661" s="227"/>
      <c r="F661" s="227" t="s">
        <v>23998</v>
      </c>
      <c r="G661" s="229" t="s">
        <v>5191</v>
      </c>
      <c r="H661" s="229">
        <v>3</v>
      </c>
      <c r="I661" s="229" t="s">
        <v>584</v>
      </c>
      <c r="J661" s="229" t="s">
        <v>530</v>
      </c>
      <c r="K661" s="17" t="s">
        <v>532</v>
      </c>
      <c r="L661" s="17" t="s">
        <v>5190</v>
      </c>
      <c r="M661" s="230" t="s">
        <v>532</v>
      </c>
      <c r="N661" s="231" t="s">
        <v>22475</v>
      </c>
      <c r="O661" s="232" t="s">
        <v>5190</v>
      </c>
      <c r="P661" s="233" t="s">
        <v>5190</v>
      </c>
      <c r="Q661" s="233" t="s">
        <v>5190</v>
      </c>
      <c r="R661" s="230" t="s">
        <v>25523</v>
      </c>
      <c r="S661" s="234" t="s">
        <v>25522</v>
      </c>
      <c r="T661" s="235" t="s">
        <v>5190</v>
      </c>
      <c r="U661" s="236" t="s">
        <v>26520</v>
      </c>
      <c r="V661" s="16" t="s">
        <v>5190</v>
      </c>
      <c r="W661" s="16" t="s">
        <v>5190</v>
      </c>
      <c r="X661" s="16" t="e">
        <v>#REF!</v>
      </c>
      <c r="Y661" s="237" t="s">
        <v>5190</v>
      </c>
      <c r="Z661" s="17"/>
      <c r="AD661" s="230" t="s">
        <v>25248</v>
      </c>
      <c r="AE661" s="238" t="s">
        <v>22987</v>
      </c>
    </row>
    <row r="662" spans="1:31" x14ac:dyDescent="0.45">
      <c r="A662" s="231"/>
      <c r="B662" s="240" t="s">
        <v>534</v>
      </c>
      <c r="C662" s="240" t="s">
        <v>22476</v>
      </c>
      <c r="D662" s="240" t="s">
        <v>22470</v>
      </c>
      <c r="E662" s="240" t="s">
        <v>630</v>
      </c>
      <c r="F662" s="227" t="s">
        <v>23999</v>
      </c>
      <c r="G662" s="229" t="s">
        <v>5191</v>
      </c>
      <c r="H662" s="229">
        <v>4</v>
      </c>
      <c r="I662" s="229" t="s">
        <v>584</v>
      </c>
      <c r="J662" s="229" t="s">
        <v>530</v>
      </c>
      <c r="K662" s="17" t="s">
        <v>532</v>
      </c>
      <c r="L662" s="17" t="s">
        <v>534</v>
      </c>
      <c r="M662" s="230" t="s">
        <v>534</v>
      </c>
      <c r="N662" s="231" t="s">
        <v>22476</v>
      </c>
      <c r="O662" s="232" t="s">
        <v>630</v>
      </c>
      <c r="P662" s="233" t="s">
        <v>631</v>
      </c>
      <c r="Q662" s="233" t="s">
        <v>26521</v>
      </c>
      <c r="R662" s="230" t="s">
        <v>25066</v>
      </c>
      <c r="S662" s="234" t="s">
        <v>25523</v>
      </c>
      <c r="T662" s="235" t="s">
        <v>21572</v>
      </c>
      <c r="U662" s="236" t="s">
        <v>5191</v>
      </c>
      <c r="V662" s="16">
        <v>2</v>
      </c>
      <c r="W662" s="16">
        <v>3</v>
      </c>
      <c r="X662" s="16" t="e">
        <v>#REF!</v>
      </c>
      <c r="Y662" s="237" t="s">
        <v>630</v>
      </c>
      <c r="Z662" s="17"/>
      <c r="AD662" s="230" t="s">
        <v>25646</v>
      </c>
      <c r="AE662" s="238" t="s">
        <v>22990</v>
      </c>
    </row>
    <row r="663" spans="1:31" x14ac:dyDescent="0.45">
      <c r="A663" s="231"/>
      <c r="B663" s="227"/>
      <c r="C663" s="227"/>
      <c r="D663" s="240" t="s">
        <v>22477</v>
      </c>
      <c r="E663" s="240" t="s">
        <v>1014</v>
      </c>
      <c r="F663" s="227" t="s">
        <v>24000</v>
      </c>
      <c r="G663" s="229" t="s">
        <v>26520</v>
      </c>
      <c r="H663" s="229">
        <v>4</v>
      </c>
      <c r="I663" s="229" t="s">
        <v>584</v>
      </c>
      <c r="J663" s="229" t="s">
        <v>530</v>
      </c>
      <c r="K663" s="17" t="s">
        <v>532</v>
      </c>
      <c r="L663" s="17" t="s">
        <v>534</v>
      </c>
      <c r="M663" s="230" t="s">
        <v>534</v>
      </c>
      <c r="N663" s="231" t="s">
        <v>22476</v>
      </c>
      <c r="O663" s="232" t="s">
        <v>1014</v>
      </c>
      <c r="P663" s="233" t="s">
        <v>1015</v>
      </c>
      <c r="Q663" s="233" t="s">
        <v>26521</v>
      </c>
      <c r="R663" s="230" t="s">
        <v>25066</v>
      </c>
      <c r="S663" s="234" t="s">
        <v>25523</v>
      </c>
      <c r="T663" s="235" t="s">
        <v>21361</v>
      </c>
      <c r="U663" s="236" t="s">
        <v>5191</v>
      </c>
      <c r="V663" s="16">
        <v>2</v>
      </c>
      <c r="W663" s="16">
        <v>3</v>
      </c>
      <c r="X663" s="16" t="e">
        <v>#REF!</v>
      </c>
      <c r="Y663" s="237" t="s">
        <v>1014</v>
      </c>
      <c r="Z663" s="17"/>
      <c r="AD663" s="230" t="s">
        <v>25249</v>
      </c>
      <c r="AE663" s="238" t="s">
        <v>22991</v>
      </c>
    </row>
    <row r="664" spans="1:31" x14ac:dyDescent="0.45">
      <c r="A664" s="231"/>
      <c r="B664" s="240" t="s">
        <v>536</v>
      </c>
      <c r="C664" s="240" t="s">
        <v>22478</v>
      </c>
      <c r="D664" s="240" t="s">
        <v>636</v>
      </c>
      <c r="E664" s="240" t="s">
        <v>637</v>
      </c>
      <c r="F664" s="227" t="s">
        <v>24001</v>
      </c>
      <c r="G664" s="229" t="s">
        <v>5191</v>
      </c>
      <c r="H664" s="229">
        <v>4</v>
      </c>
      <c r="I664" s="229" t="s">
        <v>584</v>
      </c>
      <c r="J664" s="229" t="s">
        <v>530</v>
      </c>
      <c r="K664" s="17" t="s">
        <v>532</v>
      </c>
      <c r="L664" s="17" t="s">
        <v>536</v>
      </c>
      <c r="M664" s="230" t="s">
        <v>536</v>
      </c>
      <c r="N664" s="231" t="s">
        <v>22478</v>
      </c>
      <c r="O664" s="232" t="s">
        <v>637</v>
      </c>
      <c r="P664" s="233" t="s">
        <v>636</v>
      </c>
      <c r="Q664" s="233" t="s">
        <v>5190</v>
      </c>
      <c r="R664" s="230" t="s">
        <v>25067</v>
      </c>
      <c r="S664" s="234" t="s">
        <v>25523</v>
      </c>
      <c r="T664" s="235" t="s">
        <v>21569</v>
      </c>
      <c r="U664" s="236" t="s">
        <v>5191</v>
      </c>
      <c r="V664" s="16">
        <v>2</v>
      </c>
      <c r="W664" s="16">
        <v>1</v>
      </c>
      <c r="X664" s="16" t="e">
        <v>#REF!</v>
      </c>
      <c r="Y664" s="237" t="s">
        <v>637</v>
      </c>
      <c r="Z664" s="17"/>
      <c r="AD664" s="230" t="s">
        <v>25647</v>
      </c>
      <c r="AE664" s="238" t="s">
        <v>22992</v>
      </c>
    </row>
    <row r="665" spans="1:31" x14ac:dyDescent="0.45">
      <c r="A665" s="231"/>
      <c r="B665" s="227"/>
      <c r="C665" s="227"/>
      <c r="D665" s="240" t="s">
        <v>22479</v>
      </c>
      <c r="E665" s="240" t="s">
        <v>639</v>
      </c>
      <c r="F665" s="227" t="s">
        <v>24002</v>
      </c>
      <c r="G665" s="229" t="s">
        <v>26520</v>
      </c>
      <c r="H665" s="229">
        <v>4</v>
      </c>
      <c r="I665" s="229" t="s">
        <v>584</v>
      </c>
      <c r="J665" s="229" t="s">
        <v>530</v>
      </c>
      <c r="K665" s="17" t="s">
        <v>532</v>
      </c>
      <c r="L665" s="17" t="s">
        <v>536</v>
      </c>
      <c r="M665" s="230" t="s">
        <v>536</v>
      </c>
      <c r="N665" s="231" t="s">
        <v>22478</v>
      </c>
      <c r="O665" s="232" t="s">
        <v>639</v>
      </c>
      <c r="P665" s="233" t="s">
        <v>638</v>
      </c>
      <c r="Q665" s="233" t="s">
        <v>26521</v>
      </c>
      <c r="R665" s="230" t="s">
        <v>25067</v>
      </c>
      <c r="S665" s="234" t="s">
        <v>25523</v>
      </c>
      <c r="T665" s="235" t="s">
        <v>21568</v>
      </c>
      <c r="U665" s="236" t="s">
        <v>5191</v>
      </c>
      <c r="V665" s="16">
        <v>2</v>
      </c>
      <c r="W665" s="16">
        <v>2</v>
      </c>
      <c r="X665" s="16" t="e">
        <v>#REF!</v>
      </c>
      <c r="Y665" s="237" t="s">
        <v>639</v>
      </c>
      <c r="Z665" s="17"/>
      <c r="AD665" s="230" t="s">
        <v>25250</v>
      </c>
      <c r="AE665" s="238" t="s">
        <v>22994</v>
      </c>
    </row>
    <row r="666" spans="1:31" x14ac:dyDescent="0.45">
      <c r="A666" s="239" t="s">
        <v>538</v>
      </c>
      <c r="B666" s="239" t="s">
        <v>22480</v>
      </c>
      <c r="C666" s="227"/>
      <c r="D666" s="227"/>
      <c r="E666" s="227"/>
      <c r="F666" s="227" t="s">
        <v>24003</v>
      </c>
      <c r="G666" s="229" t="s">
        <v>5191</v>
      </c>
      <c r="H666" s="229">
        <v>3</v>
      </c>
      <c r="I666" s="229" t="s">
        <v>584</v>
      </c>
      <c r="J666" s="229" t="s">
        <v>530</v>
      </c>
      <c r="K666" s="17" t="s">
        <v>538</v>
      </c>
      <c r="L666" s="17" t="s">
        <v>5190</v>
      </c>
      <c r="M666" s="230" t="s">
        <v>538</v>
      </c>
      <c r="N666" s="231" t="s">
        <v>22480</v>
      </c>
      <c r="O666" s="232" t="s">
        <v>5190</v>
      </c>
      <c r="P666" s="233" t="s">
        <v>5190</v>
      </c>
      <c r="Q666" s="233" t="s">
        <v>5190</v>
      </c>
      <c r="R666" s="230" t="s">
        <v>25524</v>
      </c>
      <c r="S666" s="234" t="s">
        <v>25522</v>
      </c>
      <c r="T666" s="235" t="s">
        <v>5190</v>
      </c>
      <c r="U666" s="236" t="s">
        <v>26520</v>
      </c>
      <c r="V666" s="16" t="s">
        <v>5190</v>
      </c>
      <c r="W666" s="16" t="s">
        <v>5190</v>
      </c>
      <c r="X666" s="16" t="e">
        <v>#REF!</v>
      </c>
      <c r="Y666" s="237" t="s">
        <v>5190</v>
      </c>
      <c r="Z666" s="17"/>
      <c r="AD666" s="230" t="s">
        <v>25251</v>
      </c>
      <c r="AE666" s="238" t="s">
        <v>22997</v>
      </c>
    </row>
    <row r="667" spans="1:31" x14ac:dyDescent="0.45">
      <c r="A667" s="231"/>
      <c r="B667" s="240" t="s">
        <v>16264</v>
      </c>
      <c r="C667" s="240" t="s">
        <v>22481</v>
      </c>
      <c r="D667" s="240" t="s">
        <v>22473</v>
      </c>
      <c r="E667" s="240" t="s">
        <v>652</v>
      </c>
      <c r="F667" s="227" t="s">
        <v>24004</v>
      </c>
      <c r="G667" s="229" t="s">
        <v>5191</v>
      </c>
      <c r="H667" s="229">
        <v>4</v>
      </c>
      <c r="I667" s="229" t="s">
        <v>584</v>
      </c>
      <c r="J667" s="229" t="s">
        <v>530</v>
      </c>
      <c r="K667" s="17" t="s">
        <v>538</v>
      </c>
      <c r="L667" s="17" t="s">
        <v>16264</v>
      </c>
      <c r="M667" s="230" t="s">
        <v>16264</v>
      </c>
      <c r="N667" s="231" t="s">
        <v>22481</v>
      </c>
      <c r="O667" s="232" t="s">
        <v>652</v>
      </c>
      <c r="P667" s="233" t="s">
        <v>653</v>
      </c>
      <c r="Q667" s="233" t="s">
        <v>26521</v>
      </c>
      <c r="R667" s="230" t="s">
        <v>25068</v>
      </c>
      <c r="S667" s="234" t="s">
        <v>25524</v>
      </c>
      <c r="T667" s="235" t="s">
        <v>21560</v>
      </c>
      <c r="U667" s="236" t="s">
        <v>5191</v>
      </c>
      <c r="V667" s="16">
        <v>1</v>
      </c>
      <c r="W667" s="16">
        <v>9</v>
      </c>
      <c r="X667" s="16" t="e">
        <v>#REF!</v>
      </c>
      <c r="Y667" s="237" t="s">
        <v>652</v>
      </c>
      <c r="Z667" s="17"/>
      <c r="AD667" s="230" t="s">
        <v>25648</v>
      </c>
      <c r="AE667" s="238" t="s">
        <v>1029</v>
      </c>
    </row>
    <row r="668" spans="1:31" x14ac:dyDescent="0.45">
      <c r="A668" s="231"/>
      <c r="B668" s="240" t="s">
        <v>16272</v>
      </c>
      <c r="C668" s="240" t="s">
        <v>22482</v>
      </c>
      <c r="D668" s="240" t="s">
        <v>22473</v>
      </c>
      <c r="E668" s="240" t="s">
        <v>652</v>
      </c>
      <c r="F668" s="227" t="s">
        <v>24005</v>
      </c>
      <c r="G668" s="229" t="s">
        <v>5191</v>
      </c>
      <c r="H668" s="229">
        <v>4</v>
      </c>
      <c r="I668" s="229" t="s">
        <v>584</v>
      </c>
      <c r="J668" s="229" t="s">
        <v>530</v>
      </c>
      <c r="K668" s="17" t="s">
        <v>538</v>
      </c>
      <c r="L668" s="17" t="s">
        <v>16272</v>
      </c>
      <c r="M668" s="230" t="s">
        <v>16272</v>
      </c>
      <c r="N668" s="231" t="s">
        <v>22482</v>
      </c>
      <c r="O668" s="232" t="s">
        <v>652</v>
      </c>
      <c r="P668" s="233" t="s">
        <v>653</v>
      </c>
      <c r="Q668" s="233" t="s">
        <v>26521</v>
      </c>
      <c r="R668" s="230" t="s">
        <v>25069</v>
      </c>
      <c r="S668" s="234" t="s">
        <v>25524</v>
      </c>
      <c r="T668" s="235" t="s">
        <v>21560</v>
      </c>
      <c r="U668" s="236" t="s">
        <v>5191</v>
      </c>
      <c r="V668" s="16">
        <v>1</v>
      </c>
      <c r="W668" s="16">
        <v>9</v>
      </c>
      <c r="X668" s="16" t="e">
        <v>#REF!</v>
      </c>
      <c r="Y668" s="237" t="s">
        <v>652</v>
      </c>
      <c r="Z668" s="17"/>
      <c r="AD668" s="230" t="s">
        <v>25649</v>
      </c>
      <c r="AE668" s="238" t="s">
        <v>23000</v>
      </c>
    </row>
    <row r="669" spans="1:31" x14ac:dyDescent="0.45">
      <c r="A669" s="231"/>
      <c r="B669" s="240" t="s">
        <v>22483</v>
      </c>
      <c r="C669" s="240" t="s">
        <v>22484</v>
      </c>
      <c r="D669" s="240" t="s">
        <v>22473</v>
      </c>
      <c r="E669" s="240" t="s">
        <v>652</v>
      </c>
      <c r="F669" s="227" t="s">
        <v>24006</v>
      </c>
      <c r="G669" s="229" t="s">
        <v>5191</v>
      </c>
      <c r="H669" s="229">
        <v>4</v>
      </c>
      <c r="I669" s="229" t="s">
        <v>584</v>
      </c>
      <c r="J669" s="229" t="s">
        <v>530</v>
      </c>
      <c r="K669" s="17" t="s">
        <v>538</v>
      </c>
      <c r="L669" s="17" t="s">
        <v>22483</v>
      </c>
      <c r="M669" s="230" t="s">
        <v>22483</v>
      </c>
      <c r="N669" s="231" t="s">
        <v>22484</v>
      </c>
      <c r="O669" s="232" t="s">
        <v>652</v>
      </c>
      <c r="P669" s="233" t="s">
        <v>653</v>
      </c>
      <c r="Q669" s="233" t="s">
        <v>26521</v>
      </c>
      <c r="R669" s="230" t="s">
        <v>25070</v>
      </c>
      <c r="S669" s="234" t="s">
        <v>25524</v>
      </c>
      <c r="T669" s="235" t="s">
        <v>21560</v>
      </c>
      <c r="U669" s="236" t="s">
        <v>5191</v>
      </c>
      <c r="V669" s="16">
        <v>1</v>
      </c>
      <c r="W669" s="16">
        <v>9</v>
      </c>
      <c r="X669" s="16" t="e">
        <v>#REF!</v>
      </c>
      <c r="Y669" s="237" t="s">
        <v>652</v>
      </c>
      <c r="Z669" s="17"/>
      <c r="AD669" s="230" t="s">
        <v>25252</v>
      </c>
      <c r="AE669" s="238" t="s">
        <v>23001</v>
      </c>
    </row>
    <row r="670" spans="1:31" x14ac:dyDescent="0.45">
      <c r="A670" s="231"/>
      <c r="B670" s="240" t="s">
        <v>22485</v>
      </c>
      <c r="C670" s="240" t="s">
        <v>22486</v>
      </c>
      <c r="D670" s="240" t="s">
        <v>22473</v>
      </c>
      <c r="E670" s="240" t="s">
        <v>652</v>
      </c>
      <c r="F670" s="227" t="s">
        <v>24007</v>
      </c>
      <c r="G670" s="229" t="s">
        <v>5191</v>
      </c>
      <c r="H670" s="229">
        <v>4</v>
      </c>
      <c r="I670" s="229" t="s">
        <v>584</v>
      </c>
      <c r="J670" s="229" t="s">
        <v>530</v>
      </c>
      <c r="K670" s="17" t="s">
        <v>538</v>
      </c>
      <c r="L670" s="17" t="s">
        <v>22485</v>
      </c>
      <c r="M670" s="230" t="s">
        <v>22485</v>
      </c>
      <c r="N670" s="231" t="s">
        <v>22486</v>
      </c>
      <c r="O670" s="232" t="s">
        <v>652</v>
      </c>
      <c r="P670" s="233" t="s">
        <v>653</v>
      </c>
      <c r="Q670" s="233" t="s">
        <v>26521</v>
      </c>
      <c r="R670" s="230" t="s">
        <v>25071</v>
      </c>
      <c r="S670" s="234" t="s">
        <v>25524</v>
      </c>
      <c r="T670" s="235" t="s">
        <v>21560</v>
      </c>
      <c r="U670" s="236" t="s">
        <v>5191</v>
      </c>
      <c r="V670" s="16">
        <v>1</v>
      </c>
      <c r="W670" s="16">
        <v>9</v>
      </c>
      <c r="X670" s="16" t="e">
        <v>#REF!</v>
      </c>
      <c r="Y670" s="237" t="s">
        <v>652</v>
      </c>
      <c r="Z670" s="17"/>
      <c r="AD670" s="230" t="s">
        <v>25650</v>
      </c>
      <c r="AE670" s="238" t="s">
        <v>1076</v>
      </c>
    </row>
    <row r="671" spans="1:31" x14ac:dyDescent="0.45">
      <c r="A671" s="239" t="s">
        <v>541</v>
      </c>
      <c r="B671" s="239" t="s">
        <v>22487</v>
      </c>
      <c r="C671" s="227"/>
      <c r="D671" s="227"/>
      <c r="E671" s="227"/>
      <c r="F671" s="227" t="s">
        <v>24008</v>
      </c>
      <c r="G671" s="229" t="s">
        <v>5191</v>
      </c>
      <c r="H671" s="229">
        <v>3</v>
      </c>
      <c r="I671" s="229" t="s">
        <v>584</v>
      </c>
      <c r="J671" s="229" t="s">
        <v>530</v>
      </c>
      <c r="K671" s="17" t="s">
        <v>541</v>
      </c>
      <c r="L671" s="17" t="s">
        <v>5190</v>
      </c>
      <c r="M671" s="230" t="s">
        <v>541</v>
      </c>
      <c r="N671" s="231" t="s">
        <v>22487</v>
      </c>
      <c r="O671" s="232" t="s">
        <v>5190</v>
      </c>
      <c r="P671" s="233" t="s">
        <v>5190</v>
      </c>
      <c r="Q671" s="233" t="s">
        <v>5190</v>
      </c>
      <c r="R671" s="230" t="s">
        <v>25525</v>
      </c>
      <c r="S671" s="234" t="s">
        <v>25522</v>
      </c>
      <c r="T671" s="235" t="s">
        <v>5190</v>
      </c>
      <c r="U671" s="236" t="s">
        <v>26520</v>
      </c>
      <c r="V671" s="16" t="s">
        <v>5190</v>
      </c>
      <c r="W671" s="16" t="s">
        <v>5190</v>
      </c>
      <c r="X671" s="16" t="e">
        <v>#REF!</v>
      </c>
      <c r="Y671" s="237" t="s">
        <v>5190</v>
      </c>
      <c r="Z671" s="17"/>
      <c r="AD671" s="230" t="s">
        <v>25651</v>
      </c>
      <c r="AE671" s="238" t="s">
        <v>1045</v>
      </c>
    </row>
    <row r="672" spans="1:31" x14ac:dyDescent="0.45">
      <c r="A672" s="231"/>
      <c r="B672" s="240" t="s">
        <v>16284</v>
      </c>
      <c r="C672" s="240" t="s">
        <v>22488</v>
      </c>
      <c r="D672" s="240" t="s">
        <v>22489</v>
      </c>
      <c r="E672" s="240" t="s">
        <v>645</v>
      </c>
      <c r="F672" s="227" t="s">
        <v>24009</v>
      </c>
      <c r="G672" s="229" t="s">
        <v>5191</v>
      </c>
      <c r="H672" s="229">
        <v>4</v>
      </c>
      <c r="I672" s="229" t="s">
        <v>584</v>
      </c>
      <c r="J672" s="229" t="s">
        <v>530</v>
      </c>
      <c r="K672" s="17" t="s">
        <v>541</v>
      </c>
      <c r="L672" s="17" t="s">
        <v>16284</v>
      </c>
      <c r="M672" s="230" t="s">
        <v>16284</v>
      </c>
      <c r="N672" s="231" t="s">
        <v>22488</v>
      </c>
      <c r="O672" s="232" t="s">
        <v>645</v>
      </c>
      <c r="P672" s="233" t="s">
        <v>644</v>
      </c>
      <c r="Q672" s="233" t="s">
        <v>26521</v>
      </c>
      <c r="R672" s="230" t="s">
        <v>25072</v>
      </c>
      <c r="S672" s="234" t="s">
        <v>25525</v>
      </c>
      <c r="T672" s="235" t="s">
        <v>21565</v>
      </c>
      <c r="U672" s="236" t="s">
        <v>5191</v>
      </c>
      <c r="V672" s="16">
        <v>1</v>
      </c>
      <c r="W672" s="16">
        <v>4</v>
      </c>
      <c r="X672" s="16" t="e">
        <v>#REF!</v>
      </c>
      <c r="Y672" s="237" t="s">
        <v>645</v>
      </c>
      <c r="Z672" s="17"/>
      <c r="AD672" s="230" t="s">
        <v>25652</v>
      </c>
      <c r="AE672" s="238" t="s">
        <v>1047</v>
      </c>
    </row>
    <row r="673" spans="1:31" x14ac:dyDescent="0.45">
      <c r="A673" s="231"/>
      <c r="B673" s="240" t="s">
        <v>22490</v>
      </c>
      <c r="C673" s="240" t="s">
        <v>22491</v>
      </c>
      <c r="D673" s="240" t="s">
        <v>22472</v>
      </c>
      <c r="E673" s="240" t="s">
        <v>570</v>
      </c>
      <c r="F673" s="227" t="s">
        <v>24010</v>
      </c>
      <c r="G673" s="229" t="s">
        <v>5191</v>
      </c>
      <c r="H673" s="229">
        <v>4</v>
      </c>
      <c r="I673" s="229" t="s">
        <v>584</v>
      </c>
      <c r="J673" s="229" t="s">
        <v>530</v>
      </c>
      <c r="K673" s="17" t="s">
        <v>541</v>
      </c>
      <c r="L673" s="17" t="s">
        <v>22490</v>
      </c>
      <c r="M673" s="230" t="s">
        <v>22490</v>
      </c>
      <c r="N673" s="231" t="s">
        <v>22491</v>
      </c>
      <c r="O673" s="232" t="s">
        <v>570</v>
      </c>
      <c r="P673" s="233" t="s">
        <v>571</v>
      </c>
      <c r="Q673" s="233" t="s">
        <v>26521</v>
      </c>
      <c r="R673" s="230" t="s">
        <v>25073</v>
      </c>
      <c r="S673" s="234" t="s">
        <v>25525</v>
      </c>
      <c r="T673" s="235" t="s">
        <v>21610</v>
      </c>
      <c r="U673" s="236" t="s">
        <v>5191</v>
      </c>
      <c r="V673" s="16">
        <v>3</v>
      </c>
      <c r="W673" s="16">
        <v>5</v>
      </c>
      <c r="X673" s="16" t="e">
        <v>#REF!</v>
      </c>
      <c r="Y673" s="237" t="s">
        <v>570</v>
      </c>
      <c r="Z673" s="17"/>
      <c r="AD673" s="230" t="s">
        <v>25253</v>
      </c>
      <c r="AE673" s="238" t="s">
        <v>17754</v>
      </c>
    </row>
    <row r="674" spans="1:31" x14ac:dyDescent="0.45">
      <c r="A674" s="231"/>
      <c r="B674" s="227"/>
      <c r="C674" s="227"/>
      <c r="D674" s="240" t="s">
        <v>22492</v>
      </c>
      <c r="E674" s="240" t="s">
        <v>643</v>
      </c>
      <c r="F674" s="227" t="s">
        <v>24011</v>
      </c>
      <c r="G674" s="229" t="s">
        <v>26520</v>
      </c>
      <c r="H674" s="229">
        <v>4</v>
      </c>
      <c r="I674" s="229" t="s">
        <v>584</v>
      </c>
      <c r="J674" s="229" t="s">
        <v>530</v>
      </c>
      <c r="K674" s="17" t="s">
        <v>541</v>
      </c>
      <c r="L674" s="17" t="s">
        <v>22490</v>
      </c>
      <c r="M674" s="230" t="s">
        <v>22490</v>
      </c>
      <c r="N674" s="231" t="s">
        <v>22491</v>
      </c>
      <c r="O674" s="232" t="s">
        <v>643</v>
      </c>
      <c r="P674" s="233" t="s">
        <v>642</v>
      </c>
      <c r="Q674" s="233" t="s">
        <v>26521</v>
      </c>
      <c r="R674" s="230" t="s">
        <v>25073</v>
      </c>
      <c r="S674" s="234" t="s">
        <v>25525</v>
      </c>
      <c r="T674" s="235" t="s">
        <v>21566</v>
      </c>
      <c r="U674" s="236" t="s">
        <v>5191</v>
      </c>
      <c r="V674" s="16">
        <v>3</v>
      </c>
      <c r="W674" s="16">
        <v>2</v>
      </c>
      <c r="X674" s="16" t="e">
        <v>#REF!</v>
      </c>
      <c r="Y674" s="237" t="s">
        <v>643</v>
      </c>
      <c r="Z674" s="17"/>
      <c r="AD674" s="230" t="s">
        <v>25254</v>
      </c>
      <c r="AE674" s="238" t="s">
        <v>17762</v>
      </c>
    </row>
    <row r="675" spans="1:31" x14ac:dyDescent="0.45">
      <c r="A675" s="231"/>
      <c r="B675" s="227"/>
      <c r="C675" s="227"/>
      <c r="D675" s="240" t="s">
        <v>22493</v>
      </c>
      <c r="E675" s="240" t="s">
        <v>647</v>
      </c>
      <c r="F675" s="227" t="s">
        <v>24012</v>
      </c>
      <c r="G675" s="229" t="s">
        <v>26520</v>
      </c>
      <c r="H675" s="229">
        <v>4</v>
      </c>
      <c r="I675" s="229" t="s">
        <v>584</v>
      </c>
      <c r="J675" s="229" t="s">
        <v>530</v>
      </c>
      <c r="K675" s="17" t="s">
        <v>541</v>
      </c>
      <c r="L675" s="17" t="s">
        <v>22490</v>
      </c>
      <c r="M675" s="230" t="s">
        <v>22490</v>
      </c>
      <c r="N675" s="231" t="s">
        <v>22491</v>
      </c>
      <c r="O675" s="232" t="s">
        <v>647</v>
      </c>
      <c r="P675" s="233" t="s">
        <v>646</v>
      </c>
      <c r="Q675" s="233" t="s">
        <v>26521</v>
      </c>
      <c r="R675" s="230" t="s">
        <v>25073</v>
      </c>
      <c r="S675" s="234" t="s">
        <v>25525</v>
      </c>
      <c r="T675" s="235" t="s">
        <v>21564</v>
      </c>
      <c r="U675" s="236" t="s">
        <v>5191</v>
      </c>
      <c r="V675" s="16">
        <v>3</v>
      </c>
      <c r="W675" s="16">
        <v>4</v>
      </c>
      <c r="X675" s="16" t="e">
        <v>#REF!</v>
      </c>
      <c r="Y675" s="237" t="s">
        <v>647</v>
      </c>
      <c r="Z675" s="17"/>
      <c r="AD675" s="230" t="s">
        <v>25653</v>
      </c>
      <c r="AE675" s="238" t="s">
        <v>1050</v>
      </c>
    </row>
    <row r="676" spans="1:31" x14ac:dyDescent="0.45">
      <c r="A676" s="231"/>
      <c r="B676" s="240" t="s">
        <v>22494</v>
      </c>
      <c r="C676" s="240" t="s">
        <v>22495</v>
      </c>
      <c r="D676" s="240" t="s">
        <v>22489</v>
      </c>
      <c r="E676" s="240" t="s">
        <v>645</v>
      </c>
      <c r="F676" s="227" t="s">
        <v>24013</v>
      </c>
      <c r="G676" s="229" t="s">
        <v>5191</v>
      </c>
      <c r="H676" s="229">
        <v>4</v>
      </c>
      <c r="I676" s="229" t="s">
        <v>584</v>
      </c>
      <c r="J676" s="229" t="s">
        <v>530</v>
      </c>
      <c r="K676" s="17" t="s">
        <v>541</v>
      </c>
      <c r="L676" s="17" t="s">
        <v>22494</v>
      </c>
      <c r="M676" s="230" t="s">
        <v>22494</v>
      </c>
      <c r="N676" s="231" t="s">
        <v>22495</v>
      </c>
      <c r="O676" s="232" t="s">
        <v>645</v>
      </c>
      <c r="P676" s="233" t="s">
        <v>644</v>
      </c>
      <c r="Q676" s="233" t="s">
        <v>26521</v>
      </c>
      <c r="R676" s="230" t="s">
        <v>25074</v>
      </c>
      <c r="S676" s="234" t="s">
        <v>25525</v>
      </c>
      <c r="T676" s="235" t="s">
        <v>21565</v>
      </c>
      <c r="U676" s="236" t="s">
        <v>5191</v>
      </c>
      <c r="V676" s="16">
        <v>1</v>
      </c>
      <c r="W676" s="16">
        <v>4</v>
      </c>
      <c r="X676" s="16" t="e">
        <v>#REF!</v>
      </c>
      <c r="Y676" s="237" t="s">
        <v>645</v>
      </c>
      <c r="Z676" s="17"/>
      <c r="AD676" s="230" t="s">
        <v>25255</v>
      </c>
      <c r="AE676" s="238" t="s">
        <v>1052</v>
      </c>
    </row>
    <row r="677" spans="1:31" x14ac:dyDescent="0.45">
      <c r="A677" s="231"/>
      <c r="B677" s="240" t="s">
        <v>22496</v>
      </c>
      <c r="C677" s="240" t="s">
        <v>22497</v>
      </c>
      <c r="D677" s="240" t="s">
        <v>22492</v>
      </c>
      <c r="E677" s="240" t="s">
        <v>643</v>
      </c>
      <c r="F677" s="227" t="s">
        <v>24014</v>
      </c>
      <c r="G677" s="229" t="s">
        <v>5191</v>
      </c>
      <c r="H677" s="229">
        <v>4</v>
      </c>
      <c r="I677" s="229" t="s">
        <v>584</v>
      </c>
      <c r="J677" s="229" t="s">
        <v>530</v>
      </c>
      <c r="K677" s="17" t="s">
        <v>541</v>
      </c>
      <c r="L677" s="17" t="s">
        <v>22496</v>
      </c>
      <c r="M677" s="230" t="s">
        <v>22496</v>
      </c>
      <c r="N677" s="231" t="s">
        <v>22497</v>
      </c>
      <c r="O677" s="232" t="s">
        <v>643</v>
      </c>
      <c r="P677" s="233" t="s">
        <v>642</v>
      </c>
      <c r="Q677" s="233" t="s">
        <v>26521</v>
      </c>
      <c r="R677" s="230" t="s">
        <v>25075</v>
      </c>
      <c r="S677" s="234" t="s">
        <v>25525</v>
      </c>
      <c r="T677" s="235" t="s">
        <v>21566</v>
      </c>
      <c r="U677" s="236" t="s">
        <v>5191</v>
      </c>
      <c r="V677" s="16">
        <v>2</v>
      </c>
      <c r="W677" s="16">
        <v>2</v>
      </c>
      <c r="X677" s="16" t="e">
        <v>#REF!</v>
      </c>
      <c r="Y677" s="237" t="s">
        <v>643</v>
      </c>
      <c r="Z677" s="17"/>
      <c r="AD677" s="230" t="s">
        <v>25654</v>
      </c>
      <c r="AE677" s="238" t="s">
        <v>23010</v>
      </c>
    </row>
    <row r="678" spans="1:31" x14ac:dyDescent="0.45">
      <c r="A678" s="231"/>
      <c r="B678" s="227"/>
      <c r="C678" s="227"/>
      <c r="D678" s="240" t="s">
        <v>22489</v>
      </c>
      <c r="E678" s="240" t="s">
        <v>645</v>
      </c>
      <c r="F678" s="227" t="s">
        <v>24015</v>
      </c>
      <c r="G678" s="229" t="s">
        <v>26520</v>
      </c>
      <c r="H678" s="229">
        <v>4</v>
      </c>
      <c r="I678" s="229" t="s">
        <v>584</v>
      </c>
      <c r="J678" s="229" t="s">
        <v>530</v>
      </c>
      <c r="K678" s="17" t="s">
        <v>541</v>
      </c>
      <c r="L678" s="17" t="s">
        <v>22496</v>
      </c>
      <c r="M678" s="230" t="s">
        <v>22496</v>
      </c>
      <c r="N678" s="231" t="s">
        <v>22497</v>
      </c>
      <c r="O678" s="232" t="s">
        <v>645</v>
      </c>
      <c r="P678" s="233" t="s">
        <v>644</v>
      </c>
      <c r="Q678" s="233" t="s">
        <v>26521</v>
      </c>
      <c r="R678" s="230" t="s">
        <v>25075</v>
      </c>
      <c r="S678" s="234" t="s">
        <v>25525</v>
      </c>
      <c r="T678" s="235" t="s">
        <v>21565</v>
      </c>
      <c r="U678" s="236" t="s">
        <v>5191</v>
      </c>
      <c r="V678" s="16">
        <v>2</v>
      </c>
      <c r="W678" s="16">
        <v>4</v>
      </c>
      <c r="X678" s="16" t="e">
        <v>#REF!</v>
      </c>
      <c r="Y678" s="237" t="s">
        <v>645</v>
      </c>
      <c r="Z678" s="17"/>
      <c r="AD678" s="230" t="s">
        <v>25256</v>
      </c>
      <c r="AE678" s="238" t="s">
        <v>23012</v>
      </c>
    </row>
    <row r="679" spans="1:31" x14ac:dyDescent="0.45">
      <c r="A679" s="231"/>
      <c r="B679" s="240" t="s">
        <v>22498</v>
      </c>
      <c r="C679" s="240" t="s">
        <v>22499</v>
      </c>
      <c r="D679" s="240" t="s">
        <v>22472</v>
      </c>
      <c r="E679" s="240" t="s">
        <v>570</v>
      </c>
      <c r="F679" s="227" t="s">
        <v>24016</v>
      </c>
      <c r="G679" s="229" t="s">
        <v>5191</v>
      </c>
      <c r="H679" s="229">
        <v>4</v>
      </c>
      <c r="I679" s="229" t="s">
        <v>584</v>
      </c>
      <c r="J679" s="229" t="s">
        <v>530</v>
      </c>
      <c r="K679" s="17" t="s">
        <v>541</v>
      </c>
      <c r="L679" s="17" t="s">
        <v>22498</v>
      </c>
      <c r="M679" s="230" t="s">
        <v>22498</v>
      </c>
      <c r="N679" s="231" t="s">
        <v>22499</v>
      </c>
      <c r="O679" s="232" t="s">
        <v>570</v>
      </c>
      <c r="P679" s="233" t="s">
        <v>571</v>
      </c>
      <c r="Q679" s="233" t="s">
        <v>26521</v>
      </c>
      <c r="R679" s="230" t="s">
        <v>25076</v>
      </c>
      <c r="S679" s="234" t="s">
        <v>25525</v>
      </c>
      <c r="T679" s="235" t="s">
        <v>21610</v>
      </c>
      <c r="U679" s="236" t="s">
        <v>5191</v>
      </c>
      <c r="V679" s="16">
        <v>4</v>
      </c>
      <c r="W679" s="16">
        <v>5</v>
      </c>
      <c r="X679" s="16" t="e">
        <v>#REF!</v>
      </c>
      <c r="Y679" s="237" t="s">
        <v>570</v>
      </c>
      <c r="Z679" s="17"/>
      <c r="AD679" s="230" t="s">
        <v>25257</v>
      </c>
      <c r="AE679" s="238" t="s">
        <v>23013</v>
      </c>
    </row>
    <row r="680" spans="1:31" x14ac:dyDescent="0.45">
      <c r="A680" s="231"/>
      <c r="B680" s="227"/>
      <c r="C680" s="227"/>
      <c r="D680" s="240" t="s">
        <v>22493</v>
      </c>
      <c r="E680" s="240" t="s">
        <v>647</v>
      </c>
      <c r="F680" s="227" t="s">
        <v>24017</v>
      </c>
      <c r="G680" s="229" t="s">
        <v>26520</v>
      </c>
      <c r="H680" s="229">
        <v>4</v>
      </c>
      <c r="I680" s="229" t="s">
        <v>584</v>
      </c>
      <c r="J680" s="229" t="s">
        <v>530</v>
      </c>
      <c r="K680" s="17" t="s">
        <v>541</v>
      </c>
      <c r="L680" s="17" t="s">
        <v>22498</v>
      </c>
      <c r="M680" s="230" t="s">
        <v>22498</v>
      </c>
      <c r="N680" s="231" t="s">
        <v>22499</v>
      </c>
      <c r="O680" s="232" t="s">
        <v>647</v>
      </c>
      <c r="P680" s="233" t="s">
        <v>646</v>
      </c>
      <c r="Q680" s="233" t="s">
        <v>26521</v>
      </c>
      <c r="R680" s="230" t="s">
        <v>25076</v>
      </c>
      <c r="S680" s="234" t="s">
        <v>25525</v>
      </c>
      <c r="T680" s="235" t="s">
        <v>21564</v>
      </c>
      <c r="U680" s="236" t="s">
        <v>5191</v>
      </c>
      <c r="V680" s="16">
        <v>4</v>
      </c>
      <c r="W680" s="16">
        <v>4</v>
      </c>
      <c r="X680" s="16" t="e">
        <v>#REF!</v>
      </c>
      <c r="Y680" s="237" t="s">
        <v>647</v>
      </c>
      <c r="Z680" s="17"/>
      <c r="AD680" s="230" t="s">
        <v>25258</v>
      </c>
      <c r="AE680" s="238" t="s">
        <v>23014</v>
      </c>
    </row>
    <row r="681" spans="1:31" x14ac:dyDescent="0.45">
      <c r="A681" s="231"/>
      <c r="B681" s="227"/>
      <c r="C681" s="227"/>
      <c r="D681" s="240" t="s">
        <v>22191</v>
      </c>
      <c r="E681" s="240" t="s">
        <v>649</v>
      </c>
      <c r="F681" s="227" t="s">
        <v>24018</v>
      </c>
      <c r="G681" s="229" t="s">
        <v>26520</v>
      </c>
      <c r="H681" s="229">
        <v>4</v>
      </c>
      <c r="I681" s="229" t="s">
        <v>584</v>
      </c>
      <c r="J681" s="229" t="s">
        <v>530</v>
      </c>
      <c r="K681" s="17" t="s">
        <v>541</v>
      </c>
      <c r="L681" s="17" t="s">
        <v>22498</v>
      </c>
      <c r="M681" s="230" t="s">
        <v>22498</v>
      </c>
      <c r="N681" s="231" t="s">
        <v>22499</v>
      </c>
      <c r="O681" s="232" t="s">
        <v>649</v>
      </c>
      <c r="P681" s="233" t="s">
        <v>650</v>
      </c>
      <c r="Q681" s="233" t="s">
        <v>26521</v>
      </c>
      <c r="R681" s="230" t="s">
        <v>25076</v>
      </c>
      <c r="S681" s="234" t="s">
        <v>25525</v>
      </c>
      <c r="T681" s="235" t="s">
        <v>21562</v>
      </c>
      <c r="U681" s="236" t="s">
        <v>5191</v>
      </c>
      <c r="V681" s="16">
        <v>4</v>
      </c>
      <c r="W681" s="16">
        <v>11</v>
      </c>
      <c r="X681" s="16" t="e">
        <v>#REF!</v>
      </c>
      <c r="Y681" s="237" t="s">
        <v>649</v>
      </c>
      <c r="Z681" s="17"/>
      <c r="AD681" s="230" t="s">
        <v>25259</v>
      </c>
      <c r="AE681" s="238" t="s">
        <v>23016</v>
      </c>
    </row>
    <row r="682" spans="1:31" x14ac:dyDescent="0.45">
      <c r="A682" s="231"/>
      <c r="B682" s="227"/>
      <c r="C682" s="227"/>
      <c r="D682" s="240" t="s">
        <v>22473</v>
      </c>
      <c r="E682" s="240" t="s">
        <v>652</v>
      </c>
      <c r="F682" s="227" t="s">
        <v>24019</v>
      </c>
      <c r="G682" s="229" t="s">
        <v>26520</v>
      </c>
      <c r="H682" s="229">
        <v>4</v>
      </c>
      <c r="I682" s="229" t="s">
        <v>584</v>
      </c>
      <c r="J682" s="229" t="s">
        <v>530</v>
      </c>
      <c r="K682" s="17" t="s">
        <v>541</v>
      </c>
      <c r="L682" s="17" t="s">
        <v>22498</v>
      </c>
      <c r="M682" s="230" t="s">
        <v>22498</v>
      </c>
      <c r="N682" s="231" t="s">
        <v>22499</v>
      </c>
      <c r="O682" s="232" t="s">
        <v>652</v>
      </c>
      <c r="P682" s="233" t="s">
        <v>653</v>
      </c>
      <c r="Q682" s="233" t="s">
        <v>26521</v>
      </c>
      <c r="R682" s="230" t="s">
        <v>25076</v>
      </c>
      <c r="S682" s="234" t="s">
        <v>25525</v>
      </c>
      <c r="T682" s="235" t="s">
        <v>21560</v>
      </c>
      <c r="U682" s="236" t="s">
        <v>5191</v>
      </c>
      <c r="V682" s="16">
        <v>4</v>
      </c>
      <c r="W682" s="16">
        <v>9</v>
      </c>
      <c r="X682" s="16" t="e">
        <v>#REF!</v>
      </c>
      <c r="Y682" s="237" t="s">
        <v>652</v>
      </c>
      <c r="Z682" s="17"/>
      <c r="AD682" s="230" t="s">
        <v>25260</v>
      </c>
      <c r="AE682" s="238" t="s">
        <v>23018</v>
      </c>
    </row>
    <row r="683" spans="1:31" x14ac:dyDescent="0.45">
      <c r="A683" s="239" t="s">
        <v>544</v>
      </c>
      <c r="B683" s="239" t="s">
        <v>22500</v>
      </c>
      <c r="C683" s="227"/>
      <c r="D683" s="227"/>
      <c r="E683" s="227"/>
      <c r="F683" s="227" t="s">
        <v>24020</v>
      </c>
      <c r="G683" s="229" t="s">
        <v>5191</v>
      </c>
      <c r="H683" s="229">
        <v>3</v>
      </c>
      <c r="I683" s="229" t="s">
        <v>584</v>
      </c>
      <c r="J683" s="229" t="s">
        <v>530</v>
      </c>
      <c r="K683" s="17" t="s">
        <v>544</v>
      </c>
      <c r="L683" s="17" t="s">
        <v>5190</v>
      </c>
      <c r="M683" s="230" t="s">
        <v>544</v>
      </c>
      <c r="N683" s="231" t="s">
        <v>22500</v>
      </c>
      <c r="O683" s="232" t="s">
        <v>5190</v>
      </c>
      <c r="P683" s="233" t="s">
        <v>5190</v>
      </c>
      <c r="Q683" s="233" t="s">
        <v>5190</v>
      </c>
      <c r="R683" s="230" t="s">
        <v>25526</v>
      </c>
      <c r="S683" s="234" t="s">
        <v>25522</v>
      </c>
      <c r="T683" s="235" t="s">
        <v>5190</v>
      </c>
      <c r="U683" s="236" t="s">
        <v>26520</v>
      </c>
      <c r="V683" s="16" t="s">
        <v>5190</v>
      </c>
      <c r="W683" s="16" t="s">
        <v>5190</v>
      </c>
      <c r="X683" s="16" t="e">
        <v>#REF!</v>
      </c>
      <c r="Y683" s="237" t="s">
        <v>5190</v>
      </c>
      <c r="Z683" s="17"/>
      <c r="AD683" s="230" t="s">
        <v>25655</v>
      </c>
      <c r="AE683" s="238" t="s">
        <v>1053</v>
      </c>
    </row>
    <row r="684" spans="1:31" x14ac:dyDescent="0.45">
      <c r="A684" s="231"/>
      <c r="B684" s="240" t="s">
        <v>16291</v>
      </c>
      <c r="C684" s="240" t="s">
        <v>22501</v>
      </c>
      <c r="D684" s="240" t="s">
        <v>22191</v>
      </c>
      <c r="E684" s="240" t="s">
        <v>649</v>
      </c>
      <c r="F684" s="227" t="s">
        <v>24021</v>
      </c>
      <c r="G684" s="229" t="s">
        <v>5191</v>
      </c>
      <c r="H684" s="229">
        <v>4</v>
      </c>
      <c r="I684" s="229" t="s">
        <v>584</v>
      </c>
      <c r="J684" s="229" t="s">
        <v>530</v>
      </c>
      <c r="K684" s="17" t="s">
        <v>544</v>
      </c>
      <c r="L684" s="17" t="s">
        <v>16291</v>
      </c>
      <c r="M684" s="230" t="s">
        <v>16291</v>
      </c>
      <c r="N684" s="231" t="s">
        <v>22501</v>
      </c>
      <c r="O684" s="232" t="s">
        <v>649</v>
      </c>
      <c r="P684" s="233" t="s">
        <v>650</v>
      </c>
      <c r="Q684" s="233" t="s">
        <v>26521</v>
      </c>
      <c r="R684" s="230" t="s">
        <v>25077</v>
      </c>
      <c r="S684" s="234" t="s">
        <v>25526</v>
      </c>
      <c r="T684" s="235" t="s">
        <v>21562</v>
      </c>
      <c r="U684" s="236" t="s">
        <v>5191</v>
      </c>
      <c r="V684" s="16">
        <v>1</v>
      </c>
      <c r="W684" s="16">
        <v>11</v>
      </c>
      <c r="X684" s="16" t="e">
        <v>#REF!</v>
      </c>
      <c r="Y684" s="237" t="s">
        <v>649</v>
      </c>
      <c r="Z684" s="17"/>
      <c r="AD684" s="230" t="s">
        <v>25656</v>
      </c>
      <c r="AE684" s="238" t="s">
        <v>1055</v>
      </c>
    </row>
    <row r="685" spans="1:31" x14ac:dyDescent="0.45">
      <c r="A685" s="231"/>
      <c r="B685" s="240" t="s">
        <v>22502</v>
      </c>
      <c r="C685" s="240" t="s">
        <v>22503</v>
      </c>
      <c r="D685" s="240" t="s">
        <v>22191</v>
      </c>
      <c r="E685" s="240" t="s">
        <v>649</v>
      </c>
      <c r="F685" s="227" t="s">
        <v>24022</v>
      </c>
      <c r="G685" s="229" t="s">
        <v>5191</v>
      </c>
      <c r="H685" s="229">
        <v>4</v>
      </c>
      <c r="I685" s="229" t="s">
        <v>584</v>
      </c>
      <c r="J685" s="229" t="s">
        <v>530</v>
      </c>
      <c r="K685" s="17" t="s">
        <v>544</v>
      </c>
      <c r="L685" s="17" t="s">
        <v>22502</v>
      </c>
      <c r="M685" s="230" t="s">
        <v>22502</v>
      </c>
      <c r="N685" s="231" t="s">
        <v>22503</v>
      </c>
      <c r="O685" s="232" t="s">
        <v>649</v>
      </c>
      <c r="P685" s="233" t="s">
        <v>650</v>
      </c>
      <c r="Q685" s="233" t="s">
        <v>26521</v>
      </c>
      <c r="R685" s="230" t="s">
        <v>25078</v>
      </c>
      <c r="S685" s="234" t="s">
        <v>25526</v>
      </c>
      <c r="T685" s="235" t="s">
        <v>21562</v>
      </c>
      <c r="U685" s="236" t="s">
        <v>5191</v>
      </c>
      <c r="V685" s="16">
        <v>1</v>
      </c>
      <c r="W685" s="16">
        <v>11</v>
      </c>
      <c r="X685" s="16" t="e">
        <v>#REF!</v>
      </c>
      <c r="Y685" s="237" t="s">
        <v>649</v>
      </c>
      <c r="Z685" s="17"/>
      <c r="AD685" s="230" t="s">
        <v>25261</v>
      </c>
      <c r="AE685" s="238" t="s">
        <v>23025</v>
      </c>
    </row>
    <row r="686" spans="1:31" x14ac:dyDescent="0.45">
      <c r="A686" s="231"/>
      <c r="B686" s="240" t="s">
        <v>22504</v>
      </c>
      <c r="C686" s="240" t="s">
        <v>22505</v>
      </c>
      <c r="D686" s="240" t="s">
        <v>22191</v>
      </c>
      <c r="E686" s="240" t="s">
        <v>649</v>
      </c>
      <c r="F686" s="227" t="s">
        <v>24023</v>
      </c>
      <c r="G686" s="229" t="s">
        <v>5191</v>
      </c>
      <c r="H686" s="229">
        <v>4</v>
      </c>
      <c r="I686" s="229" t="s">
        <v>584</v>
      </c>
      <c r="J686" s="229" t="s">
        <v>530</v>
      </c>
      <c r="K686" s="17" t="s">
        <v>544</v>
      </c>
      <c r="L686" s="17" t="s">
        <v>22504</v>
      </c>
      <c r="M686" s="230" t="s">
        <v>22504</v>
      </c>
      <c r="N686" s="231" t="s">
        <v>22505</v>
      </c>
      <c r="O686" s="232" t="s">
        <v>649</v>
      </c>
      <c r="P686" s="233" t="s">
        <v>650</v>
      </c>
      <c r="Q686" s="233" t="s">
        <v>26521</v>
      </c>
      <c r="R686" s="230" t="s">
        <v>25079</v>
      </c>
      <c r="S686" s="234" t="s">
        <v>25526</v>
      </c>
      <c r="T686" s="235" t="s">
        <v>21562</v>
      </c>
      <c r="U686" s="236" t="s">
        <v>5191</v>
      </c>
      <c r="V686" s="16">
        <v>1</v>
      </c>
      <c r="W686" s="16">
        <v>11</v>
      </c>
      <c r="X686" s="16" t="e">
        <v>#REF!</v>
      </c>
      <c r="Y686" s="237" t="s">
        <v>649</v>
      </c>
      <c r="Z686" s="17"/>
      <c r="AD686" s="230" t="s">
        <v>25262</v>
      </c>
      <c r="AE686" s="238" t="s">
        <v>23028</v>
      </c>
    </row>
    <row r="687" spans="1:31" x14ac:dyDescent="0.45">
      <c r="A687" s="231"/>
      <c r="B687" s="240" t="s">
        <v>22506</v>
      </c>
      <c r="C687" s="240" t="s">
        <v>22507</v>
      </c>
      <c r="D687" s="240" t="s">
        <v>22191</v>
      </c>
      <c r="E687" s="240" t="s">
        <v>649</v>
      </c>
      <c r="F687" s="227" t="s">
        <v>24024</v>
      </c>
      <c r="G687" s="229" t="s">
        <v>5191</v>
      </c>
      <c r="H687" s="229">
        <v>4</v>
      </c>
      <c r="I687" s="229" t="s">
        <v>584</v>
      </c>
      <c r="J687" s="229" t="s">
        <v>530</v>
      </c>
      <c r="K687" s="17" t="s">
        <v>544</v>
      </c>
      <c r="L687" s="17" t="s">
        <v>22506</v>
      </c>
      <c r="M687" s="230" t="s">
        <v>22506</v>
      </c>
      <c r="N687" s="231" t="s">
        <v>22507</v>
      </c>
      <c r="O687" s="232" t="s">
        <v>649</v>
      </c>
      <c r="P687" s="233" t="s">
        <v>650</v>
      </c>
      <c r="Q687" s="233" t="s">
        <v>26521</v>
      </c>
      <c r="R687" s="230" t="s">
        <v>25080</v>
      </c>
      <c r="S687" s="234" t="s">
        <v>25526</v>
      </c>
      <c r="T687" s="235" t="s">
        <v>21562</v>
      </c>
      <c r="U687" s="236" t="s">
        <v>5191</v>
      </c>
      <c r="V687" s="16">
        <v>1</v>
      </c>
      <c r="W687" s="16">
        <v>11</v>
      </c>
      <c r="X687" s="16" t="e">
        <v>#REF!</v>
      </c>
      <c r="Y687" s="237" t="s">
        <v>649</v>
      </c>
      <c r="Z687" s="17"/>
      <c r="AD687" s="230" t="s">
        <v>25263</v>
      </c>
      <c r="AE687" s="238" t="s">
        <v>23333</v>
      </c>
    </row>
    <row r="688" spans="1:31" x14ac:dyDescent="0.45">
      <c r="A688" s="231"/>
      <c r="B688" s="240" t="s">
        <v>22508</v>
      </c>
      <c r="C688" s="240" t="s">
        <v>22509</v>
      </c>
      <c r="D688" s="240" t="s">
        <v>22191</v>
      </c>
      <c r="E688" s="240" t="s">
        <v>649</v>
      </c>
      <c r="F688" s="227" t="s">
        <v>24025</v>
      </c>
      <c r="G688" s="229" t="s">
        <v>5191</v>
      </c>
      <c r="H688" s="229">
        <v>4</v>
      </c>
      <c r="I688" s="229" t="s">
        <v>584</v>
      </c>
      <c r="J688" s="229" t="s">
        <v>530</v>
      </c>
      <c r="K688" s="17" t="s">
        <v>544</v>
      </c>
      <c r="L688" s="17" t="s">
        <v>22508</v>
      </c>
      <c r="M688" s="230" t="s">
        <v>22508</v>
      </c>
      <c r="N688" s="231" t="s">
        <v>22509</v>
      </c>
      <c r="O688" s="232" t="s">
        <v>649</v>
      </c>
      <c r="P688" s="233" t="s">
        <v>650</v>
      </c>
      <c r="Q688" s="233" t="s">
        <v>26521</v>
      </c>
      <c r="R688" s="230" t="s">
        <v>25081</v>
      </c>
      <c r="S688" s="234" t="s">
        <v>25526</v>
      </c>
      <c r="T688" s="235" t="s">
        <v>21562</v>
      </c>
      <c r="U688" s="236" t="s">
        <v>5191</v>
      </c>
      <c r="V688" s="16">
        <v>1</v>
      </c>
      <c r="W688" s="16">
        <v>11</v>
      </c>
      <c r="X688" s="16" t="e">
        <v>#REF!</v>
      </c>
      <c r="Y688" s="237" t="s">
        <v>649</v>
      </c>
      <c r="Z688" s="17"/>
      <c r="AD688" s="230" t="s">
        <v>25657</v>
      </c>
      <c r="AE688" s="238" t="s">
        <v>1058</v>
      </c>
    </row>
    <row r="689" spans="1:31" x14ac:dyDescent="0.45">
      <c r="A689" s="239" t="s">
        <v>550</v>
      </c>
      <c r="B689" s="239" t="s">
        <v>22510</v>
      </c>
      <c r="C689" s="227"/>
      <c r="D689" s="227"/>
      <c r="E689" s="227"/>
      <c r="F689" s="227" t="s">
        <v>24026</v>
      </c>
      <c r="G689" s="229" t="s">
        <v>5191</v>
      </c>
      <c r="H689" s="229">
        <v>3</v>
      </c>
      <c r="I689" s="229" t="s">
        <v>584</v>
      </c>
      <c r="J689" s="229" t="s">
        <v>530</v>
      </c>
      <c r="K689" s="17" t="s">
        <v>550</v>
      </c>
      <c r="L689" s="17" t="s">
        <v>5190</v>
      </c>
      <c r="M689" s="230" t="s">
        <v>550</v>
      </c>
      <c r="N689" s="231" t="s">
        <v>22510</v>
      </c>
      <c r="O689" s="232" t="s">
        <v>5190</v>
      </c>
      <c r="P689" s="233" t="s">
        <v>5190</v>
      </c>
      <c r="Q689" s="233" t="s">
        <v>5190</v>
      </c>
      <c r="R689" s="230" t="s">
        <v>25527</v>
      </c>
      <c r="S689" s="234" t="s">
        <v>25522</v>
      </c>
      <c r="T689" s="235" t="s">
        <v>5190</v>
      </c>
      <c r="U689" s="236" t="s">
        <v>26520</v>
      </c>
      <c r="V689" s="16" t="s">
        <v>5190</v>
      </c>
      <c r="W689" s="16" t="s">
        <v>5190</v>
      </c>
      <c r="X689" s="16" t="e">
        <v>#REF!</v>
      </c>
      <c r="Y689" s="237" t="s">
        <v>5190</v>
      </c>
      <c r="Z689" s="17"/>
      <c r="AD689" s="230" t="s">
        <v>25264</v>
      </c>
      <c r="AE689" s="238" t="s">
        <v>1060</v>
      </c>
    </row>
    <row r="690" spans="1:31" x14ac:dyDescent="0.45">
      <c r="A690" s="231"/>
      <c r="B690" s="240" t="s">
        <v>22511</v>
      </c>
      <c r="C690" s="240" t="s">
        <v>22512</v>
      </c>
      <c r="D690" s="240" t="s">
        <v>22489</v>
      </c>
      <c r="E690" s="240" t="s">
        <v>645</v>
      </c>
      <c r="F690" s="227" t="s">
        <v>24027</v>
      </c>
      <c r="G690" s="229" t="s">
        <v>5191</v>
      </c>
      <c r="H690" s="229">
        <v>4</v>
      </c>
      <c r="I690" s="229" t="s">
        <v>584</v>
      </c>
      <c r="J690" s="229" t="s">
        <v>530</v>
      </c>
      <c r="K690" s="17" t="s">
        <v>550</v>
      </c>
      <c r="L690" s="17" t="s">
        <v>22511</v>
      </c>
      <c r="M690" s="230" t="s">
        <v>22511</v>
      </c>
      <c r="N690" s="231" t="s">
        <v>22512</v>
      </c>
      <c r="O690" s="232" t="s">
        <v>645</v>
      </c>
      <c r="P690" s="233" t="s">
        <v>644</v>
      </c>
      <c r="Q690" s="233" t="s">
        <v>26521</v>
      </c>
      <c r="R690" s="230" t="s">
        <v>25082</v>
      </c>
      <c r="S690" s="234" t="s">
        <v>25527</v>
      </c>
      <c r="T690" s="235" t="s">
        <v>21565</v>
      </c>
      <c r="U690" s="236" t="s">
        <v>5191</v>
      </c>
      <c r="V690" s="16">
        <v>4</v>
      </c>
      <c r="W690" s="16">
        <v>4</v>
      </c>
      <c r="X690" s="16" t="e">
        <v>#REF!</v>
      </c>
      <c r="Y690" s="237" t="s">
        <v>645</v>
      </c>
      <c r="Z690" s="17"/>
      <c r="AD690" s="230" t="s">
        <v>25658</v>
      </c>
      <c r="AE690" s="238" t="s">
        <v>1166</v>
      </c>
    </row>
    <row r="691" spans="1:31" x14ac:dyDescent="0.45">
      <c r="A691" s="231"/>
      <c r="B691" s="227"/>
      <c r="C691" s="227"/>
      <c r="D691" s="240" t="s">
        <v>22191</v>
      </c>
      <c r="E691" s="240" t="s">
        <v>649</v>
      </c>
      <c r="F691" s="227" t="s">
        <v>24028</v>
      </c>
      <c r="G691" s="229" t="s">
        <v>26520</v>
      </c>
      <c r="H691" s="229">
        <v>4</v>
      </c>
      <c r="I691" s="229" t="s">
        <v>584</v>
      </c>
      <c r="J691" s="229" t="s">
        <v>530</v>
      </c>
      <c r="K691" s="17" t="s">
        <v>550</v>
      </c>
      <c r="L691" s="17" t="s">
        <v>22511</v>
      </c>
      <c r="M691" s="230" t="s">
        <v>22511</v>
      </c>
      <c r="N691" s="231" t="s">
        <v>22512</v>
      </c>
      <c r="O691" s="232" t="s">
        <v>649</v>
      </c>
      <c r="P691" s="233" t="s">
        <v>650</v>
      </c>
      <c r="Q691" s="233" t="s">
        <v>26521</v>
      </c>
      <c r="R691" s="230" t="s">
        <v>25082</v>
      </c>
      <c r="S691" s="234" t="s">
        <v>25527</v>
      </c>
      <c r="T691" s="235" t="s">
        <v>21562</v>
      </c>
      <c r="U691" s="236" t="s">
        <v>5191</v>
      </c>
      <c r="V691" s="16">
        <v>4</v>
      </c>
      <c r="W691" s="16">
        <v>11</v>
      </c>
      <c r="X691" s="16" t="e">
        <v>#REF!</v>
      </c>
      <c r="Y691" s="237" t="s">
        <v>649</v>
      </c>
      <c r="Z691" s="17"/>
      <c r="AD691" s="230" t="s">
        <v>25659</v>
      </c>
      <c r="AE691" s="238" t="s">
        <v>1072</v>
      </c>
    </row>
    <row r="692" spans="1:31" x14ac:dyDescent="0.45">
      <c r="A692" s="231"/>
      <c r="B692" s="227"/>
      <c r="C692" s="227"/>
      <c r="D692" s="240" t="s">
        <v>22473</v>
      </c>
      <c r="E692" s="240" t="s">
        <v>652</v>
      </c>
      <c r="F692" s="227" t="s">
        <v>24029</v>
      </c>
      <c r="G692" s="229" t="s">
        <v>26520</v>
      </c>
      <c r="H692" s="229">
        <v>4</v>
      </c>
      <c r="I692" s="229" t="s">
        <v>584</v>
      </c>
      <c r="J692" s="229" t="s">
        <v>530</v>
      </c>
      <c r="K692" s="17" t="s">
        <v>550</v>
      </c>
      <c r="L692" s="17" t="s">
        <v>22511</v>
      </c>
      <c r="M692" s="230" t="s">
        <v>22511</v>
      </c>
      <c r="N692" s="231" t="s">
        <v>22512</v>
      </c>
      <c r="O692" s="232" t="s">
        <v>652</v>
      </c>
      <c r="P692" s="233" t="s">
        <v>653</v>
      </c>
      <c r="Q692" s="233" t="s">
        <v>26521</v>
      </c>
      <c r="R692" s="230" t="s">
        <v>25082</v>
      </c>
      <c r="S692" s="234" t="s">
        <v>25527</v>
      </c>
      <c r="T692" s="235" t="s">
        <v>21560</v>
      </c>
      <c r="U692" s="236" t="s">
        <v>5191</v>
      </c>
      <c r="V692" s="16">
        <v>4</v>
      </c>
      <c r="W692" s="16">
        <v>9</v>
      </c>
      <c r="X692" s="16" t="e">
        <v>#REF!</v>
      </c>
      <c r="Y692" s="237" t="s">
        <v>652</v>
      </c>
      <c r="Z692" s="17"/>
      <c r="AD692" s="230" t="s">
        <v>25660</v>
      </c>
      <c r="AE692" s="238" t="s">
        <v>23033</v>
      </c>
    </row>
    <row r="693" spans="1:31" x14ac:dyDescent="0.45">
      <c r="A693" s="231"/>
      <c r="B693" s="227"/>
      <c r="C693" s="227"/>
      <c r="D693" s="240" t="s">
        <v>22513</v>
      </c>
      <c r="E693" s="240" t="s">
        <v>1142</v>
      </c>
      <c r="F693" s="227" t="s">
        <v>24030</v>
      </c>
      <c r="G693" s="229" t="s">
        <v>26520</v>
      </c>
      <c r="H693" s="229">
        <v>4</v>
      </c>
      <c r="I693" s="229" t="s">
        <v>584</v>
      </c>
      <c r="J693" s="229" t="s">
        <v>530</v>
      </c>
      <c r="K693" s="17" t="s">
        <v>550</v>
      </c>
      <c r="L693" s="17" t="s">
        <v>22511</v>
      </c>
      <c r="M693" s="230" t="s">
        <v>22511</v>
      </c>
      <c r="N693" s="231" t="s">
        <v>22512</v>
      </c>
      <c r="O693" s="232" t="s">
        <v>1142</v>
      </c>
      <c r="P693" s="233" t="s">
        <v>1143</v>
      </c>
      <c r="Q693" s="233" t="s">
        <v>26521</v>
      </c>
      <c r="R693" s="230" t="s">
        <v>25082</v>
      </c>
      <c r="S693" s="234" t="s">
        <v>25527</v>
      </c>
      <c r="T693" s="235" t="s">
        <v>21283</v>
      </c>
      <c r="U693" s="236" t="s">
        <v>5191</v>
      </c>
      <c r="V693" s="16">
        <v>4</v>
      </c>
      <c r="W693" s="16">
        <v>2</v>
      </c>
      <c r="X693" s="16" t="e">
        <v>#REF!</v>
      </c>
      <c r="Y693" s="237" t="s">
        <v>1142</v>
      </c>
      <c r="Z693" s="17"/>
      <c r="AD693" s="230" t="s">
        <v>25265</v>
      </c>
      <c r="AE693" s="238" t="s">
        <v>23035</v>
      </c>
    </row>
    <row r="694" spans="1:31" x14ac:dyDescent="0.45">
      <c r="A694" s="231"/>
      <c r="B694" s="240" t="s">
        <v>22514</v>
      </c>
      <c r="C694" s="240" t="s">
        <v>22515</v>
      </c>
      <c r="D694" s="240" t="s">
        <v>22479</v>
      </c>
      <c r="E694" s="240" t="s">
        <v>639</v>
      </c>
      <c r="F694" s="227" t="s">
        <v>24031</v>
      </c>
      <c r="G694" s="229" t="s">
        <v>5191</v>
      </c>
      <c r="H694" s="229">
        <v>4</v>
      </c>
      <c r="I694" s="229" t="s">
        <v>584</v>
      </c>
      <c r="J694" s="229" t="s">
        <v>530</v>
      </c>
      <c r="K694" s="17" t="s">
        <v>550</v>
      </c>
      <c r="L694" s="17" t="s">
        <v>22514</v>
      </c>
      <c r="M694" s="230" t="s">
        <v>22514</v>
      </c>
      <c r="N694" s="231" t="s">
        <v>22515</v>
      </c>
      <c r="O694" s="232" t="s">
        <v>639</v>
      </c>
      <c r="P694" s="233" t="s">
        <v>638</v>
      </c>
      <c r="Q694" s="233" t="s">
        <v>26521</v>
      </c>
      <c r="R694" s="230" t="s">
        <v>25083</v>
      </c>
      <c r="S694" s="234" t="s">
        <v>25527</v>
      </c>
      <c r="T694" s="235" t="s">
        <v>21568</v>
      </c>
      <c r="U694" s="236" t="s">
        <v>5191</v>
      </c>
      <c r="V694" s="16">
        <v>2</v>
      </c>
      <c r="W694" s="16">
        <v>2</v>
      </c>
      <c r="X694" s="16" t="e">
        <v>#REF!</v>
      </c>
      <c r="Y694" s="237" t="s">
        <v>639</v>
      </c>
      <c r="Z694" s="17"/>
      <c r="AD694" s="230" t="s">
        <v>25661</v>
      </c>
      <c r="AE694" s="238" t="s">
        <v>23039</v>
      </c>
    </row>
    <row r="695" spans="1:31" x14ac:dyDescent="0.45">
      <c r="A695" s="231"/>
      <c r="B695" s="227"/>
      <c r="C695" s="227"/>
      <c r="D695" s="240" t="s">
        <v>22473</v>
      </c>
      <c r="E695" s="240" t="s">
        <v>652</v>
      </c>
      <c r="F695" s="227" t="s">
        <v>24032</v>
      </c>
      <c r="G695" s="229" t="s">
        <v>26520</v>
      </c>
      <c r="H695" s="229">
        <v>4</v>
      </c>
      <c r="I695" s="229" t="s">
        <v>584</v>
      </c>
      <c r="J695" s="229" t="s">
        <v>530</v>
      </c>
      <c r="K695" s="17" t="s">
        <v>550</v>
      </c>
      <c r="L695" s="17" t="s">
        <v>22514</v>
      </c>
      <c r="M695" s="230" t="s">
        <v>22514</v>
      </c>
      <c r="N695" s="231" t="s">
        <v>22515</v>
      </c>
      <c r="O695" s="232" t="s">
        <v>652</v>
      </c>
      <c r="P695" s="233" t="s">
        <v>653</v>
      </c>
      <c r="Q695" s="233" t="s">
        <v>26521</v>
      </c>
      <c r="R695" s="230" t="s">
        <v>25083</v>
      </c>
      <c r="S695" s="234" t="s">
        <v>25527</v>
      </c>
      <c r="T695" s="235" t="s">
        <v>21560</v>
      </c>
      <c r="U695" s="236" t="s">
        <v>5191</v>
      </c>
      <c r="V695" s="16">
        <v>2</v>
      </c>
      <c r="W695" s="16">
        <v>9</v>
      </c>
      <c r="X695" s="16" t="e">
        <v>#REF!</v>
      </c>
      <c r="Y695" s="237" t="s">
        <v>652</v>
      </c>
      <c r="Z695" s="17"/>
      <c r="AD695" s="230" t="s">
        <v>25266</v>
      </c>
      <c r="AE695" s="238" t="s">
        <v>23041</v>
      </c>
    </row>
    <row r="696" spans="1:31" x14ac:dyDescent="0.45">
      <c r="A696" s="231"/>
      <c r="B696" s="240" t="s">
        <v>22516</v>
      </c>
      <c r="C696" s="240" t="s">
        <v>22517</v>
      </c>
      <c r="D696" s="240" t="s">
        <v>22472</v>
      </c>
      <c r="E696" s="240" t="s">
        <v>570</v>
      </c>
      <c r="F696" s="227" t="s">
        <v>24033</v>
      </c>
      <c r="G696" s="229" t="s">
        <v>5191</v>
      </c>
      <c r="H696" s="229">
        <v>4</v>
      </c>
      <c r="I696" s="229" t="s">
        <v>584</v>
      </c>
      <c r="J696" s="229" t="s">
        <v>530</v>
      </c>
      <c r="K696" s="17" t="s">
        <v>550</v>
      </c>
      <c r="L696" s="17" t="s">
        <v>22516</v>
      </c>
      <c r="M696" s="230" t="s">
        <v>22516</v>
      </c>
      <c r="N696" s="231" t="s">
        <v>22517</v>
      </c>
      <c r="O696" s="232" t="s">
        <v>570</v>
      </c>
      <c r="P696" s="233" t="s">
        <v>571</v>
      </c>
      <c r="Q696" s="233" t="s">
        <v>26521</v>
      </c>
      <c r="R696" s="230" t="s">
        <v>25084</v>
      </c>
      <c r="S696" s="234" t="s">
        <v>25527</v>
      </c>
      <c r="T696" s="235" t="s">
        <v>21610</v>
      </c>
      <c r="U696" s="236" t="s">
        <v>5191</v>
      </c>
      <c r="V696" s="16">
        <v>5</v>
      </c>
      <c r="W696" s="16">
        <v>5</v>
      </c>
      <c r="X696" s="16" t="e">
        <v>#REF!</v>
      </c>
      <c r="Y696" s="237" t="s">
        <v>570</v>
      </c>
      <c r="Z696" s="17"/>
      <c r="AD696" s="230" t="s">
        <v>25662</v>
      </c>
      <c r="AE696" s="238" t="s">
        <v>23042</v>
      </c>
    </row>
    <row r="697" spans="1:31" x14ac:dyDescent="0.45">
      <c r="A697" s="231"/>
      <c r="B697" s="227"/>
      <c r="C697" s="227"/>
      <c r="D697" s="240" t="s">
        <v>22469</v>
      </c>
      <c r="E697" s="240" t="s">
        <v>624</v>
      </c>
      <c r="F697" s="227" t="s">
        <v>24034</v>
      </c>
      <c r="G697" s="229" t="s">
        <v>26520</v>
      </c>
      <c r="H697" s="229">
        <v>4</v>
      </c>
      <c r="I697" s="229" t="s">
        <v>584</v>
      </c>
      <c r="J697" s="229" t="s">
        <v>530</v>
      </c>
      <c r="K697" s="17" t="s">
        <v>550</v>
      </c>
      <c r="L697" s="17" t="s">
        <v>22516</v>
      </c>
      <c r="M697" s="230" t="s">
        <v>22516</v>
      </c>
      <c r="N697" s="231" t="s">
        <v>22517</v>
      </c>
      <c r="O697" s="232" t="s">
        <v>624</v>
      </c>
      <c r="P697" s="233" t="s">
        <v>625</v>
      </c>
      <c r="Q697" s="233" t="s">
        <v>26521</v>
      </c>
      <c r="R697" s="230" t="s">
        <v>25084</v>
      </c>
      <c r="S697" s="234" t="s">
        <v>25527</v>
      </c>
      <c r="T697" s="235" t="s">
        <v>21576</v>
      </c>
      <c r="U697" s="236" t="s">
        <v>5191</v>
      </c>
      <c r="V697" s="16">
        <v>5</v>
      </c>
      <c r="W697" s="16">
        <v>3</v>
      </c>
      <c r="X697" s="16" t="e">
        <v>#REF!</v>
      </c>
      <c r="Y697" s="237" t="s">
        <v>624</v>
      </c>
      <c r="Z697" s="17"/>
      <c r="AD697" s="230" t="s">
        <v>25267</v>
      </c>
      <c r="AE697" s="238" t="s">
        <v>23044</v>
      </c>
    </row>
    <row r="698" spans="1:31" x14ac:dyDescent="0.45">
      <c r="A698" s="231"/>
      <c r="B698" s="227"/>
      <c r="C698" s="227"/>
      <c r="D698" s="240" t="s">
        <v>22493</v>
      </c>
      <c r="E698" s="240" t="s">
        <v>647</v>
      </c>
      <c r="F698" s="227" t="s">
        <v>24035</v>
      </c>
      <c r="G698" s="229" t="s">
        <v>26520</v>
      </c>
      <c r="H698" s="229">
        <v>4</v>
      </c>
      <c r="I698" s="229" t="s">
        <v>584</v>
      </c>
      <c r="J698" s="229" t="s">
        <v>530</v>
      </c>
      <c r="K698" s="17" t="s">
        <v>550</v>
      </c>
      <c r="L698" s="17" t="s">
        <v>22516</v>
      </c>
      <c r="M698" s="230" t="s">
        <v>22516</v>
      </c>
      <c r="N698" s="231" t="s">
        <v>22517</v>
      </c>
      <c r="O698" s="232" t="s">
        <v>647</v>
      </c>
      <c r="P698" s="233" t="s">
        <v>646</v>
      </c>
      <c r="Q698" s="233" t="s">
        <v>26521</v>
      </c>
      <c r="R698" s="230" t="s">
        <v>25084</v>
      </c>
      <c r="S698" s="234" t="s">
        <v>25527</v>
      </c>
      <c r="T698" s="235" t="s">
        <v>21564</v>
      </c>
      <c r="U698" s="236" t="s">
        <v>5191</v>
      </c>
      <c r="V698" s="16">
        <v>5</v>
      </c>
      <c r="W698" s="16">
        <v>4</v>
      </c>
      <c r="X698" s="16" t="e">
        <v>#REF!</v>
      </c>
      <c r="Y698" s="237" t="s">
        <v>647</v>
      </c>
      <c r="Z698" s="17"/>
      <c r="AD698" s="230" t="s">
        <v>25663</v>
      </c>
      <c r="AE698" s="238" t="s">
        <v>23045</v>
      </c>
    </row>
    <row r="699" spans="1:31" x14ac:dyDescent="0.45">
      <c r="A699" s="231"/>
      <c r="B699" s="227"/>
      <c r="C699" s="227"/>
      <c r="D699" s="240" t="s">
        <v>22191</v>
      </c>
      <c r="E699" s="240" t="s">
        <v>649</v>
      </c>
      <c r="F699" s="227" t="s">
        <v>24036</v>
      </c>
      <c r="G699" s="229" t="s">
        <v>26520</v>
      </c>
      <c r="H699" s="229">
        <v>4</v>
      </c>
      <c r="I699" s="229" t="s">
        <v>584</v>
      </c>
      <c r="J699" s="229" t="s">
        <v>530</v>
      </c>
      <c r="K699" s="17" t="s">
        <v>550</v>
      </c>
      <c r="L699" s="17" t="s">
        <v>22516</v>
      </c>
      <c r="M699" s="230" t="s">
        <v>22516</v>
      </c>
      <c r="N699" s="231" t="s">
        <v>22517</v>
      </c>
      <c r="O699" s="232" t="s">
        <v>649</v>
      </c>
      <c r="P699" s="233" t="s">
        <v>650</v>
      </c>
      <c r="Q699" s="233" t="s">
        <v>26521</v>
      </c>
      <c r="R699" s="230" t="s">
        <v>25084</v>
      </c>
      <c r="S699" s="234" t="s">
        <v>25527</v>
      </c>
      <c r="T699" s="235" t="s">
        <v>21562</v>
      </c>
      <c r="U699" s="236" t="s">
        <v>5191</v>
      </c>
      <c r="V699" s="16">
        <v>5</v>
      </c>
      <c r="W699" s="16">
        <v>11</v>
      </c>
      <c r="X699" s="16" t="e">
        <v>#REF!</v>
      </c>
      <c r="Y699" s="237" t="s">
        <v>649</v>
      </c>
      <c r="Z699" s="17"/>
      <c r="AD699" s="230" t="s">
        <v>25268</v>
      </c>
      <c r="AE699" s="238" t="s">
        <v>23047</v>
      </c>
    </row>
    <row r="700" spans="1:31" x14ac:dyDescent="0.45">
      <c r="A700" s="231"/>
      <c r="B700" s="227"/>
      <c r="C700" s="227"/>
      <c r="D700" s="240" t="s">
        <v>22473</v>
      </c>
      <c r="E700" s="240" t="s">
        <v>652</v>
      </c>
      <c r="F700" s="227" t="s">
        <v>24037</v>
      </c>
      <c r="G700" s="229" t="s">
        <v>26520</v>
      </c>
      <c r="H700" s="229">
        <v>4</v>
      </c>
      <c r="I700" s="229" t="s">
        <v>584</v>
      </c>
      <c r="J700" s="229" t="s">
        <v>530</v>
      </c>
      <c r="K700" s="17" t="s">
        <v>550</v>
      </c>
      <c r="L700" s="17" t="s">
        <v>22516</v>
      </c>
      <c r="M700" s="230" t="s">
        <v>22516</v>
      </c>
      <c r="N700" s="231" t="s">
        <v>22517</v>
      </c>
      <c r="O700" s="232" t="s">
        <v>652</v>
      </c>
      <c r="P700" s="233" t="s">
        <v>653</v>
      </c>
      <c r="Q700" s="233" t="s">
        <v>26521</v>
      </c>
      <c r="R700" s="230" t="s">
        <v>25084</v>
      </c>
      <c r="S700" s="234" t="s">
        <v>25527</v>
      </c>
      <c r="T700" s="235" t="s">
        <v>21560</v>
      </c>
      <c r="U700" s="236" t="s">
        <v>5191</v>
      </c>
      <c r="V700" s="16">
        <v>5</v>
      </c>
      <c r="W700" s="16">
        <v>9</v>
      </c>
      <c r="X700" s="16" t="e">
        <v>#REF!</v>
      </c>
      <c r="Y700" s="237" t="s">
        <v>652</v>
      </c>
      <c r="Z700" s="17"/>
      <c r="AD700" s="230" t="s">
        <v>25664</v>
      </c>
      <c r="AE700" s="238" t="s">
        <v>23049</v>
      </c>
    </row>
    <row r="701" spans="1:31" x14ac:dyDescent="0.45">
      <c r="A701" s="231"/>
      <c r="B701" s="227"/>
      <c r="C701" s="227"/>
      <c r="D701" s="227"/>
      <c r="E701" s="227"/>
      <c r="F701" s="227" t="s">
        <v>24038</v>
      </c>
      <c r="G701" s="229" t="s">
        <v>26520</v>
      </c>
      <c r="H701" s="229" t="s">
        <v>5190</v>
      </c>
      <c r="I701" s="229" t="s">
        <v>5190</v>
      </c>
      <c r="J701" s="229" t="s">
        <v>5190</v>
      </c>
      <c r="K701" s="17" t="s">
        <v>5190</v>
      </c>
      <c r="L701" s="17" t="s">
        <v>5190</v>
      </c>
      <c r="M701" s="230" t="s">
        <v>5190</v>
      </c>
      <c r="N701" s="231" t="s">
        <v>5190</v>
      </c>
      <c r="O701" s="232" t="s">
        <v>5190</v>
      </c>
      <c r="P701" s="233" t="s">
        <v>5190</v>
      </c>
      <c r="Q701" s="233" t="s">
        <v>5190</v>
      </c>
      <c r="R701" s="230" t="s">
        <v>5190</v>
      </c>
      <c r="S701" s="234" t="s">
        <v>5190</v>
      </c>
      <c r="T701" s="235" t="s">
        <v>5190</v>
      </c>
      <c r="U701" s="236" t="s">
        <v>26520</v>
      </c>
      <c r="V701" s="16" t="s">
        <v>5190</v>
      </c>
      <c r="W701" s="16" t="s">
        <v>5190</v>
      </c>
      <c r="X701" s="16" t="s">
        <v>5190</v>
      </c>
      <c r="Y701" s="237" t="s">
        <v>5190</v>
      </c>
      <c r="Z701" s="17"/>
      <c r="AD701" s="230" t="s">
        <v>25269</v>
      </c>
      <c r="AE701" s="238" t="s">
        <v>23051</v>
      </c>
    </row>
    <row r="702" spans="1:31" ht="15.4" x14ac:dyDescent="0.45">
      <c r="A702" s="225" t="s">
        <v>615</v>
      </c>
      <c r="B702" s="225" t="s">
        <v>2117</v>
      </c>
      <c r="C702" s="231"/>
      <c r="D702" s="227"/>
      <c r="E702" s="227"/>
      <c r="F702" s="227" t="s">
        <v>24039</v>
      </c>
      <c r="G702" s="229" t="s">
        <v>5191</v>
      </c>
      <c r="H702" s="229">
        <v>1</v>
      </c>
      <c r="I702" s="229" t="s">
        <v>615</v>
      </c>
      <c r="J702" s="229" t="s">
        <v>5190</v>
      </c>
      <c r="K702" s="17" t="s">
        <v>5190</v>
      </c>
      <c r="L702" s="17" t="s">
        <v>5190</v>
      </c>
      <c r="M702" s="230" t="s">
        <v>615</v>
      </c>
      <c r="N702" s="231" t="s">
        <v>2117</v>
      </c>
      <c r="O702" s="232" t="s">
        <v>5190</v>
      </c>
      <c r="P702" s="233" t="s">
        <v>5190</v>
      </c>
      <c r="Q702" s="233" t="s">
        <v>5190</v>
      </c>
      <c r="R702" s="230" t="s">
        <v>25528</v>
      </c>
      <c r="S702" s="234" t="s">
        <v>23336</v>
      </c>
      <c r="T702" s="235" t="s">
        <v>5190</v>
      </c>
      <c r="U702" s="236" t="s">
        <v>26520</v>
      </c>
      <c r="V702" s="16" t="s">
        <v>5190</v>
      </c>
      <c r="W702" s="16" t="s">
        <v>5190</v>
      </c>
      <c r="X702" s="16" t="e">
        <v>#REF!</v>
      </c>
      <c r="Y702" s="237" t="s">
        <v>5190</v>
      </c>
      <c r="Z702" s="17"/>
      <c r="AD702" s="230" t="s">
        <v>25270</v>
      </c>
      <c r="AE702" s="238" t="s">
        <v>23053</v>
      </c>
    </row>
    <row r="703" spans="1:31" x14ac:dyDescent="0.45">
      <c r="A703" s="239" t="s">
        <v>553</v>
      </c>
      <c r="B703" s="239" t="s">
        <v>22518</v>
      </c>
      <c r="C703" s="231"/>
      <c r="D703" s="227"/>
      <c r="E703" s="227"/>
      <c r="F703" s="227" t="s">
        <v>24040</v>
      </c>
      <c r="G703" s="229" t="s">
        <v>5191</v>
      </c>
      <c r="H703" s="229">
        <v>2</v>
      </c>
      <c r="I703" s="229" t="s">
        <v>615</v>
      </c>
      <c r="J703" s="229" t="s">
        <v>553</v>
      </c>
      <c r="K703" s="17" t="s">
        <v>5190</v>
      </c>
      <c r="L703" s="17" t="s">
        <v>5190</v>
      </c>
      <c r="M703" s="230" t="s">
        <v>553</v>
      </c>
      <c r="N703" s="231" t="s">
        <v>22518</v>
      </c>
      <c r="O703" s="232" t="s">
        <v>5190</v>
      </c>
      <c r="P703" s="233" t="s">
        <v>5190</v>
      </c>
      <c r="Q703" s="233" t="s">
        <v>5190</v>
      </c>
      <c r="R703" s="230" t="s">
        <v>25529</v>
      </c>
      <c r="S703" s="234" t="s">
        <v>25528</v>
      </c>
      <c r="T703" s="235" t="s">
        <v>5190</v>
      </c>
      <c r="U703" s="236" t="s">
        <v>26520</v>
      </c>
      <c r="V703" s="16" t="s">
        <v>5190</v>
      </c>
      <c r="W703" s="16" t="s">
        <v>5190</v>
      </c>
      <c r="X703" s="16" t="e">
        <v>#REF!</v>
      </c>
      <c r="Y703" s="237" t="s">
        <v>5190</v>
      </c>
      <c r="Z703" s="17"/>
      <c r="AD703" s="230" t="s">
        <v>25665</v>
      </c>
      <c r="AE703" s="238" t="s">
        <v>23055</v>
      </c>
    </row>
    <row r="704" spans="1:31" x14ac:dyDescent="0.45">
      <c r="A704" s="239" t="s">
        <v>555</v>
      </c>
      <c r="B704" s="239" t="s">
        <v>22519</v>
      </c>
      <c r="C704" s="231"/>
      <c r="D704" s="227"/>
      <c r="E704" s="227"/>
      <c r="F704" s="227" t="s">
        <v>24041</v>
      </c>
      <c r="G704" s="229" t="s">
        <v>5191</v>
      </c>
      <c r="H704" s="229">
        <v>3</v>
      </c>
      <c r="I704" s="229" t="s">
        <v>615</v>
      </c>
      <c r="J704" s="229" t="s">
        <v>553</v>
      </c>
      <c r="K704" s="17" t="s">
        <v>555</v>
      </c>
      <c r="L704" s="17" t="s">
        <v>5190</v>
      </c>
      <c r="M704" s="230" t="s">
        <v>555</v>
      </c>
      <c r="N704" s="231" t="s">
        <v>22519</v>
      </c>
      <c r="O704" s="232" t="s">
        <v>5190</v>
      </c>
      <c r="P704" s="233" t="s">
        <v>5190</v>
      </c>
      <c r="Q704" s="233" t="s">
        <v>5190</v>
      </c>
      <c r="R704" s="230" t="s">
        <v>25530</v>
      </c>
      <c r="S704" s="234" t="s">
        <v>25529</v>
      </c>
      <c r="T704" s="235" t="s">
        <v>5190</v>
      </c>
      <c r="U704" s="236" t="s">
        <v>26520</v>
      </c>
      <c r="V704" s="16" t="s">
        <v>5190</v>
      </c>
      <c r="W704" s="16" t="s">
        <v>5190</v>
      </c>
      <c r="X704" s="16" t="e">
        <v>#REF!</v>
      </c>
      <c r="Y704" s="237" t="s">
        <v>5190</v>
      </c>
      <c r="Z704" s="17"/>
      <c r="AD704" s="230" t="s">
        <v>25666</v>
      </c>
      <c r="AE704" s="238" t="s">
        <v>23057</v>
      </c>
    </row>
    <row r="705" spans="1:31" x14ac:dyDescent="0.45">
      <c r="A705" s="231"/>
      <c r="B705" s="240" t="s">
        <v>557</v>
      </c>
      <c r="C705" s="240" t="s">
        <v>22520</v>
      </c>
      <c r="D705" s="240" t="s">
        <v>22521</v>
      </c>
      <c r="E705" s="240" t="s">
        <v>676</v>
      </c>
      <c r="F705" s="227" t="s">
        <v>24042</v>
      </c>
      <c r="G705" s="229" t="s">
        <v>5191</v>
      </c>
      <c r="H705" s="229">
        <v>4</v>
      </c>
      <c r="I705" s="229" t="s">
        <v>615</v>
      </c>
      <c r="J705" s="229" t="s">
        <v>553</v>
      </c>
      <c r="K705" s="17" t="s">
        <v>555</v>
      </c>
      <c r="L705" s="17" t="s">
        <v>557</v>
      </c>
      <c r="M705" s="230" t="s">
        <v>557</v>
      </c>
      <c r="N705" s="231" t="s">
        <v>22520</v>
      </c>
      <c r="O705" s="232" t="s">
        <v>676</v>
      </c>
      <c r="P705" s="233" t="s">
        <v>677</v>
      </c>
      <c r="Q705" s="233" t="s">
        <v>26521</v>
      </c>
      <c r="R705" s="230" t="s">
        <v>25085</v>
      </c>
      <c r="S705" s="234" t="s">
        <v>25530</v>
      </c>
      <c r="T705" s="235" t="s">
        <v>21545</v>
      </c>
      <c r="U705" s="236" t="s">
        <v>5191</v>
      </c>
      <c r="V705" s="16">
        <v>1</v>
      </c>
      <c r="W705" s="16">
        <v>5</v>
      </c>
      <c r="X705" s="16" t="e">
        <v>#REF!</v>
      </c>
      <c r="Y705" s="237" t="s">
        <v>676</v>
      </c>
      <c r="Z705" s="17"/>
      <c r="AD705" s="230" t="s">
        <v>25271</v>
      </c>
      <c r="AE705" s="238" t="s">
        <v>23058</v>
      </c>
    </row>
    <row r="706" spans="1:31" x14ac:dyDescent="0.45">
      <c r="A706" s="231"/>
      <c r="B706" s="240" t="s">
        <v>559</v>
      </c>
      <c r="C706" s="240" t="s">
        <v>22522</v>
      </c>
      <c r="D706" s="240" t="s">
        <v>22521</v>
      </c>
      <c r="E706" s="240" t="s">
        <v>676</v>
      </c>
      <c r="F706" s="227" t="s">
        <v>24043</v>
      </c>
      <c r="G706" s="229" t="s">
        <v>5191</v>
      </c>
      <c r="H706" s="229">
        <v>4</v>
      </c>
      <c r="I706" s="229" t="s">
        <v>615</v>
      </c>
      <c r="J706" s="229" t="s">
        <v>553</v>
      </c>
      <c r="K706" s="17" t="s">
        <v>555</v>
      </c>
      <c r="L706" s="17" t="s">
        <v>559</v>
      </c>
      <c r="M706" s="230" t="s">
        <v>559</v>
      </c>
      <c r="N706" s="231" t="s">
        <v>22522</v>
      </c>
      <c r="O706" s="232" t="s">
        <v>676</v>
      </c>
      <c r="P706" s="233" t="s">
        <v>677</v>
      </c>
      <c r="Q706" s="233" t="s">
        <v>26521</v>
      </c>
      <c r="R706" s="230" t="s">
        <v>25086</v>
      </c>
      <c r="S706" s="234" t="s">
        <v>25530</v>
      </c>
      <c r="T706" s="235" t="s">
        <v>21545</v>
      </c>
      <c r="U706" s="236" t="s">
        <v>5191</v>
      </c>
      <c r="V706" s="16">
        <v>1</v>
      </c>
      <c r="W706" s="16">
        <v>5</v>
      </c>
      <c r="X706" s="16" t="e">
        <v>#REF!</v>
      </c>
      <c r="Y706" s="237" t="s">
        <v>676</v>
      </c>
      <c r="Z706" s="17"/>
      <c r="AD706" s="230" t="s">
        <v>25667</v>
      </c>
      <c r="AE706" s="238" t="s">
        <v>1078</v>
      </c>
    </row>
    <row r="707" spans="1:31" x14ac:dyDescent="0.45">
      <c r="A707" s="231"/>
      <c r="B707" s="240" t="s">
        <v>567</v>
      </c>
      <c r="C707" s="240" t="s">
        <v>22523</v>
      </c>
      <c r="D707" s="240" t="s">
        <v>22521</v>
      </c>
      <c r="E707" s="240" t="s">
        <v>676</v>
      </c>
      <c r="F707" s="227" t="s">
        <v>24044</v>
      </c>
      <c r="G707" s="229" t="s">
        <v>5191</v>
      </c>
      <c r="H707" s="229">
        <v>4</v>
      </c>
      <c r="I707" s="229" t="s">
        <v>615</v>
      </c>
      <c r="J707" s="229" t="s">
        <v>553</v>
      </c>
      <c r="K707" s="17" t="s">
        <v>555</v>
      </c>
      <c r="L707" s="17" t="s">
        <v>567</v>
      </c>
      <c r="M707" s="230" t="s">
        <v>567</v>
      </c>
      <c r="N707" s="231" t="s">
        <v>22523</v>
      </c>
      <c r="O707" s="232" t="s">
        <v>676</v>
      </c>
      <c r="P707" s="233" t="s">
        <v>677</v>
      </c>
      <c r="Q707" s="233" t="s">
        <v>26521</v>
      </c>
      <c r="R707" s="230" t="s">
        <v>25087</v>
      </c>
      <c r="S707" s="234" t="s">
        <v>25530</v>
      </c>
      <c r="T707" s="235" t="s">
        <v>21545</v>
      </c>
      <c r="U707" s="236" t="s">
        <v>5191</v>
      </c>
      <c r="V707" s="16">
        <v>2</v>
      </c>
      <c r="W707" s="16">
        <v>5</v>
      </c>
      <c r="X707" s="16" t="e">
        <v>#REF!</v>
      </c>
      <c r="Y707" s="237" t="s">
        <v>676</v>
      </c>
      <c r="Z707" s="17"/>
      <c r="AD707" s="230" t="s">
        <v>25668</v>
      </c>
      <c r="AE707" s="238" t="s">
        <v>1080</v>
      </c>
    </row>
    <row r="708" spans="1:31" x14ac:dyDescent="0.45">
      <c r="A708" s="231"/>
      <c r="B708" s="227"/>
      <c r="C708" s="227"/>
      <c r="D708" s="240" t="s">
        <v>22524</v>
      </c>
      <c r="E708" s="240" t="s">
        <v>679</v>
      </c>
      <c r="F708" s="227" t="s">
        <v>24045</v>
      </c>
      <c r="G708" s="229" t="s">
        <v>26520</v>
      </c>
      <c r="H708" s="229">
        <v>4</v>
      </c>
      <c r="I708" s="229" t="s">
        <v>615</v>
      </c>
      <c r="J708" s="229" t="s">
        <v>553</v>
      </c>
      <c r="K708" s="17" t="s">
        <v>555</v>
      </c>
      <c r="L708" s="17" t="s">
        <v>567</v>
      </c>
      <c r="M708" s="230" t="s">
        <v>567</v>
      </c>
      <c r="N708" s="231" t="s">
        <v>22523</v>
      </c>
      <c r="O708" s="232" t="s">
        <v>679</v>
      </c>
      <c r="P708" s="233" t="s">
        <v>680</v>
      </c>
      <c r="Q708" s="233" t="s">
        <v>26521</v>
      </c>
      <c r="R708" s="230" t="s">
        <v>25087</v>
      </c>
      <c r="S708" s="234" t="s">
        <v>25530</v>
      </c>
      <c r="T708" s="235" t="s">
        <v>21543</v>
      </c>
      <c r="U708" s="236" t="s">
        <v>5191</v>
      </c>
      <c r="V708" s="16">
        <v>2</v>
      </c>
      <c r="W708" s="16">
        <v>9</v>
      </c>
      <c r="X708" s="16" t="e">
        <v>#REF!</v>
      </c>
      <c r="Y708" s="237" t="s">
        <v>679</v>
      </c>
      <c r="Z708" s="17"/>
      <c r="AD708" s="230" t="s">
        <v>25272</v>
      </c>
      <c r="AE708" s="238" t="s">
        <v>23061</v>
      </c>
    </row>
    <row r="709" spans="1:31" x14ac:dyDescent="0.45">
      <c r="A709" s="239" t="s">
        <v>569</v>
      </c>
      <c r="B709" s="239" t="s">
        <v>22525</v>
      </c>
      <c r="C709" s="227"/>
      <c r="D709" s="227"/>
      <c r="E709" s="227"/>
      <c r="F709" s="227" t="s">
        <v>24046</v>
      </c>
      <c r="G709" s="229" t="s">
        <v>5191</v>
      </c>
      <c r="H709" s="229">
        <v>3</v>
      </c>
      <c r="I709" s="229" t="s">
        <v>615</v>
      </c>
      <c r="J709" s="229" t="s">
        <v>553</v>
      </c>
      <c r="K709" s="17" t="s">
        <v>569</v>
      </c>
      <c r="L709" s="17" t="s">
        <v>5190</v>
      </c>
      <c r="M709" s="230" t="s">
        <v>569</v>
      </c>
      <c r="N709" s="231" t="s">
        <v>22525</v>
      </c>
      <c r="O709" s="232" t="s">
        <v>5190</v>
      </c>
      <c r="P709" s="233" t="s">
        <v>5190</v>
      </c>
      <c r="Q709" s="233" t="s">
        <v>5190</v>
      </c>
      <c r="R709" s="230" t="s">
        <v>25531</v>
      </c>
      <c r="S709" s="234" t="s">
        <v>25529</v>
      </c>
      <c r="T709" s="235" t="s">
        <v>5190</v>
      </c>
      <c r="U709" s="236" t="s">
        <v>26520</v>
      </c>
      <c r="V709" s="16" t="s">
        <v>5190</v>
      </c>
      <c r="W709" s="16" t="s">
        <v>5190</v>
      </c>
      <c r="X709" s="16" t="e">
        <v>#REF!</v>
      </c>
      <c r="Y709" s="237" t="s">
        <v>5190</v>
      </c>
      <c r="Z709" s="17"/>
      <c r="AD709" s="230" t="s">
        <v>25273</v>
      </c>
      <c r="AE709" s="238" t="s">
        <v>23063</v>
      </c>
    </row>
    <row r="710" spans="1:31" x14ac:dyDescent="0.45">
      <c r="A710" s="231"/>
      <c r="B710" s="240" t="s">
        <v>16444</v>
      </c>
      <c r="C710" s="240" t="s">
        <v>22526</v>
      </c>
      <c r="D710" s="240" t="s">
        <v>22527</v>
      </c>
      <c r="E710" s="240" t="s">
        <v>700</v>
      </c>
      <c r="F710" s="227" t="s">
        <v>24047</v>
      </c>
      <c r="G710" s="229" t="s">
        <v>5191</v>
      </c>
      <c r="H710" s="229">
        <v>4</v>
      </c>
      <c r="I710" s="229" t="s">
        <v>615</v>
      </c>
      <c r="J710" s="229" t="s">
        <v>553</v>
      </c>
      <c r="K710" s="17" t="s">
        <v>569</v>
      </c>
      <c r="L710" s="17" t="s">
        <v>16444</v>
      </c>
      <c r="M710" s="230" t="s">
        <v>16444</v>
      </c>
      <c r="N710" s="231" t="s">
        <v>22526</v>
      </c>
      <c r="O710" s="232" t="s">
        <v>700</v>
      </c>
      <c r="P710" s="233" t="s">
        <v>699</v>
      </c>
      <c r="Q710" s="233" t="s">
        <v>26521</v>
      </c>
      <c r="R710" s="230" t="s">
        <v>25088</v>
      </c>
      <c r="S710" s="234" t="s">
        <v>25531</v>
      </c>
      <c r="T710" s="235" t="s">
        <v>21533</v>
      </c>
      <c r="U710" s="236" t="s">
        <v>5191</v>
      </c>
      <c r="V710" s="16">
        <v>1</v>
      </c>
      <c r="W710" s="16">
        <v>4</v>
      </c>
      <c r="X710" s="16" t="e">
        <v>#REF!</v>
      </c>
      <c r="Y710" s="237" t="s">
        <v>700</v>
      </c>
      <c r="Z710" s="17"/>
      <c r="AD710" s="230" t="s">
        <v>25274</v>
      </c>
      <c r="AE710" s="238" t="s">
        <v>23065</v>
      </c>
    </row>
    <row r="711" spans="1:31" x14ac:dyDescent="0.45">
      <c r="A711" s="231"/>
      <c r="B711" s="240" t="s">
        <v>16451</v>
      </c>
      <c r="C711" s="240" t="s">
        <v>22528</v>
      </c>
      <c r="D711" s="240" t="s">
        <v>22527</v>
      </c>
      <c r="E711" s="240" t="s">
        <v>700</v>
      </c>
      <c r="F711" s="227" t="s">
        <v>24048</v>
      </c>
      <c r="G711" s="229" t="s">
        <v>5191</v>
      </c>
      <c r="H711" s="229">
        <v>4</v>
      </c>
      <c r="I711" s="229" t="s">
        <v>615</v>
      </c>
      <c r="J711" s="229" t="s">
        <v>553</v>
      </c>
      <c r="K711" s="17" t="s">
        <v>569</v>
      </c>
      <c r="L711" s="17" t="s">
        <v>16451</v>
      </c>
      <c r="M711" s="230" t="s">
        <v>16451</v>
      </c>
      <c r="N711" s="231" t="s">
        <v>22528</v>
      </c>
      <c r="O711" s="232" t="s">
        <v>700</v>
      </c>
      <c r="P711" s="233" t="s">
        <v>699</v>
      </c>
      <c r="Q711" s="233" t="s">
        <v>26521</v>
      </c>
      <c r="R711" s="230" t="s">
        <v>25089</v>
      </c>
      <c r="S711" s="234" t="s">
        <v>25531</v>
      </c>
      <c r="T711" s="235" t="s">
        <v>21533</v>
      </c>
      <c r="U711" s="236" t="s">
        <v>5191</v>
      </c>
      <c r="V711" s="16">
        <v>3</v>
      </c>
      <c r="W711" s="16">
        <v>4</v>
      </c>
      <c r="X711" s="16" t="e">
        <v>#REF!</v>
      </c>
      <c r="Y711" s="237" t="s">
        <v>700</v>
      </c>
      <c r="Z711" s="17"/>
      <c r="AD711" s="230" t="s">
        <v>25275</v>
      </c>
      <c r="AE711" s="238" t="s">
        <v>23067</v>
      </c>
    </row>
    <row r="712" spans="1:31" x14ac:dyDescent="0.45">
      <c r="A712" s="231"/>
      <c r="B712" s="227"/>
      <c r="C712" s="227"/>
      <c r="D712" s="240" t="s">
        <v>22529</v>
      </c>
      <c r="E712" s="240" t="s">
        <v>702</v>
      </c>
      <c r="F712" s="227" t="s">
        <v>24049</v>
      </c>
      <c r="G712" s="229" t="s">
        <v>26520</v>
      </c>
      <c r="H712" s="229">
        <v>4</v>
      </c>
      <c r="I712" s="229" t="s">
        <v>615</v>
      </c>
      <c r="J712" s="229" t="s">
        <v>553</v>
      </c>
      <c r="K712" s="17" t="s">
        <v>569</v>
      </c>
      <c r="L712" s="17" t="s">
        <v>16451</v>
      </c>
      <c r="M712" s="230" t="s">
        <v>16451</v>
      </c>
      <c r="N712" s="231" t="s">
        <v>22528</v>
      </c>
      <c r="O712" s="232" t="s">
        <v>702</v>
      </c>
      <c r="P712" s="233" t="s">
        <v>701</v>
      </c>
      <c r="Q712" s="233" t="s">
        <v>26521</v>
      </c>
      <c r="R712" s="230" t="s">
        <v>25089</v>
      </c>
      <c r="S712" s="234" t="s">
        <v>25531</v>
      </c>
      <c r="T712" s="235" t="s">
        <v>21532</v>
      </c>
      <c r="U712" s="236" t="s">
        <v>5191</v>
      </c>
      <c r="V712" s="16">
        <v>3</v>
      </c>
      <c r="W712" s="16">
        <v>2</v>
      </c>
      <c r="X712" s="16" t="e">
        <v>#REF!</v>
      </c>
      <c r="Y712" s="237" t="s">
        <v>702</v>
      </c>
      <c r="Z712" s="17"/>
      <c r="AD712" s="230" t="s">
        <v>25276</v>
      </c>
      <c r="AE712" s="238" t="s">
        <v>23070</v>
      </c>
    </row>
    <row r="713" spans="1:31" x14ac:dyDescent="0.45">
      <c r="A713" s="231"/>
      <c r="B713" s="227"/>
      <c r="C713" s="227"/>
      <c r="D713" s="240" t="s">
        <v>22530</v>
      </c>
      <c r="E713" s="240" t="s">
        <v>706</v>
      </c>
      <c r="F713" s="227" t="s">
        <v>24050</v>
      </c>
      <c r="G713" s="229" t="s">
        <v>26520</v>
      </c>
      <c r="H713" s="229">
        <v>4</v>
      </c>
      <c r="I713" s="229" t="s">
        <v>615</v>
      </c>
      <c r="J713" s="229" t="s">
        <v>553</v>
      </c>
      <c r="K713" s="17" t="s">
        <v>569</v>
      </c>
      <c r="L713" s="17" t="s">
        <v>16451</v>
      </c>
      <c r="M713" s="230" t="s">
        <v>16451</v>
      </c>
      <c r="N713" s="231" t="s">
        <v>22528</v>
      </c>
      <c r="O713" s="232" t="s">
        <v>706</v>
      </c>
      <c r="P713" s="233" t="s">
        <v>705</v>
      </c>
      <c r="Q713" s="233" t="s">
        <v>26521</v>
      </c>
      <c r="R713" s="230" t="s">
        <v>25089</v>
      </c>
      <c r="S713" s="234" t="s">
        <v>25531</v>
      </c>
      <c r="T713" s="235" t="s">
        <v>21530</v>
      </c>
      <c r="U713" s="236" t="s">
        <v>5191</v>
      </c>
      <c r="V713" s="16">
        <v>3</v>
      </c>
      <c r="W713" s="16">
        <v>9</v>
      </c>
      <c r="X713" s="16" t="e">
        <v>#REF!</v>
      </c>
      <c r="Y713" s="237" t="s">
        <v>706</v>
      </c>
      <c r="Z713" s="17"/>
      <c r="AD713" s="230" t="s">
        <v>25669</v>
      </c>
      <c r="AE713" s="238" t="s">
        <v>1083</v>
      </c>
    </row>
    <row r="714" spans="1:31" x14ac:dyDescent="0.45">
      <c r="A714" s="231"/>
      <c r="B714" s="240" t="s">
        <v>16455</v>
      </c>
      <c r="C714" s="240" t="s">
        <v>22531</v>
      </c>
      <c r="D714" s="240" t="s">
        <v>22530</v>
      </c>
      <c r="E714" s="240" t="s">
        <v>706</v>
      </c>
      <c r="F714" s="227" t="s">
        <v>24051</v>
      </c>
      <c r="G714" s="229" t="s">
        <v>5191</v>
      </c>
      <c r="H714" s="229">
        <v>4</v>
      </c>
      <c r="I714" s="229" t="s">
        <v>615</v>
      </c>
      <c r="J714" s="229" t="s">
        <v>553</v>
      </c>
      <c r="K714" s="17" t="s">
        <v>569</v>
      </c>
      <c r="L714" s="17" t="s">
        <v>16455</v>
      </c>
      <c r="M714" s="230" t="s">
        <v>16455</v>
      </c>
      <c r="N714" s="231" t="s">
        <v>22531</v>
      </c>
      <c r="O714" s="232" t="s">
        <v>706</v>
      </c>
      <c r="P714" s="233" t="s">
        <v>705</v>
      </c>
      <c r="Q714" s="233" t="s">
        <v>26521</v>
      </c>
      <c r="R714" s="230" t="s">
        <v>25090</v>
      </c>
      <c r="S714" s="234" t="s">
        <v>25531</v>
      </c>
      <c r="T714" s="235" t="s">
        <v>21530</v>
      </c>
      <c r="U714" s="236" t="s">
        <v>5191</v>
      </c>
      <c r="V714" s="16">
        <v>1</v>
      </c>
      <c r="W714" s="16">
        <v>9</v>
      </c>
      <c r="X714" s="16" t="e">
        <v>#REF!</v>
      </c>
      <c r="Y714" s="237" t="s">
        <v>706</v>
      </c>
      <c r="Z714" s="17"/>
      <c r="AD714" s="230" t="s">
        <v>25277</v>
      </c>
      <c r="AE714" s="238" t="s">
        <v>23073</v>
      </c>
    </row>
    <row r="715" spans="1:31" x14ac:dyDescent="0.45">
      <c r="A715" s="239" t="s">
        <v>16503</v>
      </c>
      <c r="B715" s="239" t="s">
        <v>22532</v>
      </c>
      <c r="C715" s="227"/>
      <c r="D715" s="227"/>
      <c r="E715" s="227"/>
      <c r="F715" s="227" t="s">
        <v>24052</v>
      </c>
      <c r="G715" s="229" t="s">
        <v>5191</v>
      </c>
      <c r="H715" s="229">
        <v>3</v>
      </c>
      <c r="I715" s="229" t="s">
        <v>615</v>
      </c>
      <c r="J715" s="229" t="s">
        <v>553</v>
      </c>
      <c r="K715" s="17" t="s">
        <v>16503</v>
      </c>
      <c r="L715" s="17" t="s">
        <v>5190</v>
      </c>
      <c r="M715" s="230" t="s">
        <v>16503</v>
      </c>
      <c r="N715" s="231" t="s">
        <v>22532</v>
      </c>
      <c r="O715" s="232" t="s">
        <v>5190</v>
      </c>
      <c r="P715" s="233" t="s">
        <v>5190</v>
      </c>
      <c r="Q715" s="233" t="s">
        <v>5190</v>
      </c>
      <c r="R715" s="230" t="s">
        <v>25532</v>
      </c>
      <c r="S715" s="234" t="s">
        <v>25529</v>
      </c>
      <c r="T715" s="235" t="s">
        <v>5190</v>
      </c>
      <c r="U715" s="236" t="s">
        <v>26520</v>
      </c>
      <c r="V715" s="16" t="s">
        <v>5190</v>
      </c>
      <c r="W715" s="16" t="s">
        <v>5190</v>
      </c>
      <c r="X715" s="16" t="e">
        <v>#REF!</v>
      </c>
      <c r="Y715" s="237" t="s">
        <v>5190</v>
      </c>
      <c r="Z715" s="17"/>
      <c r="AD715" s="230" t="s">
        <v>25670</v>
      </c>
      <c r="AE715" s="238" t="s">
        <v>1188</v>
      </c>
    </row>
    <row r="716" spans="1:31" x14ac:dyDescent="0.45">
      <c r="A716" s="231"/>
      <c r="B716" s="240" t="s">
        <v>16504</v>
      </c>
      <c r="C716" s="240" t="s">
        <v>22533</v>
      </c>
      <c r="D716" s="240" t="s">
        <v>22534</v>
      </c>
      <c r="E716" s="240" t="s">
        <v>704</v>
      </c>
      <c r="F716" s="227" t="s">
        <v>24053</v>
      </c>
      <c r="G716" s="229" t="s">
        <v>5191</v>
      </c>
      <c r="H716" s="229">
        <v>4</v>
      </c>
      <c r="I716" s="229" t="s">
        <v>615</v>
      </c>
      <c r="J716" s="229" t="s">
        <v>553</v>
      </c>
      <c r="K716" s="17" t="s">
        <v>16503</v>
      </c>
      <c r="L716" s="17" t="s">
        <v>16504</v>
      </c>
      <c r="M716" s="230" t="s">
        <v>16504</v>
      </c>
      <c r="N716" s="231" t="s">
        <v>22533</v>
      </c>
      <c r="O716" s="232" t="s">
        <v>704</v>
      </c>
      <c r="P716" s="233" t="s">
        <v>703</v>
      </c>
      <c r="Q716" s="233" t="s">
        <v>26521</v>
      </c>
      <c r="R716" s="230" t="s">
        <v>25091</v>
      </c>
      <c r="S716" s="234" t="s">
        <v>25532</v>
      </c>
      <c r="T716" s="235" t="s">
        <v>21531</v>
      </c>
      <c r="U716" s="236" t="s">
        <v>5191</v>
      </c>
      <c r="V716" s="16">
        <v>2</v>
      </c>
      <c r="W716" s="16">
        <v>5</v>
      </c>
      <c r="X716" s="16" t="e">
        <v>#REF!</v>
      </c>
      <c r="Y716" s="237" t="s">
        <v>704</v>
      </c>
      <c r="Z716" s="17"/>
      <c r="AD716" s="230" t="s">
        <v>25671</v>
      </c>
      <c r="AE716" s="238" t="s">
        <v>1119</v>
      </c>
    </row>
    <row r="717" spans="1:31" x14ac:dyDescent="0.45">
      <c r="A717" s="231"/>
      <c r="B717" s="227"/>
      <c r="C717" s="227"/>
      <c r="D717" s="240" t="s">
        <v>22530</v>
      </c>
      <c r="E717" s="240" t="s">
        <v>706</v>
      </c>
      <c r="F717" s="227" t="s">
        <v>24054</v>
      </c>
      <c r="G717" s="229" t="s">
        <v>26520</v>
      </c>
      <c r="H717" s="229">
        <v>4</v>
      </c>
      <c r="I717" s="229" t="s">
        <v>615</v>
      </c>
      <c r="J717" s="229" t="s">
        <v>553</v>
      </c>
      <c r="K717" s="17" t="s">
        <v>16503</v>
      </c>
      <c r="L717" s="17" t="s">
        <v>16504</v>
      </c>
      <c r="M717" s="230" t="s">
        <v>16504</v>
      </c>
      <c r="N717" s="231" t="s">
        <v>22533</v>
      </c>
      <c r="O717" s="232" t="s">
        <v>706</v>
      </c>
      <c r="P717" s="233" t="s">
        <v>705</v>
      </c>
      <c r="Q717" s="233" t="s">
        <v>26521</v>
      </c>
      <c r="R717" s="230" t="s">
        <v>25091</v>
      </c>
      <c r="S717" s="234" t="s">
        <v>25532</v>
      </c>
      <c r="T717" s="235" t="s">
        <v>21530</v>
      </c>
      <c r="U717" s="236" t="s">
        <v>5191</v>
      </c>
      <c r="V717" s="16">
        <v>2</v>
      </c>
      <c r="W717" s="16">
        <v>9</v>
      </c>
      <c r="X717" s="16" t="e">
        <v>#REF!</v>
      </c>
      <c r="Y717" s="237" t="s">
        <v>706</v>
      </c>
      <c r="Z717" s="17"/>
      <c r="AD717" s="230" t="s">
        <v>25672</v>
      </c>
      <c r="AE717" s="238" t="s">
        <v>1121</v>
      </c>
    </row>
    <row r="718" spans="1:31" x14ac:dyDescent="0.45">
      <c r="A718" s="231"/>
      <c r="B718" s="240" t="s">
        <v>16513</v>
      </c>
      <c r="C718" s="240" t="s">
        <v>22535</v>
      </c>
      <c r="D718" s="240" t="s">
        <v>22534</v>
      </c>
      <c r="E718" s="240" t="s">
        <v>704</v>
      </c>
      <c r="F718" s="227" t="s">
        <v>24055</v>
      </c>
      <c r="G718" s="229" t="s">
        <v>5191</v>
      </c>
      <c r="H718" s="229">
        <v>4</v>
      </c>
      <c r="I718" s="229" t="s">
        <v>615</v>
      </c>
      <c r="J718" s="229" t="s">
        <v>553</v>
      </c>
      <c r="K718" s="17" t="s">
        <v>16503</v>
      </c>
      <c r="L718" s="17" t="s">
        <v>16513</v>
      </c>
      <c r="M718" s="230" t="s">
        <v>16513</v>
      </c>
      <c r="N718" s="231" t="s">
        <v>22535</v>
      </c>
      <c r="O718" s="232" t="s">
        <v>704</v>
      </c>
      <c r="P718" s="233" t="s">
        <v>703</v>
      </c>
      <c r="Q718" s="233" t="s">
        <v>26521</v>
      </c>
      <c r="R718" s="230" t="s">
        <v>25092</v>
      </c>
      <c r="S718" s="234" t="s">
        <v>25532</v>
      </c>
      <c r="T718" s="235" t="s">
        <v>21531</v>
      </c>
      <c r="U718" s="236" t="s">
        <v>5191</v>
      </c>
      <c r="V718" s="16">
        <v>1</v>
      </c>
      <c r="W718" s="16">
        <v>5</v>
      </c>
      <c r="X718" s="16" t="e">
        <v>#REF!</v>
      </c>
      <c r="Y718" s="237" t="s">
        <v>704</v>
      </c>
      <c r="Z718" s="17"/>
      <c r="AD718" s="230" t="s">
        <v>25278</v>
      </c>
      <c r="AE718" s="238" t="s">
        <v>1123</v>
      </c>
    </row>
    <row r="719" spans="1:31" x14ac:dyDescent="0.45">
      <c r="A719" s="231"/>
      <c r="B719" s="240" t="s">
        <v>16543</v>
      </c>
      <c r="C719" s="240" t="s">
        <v>22536</v>
      </c>
      <c r="D719" s="240" t="s">
        <v>22527</v>
      </c>
      <c r="E719" s="240" t="s">
        <v>700</v>
      </c>
      <c r="F719" s="227" t="s">
        <v>24056</v>
      </c>
      <c r="G719" s="229" t="s">
        <v>5191</v>
      </c>
      <c r="H719" s="229">
        <v>4</v>
      </c>
      <c r="I719" s="229" t="s">
        <v>615</v>
      </c>
      <c r="J719" s="229" t="s">
        <v>553</v>
      </c>
      <c r="K719" s="17" t="s">
        <v>16503</v>
      </c>
      <c r="L719" s="17" t="s">
        <v>16543</v>
      </c>
      <c r="M719" s="230" t="s">
        <v>16543</v>
      </c>
      <c r="N719" s="231" t="s">
        <v>22536</v>
      </c>
      <c r="O719" s="232" t="s">
        <v>700</v>
      </c>
      <c r="P719" s="233" t="s">
        <v>699</v>
      </c>
      <c r="Q719" s="233" t="s">
        <v>26521</v>
      </c>
      <c r="R719" s="230" t="s">
        <v>25093</v>
      </c>
      <c r="S719" s="234" t="s">
        <v>25532</v>
      </c>
      <c r="T719" s="235" t="s">
        <v>21533</v>
      </c>
      <c r="U719" s="236" t="s">
        <v>5191</v>
      </c>
      <c r="V719" s="16">
        <v>4</v>
      </c>
      <c r="W719" s="16">
        <v>4</v>
      </c>
      <c r="X719" s="16" t="e">
        <v>#REF!</v>
      </c>
      <c r="Y719" s="237" t="s">
        <v>700</v>
      </c>
      <c r="Z719" s="17"/>
      <c r="AD719" s="230" t="s">
        <v>25673</v>
      </c>
      <c r="AE719" s="238" t="s">
        <v>1124</v>
      </c>
    </row>
    <row r="720" spans="1:31" x14ac:dyDescent="0.45">
      <c r="A720" s="231"/>
      <c r="B720" s="227"/>
      <c r="C720" s="227"/>
      <c r="D720" s="240" t="s">
        <v>22529</v>
      </c>
      <c r="E720" s="240" t="s">
        <v>702</v>
      </c>
      <c r="F720" s="227" t="s">
        <v>24057</v>
      </c>
      <c r="G720" s="229" t="s">
        <v>26520</v>
      </c>
      <c r="H720" s="229">
        <v>4</v>
      </c>
      <c r="I720" s="229" t="s">
        <v>615</v>
      </c>
      <c r="J720" s="229" t="s">
        <v>553</v>
      </c>
      <c r="K720" s="17" t="s">
        <v>16503</v>
      </c>
      <c r="L720" s="17" t="s">
        <v>16543</v>
      </c>
      <c r="M720" s="230" t="s">
        <v>16543</v>
      </c>
      <c r="N720" s="231" t="s">
        <v>22536</v>
      </c>
      <c r="O720" s="232" t="s">
        <v>702</v>
      </c>
      <c r="P720" s="233" t="s">
        <v>701</v>
      </c>
      <c r="Q720" s="233" t="s">
        <v>26521</v>
      </c>
      <c r="R720" s="230" t="s">
        <v>25093</v>
      </c>
      <c r="S720" s="234" t="s">
        <v>25532</v>
      </c>
      <c r="T720" s="235" t="s">
        <v>21532</v>
      </c>
      <c r="U720" s="236" t="s">
        <v>5191</v>
      </c>
      <c r="V720" s="16">
        <v>4</v>
      </c>
      <c r="W720" s="16">
        <v>2</v>
      </c>
      <c r="X720" s="16" t="e">
        <v>#REF!</v>
      </c>
      <c r="Y720" s="237" t="s">
        <v>702</v>
      </c>
      <c r="Z720" s="17"/>
      <c r="AD720" s="230" t="s">
        <v>25279</v>
      </c>
      <c r="AE720" s="238" t="s">
        <v>23079</v>
      </c>
    </row>
    <row r="721" spans="1:31" x14ac:dyDescent="0.45">
      <c r="A721" s="231"/>
      <c r="B721" s="227"/>
      <c r="C721" s="227"/>
      <c r="D721" s="240" t="s">
        <v>22534</v>
      </c>
      <c r="E721" s="240" t="s">
        <v>704</v>
      </c>
      <c r="F721" s="227" t="s">
        <v>24058</v>
      </c>
      <c r="G721" s="229" t="s">
        <v>26520</v>
      </c>
      <c r="H721" s="229">
        <v>4</v>
      </c>
      <c r="I721" s="229" t="s">
        <v>615</v>
      </c>
      <c r="J721" s="229" t="s">
        <v>553</v>
      </c>
      <c r="K721" s="17" t="s">
        <v>16503</v>
      </c>
      <c r="L721" s="17" t="s">
        <v>16543</v>
      </c>
      <c r="M721" s="230" t="s">
        <v>16543</v>
      </c>
      <c r="N721" s="231" t="s">
        <v>22536</v>
      </c>
      <c r="O721" s="232" t="s">
        <v>704</v>
      </c>
      <c r="P721" s="233" t="s">
        <v>703</v>
      </c>
      <c r="Q721" s="233" t="s">
        <v>26521</v>
      </c>
      <c r="R721" s="230" t="s">
        <v>25093</v>
      </c>
      <c r="S721" s="234" t="s">
        <v>25532</v>
      </c>
      <c r="T721" s="235" t="s">
        <v>21531</v>
      </c>
      <c r="U721" s="236" t="s">
        <v>5191</v>
      </c>
      <c r="V721" s="16">
        <v>4</v>
      </c>
      <c r="W721" s="16">
        <v>5</v>
      </c>
      <c r="X721" s="16" t="e">
        <v>#REF!</v>
      </c>
      <c r="Y721" s="237" t="s">
        <v>704</v>
      </c>
      <c r="Z721" s="17"/>
      <c r="AD721" s="230" t="s">
        <v>25280</v>
      </c>
      <c r="AE721" s="238" t="s">
        <v>23081</v>
      </c>
    </row>
    <row r="722" spans="1:31" x14ac:dyDescent="0.45">
      <c r="A722" s="231"/>
      <c r="B722" s="227"/>
      <c r="C722" s="227"/>
      <c r="D722" s="240" t="s">
        <v>22530</v>
      </c>
      <c r="E722" s="240" t="s">
        <v>706</v>
      </c>
      <c r="F722" s="227" t="s">
        <v>24059</v>
      </c>
      <c r="G722" s="229" t="s">
        <v>26520</v>
      </c>
      <c r="H722" s="229">
        <v>4</v>
      </c>
      <c r="I722" s="229" t="s">
        <v>615</v>
      </c>
      <c r="J722" s="229" t="s">
        <v>553</v>
      </c>
      <c r="K722" s="17" t="s">
        <v>16503</v>
      </c>
      <c r="L722" s="17" t="s">
        <v>16543</v>
      </c>
      <c r="M722" s="230" t="s">
        <v>16543</v>
      </c>
      <c r="N722" s="231" t="s">
        <v>22536</v>
      </c>
      <c r="O722" s="232" t="s">
        <v>706</v>
      </c>
      <c r="P722" s="233" t="s">
        <v>705</v>
      </c>
      <c r="Q722" s="233" t="s">
        <v>26521</v>
      </c>
      <c r="R722" s="230" t="s">
        <v>25093</v>
      </c>
      <c r="S722" s="234" t="s">
        <v>25532</v>
      </c>
      <c r="T722" s="235" t="s">
        <v>21530</v>
      </c>
      <c r="U722" s="236" t="s">
        <v>5191</v>
      </c>
      <c r="V722" s="16">
        <v>4</v>
      </c>
      <c r="W722" s="16">
        <v>9</v>
      </c>
      <c r="X722" s="16" t="e">
        <v>#REF!</v>
      </c>
      <c r="Y722" s="237" t="s">
        <v>706</v>
      </c>
      <c r="Z722" s="17"/>
      <c r="AD722" s="230" t="s">
        <v>25281</v>
      </c>
      <c r="AE722" s="238" t="s">
        <v>23084</v>
      </c>
    </row>
    <row r="723" spans="1:31" x14ac:dyDescent="0.45">
      <c r="A723" s="239" t="s">
        <v>22537</v>
      </c>
      <c r="B723" s="239" t="s">
        <v>22538</v>
      </c>
      <c r="C723" s="227"/>
      <c r="D723" s="227"/>
      <c r="E723" s="227"/>
      <c r="F723" s="227" t="s">
        <v>24060</v>
      </c>
      <c r="G723" s="229" t="s">
        <v>5191</v>
      </c>
      <c r="H723" s="229">
        <v>2</v>
      </c>
      <c r="I723" s="229" t="s">
        <v>615</v>
      </c>
      <c r="J723" s="229" t="s">
        <v>22537</v>
      </c>
      <c r="K723" s="17" t="s">
        <v>5190</v>
      </c>
      <c r="L723" s="17" t="s">
        <v>5190</v>
      </c>
      <c r="M723" s="230" t="s">
        <v>22537</v>
      </c>
      <c r="N723" s="231" t="s">
        <v>22538</v>
      </c>
      <c r="O723" s="232" t="s">
        <v>5190</v>
      </c>
      <c r="P723" s="233" t="s">
        <v>5190</v>
      </c>
      <c r="Q723" s="233" t="s">
        <v>5190</v>
      </c>
      <c r="R723" s="230" t="s">
        <v>25533</v>
      </c>
      <c r="S723" s="234" t="s">
        <v>25528</v>
      </c>
      <c r="T723" s="235" t="s">
        <v>5190</v>
      </c>
      <c r="U723" s="236" t="s">
        <v>26520</v>
      </c>
      <c r="V723" s="16" t="s">
        <v>5190</v>
      </c>
      <c r="W723" s="16" t="s">
        <v>5190</v>
      </c>
      <c r="X723" s="16" t="e">
        <v>#REF!</v>
      </c>
      <c r="Y723" s="237" t="s">
        <v>5190</v>
      </c>
      <c r="Z723" s="17"/>
      <c r="AD723" s="230" t="s">
        <v>25282</v>
      </c>
      <c r="AE723" s="238" t="s">
        <v>23086</v>
      </c>
    </row>
    <row r="724" spans="1:31" x14ac:dyDescent="0.45">
      <c r="A724" s="239" t="s">
        <v>22539</v>
      </c>
      <c r="B724" s="239" t="s">
        <v>22540</v>
      </c>
      <c r="C724" s="227"/>
      <c r="D724" s="227"/>
      <c r="E724" s="227"/>
      <c r="F724" s="227" t="s">
        <v>24061</v>
      </c>
      <c r="G724" s="229" t="s">
        <v>5191</v>
      </c>
      <c r="H724" s="229">
        <v>3</v>
      </c>
      <c r="I724" s="229" t="s">
        <v>615</v>
      </c>
      <c r="J724" s="229" t="s">
        <v>22537</v>
      </c>
      <c r="K724" s="17" t="s">
        <v>22539</v>
      </c>
      <c r="L724" s="17" t="s">
        <v>5190</v>
      </c>
      <c r="M724" s="230" t="s">
        <v>22539</v>
      </c>
      <c r="N724" s="231" t="s">
        <v>22540</v>
      </c>
      <c r="O724" s="232" t="s">
        <v>5190</v>
      </c>
      <c r="P724" s="233" t="s">
        <v>5190</v>
      </c>
      <c r="Q724" s="233" t="s">
        <v>5190</v>
      </c>
      <c r="R724" s="230" t="s">
        <v>25534</v>
      </c>
      <c r="S724" s="234" t="s">
        <v>25533</v>
      </c>
      <c r="T724" s="235" t="s">
        <v>5190</v>
      </c>
      <c r="U724" s="236" t="s">
        <v>26520</v>
      </c>
      <c r="V724" s="16" t="s">
        <v>5190</v>
      </c>
      <c r="W724" s="16" t="s">
        <v>5190</v>
      </c>
      <c r="X724" s="16" t="e">
        <v>#REF!</v>
      </c>
      <c r="Y724" s="237" t="s">
        <v>5190</v>
      </c>
      <c r="Z724" s="17"/>
      <c r="AD724" s="230" t="s">
        <v>25674</v>
      </c>
      <c r="AE724" s="238" t="s">
        <v>1130</v>
      </c>
    </row>
    <row r="725" spans="1:31" x14ac:dyDescent="0.45">
      <c r="A725" s="231"/>
      <c r="B725" s="240" t="s">
        <v>22541</v>
      </c>
      <c r="C725" s="240" t="s">
        <v>22542</v>
      </c>
      <c r="D725" s="240" t="s">
        <v>693</v>
      </c>
      <c r="E725" s="240" t="s">
        <v>694</v>
      </c>
      <c r="F725" s="227" t="s">
        <v>24062</v>
      </c>
      <c r="G725" s="229" t="s">
        <v>5191</v>
      </c>
      <c r="H725" s="229">
        <v>4</v>
      </c>
      <c r="I725" s="229" t="s">
        <v>615</v>
      </c>
      <c r="J725" s="229" t="s">
        <v>22537</v>
      </c>
      <c r="K725" s="17" t="s">
        <v>22539</v>
      </c>
      <c r="L725" s="17" t="s">
        <v>22541</v>
      </c>
      <c r="M725" s="230" t="s">
        <v>22541</v>
      </c>
      <c r="N725" s="231" t="s">
        <v>22542</v>
      </c>
      <c r="O725" s="232" t="s">
        <v>694</v>
      </c>
      <c r="P725" s="233" t="s">
        <v>693</v>
      </c>
      <c r="Q725" s="233" t="s">
        <v>5190</v>
      </c>
      <c r="R725" s="230" t="s">
        <v>25094</v>
      </c>
      <c r="S725" s="234" t="s">
        <v>25534</v>
      </c>
      <c r="T725" s="235" t="s">
        <v>21536</v>
      </c>
      <c r="U725" s="236" t="s">
        <v>5191</v>
      </c>
      <c r="V725" s="16">
        <v>2</v>
      </c>
      <c r="W725" s="16">
        <v>1</v>
      </c>
      <c r="X725" s="16" t="e">
        <v>#REF!</v>
      </c>
      <c r="Y725" s="237" t="s">
        <v>694</v>
      </c>
      <c r="Z725" s="17"/>
      <c r="AD725" s="230" t="s">
        <v>25675</v>
      </c>
      <c r="AE725" s="238" t="s">
        <v>23090</v>
      </c>
    </row>
    <row r="726" spans="1:31" x14ac:dyDescent="0.45">
      <c r="A726" s="231"/>
      <c r="B726" s="227"/>
      <c r="C726" s="227"/>
      <c r="D726" s="240" t="s">
        <v>22543</v>
      </c>
      <c r="E726" s="240" t="s">
        <v>696</v>
      </c>
      <c r="F726" s="227" t="s">
        <v>24063</v>
      </c>
      <c r="G726" s="229" t="s">
        <v>26520</v>
      </c>
      <c r="H726" s="229">
        <v>4</v>
      </c>
      <c r="I726" s="229" t="s">
        <v>615</v>
      </c>
      <c r="J726" s="229" t="s">
        <v>22537</v>
      </c>
      <c r="K726" s="17" t="s">
        <v>22539</v>
      </c>
      <c r="L726" s="17" t="s">
        <v>22541</v>
      </c>
      <c r="M726" s="230" t="s">
        <v>22541</v>
      </c>
      <c r="N726" s="231" t="s">
        <v>22542</v>
      </c>
      <c r="O726" s="232" t="s">
        <v>696</v>
      </c>
      <c r="P726" s="233" t="s">
        <v>695</v>
      </c>
      <c r="Q726" s="233" t="s">
        <v>26521</v>
      </c>
      <c r="R726" s="230" t="s">
        <v>25094</v>
      </c>
      <c r="S726" s="234" t="s">
        <v>25534</v>
      </c>
      <c r="T726" s="235" t="s">
        <v>21535</v>
      </c>
      <c r="U726" s="236" t="s">
        <v>5191</v>
      </c>
      <c r="V726" s="16">
        <v>2</v>
      </c>
      <c r="W726" s="16">
        <v>7</v>
      </c>
      <c r="X726" s="16" t="e">
        <v>#REF!</v>
      </c>
      <c r="Y726" s="237" t="s">
        <v>696</v>
      </c>
      <c r="Z726" s="17"/>
      <c r="AD726" s="230" t="s">
        <v>25283</v>
      </c>
      <c r="AE726" s="238" t="s">
        <v>23091</v>
      </c>
    </row>
    <row r="727" spans="1:31" x14ac:dyDescent="0.45">
      <c r="A727" s="231"/>
      <c r="B727" s="240" t="s">
        <v>22544</v>
      </c>
      <c r="C727" s="240" t="s">
        <v>22545</v>
      </c>
      <c r="D727" s="240" t="s">
        <v>22543</v>
      </c>
      <c r="E727" s="240" t="s">
        <v>696</v>
      </c>
      <c r="F727" s="227" t="s">
        <v>24064</v>
      </c>
      <c r="G727" s="229" t="s">
        <v>5191</v>
      </c>
      <c r="H727" s="229">
        <v>4</v>
      </c>
      <c r="I727" s="229" t="s">
        <v>615</v>
      </c>
      <c r="J727" s="229" t="s">
        <v>22537</v>
      </c>
      <c r="K727" s="17" t="s">
        <v>22539</v>
      </c>
      <c r="L727" s="17" t="s">
        <v>22544</v>
      </c>
      <c r="M727" s="230" t="s">
        <v>22544</v>
      </c>
      <c r="N727" s="231" t="s">
        <v>22545</v>
      </c>
      <c r="O727" s="232" t="s">
        <v>696</v>
      </c>
      <c r="P727" s="233" t="s">
        <v>695</v>
      </c>
      <c r="Q727" s="233" t="s">
        <v>26521</v>
      </c>
      <c r="R727" s="230" t="s">
        <v>25095</v>
      </c>
      <c r="S727" s="234" t="s">
        <v>25534</v>
      </c>
      <c r="T727" s="235" t="s">
        <v>21535</v>
      </c>
      <c r="U727" s="236" t="s">
        <v>5191</v>
      </c>
      <c r="V727" s="16">
        <v>1</v>
      </c>
      <c r="W727" s="16">
        <v>7</v>
      </c>
      <c r="X727" s="16" t="e">
        <v>#REF!</v>
      </c>
      <c r="Y727" s="237" t="s">
        <v>696</v>
      </c>
      <c r="Z727" s="17"/>
      <c r="AD727" s="230" t="s">
        <v>25284</v>
      </c>
      <c r="AE727" s="238" t="s">
        <v>23095</v>
      </c>
    </row>
    <row r="728" spans="1:31" x14ac:dyDescent="0.45">
      <c r="A728" s="239" t="s">
        <v>22546</v>
      </c>
      <c r="B728" s="239" t="s">
        <v>22547</v>
      </c>
      <c r="C728" s="227"/>
      <c r="D728" s="227"/>
      <c r="E728" s="227"/>
      <c r="F728" s="227" t="s">
        <v>24065</v>
      </c>
      <c r="G728" s="229" t="s">
        <v>5191</v>
      </c>
      <c r="H728" s="229">
        <v>3</v>
      </c>
      <c r="I728" s="229" t="s">
        <v>615</v>
      </c>
      <c r="J728" s="229" t="s">
        <v>22537</v>
      </c>
      <c r="K728" s="17" t="s">
        <v>22546</v>
      </c>
      <c r="L728" s="17" t="s">
        <v>5190</v>
      </c>
      <c r="M728" s="230" t="s">
        <v>22546</v>
      </c>
      <c r="N728" s="231" t="s">
        <v>22547</v>
      </c>
      <c r="O728" s="232" t="s">
        <v>5190</v>
      </c>
      <c r="P728" s="233" t="s">
        <v>5190</v>
      </c>
      <c r="Q728" s="233" t="s">
        <v>5190</v>
      </c>
      <c r="R728" s="230" t="s">
        <v>25535</v>
      </c>
      <c r="S728" s="234" t="s">
        <v>25533</v>
      </c>
      <c r="T728" s="235" t="s">
        <v>5190</v>
      </c>
      <c r="U728" s="236" t="s">
        <v>26520</v>
      </c>
      <c r="V728" s="16" t="s">
        <v>5190</v>
      </c>
      <c r="W728" s="16" t="s">
        <v>5190</v>
      </c>
      <c r="X728" s="16" t="e">
        <v>#REF!</v>
      </c>
      <c r="Y728" s="237" t="s">
        <v>5190</v>
      </c>
      <c r="Z728" s="17"/>
      <c r="AD728" s="230" t="s">
        <v>25676</v>
      </c>
      <c r="AE728" s="238" t="s">
        <v>1144</v>
      </c>
    </row>
    <row r="729" spans="1:31" x14ac:dyDescent="0.45">
      <c r="A729" s="231"/>
      <c r="B729" s="240" t="s">
        <v>22548</v>
      </c>
      <c r="C729" s="240" t="s">
        <v>22549</v>
      </c>
      <c r="D729" s="240" t="s">
        <v>22543</v>
      </c>
      <c r="E729" s="240" t="s">
        <v>696</v>
      </c>
      <c r="F729" s="227" t="s">
        <v>24066</v>
      </c>
      <c r="G729" s="229" t="s">
        <v>5191</v>
      </c>
      <c r="H729" s="229">
        <v>4</v>
      </c>
      <c r="I729" s="229" t="s">
        <v>615</v>
      </c>
      <c r="J729" s="229" t="s">
        <v>22537</v>
      </c>
      <c r="K729" s="17" t="s">
        <v>22546</v>
      </c>
      <c r="L729" s="17" t="s">
        <v>22548</v>
      </c>
      <c r="M729" s="230" t="s">
        <v>22548</v>
      </c>
      <c r="N729" s="231" t="s">
        <v>22549</v>
      </c>
      <c r="O729" s="232" t="s">
        <v>696</v>
      </c>
      <c r="P729" s="233" t="s">
        <v>695</v>
      </c>
      <c r="Q729" s="233" t="s">
        <v>26521</v>
      </c>
      <c r="R729" s="230" t="s">
        <v>25096</v>
      </c>
      <c r="S729" s="234" t="s">
        <v>25535</v>
      </c>
      <c r="T729" s="235" t="s">
        <v>21535</v>
      </c>
      <c r="U729" s="236" t="s">
        <v>5191</v>
      </c>
      <c r="V729" s="16">
        <v>1</v>
      </c>
      <c r="W729" s="16">
        <v>7</v>
      </c>
      <c r="X729" s="16" t="e">
        <v>#REF!</v>
      </c>
      <c r="Y729" s="237" t="s">
        <v>696</v>
      </c>
      <c r="Z729" s="17"/>
      <c r="AD729" s="230" t="s">
        <v>25677</v>
      </c>
      <c r="AE729" s="238" t="s">
        <v>1146</v>
      </c>
    </row>
    <row r="730" spans="1:31" x14ac:dyDescent="0.45">
      <c r="A730" s="231"/>
      <c r="B730" s="240" t="s">
        <v>22550</v>
      </c>
      <c r="C730" s="240" t="s">
        <v>22551</v>
      </c>
      <c r="D730" s="240" t="s">
        <v>22552</v>
      </c>
      <c r="E730" s="240" t="s">
        <v>686</v>
      </c>
      <c r="F730" s="227" t="s">
        <v>24067</v>
      </c>
      <c r="G730" s="229" t="s">
        <v>5191</v>
      </c>
      <c r="H730" s="229">
        <v>4</v>
      </c>
      <c r="I730" s="229" t="s">
        <v>615</v>
      </c>
      <c r="J730" s="229" t="s">
        <v>22537</v>
      </c>
      <c r="K730" s="17" t="s">
        <v>22546</v>
      </c>
      <c r="L730" s="17" t="s">
        <v>22550</v>
      </c>
      <c r="M730" s="230" t="s">
        <v>22550</v>
      </c>
      <c r="N730" s="231" t="s">
        <v>22551</v>
      </c>
      <c r="O730" s="232" t="s">
        <v>686</v>
      </c>
      <c r="P730" s="233" t="s">
        <v>685</v>
      </c>
      <c r="Q730" s="233" t="s">
        <v>26521</v>
      </c>
      <c r="R730" s="230" t="s">
        <v>25097</v>
      </c>
      <c r="S730" s="234" t="s">
        <v>25535</v>
      </c>
      <c r="T730" s="235" t="s">
        <v>21540</v>
      </c>
      <c r="U730" s="236" t="s">
        <v>5191</v>
      </c>
      <c r="V730" s="16">
        <v>3</v>
      </c>
      <c r="W730" s="16">
        <v>11</v>
      </c>
      <c r="X730" s="16" t="e">
        <v>#REF!</v>
      </c>
      <c r="Y730" s="237" t="s">
        <v>686</v>
      </c>
      <c r="Z730" s="17"/>
      <c r="AD730" s="230" t="s">
        <v>25285</v>
      </c>
      <c r="AE730" s="238" t="s">
        <v>1148</v>
      </c>
    </row>
    <row r="731" spans="1:31" x14ac:dyDescent="0.45">
      <c r="A731" s="231"/>
      <c r="B731" s="227"/>
      <c r="C731" s="227"/>
      <c r="D731" s="240" t="s">
        <v>689</v>
      </c>
      <c r="E731" s="240" t="s">
        <v>690</v>
      </c>
      <c r="F731" s="227" t="s">
        <v>24068</v>
      </c>
      <c r="G731" s="229" t="s">
        <v>26520</v>
      </c>
      <c r="H731" s="229">
        <v>4</v>
      </c>
      <c r="I731" s="229" t="s">
        <v>615</v>
      </c>
      <c r="J731" s="229" t="s">
        <v>22537</v>
      </c>
      <c r="K731" s="17" t="s">
        <v>22546</v>
      </c>
      <c r="L731" s="17" t="s">
        <v>22550</v>
      </c>
      <c r="M731" s="230" t="s">
        <v>22550</v>
      </c>
      <c r="N731" s="231" t="s">
        <v>22551</v>
      </c>
      <c r="O731" s="232" t="s">
        <v>690</v>
      </c>
      <c r="P731" s="233" t="s">
        <v>689</v>
      </c>
      <c r="Q731" s="233" t="s">
        <v>5190</v>
      </c>
      <c r="R731" s="230" t="s">
        <v>25097</v>
      </c>
      <c r="S731" s="234" t="s">
        <v>25535</v>
      </c>
      <c r="T731" s="235" t="s">
        <v>21538</v>
      </c>
      <c r="U731" s="236" t="s">
        <v>5191</v>
      </c>
      <c r="V731" s="16">
        <v>3</v>
      </c>
      <c r="W731" s="16">
        <v>1</v>
      </c>
      <c r="X731" s="16" t="e">
        <v>#REF!</v>
      </c>
      <c r="Y731" s="237" t="s">
        <v>690</v>
      </c>
      <c r="Z731" s="17"/>
      <c r="AD731" s="230" t="s">
        <v>25286</v>
      </c>
      <c r="AE731" s="238" t="s">
        <v>23100</v>
      </c>
    </row>
    <row r="732" spans="1:31" x14ac:dyDescent="0.45">
      <c r="A732" s="231"/>
      <c r="B732" s="227"/>
      <c r="C732" s="227"/>
      <c r="D732" s="240" t="s">
        <v>22553</v>
      </c>
      <c r="E732" s="240" t="s">
        <v>692</v>
      </c>
      <c r="F732" s="227" t="s">
        <v>24069</v>
      </c>
      <c r="G732" s="229" t="s">
        <v>26520</v>
      </c>
      <c r="H732" s="229">
        <v>4</v>
      </c>
      <c r="I732" s="229" t="s">
        <v>615</v>
      </c>
      <c r="J732" s="229" t="s">
        <v>22537</v>
      </c>
      <c r="K732" s="17" t="s">
        <v>22546</v>
      </c>
      <c r="L732" s="17" t="s">
        <v>22550</v>
      </c>
      <c r="M732" s="230" t="s">
        <v>22550</v>
      </c>
      <c r="N732" s="231" t="s">
        <v>22551</v>
      </c>
      <c r="O732" s="232" t="s">
        <v>692</v>
      </c>
      <c r="P732" s="233" t="s">
        <v>691</v>
      </c>
      <c r="Q732" s="233" t="s">
        <v>26521</v>
      </c>
      <c r="R732" s="230" t="s">
        <v>25097</v>
      </c>
      <c r="S732" s="234" t="s">
        <v>25535</v>
      </c>
      <c r="T732" s="235" t="s">
        <v>21537</v>
      </c>
      <c r="U732" s="236" t="s">
        <v>5191</v>
      </c>
      <c r="V732" s="16">
        <v>3</v>
      </c>
      <c r="W732" s="16">
        <v>3</v>
      </c>
      <c r="X732" s="16" t="e">
        <v>#REF!</v>
      </c>
      <c r="Y732" s="237" t="s">
        <v>692</v>
      </c>
      <c r="Z732" s="17"/>
      <c r="AD732" s="230" t="s">
        <v>25287</v>
      </c>
      <c r="AE732" s="238" t="s">
        <v>1150</v>
      </c>
    </row>
    <row r="733" spans="1:31" x14ac:dyDescent="0.45">
      <c r="A733" s="231"/>
      <c r="B733" s="240" t="s">
        <v>22554</v>
      </c>
      <c r="C733" s="240" t="s">
        <v>22555</v>
      </c>
      <c r="D733" s="240" t="s">
        <v>22553</v>
      </c>
      <c r="E733" s="240" t="s">
        <v>692</v>
      </c>
      <c r="F733" s="227" t="s">
        <v>24070</v>
      </c>
      <c r="G733" s="229" t="s">
        <v>5191</v>
      </c>
      <c r="H733" s="229">
        <v>4</v>
      </c>
      <c r="I733" s="229" t="s">
        <v>615</v>
      </c>
      <c r="J733" s="229" t="s">
        <v>22537</v>
      </c>
      <c r="K733" s="17" t="s">
        <v>22546</v>
      </c>
      <c r="L733" s="17" t="s">
        <v>22554</v>
      </c>
      <c r="M733" s="230" t="s">
        <v>22554</v>
      </c>
      <c r="N733" s="231" t="s">
        <v>22555</v>
      </c>
      <c r="O733" s="232" t="s">
        <v>692</v>
      </c>
      <c r="P733" s="233" t="s">
        <v>691</v>
      </c>
      <c r="Q733" s="233" t="s">
        <v>26521</v>
      </c>
      <c r="R733" s="230" t="s">
        <v>25098</v>
      </c>
      <c r="S733" s="234" t="s">
        <v>25535</v>
      </c>
      <c r="T733" s="235" t="s">
        <v>21537</v>
      </c>
      <c r="U733" s="236" t="s">
        <v>5191</v>
      </c>
      <c r="V733" s="16">
        <v>1</v>
      </c>
      <c r="W733" s="16">
        <v>3</v>
      </c>
      <c r="X733" s="16" t="e">
        <v>#REF!</v>
      </c>
      <c r="Y733" s="237" t="s">
        <v>692</v>
      </c>
      <c r="Z733" s="17"/>
      <c r="AD733" s="230" t="s">
        <v>25678</v>
      </c>
      <c r="AE733" s="238" t="s">
        <v>1152</v>
      </c>
    </row>
    <row r="734" spans="1:31" x14ac:dyDescent="0.45">
      <c r="A734" s="231"/>
      <c r="B734" s="240" t="s">
        <v>22556</v>
      </c>
      <c r="C734" s="240" t="s">
        <v>22557</v>
      </c>
      <c r="D734" s="240" t="s">
        <v>22552</v>
      </c>
      <c r="E734" s="240" t="s">
        <v>686</v>
      </c>
      <c r="F734" s="227" t="s">
        <v>24071</v>
      </c>
      <c r="G734" s="229" t="s">
        <v>5191</v>
      </c>
      <c r="H734" s="229">
        <v>4</v>
      </c>
      <c r="I734" s="229" t="s">
        <v>615</v>
      </c>
      <c r="J734" s="229" t="s">
        <v>22537</v>
      </c>
      <c r="K734" s="17" t="s">
        <v>22546</v>
      </c>
      <c r="L734" s="17" t="s">
        <v>22556</v>
      </c>
      <c r="M734" s="230" t="s">
        <v>22556</v>
      </c>
      <c r="N734" s="231" t="s">
        <v>22557</v>
      </c>
      <c r="O734" s="232" t="s">
        <v>686</v>
      </c>
      <c r="P734" s="233" t="s">
        <v>685</v>
      </c>
      <c r="Q734" s="233" t="s">
        <v>26521</v>
      </c>
      <c r="R734" s="230" t="s">
        <v>25099</v>
      </c>
      <c r="S734" s="234" t="s">
        <v>25535</v>
      </c>
      <c r="T734" s="235" t="s">
        <v>21540</v>
      </c>
      <c r="U734" s="236" t="s">
        <v>5191</v>
      </c>
      <c r="V734" s="16">
        <v>3</v>
      </c>
      <c r="W734" s="16">
        <v>11</v>
      </c>
      <c r="X734" s="16" t="e">
        <v>#REF!</v>
      </c>
      <c r="Y734" s="237" t="s">
        <v>686</v>
      </c>
      <c r="Z734" s="17"/>
      <c r="AD734" s="230" t="s">
        <v>25288</v>
      </c>
      <c r="AE734" s="238" t="s">
        <v>1154</v>
      </c>
    </row>
    <row r="735" spans="1:31" x14ac:dyDescent="0.45">
      <c r="A735" s="231"/>
      <c r="B735" s="227"/>
      <c r="C735" s="227"/>
      <c r="D735" s="240" t="s">
        <v>22553</v>
      </c>
      <c r="E735" s="240" t="s">
        <v>692</v>
      </c>
      <c r="F735" s="227" t="s">
        <v>24072</v>
      </c>
      <c r="G735" s="229" t="s">
        <v>26520</v>
      </c>
      <c r="H735" s="229">
        <v>4</v>
      </c>
      <c r="I735" s="229" t="s">
        <v>615</v>
      </c>
      <c r="J735" s="229" t="s">
        <v>22537</v>
      </c>
      <c r="K735" s="17" t="s">
        <v>22546</v>
      </c>
      <c r="L735" s="17" t="s">
        <v>22556</v>
      </c>
      <c r="M735" s="230" t="s">
        <v>22556</v>
      </c>
      <c r="N735" s="231" t="s">
        <v>22557</v>
      </c>
      <c r="O735" s="232" t="s">
        <v>692</v>
      </c>
      <c r="P735" s="233" t="s">
        <v>691</v>
      </c>
      <c r="Q735" s="233" t="s">
        <v>26521</v>
      </c>
      <c r="R735" s="230" t="s">
        <v>25099</v>
      </c>
      <c r="S735" s="234" t="s">
        <v>25535</v>
      </c>
      <c r="T735" s="235" t="s">
        <v>21537</v>
      </c>
      <c r="U735" s="236" t="s">
        <v>5191</v>
      </c>
      <c r="V735" s="16">
        <v>3</v>
      </c>
      <c r="W735" s="16">
        <v>3</v>
      </c>
      <c r="X735" s="16" t="e">
        <v>#REF!</v>
      </c>
      <c r="Y735" s="237" t="s">
        <v>692</v>
      </c>
      <c r="Z735" s="17"/>
      <c r="AD735" s="230" t="s">
        <v>25679</v>
      </c>
      <c r="AE735" s="238" t="s">
        <v>1214</v>
      </c>
    </row>
    <row r="736" spans="1:31" x14ac:dyDescent="0.45">
      <c r="A736" s="231"/>
      <c r="B736" s="227"/>
      <c r="C736" s="227"/>
      <c r="D736" s="240" t="s">
        <v>22543</v>
      </c>
      <c r="E736" s="240" t="s">
        <v>696</v>
      </c>
      <c r="F736" s="227" t="s">
        <v>24073</v>
      </c>
      <c r="G736" s="229" t="s">
        <v>26520</v>
      </c>
      <c r="H736" s="229">
        <v>4</v>
      </c>
      <c r="I736" s="229" t="s">
        <v>615</v>
      </c>
      <c r="J736" s="229" t="s">
        <v>22537</v>
      </c>
      <c r="K736" s="17" t="s">
        <v>22546</v>
      </c>
      <c r="L736" s="17" t="s">
        <v>22556</v>
      </c>
      <c r="M736" s="230" t="s">
        <v>22556</v>
      </c>
      <c r="N736" s="231" t="s">
        <v>22557</v>
      </c>
      <c r="O736" s="232" t="s">
        <v>696</v>
      </c>
      <c r="P736" s="233" t="s">
        <v>695</v>
      </c>
      <c r="Q736" s="233" t="s">
        <v>26521</v>
      </c>
      <c r="R736" s="230" t="s">
        <v>25099</v>
      </c>
      <c r="S736" s="234" t="s">
        <v>25535</v>
      </c>
      <c r="T736" s="235" t="s">
        <v>21535</v>
      </c>
      <c r="U736" s="236" t="s">
        <v>5191</v>
      </c>
      <c r="V736" s="16">
        <v>3</v>
      </c>
      <c r="W736" s="16">
        <v>7</v>
      </c>
      <c r="X736" s="16" t="e">
        <v>#REF!</v>
      </c>
      <c r="Y736" s="237" t="s">
        <v>696</v>
      </c>
      <c r="Z736" s="17"/>
      <c r="AD736" s="230" t="s">
        <v>25680</v>
      </c>
      <c r="AE736" s="238" t="s">
        <v>1168</v>
      </c>
    </row>
    <row r="737" spans="1:31" x14ac:dyDescent="0.45">
      <c r="A737" s="231"/>
      <c r="B737" s="240" t="s">
        <v>22558</v>
      </c>
      <c r="C737" s="240" t="s">
        <v>22559</v>
      </c>
      <c r="D737" s="240" t="s">
        <v>22552</v>
      </c>
      <c r="E737" s="240" t="s">
        <v>686</v>
      </c>
      <c r="F737" s="227" t="s">
        <v>24074</v>
      </c>
      <c r="G737" s="229" t="s">
        <v>5191</v>
      </c>
      <c r="H737" s="229">
        <v>4</v>
      </c>
      <c r="I737" s="229" t="s">
        <v>615</v>
      </c>
      <c r="J737" s="229" t="s">
        <v>22537</v>
      </c>
      <c r="K737" s="17" t="s">
        <v>22546</v>
      </c>
      <c r="L737" s="17" t="s">
        <v>22558</v>
      </c>
      <c r="M737" s="230" t="s">
        <v>22558</v>
      </c>
      <c r="N737" s="231" t="s">
        <v>22559</v>
      </c>
      <c r="O737" s="232" t="s">
        <v>686</v>
      </c>
      <c r="P737" s="233" t="s">
        <v>685</v>
      </c>
      <c r="Q737" s="233" t="s">
        <v>26521</v>
      </c>
      <c r="R737" s="230" t="s">
        <v>25100</v>
      </c>
      <c r="S737" s="234" t="s">
        <v>25535</v>
      </c>
      <c r="T737" s="235" t="s">
        <v>21540</v>
      </c>
      <c r="U737" s="236" t="s">
        <v>5191</v>
      </c>
      <c r="V737" s="16">
        <v>2</v>
      </c>
      <c r="W737" s="16">
        <v>11</v>
      </c>
      <c r="X737" s="16" t="e">
        <v>#REF!</v>
      </c>
      <c r="Y737" s="237" t="s">
        <v>686</v>
      </c>
      <c r="Z737" s="17"/>
      <c r="AD737" s="230" t="s">
        <v>25681</v>
      </c>
      <c r="AE737" s="238" t="s">
        <v>23104</v>
      </c>
    </row>
    <row r="738" spans="1:31" x14ac:dyDescent="0.45">
      <c r="A738" s="231"/>
      <c r="B738" s="227"/>
      <c r="C738" s="227"/>
      <c r="D738" s="240" t="s">
        <v>22543</v>
      </c>
      <c r="E738" s="240" t="s">
        <v>696</v>
      </c>
      <c r="F738" s="227" t="s">
        <v>24075</v>
      </c>
      <c r="G738" s="229" t="s">
        <v>26520</v>
      </c>
      <c r="H738" s="229">
        <v>4</v>
      </c>
      <c r="I738" s="229" t="s">
        <v>615</v>
      </c>
      <c r="J738" s="229" t="s">
        <v>22537</v>
      </c>
      <c r="K738" s="17" t="s">
        <v>22546</v>
      </c>
      <c r="L738" s="17" t="s">
        <v>22558</v>
      </c>
      <c r="M738" s="230" t="s">
        <v>22558</v>
      </c>
      <c r="N738" s="231" t="s">
        <v>22559</v>
      </c>
      <c r="O738" s="232" t="s">
        <v>696</v>
      </c>
      <c r="P738" s="233" t="s">
        <v>695</v>
      </c>
      <c r="Q738" s="233" t="s">
        <v>26521</v>
      </c>
      <c r="R738" s="230" t="s">
        <v>25100</v>
      </c>
      <c r="S738" s="234" t="s">
        <v>25535</v>
      </c>
      <c r="T738" s="235" t="s">
        <v>21535</v>
      </c>
      <c r="U738" s="236" t="s">
        <v>5191</v>
      </c>
      <c r="V738" s="16">
        <v>2</v>
      </c>
      <c r="W738" s="16">
        <v>7</v>
      </c>
      <c r="X738" s="16" t="e">
        <v>#REF!</v>
      </c>
      <c r="Y738" s="237" t="s">
        <v>696</v>
      </c>
      <c r="Z738" s="17"/>
      <c r="AD738" s="230" t="s">
        <v>25289</v>
      </c>
      <c r="AE738" s="238" t="s">
        <v>23105</v>
      </c>
    </row>
    <row r="739" spans="1:31" x14ac:dyDescent="0.45">
      <c r="A739" s="239" t="s">
        <v>574</v>
      </c>
      <c r="B739" s="239" t="s">
        <v>22560</v>
      </c>
      <c r="C739" s="227"/>
      <c r="D739" s="227"/>
      <c r="E739" s="227"/>
      <c r="F739" s="227" t="s">
        <v>24076</v>
      </c>
      <c r="G739" s="229" t="s">
        <v>5191</v>
      </c>
      <c r="H739" s="229">
        <v>2</v>
      </c>
      <c r="I739" s="229" t="s">
        <v>615</v>
      </c>
      <c r="J739" s="229" t="s">
        <v>574</v>
      </c>
      <c r="K739" s="17" t="s">
        <v>5190</v>
      </c>
      <c r="L739" s="17" t="s">
        <v>5190</v>
      </c>
      <c r="M739" s="230" t="s">
        <v>574</v>
      </c>
      <c r="N739" s="231" t="s">
        <v>22560</v>
      </c>
      <c r="O739" s="232" t="s">
        <v>5190</v>
      </c>
      <c r="P739" s="233" t="s">
        <v>5190</v>
      </c>
      <c r="Q739" s="233" t="s">
        <v>5190</v>
      </c>
      <c r="R739" s="230" t="s">
        <v>25536</v>
      </c>
      <c r="S739" s="234" t="s">
        <v>25528</v>
      </c>
      <c r="T739" s="235" t="s">
        <v>5190</v>
      </c>
      <c r="U739" s="236" t="s">
        <v>26520</v>
      </c>
      <c r="V739" s="16" t="s">
        <v>5190</v>
      </c>
      <c r="W739" s="16" t="s">
        <v>5190</v>
      </c>
      <c r="X739" s="16" t="e">
        <v>#REF!</v>
      </c>
      <c r="Y739" s="237" t="s">
        <v>5190</v>
      </c>
      <c r="Z739" s="17"/>
      <c r="AD739" s="230" t="s">
        <v>25290</v>
      </c>
      <c r="AE739" s="238" t="s">
        <v>23108</v>
      </c>
    </row>
    <row r="740" spans="1:31" x14ac:dyDescent="0.45">
      <c r="A740" s="239" t="s">
        <v>22561</v>
      </c>
      <c r="B740" s="239" t="s">
        <v>22560</v>
      </c>
      <c r="C740" s="227"/>
      <c r="D740" s="227"/>
      <c r="E740" s="227"/>
      <c r="F740" s="227" t="s">
        <v>24077</v>
      </c>
      <c r="G740" s="229" t="s">
        <v>5191</v>
      </c>
      <c r="H740" s="229">
        <v>3</v>
      </c>
      <c r="I740" s="229" t="s">
        <v>615</v>
      </c>
      <c r="J740" s="229" t="s">
        <v>574</v>
      </c>
      <c r="K740" s="17" t="s">
        <v>22561</v>
      </c>
      <c r="L740" s="17" t="s">
        <v>5190</v>
      </c>
      <c r="M740" s="230" t="s">
        <v>22561</v>
      </c>
      <c r="N740" s="231" t="s">
        <v>22560</v>
      </c>
      <c r="O740" s="232" t="s">
        <v>5190</v>
      </c>
      <c r="P740" s="233" t="s">
        <v>5190</v>
      </c>
      <c r="Q740" s="233" t="s">
        <v>5190</v>
      </c>
      <c r="R740" s="230" t="s">
        <v>25537</v>
      </c>
      <c r="S740" s="234" t="s">
        <v>25536</v>
      </c>
      <c r="T740" s="235" t="s">
        <v>5190</v>
      </c>
      <c r="U740" s="236" t="s">
        <v>26520</v>
      </c>
      <c r="V740" s="16" t="s">
        <v>5190</v>
      </c>
      <c r="W740" s="16" t="s">
        <v>5190</v>
      </c>
      <c r="X740" s="16" t="e">
        <v>#REF!</v>
      </c>
      <c r="Y740" s="237" t="s">
        <v>5190</v>
      </c>
      <c r="Z740" s="17"/>
      <c r="AD740" s="230" t="s">
        <v>25682</v>
      </c>
      <c r="AE740" s="238" t="s">
        <v>1190</v>
      </c>
    </row>
    <row r="741" spans="1:31" x14ac:dyDescent="0.45">
      <c r="A741" s="231"/>
      <c r="B741" s="240" t="s">
        <v>22562</v>
      </c>
      <c r="C741" s="240" t="s">
        <v>22563</v>
      </c>
      <c r="D741" s="240" t="s">
        <v>22564</v>
      </c>
      <c r="E741" s="240" t="s">
        <v>659</v>
      </c>
      <c r="F741" s="227" t="s">
        <v>24078</v>
      </c>
      <c r="G741" s="229" t="s">
        <v>5191</v>
      </c>
      <c r="H741" s="229">
        <v>4</v>
      </c>
      <c r="I741" s="229" t="s">
        <v>615</v>
      </c>
      <c r="J741" s="229" t="s">
        <v>574</v>
      </c>
      <c r="K741" s="17" t="s">
        <v>22561</v>
      </c>
      <c r="L741" s="17" t="s">
        <v>22562</v>
      </c>
      <c r="M741" s="230" t="s">
        <v>22562</v>
      </c>
      <c r="N741" s="231" t="s">
        <v>22563</v>
      </c>
      <c r="O741" s="232" t="s">
        <v>659</v>
      </c>
      <c r="P741" s="233" t="s">
        <v>660</v>
      </c>
      <c r="Q741" s="233" t="s">
        <v>26521</v>
      </c>
      <c r="R741" s="230" t="s">
        <v>25101</v>
      </c>
      <c r="S741" s="234" t="s">
        <v>25537</v>
      </c>
      <c r="T741" s="235" t="s">
        <v>21556</v>
      </c>
      <c r="U741" s="236" t="s">
        <v>5191</v>
      </c>
      <c r="V741" s="16">
        <v>1</v>
      </c>
      <c r="W741" s="16">
        <v>8</v>
      </c>
      <c r="X741" s="16" t="e">
        <v>#REF!</v>
      </c>
      <c r="Y741" s="237" t="s">
        <v>659</v>
      </c>
      <c r="Z741" s="17"/>
      <c r="AD741" s="230" t="s">
        <v>25683</v>
      </c>
      <c r="AE741" s="238" t="s">
        <v>1191</v>
      </c>
    </row>
    <row r="742" spans="1:31" x14ac:dyDescent="0.45">
      <c r="A742" s="231"/>
      <c r="B742" s="240" t="s">
        <v>22565</v>
      </c>
      <c r="C742" s="240" t="s">
        <v>22566</v>
      </c>
      <c r="D742" s="240" t="s">
        <v>22564</v>
      </c>
      <c r="E742" s="240" t="s">
        <v>659</v>
      </c>
      <c r="F742" s="227" t="s">
        <v>24079</v>
      </c>
      <c r="G742" s="229" t="s">
        <v>5191</v>
      </c>
      <c r="H742" s="229">
        <v>4</v>
      </c>
      <c r="I742" s="229" t="s">
        <v>615</v>
      </c>
      <c r="J742" s="229" t="s">
        <v>574</v>
      </c>
      <c r="K742" s="17" t="s">
        <v>22561</v>
      </c>
      <c r="L742" s="17" t="s">
        <v>22565</v>
      </c>
      <c r="M742" s="230" t="s">
        <v>22565</v>
      </c>
      <c r="N742" s="231" t="s">
        <v>22566</v>
      </c>
      <c r="O742" s="232" t="s">
        <v>659</v>
      </c>
      <c r="P742" s="233" t="s">
        <v>660</v>
      </c>
      <c r="Q742" s="233" t="s">
        <v>26521</v>
      </c>
      <c r="R742" s="230" t="s">
        <v>25102</v>
      </c>
      <c r="S742" s="234" t="s">
        <v>25537</v>
      </c>
      <c r="T742" s="235" t="s">
        <v>21556</v>
      </c>
      <c r="U742" s="236" t="s">
        <v>5191</v>
      </c>
      <c r="V742" s="16">
        <v>1</v>
      </c>
      <c r="W742" s="16">
        <v>8</v>
      </c>
      <c r="X742" s="16" t="e">
        <v>#REF!</v>
      </c>
      <c r="Y742" s="237" t="s">
        <v>659</v>
      </c>
      <c r="Z742" s="17"/>
      <c r="AD742" s="230" t="s">
        <v>25291</v>
      </c>
      <c r="AE742" s="238" t="s">
        <v>23112</v>
      </c>
    </row>
    <row r="743" spans="1:31" x14ac:dyDescent="0.45">
      <c r="A743" s="231"/>
      <c r="B743" s="240" t="s">
        <v>22567</v>
      </c>
      <c r="C743" s="240" t="s">
        <v>22568</v>
      </c>
      <c r="D743" s="240" t="s">
        <v>22564</v>
      </c>
      <c r="E743" s="240" t="s">
        <v>659</v>
      </c>
      <c r="F743" s="227" t="s">
        <v>24080</v>
      </c>
      <c r="G743" s="229" t="s">
        <v>5191</v>
      </c>
      <c r="H743" s="229">
        <v>4</v>
      </c>
      <c r="I743" s="229" t="s">
        <v>615</v>
      </c>
      <c r="J743" s="229" t="s">
        <v>574</v>
      </c>
      <c r="K743" s="17" t="s">
        <v>22561</v>
      </c>
      <c r="L743" s="17" t="s">
        <v>22567</v>
      </c>
      <c r="M743" s="230" t="s">
        <v>22567</v>
      </c>
      <c r="N743" s="231" t="s">
        <v>22568</v>
      </c>
      <c r="O743" s="232" t="s">
        <v>659</v>
      </c>
      <c r="P743" s="233" t="s">
        <v>660</v>
      </c>
      <c r="Q743" s="233" t="s">
        <v>26521</v>
      </c>
      <c r="R743" s="230" t="s">
        <v>25103</v>
      </c>
      <c r="S743" s="234" t="s">
        <v>25537</v>
      </c>
      <c r="T743" s="235" t="s">
        <v>21556</v>
      </c>
      <c r="U743" s="236" t="s">
        <v>5191</v>
      </c>
      <c r="V743" s="16">
        <v>2</v>
      </c>
      <c r="W743" s="16">
        <v>8</v>
      </c>
      <c r="X743" s="16" t="e">
        <v>#REF!</v>
      </c>
      <c r="Y743" s="237" t="s">
        <v>659</v>
      </c>
      <c r="Z743" s="17"/>
      <c r="AD743" s="230" t="s">
        <v>25292</v>
      </c>
      <c r="AE743" s="238" t="s">
        <v>23115</v>
      </c>
    </row>
    <row r="744" spans="1:31" x14ac:dyDescent="0.45">
      <c r="A744" s="231"/>
      <c r="B744" s="227"/>
      <c r="C744" s="227"/>
      <c r="D744" s="240" t="s">
        <v>22569</v>
      </c>
      <c r="E744" s="240" t="s">
        <v>668</v>
      </c>
      <c r="F744" s="227" t="s">
        <v>24081</v>
      </c>
      <c r="G744" s="229" t="s">
        <v>26520</v>
      </c>
      <c r="H744" s="229">
        <v>4</v>
      </c>
      <c r="I744" s="229" t="s">
        <v>615</v>
      </c>
      <c r="J744" s="229" t="s">
        <v>574</v>
      </c>
      <c r="K744" s="17" t="s">
        <v>22561</v>
      </c>
      <c r="L744" s="17" t="s">
        <v>22567</v>
      </c>
      <c r="M744" s="230" t="s">
        <v>22567</v>
      </c>
      <c r="N744" s="231" t="s">
        <v>22568</v>
      </c>
      <c r="O744" s="232" t="s">
        <v>668</v>
      </c>
      <c r="P744" s="233" t="s">
        <v>669</v>
      </c>
      <c r="Q744" s="233" t="s">
        <v>26521</v>
      </c>
      <c r="R744" s="230" t="s">
        <v>25103</v>
      </c>
      <c r="S744" s="234" t="s">
        <v>25537</v>
      </c>
      <c r="T744" s="235" t="s">
        <v>21550</v>
      </c>
      <c r="U744" s="236" t="s">
        <v>5191</v>
      </c>
      <c r="V744" s="16">
        <v>2</v>
      </c>
      <c r="W744" s="16">
        <v>10</v>
      </c>
      <c r="X744" s="16" t="e">
        <v>#REF!</v>
      </c>
      <c r="Y744" s="237" t="s">
        <v>668</v>
      </c>
      <c r="Z744" s="17"/>
      <c r="AD744" s="230" t="s">
        <v>25684</v>
      </c>
      <c r="AE744" s="238" t="s">
        <v>1194</v>
      </c>
    </row>
    <row r="745" spans="1:31" x14ac:dyDescent="0.45">
      <c r="A745" s="231"/>
      <c r="B745" s="240" t="s">
        <v>22570</v>
      </c>
      <c r="C745" s="240" t="s">
        <v>22571</v>
      </c>
      <c r="D745" s="240" t="s">
        <v>22572</v>
      </c>
      <c r="E745" s="240" t="s">
        <v>665</v>
      </c>
      <c r="F745" s="227" t="s">
        <v>24082</v>
      </c>
      <c r="G745" s="229" t="s">
        <v>5191</v>
      </c>
      <c r="H745" s="229">
        <v>4</v>
      </c>
      <c r="I745" s="229" t="s">
        <v>615</v>
      </c>
      <c r="J745" s="229" t="s">
        <v>574</v>
      </c>
      <c r="K745" s="17" t="s">
        <v>22561</v>
      </c>
      <c r="L745" s="17" t="s">
        <v>22570</v>
      </c>
      <c r="M745" s="230" t="s">
        <v>22570</v>
      </c>
      <c r="N745" s="231" t="s">
        <v>22571</v>
      </c>
      <c r="O745" s="232" t="s">
        <v>665</v>
      </c>
      <c r="P745" s="233" t="s">
        <v>666</v>
      </c>
      <c r="Q745" s="233" t="s">
        <v>26521</v>
      </c>
      <c r="R745" s="230" t="s">
        <v>25104</v>
      </c>
      <c r="S745" s="234" t="s">
        <v>25537</v>
      </c>
      <c r="T745" s="235" t="s">
        <v>21552</v>
      </c>
      <c r="U745" s="236" t="s">
        <v>5191</v>
      </c>
      <c r="V745" s="16">
        <v>2</v>
      </c>
      <c r="W745" s="16">
        <v>5</v>
      </c>
      <c r="X745" s="16" t="e">
        <v>#REF!</v>
      </c>
      <c r="Y745" s="237" t="s">
        <v>665</v>
      </c>
      <c r="Z745" s="17"/>
      <c r="AD745" s="230" t="s">
        <v>25293</v>
      </c>
      <c r="AE745" s="238" t="s">
        <v>23118</v>
      </c>
    </row>
    <row r="746" spans="1:31" x14ac:dyDescent="0.45">
      <c r="A746" s="231"/>
      <c r="B746" s="227"/>
      <c r="C746" s="227"/>
      <c r="D746" s="240" t="s">
        <v>22569</v>
      </c>
      <c r="E746" s="240" t="s">
        <v>668</v>
      </c>
      <c r="F746" s="227" t="s">
        <v>24083</v>
      </c>
      <c r="G746" s="229" t="s">
        <v>26520</v>
      </c>
      <c r="H746" s="229">
        <v>4</v>
      </c>
      <c r="I746" s="229" t="s">
        <v>615</v>
      </c>
      <c r="J746" s="229" t="s">
        <v>574</v>
      </c>
      <c r="K746" s="17" t="s">
        <v>22561</v>
      </c>
      <c r="L746" s="17" t="s">
        <v>22570</v>
      </c>
      <c r="M746" s="230" t="s">
        <v>22570</v>
      </c>
      <c r="N746" s="231" t="s">
        <v>22571</v>
      </c>
      <c r="O746" s="232" t="s">
        <v>668</v>
      </c>
      <c r="P746" s="233" t="s">
        <v>669</v>
      </c>
      <c r="Q746" s="233" t="s">
        <v>26521</v>
      </c>
      <c r="R746" s="230" t="s">
        <v>25104</v>
      </c>
      <c r="S746" s="234" t="s">
        <v>25537</v>
      </c>
      <c r="T746" s="235" t="s">
        <v>21550</v>
      </c>
      <c r="U746" s="236" t="s">
        <v>5191</v>
      </c>
      <c r="V746" s="16">
        <v>2</v>
      </c>
      <c r="W746" s="16">
        <v>10</v>
      </c>
      <c r="X746" s="16" t="e">
        <v>#REF!</v>
      </c>
      <c r="Y746" s="237" t="s">
        <v>668</v>
      </c>
      <c r="Z746" s="17"/>
      <c r="AD746" s="230" t="s">
        <v>25685</v>
      </c>
      <c r="AE746" s="238" t="s">
        <v>1200</v>
      </c>
    </row>
    <row r="747" spans="1:31" x14ac:dyDescent="0.45">
      <c r="A747" s="231"/>
      <c r="B747" s="240" t="s">
        <v>22573</v>
      </c>
      <c r="C747" s="240" t="s">
        <v>22574</v>
      </c>
      <c r="D747" s="240" t="s">
        <v>22572</v>
      </c>
      <c r="E747" s="240" t="s">
        <v>665</v>
      </c>
      <c r="F747" s="227" t="s">
        <v>24084</v>
      </c>
      <c r="G747" s="229" t="s">
        <v>5191</v>
      </c>
      <c r="H747" s="229">
        <v>4</v>
      </c>
      <c r="I747" s="229" t="s">
        <v>615</v>
      </c>
      <c r="J747" s="229" t="s">
        <v>574</v>
      </c>
      <c r="K747" s="17" t="s">
        <v>22561</v>
      </c>
      <c r="L747" s="17" t="s">
        <v>22573</v>
      </c>
      <c r="M747" s="230" t="s">
        <v>22573</v>
      </c>
      <c r="N747" s="231" t="s">
        <v>22574</v>
      </c>
      <c r="O747" s="232" t="s">
        <v>665</v>
      </c>
      <c r="P747" s="233" t="s">
        <v>666</v>
      </c>
      <c r="Q747" s="233" t="s">
        <v>26521</v>
      </c>
      <c r="R747" s="230" t="s">
        <v>25105</v>
      </c>
      <c r="S747" s="234" t="s">
        <v>25537</v>
      </c>
      <c r="T747" s="235" t="s">
        <v>21552</v>
      </c>
      <c r="U747" s="236" t="s">
        <v>5191</v>
      </c>
      <c r="V747" s="16">
        <v>3</v>
      </c>
      <c r="W747" s="16">
        <v>5</v>
      </c>
      <c r="X747" s="16" t="e">
        <v>#REF!</v>
      </c>
      <c r="Y747" s="237" t="s">
        <v>665</v>
      </c>
      <c r="Z747" s="17"/>
      <c r="AD747" s="230" t="s">
        <v>25294</v>
      </c>
      <c r="AE747" s="238" t="s">
        <v>23121</v>
      </c>
    </row>
    <row r="748" spans="1:31" x14ac:dyDescent="0.45">
      <c r="A748" s="231"/>
      <c r="B748" s="227"/>
      <c r="C748" s="227"/>
      <c r="D748" s="240" t="s">
        <v>22569</v>
      </c>
      <c r="E748" s="240" t="s">
        <v>668</v>
      </c>
      <c r="F748" s="227" t="s">
        <v>24085</v>
      </c>
      <c r="G748" s="229" t="s">
        <v>26520</v>
      </c>
      <c r="H748" s="229">
        <v>4</v>
      </c>
      <c r="I748" s="229" t="s">
        <v>615</v>
      </c>
      <c r="J748" s="229" t="s">
        <v>574</v>
      </c>
      <c r="K748" s="17" t="s">
        <v>22561</v>
      </c>
      <c r="L748" s="17" t="s">
        <v>22573</v>
      </c>
      <c r="M748" s="230" t="s">
        <v>22573</v>
      </c>
      <c r="N748" s="231" t="s">
        <v>22574</v>
      </c>
      <c r="O748" s="232" t="s">
        <v>668</v>
      </c>
      <c r="P748" s="233" t="s">
        <v>669</v>
      </c>
      <c r="Q748" s="233" t="s">
        <v>26521</v>
      </c>
      <c r="R748" s="230" t="s">
        <v>25105</v>
      </c>
      <c r="S748" s="234" t="s">
        <v>25537</v>
      </c>
      <c r="T748" s="235" t="s">
        <v>21550</v>
      </c>
      <c r="U748" s="236" t="s">
        <v>5191</v>
      </c>
      <c r="V748" s="16">
        <v>3</v>
      </c>
      <c r="W748" s="16">
        <v>10</v>
      </c>
      <c r="X748" s="16" t="e">
        <v>#REF!</v>
      </c>
      <c r="Y748" s="237" t="s">
        <v>668</v>
      </c>
      <c r="Z748" s="17"/>
      <c r="AD748" s="230" t="s">
        <v>25295</v>
      </c>
      <c r="AE748" s="238" t="s">
        <v>23123</v>
      </c>
    </row>
    <row r="749" spans="1:31" x14ac:dyDescent="0.45">
      <c r="A749" s="231"/>
      <c r="B749" s="227"/>
      <c r="C749" s="227"/>
      <c r="D749" s="240" t="s">
        <v>22530</v>
      </c>
      <c r="E749" s="240" t="s">
        <v>706</v>
      </c>
      <c r="F749" s="227" t="s">
        <v>24086</v>
      </c>
      <c r="G749" s="229" t="s">
        <v>26520</v>
      </c>
      <c r="H749" s="229">
        <v>4</v>
      </c>
      <c r="I749" s="229" t="s">
        <v>615</v>
      </c>
      <c r="J749" s="229" t="s">
        <v>574</v>
      </c>
      <c r="K749" s="17" t="s">
        <v>22561</v>
      </c>
      <c r="L749" s="17" t="s">
        <v>22573</v>
      </c>
      <c r="M749" s="230" t="s">
        <v>22573</v>
      </c>
      <c r="N749" s="231" t="s">
        <v>22574</v>
      </c>
      <c r="O749" s="232" t="s">
        <v>706</v>
      </c>
      <c r="P749" s="233" t="s">
        <v>705</v>
      </c>
      <c r="Q749" s="233" t="s">
        <v>26521</v>
      </c>
      <c r="R749" s="230" t="s">
        <v>25105</v>
      </c>
      <c r="S749" s="234" t="s">
        <v>25537</v>
      </c>
      <c r="T749" s="235" t="s">
        <v>21530</v>
      </c>
      <c r="U749" s="236" t="s">
        <v>5191</v>
      </c>
      <c r="V749" s="16">
        <v>3</v>
      </c>
      <c r="W749" s="16">
        <v>9</v>
      </c>
      <c r="X749" s="16" t="e">
        <v>#REF!</v>
      </c>
      <c r="Y749" s="237" t="s">
        <v>706</v>
      </c>
      <c r="Z749" s="17"/>
      <c r="AD749" s="230" t="s">
        <v>25296</v>
      </c>
      <c r="AE749" s="238" t="s">
        <v>23125</v>
      </c>
    </row>
    <row r="750" spans="1:31" x14ac:dyDescent="0.45">
      <c r="A750" s="239" t="s">
        <v>586</v>
      </c>
      <c r="B750" s="239" t="s">
        <v>22575</v>
      </c>
      <c r="C750" s="227"/>
      <c r="D750" s="227"/>
      <c r="E750" s="227"/>
      <c r="F750" s="227" t="s">
        <v>24087</v>
      </c>
      <c r="G750" s="229" t="s">
        <v>5191</v>
      </c>
      <c r="H750" s="229">
        <v>2</v>
      </c>
      <c r="I750" s="229" t="s">
        <v>615</v>
      </c>
      <c r="J750" s="229" t="s">
        <v>586</v>
      </c>
      <c r="K750" s="17" t="s">
        <v>5190</v>
      </c>
      <c r="L750" s="17" t="s">
        <v>5190</v>
      </c>
      <c r="M750" s="230" t="s">
        <v>586</v>
      </c>
      <c r="N750" s="231" t="s">
        <v>22575</v>
      </c>
      <c r="O750" s="232" t="s">
        <v>5190</v>
      </c>
      <c r="P750" s="233" t="s">
        <v>5190</v>
      </c>
      <c r="Q750" s="233" t="s">
        <v>5190</v>
      </c>
      <c r="R750" s="230" t="s">
        <v>25538</v>
      </c>
      <c r="S750" s="234" t="s">
        <v>25528</v>
      </c>
      <c r="T750" s="235" t="s">
        <v>5190</v>
      </c>
      <c r="U750" s="236" t="s">
        <v>26520</v>
      </c>
      <c r="V750" s="16" t="s">
        <v>5190</v>
      </c>
      <c r="W750" s="16" t="s">
        <v>5190</v>
      </c>
      <c r="X750" s="16" t="e">
        <v>#REF!</v>
      </c>
      <c r="Y750" s="237" t="s">
        <v>5190</v>
      </c>
      <c r="Z750" s="17"/>
      <c r="AD750" s="230" t="s">
        <v>25297</v>
      </c>
      <c r="AE750" s="238" t="s">
        <v>23127</v>
      </c>
    </row>
    <row r="751" spans="1:31" x14ac:dyDescent="0.45">
      <c r="A751" s="239" t="s">
        <v>588</v>
      </c>
      <c r="B751" s="239" t="s">
        <v>22575</v>
      </c>
      <c r="C751" s="227"/>
      <c r="D751" s="227"/>
      <c r="E751" s="227"/>
      <c r="F751" s="227" t="s">
        <v>24088</v>
      </c>
      <c r="G751" s="229" t="s">
        <v>5191</v>
      </c>
      <c r="H751" s="229">
        <v>3</v>
      </c>
      <c r="I751" s="229" t="s">
        <v>615</v>
      </c>
      <c r="J751" s="229" t="s">
        <v>586</v>
      </c>
      <c r="K751" s="17" t="s">
        <v>588</v>
      </c>
      <c r="L751" s="17" t="s">
        <v>5190</v>
      </c>
      <c r="M751" s="230" t="s">
        <v>588</v>
      </c>
      <c r="N751" s="231" t="s">
        <v>22575</v>
      </c>
      <c r="O751" s="232" t="s">
        <v>5190</v>
      </c>
      <c r="P751" s="233" t="s">
        <v>5190</v>
      </c>
      <c r="Q751" s="233" t="s">
        <v>5190</v>
      </c>
      <c r="R751" s="230" t="s">
        <v>25539</v>
      </c>
      <c r="S751" s="234" t="s">
        <v>25538</v>
      </c>
      <c r="T751" s="235" t="s">
        <v>5190</v>
      </c>
      <c r="U751" s="236" t="s">
        <v>26520</v>
      </c>
      <c r="V751" s="16" t="s">
        <v>5190</v>
      </c>
      <c r="W751" s="16" t="s">
        <v>5190</v>
      </c>
      <c r="X751" s="16" t="e">
        <v>#REF!</v>
      </c>
      <c r="Y751" s="237" t="s">
        <v>5190</v>
      </c>
      <c r="Z751" s="17"/>
      <c r="AD751" s="230" t="s">
        <v>25298</v>
      </c>
      <c r="AE751" s="238" t="s">
        <v>23129</v>
      </c>
    </row>
    <row r="752" spans="1:31" x14ac:dyDescent="0.45">
      <c r="A752" s="231"/>
      <c r="B752" s="240" t="s">
        <v>22576</v>
      </c>
      <c r="C752" s="240" t="s">
        <v>22577</v>
      </c>
      <c r="D752" s="240" t="s">
        <v>22524</v>
      </c>
      <c r="E752" s="240" t="s">
        <v>679</v>
      </c>
      <c r="F752" s="227" t="s">
        <v>24089</v>
      </c>
      <c r="G752" s="229" t="s">
        <v>5191</v>
      </c>
      <c r="H752" s="229">
        <v>4</v>
      </c>
      <c r="I752" s="229" t="s">
        <v>615</v>
      </c>
      <c r="J752" s="229" t="s">
        <v>586</v>
      </c>
      <c r="K752" s="17" t="s">
        <v>588</v>
      </c>
      <c r="L752" s="17" t="s">
        <v>22576</v>
      </c>
      <c r="M752" s="230" t="s">
        <v>22576</v>
      </c>
      <c r="N752" s="231" t="s">
        <v>22577</v>
      </c>
      <c r="O752" s="232" t="s">
        <v>679</v>
      </c>
      <c r="P752" s="233" t="s">
        <v>680</v>
      </c>
      <c r="Q752" s="233" t="s">
        <v>26521</v>
      </c>
      <c r="R752" s="230" t="s">
        <v>25106</v>
      </c>
      <c r="S752" s="234" t="s">
        <v>25539</v>
      </c>
      <c r="T752" s="235" t="s">
        <v>21543</v>
      </c>
      <c r="U752" s="236" t="s">
        <v>5191</v>
      </c>
      <c r="V752" s="16">
        <v>1</v>
      </c>
      <c r="W752" s="16">
        <v>9</v>
      </c>
      <c r="X752" s="16" t="e">
        <v>#REF!</v>
      </c>
      <c r="Y752" s="237" t="s">
        <v>679</v>
      </c>
      <c r="Z752" s="17"/>
      <c r="AD752" s="230" t="s">
        <v>25686</v>
      </c>
      <c r="AE752" s="238" t="s">
        <v>23131</v>
      </c>
    </row>
    <row r="753" spans="1:31" x14ac:dyDescent="0.45">
      <c r="A753" s="231"/>
      <c r="B753" s="240" t="s">
        <v>22578</v>
      </c>
      <c r="C753" s="240" t="s">
        <v>22579</v>
      </c>
      <c r="D753" s="240" t="s">
        <v>22524</v>
      </c>
      <c r="E753" s="240" t="s">
        <v>679</v>
      </c>
      <c r="F753" s="227" t="s">
        <v>24090</v>
      </c>
      <c r="G753" s="229" t="s">
        <v>5191</v>
      </c>
      <c r="H753" s="229">
        <v>4</v>
      </c>
      <c r="I753" s="229" t="s">
        <v>615</v>
      </c>
      <c r="J753" s="229" t="s">
        <v>586</v>
      </c>
      <c r="K753" s="17" t="s">
        <v>588</v>
      </c>
      <c r="L753" s="17" t="s">
        <v>22578</v>
      </c>
      <c r="M753" s="230" t="s">
        <v>22578</v>
      </c>
      <c r="N753" s="231" t="s">
        <v>22579</v>
      </c>
      <c r="O753" s="232" t="s">
        <v>679</v>
      </c>
      <c r="P753" s="233" t="s">
        <v>680</v>
      </c>
      <c r="Q753" s="233" t="s">
        <v>26521</v>
      </c>
      <c r="R753" s="230" t="s">
        <v>25107</v>
      </c>
      <c r="S753" s="234" t="s">
        <v>25539</v>
      </c>
      <c r="T753" s="235" t="s">
        <v>21543</v>
      </c>
      <c r="U753" s="236" t="s">
        <v>5191</v>
      </c>
      <c r="V753" s="16">
        <v>1</v>
      </c>
      <c r="W753" s="16">
        <v>9</v>
      </c>
      <c r="X753" s="16" t="e">
        <v>#REF!</v>
      </c>
      <c r="Y753" s="237" t="s">
        <v>679</v>
      </c>
      <c r="Z753" s="17"/>
      <c r="AD753" s="230" t="s">
        <v>25299</v>
      </c>
      <c r="AE753" s="238" t="s">
        <v>23133</v>
      </c>
    </row>
    <row r="754" spans="1:31" x14ac:dyDescent="0.45">
      <c r="A754" s="231"/>
      <c r="B754" s="240" t="s">
        <v>22580</v>
      </c>
      <c r="C754" s="240" t="s">
        <v>22581</v>
      </c>
      <c r="D754" s="240" t="s">
        <v>22524</v>
      </c>
      <c r="E754" s="240" t="s">
        <v>679</v>
      </c>
      <c r="F754" s="227" t="s">
        <v>24091</v>
      </c>
      <c r="G754" s="229" t="s">
        <v>5191</v>
      </c>
      <c r="H754" s="229">
        <v>4</v>
      </c>
      <c r="I754" s="229" t="s">
        <v>615</v>
      </c>
      <c r="J754" s="229" t="s">
        <v>586</v>
      </c>
      <c r="K754" s="17" t="s">
        <v>588</v>
      </c>
      <c r="L754" s="17" t="s">
        <v>22580</v>
      </c>
      <c r="M754" s="230" t="s">
        <v>22580</v>
      </c>
      <c r="N754" s="231" t="s">
        <v>22581</v>
      </c>
      <c r="O754" s="232" t="s">
        <v>679</v>
      </c>
      <c r="P754" s="233" t="s">
        <v>680</v>
      </c>
      <c r="Q754" s="233" t="s">
        <v>26521</v>
      </c>
      <c r="R754" s="230" t="s">
        <v>25108</v>
      </c>
      <c r="S754" s="234" t="s">
        <v>25539</v>
      </c>
      <c r="T754" s="235" t="s">
        <v>21543</v>
      </c>
      <c r="U754" s="236" t="s">
        <v>5191</v>
      </c>
      <c r="V754" s="16">
        <v>1</v>
      </c>
      <c r="W754" s="16">
        <v>9</v>
      </c>
      <c r="X754" s="16" t="e">
        <v>#REF!</v>
      </c>
      <c r="Y754" s="237" t="s">
        <v>679</v>
      </c>
      <c r="Z754" s="17"/>
      <c r="AD754" s="230" t="s">
        <v>25300</v>
      </c>
      <c r="AE754" s="238" t="s">
        <v>23134</v>
      </c>
    </row>
    <row r="755" spans="1:31" x14ac:dyDescent="0.45">
      <c r="A755" s="231"/>
      <c r="B755" s="240" t="s">
        <v>22582</v>
      </c>
      <c r="C755" s="240" t="s">
        <v>22583</v>
      </c>
      <c r="D755" s="240" t="s">
        <v>22524</v>
      </c>
      <c r="E755" s="240" t="s">
        <v>679</v>
      </c>
      <c r="F755" s="227" t="s">
        <v>24092</v>
      </c>
      <c r="G755" s="229" t="s">
        <v>5191</v>
      </c>
      <c r="H755" s="229">
        <v>4</v>
      </c>
      <c r="I755" s="229" t="s">
        <v>615</v>
      </c>
      <c r="J755" s="229" t="s">
        <v>586</v>
      </c>
      <c r="K755" s="17" t="s">
        <v>588</v>
      </c>
      <c r="L755" s="17" t="s">
        <v>22582</v>
      </c>
      <c r="M755" s="230" t="s">
        <v>22582</v>
      </c>
      <c r="N755" s="231" t="s">
        <v>22583</v>
      </c>
      <c r="O755" s="232" t="s">
        <v>679</v>
      </c>
      <c r="P755" s="233" t="s">
        <v>680</v>
      </c>
      <c r="Q755" s="233" t="s">
        <v>26521</v>
      </c>
      <c r="R755" s="230" t="s">
        <v>25109</v>
      </c>
      <c r="S755" s="234" t="s">
        <v>25539</v>
      </c>
      <c r="T755" s="235" t="s">
        <v>21543</v>
      </c>
      <c r="U755" s="236" t="s">
        <v>5191</v>
      </c>
      <c r="V755" s="16">
        <v>1</v>
      </c>
      <c r="W755" s="16">
        <v>9</v>
      </c>
      <c r="X755" s="16" t="e">
        <v>#REF!</v>
      </c>
      <c r="Y755" s="237" t="s">
        <v>679</v>
      </c>
      <c r="Z755" s="17"/>
      <c r="AD755" s="230" t="s">
        <v>25687</v>
      </c>
      <c r="AE755" s="238" t="s">
        <v>1216</v>
      </c>
    </row>
    <row r="756" spans="1:31" x14ac:dyDescent="0.45">
      <c r="A756" s="231"/>
      <c r="B756" s="240" t="s">
        <v>22584</v>
      </c>
      <c r="C756" s="240" t="s">
        <v>22585</v>
      </c>
      <c r="D756" s="240" t="s">
        <v>22524</v>
      </c>
      <c r="E756" s="240" t="s">
        <v>679</v>
      </c>
      <c r="F756" s="227" t="s">
        <v>24093</v>
      </c>
      <c r="G756" s="229" t="s">
        <v>5191</v>
      </c>
      <c r="H756" s="229">
        <v>4</v>
      </c>
      <c r="I756" s="229" t="s">
        <v>615</v>
      </c>
      <c r="J756" s="229" t="s">
        <v>586</v>
      </c>
      <c r="K756" s="17" t="s">
        <v>588</v>
      </c>
      <c r="L756" s="17" t="s">
        <v>22584</v>
      </c>
      <c r="M756" s="230" t="s">
        <v>22584</v>
      </c>
      <c r="N756" s="231" t="s">
        <v>22585</v>
      </c>
      <c r="O756" s="232" t="s">
        <v>679</v>
      </c>
      <c r="P756" s="233" t="s">
        <v>680</v>
      </c>
      <c r="Q756" s="233" t="s">
        <v>26521</v>
      </c>
      <c r="R756" s="230" t="s">
        <v>25110</v>
      </c>
      <c r="S756" s="234" t="s">
        <v>25539</v>
      </c>
      <c r="T756" s="235" t="s">
        <v>21543</v>
      </c>
      <c r="U756" s="236" t="s">
        <v>5191</v>
      </c>
      <c r="V756" s="16">
        <v>1</v>
      </c>
      <c r="W756" s="16">
        <v>9</v>
      </c>
      <c r="X756" s="16" t="e">
        <v>#REF!</v>
      </c>
      <c r="Y756" s="237" t="s">
        <v>679</v>
      </c>
      <c r="Z756" s="17"/>
      <c r="AD756" s="230" t="s">
        <v>25688</v>
      </c>
      <c r="AE756" s="238" t="s">
        <v>23137</v>
      </c>
    </row>
    <row r="757" spans="1:31" x14ac:dyDescent="0.45">
      <c r="A757" s="231"/>
      <c r="B757" s="240" t="s">
        <v>22586</v>
      </c>
      <c r="C757" s="240" t="s">
        <v>22587</v>
      </c>
      <c r="D757" s="240" t="s">
        <v>22521</v>
      </c>
      <c r="E757" s="240" t="s">
        <v>676</v>
      </c>
      <c r="F757" s="227" t="s">
        <v>24094</v>
      </c>
      <c r="G757" s="229" t="s">
        <v>5191</v>
      </c>
      <c r="H757" s="229">
        <v>4</v>
      </c>
      <c r="I757" s="229" t="s">
        <v>615</v>
      </c>
      <c r="J757" s="229" t="s">
        <v>586</v>
      </c>
      <c r="K757" s="17" t="s">
        <v>588</v>
      </c>
      <c r="L757" s="17" t="s">
        <v>22586</v>
      </c>
      <c r="M757" s="230" t="s">
        <v>22586</v>
      </c>
      <c r="N757" s="231" t="s">
        <v>22587</v>
      </c>
      <c r="O757" s="232" t="s">
        <v>676</v>
      </c>
      <c r="P757" s="233" t="s">
        <v>677</v>
      </c>
      <c r="Q757" s="233" t="s">
        <v>26521</v>
      </c>
      <c r="R757" s="230" t="s">
        <v>25111</v>
      </c>
      <c r="S757" s="234" t="s">
        <v>25539</v>
      </c>
      <c r="T757" s="235" t="s">
        <v>21545</v>
      </c>
      <c r="U757" s="236" t="s">
        <v>5191</v>
      </c>
      <c r="V757" s="16">
        <v>2</v>
      </c>
      <c r="W757" s="16">
        <v>5</v>
      </c>
      <c r="X757" s="16" t="e">
        <v>#REF!</v>
      </c>
      <c r="Y757" s="237" t="s">
        <v>676</v>
      </c>
      <c r="Z757" s="17"/>
      <c r="AD757" s="230" t="s">
        <v>25301</v>
      </c>
      <c r="AE757" s="238" t="s">
        <v>23138</v>
      </c>
    </row>
    <row r="758" spans="1:31" x14ac:dyDescent="0.45">
      <c r="A758" s="231"/>
      <c r="B758" s="227"/>
      <c r="C758" s="227"/>
      <c r="D758" s="240" t="s">
        <v>22524</v>
      </c>
      <c r="E758" s="240" t="s">
        <v>679</v>
      </c>
      <c r="F758" s="227" t="s">
        <v>24095</v>
      </c>
      <c r="G758" s="229" t="s">
        <v>26520</v>
      </c>
      <c r="H758" s="229">
        <v>4</v>
      </c>
      <c r="I758" s="229" t="s">
        <v>615</v>
      </c>
      <c r="J758" s="229" t="s">
        <v>586</v>
      </c>
      <c r="K758" s="17" t="s">
        <v>588</v>
      </c>
      <c r="L758" s="17" t="s">
        <v>22586</v>
      </c>
      <c r="M758" s="230" t="s">
        <v>22586</v>
      </c>
      <c r="N758" s="231" t="s">
        <v>22587</v>
      </c>
      <c r="O758" s="232" t="s">
        <v>679</v>
      </c>
      <c r="P758" s="233" t="s">
        <v>680</v>
      </c>
      <c r="Q758" s="233" t="s">
        <v>26521</v>
      </c>
      <c r="R758" s="230" t="s">
        <v>25111</v>
      </c>
      <c r="S758" s="234" t="s">
        <v>25539</v>
      </c>
      <c r="T758" s="235" t="s">
        <v>21543</v>
      </c>
      <c r="U758" s="236" t="s">
        <v>5191</v>
      </c>
      <c r="V758" s="16">
        <v>2</v>
      </c>
      <c r="W758" s="16">
        <v>9</v>
      </c>
      <c r="X758" s="16" t="e">
        <v>#REF!</v>
      </c>
      <c r="Y758" s="237" t="s">
        <v>679</v>
      </c>
      <c r="Z758" s="17"/>
      <c r="AD758" s="230" t="s">
        <v>25302</v>
      </c>
      <c r="AE758" s="238" t="s">
        <v>23142</v>
      </c>
    </row>
    <row r="759" spans="1:31" x14ac:dyDescent="0.45">
      <c r="A759" s="231"/>
      <c r="B759" s="240" t="s">
        <v>22588</v>
      </c>
      <c r="C759" s="240" t="s">
        <v>22589</v>
      </c>
      <c r="D759" s="240" t="s">
        <v>22524</v>
      </c>
      <c r="E759" s="240" t="s">
        <v>679</v>
      </c>
      <c r="F759" s="227" t="s">
        <v>24096</v>
      </c>
      <c r="G759" s="229" t="s">
        <v>5191</v>
      </c>
      <c r="H759" s="229">
        <v>4</v>
      </c>
      <c r="I759" s="229" t="s">
        <v>615</v>
      </c>
      <c r="J759" s="229" t="s">
        <v>586</v>
      </c>
      <c r="K759" s="17" t="s">
        <v>588</v>
      </c>
      <c r="L759" s="17" t="s">
        <v>22588</v>
      </c>
      <c r="M759" s="230" t="s">
        <v>22588</v>
      </c>
      <c r="N759" s="231" t="s">
        <v>22589</v>
      </c>
      <c r="O759" s="232" t="s">
        <v>679</v>
      </c>
      <c r="P759" s="233" t="s">
        <v>680</v>
      </c>
      <c r="Q759" s="233" t="s">
        <v>26521</v>
      </c>
      <c r="R759" s="230" t="s">
        <v>25112</v>
      </c>
      <c r="S759" s="234" t="s">
        <v>25539</v>
      </c>
      <c r="T759" s="235" t="s">
        <v>21543</v>
      </c>
      <c r="U759" s="236" t="s">
        <v>5191</v>
      </c>
      <c r="V759" s="16">
        <v>1</v>
      </c>
      <c r="W759" s="16">
        <v>9</v>
      </c>
      <c r="X759" s="16" t="e">
        <v>#REF!</v>
      </c>
      <c r="Y759" s="237" t="s">
        <v>679</v>
      </c>
      <c r="Z759" s="17"/>
      <c r="AD759" s="230" t="s">
        <v>25689</v>
      </c>
      <c r="AE759" s="238" t="s">
        <v>1227</v>
      </c>
    </row>
    <row r="760" spans="1:31" x14ac:dyDescent="0.45">
      <c r="A760" s="239" t="s">
        <v>590</v>
      </c>
      <c r="B760" s="239" t="s">
        <v>22590</v>
      </c>
      <c r="C760" s="227"/>
      <c r="D760" s="227"/>
      <c r="E760" s="227"/>
      <c r="F760" s="227" t="s">
        <v>24097</v>
      </c>
      <c r="G760" s="229" t="s">
        <v>5191</v>
      </c>
      <c r="H760" s="229">
        <v>2</v>
      </c>
      <c r="I760" s="229" t="s">
        <v>615</v>
      </c>
      <c r="J760" s="229" t="s">
        <v>590</v>
      </c>
      <c r="K760" s="17" t="s">
        <v>5190</v>
      </c>
      <c r="L760" s="17" t="s">
        <v>5190</v>
      </c>
      <c r="M760" s="230" t="s">
        <v>590</v>
      </c>
      <c r="N760" s="231" t="s">
        <v>22590</v>
      </c>
      <c r="O760" s="232" t="s">
        <v>5190</v>
      </c>
      <c r="P760" s="233" t="s">
        <v>5190</v>
      </c>
      <c r="Q760" s="233" t="s">
        <v>5190</v>
      </c>
      <c r="R760" s="230" t="s">
        <v>25540</v>
      </c>
      <c r="S760" s="234" t="s">
        <v>25528</v>
      </c>
      <c r="T760" s="235" t="s">
        <v>5190</v>
      </c>
      <c r="U760" s="236" t="s">
        <v>26520</v>
      </c>
      <c r="V760" s="16" t="s">
        <v>5190</v>
      </c>
      <c r="W760" s="16" t="s">
        <v>5190</v>
      </c>
      <c r="X760" s="16" t="e">
        <v>#REF!</v>
      </c>
      <c r="Y760" s="237" t="s">
        <v>5190</v>
      </c>
      <c r="Z760" s="17"/>
      <c r="AD760" s="230" t="s">
        <v>25690</v>
      </c>
      <c r="AE760" s="238" t="s">
        <v>1229</v>
      </c>
    </row>
    <row r="761" spans="1:31" x14ac:dyDescent="0.45">
      <c r="A761" s="239" t="s">
        <v>22591</v>
      </c>
      <c r="B761" s="239" t="s">
        <v>22592</v>
      </c>
      <c r="C761" s="227"/>
      <c r="D761" s="227"/>
      <c r="E761" s="227"/>
      <c r="F761" s="227" t="s">
        <v>24098</v>
      </c>
      <c r="G761" s="229" t="s">
        <v>5191</v>
      </c>
      <c r="H761" s="229">
        <v>3</v>
      </c>
      <c r="I761" s="229" t="s">
        <v>615</v>
      </c>
      <c r="J761" s="229" t="s">
        <v>590</v>
      </c>
      <c r="K761" s="17" t="s">
        <v>22591</v>
      </c>
      <c r="L761" s="17" t="s">
        <v>5190</v>
      </c>
      <c r="M761" s="230" t="s">
        <v>22591</v>
      </c>
      <c r="N761" s="231" t="s">
        <v>22592</v>
      </c>
      <c r="O761" s="232" t="s">
        <v>5190</v>
      </c>
      <c r="P761" s="233" t="s">
        <v>5190</v>
      </c>
      <c r="Q761" s="233" t="s">
        <v>5190</v>
      </c>
      <c r="R761" s="230" t="s">
        <v>25541</v>
      </c>
      <c r="S761" s="234" t="s">
        <v>25540</v>
      </c>
      <c r="T761" s="235" t="s">
        <v>5190</v>
      </c>
      <c r="U761" s="236" t="s">
        <v>26520</v>
      </c>
      <c r="V761" s="16" t="s">
        <v>5190</v>
      </c>
      <c r="W761" s="16" t="s">
        <v>5190</v>
      </c>
      <c r="X761" s="16" t="e">
        <v>#REF!</v>
      </c>
      <c r="Y761" s="237" t="s">
        <v>5190</v>
      </c>
      <c r="Z761" s="17"/>
      <c r="AD761" s="230" t="s">
        <v>25303</v>
      </c>
      <c r="AE761" s="238" t="s">
        <v>1231</v>
      </c>
    </row>
    <row r="762" spans="1:31" x14ac:dyDescent="0.45">
      <c r="A762" s="231"/>
      <c r="B762" s="240" t="s">
        <v>22593</v>
      </c>
      <c r="C762" s="240" t="s">
        <v>22594</v>
      </c>
      <c r="D762" s="240" t="s">
        <v>22595</v>
      </c>
      <c r="E762" s="240" t="s">
        <v>684</v>
      </c>
      <c r="F762" s="227" t="s">
        <v>24099</v>
      </c>
      <c r="G762" s="229" t="s">
        <v>5191</v>
      </c>
      <c r="H762" s="229">
        <v>4</v>
      </c>
      <c r="I762" s="229" t="s">
        <v>615</v>
      </c>
      <c r="J762" s="229" t="s">
        <v>590</v>
      </c>
      <c r="K762" s="17" t="s">
        <v>22591</v>
      </c>
      <c r="L762" s="17" t="s">
        <v>22593</v>
      </c>
      <c r="M762" s="230" t="s">
        <v>22593</v>
      </c>
      <c r="N762" s="231" t="s">
        <v>22594</v>
      </c>
      <c r="O762" s="232" t="s">
        <v>684</v>
      </c>
      <c r="P762" s="233" t="s">
        <v>683</v>
      </c>
      <c r="Q762" s="233" t="s">
        <v>26521</v>
      </c>
      <c r="R762" s="230" t="s">
        <v>25113</v>
      </c>
      <c r="S762" s="234" t="s">
        <v>25541</v>
      </c>
      <c r="T762" s="235" t="s">
        <v>21541</v>
      </c>
      <c r="U762" s="236" t="s">
        <v>5191</v>
      </c>
      <c r="V762" s="16">
        <v>2</v>
      </c>
      <c r="W762" s="16">
        <v>3</v>
      </c>
      <c r="X762" s="16" t="e">
        <v>#REF!</v>
      </c>
      <c r="Y762" s="237" t="s">
        <v>684</v>
      </c>
      <c r="Z762" s="17"/>
      <c r="AD762" s="230" t="s">
        <v>25691</v>
      </c>
      <c r="AE762" s="238" t="s">
        <v>1238</v>
      </c>
    </row>
    <row r="763" spans="1:31" x14ac:dyDescent="0.45">
      <c r="A763" s="231"/>
      <c r="B763" s="227"/>
      <c r="C763" s="227"/>
      <c r="D763" s="240" t="s">
        <v>22530</v>
      </c>
      <c r="E763" s="240" t="s">
        <v>706</v>
      </c>
      <c r="F763" s="227" t="s">
        <v>24100</v>
      </c>
      <c r="G763" s="229" t="s">
        <v>26520</v>
      </c>
      <c r="H763" s="229">
        <v>4</v>
      </c>
      <c r="I763" s="229" t="s">
        <v>615</v>
      </c>
      <c r="J763" s="229" t="s">
        <v>590</v>
      </c>
      <c r="K763" s="17" t="s">
        <v>22591</v>
      </c>
      <c r="L763" s="17" t="s">
        <v>22593</v>
      </c>
      <c r="M763" s="230" t="s">
        <v>22593</v>
      </c>
      <c r="N763" s="231" t="s">
        <v>22594</v>
      </c>
      <c r="O763" s="232" t="s">
        <v>706</v>
      </c>
      <c r="P763" s="233" t="s">
        <v>705</v>
      </c>
      <c r="Q763" s="233" t="s">
        <v>26521</v>
      </c>
      <c r="R763" s="230" t="s">
        <v>25113</v>
      </c>
      <c r="S763" s="234" t="s">
        <v>25541</v>
      </c>
      <c r="T763" s="235" t="s">
        <v>21530</v>
      </c>
      <c r="U763" s="236" t="s">
        <v>5191</v>
      </c>
      <c r="V763" s="16">
        <v>2</v>
      </c>
      <c r="W763" s="16">
        <v>9</v>
      </c>
      <c r="X763" s="16" t="e">
        <v>#REF!</v>
      </c>
      <c r="Y763" s="237" t="s">
        <v>706</v>
      </c>
      <c r="Z763" s="17"/>
      <c r="AD763" s="230" t="s">
        <v>25304</v>
      </c>
      <c r="AE763" s="238" t="s">
        <v>1240</v>
      </c>
    </row>
    <row r="764" spans="1:31" x14ac:dyDescent="0.45">
      <c r="A764" s="231"/>
      <c r="B764" s="240" t="s">
        <v>22596</v>
      </c>
      <c r="C764" s="240" t="s">
        <v>22597</v>
      </c>
      <c r="D764" s="240" t="s">
        <v>22595</v>
      </c>
      <c r="E764" s="240" t="s">
        <v>684</v>
      </c>
      <c r="F764" s="227" t="s">
        <v>24101</v>
      </c>
      <c r="G764" s="229" t="s">
        <v>5191</v>
      </c>
      <c r="H764" s="229">
        <v>4</v>
      </c>
      <c r="I764" s="229" t="s">
        <v>615</v>
      </c>
      <c r="J764" s="229" t="s">
        <v>590</v>
      </c>
      <c r="K764" s="17" t="s">
        <v>22591</v>
      </c>
      <c r="L764" s="17" t="s">
        <v>22596</v>
      </c>
      <c r="M764" s="230" t="s">
        <v>22596</v>
      </c>
      <c r="N764" s="231" t="s">
        <v>22597</v>
      </c>
      <c r="O764" s="232" t="s">
        <v>684</v>
      </c>
      <c r="P764" s="233" t="s">
        <v>683</v>
      </c>
      <c r="Q764" s="233" t="s">
        <v>26521</v>
      </c>
      <c r="R764" s="230" t="s">
        <v>25114</v>
      </c>
      <c r="S764" s="234" t="s">
        <v>25541</v>
      </c>
      <c r="T764" s="235" t="s">
        <v>21541</v>
      </c>
      <c r="U764" s="236" t="s">
        <v>5191</v>
      </c>
      <c r="V764" s="16">
        <v>1</v>
      </c>
      <c r="W764" s="16">
        <v>3</v>
      </c>
      <c r="X764" s="16" t="e">
        <v>#REF!</v>
      </c>
      <c r="Y764" s="237" t="s">
        <v>684</v>
      </c>
      <c r="Z764" s="17"/>
      <c r="AD764" s="230" t="s">
        <v>25692</v>
      </c>
      <c r="AE764" s="238" t="s">
        <v>1249</v>
      </c>
    </row>
    <row r="765" spans="1:31" x14ac:dyDescent="0.45">
      <c r="A765" s="239" t="s">
        <v>22598</v>
      </c>
      <c r="B765" s="239" t="s">
        <v>22599</v>
      </c>
      <c r="C765" s="227"/>
      <c r="D765" s="227"/>
      <c r="E765" s="227"/>
      <c r="F765" s="227" t="s">
        <v>24102</v>
      </c>
      <c r="G765" s="229" t="s">
        <v>5191</v>
      </c>
      <c r="H765" s="229">
        <v>3</v>
      </c>
      <c r="I765" s="229" t="s">
        <v>615</v>
      </c>
      <c r="J765" s="229" t="s">
        <v>590</v>
      </c>
      <c r="K765" s="17" t="s">
        <v>22598</v>
      </c>
      <c r="L765" s="17" t="s">
        <v>5190</v>
      </c>
      <c r="M765" s="230" t="s">
        <v>22598</v>
      </c>
      <c r="N765" s="231" t="s">
        <v>22599</v>
      </c>
      <c r="O765" s="232" t="s">
        <v>5190</v>
      </c>
      <c r="P765" s="233" t="s">
        <v>5190</v>
      </c>
      <c r="Q765" s="233" t="s">
        <v>5190</v>
      </c>
      <c r="R765" s="230" t="s">
        <v>25542</v>
      </c>
      <c r="S765" s="234" t="s">
        <v>25540</v>
      </c>
      <c r="T765" s="235" t="s">
        <v>5190</v>
      </c>
      <c r="U765" s="236" t="s">
        <v>26520</v>
      </c>
      <c r="V765" s="16" t="s">
        <v>5190</v>
      </c>
      <c r="W765" s="16" t="s">
        <v>5190</v>
      </c>
      <c r="X765" s="16" t="e">
        <v>#REF!</v>
      </c>
      <c r="Y765" s="237" t="s">
        <v>5190</v>
      </c>
      <c r="Z765" s="17"/>
      <c r="AD765" s="230" t="s">
        <v>25693</v>
      </c>
      <c r="AE765" s="238" t="s">
        <v>23149</v>
      </c>
    </row>
    <row r="766" spans="1:31" x14ac:dyDescent="0.45">
      <c r="A766" s="231"/>
      <c r="B766" s="240" t="s">
        <v>22600</v>
      </c>
      <c r="C766" s="240" t="s">
        <v>22599</v>
      </c>
      <c r="D766" s="240" t="s">
        <v>22552</v>
      </c>
      <c r="E766" s="240" t="s">
        <v>686</v>
      </c>
      <c r="F766" s="227" t="s">
        <v>24103</v>
      </c>
      <c r="G766" s="229" t="s">
        <v>5191</v>
      </c>
      <c r="H766" s="229">
        <v>4</v>
      </c>
      <c r="I766" s="229" t="s">
        <v>615</v>
      </c>
      <c r="J766" s="229" t="s">
        <v>590</v>
      </c>
      <c r="K766" s="17" t="s">
        <v>22598</v>
      </c>
      <c r="L766" s="17" t="s">
        <v>22600</v>
      </c>
      <c r="M766" s="230" t="s">
        <v>22600</v>
      </c>
      <c r="N766" s="231" t="s">
        <v>22599</v>
      </c>
      <c r="O766" s="232" t="s">
        <v>686</v>
      </c>
      <c r="P766" s="233" t="s">
        <v>685</v>
      </c>
      <c r="Q766" s="233" t="s">
        <v>26521</v>
      </c>
      <c r="R766" s="230" t="s">
        <v>25115</v>
      </c>
      <c r="S766" s="234" t="s">
        <v>25542</v>
      </c>
      <c r="T766" s="235" t="s">
        <v>21540</v>
      </c>
      <c r="U766" s="236" t="s">
        <v>5191</v>
      </c>
      <c r="V766" s="16">
        <v>1</v>
      </c>
      <c r="W766" s="16">
        <v>11</v>
      </c>
      <c r="X766" s="16" t="e">
        <v>#REF!</v>
      </c>
      <c r="Y766" s="237" t="s">
        <v>686</v>
      </c>
      <c r="Z766" s="17"/>
      <c r="AD766" s="230" t="s">
        <v>25694</v>
      </c>
      <c r="AE766" s="238" t="s">
        <v>23151</v>
      </c>
    </row>
    <row r="767" spans="1:31" x14ac:dyDescent="0.45">
      <c r="A767" s="239" t="s">
        <v>22601</v>
      </c>
      <c r="B767" s="239" t="s">
        <v>22602</v>
      </c>
      <c r="C767" s="227"/>
      <c r="D767" s="227"/>
      <c r="E767" s="227"/>
      <c r="F767" s="227" t="s">
        <v>24104</v>
      </c>
      <c r="G767" s="229" t="s">
        <v>5191</v>
      </c>
      <c r="H767" s="229">
        <v>3</v>
      </c>
      <c r="I767" s="229" t="s">
        <v>615</v>
      </c>
      <c r="J767" s="229" t="s">
        <v>590</v>
      </c>
      <c r="K767" s="17" t="s">
        <v>22601</v>
      </c>
      <c r="L767" s="17" t="s">
        <v>5190</v>
      </c>
      <c r="M767" s="230" t="s">
        <v>22601</v>
      </c>
      <c r="N767" s="231" t="s">
        <v>22602</v>
      </c>
      <c r="O767" s="232" t="s">
        <v>5190</v>
      </c>
      <c r="P767" s="233" t="s">
        <v>5190</v>
      </c>
      <c r="Q767" s="233" t="s">
        <v>5190</v>
      </c>
      <c r="R767" s="230" t="s">
        <v>25543</v>
      </c>
      <c r="S767" s="234" t="s">
        <v>25540</v>
      </c>
      <c r="T767" s="235" t="s">
        <v>5190</v>
      </c>
      <c r="U767" s="236" t="s">
        <v>26520</v>
      </c>
      <c r="V767" s="16" t="s">
        <v>5190</v>
      </c>
      <c r="W767" s="16" t="s">
        <v>5190</v>
      </c>
      <c r="X767" s="16" t="e">
        <v>#REF!</v>
      </c>
      <c r="Y767" s="237" t="s">
        <v>5190</v>
      </c>
      <c r="Z767" s="17"/>
      <c r="AD767" s="230" t="s">
        <v>25305</v>
      </c>
      <c r="AE767" s="238" t="s">
        <v>23153</v>
      </c>
    </row>
    <row r="768" spans="1:31" x14ac:dyDescent="0.45">
      <c r="A768" s="231"/>
      <c r="B768" s="240" t="s">
        <v>22603</v>
      </c>
      <c r="C768" s="240" t="s">
        <v>22604</v>
      </c>
      <c r="D768" s="240" t="s">
        <v>22552</v>
      </c>
      <c r="E768" s="240" t="s">
        <v>686</v>
      </c>
      <c r="F768" s="227" t="s">
        <v>24105</v>
      </c>
      <c r="G768" s="229" t="s">
        <v>5191</v>
      </c>
      <c r="H768" s="229">
        <v>4</v>
      </c>
      <c r="I768" s="229" t="s">
        <v>615</v>
      </c>
      <c r="J768" s="229" t="s">
        <v>590</v>
      </c>
      <c r="K768" s="17" t="s">
        <v>22601</v>
      </c>
      <c r="L768" s="17" t="s">
        <v>22603</v>
      </c>
      <c r="M768" s="230" t="s">
        <v>22603</v>
      </c>
      <c r="N768" s="231" t="s">
        <v>22604</v>
      </c>
      <c r="O768" s="232" t="s">
        <v>686</v>
      </c>
      <c r="P768" s="233" t="s">
        <v>685</v>
      </c>
      <c r="Q768" s="233" t="s">
        <v>26521</v>
      </c>
      <c r="R768" s="230" t="s">
        <v>25116</v>
      </c>
      <c r="S768" s="234" t="s">
        <v>25543</v>
      </c>
      <c r="T768" s="235" t="s">
        <v>21540</v>
      </c>
      <c r="U768" s="236" t="s">
        <v>5191</v>
      </c>
      <c r="V768" s="16">
        <v>3</v>
      </c>
      <c r="W768" s="16">
        <v>11</v>
      </c>
      <c r="X768" s="16" t="e">
        <v>#REF!</v>
      </c>
      <c r="Y768" s="237" t="s">
        <v>686</v>
      </c>
      <c r="Z768" s="17"/>
      <c r="AD768" s="230" t="s">
        <v>25695</v>
      </c>
      <c r="AE768" s="238" t="s">
        <v>23154</v>
      </c>
    </row>
    <row r="769" spans="1:31" x14ac:dyDescent="0.45">
      <c r="A769" s="231"/>
      <c r="B769" s="227"/>
      <c r="C769" s="227"/>
      <c r="D769" s="240" t="s">
        <v>22543</v>
      </c>
      <c r="E769" s="240" t="s">
        <v>696</v>
      </c>
      <c r="F769" s="227" t="s">
        <v>24106</v>
      </c>
      <c r="G769" s="229" t="s">
        <v>26520</v>
      </c>
      <c r="H769" s="229">
        <v>4</v>
      </c>
      <c r="I769" s="229" t="s">
        <v>615</v>
      </c>
      <c r="J769" s="229" t="s">
        <v>590</v>
      </c>
      <c r="K769" s="17" t="s">
        <v>22601</v>
      </c>
      <c r="L769" s="17" t="s">
        <v>22603</v>
      </c>
      <c r="M769" s="230" t="s">
        <v>22603</v>
      </c>
      <c r="N769" s="231" t="s">
        <v>22604</v>
      </c>
      <c r="O769" s="232" t="s">
        <v>696</v>
      </c>
      <c r="P769" s="233" t="s">
        <v>695</v>
      </c>
      <c r="Q769" s="233" t="s">
        <v>26521</v>
      </c>
      <c r="R769" s="230" t="s">
        <v>25116</v>
      </c>
      <c r="S769" s="234" t="s">
        <v>25543</v>
      </c>
      <c r="T769" s="235" t="s">
        <v>21535</v>
      </c>
      <c r="U769" s="236" t="s">
        <v>5191</v>
      </c>
      <c r="V769" s="16">
        <v>3</v>
      </c>
      <c r="W769" s="16">
        <v>7</v>
      </c>
      <c r="X769" s="16" t="e">
        <v>#REF!</v>
      </c>
      <c r="Y769" s="237" t="s">
        <v>696</v>
      </c>
      <c r="Z769" s="17"/>
      <c r="AD769" s="230" t="s">
        <v>25306</v>
      </c>
      <c r="AE769" s="238" t="s">
        <v>23156</v>
      </c>
    </row>
    <row r="770" spans="1:31" x14ac:dyDescent="0.45">
      <c r="A770" s="231"/>
      <c r="B770" s="227"/>
      <c r="C770" s="227"/>
      <c r="D770" s="240" t="s">
        <v>22534</v>
      </c>
      <c r="E770" s="240" t="s">
        <v>704</v>
      </c>
      <c r="F770" s="227" t="s">
        <v>24107</v>
      </c>
      <c r="G770" s="229" t="s">
        <v>26520</v>
      </c>
      <c r="H770" s="229">
        <v>4</v>
      </c>
      <c r="I770" s="229" t="s">
        <v>615</v>
      </c>
      <c r="J770" s="229" t="s">
        <v>590</v>
      </c>
      <c r="K770" s="17" t="s">
        <v>22601</v>
      </c>
      <c r="L770" s="17" t="s">
        <v>22603</v>
      </c>
      <c r="M770" s="230" t="s">
        <v>22603</v>
      </c>
      <c r="N770" s="231" t="s">
        <v>22604</v>
      </c>
      <c r="O770" s="232" t="s">
        <v>704</v>
      </c>
      <c r="P770" s="233" t="s">
        <v>703</v>
      </c>
      <c r="Q770" s="233" t="s">
        <v>26521</v>
      </c>
      <c r="R770" s="230" t="s">
        <v>25116</v>
      </c>
      <c r="S770" s="234" t="s">
        <v>25543</v>
      </c>
      <c r="T770" s="235" t="s">
        <v>21531</v>
      </c>
      <c r="U770" s="236" t="s">
        <v>5191</v>
      </c>
      <c r="V770" s="16">
        <v>3</v>
      </c>
      <c r="W770" s="16">
        <v>5</v>
      </c>
      <c r="X770" s="16" t="e">
        <v>#REF!</v>
      </c>
      <c r="Y770" s="237" t="s">
        <v>704</v>
      </c>
      <c r="Z770" s="17"/>
      <c r="AD770" s="230" t="s">
        <v>25307</v>
      </c>
      <c r="AE770" s="238" t="s">
        <v>23159</v>
      </c>
    </row>
    <row r="771" spans="1:31" x14ac:dyDescent="0.45">
      <c r="A771" s="231"/>
      <c r="B771" s="240" t="s">
        <v>22605</v>
      </c>
      <c r="C771" s="240" t="s">
        <v>22606</v>
      </c>
      <c r="D771" s="240" t="s">
        <v>22552</v>
      </c>
      <c r="E771" s="240" t="s">
        <v>686</v>
      </c>
      <c r="F771" s="227" t="s">
        <v>24108</v>
      </c>
      <c r="G771" s="229" t="s">
        <v>5191</v>
      </c>
      <c r="H771" s="229">
        <v>4</v>
      </c>
      <c r="I771" s="229" t="s">
        <v>615</v>
      </c>
      <c r="J771" s="229" t="s">
        <v>590</v>
      </c>
      <c r="K771" s="17" t="s">
        <v>22601</v>
      </c>
      <c r="L771" s="17" t="s">
        <v>22605</v>
      </c>
      <c r="M771" s="230" t="s">
        <v>22605</v>
      </c>
      <c r="N771" s="231" t="s">
        <v>22606</v>
      </c>
      <c r="O771" s="232" t="s">
        <v>686</v>
      </c>
      <c r="P771" s="233" t="s">
        <v>685</v>
      </c>
      <c r="Q771" s="233" t="s">
        <v>26521</v>
      </c>
      <c r="R771" s="230" t="s">
        <v>25117</v>
      </c>
      <c r="S771" s="234" t="s">
        <v>25543</v>
      </c>
      <c r="T771" s="235" t="s">
        <v>21540</v>
      </c>
      <c r="U771" s="236" t="s">
        <v>5191</v>
      </c>
      <c r="V771" s="16">
        <v>2</v>
      </c>
      <c r="W771" s="16">
        <v>11</v>
      </c>
      <c r="X771" s="16" t="e">
        <v>#REF!</v>
      </c>
      <c r="Y771" s="237" t="s">
        <v>686</v>
      </c>
      <c r="Z771" s="17"/>
      <c r="AD771" s="230" t="s">
        <v>25696</v>
      </c>
      <c r="AE771" s="238" t="s">
        <v>1251</v>
      </c>
    </row>
    <row r="772" spans="1:31" x14ac:dyDescent="0.45">
      <c r="A772" s="231"/>
      <c r="B772" s="227"/>
      <c r="C772" s="227"/>
      <c r="D772" s="240" t="s">
        <v>22530</v>
      </c>
      <c r="E772" s="240" t="s">
        <v>706</v>
      </c>
      <c r="F772" s="227" t="s">
        <v>24109</v>
      </c>
      <c r="G772" s="229" t="s">
        <v>26520</v>
      </c>
      <c r="H772" s="229">
        <v>4</v>
      </c>
      <c r="I772" s="229" t="s">
        <v>615</v>
      </c>
      <c r="J772" s="229" t="s">
        <v>590</v>
      </c>
      <c r="K772" s="17" t="s">
        <v>22601</v>
      </c>
      <c r="L772" s="17" t="s">
        <v>22605</v>
      </c>
      <c r="M772" s="230" t="s">
        <v>22605</v>
      </c>
      <c r="N772" s="231" t="s">
        <v>22606</v>
      </c>
      <c r="O772" s="232" t="s">
        <v>706</v>
      </c>
      <c r="P772" s="233" t="s">
        <v>705</v>
      </c>
      <c r="Q772" s="233" t="s">
        <v>26521</v>
      </c>
      <c r="R772" s="230" t="s">
        <v>25117</v>
      </c>
      <c r="S772" s="234" t="s">
        <v>25543</v>
      </c>
      <c r="T772" s="235" t="s">
        <v>21530</v>
      </c>
      <c r="U772" s="236" t="s">
        <v>5191</v>
      </c>
      <c r="V772" s="16">
        <v>2</v>
      </c>
      <c r="W772" s="16">
        <v>9</v>
      </c>
      <c r="X772" s="16" t="e">
        <v>#REF!</v>
      </c>
      <c r="Y772" s="237" t="s">
        <v>706</v>
      </c>
      <c r="Z772" s="17"/>
      <c r="AD772" s="230" t="s">
        <v>25697</v>
      </c>
      <c r="AE772" s="238" t="s">
        <v>1253</v>
      </c>
    </row>
    <row r="773" spans="1:31" x14ac:dyDescent="0.45">
      <c r="A773" s="231"/>
      <c r="B773" s="240" t="s">
        <v>22607</v>
      </c>
      <c r="C773" s="240" t="s">
        <v>22608</v>
      </c>
      <c r="D773" s="240" t="s">
        <v>22552</v>
      </c>
      <c r="E773" s="240" t="s">
        <v>686</v>
      </c>
      <c r="F773" s="227" t="s">
        <v>24110</v>
      </c>
      <c r="G773" s="229" t="s">
        <v>5191</v>
      </c>
      <c r="H773" s="229">
        <v>4</v>
      </c>
      <c r="I773" s="229" t="s">
        <v>615</v>
      </c>
      <c r="J773" s="229" t="s">
        <v>590</v>
      </c>
      <c r="K773" s="17" t="s">
        <v>22601</v>
      </c>
      <c r="L773" s="17" t="s">
        <v>22607</v>
      </c>
      <c r="M773" s="230" t="s">
        <v>22607</v>
      </c>
      <c r="N773" s="231" t="s">
        <v>22608</v>
      </c>
      <c r="O773" s="232" t="s">
        <v>686</v>
      </c>
      <c r="P773" s="233" t="s">
        <v>685</v>
      </c>
      <c r="Q773" s="233" t="s">
        <v>26521</v>
      </c>
      <c r="R773" s="230" t="s">
        <v>25118</v>
      </c>
      <c r="S773" s="234" t="s">
        <v>25543</v>
      </c>
      <c r="T773" s="235" t="s">
        <v>21540</v>
      </c>
      <c r="U773" s="236" t="s">
        <v>5191</v>
      </c>
      <c r="V773" s="16">
        <v>1</v>
      </c>
      <c r="W773" s="16">
        <v>11</v>
      </c>
      <c r="X773" s="16" t="e">
        <v>#REF!</v>
      </c>
      <c r="Y773" s="237" t="s">
        <v>686</v>
      </c>
      <c r="Z773" s="17"/>
      <c r="AD773" s="230" t="s">
        <v>25308</v>
      </c>
      <c r="AE773" s="238" t="s">
        <v>23162</v>
      </c>
    </row>
    <row r="774" spans="1:31" x14ac:dyDescent="0.45">
      <c r="A774" s="231"/>
      <c r="B774" s="240" t="s">
        <v>22609</v>
      </c>
      <c r="C774" s="240" t="s">
        <v>22610</v>
      </c>
      <c r="D774" s="240" t="s">
        <v>22552</v>
      </c>
      <c r="E774" s="240" t="s">
        <v>686</v>
      </c>
      <c r="F774" s="227" t="s">
        <v>24111</v>
      </c>
      <c r="G774" s="229" t="s">
        <v>5191</v>
      </c>
      <c r="H774" s="229">
        <v>4</v>
      </c>
      <c r="I774" s="229" t="s">
        <v>615</v>
      </c>
      <c r="J774" s="229" t="s">
        <v>590</v>
      </c>
      <c r="K774" s="17" t="s">
        <v>22601</v>
      </c>
      <c r="L774" s="17" t="s">
        <v>22609</v>
      </c>
      <c r="M774" s="230" t="s">
        <v>22609</v>
      </c>
      <c r="N774" s="231" t="s">
        <v>22610</v>
      </c>
      <c r="O774" s="232" t="s">
        <v>686</v>
      </c>
      <c r="P774" s="233" t="s">
        <v>685</v>
      </c>
      <c r="Q774" s="233" t="s">
        <v>26521</v>
      </c>
      <c r="R774" s="230" t="s">
        <v>25119</v>
      </c>
      <c r="S774" s="234" t="s">
        <v>25543</v>
      </c>
      <c r="T774" s="235" t="s">
        <v>21540</v>
      </c>
      <c r="U774" s="236" t="s">
        <v>5191</v>
      </c>
      <c r="V774" s="16">
        <v>1</v>
      </c>
      <c r="W774" s="16">
        <v>11</v>
      </c>
      <c r="X774" s="16" t="e">
        <v>#REF!</v>
      </c>
      <c r="Y774" s="237" t="s">
        <v>686</v>
      </c>
      <c r="Z774" s="17"/>
      <c r="AD774" s="230" t="s">
        <v>25309</v>
      </c>
      <c r="AE774" s="238" t="s">
        <v>23164</v>
      </c>
    </row>
    <row r="775" spans="1:31" x14ac:dyDescent="0.45">
      <c r="A775" s="231"/>
      <c r="B775" s="240" t="s">
        <v>22611</v>
      </c>
      <c r="C775" s="240" t="s">
        <v>22612</v>
      </c>
      <c r="D775" s="240" t="s">
        <v>22552</v>
      </c>
      <c r="E775" s="240" t="s">
        <v>686</v>
      </c>
      <c r="F775" s="227" t="s">
        <v>24112</v>
      </c>
      <c r="G775" s="229" t="s">
        <v>5191</v>
      </c>
      <c r="H775" s="229">
        <v>4</v>
      </c>
      <c r="I775" s="229" t="s">
        <v>615</v>
      </c>
      <c r="J775" s="229" t="s">
        <v>590</v>
      </c>
      <c r="K775" s="17" t="s">
        <v>22601</v>
      </c>
      <c r="L775" s="17" t="s">
        <v>22611</v>
      </c>
      <c r="M775" s="230" t="s">
        <v>22611</v>
      </c>
      <c r="N775" s="231" t="s">
        <v>22612</v>
      </c>
      <c r="O775" s="232" t="s">
        <v>686</v>
      </c>
      <c r="P775" s="233" t="s">
        <v>685</v>
      </c>
      <c r="Q775" s="233" t="s">
        <v>26521</v>
      </c>
      <c r="R775" s="230" t="s">
        <v>25120</v>
      </c>
      <c r="S775" s="234" t="s">
        <v>25543</v>
      </c>
      <c r="T775" s="235" t="s">
        <v>21540</v>
      </c>
      <c r="U775" s="236" t="s">
        <v>5191</v>
      </c>
      <c r="V775" s="16">
        <v>1</v>
      </c>
      <c r="W775" s="16">
        <v>11</v>
      </c>
      <c r="X775" s="16" t="e">
        <v>#REF!</v>
      </c>
      <c r="Y775" s="237" t="s">
        <v>686</v>
      </c>
      <c r="Z775" s="17"/>
      <c r="AD775" s="230" t="s">
        <v>25310</v>
      </c>
      <c r="AE775" s="238" t="s">
        <v>23166</v>
      </c>
    </row>
    <row r="776" spans="1:31" x14ac:dyDescent="0.45">
      <c r="A776" s="231"/>
      <c r="B776" s="240" t="s">
        <v>22613</v>
      </c>
      <c r="C776" s="240" t="s">
        <v>22614</v>
      </c>
      <c r="D776" s="240" t="s">
        <v>22552</v>
      </c>
      <c r="E776" s="240" t="s">
        <v>686</v>
      </c>
      <c r="F776" s="227" t="s">
        <v>24113</v>
      </c>
      <c r="G776" s="229" t="s">
        <v>5191</v>
      </c>
      <c r="H776" s="229">
        <v>4</v>
      </c>
      <c r="I776" s="229" t="s">
        <v>615</v>
      </c>
      <c r="J776" s="229" t="s">
        <v>590</v>
      </c>
      <c r="K776" s="17" t="s">
        <v>22601</v>
      </c>
      <c r="L776" s="17" t="s">
        <v>22613</v>
      </c>
      <c r="M776" s="230" t="s">
        <v>22613</v>
      </c>
      <c r="N776" s="231" t="s">
        <v>22614</v>
      </c>
      <c r="O776" s="232" t="s">
        <v>686</v>
      </c>
      <c r="P776" s="233" t="s">
        <v>685</v>
      </c>
      <c r="Q776" s="233" t="s">
        <v>26521</v>
      </c>
      <c r="R776" s="230" t="s">
        <v>25121</v>
      </c>
      <c r="S776" s="234" t="s">
        <v>25543</v>
      </c>
      <c r="T776" s="235" t="s">
        <v>21540</v>
      </c>
      <c r="U776" s="236" t="s">
        <v>5191</v>
      </c>
      <c r="V776" s="16">
        <v>2</v>
      </c>
      <c r="W776" s="16">
        <v>11</v>
      </c>
      <c r="X776" s="16" t="e">
        <v>#REF!</v>
      </c>
      <c r="Y776" s="237" t="s">
        <v>686</v>
      </c>
      <c r="Z776" s="17"/>
      <c r="AD776" s="230" t="s">
        <v>25698</v>
      </c>
      <c r="AE776" s="238" t="s">
        <v>1255</v>
      </c>
    </row>
    <row r="777" spans="1:31" x14ac:dyDescent="0.45">
      <c r="A777" s="231"/>
      <c r="B777" s="227"/>
      <c r="C777" s="227"/>
      <c r="D777" s="240" t="s">
        <v>22530</v>
      </c>
      <c r="E777" s="240" t="s">
        <v>706</v>
      </c>
      <c r="F777" s="227" t="s">
        <v>24114</v>
      </c>
      <c r="G777" s="229" t="s">
        <v>26520</v>
      </c>
      <c r="H777" s="229">
        <v>4</v>
      </c>
      <c r="I777" s="229" t="s">
        <v>615</v>
      </c>
      <c r="J777" s="229" t="s">
        <v>590</v>
      </c>
      <c r="K777" s="17" t="s">
        <v>22601</v>
      </c>
      <c r="L777" s="17" t="s">
        <v>22613</v>
      </c>
      <c r="M777" s="230" t="s">
        <v>22613</v>
      </c>
      <c r="N777" s="231" t="s">
        <v>22614</v>
      </c>
      <c r="O777" s="232" t="s">
        <v>706</v>
      </c>
      <c r="P777" s="233" t="s">
        <v>705</v>
      </c>
      <c r="Q777" s="233" t="s">
        <v>26521</v>
      </c>
      <c r="R777" s="230" t="s">
        <v>25121</v>
      </c>
      <c r="S777" s="234" t="s">
        <v>25543</v>
      </c>
      <c r="T777" s="235" t="s">
        <v>21530</v>
      </c>
      <c r="U777" s="236" t="s">
        <v>5191</v>
      </c>
      <c r="V777" s="16">
        <v>2</v>
      </c>
      <c r="W777" s="16">
        <v>9</v>
      </c>
      <c r="X777" s="16" t="e">
        <v>#REF!</v>
      </c>
      <c r="Y777" s="237" t="s">
        <v>706</v>
      </c>
      <c r="Z777" s="17"/>
      <c r="AD777" s="230" t="s">
        <v>25699</v>
      </c>
      <c r="AE777" s="238" t="s">
        <v>23169</v>
      </c>
    </row>
    <row r="778" spans="1:31" x14ac:dyDescent="0.45">
      <c r="A778" s="231"/>
      <c r="B778" s="240" t="s">
        <v>22615</v>
      </c>
      <c r="C778" s="240" t="s">
        <v>22616</v>
      </c>
      <c r="D778" s="240" t="s">
        <v>22521</v>
      </c>
      <c r="E778" s="240" t="s">
        <v>676</v>
      </c>
      <c r="F778" s="227" t="s">
        <v>24115</v>
      </c>
      <c r="G778" s="229" t="s">
        <v>5191</v>
      </c>
      <c r="H778" s="229">
        <v>4</v>
      </c>
      <c r="I778" s="229" t="s">
        <v>615</v>
      </c>
      <c r="J778" s="229" t="s">
        <v>590</v>
      </c>
      <c r="K778" s="17" t="s">
        <v>22601</v>
      </c>
      <c r="L778" s="17" t="s">
        <v>22615</v>
      </c>
      <c r="M778" s="230" t="s">
        <v>22615</v>
      </c>
      <c r="N778" s="231" t="s">
        <v>22616</v>
      </c>
      <c r="O778" s="232" t="s">
        <v>676</v>
      </c>
      <c r="P778" s="233" t="s">
        <v>677</v>
      </c>
      <c r="Q778" s="233" t="s">
        <v>26521</v>
      </c>
      <c r="R778" s="230" t="s">
        <v>25122</v>
      </c>
      <c r="S778" s="234" t="s">
        <v>25543</v>
      </c>
      <c r="T778" s="235" t="s">
        <v>21545</v>
      </c>
      <c r="U778" s="236" t="s">
        <v>5191</v>
      </c>
      <c r="V778" s="16">
        <v>9</v>
      </c>
      <c r="W778" s="16">
        <v>5</v>
      </c>
      <c r="X778" s="16" t="e">
        <v>#REF!</v>
      </c>
      <c r="Y778" s="237" t="s">
        <v>676</v>
      </c>
      <c r="Z778" s="17"/>
      <c r="AD778" s="230" t="s">
        <v>25311</v>
      </c>
      <c r="AE778" s="238" t="s">
        <v>23171</v>
      </c>
    </row>
    <row r="779" spans="1:31" x14ac:dyDescent="0.45">
      <c r="A779" s="231"/>
      <c r="B779" s="227"/>
      <c r="C779" s="227"/>
      <c r="D779" s="240" t="s">
        <v>22524</v>
      </c>
      <c r="E779" s="240" t="s">
        <v>679</v>
      </c>
      <c r="F779" s="227" t="s">
        <v>24116</v>
      </c>
      <c r="G779" s="229" t="s">
        <v>26520</v>
      </c>
      <c r="H779" s="229">
        <v>4</v>
      </c>
      <c r="I779" s="229" t="s">
        <v>615</v>
      </c>
      <c r="J779" s="229" t="s">
        <v>590</v>
      </c>
      <c r="K779" s="17" t="s">
        <v>22601</v>
      </c>
      <c r="L779" s="17" t="s">
        <v>22615</v>
      </c>
      <c r="M779" s="230" t="s">
        <v>22615</v>
      </c>
      <c r="N779" s="231" t="s">
        <v>22616</v>
      </c>
      <c r="O779" s="232" t="s">
        <v>679</v>
      </c>
      <c r="P779" s="233" t="s">
        <v>680</v>
      </c>
      <c r="Q779" s="233" t="s">
        <v>26521</v>
      </c>
      <c r="R779" s="230" t="s">
        <v>25122</v>
      </c>
      <c r="S779" s="234" t="s">
        <v>25543</v>
      </c>
      <c r="T779" s="235" t="s">
        <v>21543</v>
      </c>
      <c r="U779" s="236" t="s">
        <v>5191</v>
      </c>
      <c r="V779" s="16">
        <v>9</v>
      </c>
      <c r="W779" s="16">
        <v>9</v>
      </c>
      <c r="X779" s="16" t="e">
        <v>#REF!</v>
      </c>
      <c r="Y779" s="237" t="s">
        <v>679</v>
      </c>
      <c r="Z779" s="17"/>
      <c r="AD779" s="230" t="s">
        <v>25312</v>
      </c>
      <c r="AE779" s="238" t="s">
        <v>23174</v>
      </c>
    </row>
    <row r="780" spans="1:31" x14ac:dyDescent="0.45">
      <c r="A780" s="231"/>
      <c r="B780" s="227"/>
      <c r="C780" s="227"/>
      <c r="D780" s="240" t="s">
        <v>22595</v>
      </c>
      <c r="E780" s="240" t="s">
        <v>684</v>
      </c>
      <c r="F780" s="227" t="s">
        <v>24117</v>
      </c>
      <c r="G780" s="229" t="s">
        <v>26520</v>
      </c>
      <c r="H780" s="229">
        <v>4</v>
      </c>
      <c r="I780" s="229" t="s">
        <v>615</v>
      </c>
      <c r="J780" s="229" t="s">
        <v>590</v>
      </c>
      <c r="K780" s="17" t="s">
        <v>22601</v>
      </c>
      <c r="L780" s="17" t="s">
        <v>22615</v>
      </c>
      <c r="M780" s="230" t="s">
        <v>22615</v>
      </c>
      <c r="N780" s="231" t="s">
        <v>22616</v>
      </c>
      <c r="O780" s="232" t="s">
        <v>684</v>
      </c>
      <c r="P780" s="233" t="s">
        <v>683</v>
      </c>
      <c r="Q780" s="233" t="s">
        <v>26521</v>
      </c>
      <c r="R780" s="230" t="s">
        <v>25122</v>
      </c>
      <c r="S780" s="234" t="s">
        <v>25543</v>
      </c>
      <c r="T780" s="235" t="s">
        <v>21541</v>
      </c>
      <c r="U780" s="236" t="s">
        <v>5191</v>
      </c>
      <c r="V780" s="16">
        <v>9</v>
      </c>
      <c r="W780" s="16">
        <v>3</v>
      </c>
      <c r="X780" s="16" t="e">
        <v>#REF!</v>
      </c>
      <c r="Y780" s="237" t="s">
        <v>684</v>
      </c>
      <c r="Z780" s="17"/>
      <c r="AD780" s="230" t="s">
        <v>25313</v>
      </c>
      <c r="AE780" s="238" t="s">
        <v>23177</v>
      </c>
    </row>
    <row r="781" spans="1:31" x14ac:dyDescent="0.45">
      <c r="A781" s="231"/>
      <c r="B781" s="227"/>
      <c r="C781" s="227"/>
      <c r="D781" s="240" t="s">
        <v>22552</v>
      </c>
      <c r="E781" s="240" t="s">
        <v>686</v>
      </c>
      <c r="F781" s="227" t="s">
        <v>24118</v>
      </c>
      <c r="G781" s="229" t="s">
        <v>26520</v>
      </c>
      <c r="H781" s="229">
        <v>4</v>
      </c>
      <c r="I781" s="229" t="s">
        <v>615</v>
      </c>
      <c r="J781" s="229" t="s">
        <v>590</v>
      </c>
      <c r="K781" s="17" t="s">
        <v>22601</v>
      </c>
      <c r="L781" s="17" t="s">
        <v>22615</v>
      </c>
      <c r="M781" s="230" t="s">
        <v>22615</v>
      </c>
      <c r="N781" s="231" t="s">
        <v>22616</v>
      </c>
      <c r="O781" s="232" t="s">
        <v>686</v>
      </c>
      <c r="P781" s="233" t="s">
        <v>685</v>
      </c>
      <c r="Q781" s="233" t="s">
        <v>26521</v>
      </c>
      <c r="R781" s="230" t="s">
        <v>25122</v>
      </c>
      <c r="S781" s="234" t="s">
        <v>25543</v>
      </c>
      <c r="T781" s="235" t="s">
        <v>21540</v>
      </c>
      <c r="U781" s="236" t="s">
        <v>5191</v>
      </c>
      <c r="V781" s="16">
        <v>9</v>
      </c>
      <c r="W781" s="16">
        <v>11</v>
      </c>
      <c r="X781" s="16" t="e">
        <v>#REF!</v>
      </c>
      <c r="Y781" s="237" t="s">
        <v>686</v>
      </c>
      <c r="Z781" s="17"/>
      <c r="AD781" s="230" t="s">
        <v>25314</v>
      </c>
      <c r="AE781" s="238" t="s">
        <v>23179</v>
      </c>
    </row>
    <row r="782" spans="1:31" x14ac:dyDescent="0.45">
      <c r="A782" s="231"/>
      <c r="B782" s="227"/>
      <c r="C782" s="227"/>
      <c r="D782" s="240" t="s">
        <v>22543</v>
      </c>
      <c r="E782" s="240" t="s">
        <v>696</v>
      </c>
      <c r="F782" s="227" t="s">
        <v>24119</v>
      </c>
      <c r="G782" s="229" t="s">
        <v>26520</v>
      </c>
      <c r="H782" s="229">
        <v>4</v>
      </c>
      <c r="I782" s="229" t="s">
        <v>615</v>
      </c>
      <c r="J782" s="229" t="s">
        <v>590</v>
      </c>
      <c r="K782" s="17" t="s">
        <v>22601</v>
      </c>
      <c r="L782" s="17" t="s">
        <v>22615</v>
      </c>
      <c r="M782" s="230" t="s">
        <v>22615</v>
      </c>
      <c r="N782" s="231" t="s">
        <v>22616</v>
      </c>
      <c r="O782" s="232" t="s">
        <v>696</v>
      </c>
      <c r="P782" s="233" t="s">
        <v>695</v>
      </c>
      <c r="Q782" s="233" t="s">
        <v>26521</v>
      </c>
      <c r="R782" s="230" t="s">
        <v>25122</v>
      </c>
      <c r="S782" s="234" t="s">
        <v>25543</v>
      </c>
      <c r="T782" s="235" t="s">
        <v>21535</v>
      </c>
      <c r="U782" s="236" t="s">
        <v>5191</v>
      </c>
      <c r="V782" s="16">
        <v>9</v>
      </c>
      <c r="W782" s="16">
        <v>7</v>
      </c>
      <c r="X782" s="16" t="e">
        <v>#REF!</v>
      </c>
      <c r="Y782" s="237" t="s">
        <v>696</v>
      </c>
      <c r="Z782" s="17"/>
      <c r="AD782" s="230" t="s">
        <v>25700</v>
      </c>
      <c r="AE782" s="238" t="s">
        <v>23181</v>
      </c>
    </row>
    <row r="783" spans="1:31" x14ac:dyDescent="0.45">
      <c r="A783" s="231"/>
      <c r="B783" s="227"/>
      <c r="C783" s="227"/>
      <c r="D783" s="240" t="s">
        <v>22527</v>
      </c>
      <c r="E783" s="240" t="s">
        <v>700</v>
      </c>
      <c r="F783" s="227" t="s">
        <v>24120</v>
      </c>
      <c r="G783" s="229" t="s">
        <v>26520</v>
      </c>
      <c r="H783" s="229">
        <v>4</v>
      </c>
      <c r="I783" s="229" t="s">
        <v>615</v>
      </c>
      <c r="J783" s="229" t="s">
        <v>590</v>
      </c>
      <c r="K783" s="17" t="s">
        <v>22601</v>
      </c>
      <c r="L783" s="17" t="s">
        <v>22615</v>
      </c>
      <c r="M783" s="230" t="s">
        <v>22615</v>
      </c>
      <c r="N783" s="231" t="s">
        <v>22616</v>
      </c>
      <c r="O783" s="232" t="s">
        <v>700</v>
      </c>
      <c r="P783" s="233" t="s">
        <v>699</v>
      </c>
      <c r="Q783" s="233" t="s">
        <v>26521</v>
      </c>
      <c r="R783" s="230" t="s">
        <v>25122</v>
      </c>
      <c r="S783" s="234" t="s">
        <v>25543</v>
      </c>
      <c r="T783" s="235" t="s">
        <v>21533</v>
      </c>
      <c r="U783" s="236" t="s">
        <v>5191</v>
      </c>
      <c r="V783" s="16">
        <v>9</v>
      </c>
      <c r="W783" s="16">
        <v>4</v>
      </c>
      <c r="X783" s="16" t="e">
        <v>#REF!</v>
      </c>
      <c r="Y783" s="237" t="s">
        <v>700</v>
      </c>
      <c r="Z783" s="17"/>
      <c r="AD783" s="230" t="s">
        <v>25315</v>
      </c>
      <c r="AE783" s="238" t="s">
        <v>23183</v>
      </c>
    </row>
    <row r="784" spans="1:31" x14ac:dyDescent="0.45">
      <c r="A784" s="231"/>
      <c r="B784" s="227"/>
      <c r="C784" s="227"/>
      <c r="D784" s="240" t="s">
        <v>22534</v>
      </c>
      <c r="E784" s="240" t="s">
        <v>704</v>
      </c>
      <c r="F784" s="227" t="s">
        <v>24121</v>
      </c>
      <c r="G784" s="229" t="s">
        <v>26520</v>
      </c>
      <c r="H784" s="229">
        <v>4</v>
      </c>
      <c r="I784" s="229" t="s">
        <v>615</v>
      </c>
      <c r="J784" s="229" t="s">
        <v>590</v>
      </c>
      <c r="K784" s="17" t="s">
        <v>22601</v>
      </c>
      <c r="L784" s="17" t="s">
        <v>22615</v>
      </c>
      <c r="M784" s="230" t="s">
        <v>22615</v>
      </c>
      <c r="N784" s="231" t="s">
        <v>22616</v>
      </c>
      <c r="O784" s="232" t="s">
        <v>704</v>
      </c>
      <c r="P784" s="233" t="s">
        <v>703</v>
      </c>
      <c r="Q784" s="233" t="s">
        <v>26521</v>
      </c>
      <c r="R784" s="230" t="s">
        <v>25122</v>
      </c>
      <c r="S784" s="234" t="s">
        <v>25543</v>
      </c>
      <c r="T784" s="235" t="s">
        <v>21531</v>
      </c>
      <c r="U784" s="236" t="s">
        <v>5191</v>
      </c>
      <c r="V784" s="16">
        <v>9</v>
      </c>
      <c r="W784" s="16">
        <v>5</v>
      </c>
      <c r="X784" s="16" t="e">
        <v>#REF!</v>
      </c>
      <c r="Y784" s="237" t="s">
        <v>704</v>
      </c>
      <c r="Z784" s="17"/>
      <c r="AD784" s="230" t="s">
        <v>25316</v>
      </c>
      <c r="AE784" s="238" t="s">
        <v>23185</v>
      </c>
    </row>
    <row r="785" spans="1:31" x14ac:dyDescent="0.45">
      <c r="A785" s="231"/>
      <c r="B785" s="227"/>
      <c r="C785" s="227"/>
      <c r="D785" s="240" t="s">
        <v>22530</v>
      </c>
      <c r="E785" s="240" t="s">
        <v>706</v>
      </c>
      <c r="F785" s="227" t="s">
        <v>24122</v>
      </c>
      <c r="G785" s="229" t="s">
        <v>26520</v>
      </c>
      <c r="H785" s="229">
        <v>4</v>
      </c>
      <c r="I785" s="229" t="s">
        <v>615</v>
      </c>
      <c r="J785" s="229" t="s">
        <v>590</v>
      </c>
      <c r="K785" s="17" t="s">
        <v>22601</v>
      </c>
      <c r="L785" s="17" t="s">
        <v>22615</v>
      </c>
      <c r="M785" s="230" t="s">
        <v>22615</v>
      </c>
      <c r="N785" s="231" t="s">
        <v>22616</v>
      </c>
      <c r="O785" s="232" t="s">
        <v>706</v>
      </c>
      <c r="P785" s="233" t="s">
        <v>705</v>
      </c>
      <c r="Q785" s="233" t="s">
        <v>26521</v>
      </c>
      <c r="R785" s="230" t="s">
        <v>25122</v>
      </c>
      <c r="S785" s="234" t="s">
        <v>25543</v>
      </c>
      <c r="T785" s="235" t="s">
        <v>21530</v>
      </c>
      <c r="U785" s="236" t="s">
        <v>5191</v>
      </c>
      <c r="V785" s="16">
        <v>9</v>
      </c>
      <c r="W785" s="16">
        <v>9</v>
      </c>
      <c r="X785" s="16" t="e">
        <v>#REF!</v>
      </c>
      <c r="Y785" s="237" t="s">
        <v>706</v>
      </c>
      <c r="Z785" s="17"/>
      <c r="AD785" s="230" t="s">
        <v>25701</v>
      </c>
      <c r="AE785" s="238" t="s">
        <v>23187</v>
      </c>
    </row>
    <row r="786" spans="1:31" x14ac:dyDescent="0.45">
      <c r="A786" s="231"/>
      <c r="B786" s="227"/>
      <c r="C786" s="227"/>
      <c r="D786" s="240" t="s">
        <v>709</v>
      </c>
      <c r="E786" s="240" t="s">
        <v>708</v>
      </c>
      <c r="F786" s="227" t="s">
        <v>24123</v>
      </c>
      <c r="G786" s="229" t="s">
        <v>26520</v>
      </c>
      <c r="H786" s="229">
        <v>4</v>
      </c>
      <c r="I786" s="229" t="s">
        <v>615</v>
      </c>
      <c r="J786" s="229" t="s">
        <v>590</v>
      </c>
      <c r="K786" s="17" t="s">
        <v>22601</v>
      </c>
      <c r="L786" s="17" t="s">
        <v>22615</v>
      </c>
      <c r="M786" s="230" t="s">
        <v>22615</v>
      </c>
      <c r="N786" s="231" t="s">
        <v>22616</v>
      </c>
      <c r="O786" s="232" t="s">
        <v>708</v>
      </c>
      <c r="P786" s="233" t="s">
        <v>709</v>
      </c>
      <c r="Q786" s="233" t="s">
        <v>5190</v>
      </c>
      <c r="R786" s="230" t="s">
        <v>25122</v>
      </c>
      <c r="S786" s="234" t="s">
        <v>25543</v>
      </c>
      <c r="T786" s="235" t="s">
        <v>21528</v>
      </c>
      <c r="U786" s="236" t="s">
        <v>5191</v>
      </c>
      <c r="V786" s="16">
        <v>9</v>
      </c>
      <c r="W786" s="16">
        <v>1</v>
      </c>
      <c r="X786" s="16" t="e">
        <v>#REF!</v>
      </c>
      <c r="Y786" s="237" t="s">
        <v>708</v>
      </c>
      <c r="Z786" s="17"/>
      <c r="AD786" s="230" t="s">
        <v>25317</v>
      </c>
      <c r="AE786" s="238" t="s">
        <v>23189</v>
      </c>
    </row>
    <row r="787" spans="1:31" x14ac:dyDescent="0.45">
      <c r="A787" s="239" t="s">
        <v>594</v>
      </c>
      <c r="B787" s="239" t="s">
        <v>22617</v>
      </c>
      <c r="C787" s="227"/>
      <c r="D787" s="227"/>
      <c r="E787" s="227"/>
      <c r="F787" s="227" t="s">
        <v>24124</v>
      </c>
      <c r="G787" s="229" t="s">
        <v>5191</v>
      </c>
      <c r="H787" s="229">
        <v>2</v>
      </c>
      <c r="I787" s="229" t="s">
        <v>615</v>
      </c>
      <c r="J787" s="229" t="s">
        <v>594</v>
      </c>
      <c r="K787" s="17" t="s">
        <v>5190</v>
      </c>
      <c r="L787" s="17" t="s">
        <v>5190</v>
      </c>
      <c r="M787" s="230" t="s">
        <v>594</v>
      </c>
      <c r="N787" s="231" t="s">
        <v>22617</v>
      </c>
      <c r="O787" s="232" t="s">
        <v>5190</v>
      </c>
      <c r="P787" s="233" t="s">
        <v>5190</v>
      </c>
      <c r="Q787" s="233" t="s">
        <v>5190</v>
      </c>
      <c r="R787" s="230" t="s">
        <v>25544</v>
      </c>
      <c r="S787" s="234" t="s">
        <v>25528</v>
      </c>
      <c r="T787" s="235" t="s">
        <v>5190</v>
      </c>
      <c r="U787" s="236" t="s">
        <v>26520</v>
      </c>
      <c r="V787" s="16" t="s">
        <v>5190</v>
      </c>
      <c r="W787" s="16" t="s">
        <v>5190</v>
      </c>
      <c r="X787" s="16" t="e">
        <v>#REF!</v>
      </c>
      <c r="Y787" s="237" t="s">
        <v>5190</v>
      </c>
      <c r="Z787" s="17"/>
      <c r="AD787" s="230" t="s">
        <v>25318</v>
      </c>
      <c r="AE787" s="238" t="s">
        <v>23192</v>
      </c>
    </row>
    <row r="788" spans="1:31" x14ac:dyDescent="0.45">
      <c r="A788" s="239" t="s">
        <v>22618</v>
      </c>
      <c r="B788" s="239" t="s">
        <v>22617</v>
      </c>
      <c r="C788" s="227"/>
      <c r="D788" s="227"/>
      <c r="E788" s="227"/>
      <c r="F788" s="227" t="s">
        <v>24125</v>
      </c>
      <c r="G788" s="229" t="s">
        <v>5191</v>
      </c>
      <c r="H788" s="229">
        <v>3</v>
      </c>
      <c r="I788" s="229" t="s">
        <v>615</v>
      </c>
      <c r="J788" s="229" t="s">
        <v>594</v>
      </c>
      <c r="K788" s="17" t="s">
        <v>22618</v>
      </c>
      <c r="L788" s="17" t="s">
        <v>5190</v>
      </c>
      <c r="M788" s="230" t="s">
        <v>22618</v>
      </c>
      <c r="N788" s="231" t="s">
        <v>22617</v>
      </c>
      <c r="O788" s="232" t="s">
        <v>5190</v>
      </c>
      <c r="P788" s="233" t="s">
        <v>5190</v>
      </c>
      <c r="Q788" s="233" t="s">
        <v>5190</v>
      </c>
      <c r="R788" s="230" t="s">
        <v>25545</v>
      </c>
      <c r="S788" s="234" t="s">
        <v>25544</v>
      </c>
      <c r="T788" s="235" t="s">
        <v>5190</v>
      </c>
      <c r="U788" s="236" t="s">
        <v>26520</v>
      </c>
      <c r="V788" s="16" t="s">
        <v>5190</v>
      </c>
      <c r="W788" s="16" t="s">
        <v>5190</v>
      </c>
      <c r="X788" s="16" t="e">
        <v>#REF!</v>
      </c>
      <c r="Y788" s="237" t="s">
        <v>5190</v>
      </c>
      <c r="Z788" s="17"/>
      <c r="AD788" s="230" t="s">
        <v>25702</v>
      </c>
      <c r="AE788" s="238" t="s">
        <v>1264</v>
      </c>
    </row>
    <row r="789" spans="1:31" x14ac:dyDescent="0.45">
      <c r="A789" s="231"/>
      <c r="B789" s="240" t="s">
        <v>22619</v>
      </c>
      <c r="C789" s="240" t="s">
        <v>22617</v>
      </c>
      <c r="D789" s="240" t="s">
        <v>22564</v>
      </c>
      <c r="E789" s="240" t="s">
        <v>659</v>
      </c>
      <c r="F789" s="227" t="s">
        <v>24126</v>
      </c>
      <c r="G789" s="229" t="s">
        <v>5191</v>
      </c>
      <c r="H789" s="229">
        <v>4</v>
      </c>
      <c r="I789" s="229" t="s">
        <v>615</v>
      </c>
      <c r="J789" s="229" t="s">
        <v>594</v>
      </c>
      <c r="K789" s="17" t="s">
        <v>22618</v>
      </c>
      <c r="L789" s="17" t="s">
        <v>22619</v>
      </c>
      <c r="M789" s="230" t="s">
        <v>22619</v>
      </c>
      <c r="N789" s="231" t="s">
        <v>22617</v>
      </c>
      <c r="O789" s="232" t="s">
        <v>659</v>
      </c>
      <c r="P789" s="233" t="s">
        <v>660</v>
      </c>
      <c r="Q789" s="233" t="s">
        <v>26521</v>
      </c>
      <c r="R789" s="230" t="s">
        <v>25123</v>
      </c>
      <c r="S789" s="234" t="s">
        <v>25545</v>
      </c>
      <c r="T789" s="235" t="s">
        <v>21556</v>
      </c>
      <c r="U789" s="236" t="s">
        <v>5191</v>
      </c>
      <c r="V789" s="16">
        <v>4</v>
      </c>
      <c r="W789" s="16">
        <v>8</v>
      </c>
      <c r="X789" s="16" t="e">
        <v>#REF!</v>
      </c>
      <c r="Y789" s="237" t="s">
        <v>659</v>
      </c>
      <c r="Z789" s="17"/>
      <c r="AD789" s="230" t="s">
        <v>25703</v>
      </c>
      <c r="AE789" s="238" t="s">
        <v>1266</v>
      </c>
    </row>
    <row r="790" spans="1:31" x14ac:dyDescent="0.45">
      <c r="A790" s="231"/>
      <c r="B790" s="227"/>
      <c r="C790" s="227"/>
      <c r="D790" s="240" t="s">
        <v>674</v>
      </c>
      <c r="E790" s="240" t="s">
        <v>673</v>
      </c>
      <c r="F790" s="227" t="s">
        <v>24127</v>
      </c>
      <c r="G790" s="229" t="s">
        <v>26520</v>
      </c>
      <c r="H790" s="229">
        <v>4</v>
      </c>
      <c r="I790" s="229" t="s">
        <v>615</v>
      </c>
      <c r="J790" s="229" t="s">
        <v>594</v>
      </c>
      <c r="K790" s="17" t="s">
        <v>22618</v>
      </c>
      <c r="L790" s="17" t="s">
        <v>22619</v>
      </c>
      <c r="M790" s="230" t="s">
        <v>22619</v>
      </c>
      <c r="N790" s="231" t="s">
        <v>22617</v>
      </c>
      <c r="O790" s="232" t="s">
        <v>673</v>
      </c>
      <c r="P790" s="233" t="s">
        <v>674</v>
      </c>
      <c r="Q790" s="233" t="s">
        <v>5190</v>
      </c>
      <c r="R790" s="230" t="s">
        <v>25123</v>
      </c>
      <c r="S790" s="234" t="s">
        <v>25545</v>
      </c>
      <c r="T790" s="235" t="s">
        <v>21547</v>
      </c>
      <c r="U790" s="236" t="s">
        <v>5191</v>
      </c>
      <c r="V790" s="16">
        <v>4</v>
      </c>
      <c r="W790" s="16">
        <v>1</v>
      </c>
      <c r="X790" s="16" t="e">
        <v>#REF!</v>
      </c>
      <c r="Y790" s="237" t="s">
        <v>673</v>
      </c>
      <c r="Z790" s="17"/>
      <c r="AD790" s="230" t="s">
        <v>25319</v>
      </c>
      <c r="AE790" s="238" t="s">
        <v>23195</v>
      </c>
    </row>
    <row r="791" spans="1:31" x14ac:dyDescent="0.45">
      <c r="A791" s="231"/>
      <c r="B791" s="227"/>
      <c r="C791" s="227"/>
      <c r="D791" s="240" t="s">
        <v>22620</v>
      </c>
      <c r="E791" s="240" t="s">
        <v>764</v>
      </c>
      <c r="F791" s="227" t="s">
        <v>24128</v>
      </c>
      <c r="G791" s="229" t="s">
        <v>26520</v>
      </c>
      <c r="H791" s="229">
        <v>4</v>
      </c>
      <c r="I791" s="229" t="s">
        <v>615</v>
      </c>
      <c r="J791" s="229" t="s">
        <v>594</v>
      </c>
      <c r="K791" s="17" t="s">
        <v>22618</v>
      </c>
      <c r="L791" s="17" t="s">
        <v>22619</v>
      </c>
      <c r="M791" s="230" t="s">
        <v>22619</v>
      </c>
      <c r="N791" s="231" t="s">
        <v>22617</v>
      </c>
      <c r="O791" s="232" t="s">
        <v>764</v>
      </c>
      <c r="P791" s="233" t="s">
        <v>763</v>
      </c>
      <c r="Q791" s="233" t="s">
        <v>26521</v>
      </c>
      <c r="R791" s="230" t="s">
        <v>25123</v>
      </c>
      <c r="S791" s="234" t="s">
        <v>25545</v>
      </c>
      <c r="T791" s="235" t="s">
        <v>21500</v>
      </c>
      <c r="U791" s="236" t="s">
        <v>5191</v>
      </c>
      <c r="V791" s="16">
        <v>4</v>
      </c>
      <c r="W791" s="16">
        <v>3</v>
      </c>
      <c r="X791" s="16" t="e">
        <v>#REF!</v>
      </c>
      <c r="Y791" s="237" t="s">
        <v>764</v>
      </c>
      <c r="Z791" s="17"/>
      <c r="AD791" s="230" t="s">
        <v>25320</v>
      </c>
      <c r="AE791" s="238" t="s">
        <v>23198</v>
      </c>
    </row>
    <row r="792" spans="1:31" x14ac:dyDescent="0.45">
      <c r="A792" s="231"/>
      <c r="B792" s="227"/>
      <c r="C792" s="227"/>
      <c r="D792" s="240" t="s">
        <v>22621</v>
      </c>
      <c r="E792" s="240" t="s">
        <v>1165</v>
      </c>
      <c r="F792" s="227" t="s">
        <v>24129</v>
      </c>
      <c r="G792" s="229" t="s">
        <v>26520</v>
      </c>
      <c r="H792" s="229">
        <v>4</v>
      </c>
      <c r="I792" s="229" t="s">
        <v>615</v>
      </c>
      <c r="J792" s="229" t="s">
        <v>594</v>
      </c>
      <c r="K792" s="17" t="s">
        <v>22618</v>
      </c>
      <c r="L792" s="17" t="s">
        <v>22619</v>
      </c>
      <c r="M792" s="230" t="s">
        <v>22619</v>
      </c>
      <c r="N792" s="231" t="s">
        <v>22617</v>
      </c>
      <c r="O792" s="232" t="s">
        <v>1165</v>
      </c>
      <c r="P792" s="233" t="s">
        <v>1164</v>
      </c>
      <c r="Q792" s="233" t="s">
        <v>26521</v>
      </c>
      <c r="R792" s="230" t="s">
        <v>25123</v>
      </c>
      <c r="S792" s="234" t="s">
        <v>25545</v>
      </c>
      <c r="T792" s="235" t="s">
        <v>21271</v>
      </c>
      <c r="U792" s="236" t="s">
        <v>5191</v>
      </c>
      <c r="V792" s="16">
        <v>4</v>
      </c>
      <c r="W792" s="16">
        <v>5</v>
      </c>
      <c r="X792" s="16" t="e">
        <v>#REF!</v>
      </c>
      <c r="Y792" s="237" t="s">
        <v>1165</v>
      </c>
      <c r="Z792" s="17"/>
      <c r="AD792" s="230" t="s">
        <v>25321</v>
      </c>
      <c r="AE792" s="238" t="s">
        <v>23200</v>
      </c>
    </row>
    <row r="793" spans="1:31" x14ac:dyDescent="0.45">
      <c r="A793" s="231"/>
      <c r="B793" s="227"/>
      <c r="C793" s="227"/>
      <c r="D793" s="227"/>
      <c r="E793" s="227"/>
      <c r="F793" s="227" t="s">
        <v>24130</v>
      </c>
      <c r="G793" s="229" t="s">
        <v>26520</v>
      </c>
      <c r="H793" s="229" t="s">
        <v>5190</v>
      </c>
      <c r="I793" s="229" t="s">
        <v>5190</v>
      </c>
      <c r="J793" s="229" t="s">
        <v>5190</v>
      </c>
      <c r="K793" s="17" t="s">
        <v>5190</v>
      </c>
      <c r="L793" s="17" t="s">
        <v>5190</v>
      </c>
      <c r="M793" s="230" t="s">
        <v>5190</v>
      </c>
      <c r="N793" s="231" t="s">
        <v>5190</v>
      </c>
      <c r="O793" s="232" t="s">
        <v>5190</v>
      </c>
      <c r="P793" s="233" t="s">
        <v>5190</v>
      </c>
      <c r="Q793" s="233" t="s">
        <v>5190</v>
      </c>
      <c r="R793" s="230" t="s">
        <v>5190</v>
      </c>
      <c r="S793" s="234" t="s">
        <v>5190</v>
      </c>
      <c r="T793" s="235" t="s">
        <v>5190</v>
      </c>
      <c r="U793" s="236" t="s">
        <v>26520</v>
      </c>
      <c r="V793" s="16" t="s">
        <v>5190</v>
      </c>
      <c r="W793" s="16" t="s">
        <v>5190</v>
      </c>
      <c r="X793" s="16" t="s">
        <v>5190</v>
      </c>
      <c r="Y793" s="237" t="s">
        <v>5190</v>
      </c>
      <c r="Z793" s="17"/>
      <c r="AD793" s="230" t="s">
        <v>25704</v>
      </c>
      <c r="AE793" s="238" t="s">
        <v>1284</v>
      </c>
    </row>
    <row r="794" spans="1:31" ht="15.4" x14ac:dyDescent="0.45">
      <c r="A794" s="225" t="s">
        <v>654</v>
      </c>
      <c r="B794" s="225" t="s">
        <v>2211</v>
      </c>
      <c r="C794" s="227"/>
      <c r="D794" s="227"/>
      <c r="E794" s="227"/>
      <c r="F794" s="227" t="s">
        <v>24131</v>
      </c>
      <c r="G794" s="229" t="s">
        <v>5191</v>
      </c>
      <c r="H794" s="229">
        <v>1</v>
      </c>
      <c r="I794" s="229" t="s">
        <v>654</v>
      </c>
      <c r="J794" s="229" t="s">
        <v>5190</v>
      </c>
      <c r="K794" s="17" t="s">
        <v>5190</v>
      </c>
      <c r="L794" s="17" t="s">
        <v>5190</v>
      </c>
      <c r="M794" s="230" t="s">
        <v>654</v>
      </c>
      <c r="N794" s="231" t="s">
        <v>2211</v>
      </c>
      <c r="O794" s="232" t="s">
        <v>5190</v>
      </c>
      <c r="P794" s="233" t="s">
        <v>5190</v>
      </c>
      <c r="Q794" s="233" t="s">
        <v>5190</v>
      </c>
      <c r="R794" s="230" t="s">
        <v>25546</v>
      </c>
      <c r="S794" s="234" t="s">
        <v>23336</v>
      </c>
      <c r="T794" s="235" t="s">
        <v>5190</v>
      </c>
      <c r="U794" s="236" t="s">
        <v>26520</v>
      </c>
      <c r="V794" s="16" t="s">
        <v>5190</v>
      </c>
      <c r="W794" s="16" t="s">
        <v>5190</v>
      </c>
      <c r="X794" s="16" t="e">
        <v>#REF!</v>
      </c>
      <c r="Y794" s="237" t="s">
        <v>5190</v>
      </c>
      <c r="Z794" s="17"/>
      <c r="AD794" s="230" t="s">
        <v>25705</v>
      </c>
      <c r="AE794" s="238" t="s">
        <v>1286</v>
      </c>
    </row>
    <row r="795" spans="1:31" x14ac:dyDescent="0.45">
      <c r="A795" s="239" t="s">
        <v>611</v>
      </c>
      <c r="B795" s="239" t="s">
        <v>22622</v>
      </c>
      <c r="C795" s="227"/>
      <c r="D795" s="227"/>
      <c r="E795" s="227"/>
      <c r="F795" s="227" t="s">
        <v>24132</v>
      </c>
      <c r="G795" s="229" t="s">
        <v>5191</v>
      </c>
      <c r="H795" s="229">
        <v>2</v>
      </c>
      <c r="I795" s="229" t="s">
        <v>654</v>
      </c>
      <c r="J795" s="229" t="s">
        <v>611</v>
      </c>
      <c r="K795" s="17" t="s">
        <v>5190</v>
      </c>
      <c r="L795" s="17" t="s">
        <v>5190</v>
      </c>
      <c r="M795" s="230" t="s">
        <v>611</v>
      </c>
      <c r="N795" s="231" t="s">
        <v>22622</v>
      </c>
      <c r="O795" s="232" t="s">
        <v>5190</v>
      </c>
      <c r="P795" s="233" t="s">
        <v>5190</v>
      </c>
      <c r="Q795" s="233" t="s">
        <v>5190</v>
      </c>
      <c r="R795" s="230" t="s">
        <v>25547</v>
      </c>
      <c r="S795" s="234" t="s">
        <v>25546</v>
      </c>
      <c r="T795" s="235" t="s">
        <v>5190</v>
      </c>
      <c r="U795" s="236" t="s">
        <v>26520</v>
      </c>
      <c r="V795" s="16" t="s">
        <v>5190</v>
      </c>
      <c r="W795" s="16" t="s">
        <v>5190</v>
      </c>
      <c r="X795" s="16" t="e">
        <v>#REF!</v>
      </c>
      <c r="Y795" s="237" t="s">
        <v>5190</v>
      </c>
      <c r="Z795" s="17"/>
      <c r="AD795" s="230" t="s">
        <v>25706</v>
      </c>
      <c r="AE795" s="238" t="s">
        <v>1288</v>
      </c>
    </row>
    <row r="796" spans="1:31" x14ac:dyDescent="0.45">
      <c r="A796" s="239" t="s">
        <v>22623</v>
      </c>
      <c r="B796" s="239" t="s">
        <v>22624</v>
      </c>
      <c r="C796" s="227"/>
      <c r="D796" s="227"/>
      <c r="E796" s="227"/>
      <c r="F796" s="227" t="s">
        <v>24133</v>
      </c>
      <c r="G796" s="229" t="s">
        <v>5191</v>
      </c>
      <c r="H796" s="229">
        <v>3</v>
      </c>
      <c r="I796" s="229" t="s">
        <v>654</v>
      </c>
      <c r="J796" s="229" t="s">
        <v>611</v>
      </c>
      <c r="K796" s="17" t="s">
        <v>22623</v>
      </c>
      <c r="L796" s="17" t="s">
        <v>5190</v>
      </c>
      <c r="M796" s="230" t="s">
        <v>22623</v>
      </c>
      <c r="N796" s="231" t="s">
        <v>22624</v>
      </c>
      <c r="O796" s="232" t="s">
        <v>5190</v>
      </c>
      <c r="P796" s="233" t="s">
        <v>5190</v>
      </c>
      <c r="Q796" s="233" t="s">
        <v>5190</v>
      </c>
      <c r="R796" s="230" t="s">
        <v>25548</v>
      </c>
      <c r="S796" s="234" t="s">
        <v>25547</v>
      </c>
      <c r="T796" s="235" t="s">
        <v>5190</v>
      </c>
      <c r="U796" s="236" t="s">
        <v>26520</v>
      </c>
      <c r="V796" s="16" t="s">
        <v>5190</v>
      </c>
      <c r="W796" s="16" t="s">
        <v>5190</v>
      </c>
      <c r="X796" s="16" t="e">
        <v>#REF!</v>
      </c>
      <c r="Y796" s="237" t="s">
        <v>5190</v>
      </c>
      <c r="Z796" s="17"/>
      <c r="AD796" s="230" t="s">
        <v>25322</v>
      </c>
      <c r="AE796" s="238" t="s">
        <v>1290</v>
      </c>
    </row>
    <row r="797" spans="1:31" x14ac:dyDescent="0.45">
      <c r="A797" s="231"/>
      <c r="B797" s="240" t="s">
        <v>22625</v>
      </c>
      <c r="C797" s="240" t="s">
        <v>22626</v>
      </c>
      <c r="D797" s="240" t="s">
        <v>22564</v>
      </c>
      <c r="E797" s="240" t="s">
        <v>659</v>
      </c>
      <c r="F797" s="227" t="s">
        <v>24134</v>
      </c>
      <c r="G797" s="229" t="s">
        <v>5191</v>
      </c>
      <c r="H797" s="229">
        <v>4</v>
      </c>
      <c r="I797" s="229" t="s">
        <v>654</v>
      </c>
      <c r="J797" s="229" t="s">
        <v>611</v>
      </c>
      <c r="K797" s="17" t="s">
        <v>22623</v>
      </c>
      <c r="L797" s="17" t="s">
        <v>22625</v>
      </c>
      <c r="M797" s="230" t="s">
        <v>22625</v>
      </c>
      <c r="N797" s="231" t="s">
        <v>22626</v>
      </c>
      <c r="O797" s="232" t="s">
        <v>659</v>
      </c>
      <c r="P797" s="233" t="s">
        <v>660</v>
      </c>
      <c r="Q797" s="233" t="s">
        <v>26521</v>
      </c>
      <c r="R797" s="230" t="s">
        <v>25124</v>
      </c>
      <c r="S797" s="234" t="s">
        <v>25548</v>
      </c>
      <c r="T797" s="235" t="s">
        <v>21556</v>
      </c>
      <c r="U797" s="236" t="s">
        <v>5191</v>
      </c>
      <c r="V797" s="16">
        <v>1</v>
      </c>
      <c r="W797" s="16">
        <v>8</v>
      </c>
      <c r="X797" s="16" t="e">
        <v>#REF!</v>
      </c>
      <c r="Y797" s="237" t="s">
        <v>659</v>
      </c>
      <c r="Z797" s="17"/>
      <c r="AD797" s="230" t="s">
        <v>25323</v>
      </c>
      <c r="AE797" s="238" t="s">
        <v>1292</v>
      </c>
    </row>
    <row r="798" spans="1:31" x14ac:dyDescent="0.45">
      <c r="A798" s="231"/>
      <c r="B798" s="240" t="s">
        <v>22627</v>
      </c>
      <c r="C798" s="240" t="s">
        <v>22628</v>
      </c>
      <c r="D798" s="240" t="s">
        <v>22569</v>
      </c>
      <c r="E798" s="240" t="s">
        <v>668</v>
      </c>
      <c r="F798" s="227" t="s">
        <v>24135</v>
      </c>
      <c r="G798" s="229" t="s">
        <v>5191</v>
      </c>
      <c r="H798" s="229">
        <v>4</v>
      </c>
      <c r="I798" s="229" t="s">
        <v>654</v>
      </c>
      <c r="J798" s="229" t="s">
        <v>611</v>
      </c>
      <c r="K798" s="17" t="s">
        <v>22623</v>
      </c>
      <c r="L798" s="17" t="s">
        <v>22627</v>
      </c>
      <c r="M798" s="230" t="s">
        <v>22627</v>
      </c>
      <c r="N798" s="231" t="s">
        <v>22628</v>
      </c>
      <c r="O798" s="232" t="s">
        <v>668</v>
      </c>
      <c r="P798" s="233" t="s">
        <v>669</v>
      </c>
      <c r="Q798" s="233" t="s">
        <v>26521</v>
      </c>
      <c r="R798" s="230" t="s">
        <v>25125</v>
      </c>
      <c r="S798" s="234" t="s">
        <v>25548</v>
      </c>
      <c r="T798" s="235" t="s">
        <v>21550</v>
      </c>
      <c r="U798" s="236" t="s">
        <v>5191</v>
      </c>
      <c r="V798" s="16">
        <v>1</v>
      </c>
      <c r="W798" s="16">
        <v>10</v>
      </c>
      <c r="X798" s="16" t="e">
        <v>#REF!</v>
      </c>
      <c r="Y798" s="237" t="s">
        <v>668</v>
      </c>
      <c r="Z798" s="17"/>
      <c r="AD798" s="230" t="s">
        <v>25324</v>
      </c>
      <c r="AE798" s="238" t="s">
        <v>23206</v>
      </c>
    </row>
    <row r="799" spans="1:31" x14ac:dyDescent="0.45">
      <c r="A799" s="231"/>
      <c r="B799" s="240" t="s">
        <v>22629</v>
      </c>
      <c r="C799" s="240" t="s">
        <v>22630</v>
      </c>
      <c r="D799" s="240" t="s">
        <v>22564</v>
      </c>
      <c r="E799" s="240" t="s">
        <v>659</v>
      </c>
      <c r="F799" s="227" t="s">
        <v>24136</v>
      </c>
      <c r="G799" s="229" t="s">
        <v>5191</v>
      </c>
      <c r="H799" s="229">
        <v>4</v>
      </c>
      <c r="I799" s="229" t="s">
        <v>654</v>
      </c>
      <c r="J799" s="229" t="s">
        <v>611</v>
      </c>
      <c r="K799" s="17" t="s">
        <v>22623</v>
      </c>
      <c r="L799" s="17" t="s">
        <v>22629</v>
      </c>
      <c r="M799" s="230" t="s">
        <v>22629</v>
      </c>
      <c r="N799" s="231" t="s">
        <v>22630</v>
      </c>
      <c r="O799" s="232" t="s">
        <v>659</v>
      </c>
      <c r="P799" s="233" t="s">
        <v>660</v>
      </c>
      <c r="Q799" s="233" t="s">
        <v>26521</v>
      </c>
      <c r="R799" s="230" t="s">
        <v>25126</v>
      </c>
      <c r="S799" s="234" t="s">
        <v>25548</v>
      </c>
      <c r="T799" s="235" t="s">
        <v>21556</v>
      </c>
      <c r="U799" s="236" t="s">
        <v>5191</v>
      </c>
      <c r="V799" s="16">
        <v>1</v>
      </c>
      <c r="W799" s="16">
        <v>8</v>
      </c>
      <c r="X799" s="16" t="e">
        <v>#REF!</v>
      </c>
      <c r="Y799" s="237" t="s">
        <v>659</v>
      </c>
      <c r="Z799" s="17"/>
      <c r="AD799" s="230" t="s">
        <v>25707</v>
      </c>
      <c r="AE799" s="238" t="s">
        <v>1294</v>
      </c>
    </row>
    <row r="800" spans="1:31" x14ac:dyDescent="0.45">
      <c r="A800" s="239" t="s">
        <v>22631</v>
      </c>
      <c r="B800" s="239" t="s">
        <v>22632</v>
      </c>
      <c r="C800" s="227"/>
      <c r="D800" s="227"/>
      <c r="E800" s="227"/>
      <c r="F800" s="227" t="s">
        <v>24137</v>
      </c>
      <c r="G800" s="229" t="s">
        <v>5191</v>
      </c>
      <c r="H800" s="229">
        <v>3</v>
      </c>
      <c r="I800" s="229" t="s">
        <v>654</v>
      </c>
      <c r="J800" s="229" t="s">
        <v>611</v>
      </c>
      <c r="K800" s="17" t="s">
        <v>22631</v>
      </c>
      <c r="L800" s="17" t="s">
        <v>5190</v>
      </c>
      <c r="M800" s="230" t="s">
        <v>22631</v>
      </c>
      <c r="N800" s="231" t="s">
        <v>22632</v>
      </c>
      <c r="O800" s="232" t="s">
        <v>5190</v>
      </c>
      <c r="P800" s="233" t="s">
        <v>5190</v>
      </c>
      <c r="Q800" s="233" t="s">
        <v>5190</v>
      </c>
      <c r="R800" s="230" t="s">
        <v>25549</v>
      </c>
      <c r="S800" s="234" t="s">
        <v>25547</v>
      </c>
      <c r="T800" s="235" t="s">
        <v>5190</v>
      </c>
      <c r="U800" s="236" t="s">
        <v>26520</v>
      </c>
      <c r="V800" s="16" t="s">
        <v>5190</v>
      </c>
      <c r="W800" s="16" t="s">
        <v>5190</v>
      </c>
      <c r="X800" s="16" t="e">
        <v>#REF!</v>
      </c>
      <c r="Y800" s="237" t="s">
        <v>5190</v>
      </c>
      <c r="Z800" s="17"/>
      <c r="AD800" s="230" t="s">
        <v>25325</v>
      </c>
      <c r="AE800" s="238" t="s">
        <v>23208</v>
      </c>
    </row>
    <row r="801" spans="1:31" x14ac:dyDescent="0.45">
      <c r="A801" s="231"/>
      <c r="B801" s="240" t="s">
        <v>22633</v>
      </c>
      <c r="C801" s="240" t="s">
        <v>22634</v>
      </c>
      <c r="D801" s="240" t="s">
        <v>22572</v>
      </c>
      <c r="E801" s="240" t="s">
        <v>665</v>
      </c>
      <c r="F801" s="227" t="s">
        <v>24138</v>
      </c>
      <c r="G801" s="229" t="s">
        <v>5191</v>
      </c>
      <c r="H801" s="229">
        <v>4</v>
      </c>
      <c r="I801" s="229" t="s">
        <v>654</v>
      </c>
      <c r="J801" s="229" t="s">
        <v>611</v>
      </c>
      <c r="K801" s="17" t="s">
        <v>22631</v>
      </c>
      <c r="L801" s="17" t="s">
        <v>22633</v>
      </c>
      <c r="M801" s="230" t="s">
        <v>22633</v>
      </c>
      <c r="N801" s="231" t="s">
        <v>22634</v>
      </c>
      <c r="O801" s="232" t="s">
        <v>665</v>
      </c>
      <c r="P801" s="233" t="s">
        <v>666</v>
      </c>
      <c r="Q801" s="233" t="s">
        <v>26521</v>
      </c>
      <c r="R801" s="230" t="s">
        <v>25127</v>
      </c>
      <c r="S801" s="234" t="s">
        <v>25549</v>
      </c>
      <c r="T801" s="235" t="s">
        <v>21552</v>
      </c>
      <c r="U801" s="236" t="s">
        <v>5191</v>
      </c>
      <c r="V801" s="16">
        <v>2</v>
      </c>
      <c r="W801" s="16">
        <v>5</v>
      </c>
      <c r="X801" s="16" t="e">
        <v>#REF!</v>
      </c>
      <c r="Y801" s="237" t="s">
        <v>665</v>
      </c>
      <c r="Z801" s="17"/>
      <c r="AD801" s="230" t="s">
        <v>25326</v>
      </c>
      <c r="AE801" s="238" t="s">
        <v>23211</v>
      </c>
    </row>
    <row r="802" spans="1:31" x14ac:dyDescent="0.45">
      <c r="A802" s="231"/>
      <c r="B802" s="227"/>
      <c r="C802" s="227"/>
      <c r="D802" s="240" t="s">
        <v>22569</v>
      </c>
      <c r="E802" s="240" t="s">
        <v>668</v>
      </c>
      <c r="F802" s="227" t="s">
        <v>24139</v>
      </c>
      <c r="G802" s="229" t="s">
        <v>26520</v>
      </c>
      <c r="H802" s="229">
        <v>4</v>
      </c>
      <c r="I802" s="229" t="s">
        <v>654</v>
      </c>
      <c r="J802" s="229" t="s">
        <v>611</v>
      </c>
      <c r="K802" s="17" t="s">
        <v>22631</v>
      </c>
      <c r="L802" s="17" t="s">
        <v>22633</v>
      </c>
      <c r="M802" s="230" t="s">
        <v>22633</v>
      </c>
      <c r="N802" s="231" t="s">
        <v>22634</v>
      </c>
      <c r="O802" s="232" t="s">
        <v>668</v>
      </c>
      <c r="P802" s="233" t="s">
        <v>669</v>
      </c>
      <c r="Q802" s="233" t="s">
        <v>26521</v>
      </c>
      <c r="R802" s="230" t="s">
        <v>25127</v>
      </c>
      <c r="S802" s="234" t="s">
        <v>25549</v>
      </c>
      <c r="T802" s="235" t="s">
        <v>21550</v>
      </c>
      <c r="U802" s="236" t="s">
        <v>5191</v>
      </c>
      <c r="V802" s="16">
        <v>2</v>
      </c>
      <c r="W802" s="16">
        <v>10</v>
      </c>
      <c r="X802" s="16" t="e">
        <v>#REF!</v>
      </c>
      <c r="Y802" s="237" t="s">
        <v>668</v>
      </c>
      <c r="Z802" s="17"/>
      <c r="AD802" s="230" t="s">
        <v>25327</v>
      </c>
      <c r="AE802" s="238" t="s">
        <v>23214</v>
      </c>
    </row>
    <row r="803" spans="1:31" x14ac:dyDescent="0.45">
      <c r="A803" s="231"/>
      <c r="B803" s="240" t="s">
        <v>22635</v>
      </c>
      <c r="C803" s="240" t="s">
        <v>22636</v>
      </c>
      <c r="D803" s="240" t="s">
        <v>22572</v>
      </c>
      <c r="E803" s="240" t="s">
        <v>665</v>
      </c>
      <c r="F803" s="227" t="s">
        <v>24140</v>
      </c>
      <c r="G803" s="229" t="s">
        <v>5191</v>
      </c>
      <c r="H803" s="229">
        <v>4</v>
      </c>
      <c r="I803" s="229" t="s">
        <v>654</v>
      </c>
      <c r="J803" s="229" t="s">
        <v>611</v>
      </c>
      <c r="K803" s="17" t="s">
        <v>22631</v>
      </c>
      <c r="L803" s="17" t="s">
        <v>22635</v>
      </c>
      <c r="M803" s="230" t="s">
        <v>22635</v>
      </c>
      <c r="N803" s="231" t="s">
        <v>22636</v>
      </c>
      <c r="O803" s="232" t="s">
        <v>665</v>
      </c>
      <c r="P803" s="233" t="s">
        <v>666</v>
      </c>
      <c r="Q803" s="233" t="s">
        <v>26521</v>
      </c>
      <c r="R803" s="230" t="s">
        <v>25128</v>
      </c>
      <c r="S803" s="234" t="s">
        <v>25549</v>
      </c>
      <c r="T803" s="235" t="s">
        <v>21552</v>
      </c>
      <c r="U803" s="236" t="s">
        <v>5191</v>
      </c>
      <c r="V803" s="16">
        <v>2</v>
      </c>
      <c r="W803" s="16">
        <v>5</v>
      </c>
      <c r="X803" s="16" t="e">
        <v>#REF!</v>
      </c>
      <c r="Y803" s="237" t="s">
        <v>665</v>
      </c>
      <c r="Z803" s="17"/>
      <c r="AD803" s="230" t="s">
        <v>25708</v>
      </c>
      <c r="AE803" s="238" t="s">
        <v>1297</v>
      </c>
    </row>
    <row r="804" spans="1:31" x14ac:dyDescent="0.45">
      <c r="A804" s="231"/>
      <c r="B804" s="227"/>
      <c r="C804" s="227"/>
      <c r="D804" s="240" t="s">
        <v>22569</v>
      </c>
      <c r="E804" s="240" t="s">
        <v>668</v>
      </c>
      <c r="F804" s="227" t="s">
        <v>24141</v>
      </c>
      <c r="G804" s="229" t="s">
        <v>26520</v>
      </c>
      <c r="H804" s="229">
        <v>4</v>
      </c>
      <c r="I804" s="229" t="s">
        <v>654</v>
      </c>
      <c r="J804" s="229" t="s">
        <v>611</v>
      </c>
      <c r="K804" s="17" t="s">
        <v>22631</v>
      </c>
      <c r="L804" s="17" t="s">
        <v>22635</v>
      </c>
      <c r="M804" s="230" t="s">
        <v>22635</v>
      </c>
      <c r="N804" s="231" t="s">
        <v>22636</v>
      </c>
      <c r="O804" s="232" t="s">
        <v>668</v>
      </c>
      <c r="P804" s="233" t="s">
        <v>669</v>
      </c>
      <c r="Q804" s="233" t="s">
        <v>26521</v>
      </c>
      <c r="R804" s="230" t="s">
        <v>25128</v>
      </c>
      <c r="S804" s="234" t="s">
        <v>25549</v>
      </c>
      <c r="T804" s="235" t="s">
        <v>21550</v>
      </c>
      <c r="U804" s="236" t="s">
        <v>5191</v>
      </c>
      <c r="V804" s="16">
        <v>2</v>
      </c>
      <c r="W804" s="16">
        <v>10</v>
      </c>
      <c r="X804" s="16" t="e">
        <v>#REF!</v>
      </c>
      <c r="Y804" s="237" t="s">
        <v>668</v>
      </c>
      <c r="Z804" s="17"/>
      <c r="AD804" s="230" t="s">
        <v>25328</v>
      </c>
      <c r="AE804" s="238" t="s">
        <v>1299</v>
      </c>
    </row>
    <row r="805" spans="1:31" x14ac:dyDescent="0.45">
      <c r="A805" s="239" t="s">
        <v>22637</v>
      </c>
      <c r="B805" s="239" t="s">
        <v>22638</v>
      </c>
      <c r="C805" s="227"/>
      <c r="D805" s="227"/>
      <c r="E805" s="227"/>
      <c r="F805" s="227" t="s">
        <v>24142</v>
      </c>
      <c r="G805" s="229" t="s">
        <v>5191</v>
      </c>
      <c r="H805" s="229">
        <v>2</v>
      </c>
      <c r="I805" s="229" t="s">
        <v>654</v>
      </c>
      <c r="J805" s="229" t="s">
        <v>22637</v>
      </c>
      <c r="K805" s="17" t="s">
        <v>5190</v>
      </c>
      <c r="L805" s="17" t="s">
        <v>5190</v>
      </c>
      <c r="M805" s="230" t="s">
        <v>22637</v>
      </c>
      <c r="N805" s="231" t="s">
        <v>22638</v>
      </c>
      <c r="O805" s="232" t="s">
        <v>5190</v>
      </c>
      <c r="P805" s="233" t="s">
        <v>5190</v>
      </c>
      <c r="Q805" s="233" t="s">
        <v>5190</v>
      </c>
      <c r="R805" s="230" t="s">
        <v>25550</v>
      </c>
      <c r="S805" s="234" t="s">
        <v>25546</v>
      </c>
      <c r="T805" s="235" t="s">
        <v>5190</v>
      </c>
      <c r="U805" s="236" t="s">
        <v>26520</v>
      </c>
      <c r="V805" s="16" t="s">
        <v>5190</v>
      </c>
      <c r="W805" s="16" t="s">
        <v>5190</v>
      </c>
      <c r="X805" s="16" t="e">
        <v>#REF!</v>
      </c>
      <c r="Y805" s="237" t="s">
        <v>5190</v>
      </c>
      <c r="Z805" s="17"/>
      <c r="AD805" s="230" t="s">
        <v>25329</v>
      </c>
      <c r="AE805" s="238" t="s">
        <v>1303</v>
      </c>
    </row>
    <row r="806" spans="1:31" x14ac:dyDescent="0.45">
      <c r="A806" s="239" t="s">
        <v>22639</v>
      </c>
      <c r="B806" s="239" t="s">
        <v>22638</v>
      </c>
      <c r="C806" s="227"/>
      <c r="D806" s="227"/>
      <c r="E806" s="227"/>
      <c r="F806" s="227" t="s">
        <v>24143</v>
      </c>
      <c r="G806" s="229" t="s">
        <v>5191</v>
      </c>
      <c r="H806" s="229">
        <v>3</v>
      </c>
      <c r="I806" s="229" t="s">
        <v>654</v>
      </c>
      <c r="J806" s="229" t="s">
        <v>22637</v>
      </c>
      <c r="K806" s="17" t="s">
        <v>22639</v>
      </c>
      <c r="L806" s="17" t="s">
        <v>5190</v>
      </c>
      <c r="M806" s="230" t="s">
        <v>22639</v>
      </c>
      <c r="N806" s="231" t="s">
        <v>22638</v>
      </c>
      <c r="O806" s="232" t="s">
        <v>5190</v>
      </c>
      <c r="P806" s="233" t="s">
        <v>5190</v>
      </c>
      <c r="Q806" s="233" t="s">
        <v>5190</v>
      </c>
      <c r="R806" s="230" t="s">
        <v>25551</v>
      </c>
      <c r="S806" s="234" t="s">
        <v>25550</v>
      </c>
      <c r="T806" s="235" t="s">
        <v>5190</v>
      </c>
      <c r="U806" s="236" t="s">
        <v>26520</v>
      </c>
      <c r="V806" s="16" t="s">
        <v>5190</v>
      </c>
      <c r="W806" s="16" t="s">
        <v>5190</v>
      </c>
      <c r="X806" s="16" t="e">
        <v>#REF!</v>
      </c>
      <c r="Y806" s="237" t="s">
        <v>5190</v>
      </c>
      <c r="Z806" s="17"/>
      <c r="AD806" s="230" t="s">
        <v>25709</v>
      </c>
      <c r="AE806" s="238" t="s">
        <v>1305</v>
      </c>
    </row>
    <row r="807" spans="1:31" x14ac:dyDescent="0.45">
      <c r="A807" s="231"/>
      <c r="B807" s="240" t="s">
        <v>22640</v>
      </c>
      <c r="C807" s="240" t="s">
        <v>22638</v>
      </c>
      <c r="D807" s="240" t="s">
        <v>22641</v>
      </c>
      <c r="E807" s="240" t="s">
        <v>727</v>
      </c>
      <c r="F807" s="227" t="s">
        <v>24144</v>
      </c>
      <c r="G807" s="229" t="s">
        <v>5191</v>
      </c>
      <c r="H807" s="229">
        <v>4</v>
      </c>
      <c r="I807" s="229" t="s">
        <v>654</v>
      </c>
      <c r="J807" s="229" t="s">
        <v>22637</v>
      </c>
      <c r="K807" s="17" t="s">
        <v>22639</v>
      </c>
      <c r="L807" s="17" t="s">
        <v>22640</v>
      </c>
      <c r="M807" s="230" t="s">
        <v>22640</v>
      </c>
      <c r="N807" s="231" t="s">
        <v>22638</v>
      </c>
      <c r="O807" s="232" t="s">
        <v>727</v>
      </c>
      <c r="P807" s="233" t="s">
        <v>728</v>
      </c>
      <c r="Q807" s="233" t="s">
        <v>26521</v>
      </c>
      <c r="R807" s="230" t="s">
        <v>25129</v>
      </c>
      <c r="S807" s="234" t="s">
        <v>25551</v>
      </c>
      <c r="T807" s="235" t="s">
        <v>21518</v>
      </c>
      <c r="U807" s="236" t="s">
        <v>5191</v>
      </c>
      <c r="V807" s="16">
        <v>2</v>
      </c>
      <c r="W807" s="16">
        <v>2</v>
      </c>
      <c r="X807" s="16" t="e">
        <v>#REF!</v>
      </c>
      <c r="Y807" s="237" t="s">
        <v>727</v>
      </c>
      <c r="Z807" s="17"/>
      <c r="AD807" s="230" t="s">
        <v>25710</v>
      </c>
      <c r="AE807" s="238" t="s">
        <v>1307</v>
      </c>
    </row>
    <row r="808" spans="1:31" x14ac:dyDescent="0.45">
      <c r="A808" s="231"/>
      <c r="B808" s="227"/>
      <c r="C808" s="227"/>
      <c r="D808" s="240" t="s">
        <v>22642</v>
      </c>
      <c r="E808" s="240" t="s">
        <v>762</v>
      </c>
      <c r="F808" s="227" t="s">
        <v>24145</v>
      </c>
      <c r="G808" s="229" t="s">
        <v>26520</v>
      </c>
      <c r="H808" s="229">
        <v>4</v>
      </c>
      <c r="I808" s="229" t="s">
        <v>654</v>
      </c>
      <c r="J808" s="229" t="s">
        <v>22637</v>
      </c>
      <c r="K808" s="17" t="s">
        <v>22639</v>
      </c>
      <c r="L808" s="17" t="s">
        <v>22640</v>
      </c>
      <c r="M808" s="230" t="s">
        <v>22640</v>
      </c>
      <c r="N808" s="231" t="s">
        <v>22638</v>
      </c>
      <c r="O808" s="232" t="s">
        <v>762</v>
      </c>
      <c r="P808" s="233" t="s">
        <v>761</v>
      </c>
      <c r="Q808" s="233" t="s">
        <v>26521</v>
      </c>
      <c r="R808" s="230" t="s">
        <v>25129</v>
      </c>
      <c r="S808" s="234" t="s">
        <v>25551</v>
      </c>
      <c r="T808" s="235" t="s">
        <v>21501</v>
      </c>
      <c r="U808" s="236" t="s">
        <v>5191</v>
      </c>
      <c r="V808" s="16">
        <v>2</v>
      </c>
      <c r="W808" s="16">
        <v>18</v>
      </c>
      <c r="X808" s="16" t="e">
        <v>#REF!</v>
      </c>
      <c r="Y808" s="237" t="s">
        <v>762</v>
      </c>
      <c r="Z808" s="17"/>
      <c r="AD808" s="230" t="s">
        <v>24827</v>
      </c>
      <c r="AE808" s="238" t="s">
        <v>1309</v>
      </c>
    </row>
    <row r="809" spans="1:31" x14ac:dyDescent="0.45">
      <c r="A809" s="239" t="s">
        <v>617</v>
      </c>
      <c r="B809" s="239" t="s">
        <v>22643</v>
      </c>
      <c r="C809" s="227"/>
      <c r="D809" s="227"/>
      <c r="E809" s="227"/>
      <c r="F809" s="227" t="s">
        <v>24146</v>
      </c>
      <c r="G809" s="229" t="s">
        <v>5191</v>
      </c>
      <c r="H809" s="229">
        <v>2</v>
      </c>
      <c r="I809" s="229" t="s">
        <v>654</v>
      </c>
      <c r="J809" s="229" t="s">
        <v>617</v>
      </c>
      <c r="K809" s="17" t="s">
        <v>5190</v>
      </c>
      <c r="L809" s="17" t="s">
        <v>5190</v>
      </c>
      <c r="M809" s="230" t="s">
        <v>617</v>
      </c>
      <c r="N809" s="231" t="s">
        <v>22643</v>
      </c>
      <c r="O809" s="232" t="s">
        <v>5190</v>
      </c>
      <c r="P809" s="233" t="s">
        <v>5190</v>
      </c>
      <c r="Q809" s="233" t="s">
        <v>5190</v>
      </c>
      <c r="R809" s="230" t="s">
        <v>25552</v>
      </c>
      <c r="S809" s="234" t="s">
        <v>25546</v>
      </c>
      <c r="T809" s="235" t="s">
        <v>5190</v>
      </c>
      <c r="U809" s="236" t="s">
        <v>26520</v>
      </c>
      <c r="V809" s="16" t="s">
        <v>5190</v>
      </c>
      <c r="W809" s="16" t="s">
        <v>5190</v>
      </c>
      <c r="X809" s="16" t="e">
        <v>#REF!</v>
      </c>
      <c r="Y809" s="237" t="s">
        <v>5190</v>
      </c>
      <c r="Z809" s="17"/>
      <c r="AD809" s="230" t="s">
        <v>25330</v>
      </c>
      <c r="AE809" s="238" t="s">
        <v>1311</v>
      </c>
    </row>
    <row r="810" spans="1:31" x14ac:dyDescent="0.45">
      <c r="A810" s="239" t="s">
        <v>22644</v>
      </c>
      <c r="B810" s="239" t="s">
        <v>22645</v>
      </c>
      <c r="C810" s="227"/>
      <c r="D810" s="227"/>
      <c r="E810" s="227"/>
      <c r="F810" s="227" t="s">
        <v>24147</v>
      </c>
      <c r="G810" s="229" t="s">
        <v>5191</v>
      </c>
      <c r="H810" s="229">
        <v>3</v>
      </c>
      <c r="I810" s="229" t="s">
        <v>654</v>
      </c>
      <c r="J810" s="229" t="s">
        <v>617</v>
      </c>
      <c r="K810" s="17" t="s">
        <v>22644</v>
      </c>
      <c r="L810" s="17" t="s">
        <v>5190</v>
      </c>
      <c r="M810" s="230" t="s">
        <v>22644</v>
      </c>
      <c r="N810" s="231" t="s">
        <v>22645</v>
      </c>
      <c r="O810" s="232" t="s">
        <v>5190</v>
      </c>
      <c r="P810" s="233" t="s">
        <v>5190</v>
      </c>
      <c r="Q810" s="233" t="s">
        <v>5190</v>
      </c>
      <c r="R810" s="230" t="s">
        <v>25553</v>
      </c>
      <c r="S810" s="234" t="s">
        <v>25552</v>
      </c>
      <c r="T810" s="235" t="s">
        <v>5190</v>
      </c>
      <c r="U810" s="236" t="s">
        <v>26520</v>
      </c>
      <c r="V810" s="16" t="s">
        <v>5190</v>
      </c>
      <c r="W810" s="16" t="s">
        <v>5190</v>
      </c>
      <c r="X810" s="16" t="e">
        <v>#REF!</v>
      </c>
      <c r="Y810" s="237" t="s">
        <v>5190</v>
      </c>
      <c r="Z810" s="17"/>
      <c r="AD810" s="230" t="s">
        <v>25711</v>
      </c>
      <c r="AE810" s="238" t="s">
        <v>1313</v>
      </c>
    </row>
    <row r="811" spans="1:31" x14ac:dyDescent="0.45">
      <c r="A811" s="231"/>
      <c r="B811" s="240" t="s">
        <v>22646</v>
      </c>
      <c r="C811" s="240" t="s">
        <v>22645</v>
      </c>
      <c r="D811" s="240" t="s">
        <v>22647</v>
      </c>
      <c r="E811" s="240" t="s">
        <v>715</v>
      </c>
      <c r="F811" s="227" t="s">
        <v>24148</v>
      </c>
      <c r="G811" s="229" t="s">
        <v>5191</v>
      </c>
      <c r="H811" s="229">
        <v>4</v>
      </c>
      <c r="I811" s="229" t="s">
        <v>654</v>
      </c>
      <c r="J811" s="229" t="s">
        <v>617</v>
      </c>
      <c r="K811" s="17" t="s">
        <v>22644</v>
      </c>
      <c r="L811" s="17" t="s">
        <v>22646</v>
      </c>
      <c r="M811" s="230" t="s">
        <v>22646</v>
      </c>
      <c r="N811" s="231" t="s">
        <v>22645</v>
      </c>
      <c r="O811" s="232" t="s">
        <v>715</v>
      </c>
      <c r="P811" s="233" t="s">
        <v>714</v>
      </c>
      <c r="Q811" s="233" t="s">
        <v>26521</v>
      </c>
      <c r="R811" s="230" t="s">
        <v>25130</v>
      </c>
      <c r="S811" s="234" t="s">
        <v>25553</v>
      </c>
      <c r="T811" s="235" t="s">
        <v>21525</v>
      </c>
      <c r="U811" s="236" t="s">
        <v>5191</v>
      </c>
      <c r="V811" s="16">
        <v>1</v>
      </c>
      <c r="W811" s="16">
        <v>2</v>
      </c>
      <c r="X811" s="16" t="e">
        <v>#REF!</v>
      </c>
      <c r="Y811" s="237" t="s">
        <v>715</v>
      </c>
      <c r="Z811" s="17"/>
      <c r="AD811" s="230" t="s">
        <v>25331</v>
      </c>
      <c r="AE811" s="238" t="s">
        <v>23227</v>
      </c>
    </row>
    <row r="812" spans="1:31" x14ac:dyDescent="0.45">
      <c r="A812" s="239" t="s">
        <v>22648</v>
      </c>
      <c r="B812" s="239" t="s">
        <v>22649</v>
      </c>
      <c r="C812" s="227"/>
      <c r="D812" s="227"/>
      <c r="E812" s="227"/>
      <c r="F812" s="227" t="s">
        <v>24149</v>
      </c>
      <c r="G812" s="229" t="s">
        <v>5191</v>
      </c>
      <c r="H812" s="229">
        <v>3</v>
      </c>
      <c r="I812" s="229" t="s">
        <v>654</v>
      </c>
      <c r="J812" s="229" t="s">
        <v>617</v>
      </c>
      <c r="K812" s="17" t="s">
        <v>22648</v>
      </c>
      <c r="L812" s="17" t="s">
        <v>5190</v>
      </c>
      <c r="M812" s="230" t="s">
        <v>22648</v>
      </c>
      <c r="N812" s="231" t="s">
        <v>22649</v>
      </c>
      <c r="O812" s="232" t="s">
        <v>5190</v>
      </c>
      <c r="P812" s="233" t="s">
        <v>5190</v>
      </c>
      <c r="Q812" s="233" t="s">
        <v>5190</v>
      </c>
      <c r="R812" s="230" t="s">
        <v>25554</v>
      </c>
      <c r="S812" s="234" t="s">
        <v>25552</v>
      </c>
      <c r="T812" s="235" t="s">
        <v>5190</v>
      </c>
      <c r="U812" s="236" t="s">
        <v>26520</v>
      </c>
      <c r="V812" s="16" t="s">
        <v>5190</v>
      </c>
      <c r="W812" s="16" t="s">
        <v>5190</v>
      </c>
      <c r="X812" s="16" t="e">
        <v>#REF!</v>
      </c>
      <c r="Y812" s="237" t="s">
        <v>5190</v>
      </c>
      <c r="Z812" s="17"/>
      <c r="AD812" s="230" t="s">
        <v>25712</v>
      </c>
      <c r="AE812" s="238" t="s">
        <v>23228</v>
      </c>
    </row>
    <row r="813" spans="1:31" x14ac:dyDescent="0.45">
      <c r="A813" s="231"/>
      <c r="B813" s="240" t="s">
        <v>22650</v>
      </c>
      <c r="C813" s="240" t="s">
        <v>22651</v>
      </c>
      <c r="D813" s="240" t="s">
        <v>22652</v>
      </c>
      <c r="E813" s="240" t="s">
        <v>721</v>
      </c>
      <c r="F813" s="227" t="s">
        <v>24150</v>
      </c>
      <c r="G813" s="229" t="s">
        <v>5191</v>
      </c>
      <c r="H813" s="229">
        <v>4</v>
      </c>
      <c r="I813" s="229" t="s">
        <v>654</v>
      </c>
      <c r="J813" s="229" t="s">
        <v>617</v>
      </c>
      <c r="K813" s="17" t="s">
        <v>22648</v>
      </c>
      <c r="L813" s="17" t="s">
        <v>22650</v>
      </c>
      <c r="M813" s="230" t="s">
        <v>22650</v>
      </c>
      <c r="N813" s="231" t="s">
        <v>22651</v>
      </c>
      <c r="O813" s="232" t="s">
        <v>721</v>
      </c>
      <c r="P813" s="233" t="s">
        <v>720</v>
      </c>
      <c r="Q813" s="233" t="s">
        <v>26521</v>
      </c>
      <c r="R813" s="230" t="s">
        <v>25131</v>
      </c>
      <c r="S813" s="234" t="s">
        <v>25554</v>
      </c>
      <c r="T813" s="235" t="s">
        <v>21522</v>
      </c>
      <c r="U813" s="236" t="s">
        <v>5191</v>
      </c>
      <c r="V813" s="16">
        <v>2</v>
      </c>
      <c r="W813" s="16">
        <v>5</v>
      </c>
      <c r="X813" s="16" t="e">
        <v>#REF!</v>
      </c>
      <c r="Y813" s="237" t="s">
        <v>721</v>
      </c>
      <c r="Z813" s="17"/>
      <c r="AD813" s="230" t="s">
        <v>25332</v>
      </c>
      <c r="AE813" s="238" t="s">
        <v>23230</v>
      </c>
    </row>
    <row r="814" spans="1:31" x14ac:dyDescent="0.45">
      <c r="A814" s="231"/>
      <c r="B814" s="227"/>
      <c r="C814" s="227"/>
      <c r="D814" s="240" t="s">
        <v>22653</v>
      </c>
      <c r="E814" s="240" t="s">
        <v>768</v>
      </c>
      <c r="F814" s="227" t="s">
        <v>24151</v>
      </c>
      <c r="G814" s="229" t="s">
        <v>26520</v>
      </c>
      <c r="H814" s="229">
        <v>4</v>
      </c>
      <c r="I814" s="229" t="s">
        <v>654</v>
      </c>
      <c r="J814" s="229" t="s">
        <v>617</v>
      </c>
      <c r="K814" s="17" t="s">
        <v>22648</v>
      </c>
      <c r="L814" s="17" t="s">
        <v>22650</v>
      </c>
      <c r="M814" s="230" t="s">
        <v>22650</v>
      </c>
      <c r="N814" s="231" t="s">
        <v>22651</v>
      </c>
      <c r="O814" s="232" t="s">
        <v>768</v>
      </c>
      <c r="P814" s="233" t="s">
        <v>767</v>
      </c>
      <c r="Q814" s="233" t="s">
        <v>26521</v>
      </c>
      <c r="R814" s="230" t="s">
        <v>25131</v>
      </c>
      <c r="S814" s="234" t="s">
        <v>25554</v>
      </c>
      <c r="T814" s="235" t="s">
        <v>21498</v>
      </c>
      <c r="U814" s="236" t="s">
        <v>5191</v>
      </c>
      <c r="V814" s="16">
        <v>2</v>
      </c>
      <c r="W814" s="16">
        <v>6</v>
      </c>
      <c r="X814" s="16" t="e">
        <v>#REF!</v>
      </c>
      <c r="Y814" s="237" t="s">
        <v>768</v>
      </c>
      <c r="Z814" s="17"/>
      <c r="AD814" s="230" t="s">
        <v>25333</v>
      </c>
      <c r="AE814" s="238" t="s">
        <v>23232</v>
      </c>
    </row>
    <row r="815" spans="1:31" x14ac:dyDescent="0.45">
      <c r="A815" s="231"/>
      <c r="B815" s="240" t="s">
        <v>22654</v>
      </c>
      <c r="C815" s="240" t="s">
        <v>22655</v>
      </c>
      <c r="D815" s="240" t="s">
        <v>22652</v>
      </c>
      <c r="E815" s="240" t="s">
        <v>721</v>
      </c>
      <c r="F815" s="227" t="s">
        <v>24152</v>
      </c>
      <c r="G815" s="229" t="s">
        <v>5191</v>
      </c>
      <c r="H815" s="229">
        <v>4</v>
      </c>
      <c r="I815" s="229" t="s">
        <v>654</v>
      </c>
      <c r="J815" s="229" t="s">
        <v>617</v>
      </c>
      <c r="K815" s="17" t="s">
        <v>22648</v>
      </c>
      <c r="L815" s="17" t="s">
        <v>22654</v>
      </c>
      <c r="M815" s="230" t="s">
        <v>22654</v>
      </c>
      <c r="N815" s="231" t="s">
        <v>22655</v>
      </c>
      <c r="O815" s="232" t="s">
        <v>721</v>
      </c>
      <c r="P815" s="233" t="s">
        <v>720</v>
      </c>
      <c r="Q815" s="233" t="s">
        <v>26521</v>
      </c>
      <c r="R815" s="230" t="s">
        <v>25132</v>
      </c>
      <c r="S815" s="234" t="s">
        <v>25554</v>
      </c>
      <c r="T815" s="235" t="s">
        <v>21522</v>
      </c>
      <c r="U815" s="236" t="s">
        <v>5191</v>
      </c>
      <c r="V815" s="16">
        <v>2</v>
      </c>
      <c r="W815" s="16">
        <v>5</v>
      </c>
      <c r="X815" s="16" t="e">
        <v>#REF!</v>
      </c>
      <c r="Y815" s="237" t="s">
        <v>721</v>
      </c>
      <c r="Z815" s="17"/>
      <c r="AD815" s="230" t="s">
        <v>25334</v>
      </c>
      <c r="AE815" s="238" t="s">
        <v>23234</v>
      </c>
    </row>
    <row r="816" spans="1:31" x14ac:dyDescent="0.45">
      <c r="A816" s="231"/>
      <c r="B816" s="227"/>
      <c r="C816" s="227"/>
      <c r="D816" s="240" t="s">
        <v>22653</v>
      </c>
      <c r="E816" s="240" t="s">
        <v>768</v>
      </c>
      <c r="F816" s="227" t="s">
        <v>24153</v>
      </c>
      <c r="G816" s="229" t="s">
        <v>26520</v>
      </c>
      <c r="H816" s="229">
        <v>4</v>
      </c>
      <c r="I816" s="229" t="s">
        <v>654</v>
      </c>
      <c r="J816" s="229" t="s">
        <v>617</v>
      </c>
      <c r="K816" s="17" t="s">
        <v>22648</v>
      </c>
      <c r="L816" s="17" t="s">
        <v>22654</v>
      </c>
      <c r="M816" s="230" t="s">
        <v>22654</v>
      </c>
      <c r="N816" s="231" t="s">
        <v>22655</v>
      </c>
      <c r="O816" s="232" t="s">
        <v>768</v>
      </c>
      <c r="P816" s="233" t="s">
        <v>767</v>
      </c>
      <c r="Q816" s="233" t="s">
        <v>26521</v>
      </c>
      <c r="R816" s="230" t="s">
        <v>25132</v>
      </c>
      <c r="S816" s="234" t="s">
        <v>25554</v>
      </c>
      <c r="T816" s="235" t="s">
        <v>21498</v>
      </c>
      <c r="U816" s="236" t="s">
        <v>5191</v>
      </c>
      <c r="V816" s="16">
        <v>2</v>
      </c>
      <c r="W816" s="16">
        <v>6</v>
      </c>
      <c r="X816" s="16" t="e">
        <v>#REF!</v>
      </c>
      <c r="Y816" s="237" t="s">
        <v>768</v>
      </c>
      <c r="Z816" s="17"/>
      <c r="AD816" s="230" t="s">
        <v>25335</v>
      </c>
      <c r="AE816" s="238" t="s">
        <v>23236</v>
      </c>
    </row>
    <row r="817" spans="1:31" x14ac:dyDescent="0.45">
      <c r="A817" s="231"/>
      <c r="B817" s="240" t="s">
        <v>22656</v>
      </c>
      <c r="C817" s="240" t="s">
        <v>22657</v>
      </c>
      <c r="D817" s="240" t="s">
        <v>22658</v>
      </c>
      <c r="E817" s="240" t="s">
        <v>723</v>
      </c>
      <c r="F817" s="227" t="s">
        <v>24154</v>
      </c>
      <c r="G817" s="229" t="s">
        <v>5191</v>
      </c>
      <c r="H817" s="229">
        <v>4</v>
      </c>
      <c r="I817" s="229" t="s">
        <v>654</v>
      </c>
      <c r="J817" s="229" t="s">
        <v>617</v>
      </c>
      <c r="K817" s="17" t="s">
        <v>22648</v>
      </c>
      <c r="L817" s="17" t="s">
        <v>22656</v>
      </c>
      <c r="M817" s="230" t="s">
        <v>22656</v>
      </c>
      <c r="N817" s="231" t="s">
        <v>22657</v>
      </c>
      <c r="O817" s="232" t="s">
        <v>723</v>
      </c>
      <c r="P817" s="233" t="s">
        <v>722</v>
      </c>
      <c r="Q817" s="233" t="s">
        <v>26521</v>
      </c>
      <c r="R817" s="230" t="s">
        <v>25133</v>
      </c>
      <c r="S817" s="234" t="s">
        <v>25554</v>
      </c>
      <c r="T817" s="235" t="s">
        <v>21521</v>
      </c>
      <c r="U817" s="236" t="s">
        <v>5191</v>
      </c>
      <c r="V817" s="16">
        <v>2</v>
      </c>
      <c r="W817" s="16">
        <v>4</v>
      </c>
      <c r="X817" s="16" t="e">
        <v>#REF!</v>
      </c>
      <c r="Y817" s="237" t="s">
        <v>723</v>
      </c>
      <c r="Z817" s="17"/>
      <c r="AD817" s="230" t="s">
        <v>25336</v>
      </c>
      <c r="AE817" s="238" t="s">
        <v>23238</v>
      </c>
    </row>
    <row r="818" spans="1:31" x14ac:dyDescent="0.45">
      <c r="A818" s="231"/>
      <c r="B818" s="227"/>
      <c r="C818" s="227"/>
      <c r="D818" s="240" t="s">
        <v>22653</v>
      </c>
      <c r="E818" s="240" t="s">
        <v>768</v>
      </c>
      <c r="F818" s="227" t="s">
        <v>24155</v>
      </c>
      <c r="G818" s="229" t="s">
        <v>26520</v>
      </c>
      <c r="H818" s="229">
        <v>4</v>
      </c>
      <c r="I818" s="229" t="s">
        <v>654</v>
      </c>
      <c r="J818" s="229" t="s">
        <v>617</v>
      </c>
      <c r="K818" s="17" t="s">
        <v>22648</v>
      </c>
      <c r="L818" s="17" t="s">
        <v>22656</v>
      </c>
      <c r="M818" s="230" t="s">
        <v>22656</v>
      </c>
      <c r="N818" s="231" t="s">
        <v>22657</v>
      </c>
      <c r="O818" s="232" t="s">
        <v>768</v>
      </c>
      <c r="P818" s="233" t="s">
        <v>767</v>
      </c>
      <c r="Q818" s="233" t="s">
        <v>26521</v>
      </c>
      <c r="R818" s="230" t="s">
        <v>25133</v>
      </c>
      <c r="S818" s="234" t="s">
        <v>25554</v>
      </c>
      <c r="T818" s="235" t="s">
        <v>21498</v>
      </c>
      <c r="U818" s="236" t="s">
        <v>5191</v>
      </c>
      <c r="V818" s="16">
        <v>2</v>
      </c>
      <c r="W818" s="16">
        <v>6</v>
      </c>
      <c r="X818" s="16" t="e">
        <v>#REF!</v>
      </c>
      <c r="Y818" s="237" t="s">
        <v>768</v>
      </c>
      <c r="Z818" s="17"/>
      <c r="AD818" s="230" t="s">
        <v>25713</v>
      </c>
      <c r="AE818" s="238" t="s">
        <v>23240</v>
      </c>
    </row>
    <row r="819" spans="1:31" x14ac:dyDescent="0.45">
      <c r="A819" s="231"/>
      <c r="B819" s="240" t="s">
        <v>22659</v>
      </c>
      <c r="C819" s="240" t="s">
        <v>22660</v>
      </c>
      <c r="D819" s="240" t="s">
        <v>22652</v>
      </c>
      <c r="E819" s="240" t="s">
        <v>721</v>
      </c>
      <c r="F819" s="227" t="s">
        <v>24156</v>
      </c>
      <c r="G819" s="229" t="s">
        <v>5191</v>
      </c>
      <c r="H819" s="229">
        <v>4</v>
      </c>
      <c r="I819" s="229" t="s">
        <v>654</v>
      </c>
      <c r="J819" s="229" t="s">
        <v>617</v>
      </c>
      <c r="K819" s="17" t="s">
        <v>22648</v>
      </c>
      <c r="L819" s="17" t="s">
        <v>22659</v>
      </c>
      <c r="M819" s="230" t="s">
        <v>22659</v>
      </c>
      <c r="N819" s="231" t="s">
        <v>22660</v>
      </c>
      <c r="O819" s="232" t="s">
        <v>721</v>
      </c>
      <c r="P819" s="233" t="s">
        <v>720</v>
      </c>
      <c r="Q819" s="233" t="s">
        <v>26521</v>
      </c>
      <c r="R819" s="230" t="s">
        <v>25134</v>
      </c>
      <c r="S819" s="234" t="s">
        <v>25554</v>
      </c>
      <c r="T819" s="235" t="s">
        <v>21522</v>
      </c>
      <c r="U819" s="236" t="s">
        <v>5191</v>
      </c>
      <c r="V819" s="16">
        <v>3</v>
      </c>
      <c r="W819" s="16">
        <v>5</v>
      </c>
      <c r="X819" s="16" t="e">
        <v>#REF!</v>
      </c>
      <c r="Y819" s="237" t="s">
        <v>721</v>
      </c>
      <c r="Z819" s="17"/>
      <c r="AD819" s="230" t="s">
        <v>25337</v>
      </c>
      <c r="AE819" s="238" t="s">
        <v>23242</v>
      </c>
    </row>
    <row r="820" spans="1:31" x14ac:dyDescent="0.45">
      <c r="A820" s="231"/>
      <c r="B820" s="227"/>
      <c r="C820" s="227"/>
      <c r="D820" s="240" t="s">
        <v>22658</v>
      </c>
      <c r="E820" s="240" t="s">
        <v>723</v>
      </c>
      <c r="F820" s="227" t="s">
        <v>24157</v>
      </c>
      <c r="G820" s="229" t="s">
        <v>26520</v>
      </c>
      <c r="H820" s="229">
        <v>4</v>
      </c>
      <c r="I820" s="229" t="s">
        <v>654</v>
      </c>
      <c r="J820" s="229" t="s">
        <v>617</v>
      </c>
      <c r="K820" s="17" t="s">
        <v>22648</v>
      </c>
      <c r="L820" s="17" t="s">
        <v>22659</v>
      </c>
      <c r="M820" s="230" t="s">
        <v>22659</v>
      </c>
      <c r="N820" s="231" t="s">
        <v>22660</v>
      </c>
      <c r="O820" s="232" t="s">
        <v>723</v>
      </c>
      <c r="P820" s="233" t="s">
        <v>722</v>
      </c>
      <c r="Q820" s="233" t="s">
        <v>26521</v>
      </c>
      <c r="R820" s="230" t="s">
        <v>25134</v>
      </c>
      <c r="S820" s="234" t="s">
        <v>25554</v>
      </c>
      <c r="T820" s="235" t="s">
        <v>21521</v>
      </c>
      <c r="U820" s="236" t="s">
        <v>5191</v>
      </c>
      <c r="V820" s="16">
        <v>3</v>
      </c>
      <c r="W820" s="16">
        <v>4</v>
      </c>
      <c r="X820" s="16" t="e">
        <v>#REF!</v>
      </c>
      <c r="Y820" s="237" t="s">
        <v>723</v>
      </c>
      <c r="Z820" s="17"/>
      <c r="AD820" s="230" t="s">
        <v>25714</v>
      </c>
      <c r="AE820" s="238" t="s">
        <v>23243</v>
      </c>
    </row>
    <row r="821" spans="1:31" x14ac:dyDescent="0.45">
      <c r="A821" s="231"/>
      <c r="B821" s="227"/>
      <c r="C821" s="227"/>
      <c r="D821" s="240" t="s">
        <v>22653</v>
      </c>
      <c r="E821" s="240" t="s">
        <v>768</v>
      </c>
      <c r="F821" s="227" t="s">
        <v>24158</v>
      </c>
      <c r="G821" s="229" t="s">
        <v>26520</v>
      </c>
      <c r="H821" s="229">
        <v>4</v>
      </c>
      <c r="I821" s="229" t="s">
        <v>654</v>
      </c>
      <c r="J821" s="229" t="s">
        <v>617</v>
      </c>
      <c r="K821" s="17" t="s">
        <v>22648</v>
      </c>
      <c r="L821" s="17" t="s">
        <v>22659</v>
      </c>
      <c r="M821" s="230" t="s">
        <v>22659</v>
      </c>
      <c r="N821" s="231" t="s">
        <v>22660</v>
      </c>
      <c r="O821" s="232" t="s">
        <v>768</v>
      </c>
      <c r="P821" s="233" t="s">
        <v>767</v>
      </c>
      <c r="Q821" s="233" t="s">
        <v>26521</v>
      </c>
      <c r="R821" s="230" t="s">
        <v>25134</v>
      </c>
      <c r="S821" s="234" t="s">
        <v>25554</v>
      </c>
      <c r="T821" s="235" t="s">
        <v>21498</v>
      </c>
      <c r="U821" s="236" t="s">
        <v>5191</v>
      </c>
      <c r="V821" s="16">
        <v>3</v>
      </c>
      <c r="W821" s="16">
        <v>6</v>
      </c>
      <c r="X821" s="16" t="e">
        <v>#REF!</v>
      </c>
      <c r="Y821" s="237" t="s">
        <v>768</v>
      </c>
      <c r="Z821" s="17"/>
      <c r="AD821" s="230" t="s">
        <v>25338</v>
      </c>
      <c r="AE821" s="238" t="s">
        <v>23245</v>
      </c>
    </row>
    <row r="822" spans="1:31" x14ac:dyDescent="0.45">
      <c r="A822" s="239" t="s">
        <v>621</v>
      </c>
      <c r="B822" s="239" t="s">
        <v>22661</v>
      </c>
      <c r="C822" s="227"/>
      <c r="D822" s="227"/>
      <c r="E822" s="227"/>
      <c r="F822" s="227" t="s">
        <v>24159</v>
      </c>
      <c r="G822" s="229" t="s">
        <v>5191</v>
      </c>
      <c r="H822" s="229">
        <v>2</v>
      </c>
      <c r="I822" s="229" t="s">
        <v>654</v>
      </c>
      <c r="J822" s="229" t="s">
        <v>621</v>
      </c>
      <c r="K822" s="17" t="s">
        <v>5190</v>
      </c>
      <c r="L822" s="17" t="s">
        <v>5190</v>
      </c>
      <c r="M822" s="230" t="s">
        <v>621</v>
      </c>
      <c r="N822" s="231" t="s">
        <v>22661</v>
      </c>
      <c r="O822" s="232" t="s">
        <v>5190</v>
      </c>
      <c r="P822" s="233" t="s">
        <v>5190</v>
      </c>
      <c r="Q822" s="233" t="s">
        <v>5190</v>
      </c>
      <c r="R822" s="230" t="s">
        <v>25555</v>
      </c>
      <c r="S822" s="234" t="s">
        <v>25546</v>
      </c>
      <c r="T822" s="235" t="s">
        <v>5190</v>
      </c>
      <c r="U822" s="236" t="s">
        <v>26520</v>
      </c>
      <c r="V822" s="16" t="s">
        <v>5190</v>
      </c>
      <c r="W822" s="16" t="s">
        <v>5190</v>
      </c>
      <c r="X822" s="16" t="e">
        <v>#REF!</v>
      </c>
      <c r="Y822" s="237" t="s">
        <v>5190</v>
      </c>
      <c r="Z822" s="17"/>
      <c r="AD822" s="230" t="s">
        <v>25339</v>
      </c>
      <c r="AE822" s="238" t="s">
        <v>23247</v>
      </c>
    </row>
    <row r="823" spans="1:31" x14ac:dyDescent="0.45">
      <c r="A823" s="239" t="s">
        <v>623</v>
      </c>
      <c r="B823" s="239" t="s">
        <v>22662</v>
      </c>
      <c r="C823" s="227"/>
      <c r="D823" s="227"/>
      <c r="E823" s="227"/>
      <c r="F823" s="227" t="s">
        <v>24160</v>
      </c>
      <c r="G823" s="229" t="s">
        <v>5191</v>
      </c>
      <c r="H823" s="229">
        <v>3</v>
      </c>
      <c r="I823" s="229" t="s">
        <v>654</v>
      </c>
      <c r="J823" s="229" t="s">
        <v>621</v>
      </c>
      <c r="K823" s="17" t="s">
        <v>623</v>
      </c>
      <c r="L823" s="17" t="s">
        <v>5190</v>
      </c>
      <c r="M823" s="230" t="s">
        <v>623</v>
      </c>
      <c r="N823" s="231" t="s">
        <v>22662</v>
      </c>
      <c r="O823" s="232" t="s">
        <v>5190</v>
      </c>
      <c r="P823" s="233" t="s">
        <v>5190</v>
      </c>
      <c r="Q823" s="233" t="s">
        <v>5190</v>
      </c>
      <c r="R823" s="230" t="s">
        <v>25556</v>
      </c>
      <c r="S823" s="234" t="s">
        <v>25555</v>
      </c>
      <c r="T823" s="235" t="s">
        <v>5190</v>
      </c>
      <c r="U823" s="236" t="s">
        <v>26520</v>
      </c>
      <c r="V823" s="16" t="s">
        <v>5190</v>
      </c>
      <c r="W823" s="16" t="s">
        <v>5190</v>
      </c>
      <c r="X823" s="16" t="e">
        <v>#REF!</v>
      </c>
      <c r="Y823" s="237" t="s">
        <v>5190</v>
      </c>
      <c r="Z823" s="17"/>
      <c r="AD823" s="230" t="s">
        <v>25340</v>
      </c>
      <c r="AE823" s="238" t="s">
        <v>23249</v>
      </c>
    </row>
    <row r="824" spans="1:31" x14ac:dyDescent="0.45">
      <c r="A824" s="231"/>
      <c r="B824" s="240" t="s">
        <v>22663</v>
      </c>
      <c r="C824" s="240" t="s">
        <v>22664</v>
      </c>
      <c r="D824" s="240" t="s">
        <v>22665</v>
      </c>
      <c r="E824" s="240" t="s">
        <v>744</v>
      </c>
      <c r="F824" s="227" t="s">
        <v>24161</v>
      </c>
      <c r="G824" s="229" t="s">
        <v>5191</v>
      </c>
      <c r="H824" s="229">
        <v>4</v>
      </c>
      <c r="I824" s="229" t="s">
        <v>654</v>
      </c>
      <c r="J824" s="229" t="s">
        <v>621</v>
      </c>
      <c r="K824" s="17" t="s">
        <v>623</v>
      </c>
      <c r="L824" s="17" t="s">
        <v>22663</v>
      </c>
      <c r="M824" s="230" t="s">
        <v>22663</v>
      </c>
      <c r="N824" s="231" t="s">
        <v>22664</v>
      </c>
      <c r="O824" s="232" t="s">
        <v>744</v>
      </c>
      <c r="P824" s="233" t="s">
        <v>743</v>
      </c>
      <c r="Q824" s="233" t="s">
        <v>26521</v>
      </c>
      <c r="R824" s="230" t="s">
        <v>25135</v>
      </c>
      <c r="S824" s="234" t="s">
        <v>25556</v>
      </c>
      <c r="T824" s="235" t="s">
        <v>21510</v>
      </c>
      <c r="U824" s="236" t="s">
        <v>5191</v>
      </c>
      <c r="V824" s="16">
        <v>1</v>
      </c>
      <c r="W824" s="16">
        <v>10</v>
      </c>
      <c r="X824" s="16" t="e">
        <v>#REF!</v>
      </c>
      <c r="Y824" s="237" t="s">
        <v>744</v>
      </c>
      <c r="Z824" s="17"/>
      <c r="AD824" s="230" t="s">
        <v>25715</v>
      </c>
      <c r="AE824" s="238" t="s">
        <v>1327</v>
      </c>
    </row>
    <row r="825" spans="1:31" x14ac:dyDescent="0.45">
      <c r="A825" s="231"/>
      <c r="B825" s="240" t="s">
        <v>22666</v>
      </c>
      <c r="C825" s="240" t="s">
        <v>22667</v>
      </c>
      <c r="D825" s="240" t="s">
        <v>22668</v>
      </c>
      <c r="E825" s="240" t="s">
        <v>740</v>
      </c>
      <c r="F825" s="227" t="s">
        <v>24162</v>
      </c>
      <c r="G825" s="229" t="s">
        <v>5191</v>
      </c>
      <c r="H825" s="229">
        <v>4</v>
      </c>
      <c r="I825" s="229" t="s">
        <v>654</v>
      </c>
      <c r="J825" s="229" t="s">
        <v>621</v>
      </c>
      <c r="K825" s="17" t="s">
        <v>623</v>
      </c>
      <c r="L825" s="17" t="s">
        <v>22666</v>
      </c>
      <c r="M825" s="230" t="s">
        <v>22666</v>
      </c>
      <c r="N825" s="231" t="s">
        <v>22667</v>
      </c>
      <c r="O825" s="232" t="s">
        <v>740</v>
      </c>
      <c r="P825" s="233" t="s">
        <v>739</v>
      </c>
      <c r="Q825" s="233" t="s">
        <v>26521</v>
      </c>
      <c r="R825" s="230" t="s">
        <v>25136</v>
      </c>
      <c r="S825" s="234" t="s">
        <v>25556</v>
      </c>
      <c r="T825" s="235" t="s">
        <v>21512</v>
      </c>
      <c r="U825" s="236" t="s">
        <v>5191</v>
      </c>
      <c r="V825" s="16">
        <v>4</v>
      </c>
      <c r="W825" s="16">
        <v>5</v>
      </c>
      <c r="X825" s="16" t="e">
        <v>#REF!</v>
      </c>
      <c r="Y825" s="237" t="s">
        <v>740</v>
      </c>
      <c r="Z825" s="17"/>
      <c r="AD825" s="230" t="s">
        <v>25341</v>
      </c>
      <c r="AE825" s="238" t="s">
        <v>1328</v>
      </c>
    </row>
    <row r="826" spans="1:31" x14ac:dyDescent="0.45">
      <c r="A826" s="231"/>
      <c r="B826" s="227"/>
      <c r="C826" s="227"/>
      <c r="D826" s="240" t="s">
        <v>22669</v>
      </c>
      <c r="E826" s="240" t="s">
        <v>742</v>
      </c>
      <c r="F826" s="227" t="s">
        <v>24163</v>
      </c>
      <c r="G826" s="229" t="s">
        <v>26520</v>
      </c>
      <c r="H826" s="229">
        <v>4</v>
      </c>
      <c r="I826" s="229" t="s">
        <v>654</v>
      </c>
      <c r="J826" s="229" t="s">
        <v>621</v>
      </c>
      <c r="K826" s="17" t="s">
        <v>623</v>
      </c>
      <c r="L826" s="17" t="s">
        <v>22666</v>
      </c>
      <c r="M826" s="230" t="s">
        <v>22666</v>
      </c>
      <c r="N826" s="231" t="s">
        <v>22667</v>
      </c>
      <c r="O826" s="232" t="s">
        <v>742</v>
      </c>
      <c r="P826" s="233" t="s">
        <v>741</v>
      </c>
      <c r="Q826" s="233" t="s">
        <v>26521</v>
      </c>
      <c r="R826" s="230" t="s">
        <v>25136</v>
      </c>
      <c r="S826" s="234" t="s">
        <v>25556</v>
      </c>
      <c r="T826" s="235" t="s">
        <v>21511</v>
      </c>
      <c r="U826" s="236" t="s">
        <v>5191</v>
      </c>
      <c r="V826" s="16">
        <v>4</v>
      </c>
      <c r="W826" s="16">
        <v>5</v>
      </c>
      <c r="X826" s="16" t="e">
        <v>#REF!</v>
      </c>
      <c r="Y826" s="237" t="s">
        <v>742</v>
      </c>
      <c r="Z826" s="17"/>
      <c r="AD826" s="230" t="s">
        <v>25342</v>
      </c>
      <c r="AE826" s="238" t="s">
        <v>1330</v>
      </c>
    </row>
    <row r="827" spans="1:31" x14ac:dyDescent="0.45">
      <c r="A827" s="231"/>
      <c r="B827" s="227"/>
      <c r="C827" s="227"/>
      <c r="D827" s="240" t="s">
        <v>22642</v>
      </c>
      <c r="E827" s="240" t="s">
        <v>762</v>
      </c>
      <c r="F827" s="227" t="s">
        <v>24164</v>
      </c>
      <c r="G827" s="229" t="s">
        <v>26520</v>
      </c>
      <c r="H827" s="229">
        <v>4</v>
      </c>
      <c r="I827" s="229" t="s">
        <v>654</v>
      </c>
      <c r="J827" s="229" t="s">
        <v>621</v>
      </c>
      <c r="K827" s="17" t="s">
        <v>623</v>
      </c>
      <c r="L827" s="17" t="s">
        <v>22666</v>
      </c>
      <c r="M827" s="230" t="s">
        <v>22666</v>
      </c>
      <c r="N827" s="231" t="s">
        <v>22667</v>
      </c>
      <c r="O827" s="232" t="s">
        <v>762</v>
      </c>
      <c r="P827" s="233" t="s">
        <v>761</v>
      </c>
      <c r="Q827" s="233" t="s">
        <v>26521</v>
      </c>
      <c r="R827" s="230" t="s">
        <v>25136</v>
      </c>
      <c r="S827" s="234" t="s">
        <v>25556</v>
      </c>
      <c r="T827" s="235" t="s">
        <v>21501</v>
      </c>
      <c r="U827" s="236" t="s">
        <v>5191</v>
      </c>
      <c r="V827" s="16">
        <v>4</v>
      </c>
      <c r="W827" s="16">
        <v>18</v>
      </c>
      <c r="X827" s="16" t="e">
        <v>#REF!</v>
      </c>
      <c r="Y827" s="237" t="s">
        <v>762</v>
      </c>
      <c r="Z827" s="17"/>
      <c r="AD827" s="230" t="s">
        <v>25343</v>
      </c>
      <c r="AE827" s="238" t="s">
        <v>1332</v>
      </c>
    </row>
    <row r="828" spans="1:31" x14ac:dyDescent="0.45">
      <c r="A828" s="231"/>
      <c r="B828" s="227"/>
      <c r="C828" s="227"/>
      <c r="D828" s="240" t="s">
        <v>22670</v>
      </c>
      <c r="E828" s="240" t="s">
        <v>772</v>
      </c>
      <c r="F828" s="227" t="s">
        <v>24165</v>
      </c>
      <c r="G828" s="229" t="s">
        <v>26520</v>
      </c>
      <c r="H828" s="229">
        <v>4</v>
      </c>
      <c r="I828" s="229" t="s">
        <v>654</v>
      </c>
      <c r="J828" s="229" t="s">
        <v>621</v>
      </c>
      <c r="K828" s="17" t="s">
        <v>623</v>
      </c>
      <c r="L828" s="17" t="s">
        <v>22666</v>
      </c>
      <c r="M828" s="230" t="s">
        <v>22666</v>
      </c>
      <c r="N828" s="231" t="s">
        <v>22667</v>
      </c>
      <c r="O828" s="232" t="s">
        <v>772</v>
      </c>
      <c r="P828" s="233" t="s">
        <v>771</v>
      </c>
      <c r="Q828" s="233" t="s">
        <v>26521</v>
      </c>
      <c r="R828" s="230" t="s">
        <v>25136</v>
      </c>
      <c r="S828" s="234" t="s">
        <v>25556</v>
      </c>
      <c r="T828" s="235" t="s">
        <v>21496</v>
      </c>
      <c r="U828" s="236" t="s">
        <v>5191</v>
      </c>
      <c r="V828" s="16">
        <v>4</v>
      </c>
      <c r="W828" s="16">
        <v>21</v>
      </c>
      <c r="X828" s="16" t="e">
        <v>#REF!</v>
      </c>
      <c r="Y828" s="237" t="s">
        <v>772</v>
      </c>
      <c r="Z828" s="17"/>
    </row>
    <row r="829" spans="1:31" x14ac:dyDescent="0.45">
      <c r="A829" s="227"/>
      <c r="B829" s="239" t="s">
        <v>22671</v>
      </c>
      <c r="C829" s="240" t="s">
        <v>22672</v>
      </c>
      <c r="D829" s="240" t="s">
        <v>22665</v>
      </c>
      <c r="E829" s="240" t="s">
        <v>744</v>
      </c>
      <c r="F829" s="227" t="s">
        <v>24166</v>
      </c>
      <c r="G829" s="229" t="s">
        <v>5191</v>
      </c>
      <c r="H829" s="229">
        <v>4</v>
      </c>
      <c r="I829" s="229" t="s">
        <v>654</v>
      </c>
      <c r="J829" s="229" t="s">
        <v>621</v>
      </c>
      <c r="K829" s="17" t="s">
        <v>623</v>
      </c>
      <c r="L829" s="17" t="s">
        <v>22671</v>
      </c>
      <c r="M829" s="230" t="s">
        <v>22671</v>
      </c>
      <c r="N829" s="231" t="s">
        <v>22672</v>
      </c>
      <c r="O829" s="232" t="s">
        <v>744</v>
      </c>
      <c r="P829" s="233" t="s">
        <v>743</v>
      </c>
      <c r="Q829" s="233" t="s">
        <v>26521</v>
      </c>
      <c r="R829" s="230" t="s">
        <v>25137</v>
      </c>
      <c r="S829" s="234" t="s">
        <v>25556</v>
      </c>
      <c r="T829" s="235" t="s">
        <v>21510</v>
      </c>
      <c r="U829" s="236" t="s">
        <v>5191</v>
      </c>
      <c r="V829" s="16">
        <v>3</v>
      </c>
      <c r="W829" s="16">
        <v>10</v>
      </c>
      <c r="X829" s="16" t="e">
        <v>#REF!</v>
      </c>
      <c r="Y829" s="237" t="s">
        <v>744</v>
      </c>
      <c r="Z829" s="17"/>
    </row>
    <row r="830" spans="1:31" x14ac:dyDescent="0.45">
      <c r="A830" s="231"/>
      <c r="B830" s="227"/>
      <c r="C830" s="227"/>
      <c r="D830" s="240" t="s">
        <v>22642</v>
      </c>
      <c r="E830" s="240" t="s">
        <v>762</v>
      </c>
      <c r="F830" s="227" t="s">
        <v>24167</v>
      </c>
      <c r="G830" s="229" t="s">
        <v>26520</v>
      </c>
      <c r="H830" s="229">
        <v>4</v>
      </c>
      <c r="I830" s="229" t="s">
        <v>654</v>
      </c>
      <c r="J830" s="229" t="s">
        <v>621</v>
      </c>
      <c r="K830" s="17" t="s">
        <v>623</v>
      </c>
      <c r="L830" s="17" t="s">
        <v>22671</v>
      </c>
      <c r="M830" s="230" t="s">
        <v>22671</v>
      </c>
      <c r="N830" s="231" t="s">
        <v>22672</v>
      </c>
      <c r="O830" s="232" t="s">
        <v>762</v>
      </c>
      <c r="P830" s="233" t="s">
        <v>761</v>
      </c>
      <c r="Q830" s="233" t="s">
        <v>26521</v>
      </c>
      <c r="R830" s="230" t="s">
        <v>25137</v>
      </c>
      <c r="S830" s="234" t="s">
        <v>25556</v>
      </c>
      <c r="T830" s="235" t="s">
        <v>21501</v>
      </c>
      <c r="U830" s="236" t="s">
        <v>5191</v>
      </c>
      <c r="V830" s="16">
        <v>3</v>
      </c>
      <c r="W830" s="16">
        <v>18</v>
      </c>
      <c r="X830" s="16" t="e">
        <v>#REF!</v>
      </c>
      <c r="Y830" s="237" t="s">
        <v>762</v>
      </c>
      <c r="Z830" s="17"/>
    </row>
    <row r="831" spans="1:31" x14ac:dyDescent="0.45">
      <c r="A831" s="231"/>
      <c r="B831" s="227"/>
      <c r="C831" s="227"/>
      <c r="D831" s="240" t="s">
        <v>22670</v>
      </c>
      <c r="E831" s="240" t="s">
        <v>772</v>
      </c>
      <c r="F831" s="227" t="s">
        <v>24168</v>
      </c>
      <c r="G831" s="229" t="s">
        <v>26520</v>
      </c>
      <c r="H831" s="229">
        <v>4</v>
      </c>
      <c r="I831" s="229" t="s">
        <v>654</v>
      </c>
      <c r="J831" s="229" t="s">
        <v>621</v>
      </c>
      <c r="K831" s="17" t="s">
        <v>623</v>
      </c>
      <c r="L831" s="17" t="s">
        <v>22671</v>
      </c>
      <c r="M831" s="230" t="s">
        <v>22671</v>
      </c>
      <c r="N831" s="231" t="s">
        <v>22672</v>
      </c>
      <c r="O831" s="232" t="s">
        <v>772</v>
      </c>
      <c r="P831" s="233" t="s">
        <v>771</v>
      </c>
      <c r="Q831" s="233" t="s">
        <v>26521</v>
      </c>
      <c r="R831" s="230" t="s">
        <v>25137</v>
      </c>
      <c r="S831" s="234" t="s">
        <v>25556</v>
      </c>
      <c r="T831" s="235" t="s">
        <v>21496</v>
      </c>
      <c r="U831" s="236" t="s">
        <v>5191</v>
      </c>
      <c r="V831" s="16">
        <v>3</v>
      </c>
      <c r="W831" s="16">
        <v>21</v>
      </c>
      <c r="X831" s="16" t="e">
        <v>#REF!</v>
      </c>
      <c r="Y831" s="237" t="s">
        <v>772</v>
      </c>
      <c r="Z831" s="17"/>
    </row>
    <row r="832" spans="1:31" x14ac:dyDescent="0.45">
      <c r="A832" s="231"/>
      <c r="B832" s="240" t="s">
        <v>22673</v>
      </c>
      <c r="C832" s="240" t="s">
        <v>22674</v>
      </c>
      <c r="D832" s="240" t="s">
        <v>22675</v>
      </c>
      <c r="E832" s="240" t="s">
        <v>738</v>
      </c>
      <c r="F832" s="227" t="s">
        <v>24169</v>
      </c>
      <c r="G832" s="229" t="s">
        <v>5191</v>
      </c>
      <c r="H832" s="229">
        <v>4</v>
      </c>
      <c r="I832" s="229" t="s">
        <v>654</v>
      </c>
      <c r="J832" s="229" t="s">
        <v>621</v>
      </c>
      <c r="K832" s="17" t="s">
        <v>623</v>
      </c>
      <c r="L832" s="17" t="s">
        <v>22673</v>
      </c>
      <c r="M832" s="230" t="s">
        <v>22673</v>
      </c>
      <c r="N832" s="231" t="s">
        <v>22674</v>
      </c>
      <c r="O832" s="232" t="s">
        <v>738</v>
      </c>
      <c r="P832" s="233" t="s">
        <v>737</v>
      </c>
      <c r="Q832" s="233" t="s">
        <v>26521</v>
      </c>
      <c r="R832" s="230" t="s">
        <v>25138</v>
      </c>
      <c r="S832" s="234" t="s">
        <v>25556</v>
      </c>
      <c r="T832" s="235" t="s">
        <v>21513</v>
      </c>
      <c r="U832" s="236" t="s">
        <v>5191</v>
      </c>
      <c r="V832" s="16">
        <v>6</v>
      </c>
      <c r="W832" s="16">
        <v>3</v>
      </c>
      <c r="X832" s="16" t="e">
        <v>#REF!</v>
      </c>
      <c r="Y832" s="237" t="s">
        <v>738</v>
      </c>
      <c r="Z832" s="17"/>
    </row>
    <row r="833" spans="1:26" x14ac:dyDescent="0.45">
      <c r="A833" s="231"/>
      <c r="B833" s="227"/>
      <c r="C833" s="227"/>
      <c r="D833" s="240" t="s">
        <v>22669</v>
      </c>
      <c r="E833" s="240" t="s">
        <v>742</v>
      </c>
      <c r="F833" s="227" t="s">
        <v>24170</v>
      </c>
      <c r="G833" s="229" t="s">
        <v>26520</v>
      </c>
      <c r="H833" s="229">
        <v>4</v>
      </c>
      <c r="I833" s="229" t="s">
        <v>654</v>
      </c>
      <c r="J833" s="229" t="s">
        <v>621</v>
      </c>
      <c r="K833" s="17" t="s">
        <v>623</v>
      </c>
      <c r="L833" s="17" t="s">
        <v>22673</v>
      </c>
      <c r="M833" s="230" t="s">
        <v>22673</v>
      </c>
      <c r="N833" s="231" t="s">
        <v>22674</v>
      </c>
      <c r="O833" s="232" t="s">
        <v>742</v>
      </c>
      <c r="P833" s="233" t="s">
        <v>741</v>
      </c>
      <c r="Q833" s="233" t="s">
        <v>26521</v>
      </c>
      <c r="R833" s="230" t="s">
        <v>25138</v>
      </c>
      <c r="S833" s="234" t="s">
        <v>25556</v>
      </c>
      <c r="T833" s="235" t="s">
        <v>21511</v>
      </c>
      <c r="U833" s="236" t="s">
        <v>5191</v>
      </c>
      <c r="V833" s="16">
        <v>6</v>
      </c>
      <c r="W833" s="16">
        <v>5</v>
      </c>
      <c r="X833" s="16" t="e">
        <v>#REF!</v>
      </c>
      <c r="Y833" s="237" t="s">
        <v>742</v>
      </c>
      <c r="Z833" s="17"/>
    </row>
    <row r="834" spans="1:26" x14ac:dyDescent="0.45">
      <c r="A834" s="231"/>
      <c r="B834" s="227"/>
      <c r="C834" s="227"/>
      <c r="D834" s="240" t="s">
        <v>22665</v>
      </c>
      <c r="E834" s="240" t="s">
        <v>744</v>
      </c>
      <c r="F834" s="227" t="s">
        <v>24171</v>
      </c>
      <c r="G834" s="229" t="s">
        <v>26520</v>
      </c>
      <c r="H834" s="229">
        <v>4</v>
      </c>
      <c r="I834" s="229" t="s">
        <v>654</v>
      </c>
      <c r="J834" s="229" t="s">
        <v>621</v>
      </c>
      <c r="K834" s="17" t="s">
        <v>623</v>
      </c>
      <c r="L834" s="17" t="s">
        <v>22673</v>
      </c>
      <c r="M834" s="230" t="s">
        <v>22673</v>
      </c>
      <c r="N834" s="231" t="s">
        <v>22674</v>
      </c>
      <c r="O834" s="232" t="s">
        <v>744</v>
      </c>
      <c r="P834" s="233" t="s">
        <v>743</v>
      </c>
      <c r="Q834" s="233" t="s">
        <v>26521</v>
      </c>
      <c r="R834" s="230" t="s">
        <v>25138</v>
      </c>
      <c r="S834" s="234" t="s">
        <v>25556</v>
      </c>
      <c r="T834" s="235" t="s">
        <v>21510</v>
      </c>
      <c r="U834" s="236" t="s">
        <v>5191</v>
      </c>
      <c r="V834" s="16">
        <v>6</v>
      </c>
      <c r="W834" s="16">
        <v>10</v>
      </c>
      <c r="X834" s="16" t="e">
        <v>#REF!</v>
      </c>
      <c r="Y834" s="237" t="s">
        <v>744</v>
      </c>
      <c r="Z834" s="17"/>
    </row>
    <row r="835" spans="1:26" x14ac:dyDescent="0.45">
      <c r="A835" s="231"/>
      <c r="B835" s="227"/>
      <c r="C835" s="227"/>
      <c r="D835" s="240" t="s">
        <v>22642</v>
      </c>
      <c r="E835" s="240" t="s">
        <v>762</v>
      </c>
      <c r="F835" s="227" t="s">
        <v>24172</v>
      </c>
      <c r="G835" s="229" t="s">
        <v>26520</v>
      </c>
      <c r="H835" s="229">
        <v>4</v>
      </c>
      <c r="I835" s="229" t="s">
        <v>654</v>
      </c>
      <c r="J835" s="229" t="s">
        <v>621</v>
      </c>
      <c r="K835" s="17" t="s">
        <v>623</v>
      </c>
      <c r="L835" s="17" t="s">
        <v>22673</v>
      </c>
      <c r="M835" s="230" t="s">
        <v>22673</v>
      </c>
      <c r="N835" s="231" t="s">
        <v>22674</v>
      </c>
      <c r="O835" s="232" t="s">
        <v>762</v>
      </c>
      <c r="P835" s="233" t="s">
        <v>761</v>
      </c>
      <c r="Q835" s="233" t="s">
        <v>26521</v>
      </c>
      <c r="R835" s="230" t="s">
        <v>25138</v>
      </c>
      <c r="S835" s="234" t="s">
        <v>25556</v>
      </c>
      <c r="T835" s="235" t="s">
        <v>21501</v>
      </c>
      <c r="U835" s="236" t="s">
        <v>5191</v>
      </c>
      <c r="V835" s="16">
        <v>6</v>
      </c>
      <c r="W835" s="16">
        <v>18</v>
      </c>
      <c r="X835" s="16" t="e">
        <v>#REF!</v>
      </c>
      <c r="Y835" s="237" t="s">
        <v>762</v>
      </c>
      <c r="Z835" s="17"/>
    </row>
    <row r="836" spans="1:26" x14ac:dyDescent="0.45">
      <c r="A836" s="231"/>
      <c r="B836" s="227"/>
      <c r="C836" s="227"/>
      <c r="D836" s="240" t="s">
        <v>22676</v>
      </c>
      <c r="E836" s="240" t="s">
        <v>770</v>
      </c>
      <c r="F836" s="227" t="s">
        <v>24173</v>
      </c>
      <c r="G836" s="229" t="s">
        <v>26520</v>
      </c>
      <c r="H836" s="229">
        <v>4</v>
      </c>
      <c r="I836" s="229" t="s">
        <v>654</v>
      </c>
      <c r="J836" s="229" t="s">
        <v>621</v>
      </c>
      <c r="K836" s="17" t="s">
        <v>623</v>
      </c>
      <c r="L836" s="17" t="s">
        <v>22673</v>
      </c>
      <c r="M836" s="230" t="s">
        <v>22673</v>
      </c>
      <c r="N836" s="231" t="s">
        <v>22674</v>
      </c>
      <c r="O836" s="232" t="s">
        <v>770</v>
      </c>
      <c r="P836" s="233" t="s">
        <v>769</v>
      </c>
      <c r="Q836" s="233" t="s">
        <v>26521</v>
      </c>
      <c r="R836" s="230" t="s">
        <v>25138</v>
      </c>
      <c r="S836" s="234" t="s">
        <v>25556</v>
      </c>
      <c r="T836" s="235" t="s">
        <v>21497</v>
      </c>
      <c r="U836" s="236" t="s">
        <v>5191</v>
      </c>
      <c r="V836" s="16">
        <v>6</v>
      </c>
      <c r="W836" s="16">
        <v>8</v>
      </c>
      <c r="X836" s="16" t="e">
        <v>#REF!</v>
      </c>
      <c r="Y836" s="237" t="s">
        <v>770</v>
      </c>
      <c r="Z836" s="17"/>
    </row>
    <row r="837" spans="1:26" x14ac:dyDescent="0.45">
      <c r="A837" s="231"/>
      <c r="B837" s="227"/>
      <c r="C837" s="227"/>
      <c r="D837" s="240" t="s">
        <v>22670</v>
      </c>
      <c r="E837" s="240" t="s">
        <v>772</v>
      </c>
      <c r="F837" s="227" t="s">
        <v>24174</v>
      </c>
      <c r="G837" s="229" t="s">
        <v>26520</v>
      </c>
      <c r="H837" s="229">
        <v>4</v>
      </c>
      <c r="I837" s="229" t="s">
        <v>654</v>
      </c>
      <c r="J837" s="229" t="s">
        <v>621</v>
      </c>
      <c r="K837" s="17" t="s">
        <v>623</v>
      </c>
      <c r="L837" s="17" t="s">
        <v>22673</v>
      </c>
      <c r="M837" s="230" t="s">
        <v>22673</v>
      </c>
      <c r="N837" s="231" t="s">
        <v>22674</v>
      </c>
      <c r="O837" s="232" t="s">
        <v>772</v>
      </c>
      <c r="P837" s="233" t="s">
        <v>771</v>
      </c>
      <c r="Q837" s="233" t="s">
        <v>26521</v>
      </c>
      <c r="R837" s="230" t="s">
        <v>25138</v>
      </c>
      <c r="S837" s="234" t="s">
        <v>25556</v>
      </c>
      <c r="T837" s="235" t="s">
        <v>21496</v>
      </c>
      <c r="U837" s="236" t="s">
        <v>5191</v>
      </c>
      <c r="V837" s="16">
        <v>6</v>
      </c>
      <c r="W837" s="16">
        <v>21</v>
      </c>
      <c r="X837" s="16" t="e">
        <v>#REF!</v>
      </c>
      <c r="Y837" s="237" t="s">
        <v>772</v>
      </c>
      <c r="Z837" s="17"/>
    </row>
    <row r="838" spans="1:26" x14ac:dyDescent="0.45">
      <c r="A838" s="239" t="s">
        <v>626</v>
      </c>
      <c r="B838" s="239" t="s">
        <v>22677</v>
      </c>
      <c r="C838" s="227"/>
      <c r="D838" s="227"/>
      <c r="E838" s="227"/>
      <c r="F838" s="227" t="s">
        <v>24175</v>
      </c>
      <c r="G838" s="229" t="s">
        <v>5191</v>
      </c>
      <c r="H838" s="229">
        <v>3</v>
      </c>
      <c r="I838" s="229" t="s">
        <v>654</v>
      </c>
      <c r="J838" s="229" t="s">
        <v>621</v>
      </c>
      <c r="K838" s="17" t="s">
        <v>626</v>
      </c>
      <c r="L838" s="17" t="s">
        <v>5190</v>
      </c>
      <c r="M838" s="230" t="s">
        <v>626</v>
      </c>
      <c r="N838" s="231" t="s">
        <v>22677</v>
      </c>
      <c r="O838" s="232" t="s">
        <v>5190</v>
      </c>
      <c r="P838" s="233" t="s">
        <v>5190</v>
      </c>
      <c r="Q838" s="233" t="s">
        <v>5190</v>
      </c>
      <c r="R838" s="230" t="s">
        <v>25557</v>
      </c>
      <c r="S838" s="234" t="s">
        <v>25555</v>
      </c>
      <c r="T838" s="235" t="s">
        <v>5190</v>
      </c>
      <c r="U838" s="236" t="s">
        <v>26520</v>
      </c>
      <c r="V838" s="16" t="s">
        <v>5190</v>
      </c>
      <c r="W838" s="16" t="s">
        <v>5190</v>
      </c>
      <c r="X838" s="16" t="e">
        <v>#REF!</v>
      </c>
      <c r="Y838" s="237" t="s">
        <v>5190</v>
      </c>
      <c r="Z838" s="17"/>
    </row>
    <row r="839" spans="1:26" x14ac:dyDescent="0.45">
      <c r="A839" s="231"/>
      <c r="B839" s="240" t="s">
        <v>22678</v>
      </c>
      <c r="C839" s="240" t="s">
        <v>22679</v>
      </c>
      <c r="D839" s="240" t="s">
        <v>22680</v>
      </c>
      <c r="E839" s="240" t="s">
        <v>732</v>
      </c>
      <c r="F839" s="227" t="s">
        <v>24176</v>
      </c>
      <c r="G839" s="229" t="s">
        <v>5191</v>
      </c>
      <c r="H839" s="229">
        <v>4</v>
      </c>
      <c r="I839" s="229" t="s">
        <v>654</v>
      </c>
      <c r="J839" s="229" t="s">
        <v>621</v>
      </c>
      <c r="K839" s="17" t="s">
        <v>626</v>
      </c>
      <c r="L839" s="17" t="s">
        <v>22678</v>
      </c>
      <c r="M839" s="230" t="s">
        <v>22678</v>
      </c>
      <c r="N839" s="231" t="s">
        <v>22679</v>
      </c>
      <c r="O839" s="232" t="s">
        <v>732</v>
      </c>
      <c r="P839" s="233" t="s">
        <v>731</v>
      </c>
      <c r="Q839" s="233" t="s">
        <v>26521</v>
      </c>
      <c r="R839" s="230" t="s">
        <v>25139</v>
      </c>
      <c r="S839" s="234" t="s">
        <v>25557</v>
      </c>
      <c r="T839" s="235" t="s">
        <v>21516</v>
      </c>
      <c r="U839" s="236" t="s">
        <v>5191</v>
      </c>
      <c r="V839" s="16">
        <v>5</v>
      </c>
      <c r="W839" s="16">
        <v>6</v>
      </c>
      <c r="X839" s="16" t="e">
        <v>#REF!</v>
      </c>
      <c r="Y839" s="237" t="s">
        <v>732</v>
      </c>
      <c r="Z839" s="17"/>
    </row>
    <row r="840" spans="1:26" x14ac:dyDescent="0.45">
      <c r="A840" s="231"/>
      <c r="B840" s="227"/>
      <c r="C840" s="227"/>
      <c r="D840" s="240" t="s">
        <v>22681</v>
      </c>
      <c r="E840" s="240" t="s">
        <v>734</v>
      </c>
      <c r="F840" s="227" t="s">
        <v>24177</v>
      </c>
      <c r="G840" s="229" t="s">
        <v>26520</v>
      </c>
      <c r="H840" s="229">
        <v>4</v>
      </c>
      <c r="I840" s="229" t="s">
        <v>654</v>
      </c>
      <c r="J840" s="229" t="s">
        <v>621</v>
      </c>
      <c r="K840" s="17" t="s">
        <v>626</v>
      </c>
      <c r="L840" s="17" t="s">
        <v>22678</v>
      </c>
      <c r="M840" s="230" t="s">
        <v>22678</v>
      </c>
      <c r="N840" s="231" t="s">
        <v>22679</v>
      </c>
      <c r="O840" s="232" t="s">
        <v>734</v>
      </c>
      <c r="P840" s="233" t="s">
        <v>733</v>
      </c>
      <c r="Q840" s="233" t="s">
        <v>26521</v>
      </c>
      <c r="R840" s="230" t="s">
        <v>25139</v>
      </c>
      <c r="S840" s="234" t="s">
        <v>25557</v>
      </c>
      <c r="T840" s="235" t="s">
        <v>21515</v>
      </c>
      <c r="U840" s="236" t="s">
        <v>5191</v>
      </c>
      <c r="V840" s="16">
        <v>5</v>
      </c>
      <c r="W840" s="16">
        <v>3</v>
      </c>
      <c r="X840" s="16" t="e">
        <v>#REF!</v>
      </c>
      <c r="Y840" s="237" t="s">
        <v>734</v>
      </c>
      <c r="Z840" s="17"/>
    </row>
    <row r="841" spans="1:26" x14ac:dyDescent="0.45">
      <c r="A841" s="231"/>
      <c r="B841" s="227"/>
      <c r="C841" s="227"/>
      <c r="D841" s="240" t="s">
        <v>22665</v>
      </c>
      <c r="E841" s="240" t="s">
        <v>22682</v>
      </c>
      <c r="F841" s="227" t="s">
        <v>24178</v>
      </c>
      <c r="G841" s="229" t="s">
        <v>26520</v>
      </c>
      <c r="H841" s="229">
        <v>4</v>
      </c>
      <c r="I841" s="229" t="s">
        <v>654</v>
      </c>
      <c r="J841" s="229" t="s">
        <v>621</v>
      </c>
      <c r="K841" s="17" t="s">
        <v>626</v>
      </c>
      <c r="L841" s="17" t="s">
        <v>22678</v>
      </c>
      <c r="M841" s="230" t="s">
        <v>22678</v>
      </c>
      <c r="N841" s="231" t="s">
        <v>22679</v>
      </c>
      <c r="O841" s="232" t="s">
        <v>22682</v>
      </c>
      <c r="P841" s="233" t="s">
        <v>743</v>
      </c>
      <c r="Q841" s="233" t="s">
        <v>26521</v>
      </c>
      <c r="R841" s="230" t="s">
        <v>25139</v>
      </c>
      <c r="S841" s="234" t="s">
        <v>25557</v>
      </c>
      <c r="T841" s="235" t="s">
        <v>21510</v>
      </c>
      <c r="U841" s="236" t="s">
        <v>5191</v>
      </c>
      <c r="V841" s="16">
        <v>5</v>
      </c>
      <c r="W841" s="16">
        <v>10</v>
      </c>
      <c r="X841" s="16" t="e">
        <v>#REF!</v>
      </c>
      <c r="Y841" s="237" t="s">
        <v>744</v>
      </c>
      <c r="Z841" s="17"/>
    </row>
    <row r="842" spans="1:26" x14ac:dyDescent="0.45">
      <c r="A842" s="231"/>
      <c r="B842" s="227"/>
      <c r="C842" s="227"/>
      <c r="D842" s="240" t="s">
        <v>22642</v>
      </c>
      <c r="E842" s="240" t="s">
        <v>762</v>
      </c>
      <c r="F842" s="227" t="s">
        <v>24179</v>
      </c>
      <c r="G842" s="229" t="s">
        <v>26520</v>
      </c>
      <c r="H842" s="229">
        <v>4</v>
      </c>
      <c r="I842" s="229" t="s">
        <v>654</v>
      </c>
      <c r="J842" s="229" t="s">
        <v>621</v>
      </c>
      <c r="K842" s="17" t="s">
        <v>626</v>
      </c>
      <c r="L842" s="17" t="s">
        <v>22678</v>
      </c>
      <c r="M842" s="230" t="s">
        <v>22678</v>
      </c>
      <c r="N842" s="231" t="s">
        <v>22679</v>
      </c>
      <c r="O842" s="232" t="s">
        <v>762</v>
      </c>
      <c r="P842" s="233" t="s">
        <v>761</v>
      </c>
      <c r="Q842" s="233" t="s">
        <v>26521</v>
      </c>
      <c r="R842" s="230" t="s">
        <v>25139</v>
      </c>
      <c r="S842" s="234" t="s">
        <v>25557</v>
      </c>
      <c r="T842" s="235" t="s">
        <v>21501</v>
      </c>
      <c r="U842" s="236" t="s">
        <v>5191</v>
      </c>
      <c r="V842" s="16">
        <v>5</v>
      </c>
      <c r="W842" s="16">
        <v>18</v>
      </c>
      <c r="X842" s="16" t="e">
        <v>#REF!</v>
      </c>
      <c r="Y842" s="237" t="s">
        <v>762</v>
      </c>
      <c r="Z842" s="17"/>
    </row>
    <row r="843" spans="1:26" x14ac:dyDescent="0.45">
      <c r="A843" s="231"/>
      <c r="B843" s="227"/>
      <c r="C843" s="227"/>
      <c r="D843" s="240" t="s">
        <v>22670</v>
      </c>
      <c r="E843" s="240" t="s">
        <v>772</v>
      </c>
      <c r="F843" s="227" t="s">
        <v>24180</v>
      </c>
      <c r="G843" s="229" t="s">
        <v>26520</v>
      </c>
      <c r="H843" s="229">
        <v>4</v>
      </c>
      <c r="I843" s="229" t="s">
        <v>654</v>
      </c>
      <c r="J843" s="229" t="s">
        <v>621</v>
      </c>
      <c r="K843" s="17" t="s">
        <v>626</v>
      </c>
      <c r="L843" s="17" t="s">
        <v>22678</v>
      </c>
      <c r="M843" s="230" t="s">
        <v>22678</v>
      </c>
      <c r="N843" s="231" t="s">
        <v>22679</v>
      </c>
      <c r="O843" s="232" t="s">
        <v>772</v>
      </c>
      <c r="P843" s="233" t="s">
        <v>771</v>
      </c>
      <c r="Q843" s="233" t="s">
        <v>26521</v>
      </c>
      <c r="R843" s="230" t="s">
        <v>25139</v>
      </c>
      <c r="S843" s="234" t="s">
        <v>25557</v>
      </c>
      <c r="T843" s="235" t="s">
        <v>21496</v>
      </c>
      <c r="U843" s="236" t="s">
        <v>5191</v>
      </c>
      <c r="V843" s="16">
        <v>5</v>
      </c>
      <c r="W843" s="16">
        <v>21</v>
      </c>
      <c r="X843" s="16" t="e">
        <v>#REF!</v>
      </c>
      <c r="Y843" s="237" t="s">
        <v>772</v>
      </c>
      <c r="Z843" s="17"/>
    </row>
    <row r="844" spans="1:26" x14ac:dyDescent="0.45">
      <c r="A844" s="231"/>
      <c r="B844" s="240" t="s">
        <v>22683</v>
      </c>
      <c r="C844" s="240" t="s">
        <v>22684</v>
      </c>
      <c r="D844" s="240" t="s">
        <v>22680</v>
      </c>
      <c r="E844" s="240" t="s">
        <v>732</v>
      </c>
      <c r="F844" s="227" t="s">
        <v>24181</v>
      </c>
      <c r="G844" s="229" t="s">
        <v>5191</v>
      </c>
      <c r="H844" s="229">
        <v>4</v>
      </c>
      <c r="I844" s="229" t="s">
        <v>654</v>
      </c>
      <c r="J844" s="229" t="s">
        <v>621</v>
      </c>
      <c r="K844" s="17" t="s">
        <v>626</v>
      </c>
      <c r="L844" s="17" t="s">
        <v>22683</v>
      </c>
      <c r="M844" s="230" t="s">
        <v>22683</v>
      </c>
      <c r="N844" s="231" t="s">
        <v>22684</v>
      </c>
      <c r="O844" s="232" t="s">
        <v>732</v>
      </c>
      <c r="P844" s="233" t="s">
        <v>731</v>
      </c>
      <c r="Q844" s="233" t="s">
        <v>26521</v>
      </c>
      <c r="R844" s="230" t="s">
        <v>25140</v>
      </c>
      <c r="S844" s="234" t="s">
        <v>25557</v>
      </c>
      <c r="T844" s="235" t="s">
        <v>21516</v>
      </c>
      <c r="U844" s="236" t="s">
        <v>5191</v>
      </c>
      <c r="V844" s="16">
        <v>2</v>
      </c>
      <c r="W844" s="16">
        <v>6</v>
      </c>
      <c r="X844" s="16" t="e">
        <v>#REF!</v>
      </c>
      <c r="Y844" s="237" t="s">
        <v>732</v>
      </c>
      <c r="Z844" s="17"/>
    </row>
    <row r="845" spans="1:26" x14ac:dyDescent="0.45">
      <c r="A845" s="231"/>
      <c r="B845" s="227"/>
      <c r="C845" s="227"/>
      <c r="D845" s="240" t="s">
        <v>22670</v>
      </c>
      <c r="E845" s="240" t="s">
        <v>772</v>
      </c>
      <c r="F845" s="227" t="s">
        <v>24182</v>
      </c>
      <c r="G845" s="229" t="s">
        <v>26520</v>
      </c>
      <c r="H845" s="229">
        <v>4</v>
      </c>
      <c r="I845" s="229" t="s">
        <v>654</v>
      </c>
      <c r="J845" s="229" t="s">
        <v>621</v>
      </c>
      <c r="K845" s="17" t="s">
        <v>626</v>
      </c>
      <c r="L845" s="17" t="s">
        <v>22683</v>
      </c>
      <c r="M845" s="230" t="s">
        <v>22683</v>
      </c>
      <c r="N845" s="231" t="s">
        <v>22684</v>
      </c>
      <c r="O845" s="232" t="s">
        <v>772</v>
      </c>
      <c r="P845" s="233" t="s">
        <v>771</v>
      </c>
      <c r="Q845" s="233" t="s">
        <v>26521</v>
      </c>
      <c r="R845" s="230" t="s">
        <v>25140</v>
      </c>
      <c r="S845" s="234" t="s">
        <v>25557</v>
      </c>
      <c r="T845" s="235" t="s">
        <v>21496</v>
      </c>
      <c r="U845" s="236" t="s">
        <v>5191</v>
      </c>
      <c r="V845" s="16">
        <v>2</v>
      </c>
      <c r="W845" s="16">
        <v>21</v>
      </c>
      <c r="X845" s="16" t="e">
        <v>#REF!</v>
      </c>
      <c r="Y845" s="237" t="s">
        <v>772</v>
      </c>
      <c r="Z845" s="17"/>
    </row>
    <row r="846" spans="1:26" x14ac:dyDescent="0.45">
      <c r="A846" s="231"/>
      <c r="B846" s="240" t="s">
        <v>22685</v>
      </c>
      <c r="C846" s="240" t="s">
        <v>22686</v>
      </c>
      <c r="D846" s="240" t="s">
        <v>22665</v>
      </c>
      <c r="E846" s="240" t="s">
        <v>744</v>
      </c>
      <c r="F846" s="227" t="s">
        <v>24183</v>
      </c>
      <c r="G846" s="229" t="s">
        <v>5191</v>
      </c>
      <c r="H846" s="229">
        <v>4</v>
      </c>
      <c r="I846" s="229" t="s">
        <v>654</v>
      </c>
      <c r="J846" s="229" t="s">
        <v>621</v>
      </c>
      <c r="K846" s="17" t="s">
        <v>626</v>
      </c>
      <c r="L846" s="17" t="s">
        <v>22685</v>
      </c>
      <c r="M846" s="230" t="s">
        <v>22685</v>
      </c>
      <c r="N846" s="231" t="s">
        <v>22686</v>
      </c>
      <c r="O846" s="232" t="s">
        <v>744</v>
      </c>
      <c r="P846" s="233" t="s">
        <v>743</v>
      </c>
      <c r="Q846" s="233" t="s">
        <v>26521</v>
      </c>
      <c r="R846" s="230" t="s">
        <v>25141</v>
      </c>
      <c r="S846" s="234" t="s">
        <v>25557</v>
      </c>
      <c r="T846" s="235" t="s">
        <v>21510</v>
      </c>
      <c r="U846" s="236" t="s">
        <v>5191</v>
      </c>
      <c r="V846" s="16">
        <v>3</v>
      </c>
      <c r="W846" s="16">
        <v>10</v>
      </c>
      <c r="X846" s="16" t="e">
        <v>#REF!</v>
      </c>
      <c r="Y846" s="237" t="s">
        <v>744</v>
      </c>
      <c r="Z846" s="17"/>
    </row>
    <row r="847" spans="1:26" x14ac:dyDescent="0.45">
      <c r="A847" s="231"/>
      <c r="B847" s="227"/>
      <c r="C847" s="227"/>
      <c r="D847" s="240" t="s">
        <v>22642</v>
      </c>
      <c r="E847" s="240" t="s">
        <v>762</v>
      </c>
      <c r="F847" s="227" t="s">
        <v>24184</v>
      </c>
      <c r="G847" s="229" t="s">
        <v>26520</v>
      </c>
      <c r="H847" s="229">
        <v>4</v>
      </c>
      <c r="I847" s="229" t="s">
        <v>654</v>
      </c>
      <c r="J847" s="229" t="s">
        <v>621</v>
      </c>
      <c r="K847" s="17" t="s">
        <v>626</v>
      </c>
      <c r="L847" s="17" t="s">
        <v>22685</v>
      </c>
      <c r="M847" s="230" t="s">
        <v>22685</v>
      </c>
      <c r="N847" s="231" t="s">
        <v>22686</v>
      </c>
      <c r="O847" s="232" t="s">
        <v>762</v>
      </c>
      <c r="P847" s="233" t="s">
        <v>761</v>
      </c>
      <c r="Q847" s="233" t="s">
        <v>26521</v>
      </c>
      <c r="R847" s="230" t="s">
        <v>25141</v>
      </c>
      <c r="S847" s="234" t="s">
        <v>25557</v>
      </c>
      <c r="T847" s="235" t="s">
        <v>21501</v>
      </c>
      <c r="U847" s="236" t="s">
        <v>5191</v>
      </c>
      <c r="V847" s="16">
        <v>3</v>
      </c>
      <c r="W847" s="16">
        <v>18</v>
      </c>
      <c r="X847" s="16" t="e">
        <v>#REF!</v>
      </c>
      <c r="Y847" s="237" t="s">
        <v>762</v>
      </c>
      <c r="Z847" s="17"/>
    </row>
    <row r="848" spans="1:26" x14ac:dyDescent="0.45">
      <c r="A848" s="231"/>
      <c r="B848" s="227"/>
      <c r="C848" s="227"/>
      <c r="D848" s="240" t="s">
        <v>22670</v>
      </c>
      <c r="E848" s="240" t="s">
        <v>772</v>
      </c>
      <c r="F848" s="227" t="s">
        <v>24185</v>
      </c>
      <c r="G848" s="229" t="s">
        <v>26520</v>
      </c>
      <c r="H848" s="229">
        <v>4</v>
      </c>
      <c r="I848" s="229" t="s">
        <v>654</v>
      </c>
      <c r="J848" s="229" t="s">
        <v>621</v>
      </c>
      <c r="K848" s="17" t="s">
        <v>626</v>
      </c>
      <c r="L848" s="17" t="s">
        <v>22685</v>
      </c>
      <c r="M848" s="230" t="s">
        <v>22685</v>
      </c>
      <c r="N848" s="231" t="s">
        <v>22686</v>
      </c>
      <c r="O848" s="232" t="s">
        <v>772</v>
      </c>
      <c r="P848" s="233" t="s">
        <v>771</v>
      </c>
      <c r="Q848" s="233" t="s">
        <v>26521</v>
      </c>
      <c r="R848" s="230" t="s">
        <v>25141</v>
      </c>
      <c r="S848" s="234" t="s">
        <v>25557</v>
      </c>
      <c r="T848" s="235" t="s">
        <v>21496</v>
      </c>
      <c r="U848" s="236" t="s">
        <v>5191</v>
      </c>
      <c r="V848" s="16">
        <v>3</v>
      </c>
      <c r="W848" s="16">
        <v>21</v>
      </c>
      <c r="X848" s="16" t="e">
        <v>#REF!</v>
      </c>
      <c r="Y848" s="237" t="s">
        <v>772</v>
      </c>
      <c r="Z848" s="17"/>
    </row>
    <row r="849" spans="1:26" x14ac:dyDescent="0.45">
      <c r="A849" s="239" t="s">
        <v>16729</v>
      </c>
      <c r="B849" s="239" t="s">
        <v>22687</v>
      </c>
      <c r="C849" s="227"/>
      <c r="D849" s="227"/>
      <c r="E849" s="227"/>
      <c r="F849" s="227" t="s">
        <v>24186</v>
      </c>
      <c r="G849" s="229" t="s">
        <v>5191</v>
      </c>
      <c r="H849" s="229">
        <v>3</v>
      </c>
      <c r="I849" s="229" t="s">
        <v>654</v>
      </c>
      <c r="J849" s="229" t="s">
        <v>621</v>
      </c>
      <c r="K849" s="17" t="s">
        <v>16729</v>
      </c>
      <c r="L849" s="17" t="s">
        <v>5190</v>
      </c>
      <c r="M849" s="230" t="s">
        <v>16729</v>
      </c>
      <c r="N849" s="231" t="s">
        <v>22687</v>
      </c>
      <c r="O849" s="232" t="s">
        <v>5190</v>
      </c>
      <c r="P849" s="233" t="s">
        <v>5190</v>
      </c>
      <c r="Q849" s="233" t="s">
        <v>5190</v>
      </c>
      <c r="R849" s="230" t="s">
        <v>25558</v>
      </c>
      <c r="S849" s="234" t="s">
        <v>25555</v>
      </c>
      <c r="T849" s="235" t="s">
        <v>5190</v>
      </c>
      <c r="U849" s="236" t="s">
        <v>26520</v>
      </c>
      <c r="V849" s="16" t="s">
        <v>5190</v>
      </c>
      <c r="W849" s="16" t="s">
        <v>5190</v>
      </c>
      <c r="X849" s="16" t="e">
        <v>#REF!</v>
      </c>
      <c r="Y849" s="237" t="s">
        <v>5190</v>
      </c>
      <c r="Z849" s="17"/>
    </row>
    <row r="850" spans="1:26" x14ac:dyDescent="0.45">
      <c r="A850" s="231"/>
      <c r="B850" s="240" t="s">
        <v>16730</v>
      </c>
      <c r="C850" s="240" t="s">
        <v>22688</v>
      </c>
      <c r="D850" s="240" t="s">
        <v>22668</v>
      </c>
      <c r="E850" s="240" t="s">
        <v>740</v>
      </c>
      <c r="F850" s="227" t="s">
        <v>24187</v>
      </c>
      <c r="G850" s="229" t="s">
        <v>5191</v>
      </c>
      <c r="H850" s="229">
        <v>4</v>
      </c>
      <c r="I850" s="229" t="s">
        <v>654</v>
      </c>
      <c r="J850" s="229" t="s">
        <v>621</v>
      </c>
      <c r="K850" s="17" t="s">
        <v>16729</v>
      </c>
      <c r="L850" s="17" t="s">
        <v>16730</v>
      </c>
      <c r="M850" s="230" t="s">
        <v>16730</v>
      </c>
      <c r="N850" s="231" t="s">
        <v>22688</v>
      </c>
      <c r="O850" s="232" t="s">
        <v>740</v>
      </c>
      <c r="P850" s="233" t="s">
        <v>739</v>
      </c>
      <c r="Q850" s="233" t="s">
        <v>26521</v>
      </c>
      <c r="R850" s="230" t="s">
        <v>25142</v>
      </c>
      <c r="S850" s="234" t="s">
        <v>25558</v>
      </c>
      <c r="T850" s="235" t="s">
        <v>21512</v>
      </c>
      <c r="U850" s="236" t="s">
        <v>5191</v>
      </c>
      <c r="V850" s="16">
        <v>5</v>
      </c>
      <c r="W850" s="16">
        <v>5</v>
      </c>
      <c r="X850" s="16" t="e">
        <v>#REF!</v>
      </c>
      <c r="Y850" s="237" t="s">
        <v>740</v>
      </c>
      <c r="Z850" s="17"/>
    </row>
    <row r="851" spans="1:26" x14ac:dyDescent="0.45">
      <c r="A851" s="231"/>
      <c r="B851" s="227"/>
      <c r="C851" s="227"/>
      <c r="D851" s="240" t="s">
        <v>22669</v>
      </c>
      <c r="E851" s="240" t="s">
        <v>742</v>
      </c>
      <c r="F851" s="227" t="s">
        <v>24188</v>
      </c>
      <c r="G851" s="229" t="s">
        <v>26520</v>
      </c>
      <c r="H851" s="229">
        <v>4</v>
      </c>
      <c r="I851" s="229" t="s">
        <v>654</v>
      </c>
      <c r="J851" s="229" t="s">
        <v>621</v>
      </c>
      <c r="K851" s="17" t="s">
        <v>16729</v>
      </c>
      <c r="L851" s="17" t="s">
        <v>16730</v>
      </c>
      <c r="M851" s="230" t="s">
        <v>16730</v>
      </c>
      <c r="N851" s="231" t="s">
        <v>22688</v>
      </c>
      <c r="O851" s="232" t="s">
        <v>742</v>
      </c>
      <c r="P851" s="233" t="s">
        <v>741</v>
      </c>
      <c r="Q851" s="233" t="s">
        <v>26521</v>
      </c>
      <c r="R851" s="230" t="s">
        <v>25142</v>
      </c>
      <c r="S851" s="234" t="s">
        <v>25558</v>
      </c>
      <c r="T851" s="235" t="s">
        <v>21511</v>
      </c>
      <c r="U851" s="236" t="s">
        <v>5191</v>
      </c>
      <c r="V851" s="16">
        <v>5</v>
      </c>
      <c r="W851" s="16">
        <v>5</v>
      </c>
      <c r="X851" s="16" t="e">
        <v>#REF!</v>
      </c>
      <c r="Y851" s="237" t="s">
        <v>742</v>
      </c>
      <c r="Z851" s="17"/>
    </row>
    <row r="852" spans="1:26" x14ac:dyDescent="0.45">
      <c r="A852" s="231"/>
      <c r="B852" s="227"/>
      <c r="C852" s="227"/>
      <c r="D852" s="240" t="s">
        <v>22665</v>
      </c>
      <c r="E852" s="240" t="s">
        <v>744</v>
      </c>
      <c r="F852" s="227" t="s">
        <v>24189</v>
      </c>
      <c r="G852" s="229" t="s">
        <v>26520</v>
      </c>
      <c r="H852" s="229">
        <v>4</v>
      </c>
      <c r="I852" s="229" t="s">
        <v>654</v>
      </c>
      <c r="J852" s="229" t="s">
        <v>621</v>
      </c>
      <c r="K852" s="17" t="s">
        <v>16729</v>
      </c>
      <c r="L852" s="17" t="s">
        <v>16730</v>
      </c>
      <c r="M852" s="230" t="s">
        <v>16730</v>
      </c>
      <c r="N852" s="231" t="s">
        <v>22688</v>
      </c>
      <c r="O852" s="232" t="s">
        <v>744</v>
      </c>
      <c r="P852" s="233" t="s">
        <v>743</v>
      </c>
      <c r="Q852" s="233" t="s">
        <v>26521</v>
      </c>
      <c r="R852" s="230" t="s">
        <v>25142</v>
      </c>
      <c r="S852" s="234" t="s">
        <v>25558</v>
      </c>
      <c r="T852" s="235" t="s">
        <v>21510</v>
      </c>
      <c r="U852" s="236" t="s">
        <v>5191</v>
      </c>
      <c r="V852" s="16">
        <v>5</v>
      </c>
      <c r="W852" s="16">
        <v>10</v>
      </c>
      <c r="X852" s="16" t="e">
        <v>#REF!</v>
      </c>
      <c r="Y852" s="237" t="s">
        <v>744</v>
      </c>
      <c r="Z852" s="17"/>
    </row>
    <row r="853" spans="1:26" x14ac:dyDescent="0.45">
      <c r="A853" s="231"/>
      <c r="B853" s="227"/>
      <c r="C853" s="227"/>
      <c r="D853" s="240" t="s">
        <v>22642</v>
      </c>
      <c r="E853" s="240" t="s">
        <v>762</v>
      </c>
      <c r="F853" s="227" t="s">
        <v>24190</v>
      </c>
      <c r="G853" s="229" t="s">
        <v>26520</v>
      </c>
      <c r="H853" s="229">
        <v>4</v>
      </c>
      <c r="I853" s="229" t="s">
        <v>654</v>
      </c>
      <c r="J853" s="229" t="s">
        <v>621</v>
      </c>
      <c r="K853" s="17" t="s">
        <v>16729</v>
      </c>
      <c r="L853" s="17" t="s">
        <v>16730</v>
      </c>
      <c r="M853" s="230" t="s">
        <v>16730</v>
      </c>
      <c r="N853" s="231" t="s">
        <v>22688</v>
      </c>
      <c r="O853" s="232" t="s">
        <v>762</v>
      </c>
      <c r="P853" s="233" t="s">
        <v>761</v>
      </c>
      <c r="Q853" s="233" t="s">
        <v>26521</v>
      </c>
      <c r="R853" s="230" t="s">
        <v>25142</v>
      </c>
      <c r="S853" s="234" t="s">
        <v>25558</v>
      </c>
      <c r="T853" s="235" t="s">
        <v>21501</v>
      </c>
      <c r="U853" s="236" t="s">
        <v>5191</v>
      </c>
      <c r="V853" s="16">
        <v>5</v>
      </c>
      <c r="W853" s="16">
        <v>18</v>
      </c>
      <c r="X853" s="16" t="e">
        <v>#REF!</v>
      </c>
      <c r="Y853" s="237" t="s">
        <v>762</v>
      </c>
      <c r="Z853" s="17"/>
    </row>
    <row r="854" spans="1:26" x14ac:dyDescent="0.45">
      <c r="A854" s="231"/>
      <c r="B854" s="227"/>
      <c r="C854" s="227"/>
      <c r="D854" s="240" t="s">
        <v>22670</v>
      </c>
      <c r="E854" s="240" t="s">
        <v>772</v>
      </c>
      <c r="F854" s="227" t="s">
        <v>24191</v>
      </c>
      <c r="G854" s="229" t="s">
        <v>26520</v>
      </c>
      <c r="H854" s="229">
        <v>4</v>
      </c>
      <c r="I854" s="229" t="s">
        <v>654</v>
      </c>
      <c r="J854" s="229" t="s">
        <v>621</v>
      </c>
      <c r="K854" s="17" t="s">
        <v>16729</v>
      </c>
      <c r="L854" s="17" t="s">
        <v>16730</v>
      </c>
      <c r="M854" s="230" t="s">
        <v>16730</v>
      </c>
      <c r="N854" s="231" t="s">
        <v>22688</v>
      </c>
      <c r="O854" s="232" t="s">
        <v>772</v>
      </c>
      <c r="P854" s="233" t="s">
        <v>771</v>
      </c>
      <c r="Q854" s="233" t="s">
        <v>26521</v>
      </c>
      <c r="R854" s="230" t="s">
        <v>25142</v>
      </c>
      <c r="S854" s="234" t="s">
        <v>25558</v>
      </c>
      <c r="T854" s="235" t="s">
        <v>21496</v>
      </c>
      <c r="U854" s="236" t="s">
        <v>5191</v>
      </c>
      <c r="V854" s="16">
        <v>5</v>
      </c>
      <c r="W854" s="16">
        <v>21</v>
      </c>
      <c r="X854" s="16" t="e">
        <v>#REF!</v>
      </c>
      <c r="Y854" s="237" t="s">
        <v>772</v>
      </c>
      <c r="Z854" s="17"/>
    </row>
    <row r="855" spans="1:26" x14ac:dyDescent="0.45">
      <c r="A855" s="231"/>
      <c r="B855" s="240" t="s">
        <v>16739</v>
      </c>
      <c r="C855" s="240" t="s">
        <v>22689</v>
      </c>
      <c r="D855" s="240" t="s">
        <v>22668</v>
      </c>
      <c r="E855" s="240" t="s">
        <v>740</v>
      </c>
      <c r="F855" s="227" t="s">
        <v>24192</v>
      </c>
      <c r="G855" s="229" t="s">
        <v>5191</v>
      </c>
      <c r="H855" s="229">
        <v>4</v>
      </c>
      <c r="I855" s="229" t="s">
        <v>654</v>
      </c>
      <c r="J855" s="229" t="s">
        <v>621</v>
      </c>
      <c r="K855" s="17" t="s">
        <v>16729</v>
      </c>
      <c r="L855" s="17" t="s">
        <v>16739</v>
      </c>
      <c r="M855" s="230" t="s">
        <v>16739</v>
      </c>
      <c r="N855" s="231" t="s">
        <v>22689</v>
      </c>
      <c r="O855" s="232" t="s">
        <v>740</v>
      </c>
      <c r="P855" s="233" t="s">
        <v>739</v>
      </c>
      <c r="Q855" s="233" t="s">
        <v>26521</v>
      </c>
      <c r="R855" s="230" t="s">
        <v>25143</v>
      </c>
      <c r="S855" s="234" t="s">
        <v>25558</v>
      </c>
      <c r="T855" s="235" t="s">
        <v>21512</v>
      </c>
      <c r="U855" s="236" t="s">
        <v>5191</v>
      </c>
      <c r="V855" s="16">
        <v>4</v>
      </c>
      <c r="W855" s="16">
        <v>5</v>
      </c>
      <c r="X855" s="16" t="e">
        <v>#REF!</v>
      </c>
      <c r="Y855" s="237" t="s">
        <v>740</v>
      </c>
      <c r="Z855" s="17"/>
    </row>
    <row r="856" spans="1:26" x14ac:dyDescent="0.45">
      <c r="A856" s="231"/>
      <c r="B856" s="227"/>
      <c r="C856" s="227"/>
      <c r="D856" s="240" t="s">
        <v>22665</v>
      </c>
      <c r="E856" s="240" t="s">
        <v>744</v>
      </c>
      <c r="F856" s="227" t="s">
        <v>24193</v>
      </c>
      <c r="G856" s="229" t="s">
        <v>26520</v>
      </c>
      <c r="H856" s="229">
        <v>4</v>
      </c>
      <c r="I856" s="229" t="s">
        <v>654</v>
      </c>
      <c r="J856" s="229" t="s">
        <v>621</v>
      </c>
      <c r="K856" s="17" t="s">
        <v>16729</v>
      </c>
      <c r="L856" s="17" t="s">
        <v>16739</v>
      </c>
      <c r="M856" s="230" t="s">
        <v>16739</v>
      </c>
      <c r="N856" s="231" t="s">
        <v>22689</v>
      </c>
      <c r="O856" s="232" t="s">
        <v>744</v>
      </c>
      <c r="P856" s="233" t="s">
        <v>743</v>
      </c>
      <c r="Q856" s="233" t="s">
        <v>26521</v>
      </c>
      <c r="R856" s="230" t="s">
        <v>25143</v>
      </c>
      <c r="S856" s="234" t="s">
        <v>25558</v>
      </c>
      <c r="T856" s="235" t="s">
        <v>21510</v>
      </c>
      <c r="U856" s="236" t="s">
        <v>5191</v>
      </c>
      <c r="V856" s="16">
        <v>4</v>
      </c>
      <c r="W856" s="16">
        <v>10</v>
      </c>
      <c r="X856" s="16" t="e">
        <v>#REF!</v>
      </c>
      <c r="Y856" s="237" t="s">
        <v>744</v>
      </c>
      <c r="Z856" s="17"/>
    </row>
    <row r="857" spans="1:26" x14ac:dyDescent="0.45">
      <c r="A857" s="231"/>
      <c r="B857" s="227"/>
      <c r="C857" s="227"/>
      <c r="D857" s="240" t="s">
        <v>22642</v>
      </c>
      <c r="E857" s="240" t="s">
        <v>762</v>
      </c>
      <c r="F857" s="227" t="s">
        <v>24194</v>
      </c>
      <c r="G857" s="229" t="s">
        <v>26520</v>
      </c>
      <c r="H857" s="229">
        <v>4</v>
      </c>
      <c r="I857" s="229" t="s">
        <v>654</v>
      </c>
      <c r="J857" s="229" t="s">
        <v>621</v>
      </c>
      <c r="K857" s="17" t="s">
        <v>16729</v>
      </c>
      <c r="L857" s="17" t="s">
        <v>16739</v>
      </c>
      <c r="M857" s="230" t="s">
        <v>16739</v>
      </c>
      <c r="N857" s="231" t="s">
        <v>22689</v>
      </c>
      <c r="O857" s="232" t="s">
        <v>762</v>
      </c>
      <c r="P857" s="233" t="s">
        <v>761</v>
      </c>
      <c r="Q857" s="233" t="s">
        <v>26521</v>
      </c>
      <c r="R857" s="230" t="s">
        <v>25143</v>
      </c>
      <c r="S857" s="234" t="s">
        <v>25558</v>
      </c>
      <c r="T857" s="235" t="s">
        <v>21501</v>
      </c>
      <c r="U857" s="236" t="s">
        <v>5191</v>
      </c>
      <c r="V857" s="16">
        <v>4</v>
      </c>
      <c r="W857" s="16">
        <v>18</v>
      </c>
      <c r="X857" s="16" t="e">
        <v>#REF!</v>
      </c>
      <c r="Y857" s="237" t="s">
        <v>762</v>
      </c>
      <c r="Z857" s="17"/>
    </row>
    <row r="858" spans="1:26" x14ac:dyDescent="0.45">
      <c r="A858" s="231"/>
      <c r="B858" s="227"/>
      <c r="C858" s="227"/>
      <c r="D858" s="240" t="s">
        <v>22670</v>
      </c>
      <c r="E858" s="240" t="s">
        <v>772</v>
      </c>
      <c r="F858" s="227" t="s">
        <v>24195</v>
      </c>
      <c r="G858" s="229" t="s">
        <v>26520</v>
      </c>
      <c r="H858" s="229">
        <v>4</v>
      </c>
      <c r="I858" s="229" t="s">
        <v>654</v>
      </c>
      <c r="J858" s="229" t="s">
        <v>621</v>
      </c>
      <c r="K858" s="17" t="s">
        <v>16729</v>
      </c>
      <c r="L858" s="17" t="s">
        <v>16739</v>
      </c>
      <c r="M858" s="230" t="s">
        <v>16739</v>
      </c>
      <c r="N858" s="231" t="s">
        <v>22689</v>
      </c>
      <c r="O858" s="232" t="s">
        <v>772</v>
      </c>
      <c r="P858" s="233" t="s">
        <v>771</v>
      </c>
      <c r="Q858" s="233" t="s">
        <v>26521</v>
      </c>
      <c r="R858" s="230" t="s">
        <v>25143</v>
      </c>
      <c r="S858" s="234" t="s">
        <v>25558</v>
      </c>
      <c r="T858" s="235" t="s">
        <v>21496</v>
      </c>
      <c r="U858" s="236" t="s">
        <v>5191</v>
      </c>
      <c r="V858" s="16">
        <v>4</v>
      </c>
      <c r="W858" s="16">
        <v>21</v>
      </c>
      <c r="X858" s="16" t="e">
        <v>#REF!</v>
      </c>
      <c r="Y858" s="237" t="s">
        <v>772</v>
      </c>
      <c r="Z858" s="17"/>
    </row>
    <row r="859" spans="1:26" x14ac:dyDescent="0.45">
      <c r="A859" s="239" t="s">
        <v>16813</v>
      </c>
      <c r="B859" s="239" t="s">
        <v>22690</v>
      </c>
      <c r="C859" s="227"/>
      <c r="D859" s="227"/>
      <c r="E859" s="227"/>
      <c r="F859" s="227" t="s">
        <v>24196</v>
      </c>
      <c r="G859" s="229" t="s">
        <v>5191</v>
      </c>
      <c r="H859" s="229">
        <v>3</v>
      </c>
      <c r="I859" s="229" t="s">
        <v>654</v>
      </c>
      <c r="J859" s="229" t="s">
        <v>621</v>
      </c>
      <c r="K859" s="17" t="s">
        <v>16813</v>
      </c>
      <c r="L859" s="17" t="s">
        <v>5190</v>
      </c>
      <c r="M859" s="230" t="s">
        <v>16813</v>
      </c>
      <c r="N859" s="231" t="s">
        <v>22690</v>
      </c>
      <c r="O859" s="232" t="s">
        <v>5190</v>
      </c>
      <c r="P859" s="233" t="s">
        <v>5190</v>
      </c>
      <c r="Q859" s="233" t="s">
        <v>5190</v>
      </c>
      <c r="R859" s="230" t="s">
        <v>25559</v>
      </c>
      <c r="S859" s="234" t="s">
        <v>25555</v>
      </c>
      <c r="T859" s="235" t="s">
        <v>5190</v>
      </c>
      <c r="U859" s="236" t="s">
        <v>26520</v>
      </c>
      <c r="V859" s="16" t="s">
        <v>5190</v>
      </c>
      <c r="W859" s="16" t="s">
        <v>5190</v>
      </c>
      <c r="X859" s="16" t="e">
        <v>#REF!</v>
      </c>
      <c r="Y859" s="237" t="s">
        <v>5190</v>
      </c>
      <c r="Z859" s="17"/>
    </row>
    <row r="860" spans="1:26" x14ac:dyDescent="0.45">
      <c r="A860" s="231"/>
      <c r="B860" s="240" t="s">
        <v>16814</v>
      </c>
      <c r="C860" s="240" t="s">
        <v>22691</v>
      </c>
      <c r="D860" s="240" t="s">
        <v>22692</v>
      </c>
      <c r="E860" s="240" t="s">
        <v>752</v>
      </c>
      <c r="F860" s="227" t="s">
        <v>24197</v>
      </c>
      <c r="G860" s="229" t="s">
        <v>5191</v>
      </c>
      <c r="H860" s="229">
        <v>4</v>
      </c>
      <c r="I860" s="229" t="s">
        <v>654</v>
      </c>
      <c r="J860" s="229" t="s">
        <v>621</v>
      </c>
      <c r="K860" s="17" t="s">
        <v>16813</v>
      </c>
      <c r="L860" s="17" t="s">
        <v>16814</v>
      </c>
      <c r="M860" s="230" t="s">
        <v>16814</v>
      </c>
      <c r="N860" s="231" t="s">
        <v>22691</v>
      </c>
      <c r="O860" s="232" t="s">
        <v>752</v>
      </c>
      <c r="P860" s="233" t="s">
        <v>751</v>
      </c>
      <c r="Q860" s="233" t="s">
        <v>26521</v>
      </c>
      <c r="R860" s="230" t="s">
        <v>25144</v>
      </c>
      <c r="S860" s="234" t="s">
        <v>25559</v>
      </c>
      <c r="T860" s="235" t="s">
        <v>21506</v>
      </c>
      <c r="U860" s="236" t="s">
        <v>5191</v>
      </c>
      <c r="V860" s="16">
        <v>5</v>
      </c>
      <c r="W860" s="16">
        <v>4</v>
      </c>
      <c r="X860" s="16" t="e">
        <v>#REF!</v>
      </c>
      <c r="Y860" s="237" t="s">
        <v>752</v>
      </c>
      <c r="Z860" s="17"/>
    </row>
    <row r="861" spans="1:26" x14ac:dyDescent="0.45">
      <c r="A861" s="231"/>
      <c r="B861" s="227"/>
      <c r="C861" s="227"/>
      <c r="D861" s="240" t="s">
        <v>22693</v>
      </c>
      <c r="E861" s="240" t="s">
        <v>758</v>
      </c>
      <c r="F861" s="227" t="s">
        <v>24198</v>
      </c>
      <c r="G861" s="229" t="s">
        <v>26520</v>
      </c>
      <c r="H861" s="229">
        <v>4</v>
      </c>
      <c r="I861" s="229" t="s">
        <v>654</v>
      </c>
      <c r="J861" s="229" t="s">
        <v>621</v>
      </c>
      <c r="K861" s="17" t="s">
        <v>16813</v>
      </c>
      <c r="L861" s="17" t="s">
        <v>16814</v>
      </c>
      <c r="M861" s="230" t="s">
        <v>16814</v>
      </c>
      <c r="N861" s="231" t="s">
        <v>22691</v>
      </c>
      <c r="O861" s="232" t="s">
        <v>758</v>
      </c>
      <c r="P861" s="233" t="s">
        <v>757</v>
      </c>
      <c r="Q861" s="233" t="s">
        <v>26521</v>
      </c>
      <c r="R861" s="230" t="s">
        <v>25144</v>
      </c>
      <c r="S861" s="234" t="s">
        <v>25559</v>
      </c>
      <c r="T861" s="235" t="s">
        <v>21503</v>
      </c>
      <c r="U861" s="236" t="s">
        <v>5191</v>
      </c>
      <c r="V861" s="16">
        <v>5</v>
      </c>
      <c r="W861" s="16">
        <v>6</v>
      </c>
      <c r="X861" s="16" t="e">
        <v>#REF!</v>
      </c>
      <c r="Y861" s="237" t="s">
        <v>758</v>
      </c>
      <c r="Z861" s="17"/>
    </row>
    <row r="862" spans="1:26" x14ac:dyDescent="0.45">
      <c r="A862" s="231"/>
      <c r="B862" s="227"/>
      <c r="C862" s="227"/>
      <c r="D862" s="240" t="s">
        <v>22642</v>
      </c>
      <c r="E862" s="240" t="s">
        <v>762</v>
      </c>
      <c r="F862" s="227" t="s">
        <v>24199</v>
      </c>
      <c r="G862" s="229" t="s">
        <v>26520</v>
      </c>
      <c r="H862" s="229">
        <v>4</v>
      </c>
      <c r="I862" s="229" t="s">
        <v>654</v>
      </c>
      <c r="J862" s="229" t="s">
        <v>621</v>
      </c>
      <c r="K862" s="17" t="s">
        <v>16813</v>
      </c>
      <c r="L862" s="17" t="s">
        <v>16814</v>
      </c>
      <c r="M862" s="230" t="s">
        <v>16814</v>
      </c>
      <c r="N862" s="231" t="s">
        <v>22691</v>
      </c>
      <c r="O862" s="232" t="s">
        <v>762</v>
      </c>
      <c r="P862" s="233" t="s">
        <v>761</v>
      </c>
      <c r="Q862" s="233" t="s">
        <v>26521</v>
      </c>
      <c r="R862" s="230" t="s">
        <v>25144</v>
      </c>
      <c r="S862" s="234" t="s">
        <v>25559</v>
      </c>
      <c r="T862" s="235" t="s">
        <v>21501</v>
      </c>
      <c r="U862" s="236" t="s">
        <v>5191</v>
      </c>
      <c r="V862" s="16">
        <v>5</v>
      </c>
      <c r="W862" s="16">
        <v>18</v>
      </c>
      <c r="X862" s="16" t="e">
        <v>#REF!</v>
      </c>
      <c r="Y862" s="237" t="s">
        <v>762</v>
      </c>
      <c r="Z862" s="17"/>
    </row>
    <row r="863" spans="1:26" x14ac:dyDescent="0.45">
      <c r="A863" s="231"/>
      <c r="B863" s="227"/>
      <c r="C863" s="227"/>
      <c r="D863" s="240" t="s">
        <v>22676</v>
      </c>
      <c r="E863" s="240" t="s">
        <v>770</v>
      </c>
      <c r="F863" s="227" t="s">
        <v>24200</v>
      </c>
      <c r="G863" s="229" t="s">
        <v>26520</v>
      </c>
      <c r="H863" s="229">
        <v>4</v>
      </c>
      <c r="I863" s="229" t="s">
        <v>654</v>
      </c>
      <c r="J863" s="229" t="s">
        <v>621</v>
      </c>
      <c r="K863" s="17" t="s">
        <v>16813</v>
      </c>
      <c r="L863" s="17" t="s">
        <v>16814</v>
      </c>
      <c r="M863" s="230" t="s">
        <v>16814</v>
      </c>
      <c r="N863" s="231" t="s">
        <v>22691</v>
      </c>
      <c r="O863" s="232" t="s">
        <v>770</v>
      </c>
      <c r="P863" s="233" t="s">
        <v>769</v>
      </c>
      <c r="Q863" s="233" t="s">
        <v>26521</v>
      </c>
      <c r="R863" s="230" t="s">
        <v>25144</v>
      </c>
      <c r="S863" s="234" t="s">
        <v>25559</v>
      </c>
      <c r="T863" s="235" t="s">
        <v>21497</v>
      </c>
      <c r="U863" s="236" t="s">
        <v>5191</v>
      </c>
      <c r="V863" s="16">
        <v>5</v>
      </c>
      <c r="W863" s="16">
        <v>8</v>
      </c>
      <c r="X863" s="16" t="e">
        <v>#REF!</v>
      </c>
      <c r="Y863" s="237" t="s">
        <v>770</v>
      </c>
      <c r="Z863" s="17"/>
    </row>
    <row r="864" spans="1:26" x14ac:dyDescent="0.45">
      <c r="A864" s="231"/>
      <c r="B864" s="227"/>
      <c r="C864" s="227"/>
      <c r="D864" s="240" t="s">
        <v>22670</v>
      </c>
      <c r="E864" s="240" t="s">
        <v>772</v>
      </c>
      <c r="F864" s="227" t="s">
        <v>24201</v>
      </c>
      <c r="G864" s="229" t="s">
        <v>26520</v>
      </c>
      <c r="H864" s="229">
        <v>4</v>
      </c>
      <c r="I864" s="229" t="s">
        <v>654</v>
      </c>
      <c r="J864" s="229" t="s">
        <v>621</v>
      </c>
      <c r="K864" s="17" t="s">
        <v>16813</v>
      </c>
      <c r="L864" s="17" t="s">
        <v>16814</v>
      </c>
      <c r="M864" s="230" t="s">
        <v>16814</v>
      </c>
      <c r="N864" s="231" t="s">
        <v>22691</v>
      </c>
      <c r="O864" s="232" t="s">
        <v>772</v>
      </c>
      <c r="P864" s="233" t="s">
        <v>771</v>
      </c>
      <c r="Q864" s="233" t="s">
        <v>26521</v>
      </c>
      <c r="R864" s="230" t="s">
        <v>25144</v>
      </c>
      <c r="S864" s="234" t="s">
        <v>25559</v>
      </c>
      <c r="T864" s="235" t="s">
        <v>21496</v>
      </c>
      <c r="U864" s="236" t="s">
        <v>5191</v>
      </c>
      <c r="V864" s="16">
        <v>5</v>
      </c>
      <c r="W864" s="16">
        <v>21</v>
      </c>
      <c r="X864" s="16" t="e">
        <v>#REF!</v>
      </c>
      <c r="Y864" s="237" t="s">
        <v>772</v>
      </c>
      <c r="Z864" s="17"/>
    </row>
    <row r="865" spans="1:26" x14ac:dyDescent="0.45">
      <c r="A865" s="231"/>
      <c r="B865" s="240" t="s">
        <v>16821</v>
      </c>
      <c r="C865" s="240" t="s">
        <v>22694</v>
      </c>
      <c r="D865" s="240" t="s">
        <v>22680</v>
      </c>
      <c r="E865" s="240" t="s">
        <v>732</v>
      </c>
      <c r="F865" s="227" t="s">
        <v>24202</v>
      </c>
      <c r="G865" s="229" t="s">
        <v>5191</v>
      </c>
      <c r="H865" s="229">
        <v>4</v>
      </c>
      <c r="I865" s="229" t="s">
        <v>654</v>
      </c>
      <c r="J865" s="229" t="s">
        <v>621</v>
      </c>
      <c r="K865" s="17" t="s">
        <v>16813</v>
      </c>
      <c r="L865" s="17" t="s">
        <v>16821</v>
      </c>
      <c r="M865" s="230" t="s">
        <v>16821</v>
      </c>
      <c r="N865" s="231" t="s">
        <v>22694</v>
      </c>
      <c r="O865" s="232" t="s">
        <v>732</v>
      </c>
      <c r="P865" s="233" t="s">
        <v>731</v>
      </c>
      <c r="Q865" s="233" t="s">
        <v>26521</v>
      </c>
      <c r="R865" s="230" t="s">
        <v>25145</v>
      </c>
      <c r="S865" s="234" t="s">
        <v>25559</v>
      </c>
      <c r="T865" s="235" t="s">
        <v>21516</v>
      </c>
      <c r="U865" s="236" t="s">
        <v>5191</v>
      </c>
      <c r="V865" s="16">
        <v>5</v>
      </c>
      <c r="W865" s="16">
        <v>6</v>
      </c>
      <c r="X865" s="16" t="e">
        <v>#REF!</v>
      </c>
      <c r="Y865" s="237" t="s">
        <v>732</v>
      </c>
      <c r="Z865" s="17"/>
    </row>
    <row r="866" spans="1:26" x14ac:dyDescent="0.45">
      <c r="A866" s="231"/>
      <c r="B866" s="227"/>
      <c r="C866" s="227"/>
      <c r="D866" s="240" t="s">
        <v>22665</v>
      </c>
      <c r="E866" s="240" t="s">
        <v>744</v>
      </c>
      <c r="F866" s="227" t="s">
        <v>24203</v>
      </c>
      <c r="G866" s="229" t="s">
        <v>26520</v>
      </c>
      <c r="H866" s="229">
        <v>4</v>
      </c>
      <c r="I866" s="229" t="s">
        <v>654</v>
      </c>
      <c r="J866" s="229" t="s">
        <v>621</v>
      </c>
      <c r="K866" s="17" t="s">
        <v>16813</v>
      </c>
      <c r="L866" s="17" t="s">
        <v>16821</v>
      </c>
      <c r="M866" s="230" t="s">
        <v>16821</v>
      </c>
      <c r="N866" s="231" t="s">
        <v>22694</v>
      </c>
      <c r="O866" s="232" t="s">
        <v>744</v>
      </c>
      <c r="P866" s="233" t="s">
        <v>743</v>
      </c>
      <c r="Q866" s="233" t="s">
        <v>26521</v>
      </c>
      <c r="R866" s="230" t="s">
        <v>25145</v>
      </c>
      <c r="S866" s="234" t="s">
        <v>25559</v>
      </c>
      <c r="T866" s="235" t="s">
        <v>21510</v>
      </c>
      <c r="U866" s="236" t="s">
        <v>5191</v>
      </c>
      <c r="V866" s="16">
        <v>5</v>
      </c>
      <c r="W866" s="16">
        <v>10</v>
      </c>
      <c r="X866" s="16" t="e">
        <v>#REF!</v>
      </c>
      <c r="Y866" s="237" t="s">
        <v>744</v>
      </c>
      <c r="Z866" s="17"/>
    </row>
    <row r="867" spans="1:26" x14ac:dyDescent="0.45">
      <c r="A867" s="231"/>
      <c r="B867" s="227"/>
      <c r="C867" s="227"/>
      <c r="D867" s="240" t="s">
        <v>22695</v>
      </c>
      <c r="E867" s="240" t="s">
        <v>750</v>
      </c>
      <c r="F867" s="227" t="s">
        <v>24204</v>
      </c>
      <c r="G867" s="229" t="s">
        <v>26520</v>
      </c>
      <c r="H867" s="229">
        <v>4</v>
      </c>
      <c r="I867" s="229" t="s">
        <v>654</v>
      </c>
      <c r="J867" s="229" t="s">
        <v>621</v>
      </c>
      <c r="K867" s="17" t="s">
        <v>16813</v>
      </c>
      <c r="L867" s="17" t="s">
        <v>16821</v>
      </c>
      <c r="M867" s="230" t="s">
        <v>16821</v>
      </c>
      <c r="N867" s="231" t="s">
        <v>22694</v>
      </c>
      <c r="O867" s="232" t="s">
        <v>750</v>
      </c>
      <c r="P867" s="233" t="s">
        <v>749</v>
      </c>
      <c r="Q867" s="233" t="s">
        <v>26521</v>
      </c>
      <c r="R867" s="230" t="s">
        <v>25145</v>
      </c>
      <c r="S867" s="234" t="s">
        <v>25559</v>
      </c>
      <c r="T867" s="235" t="s">
        <v>21507</v>
      </c>
      <c r="U867" s="236" t="s">
        <v>5191</v>
      </c>
      <c r="V867" s="16">
        <v>5</v>
      </c>
      <c r="W867" s="16">
        <v>3</v>
      </c>
      <c r="X867" s="16" t="e">
        <v>#REF!</v>
      </c>
      <c r="Y867" s="237" t="s">
        <v>750</v>
      </c>
      <c r="Z867" s="17"/>
    </row>
    <row r="868" spans="1:26" x14ac:dyDescent="0.45">
      <c r="A868" s="231"/>
      <c r="B868" s="227"/>
      <c r="C868" s="227"/>
      <c r="D868" s="240" t="s">
        <v>22642</v>
      </c>
      <c r="E868" s="240" t="s">
        <v>762</v>
      </c>
      <c r="F868" s="227" t="s">
        <v>24205</v>
      </c>
      <c r="G868" s="229" t="s">
        <v>26520</v>
      </c>
      <c r="H868" s="229">
        <v>4</v>
      </c>
      <c r="I868" s="229" t="s">
        <v>654</v>
      </c>
      <c r="J868" s="229" t="s">
        <v>621</v>
      </c>
      <c r="K868" s="17" t="s">
        <v>16813</v>
      </c>
      <c r="L868" s="17" t="s">
        <v>16821</v>
      </c>
      <c r="M868" s="230" t="s">
        <v>16821</v>
      </c>
      <c r="N868" s="231" t="s">
        <v>22694</v>
      </c>
      <c r="O868" s="232" t="s">
        <v>762</v>
      </c>
      <c r="P868" s="233" t="s">
        <v>761</v>
      </c>
      <c r="Q868" s="233" t="s">
        <v>26521</v>
      </c>
      <c r="R868" s="230" t="s">
        <v>25145</v>
      </c>
      <c r="S868" s="234" t="s">
        <v>25559</v>
      </c>
      <c r="T868" s="235" t="s">
        <v>21501</v>
      </c>
      <c r="U868" s="236" t="s">
        <v>5191</v>
      </c>
      <c r="V868" s="16">
        <v>5</v>
      </c>
      <c r="W868" s="16">
        <v>18</v>
      </c>
      <c r="X868" s="16" t="e">
        <v>#REF!</v>
      </c>
      <c r="Y868" s="237" t="s">
        <v>762</v>
      </c>
      <c r="Z868" s="17"/>
    </row>
    <row r="869" spans="1:26" x14ac:dyDescent="0.45">
      <c r="A869" s="231"/>
      <c r="B869" s="227"/>
      <c r="C869" s="227"/>
      <c r="D869" s="240" t="s">
        <v>22670</v>
      </c>
      <c r="E869" s="240" t="s">
        <v>772</v>
      </c>
      <c r="F869" s="227" t="s">
        <v>24206</v>
      </c>
      <c r="G869" s="229" t="s">
        <v>26520</v>
      </c>
      <c r="H869" s="229">
        <v>4</v>
      </c>
      <c r="I869" s="229" t="s">
        <v>654</v>
      </c>
      <c r="J869" s="229" t="s">
        <v>621</v>
      </c>
      <c r="K869" s="17" t="s">
        <v>16813</v>
      </c>
      <c r="L869" s="17" t="s">
        <v>16821</v>
      </c>
      <c r="M869" s="230" t="s">
        <v>16821</v>
      </c>
      <c r="N869" s="231" t="s">
        <v>22694</v>
      </c>
      <c r="O869" s="232" t="s">
        <v>772</v>
      </c>
      <c r="P869" s="233" t="s">
        <v>771</v>
      </c>
      <c r="Q869" s="233" t="s">
        <v>26521</v>
      </c>
      <c r="R869" s="230" t="s">
        <v>25145</v>
      </c>
      <c r="S869" s="234" t="s">
        <v>25559</v>
      </c>
      <c r="T869" s="235" t="s">
        <v>21496</v>
      </c>
      <c r="U869" s="236" t="s">
        <v>5191</v>
      </c>
      <c r="V869" s="16">
        <v>5</v>
      </c>
      <c r="W869" s="16">
        <v>21</v>
      </c>
      <c r="X869" s="16" t="e">
        <v>#REF!</v>
      </c>
      <c r="Y869" s="237" t="s">
        <v>772</v>
      </c>
      <c r="Z869" s="17"/>
    </row>
    <row r="870" spans="1:26" x14ac:dyDescent="0.45">
      <c r="A870" s="231"/>
      <c r="B870" s="240" t="s">
        <v>16824</v>
      </c>
      <c r="C870" s="240" t="s">
        <v>22696</v>
      </c>
      <c r="D870" s="240" t="s">
        <v>22697</v>
      </c>
      <c r="E870" s="240" t="s">
        <v>754</v>
      </c>
      <c r="F870" s="227" t="s">
        <v>24207</v>
      </c>
      <c r="G870" s="229" t="s">
        <v>5191</v>
      </c>
      <c r="H870" s="229">
        <v>4</v>
      </c>
      <c r="I870" s="229" t="s">
        <v>654</v>
      </c>
      <c r="J870" s="229" t="s">
        <v>621</v>
      </c>
      <c r="K870" s="17" t="s">
        <v>16813</v>
      </c>
      <c r="L870" s="17" t="s">
        <v>16824</v>
      </c>
      <c r="M870" s="230" t="s">
        <v>16824</v>
      </c>
      <c r="N870" s="231" t="s">
        <v>22696</v>
      </c>
      <c r="O870" s="232" t="s">
        <v>754</v>
      </c>
      <c r="P870" s="233" t="s">
        <v>753</v>
      </c>
      <c r="Q870" s="233" t="s">
        <v>26521</v>
      </c>
      <c r="R870" s="230" t="s">
        <v>25146</v>
      </c>
      <c r="S870" s="234" t="s">
        <v>25559</v>
      </c>
      <c r="T870" s="235" t="s">
        <v>21505</v>
      </c>
      <c r="U870" s="236" t="s">
        <v>5191</v>
      </c>
      <c r="V870" s="16">
        <v>3</v>
      </c>
      <c r="W870" s="16">
        <v>3</v>
      </c>
      <c r="X870" s="16" t="e">
        <v>#REF!</v>
      </c>
      <c r="Y870" s="237" t="s">
        <v>754</v>
      </c>
      <c r="Z870" s="17"/>
    </row>
    <row r="871" spans="1:26" x14ac:dyDescent="0.45">
      <c r="A871" s="231"/>
      <c r="B871" s="227"/>
      <c r="C871" s="227"/>
      <c r="D871" s="240" t="s">
        <v>22642</v>
      </c>
      <c r="E871" s="240" t="s">
        <v>762</v>
      </c>
      <c r="F871" s="227" t="s">
        <v>24208</v>
      </c>
      <c r="G871" s="229" t="s">
        <v>26520</v>
      </c>
      <c r="H871" s="229">
        <v>4</v>
      </c>
      <c r="I871" s="229" t="s">
        <v>654</v>
      </c>
      <c r="J871" s="229" t="s">
        <v>621</v>
      </c>
      <c r="K871" s="17" t="s">
        <v>16813</v>
      </c>
      <c r="L871" s="17" t="s">
        <v>16824</v>
      </c>
      <c r="M871" s="230" t="s">
        <v>16824</v>
      </c>
      <c r="N871" s="231" t="s">
        <v>22696</v>
      </c>
      <c r="O871" s="232" t="s">
        <v>762</v>
      </c>
      <c r="P871" s="233" t="s">
        <v>761</v>
      </c>
      <c r="Q871" s="233" t="s">
        <v>26521</v>
      </c>
      <c r="R871" s="230" t="s">
        <v>25146</v>
      </c>
      <c r="S871" s="234" t="s">
        <v>25559</v>
      </c>
      <c r="T871" s="235" t="s">
        <v>21501</v>
      </c>
      <c r="U871" s="236" t="s">
        <v>5191</v>
      </c>
      <c r="V871" s="16">
        <v>3</v>
      </c>
      <c r="W871" s="16">
        <v>18</v>
      </c>
      <c r="X871" s="16" t="e">
        <v>#REF!</v>
      </c>
      <c r="Y871" s="237" t="s">
        <v>762</v>
      </c>
      <c r="Z871" s="17"/>
    </row>
    <row r="872" spans="1:26" x14ac:dyDescent="0.45">
      <c r="A872" s="231"/>
      <c r="B872" s="227"/>
      <c r="C872" s="227"/>
      <c r="D872" s="240" t="s">
        <v>22670</v>
      </c>
      <c r="E872" s="240" t="s">
        <v>772</v>
      </c>
      <c r="F872" s="227" t="s">
        <v>24209</v>
      </c>
      <c r="G872" s="229" t="s">
        <v>26520</v>
      </c>
      <c r="H872" s="229">
        <v>4</v>
      </c>
      <c r="I872" s="229" t="s">
        <v>654</v>
      </c>
      <c r="J872" s="229" t="s">
        <v>621</v>
      </c>
      <c r="K872" s="17" t="s">
        <v>16813</v>
      </c>
      <c r="L872" s="17" t="s">
        <v>16824</v>
      </c>
      <c r="M872" s="230" t="s">
        <v>16824</v>
      </c>
      <c r="N872" s="231" t="s">
        <v>22696</v>
      </c>
      <c r="O872" s="232" t="s">
        <v>772</v>
      </c>
      <c r="P872" s="233" t="s">
        <v>771</v>
      </c>
      <c r="Q872" s="233" t="s">
        <v>26521</v>
      </c>
      <c r="R872" s="230" t="s">
        <v>25146</v>
      </c>
      <c r="S872" s="234" t="s">
        <v>25559</v>
      </c>
      <c r="T872" s="235" t="s">
        <v>21496</v>
      </c>
      <c r="U872" s="236" t="s">
        <v>5191</v>
      </c>
      <c r="V872" s="16">
        <v>3</v>
      </c>
      <c r="W872" s="16">
        <v>21</v>
      </c>
      <c r="X872" s="16" t="e">
        <v>#REF!</v>
      </c>
      <c r="Y872" s="237" t="s">
        <v>772</v>
      </c>
      <c r="Z872" s="17"/>
    </row>
    <row r="873" spans="1:26" x14ac:dyDescent="0.45">
      <c r="A873" s="231"/>
      <c r="B873" s="240" t="s">
        <v>16833</v>
      </c>
      <c r="C873" s="240" t="s">
        <v>22698</v>
      </c>
      <c r="D873" s="240" t="s">
        <v>22699</v>
      </c>
      <c r="E873" s="240" t="s">
        <v>748</v>
      </c>
      <c r="F873" s="227" t="s">
        <v>24210</v>
      </c>
      <c r="G873" s="229" t="s">
        <v>5191</v>
      </c>
      <c r="H873" s="229">
        <v>4</v>
      </c>
      <c r="I873" s="229" t="s">
        <v>654</v>
      </c>
      <c r="J873" s="229" t="s">
        <v>621</v>
      </c>
      <c r="K873" s="17" t="s">
        <v>16813</v>
      </c>
      <c r="L873" s="17" t="s">
        <v>16833</v>
      </c>
      <c r="M873" s="230" t="s">
        <v>16833</v>
      </c>
      <c r="N873" s="231" t="s">
        <v>22698</v>
      </c>
      <c r="O873" s="232" t="s">
        <v>748</v>
      </c>
      <c r="P873" s="233" t="s">
        <v>747</v>
      </c>
      <c r="Q873" s="233" t="s">
        <v>26521</v>
      </c>
      <c r="R873" s="230" t="s">
        <v>25147</v>
      </c>
      <c r="S873" s="234" t="s">
        <v>25559</v>
      </c>
      <c r="T873" s="235" t="s">
        <v>21508</v>
      </c>
      <c r="U873" s="236" t="s">
        <v>5191</v>
      </c>
      <c r="V873" s="16">
        <v>2</v>
      </c>
      <c r="W873" s="16">
        <v>4</v>
      </c>
      <c r="X873" s="16" t="e">
        <v>#REF!</v>
      </c>
      <c r="Y873" s="237" t="s">
        <v>748</v>
      </c>
      <c r="Z873" s="17"/>
    </row>
    <row r="874" spans="1:26" x14ac:dyDescent="0.45">
      <c r="A874" s="231"/>
      <c r="B874" s="227"/>
      <c r="C874" s="227"/>
      <c r="D874" s="240" t="s">
        <v>22670</v>
      </c>
      <c r="E874" s="240" t="s">
        <v>772</v>
      </c>
      <c r="F874" s="227" t="s">
        <v>24211</v>
      </c>
      <c r="G874" s="229" t="s">
        <v>26520</v>
      </c>
      <c r="H874" s="229">
        <v>4</v>
      </c>
      <c r="I874" s="229" t="s">
        <v>654</v>
      </c>
      <c r="J874" s="229" t="s">
        <v>621</v>
      </c>
      <c r="K874" s="17" t="s">
        <v>16813</v>
      </c>
      <c r="L874" s="17" t="s">
        <v>16833</v>
      </c>
      <c r="M874" s="230" t="s">
        <v>16833</v>
      </c>
      <c r="N874" s="231" t="s">
        <v>22698</v>
      </c>
      <c r="O874" s="232" t="s">
        <v>772</v>
      </c>
      <c r="P874" s="233" t="s">
        <v>771</v>
      </c>
      <c r="Q874" s="233" t="s">
        <v>26521</v>
      </c>
      <c r="R874" s="230" t="s">
        <v>25147</v>
      </c>
      <c r="S874" s="234" t="s">
        <v>25559</v>
      </c>
      <c r="T874" s="235" t="s">
        <v>21496</v>
      </c>
      <c r="U874" s="236" t="s">
        <v>5191</v>
      </c>
      <c r="V874" s="16">
        <v>2</v>
      </c>
      <c r="W874" s="16">
        <v>21</v>
      </c>
      <c r="X874" s="16" t="e">
        <v>#REF!</v>
      </c>
      <c r="Y874" s="237" t="s">
        <v>772</v>
      </c>
      <c r="Z874" s="17"/>
    </row>
    <row r="875" spans="1:26" x14ac:dyDescent="0.45">
      <c r="A875" s="231"/>
      <c r="B875" s="240" t="s">
        <v>16852</v>
      </c>
      <c r="C875" s="240" t="s">
        <v>22700</v>
      </c>
      <c r="D875" s="240" t="s">
        <v>22564</v>
      </c>
      <c r="E875" s="240" t="s">
        <v>659</v>
      </c>
      <c r="F875" s="227" t="s">
        <v>24212</v>
      </c>
      <c r="G875" s="229" t="s">
        <v>5191</v>
      </c>
      <c r="H875" s="229">
        <v>4</v>
      </c>
      <c r="I875" s="229" t="s">
        <v>654</v>
      </c>
      <c r="J875" s="229" t="s">
        <v>621</v>
      </c>
      <c r="K875" s="17" t="s">
        <v>16813</v>
      </c>
      <c r="L875" s="17" t="s">
        <v>16852</v>
      </c>
      <c r="M875" s="230" t="s">
        <v>16852</v>
      </c>
      <c r="N875" s="231" t="s">
        <v>22700</v>
      </c>
      <c r="O875" s="232" t="s">
        <v>659</v>
      </c>
      <c r="P875" s="233" t="s">
        <v>660</v>
      </c>
      <c r="Q875" s="233" t="s">
        <v>26521</v>
      </c>
      <c r="R875" s="230" t="s">
        <v>25148</v>
      </c>
      <c r="S875" s="234" t="s">
        <v>25559</v>
      </c>
      <c r="T875" s="235" t="s">
        <v>21556</v>
      </c>
      <c r="U875" s="236" t="s">
        <v>5191</v>
      </c>
      <c r="V875" s="16">
        <v>5</v>
      </c>
      <c r="W875" s="16">
        <v>8</v>
      </c>
      <c r="X875" s="16" t="e">
        <v>#REF!</v>
      </c>
      <c r="Y875" s="237" t="s">
        <v>659</v>
      </c>
      <c r="Z875" s="17"/>
    </row>
    <row r="876" spans="1:26" x14ac:dyDescent="0.45">
      <c r="A876" s="231"/>
      <c r="B876" s="227"/>
      <c r="C876" s="227"/>
      <c r="D876" s="240" t="s">
        <v>22680</v>
      </c>
      <c r="E876" s="240" t="s">
        <v>732</v>
      </c>
      <c r="F876" s="227" t="s">
        <v>24213</v>
      </c>
      <c r="G876" s="229" t="s">
        <v>26520</v>
      </c>
      <c r="H876" s="229">
        <v>4</v>
      </c>
      <c r="I876" s="229" t="s">
        <v>654</v>
      </c>
      <c r="J876" s="229" t="s">
        <v>621</v>
      </c>
      <c r="K876" s="17" t="s">
        <v>16813</v>
      </c>
      <c r="L876" s="17" t="s">
        <v>16852</v>
      </c>
      <c r="M876" s="230" t="s">
        <v>16852</v>
      </c>
      <c r="N876" s="231" t="s">
        <v>22700</v>
      </c>
      <c r="O876" s="232" t="s">
        <v>732</v>
      </c>
      <c r="P876" s="233" t="s">
        <v>731</v>
      </c>
      <c r="Q876" s="233" t="s">
        <v>26521</v>
      </c>
      <c r="R876" s="230" t="s">
        <v>25148</v>
      </c>
      <c r="S876" s="234" t="s">
        <v>25559</v>
      </c>
      <c r="T876" s="235" t="s">
        <v>21516</v>
      </c>
      <c r="U876" s="236" t="s">
        <v>5191</v>
      </c>
      <c r="V876" s="16">
        <v>5</v>
      </c>
      <c r="W876" s="16">
        <v>6</v>
      </c>
      <c r="X876" s="16" t="e">
        <v>#REF!</v>
      </c>
      <c r="Y876" s="237" t="s">
        <v>732</v>
      </c>
      <c r="Z876" s="17"/>
    </row>
    <row r="877" spans="1:26" x14ac:dyDescent="0.45">
      <c r="A877" s="231"/>
      <c r="B877" s="227"/>
      <c r="C877" s="227"/>
      <c r="D877" s="240" t="s">
        <v>22692</v>
      </c>
      <c r="E877" s="240" t="s">
        <v>752</v>
      </c>
      <c r="F877" s="227" t="s">
        <v>24214</v>
      </c>
      <c r="G877" s="229" t="s">
        <v>26520</v>
      </c>
      <c r="H877" s="229">
        <v>4</v>
      </c>
      <c r="I877" s="229" t="s">
        <v>654</v>
      </c>
      <c r="J877" s="229" t="s">
        <v>621</v>
      </c>
      <c r="K877" s="17" t="s">
        <v>16813</v>
      </c>
      <c r="L877" s="17" t="s">
        <v>16852</v>
      </c>
      <c r="M877" s="230" t="s">
        <v>16852</v>
      </c>
      <c r="N877" s="231" t="s">
        <v>22700</v>
      </c>
      <c r="O877" s="232" t="s">
        <v>752</v>
      </c>
      <c r="P877" s="233" t="s">
        <v>751</v>
      </c>
      <c r="Q877" s="233" t="s">
        <v>26521</v>
      </c>
      <c r="R877" s="230" t="s">
        <v>25148</v>
      </c>
      <c r="S877" s="234" t="s">
        <v>25559</v>
      </c>
      <c r="T877" s="235" t="s">
        <v>21506</v>
      </c>
      <c r="U877" s="236" t="s">
        <v>5191</v>
      </c>
      <c r="V877" s="16">
        <v>5</v>
      </c>
      <c r="W877" s="16">
        <v>4</v>
      </c>
      <c r="X877" s="16" t="e">
        <v>#REF!</v>
      </c>
      <c r="Y877" s="237" t="s">
        <v>752</v>
      </c>
      <c r="Z877" s="17"/>
    </row>
    <row r="878" spans="1:26" x14ac:dyDescent="0.45">
      <c r="A878" s="231"/>
      <c r="B878" s="227"/>
      <c r="C878" s="227"/>
      <c r="D878" s="240" t="s">
        <v>22642</v>
      </c>
      <c r="E878" s="240" t="s">
        <v>762</v>
      </c>
      <c r="F878" s="227" t="s">
        <v>24215</v>
      </c>
      <c r="G878" s="229" t="s">
        <v>26520</v>
      </c>
      <c r="H878" s="229">
        <v>4</v>
      </c>
      <c r="I878" s="229" t="s">
        <v>654</v>
      </c>
      <c r="J878" s="229" t="s">
        <v>621</v>
      </c>
      <c r="K878" s="17" t="s">
        <v>16813</v>
      </c>
      <c r="L878" s="17" t="s">
        <v>16852</v>
      </c>
      <c r="M878" s="230" t="s">
        <v>16852</v>
      </c>
      <c r="N878" s="231" t="s">
        <v>22700</v>
      </c>
      <c r="O878" s="232" t="s">
        <v>762</v>
      </c>
      <c r="P878" s="233" t="s">
        <v>761</v>
      </c>
      <c r="Q878" s="233" t="s">
        <v>26521</v>
      </c>
      <c r="R878" s="230" t="s">
        <v>25148</v>
      </c>
      <c r="S878" s="234" t="s">
        <v>25559</v>
      </c>
      <c r="T878" s="235" t="s">
        <v>21501</v>
      </c>
      <c r="U878" s="236" t="s">
        <v>5191</v>
      </c>
      <c r="V878" s="16">
        <v>5</v>
      </c>
      <c r="W878" s="16">
        <v>18</v>
      </c>
      <c r="X878" s="16" t="e">
        <v>#REF!</v>
      </c>
      <c r="Y878" s="237" t="s">
        <v>762</v>
      </c>
      <c r="Z878" s="17"/>
    </row>
    <row r="879" spans="1:26" x14ac:dyDescent="0.45">
      <c r="A879" s="231"/>
      <c r="B879" s="227"/>
      <c r="C879" s="227"/>
      <c r="D879" s="240" t="s">
        <v>22670</v>
      </c>
      <c r="E879" s="240" t="s">
        <v>772</v>
      </c>
      <c r="F879" s="227" t="s">
        <v>24216</v>
      </c>
      <c r="G879" s="229" t="s">
        <v>26520</v>
      </c>
      <c r="H879" s="229">
        <v>4</v>
      </c>
      <c r="I879" s="229" t="s">
        <v>654</v>
      </c>
      <c r="J879" s="229" t="s">
        <v>621</v>
      </c>
      <c r="K879" s="17" t="s">
        <v>16813</v>
      </c>
      <c r="L879" s="17" t="s">
        <v>16852</v>
      </c>
      <c r="M879" s="230" t="s">
        <v>16852</v>
      </c>
      <c r="N879" s="231" t="s">
        <v>22700</v>
      </c>
      <c r="O879" s="232" t="s">
        <v>772</v>
      </c>
      <c r="P879" s="233" t="s">
        <v>771</v>
      </c>
      <c r="Q879" s="233" t="s">
        <v>26521</v>
      </c>
      <c r="R879" s="230" t="s">
        <v>25148</v>
      </c>
      <c r="S879" s="234" t="s">
        <v>25559</v>
      </c>
      <c r="T879" s="235" t="s">
        <v>21496</v>
      </c>
      <c r="U879" s="236" t="s">
        <v>5191</v>
      </c>
      <c r="V879" s="16">
        <v>5</v>
      </c>
      <c r="W879" s="16">
        <v>21</v>
      </c>
      <c r="X879" s="16" t="e">
        <v>#REF!</v>
      </c>
      <c r="Y879" s="237" t="s">
        <v>772</v>
      </c>
      <c r="Z879" s="17"/>
    </row>
    <row r="880" spans="1:26" x14ac:dyDescent="0.45">
      <c r="A880" s="239" t="s">
        <v>16887</v>
      </c>
      <c r="B880" s="239" t="s">
        <v>22701</v>
      </c>
      <c r="C880" s="227"/>
      <c r="D880" s="227"/>
      <c r="E880" s="227"/>
      <c r="F880" s="227" t="s">
        <v>24217</v>
      </c>
      <c r="G880" s="229" t="s">
        <v>5191</v>
      </c>
      <c r="H880" s="229">
        <v>3</v>
      </c>
      <c r="I880" s="229" t="s">
        <v>654</v>
      </c>
      <c r="J880" s="229" t="s">
        <v>621</v>
      </c>
      <c r="K880" s="17" t="s">
        <v>16887</v>
      </c>
      <c r="L880" s="17" t="s">
        <v>5190</v>
      </c>
      <c r="M880" s="230" t="s">
        <v>16887</v>
      </c>
      <c r="N880" s="231" t="s">
        <v>22701</v>
      </c>
      <c r="O880" s="232" t="s">
        <v>5190</v>
      </c>
      <c r="P880" s="233" t="s">
        <v>5190</v>
      </c>
      <c r="Q880" s="233" t="s">
        <v>5190</v>
      </c>
      <c r="R880" s="230" t="s">
        <v>25560</v>
      </c>
      <c r="S880" s="234" t="s">
        <v>25555</v>
      </c>
      <c r="T880" s="235" t="s">
        <v>5190</v>
      </c>
      <c r="U880" s="236" t="s">
        <v>26520</v>
      </c>
      <c r="V880" s="16" t="s">
        <v>5190</v>
      </c>
      <c r="W880" s="16" t="s">
        <v>5190</v>
      </c>
      <c r="X880" s="16" t="e">
        <v>#REF!</v>
      </c>
      <c r="Y880" s="237" t="s">
        <v>5190</v>
      </c>
      <c r="Z880" s="17"/>
    </row>
    <row r="881" spans="1:26" x14ac:dyDescent="0.45">
      <c r="A881" s="231"/>
      <c r="B881" s="240" t="s">
        <v>16888</v>
      </c>
      <c r="C881" s="240" t="s">
        <v>22702</v>
      </c>
      <c r="D881" s="240" t="s">
        <v>22693</v>
      </c>
      <c r="E881" s="240" t="s">
        <v>758</v>
      </c>
      <c r="F881" s="227" t="s">
        <v>24218</v>
      </c>
      <c r="G881" s="229" t="s">
        <v>5191</v>
      </c>
      <c r="H881" s="229">
        <v>4</v>
      </c>
      <c r="I881" s="229" t="s">
        <v>654</v>
      </c>
      <c r="J881" s="229" t="s">
        <v>621</v>
      </c>
      <c r="K881" s="17" t="s">
        <v>16887</v>
      </c>
      <c r="L881" s="17" t="s">
        <v>16888</v>
      </c>
      <c r="M881" s="230" t="s">
        <v>16888</v>
      </c>
      <c r="N881" s="231" t="s">
        <v>22702</v>
      </c>
      <c r="O881" s="232" t="s">
        <v>758</v>
      </c>
      <c r="P881" s="233" t="s">
        <v>757</v>
      </c>
      <c r="Q881" s="233" t="s">
        <v>26521</v>
      </c>
      <c r="R881" s="230" t="s">
        <v>25149</v>
      </c>
      <c r="S881" s="234" t="s">
        <v>25560</v>
      </c>
      <c r="T881" s="235" t="s">
        <v>21503</v>
      </c>
      <c r="U881" s="236" t="s">
        <v>5191</v>
      </c>
      <c r="V881" s="16">
        <v>2</v>
      </c>
      <c r="W881" s="16">
        <v>6</v>
      </c>
      <c r="X881" s="16" t="e">
        <v>#REF!</v>
      </c>
      <c r="Y881" s="237" t="s">
        <v>758</v>
      </c>
      <c r="Z881" s="17"/>
    </row>
    <row r="882" spans="1:26" x14ac:dyDescent="0.45">
      <c r="A882" s="231"/>
      <c r="B882" s="227"/>
      <c r="C882" s="227"/>
      <c r="D882" s="240" t="s">
        <v>22676</v>
      </c>
      <c r="E882" s="240" t="s">
        <v>770</v>
      </c>
      <c r="F882" s="227" t="s">
        <v>24219</v>
      </c>
      <c r="G882" s="229" t="s">
        <v>26520</v>
      </c>
      <c r="H882" s="229">
        <v>4</v>
      </c>
      <c r="I882" s="229" t="s">
        <v>654</v>
      </c>
      <c r="J882" s="229" t="s">
        <v>621</v>
      </c>
      <c r="K882" s="17" t="s">
        <v>16887</v>
      </c>
      <c r="L882" s="17" t="s">
        <v>16888</v>
      </c>
      <c r="M882" s="230" t="s">
        <v>16888</v>
      </c>
      <c r="N882" s="231" t="s">
        <v>22702</v>
      </c>
      <c r="O882" s="232" t="s">
        <v>770</v>
      </c>
      <c r="P882" s="233" t="s">
        <v>769</v>
      </c>
      <c r="Q882" s="233" t="s">
        <v>26521</v>
      </c>
      <c r="R882" s="230" t="s">
        <v>25149</v>
      </c>
      <c r="S882" s="234" t="s">
        <v>25560</v>
      </c>
      <c r="T882" s="235" t="s">
        <v>21497</v>
      </c>
      <c r="U882" s="236" t="s">
        <v>5191</v>
      </c>
      <c r="V882" s="16">
        <v>2</v>
      </c>
      <c r="W882" s="16">
        <v>8</v>
      </c>
      <c r="X882" s="16" t="e">
        <v>#REF!</v>
      </c>
      <c r="Y882" s="237" t="s">
        <v>770</v>
      </c>
      <c r="Z882" s="17"/>
    </row>
    <row r="883" spans="1:26" x14ac:dyDescent="0.45">
      <c r="A883" s="231"/>
      <c r="B883" s="240" t="s">
        <v>22703</v>
      </c>
      <c r="C883" s="240" t="s">
        <v>22704</v>
      </c>
      <c r="D883" s="240" t="s">
        <v>22693</v>
      </c>
      <c r="E883" s="240" t="s">
        <v>758</v>
      </c>
      <c r="F883" s="227" t="s">
        <v>24220</v>
      </c>
      <c r="G883" s="229" t="s">
        <v>5191</v>
      </c>
      <c r="H883" s="229">
        <v>4</v>
      </c>
      <c r="I883" s="229" t="s">
        <v>654</v>
      </c>
      <c r="J883" s="229" t="s">
        <v>621</v>
      </c>
      <c r="K883" s="17" t="s">
        <v>16887</v>
      </c>
      <c r="L883" s="17" t="s">
        <v>22703</v>
      </c>
      <c r="M883" s="230" t="s">
        <v>22703</v>
      </c>
      <c r="N883" s="231" t="s">
        <v>22704</v>
      </c>
      <c r="O883" s="232" t="s">
        <v>758</v>
      </c>
      <c r="P883" s="233" t="s">
        <v>757</v>
      </c>
      <c r="Q883" s="233" t="s">
        <v>26521</v>
      </c>
      <c r="R883" s="230" t="s">
        <v>25150</v>
      </c>
      <c r="S883" s="234" t="s">
        <v>25560</v>
      </c>
      <c r="T883" s="235" t="s">
        <v>21503</v>
      </c>
      <c r="U883" s="236" t="s">
        <v>5191</v>
      </c>
      <c r="V883" s="16">
        <v>2</v>
      </c>
      <c r="W883" s="16">
        <v>6</v>
      </c>
      <c r="X883" s="16" t="e">
        <v>#REF!</v>
      </c>
      <c r="Y883" s="237" t="s">
        <v>758</v>
      </c>
      <c r="Z883" s="17"/>
    </row>
    <row r="884" spans="1:26" x14ac:dyDescent="0.45">
      <c r="A884" s="231"/>
      <c r="B884" s="227"/>
      <c r="C884" s="227"/>
      <c r="D884" s="240" t="s">
        <v>22676</v>
      </c>
      <c r="E884" s="240" t="s">
        <v>770</v>
      </c>
      <c r="F884" s="227" t="s">
        <v>24221</v>
      </c>
      <c r="G884" s="229" t="s">
        <v>26520</v>
      </c>
      <c r="H884" s="229">
        <v>4</v>
      </c>
      <c r="I884" s="229" t="s">
        <v>654</v>
      </c>
      <c r="J884" s="229" t="s">
        <v>621</v>
      </c>
      <c r="K884" s="17" t="s">
        <v>16887</v>
      </c>
      <c r="L884" s="17" t="s">
        <v>22703</v>
      </c>
      <c r="M884" s="230" t="s">
        <v>22703</v>
      </c>
      <c r="N884" s="231" t="s">
        <v>22704</v>
      </c>
      <c r="O884" s="232" t="s">
        <v>770</v>
      </c>
      <c r="P884" s="233" t="s">
        <v>769</v>
      </c>
      <c r="Q884" s="233" t="s">
        <v>26521</v>
      </c>
      <c r="R884" s="230" t="s">
        <v>25150</v>
      </c>
      <c r="S884" s="234" t="s">
        <v>25560</v>
      </c>
      <c r="T884" s="235" t="s">
        <v>21497</v>
      </c>
      <c r="U884" s="236" t="s">
        <v>5191</v>
      </c>
      <c r="V884" s="16">
        <v>2</v>
      </c>
      <c r="W884" s="16">
        <v>8</v>
      </c>
      <c r="X884" s="16" t="e">
        <v>#REF!</v>
      </c>
      <c r="Y884" s="237" t="s">
        <v>770</v>
      </c>
      <c r="Z884" s="17"/>
    </row>
    <row r="885" spans="1:26" x14ac:dyDescent="0.45">
      <c r="A885" s="231"/>
      <c r="B885" s="240" t="s">
        <v>22705</v>
      </c>
      <c r="C885" s="240" t="s">
        <v>22706</v>
      </c>
      <c r="D885" s="240" t="s">
        <v>22642</v>
      </c>
      <c r="E885" s="240" t="s">
        <v>762</v>
      </c>
      <c r="F885" s="227" t="s">
        <v>24222</v>
      </c>
      <c r="G885" s="229" t="s">
        <v>5191</v>
      </c>
      <c r="H885" s="229">
        <v>4</v>
      </c>
      <c r="I885" s="229" t="s">
        <v>654</v>
      </c>
      <c r="J885" s="229" t="s">
        <v>621</v>
      </c>
      <c r="K885" s="17" t="s">
        <v>16887</v>
      </c>
      <c r="L885" s="17" t="s">
        <v>22705</v>
      </c>
      <c r="M885" s="230" t="s">
        <v>22705</v>
      </c>
      <c r="N885" s="231" t="s">
        <v>22706</v>
      </c>
      <c r="O885" s="232" t="s">
        <v>762</v>
      </c>
      <c r="P885" s="233" t="s">
        <v>761</v>
      </c>
      <c r="Q885" s="233" t="s">
        <v>26521</v>
      </c>
      <c r="R885" s="230" t="s">
        <v>25151</v>
      </c>
      <c r="S885" s="234" t="s">
        <v>25560</v>
      </c>
      <c r="T885" s="235" t="s">
        <v>21501</v>
      </c>
      <c r="U885" s="236" t="s">
        <v>5191</v>
      </c>
      <c r="V885" s="16">
        <v>2</v>
      </c>
      <c r="W885" s="16">
        <v>18</v>
      </c>
      <c r="X885" s="16" t="e">
        <v>#REF!</v>
      </c>
      <c r="Y885" s="237" t="s">
        <v>762</v>
      </c>
      <c r="Z885" s="17"/>
    </row>
    <row r="886" spans="1:26" x14ac:dyDescent="0.45">
      <c r="A886" s="231"/>
      <c r="B886" s="227"/>
      <c r="C886" s="227"/>
      <c r="D886" s="240" t="s">
        <v>22670</v>
      </c>
      <c r="E886" s="240" t="s">
        <v>772</v>
      </c>
      <c r="F886" s="227" t="s">
        <v>24223</v>
      </c>
      <c r="G886" s="229" t="s">
        <v>26520</v>
      </c>
      <c r="H886" s="229">
        <v>4</v>
      </c>
      <c r="I886" s="229" t="s">
        <v>654</v>
      </c>
      <c r="J886" s="229" t="s">
        <v>621</v>
      </c>
      <c r="K886" s="17" t="s">
        <v>16887</v>
      </c>
      <c r="L886" s="17" t="s">
        <v>22705</v>
      </c>
      <c r="M886" s="230" t="s">
        <v>22705</v>
      </c>
      <c r="N886" s="231" t="s">
        <v>22706</v>
      </c>
      <c r="O886" s="232" t="s">
        <v>772</v>
      </c>
      <c r="P886" s="233" t="s">
        <v>771</v>
      </c>
      <c r="Q886" s="233" t="s">
        <v>26521</v>
      </c>
      <c r="R886" s="230" t="s">
        <v>25151</v>
      </c>
      <c r="S886" s="234" t="s">
        <v>25560</v>
      </c>
      <c r="T886" s="235" t="s">
        <v>21496</v>
      </c>
      <c r="U886" s="236" t="s">
        <v>5191</v>
      </c>
      <c r="V886" s="16">
        <v>2</v>
      </c>
      <c r="W886" s="16">
        <v>21</v>
      </c>
      <c r="X886" s="16" t="e">
        <v>#REF!</v>
      </c>
      <c r="Y886" s="237" t="s">
        <v>772</v>
      </c>
      <c r="Z886" s="17"/>
    </row>
    <row r="887" spans="1:26" x14ac:dyDescent="0.45">
      <c r="A887" s="231"/>
      <c r="B887" s="240" t="s">
        <v>22707</v>
      </c>
      <c r="C887" s="240" t="s">
        <v>22708</v>
      </c>
      <c r="D887" s="240" t="s">
        <v>22693</v>
      </c>
      <c r="E887" s="240" t="s">
        <v>758</v>
      </c>
      <c r="F887" s="227" t="s">
        <v>24224</v>
      </c>
      <c r="G887" s="229" t="s">
        <v>5191</v>
      </c>
      <c r="H887" s="229">
        <v>4</v>
      </c>
      <c r="I887" s="229" t="s">
        <v>654</v>
      </c>
      <c r="J887" s="229" t="s">
        <v>621</v>
      </c>
      <c r="K887" s="17" t="s">
        <v>16887</v>
      </c>
      <c r="L887" s="17" t="s">
        <v>22707</v>
      </c>
      <c r="M887" s="230" t="s">
        <v>22707</v>
      </c>
      <c r="N887" s="231" t="s">
        <v>22708</v>
      </c>
      <c r="O887" s="232" t="s">
        <v>758</v>
      </c>
      <c r="P887" s="233" t="s">
        <v>757</v>
      </c>
      <c r="Q887" s="233" t="s">
        <v>26521</v>
      </c>
      <c r="R887" s="230" t="s">
        <v>25152</v>
      </c>
      <c r="S887" s="234" t="s">
        <v>25560</v>
      </c>
      <c r="T887" s="235" t="s">
        <v>21503</v>
      </c>
      <c r="U887" s="236" t="s">
        <v>5191</v>
      </c>
      <c r="V887" s="16">
        <v>4</v>
      </c>
      <c r="W887" s="16">
        <v>6</v>
      </c>
      <c r="X887" s="16" t="e">
        <v>#REF!</v>
      </c>
      <c r="Y887" s="237" t="s">
        <v>758</v>
      </c>
      <c r="Z887" s="17"/>
    </row>
    <row r="888" spans="1:26" x14ac:dyDescent="0.45">
      <c r="A888" s="231"/>
      <c r="B888" s="227"/>
      <c r="C888" s="227"/>
      <c r="D888" s="240" t="s">
        <v>22642</v>
      </c>
      <c r="E888" s="240" t="s">
        <v>762</v>
      </c>
      <c r="F888" s="227" t="s">
        <v>24225</v>
      </c>
      <c r="G888" s="229" t="s">
        <v>26520</v>
      </c>
      <c r="H888" s="229">
        <v>4</v>
      </c>
      <c r="I888" s="229" t="s">
        <v>654</v>
      </c>
      <c r="J888" s="229" t="s">
        <v>621</v>
      </c>
      <c r="K888" s="17" t="s">
        <v>16887</v>
      </c>
      <c r="L888" s="17" t="s">
        <v>22707</v>
      </c>
      <c r="M888" s="230" t="s">
        <v>22707</v>
      </c>
      <c r="N888" s="231" t="s">
        <v>22708</v>
      </c>
      <c r="O888" s="232" t="s">
        <v>762</v>
      </c>
      <c r="P888" s="233" t="s">
        <v>761</v>
      </c>
      <c r="Q888" s="233" t="s">
        <v>26521</v>
      </c>
      <c r="R888" s="230" t="s">
        <v>25152</v>
      </c>
      <c r="S888" s="234" t="s">
        <v>25560</v>
      </c>
      <c r="T888" s="235" t="s">
        <v>21501</v>
      </c>
      <c r="U888" s="236" t="s">
        <v>5191</v>
      </c>
      <c r="V888" s="16">
        <v>4</v>
      </c>
      <c r="W888" s="16">
        <v>18</v>
      </c>
      <c r="X888" s="16" t="e">
        <v>#REF!</v>
      </c>
      <c r="Y888" s="237" t="s">
        <v>762</v>
      </c>
      <c r="Z888" s="17"/>
    </row>
    <row r="889" spans="1:26" x14ac:dyDescent="0.45">
      <c r="A889" s="231"/>
      <c r="B889" s="227"/>
      <c r="C889" s="227"/>
      <c r="D889" s="240" t="s">
        <v>22676</v>
      </c>
      <c r="E889" s="240" t="s">
        <v>770</v>
      </c>
      <c r="F889" s="227" t="s">
        <v>24226</v>
      </c>
      <c r="G889" s="229" t="s">
        <v>26520</v>
      </c>
      <c r="H889" s="229">
        <v>4</v>
      </c>
      <c r="I889" s="229" t="s">
        <v>654</v>
      </c>
      <c r="J889" s="229" t="s">
        <v>621</v>
      </c>
      <c r="K889" s="17" t="s">
        <v>16887</v>
      </c>
      <c r="L889" s="17" t="s">
        <v>22707</v>
      </c>
      <c r="M889" s="230" t="s">
        <v>22707</v>
      </c>
      <c r="N889" s="231" t="s">
        <v>22708</v>
      </c>
      <c r="O889" s="232" t="s">
        <v>770</v>
      </c>
      <c r="P889" s="233" t="s">
        <v>769</v>
      </c>
      <c r="Q889" s="233" t="s">
        <v>26521</v>
      </c>
      <c r="R889" s="230" t="s">
        <v>25152</v>
      </c>
      <c r="S889" s="234" t="s">
        <v>25560</v>
      </c>
      <c r="T889" s="235" t="s">
        <v>21497</v>
      </c>
      <c r="U889" s="236" t="s">
        <v>5191</v>
      </c>
      <c r="V889" s="16">
        <v>4</v>
      </c>
      <c r="W889" s="16">
        <v>8</v>
      </c>
      <c r="X889" s="16" t="e">
        <v>#REF!</v>
      </c>
      <c r="Y889" s="237" t="s">
        <v>770</v>
      </c>
      <c r="Z889" s="17"/>
    </row>
    <row r="890" spans="1:26" x14ac:dyDescent="0.45">
      <c r="A890" s="231"/>
      <c r="B890" s="227"/>
      <c r="C890" s="227"/>
      <c r="D890" s="240" t="s">
        <v>22670</v>
      </c>
      <c r="E890" s="240" t="s">
        <v>772</v>
      </c>
      <c r="F890" s="227" t="s">
        <v>24227</v>
      </c>
      <c r="G890" s="229" t="s">
        <v>26520</v>
      </c>
      <c r="H890" s="229">
        <v>4</v>
      </c>
      <c r="I890" s="229" t="s">
        <v>654</v>
      </c>
      <c r="J890" s="229" t="s">
        <v>621</v>
      </c>
      <c r="K890" s="17" t="s">
        <v>16887</v>
      </c>
      <c r="L890" s="17" t="s">
        <v>22707</v>
      </c>
      <c r="M890" s="230" t="s">
        <v>22707</v>
      </c>
      <c r="N890" s="231" t="s">
        <v>22708</v>
      </c>
      <c r="O890" s="232" t="s">
        <v>772</v>
      </c>
      <c r="P890" s="233" t="s">
        <v>771</v>
      </c>
      <c r="Q890" s="233" t="s">
        <v>26521</v>
      </c>
      <c r="R890" s="230" t="s">
        <v>25152</v>
      </c>
      <c r="S890" s="234" t="s">
        <v>25560</v>
      </c>
      <c r="T890" s="235" t="s">
        <v>21496</v>
      </c>
      <c r="U890" s="236" t="s">
        <v>5191</v>
      </c>
      <c r="V890" s="16">
        <v>4</v>
      </c>
      <c r="W890" s="16">
        <v>21</v>
      </c>
      <c r="X890" s="16" t="e">
        <v>#REF!</v>
      </c>
      <c r="Y890" s="237" t="s">
        <v>772</v>
      </c>
      <c r="Z890" s="17"/>
    </row>
    <row r="891" spans="1:26" x14ac:dyDescent="0.45">
      <c r="A891" s="239" t="s">
        <v>22709</v>
      </c>
      <c r="B891" s="239" t="s">
        <v>10313</v>
      </c>
      <c r="C891" s="227"/>
      <c r="D891" s="227"/>
      <c r="E891" s="227"/>
      <c r="F891" s="227" t="s">
        <v>24228</v>
      </c>
      <c r="G891" s="229" t="s">
        <v>5191</v>
      </c>
      <c r="H891" s="229">
        <v>3</v>
      </c>
      <c r="I891" s="229" t="s">
        <v>654</v>
      </c>
      <c r="J891" s="229" t="s">
        <v>621</v>
      </c>
      <c r="K891" s="17" t="s">
        <v>22709</v>
      </c>
      <c r="L891" s="17" t="s">
        <v>5190</v>
      </c>
      <c r="M891" s="230" t="s">
        <v>22709</v>
      </c>
      <c r="N891" s="231" t="s">
        <v>10313</v>
      </c>
      <c r="O891" s="232" t="s">
        <v>5190</v>
      </c>
      <c r="P891" s="233" t="s">
        <v>5190</v>
      </c>
      <c r="Q891" s="233" t="s">
        <v>5190</v>
      </c>
      <c r="R891" s="230" t="s">
        <v>25561</v>
      </c>
      <c r="S891" s="234" t="s">
        <v>25555</v>
      </c>
      <c r="T891" s="235" t="s">
        <v>5190</v>
      </c>
      <c r="U891" s="236" t="s">
        <v>26520</v>
      </c>
      <c r="V891" s="16" t="s">
        <v>5190</v>
      </c>
      <c r="W891" s="16" t="s">
        <v>5190</v>
      </c>
      <c r="X891" s="16" t="e">
        <v>#REF!</v>
      </c>
      <c r="Y891" s="237" t="s">
        <v>5190</v>
      </c>
      <c r="Z891" s="17"/>
    </row>
    <row r="892" spans="1:26" x14ac:dyDescent="0.45">
      <c r="A892" s="231"/>
      <c r="B892" s="240" t="s">
        <v>22710</v>
      </c>
      <c r="C892" s="240" t="s">
        <v>10313</v>
      </c>
      <c r="D892" s="240" t="s">
        <v>22711</v>
      </c>
      <c r="E892" s="240" t="s">
        <v>717</v>
      </c>
      <c r="F892" s="227" t="s">
        <v>24229</v>
      </c>
      <c r="G892" s="229" t="s">
        <v>5191</v>
      </c>
      <c r="H892" s="229">
        <v>4</v>
      </c>
      <c r="I892" s="229" t="s">
        <v>654</v>
      </c>
      <c r="J892" s="229" t="s">
        <v>621</v>
      </c>
      <c r="K892" s="17" t="s">
        <v>22709</v>
      </c>
      <c r="L892" s="17" t="s">
        <v>22710</v>
      </c>
      <c r="M892" s="230" t="s">
        <v>22710</v>
      </c>
      <c r="N892" s="231" t="s">
        <v>10313</v>
      </c>
      <c r="O892" s="232" t="s">
        <v>717</v>
      </c>
      <c r="P892" s="233" t="s">
        <v>716</v>
      </c>
      <c r="Q892" s="233" t="s">
        <v>26521</v>
      </c>
      <c r="R892" s="230" t="s">
        <v>25153</v>
      </c>
      <c r="S892" s="234" t="s">
        <v>25561</v>
      </c>
      <c r="T892" s="235" t="s">
        <v>21524</v>
      </c>
      <c r="U892" s="236" t="s">
        <v>5191</v>
      </c>
      <c r="V892" s="16">
        <v>1</v>
      </c>
      <c r="W892" s="16">
        <v>2</v>
      </c>
      <c r="X892" s="16" t="e">
        <v>#REF!</v>
      </c>
      <c r="Y892" s="237" t="s">
        <v>717</v>
      </c>
      <c r="Z892" s="17"/>
    </row>
    <row r="893" spans="1:26" x14ac:dyDescent="0.45">
      <c r="A893" s="239" t="s">
        <v>23256</v>
      </c>
      <c r="B893" s="239" t="s">
        <v>22712</v>
      </c>
      <c r="C893" s="227"/>
      <c r="D893" s="227"/>
      <c r="E893" s="227"/>
      <c r="F893" s="227" t="s">
        <v>24230</v>
      </c>
      <c r="G893" s="229" t="s">
        <v>5191</v>
      </c>
      <c r="H893" s="229">
        <v>3</v>
      </c>
      <c r="I893" s="229" t="s">
        <v>654</v>
      </c>
      <c r="J893" s="229" t="s">
        <v>621</v>
      </c>
      <c r="K893" s="17" t="s">
        <v>23256</v>
      </c>
      <c r="L893" s="17" t="s">
        <v>5190</v>
      </c>
      <c r="M893" s="230" t="s">
        <v>23256</v>
      </c>
      <c r="N893" s="231" t="s">
        <v>22712</v>
      </c>
      <c r="O893" s="232" t="s">
        <v>5190</v>
      </c>
      <c r="P893" s="233" t="s">
        <v>5190</v>
      </c>
      <c r="Q893" s="233" t="s">
        <v>5190</v>
      </c>
      <c r="R893" s="230" t="s">
        <v>25562</v>
      </c>
      <c r="S893" s="234" t="s">
        <v>25555</v>
      </c>
      <c r="T893" s="235" t="s">
        <v>5190</v>
      </c>
      <c r="U893" s="236" t="s">
        <v>26520</v>
      </c>
      <c r="V893" s="16" t="s">
        <v>5190</v>
      </c>
      <c r="W893" s="16" t="s">
        <v>5190</v>
      </c>
      <c r="X893" s="16" t="e">
        <v>#REF!</v>
      </c>
      <c r="Y893" s="237" t="s">
        <v>5190</v>
      </c>
      <c r="Z893" s="17"/>
    </row>
    <row r="894" spans="1:26" x14ac:dyDescent="0.45">
      <c r="A894" s="231"/>
      <c r="B894" s="240" t="s">
        <v>22713</v>
      </c>
      <c r="C894" s="240" t="s">
        <v>22714</v>
      </c>
      <c r="D894" s="240" t="s">
        <v>22715</v>
      </c>
      <c r="E894" s="240" t="s">
        <v>760</v>
      </c>
      <c r="F894" s="227" t="s">
        <v>24231</v>
      </c>
      <c r="G894" s="229" t="s">
        <v>5191</v>
      </c>
      <c r="H894" s="229">
        <v>4</v>
      </c>
      <c r="I894" s="229" t="s">
        <v>654</v>
      </c>
      <c r="J894" s="229" t="s">
        <v>621</v>
      </c>
      <c r="K894" s="17" t="s">
        <v>23256</v>
      </c>
      <c r="L894" s="17" t="s">
        <v>22713</v>
      </c>
      <c r="M894" s="230" t="s">
        <v>22713</v>
      </c>
      <c r="N894" s="231" t="s">
        <v>22714</v>
      </c>
      <c r="O894" s="232" t="s">
        <v>760</v>
      </c>
      <c r="P894" s="233" t="s">
        <v>759</v>
      </c>
      <c r="Q894" s="233" t="s">
        <v>26521</v>
      </c>
      <c r="R894" s="230" t="s">
        <v>25154</v>
      </c>
      <c r="S894" s="234" t="s">
        <v>25562</v>
      </c>
      <c r="T894" s="235" t="s">
        <v>21502</v>
      </c>
      <c r="U894" s="236" t="s">
        <v>5191</v>
      </c>
      <c r="V894" s="16">
        <v>2</v>
      </c>
      <c r="W894" s="16">
        <v>2</v>
      </c>
      <c r="X894" s="16" t="e">
        <v>#REF!</v>
      </c>
      <c r="Y894" s="237" t="s">
        <v>760</v>
      </c>
      <c r="Z894" s="17"/>
    </row>
    <row r="895" spans="1:26" x14ac:dyDescent="0.45">
      <c r="A895" s="231"/>
      <c r="B895" s="227"/>
      <c r="C895" s="227"/>
      <c r="D895" s="240" t="s">
        <v>22670</v>
      </c>
      <c r="E895" s="240" t="s">
        <v>772</v>
      </c>
      <c r="F895" s="227" t="s">
        <v>24232</v>
      </c>
      <c r="G895" s="229" t="s">
        <v>26520</v>
      </c>
      <c r="H895" s="229">
        <v>4</v>
      </c>
      <c r="I895" s="229" t="s">
        <v>654</v>
      </c>
      <c r="J895" s="229" t="s">
        <v>621</v>
      </c>
      <c r="K895" s="17" t="s">
        <v>23256</v>
      </c>
      <c r="L895" s="17" t="s">
        <v>22713</v>
      </c>
      <c r="M895" s="230" t="s">
        <v>22713</v>
      </c>
      <c r="N895" s="231" t="s">
        <v>22714</v>
      </c>
      <c r="O895" s="232" t="s">
        <v>772</v>
      </c>
      <c r="P895" s="233" t="s">
        <v>771</v>
      </c>
      <c r="Q895" s="233" t="s">
        <v>26521</v>
      </c>
      <c r="R895" s="230" t="s">
        <v>25154</v>
      </c>
      <c r="S895" s="234" t="s">
        <v>25562</v>
      </c>
      <c r="T895" s="235" t="s">
        <v>21496</v>
      </c>
      <c r="U895" s="236" t="s">
        <v>5191</v>
      </c>
      <c r="V895" s="16">
        <v>2</v>
      </c>
      <c r="W895" s="16">
        <v>21</v>
      </c>
      <c r="X895" s="16" t="e">
        <v>#REF!</v>
      </c>
      <c r="Y895" s="237" t="s">
        <v>772</v>
      </c>
      <c r="Z895" s="17"/>
    </row>
    <row r="896" spans="1:26" x14ac:dyDescent="0.45">
      <c r="A896" s="231"/>
      <c r="B896" s="240" t="s">
        <v>22716</v>
      </c>
      <c r="C896" s="240" t="s">
        <v>22717</v>
      </c>
      <c r="D896" s="240" t="s">
        <v>22699</v>
      </c>
      <c r="E896" s="240" t="s">
        <v>748</v>
      </c>
      <c r="F896" s="227" t="s">
        <v>24233</v>
      </c>
      <c r="G896" s="229" t="s">
        <v>5191</v>
      </c>
      <c r="H896" s="229">
        <v>4</v>
      </c>
      <c r="I896" s="229" t="s">
        <v>654</v>
      </c>
      <c r="J896" s="229" t="s">
        <v>621</v>
      </c>
      <c r="K896" s="17" t="s">
        <v>23256</v>
      </c>
      <c r="L896" s="17" t="s">
        <v>22716</v>
      </c>
      <c r="M896" s="230" t="s">
        <v>22716</v>
      </c>
      <c r="N896" s="231" t="s">
        <v>22717</v>
      </c>
      <c r="O896" s="232" t="s">
        <v>748</v>
      </c>
      <c r="P896" s="233" t="s">
        <v>747</v>
      </c>
      <c r="Q896" s="233" t="s">
        <v>26521</v>
      </c>
      <c r="R896" s="230" t="s">
        <v>25155</v>
      </c>
      <c r="S896" s="234" t="s">
        <v>25562</v>
      </c>
      <c r="T896" s="235" t="s">
        <v>21508</v>
      </c>
      <c r="U896" s="236" t="s">
        <v>5191</v>
      </c>
      <c r="V896" s="16">
        <v>3</v>
      </c>
      <c r="W896" s="16">
        <v>4</v>
      </c>
      <c r="X896" s="16" t="e">
        <v>#REF!</v>
      </c>
      <c r="Y896" s="237" t="s">
        <v>748</v>
      </c>
      <c r="Z896" s="17"/>
    </row>
    <row r="897" spans="1:26" x14ac:dyDescent="0.45">
      <c r="A897" s="231"/>
      <c r="B897" s="227"/>
      <c r="C897" s="227"/>
      <c r="D897" s="240" t="s">
        <v>22642</v>
      </c>
      <c r="E897" s="240" t="s">
        <v>762</v>
      </c>
      <c r="F897" s="227" t="s">
        <v>24234</v>
      </c>
      <c r="G897" s="229" t="s">
        <v>26520</v>
      </c>
      <c r="H897" s="229">
        <v>4</v>
      </c>
      <c r="I897" s="229" t="s">
        <v>654</v>
      </c>
      <c r="J897" s="229" t="s">
        <v>621</v>
      </c>
      <c r="K897" s="17" t="s">
        <v>23256</v>
      </c>
      <c r="L897" s="17" t="s">
        <v>22716</v>
      </c>
      <c r="M897" s="230" t="s">
        <v>22716</v>
      </c>
      <c r="N897" s="231" t="s">
        <v>22717</v>
      </c>
      <c r="O897" s="232" t="s">
        <v>762</v>
      </c>
      <c r="P897" s="233" t="s">
        <v>761</v>
      </c>
      <c r="Q897" s="233" t="s">
        <v>26521</v>
      </c>
      <c r="R897" s="230" t="s">
        <v>25155</v>
      </c>
      <c r="S897" s="234" t="s">
        <v>25562</v>
      </c>
      <c r="T897" s="235" t="s">
        <v>21501</v>
      </c>
      <c r="U897" s="236" t="s">
        <v>5191</v>
      </c>
      <c r="V897" s="16">
        <v>3</v>
      </c>
      <c r="W897" s="16">
        <v>18</v>
      </c>
      <c r="X897" s="16" t="e">
        <v>#REF!</v>
      </c>
      <c r="Y897" s="237" t="s">
        <v>762</v>
      </c>
      <c r="Z897" s="17"/>
    </row>
    <row r="898" spans="1:26" x14ac:dyDescent="0.45">
      <c r="A898" s="231"/>
      <c r="B898" s="227"/>
      <c r="C898" s="227"/>
      <c r="D898" s="240" t="s">
        <v>22670</v>
      </c>
      <c r="E898" s="240" t="s">
        <v>772</v>
      </c>
      <c r="F898" s="227" t="s">
        <v>24235</v>
      </c>
      <c r="G898" s="229" t="s">
        <v>26520</v>
      </c>
      <c r="H898" s="229">
        <v>4</v>
      </c>
      <c r="I898" s="229" t="s">
        <v>654</v>
      </c>
      <c r="J898" s="229" t="s">
        <v>621</v>
      </c>
      <c r="K898" s="17" t="s">
        <v>23256</v>
      </c>
      <c r="L898" s="17" t="s">
        <v>22716</v>
      </c>
      <c r="M898" s="230" t="s">
        <v>22716</v>
      </c>
      <c r="N898" s="231" t="s">
        <v>22717</v>
      </c>
      <c r="O898" s="232" t="s">
        <v>772</v>
      </c>
      <c r="P898" s="233" t="s">
        <v>771</v>
      </c>
      <c r="Q898" s="233" t="s">
        <v>26521</v>
      </c>
      <c r="R898" s="230" t="s">
        <v>25155</v>
      </c>
      <c r="S898" s="234" t="s">
        <v>25562</v>
      </c>
      <c r="T898" s="235" t="s">
        <v>21496</v>
      </c>
      <c r="U898" s="236" t="s">
        <v>5191</v>
      </c>
      <c r="V898" s="16">
        <v>3</v>
      </c>
      <c r="W898" s="16">
        <v>21</v>
      </c>
      <c r="X898" s="16" t="e">
        <v>#REF!</v>
      </c>
      <c r="Y898" s="237" t="s">
        <v>772</v>
      </c>
      <c r="Z898" s="17"/>
    </row>
    <row r="899" spans="1:26" x14ac:dyDescent="0.45">
      <c r="A899" s="231"/>
      <c r="B899" s="240" t="s">
        <v>22718</v>
      </c>
      <c r="C899" s="240" t="s">
        <v>22719</v>
      </c>
      <c r="D899" s="240" t="s">
        <v>22620</v>
      </c>
      <c r="E899" s="240" t="s">
        <v>764</v>
      </c>
      <c r="F899" s="227" t="s">
        <v>24236</v>
      </c>
      <c r="G899" s="229" t="s">
        <v>5191</v>
      </c>
      <c r="H899" s="229">
        <v>4</v>
      </c>
      <c r="I899" s="229" t="s">
        <v>654</v>
      </c>
      <c r="J899" s="229" t="s">
        <v>621</v>
      </c>
      <c r="K899" s="17" t="s">
        <v>23256</v>
      </c>
      <c r="L899" s="17" t="s">
        <v>22718</v>
      </c>
      <c r="M899" s="230" t="s">
        <v>22718</v>
      </c>
      <c r="N899" s="231" t="s">
        <v>22719</v>
      </c>
      <c r="O899" s="232" t="s">
        <v>764</v>
      </c>
      <c r="P899" s="233" t="s">
        <v>763</v>
      </c>
      <c r="Q899" s="233" t="s">
        <v>26521</v>
      </c>
      <c r="R899" s="230" t="s">
        <v>25156</v>
      </c>
      <c r="S899" s="234" t="s">
        <v>25562</v>
      </c>
      <c r="T899" s="235" t="s">
        <v>21500</v>
      </c>
      <c r="U899" s="236" t="s">
        <v>5191</v>
      </c>
      <c r="V899" s="16">
        <v>4</v>
      </c>
      <c r="W899" s="16">
        <v>3</v>
      </c>
      <c r="X899" s="16" t="e">
        <v>#REF!</v>
      </c>
      <c r="Y899" s="237" t="s">
        <v>764</v>
      </c>
      <c r="Z899" s="17"/>
    </row>
    <row r="900" spans="1:26" x14ac:dyDescent="0.45">
      <c r="A900" s="231"/>
      <c r="B900" s="227"/>
      <c r="C900" s="227"/>
      <c r="D900" s="240" t="s">
        <v>22676</v>
      </c>
      <c r="E900" s="240" t="s">
        <v>770</v>
      </c>
      <c r="F900" s="227" t="s">
        <v>24237</v>
      </c>
      <c r="G900" s="229" t="s">
        <v>26520</v>
      </c>
      <c r="H900" s="229">
        <v>4</v>
      </c>
      <c r="I900" s="229" t="s">
        <v>654</v>
      </c>
      <c r="J900" s="229" t="s">
        <v>621</v>
      </c>
      <c r="K900" s="17" t="s">
        <v>23256</v>
      </c>
      <c r="L900" s="17" t="s">
        <v>22718</v>
      </c>
      <c r="M900" s="230" t="s">
        <v>22718</v>
      </c>
      <c r="N900" s="231" t="s">
        <v>22719</v>
      </c>
      <c r="O900" s="232" t="s">
        <v>770</v>
      </c>
      <c r="P900" s="233" t="s">
        <v>769</v>
      </c>
      <c r="Q900" s="233" t="s">
        <v>26521</v>
      </c>
      <c r="R900" s="230" t="s">
        <v>25156</v>
      </c>
      <c r="S900" s="234" t="s">
        <v>25562</v>
      </c>
      <c r="T900" s="235" t="s">
        <v>21497</v>
      </c>
      <c r="U900" s="236" t="s">
        <v>5191</v>
      </c>
      <c r="V900" s="16">
        <v>4</v>
      </c>
      <c r="W900" s="16">
        <v>8</v>
      </c>
      <c r="X900" s="16" t="e">
        <v>#REF!</v>
      </c>
      <c r="Y900" s="237" t="s">
        <v>770</v>
      </c>
      <c r="Z900" s="17"/>
    </row>
    <row r="901" spans="1:26" x14ac:dyDescent="0.45">
      <c r="A901" s="231"/>
      <c r="B901" s="227"/>
      <c r="C901" s="227"/>
      <c r="D901" s="240" t="s">
        <v>22670</v>
      </c>
      <c r="E901" s="240" t="s">
        <v>772</v>
      </c>
      <c r="F901" s="227" t="s">
        <v>24238</v>
      </c>
      <c r="G901" s="229" t="s">
        <v>26520</v>
      </c>
      <c r="H901" s="229">
        <v>4</v>
      </c>
      <c r="I901" s="229" t="s">
        <v>654</v>
      </c>
      <c r="J901" s="229" t="s">
        <v>621</v>
      </c>
      <c r="K901" s="17" t="s">
        <v>23256</v>
      </c>
      <c r="L901" s="17" t="s">
        <v>22718</v>
      </c>
      <c r="M901" s="230" t="s">
        <v>22718</v>
      </c>
      <c r="N901" s="231" t="s">
        <v>22719</v>
      </c>
      <c r="O901" s="232" t="s">
        <v>772</v>
      </c>
      <c r="P901" s="233" t="s">
        <v>771</v>
      </c>
      <c r="Q901" s="233" t="s">
        <v>26521</v>
      </c>
      <c r="R901" s="230" t="s">
        <v>25156</v>
      </c>
      <c r="S901" s="234" t="s">
        <v>25562</v>
      </c>
      <c r="T901" s="235" t="s">
        <v>21496</v>
      </c>
      <c r="U901" s="236" t="s">
        <v>5191</v>
      </c>
      <c r="V901" s="16">
        <v>4</v>
      </c>
      <c r="W901" s="16">
        <v>21</v>
      </c>
      <c r="X901" s="16" t="e">
        <v>#REF!</v>
      </c>
      <c r="Y901" s="237" t="s">
        <v>772</v>
      </c>
      <c r="Z901" s="17"/>
    </row>
    <row r="902" spans="1:26" x14ac:dyDescent="0.45">
      <c r="A902" s="231"/>
      <c r="B902" s="227"/>
      <c r="C902" s="227"/>
      <c r="D902" s="240" t="s">
        <v>22720</v>
      </c>
      <c r="E902" s="240" t="s">
        <v>972</v>
      </c>
      <c r="F902" s="227" t="s">
        <v>24239</v>
      </c>
      <c r="G902" s="229" t="s">
        <v>26520</v>
      </c>
      <c r="H902" s="229">
        <v>4</v>
      </c>
      <c r="I902" s="229" t="s">
        <v>654</v>
      </c>
      <c r="J902" s="229" t="s">
        <v>621</v>
      </c>
      <c r="K902" s="17" t="s">
        <v>23256</v>
      </c>
      <c r="L902" s="17" t="s">
        <v>22718</v>
      </c>
      <c r="M902" s="230" t="s">
        <v>22718</v>
      </c>
      <c r="N902" s="231" t="s">
        <v>22719</v>
      </c>
      <c r="O902" s="232" t="s">
        <v>972</v>
      </c>
      <c r="P902" s="233" t="s">
        <v>971</v>
      </c>
      <c r="Q902" s="233" t="s">
        <v>26521</v>
      </c>
      <c r="R902" s="230" t="s">
        <v>25156</v>
      </c>
      <c r="S902" s="234" t="s">
        <v>25562</v>
      </c>
      <c r="T902" s="235" t="s">
        <v>21385</v>
      </c>
      <c r="U902" s="236" t="s">
        <v>5191</v>
      </c>
      <c r="V902" s="16">
        <v>4</v>
      </c>
      <c r="W902" s="16">
        <v>2</v>
      </c>
      <c r="X902" s="16" t="e">
        <v>#REF!</v>
      </c>
      <c r="Y902" s="237" t="s">
        <v>972</v>
      </c>
      <c r="Z902" s="17"/>
    </row>
    <row r="903" spans="1:26" x14ac:dyDescent="0.45">
      <c r="A903" s="231"/>
      <c r="B903" s="240" t="s">
        <v>22721</v>
      </c>
      <c r="C903" s="240" t="s">
        <v>22722</v>
      </c>
      <c r="D903" s="240" t="s">
        <v>22642</v>
      </c>
      <c r="E903" s="240" t="s">
        <v>762</v>
      </c>
      <c r="F903" s="227" t="s">
        <v>24240</v>
      </c>
      <c r="G903" s="229" t="s">
        <v>5191</v>
      </c>
      <c r="H903" s="229">
        <v>4</v>
      </c>
      <c r="I903" s="229" t="s">
        <v>654</v>
      </c>
      <c r="J903" s="229" t="s">
        <v>621</v>
      </c>
      <c r="K903" s="17" t="s">
        <v>23256</v>
      </c>
      <c r="L903" s="17" t="s">
        <v>22721</v>
      </c>
      <c r="M903" s="230" t="s">
        <v>22721</v>
      </c>
      <c r="N903" s="231" t="s">
        <v>22722</v>
      </c>
      <c r="O903" s="232" t="s">
        <v>762</v>
      </c>
      <c r="P903" s="233" t="s">
        <v>761</v>
      </c>
      <c r="Q903" s="233" t="s">
        <v>26521</v>
      </c>
      <c r="R903" s="230" t="s">
        <v>25157</v>
      </c>
      <c r="S903" s="234" t="s">
        <v>25562</v>
      </c>
      <c r="T903" s="235" t="s">
        <v>21501</v>
      </c>
      <c r="U903" s="236" t="s">
        <v>5191</v>
      </c>
      <c r="V903" s="16">
        <v>2</v>
      </c>
      <c r="W903" s="16">
        <v>18</v>
      </c>
      <c r="X903" s="16" t="e">
        <v>#REF!</v>
      </c>
      <c r="Y903" s="237" t="s">
        <v>762</v>
      </c>
      <c r="Z903" s="17"/>
    </row>
    <row r="904" spans="1:26" x14ac:dyDescent="0.45">
      <c r="A904" s="231"/>
      <c r="B904" s="227"/>
      <c r="C904" s="227"/>
      <c r="D904" s="240" t="s">
        <v>22670</v>
      </c>
      <c r="E904" s="240" t="s">
        <v>772</v>
      </c>
      <c r="F904" s="227" t="s">
        <v>24241</v>
      </c>
      <c r="G904" s="229" t="s">
        <v>26520</v>
      </c>
      <c r="H904" s="229">
        <v>4</v>
      </c>
      <c r="I904" s="229" t="s">
        <v>654</v>
      </c>
      <c r="J904" s="229" t="s">
        <v>621</v>
      </c>
      <c r="K904" s="17" t="s">
        <v>23256</v>
      </c>
      <c r="L904" s="17" t="s">
        <v>22721</v>
      </c>
      <c r="M904" s="230" t="s">
        <v>22721</v>
      </c>
      <c r="N904" s="231" t="s">
        <v>22722</v>
      </c>
      <c r="O904" s="232" t="s">
        <v>772</v>
      </c>
      <c r="P904" s="233" t="s">
        <v>771</v>
      </c>
      <c r="Q904" s="233" t="s">
        <v>26521</v>
      </c>
      <c r="R904" s="230" t="s">
        <v>25157</v>
      </c>
      <c r="S904" s="234" t="s">
        <v>25562</v>
      </c>
      <c r="T904" s="235" t="s">
        <v>21496</v>
      </c>
      <c r="U904" s="236" t="s">
        <v>5191</v>
      </c>
      <c r="V904" s="16">
        <v>2</v>
      </c>
      <c r="W904" s="16">
        <v>21</v>
      </c>
      <c r="X904" s="16" t="e">
        <v>#REF!</v>
      </c>
      <c r="Y904" s="237" t="s">
        <v>772</v>
      </c>
      <c r="Z904" s="17"/>
    </row>
    <row r="905" spans="1:26" x14ac:dyDescent="0.45">
      <c r="A905" s="231"/>
      <c r="B905" s="240" t="s">
        <v>22723</v>
      </c>
      <c r="C905" s="240" t="s">
        <v>22724</v>
      </c>
      <c r="D905" s="240" t="s">
        <v>22647</v>
      </c>
      <c r="E905" s="240" t="s">
        <v>715</v>
      </c>
      <c r="F905" s="227" t="s">
        <v>24242</v>
      </c>
      <c r="G905" s="229" t="s">
        <v>5191</v>
      </c>
      <c r="H905" s="229">
        <v>4</v>
      </c>
      <c r="I905" s="229" t="s">
        <v>654</v>
      </c>
      <c r="J905" s="229" t="s">
        <v>621</v>
      </c>
      <c r="K905" s="17" t="s">
        <v>23256</v>
      </c>
      <c r="L905" s="17" t="s">
        <v>22723</v>
      </c>
      <c r="M905" s="230" t="s">
        <v>22723</v>
      </c>
      <c r="N905" s="231" t="s">
        <v>22724</v>
      </c>
      <c r="O905" s="232" t="s">
        <v>715</v>
      </c>
      <c r="P905" s="233" t="s">
        <v>714</v>
      </c>
      <c r="Q905" s="233" t="s">
        <v>26521</v>
      </c>
      <c r="R905" s="230" t="s">
        <v>25158</v>
      </c>
      <c r="S905" s="234" t="s">
        <v>25562</v>
      </c>
      <c r="T905" s="235" t="s">
        <v>21525</v>
      </c>
      <c r="U905" s="236" t="s">
        <v>5191</v>
      </c>
      <c r="V905" s="16">
        <v>20</v>
      </c>
      <c r="W905" s="16">
        <v>2</v>
      </c>
      <c r="X905" s="16" t="e">
        <v>#REF!</v>
      </c>
      <c r="Y905" s="237" t="s">
        <v>715</v>
      </c>
      <c r="Z905" s="17"/>
    </row>
    <row r="906" spans="1:26" x14ac:dyDescent="0.45">
      <c r="A906" s="231"/>
      <c r="B906" s="227"/>
      <c r="C906" s="227"/>
      <c r="D906" s="240" t="s">
        <v>22711</v>
      </c>
      <c r="E906" s="240" t="s">
        <v>717</v>
      </c>
      <c r="F906" s="227" t="s">
        <v>24243</v>
      </c>
      <c r="G906" s="229" t="s">
        <v>26520</v>
      </c>
      <c r="H906" s="229">
        <v>4</v>
      </c>
      <c r="I906" s="229" t="s">
        <v>654</v>
      </c>
      <c r="J906" s="229" t="s">
        <v>621</v>
      </c>
      <c r="K906" s="17" t="s">
        <v>23256</v>
      </c>
      <c r="L906" s="17" t="s">
        <v>22723</v>
      </c>
      <c r="M906" s="230" t="s">
        <v>22723</v>
      </c>
      <c r="N906" s="231" t="s">
        <v>22724</v>
      </c>
      <c r="O906" s="232" t="s">
        <v>717</v>
      </c>
      <c r="P906" s="233" t="s">
        <v>716</v>
      </c>
      <c r="Q906" s="233" t="s">
        <v>26521</v>
      </c>
      <c r="R906" s="230" t="s">
        <v>25158</v>
      </c>
      <c r="S906" s="234" t="s">
        <v>25562</v>
      </c>
      <c r="T906" s="235" t="s">
        <v>21524</v>
      </c>
      <c r="U906" s="236" t="s">
        <v>5191</v>
      </c>
      <c r="V906" s="16">
        <v>20</v>
      </c>
      <c r="W906" s="16">
        <v>2</v>
      </c>
      <c r="X906" s="16" t="e">
        <v>#REF!</v>
      </c>
      <c r="Y906" s="237" t="s">
        <v>717</v>
      </c>
      <c r="Z906" s="17"/>
    </row>
    <row r="907" spans="1:26" x14ac:dyDescent="0.45">
      <c r="A907" s="231"/>
      <c r="B907" s="227"/>
      <c r="C907" s="227"/>
      <c r="D907" s="240" t="s">
        <v>22652</v>
      </c>
      <c r="E907" s="240" t="s">
        <v>721</v>
      </c>
      <c r="F907" s="227" t="s">
        <v>24244</v>
      </c>
      <c r="G907" s="229" t="s">
        <v>26520</v>
      </c>
      <c r="H907" s="229">
        <v>4</v>
      </c>
      <c r="I907" s="229" t="s">
        <v>654</v>
      </c>
      <c r="J907" s="229" t="s">
        <v>621</v>
      </c>
      <c r="K907" s="17" t="s">
        <v>23256</v>
      </c>
      <c r="L907" s="17" t="s">
        <v>22723</v>
      </c>
      <c r="M907" s="230" t="s">
        <v>22723</v>
      </c>
      <c r="N907" s="231" t="s">
        <v>22724</v>
      </c>
      <c r="O907" s="232" t="s">
        <v>721</v>
      </c>
      <c r="P907" s="233" t="s">
        <v>720</v>
      </c>
      <c r="Q907" s="233" t="s">
        <v>26521</v>
      </c>
      <c r="R907" s="230" t="s">
        <v>25158</v>
      </c>
      <c r="S907" s="234" t="s">
        <v>25562</v>
      </c>
      <c r="T907" s="235" t="s">
        <v>21522</v>
      </c>
      <c r="U907" s="236" t="s">
        <v>5191</v>
      </c>
      <c r="V907" s="16">
        <v>20</v>
      </c>
      <c r="W907" s="16">
        <v>5</v>
      </c>
      <c r="X907" s="16" t="e">
        <v>#REF!</v>
      </c>
      <c r="Y907" s="237" t="s">
        <v>721</v>
      </c>
      <c r="Z907" s="17"/>
    </row>
    <row r="908" spans="1:26" x14ac:dyDescent="0.45">
      <c r="A908" s="231"/>
      <c r="B908" s="227"/>
      <c r="C908" s="227"/>
      <c r="D908" s="240" t="s">
        <v>22658</v>
      </c>
      <c r="E908" s="240" t="s">
        <v>723</v>
      </c>
      <c r="F908" s="227" t="s">
        <v>24245</v>
      </c>
      <c r="G908" s="229" t="s">
        <v>26520</v>
      </c>
      <c r="H908" s="229">
        <v>4</v>
      </c>
      <c r="I908" s="229" t="s">
        <v>654</v>
      </c>
      <c r="J908" s="229" t="s">
        <v>621</v>
      </c>
      <c r="K908" s="17" t="s">
        <v>23256</v>
      </c>
      <c r="L908" s="17" t="s">
        <v>22723</v>
      </c>
      <c r="M908" s="230" t="s">
        <v>22723</v>
      </c>
      <c r="N908" s="231" t="s">
        <v>22724</v>
      </c>
      <c r="O908" s="232" t="s">
        <v>723</v>
      </c>
      <c r="P908" s="233" t="s">
        <v>722</v>
      </c>
      <c r="Q908" s="233" t="s">
        <v>26521</v>
      </c>
      <c r="R908" s="230" t="s">
        <v>25158</v>
      </c>
      <c r="S908" s="234" t="s">
        <v>25562</v>
      </c>
      <c r="T908" s="235" t="s">
        <v>21521</v>
      </c>
      <c r="U908" s="236" t="s">
        <v>5191</v>
      </c>
      <c r="V908" s="16">
        <v>20</v>
      </c>
      <c r="W908" s="16">
        <v>4</v>
      </c>
      <c r="X908" s="16" t="e">
        <v>#REF!</v>
      </c>
      <c r="Y908" s="237" t="s">
        <v>723</v>
      </c>
      <c r="Z908" s="17"/>
    </row>
    <row r="909" spans="1:26" x14ac:dyDescent="0.45">
      <c r="A909" s="231"/>
      <c r="B909" s="227"/>
      <c r="C909" s="227"/>
      <c r="D909" s="240" t="s">
        <v>22725</v>
      </c>
      <c r="E909" s="240" t="s">
        <v>725</v>
      </c>
      <c r="F909" s="227" t="s">
        <v>24246</v>
      </c>
      <c r="G909" s="229" t="s">
        <v>26520</v>
      </c>
      <c r="H909" s="229">
        <v>4</v>
      </c>
      <c r="I909" s="229" t="s">
        <v>654</v>
      </c>
      <c r="J909" s="229" t="s">
        <v>621</v>
      </c>
      <c r="K909" s="17" t="s">
        <v>23256</v>
      </c>
      <c r="L909" s="17" t="s">
        <v>22723</v>
      </c>
      <c r="M909" s="230" t="s">
        <v>22723</v>
      </c>
      <c r="N909" s="231" t="s">
        <v>22724</v>
      </c>
      <c r="O909" s="232" t="s">
        <v>725</v>
      </c>
      <c r="P909" s="233" t="s">
        <v>724</v>
      </c>
      <c r="Q909" s="233" t="s">
        <v>26521</v>
      </c>
      <c r="R909" s="230" t="s">
        <v>25158</v>
      </c>
      <c r="S909" s="234" t="s">
        <v>25562</v>
      </c>
      <c r="T909" s="235" t="s">
        <v>21520</v>
      </c>
      <c r="U909" s="236" t="s">
        <v>5191</v>
      </c>
      <c r="V909" s="16">
        <v>20</v>
      </c>
      <c r="W909" s="16">
        <v>2</v>
      </c>
      <c r="X909" s="16" t="e">
        <v>#REF!</v>
      </c>
      <c r="Y909" s="237" t="s">
        <v>725</v>
      </c>
      <c r="Z909" s="17"/>
    </row>
    <row r="910" spans="1:26" x14ac:dyDescent="0.45">
      <c r="A910" s="231"/>
      <c r="B910" s="227"/>
      <c r="C910" s="227"/>
      <c r="D910" s="240" t="s">
        <v>22680</v>
      </c>
      <c r="E910" s="240" t="s">
        <v>732</v>
      </c>
      <c r="F910" s="227" t="s">
        <v>24247</v>
      </c>
      <c r="G910" s="229" t="s">
        <v>26520</v>
      </c>
      <c r="H910" s="229">
        <v>4</v>
      </c>
      <c r="I910" s="229" t="s">
        <v>654</v>
      </c>
      <c r="J910" s="229" t="s">
        <v>621</v>
      </c>
      <c r="K910" s="17" t="s">
        <v>23256</v>
      </c>
      <c r="L910" s="17" t="s">
        <v>22723</v>
      </c>
      <c r="M910" s="230" t="s">
        <v>22723</v>
      </c>
      <c r="N910" s="231" t="s">
        <v>22724</v>
      </c>
      <c r="O910" s="232" t="s">
        <v>732</v>
      </c>
      <c r="P910" s="233" t="s">
        <v>731</v>
      </c>
      <c r="Q910" s="233" t="s">
        <v>26521</v>
      </c>
      <c r="R910" s="230" t="s">
        <v>25158</v>
      </c>
      <c r="S910" s="234" t="s">
        <v>25562</v>
      </c>
      <c r="T910" s="235" t="s">
        <v>21516</v>
      </c>
      <c r="U910" s="236" t="s">
        <v>5191</v>
      </c>
      <c r="V910" s="16">
        <v>20</v>
      </c>
      <c r="W910" s="16">
        <v>6</v>
      </c>
      <c r="X910" s="16" t="e">
        <v>#REF!</v>
      </c>
      <c r="Y910" s="237" t="s">
        <v>732</v>
      </c>
      <c r="Z910" s="17"/>
    </row>
    <row r="911" spans="1:26" x14ac:dyDescent="0.45">
      <c r="A911" s="231"/>
      <c r="B911" s="227"/>
      <c r="C911" s="227"/>
      <c r="D911" s="240" t="s">
        <v>22681</v>
      </c>
      <c r="E911" s="240" t="s">
        <v>734</v>
      </c>
      <c r="F911" s="227" t="s">
        <v>24248</v>
      </c>
      <c r="G911" s="229" t="s">
        <v>26520</v>
      </c>
      <c r="H911" s="229">
        <v>4</v>
      </c>
      <c r="I911" s="229" t="s">
        <v>654</v>
      </c>
      <c r="J911" s="229" t="s">
        <v>621</v>
      </c>
      <c r="K911" s="17" t="s">
        <v>23256</v>
      </c>
      <c r="L911" s="17" t="s">
        <v>22723</v>
      </c>
      <c r="M911" s="230" t="s">
        <v>22723</v>
      </c>
      <c r="N911" s="231" t="s">
        <v>22724</v>
      </c>
      <c r="O911" s="232" t="s">
        <v>734</v>
      </c>
      <c r="P911" s="233" t="s">
        <v>733</v>
      </c>
      <c r="Q911" s="233" t="s">
        <v>26521</v>
      </c>
      <c r="R911" s="230" t="s">
        <v>25158</v>
      </c>
      <c r="S911" s="234" t="s">
        <v>25562</v>
      </c>
      <c r="T911" s="235" t="s">
        <v>21515</v>
      </c>
      <c r="U911" s="236" t="s">
        <v>5191</v>
      </c>
      <c r="V911" s="16">
        <v>20</v>
      </c>
      <c r="W911" s="16">
        <v>3</v>
      </c>
      <c r="X911" s="16" t="e">
        <v>#REF!</v>
      </c>
      <c r="Y911" s="237" t="s">
        <v>734</v>
      </c>
      <c r="Z911" s="17"/>
    </row>
    <row r="912" spans="1:26" x14ac:dyDescent="0.45">
      <c r="A912" s="231"/>
      <c r="B912" s="227"/>
      <c r="C912" s="227"/>
      <c r="D912" s="240" t="s">
        <v>22675</v>
      </c>
      <c r="E912" s="240" t="s">
        <v>738</v>
      </c>
      <c r="F912" s="227" t="s">
        <v>24249</v>
      </c>
      <c r="G912" s="229" t="s">
        <v>26520</v>
      </c>
      <c r="H912" s="229">
        <v>4</v>
      </c>
      <c r="I912" s="229" t="s">
        <v>654</v>
      </c>
      <c r="J912" s="229" t="s">
        <v>621</v>
      </c>
      <c r="K912" s="17" t="s">
        <v>23256</v>
      </c>
      <c r="L912" s="17" t="s">
        <v>22723</v>
      </c>
      <c r="M912" s="230" t="s">
        <v>22723</v>
      </c>
      <c r="N912" s="231" t="s">
        <v>22724</v>
      </c>
      <c r="O912" s="232" t="s">
        <v>738</v>
      </c>
      <c r="P912" s="233" t="s">
        <v>737</v>
      </c>
      <c r="Q912" s="233" t="s">
        <v>26521</v>
      </c>
      <c r="R912" s="230" t="s">
        <v>25158</v>
      </c>
      <c r="S912" s="234" t="s">
        <v>25562</v>
      </c>
      <c r="T912" s="235" t="s">
        <v>21513</v>
      </c>
      <c r="U912" s="236" t="s">
        <v>5191</v>
      </c>
      <c r="V912" s="16">
        <v>20</v>
      </c>
      <c r="W912" s="16">
        <v>3</v>
      </c>
      <c r="X912" s="16" t="e">
        <v>#REF!</v>
      </c>
      <c r="Y912" s="237" t="s">
        <v>738</v>
      </c>
      <c r="Z912" s="17"/>
    </row>
    <row r="913" spans="1:26" x14ac:dyDescent="0.45">
      <c r="A913" s="231"/>
      <c r="B913" s="227"/>
      <c r="C913" s="227"/>
      <c r="D913" s="240" t="s">
        <v>22668</v>
      </c>
      <c r="E913" s="240" t="s">
        <v>740</v>
      </c>
      <c r="F913" s="227" t="s">
        <v>24250</v>
      </c>
      <c r="G913" s="229" t="s">
        <v>26520</v>
      </c>
      <c r="H913" s="229">
        <v>4</v>
      </c>
      <c r="I913" s="229" t="s">
        <v>654</v>
      </c>
      <c r="J913" s="229" t="s">
        <v>621</v>
      </c>
      <c r="K913" s="17" t="s">
        <v>23256</v>
      </c>
      <c r="L913" s="17" t="s">
        <v>22723</v>
      </c>
      <c r="M913" s="230" t="s">
        <v>22723</v>
      </c>
      <c r="N913" s="231" t="s">
        <v>22724</v>
      </c>
      <c r="O913" s="232" t="s">
        <v>740</v>
      </c>
      <c r="P913" s="233" t="s">
        <v>739</v>
      </c>
      <c r="Q913" s="233" t="s">
        <v>26521</v>
      </c>
      <c r="R913" s="230" t="s">
        <v>25158</v>
      </c>
      <c r="S913" s="234" t="s">
        <v>25562</v>
      </c>
      <c r="T913" s="235" t="s">
        <v>21512</v>
      </c>
      <c r="U913" s="236" t="s">
        <v>5191</v>
      </c>
      <c r="V913" s="16">
        <v>20</v>
      </c>
      <c r="W913" s="16">
        <v>5</v>
      </c>
      <c r="X913" s="16" t="e">
        <v>#REF!</v>
      </c>
      <c r="Y913" s="237" t="s">
        <v>740</v>
      </c>
      <c r="Z913" s="17"/>
    </row>
    <row r="914" spans="1:26" x14ac:dyDescent="0.45">
      <c r="A914" s="231"/>
      <c r="B914" s="227"/>
      <c r="C914" s="227"/>
      <c r="D914" s="240" t="s">
        <v>22669</v>
      </c>
      <c r="E914" s="240" t="s">
        <v>742</v>
      </c>
      <c r="F914" s="227" t="s">
        <v>24251</v>
      </c>
      <c r="G914" s="229" t="s">
        <v>26520</v>
      </c>
      <c r="H914" s="229">
        <v>4</v>
      </c>
      <c r="I914" s="229" t="s">
        <v>654</v>
      </c>
      <c r="J914" s="229" t="s">
        <v>621</v>
      </c>
      <c r="K914" s="17" t="s">
        <v>23256</v>
      </c>
      <c r="L914" s="17" t="s">
        <v>22723</v>
      </c>
      <c r="M914" s="230" t="s">
        <v>22723</v>
      </c>
      <c r="N914" s="231" t="s">
        <v>22724</v>
      </c>
      <c r="O914" s="232" t="s">
        <v>742</v>
      </c>
      <c r="P914" s="233" t="s">
        <v>741</v>
      </c>
      <c r="Q914" s="233" t="s">
        <v>26521</v>
      </c>
      <c r="R914" s="230" t="s">
        <v>25158</v>
      </c>
      <c r="S914" s="234" t="s">
        <v>25562</v>
      </c>
      <c r="T914" s="235" t="s">
        <v>21511</v>
      </c>
      <c r="U914" s="236" t="s">
        <v>5191</v>
      </c>
      <c r="V914" s="16">
        <v>20</v>
      </c>
      <c r="W914" s="16">
        <v>5</v>
      </c>
      <c r="X914" s="16" t="e">
        <v>#REF!</v>
      </c>
      <c r="Y914" s="237" t="s">
        <v>742</v>
      </c>
      <c r="Z914" s="17"/>
    </row>
    <row r="915" spans="1:26" x14ac:dyDescent="0.45">
      <c r="A915" s="231"/>
      <c r="B915" s="227"/>
      <c r="C915" s="227"/>
      <c r="D915" s="240" t="s">
        <v>22665</v>
      </c>
      <c r="E915" s="240" t="s">
        <v>22682</v>
      </c>
      <c r="F915" s="227" t="s">
        <v>24252</v>
      </c>
      <c r="G915" s="229" t="s">
        <v>26520</v>
      </c>
      <c r="H915" s="229">
        <v>4</v>
      </c>
      <c r="I915" s="229" t="s">
        <v>654</v>
      </c>
      <c r="J915" s="229" t="s">
        <v>621</v>
      </c>
      <c r="K915" s="17" t="s">
        <v>23256</v>
      </c>
      <c r="L915" s="17" t="s">
        <v>22723</v>
      </c>
      <c r="M915" s="230" t="s">
        <v>22723</v>
      </c>
      <c r="N915" s="231" t="s">
        <v>22724</v>
      </c>
      <c r="O915" s="232" t="s">
        <v>22682</v>
      </c>
      <c r="P915" s="233" t="s">
        <v>743</v>
      </c>
      <c r="Q915" s="233" t="s">
        <v>26521</v>
      </c>
      <c r="R915" s="230" t="s">
        <v>25158</v>
      </c>
      <c r="S915" s="234" t="s">
        <v>25562</v>
      </c>
      <c r="T915" s="235" t="s">
        <v>21510</v>
      </c>
      <c r="U915" s="236" t="s">
        <v>5191</v>
      </c>
      <c r="V915" s="16">
        <v>20</v>
      </c>
      <c r="W915" s="16">
        <v>10</v>
      </c>
      <c r="X915" s="16" t="e">
        <v>#REF!</v>
      </c>
      <c r="Y915" s="237" t="s">
        <v>744</v>
      </c>
      <c r="Z915" s="17"/>
    </row>
    <row r="916" spans="1:26" x14ac:dyDescent="0.45">
      <c r="A916" s="231"/>
      <c r="B916" s="227"/>
      <c r="C916" s="227"/>
      <c r="D916" s="240" t="s">
        <v>22699</v>
      </c>
      <c r="E916" s="240" t="s">
        <v>748</v>
      </c>
      <c r="F916" s="227" t="s">
        <v>24253</v>
      </c>
      <c r="G916" s="229" t="s">
        <v>26520</v>
      </c>
      <c r="H916" s="229">
        <v>4</v>
      </c>
      <c r="I916" s="229" t="s">
        <v>654</v>
      </c>
      <c r="J916" s="229" t="s">
        <v>621</v>
      </c>
      <c r="K916" s="17" t="s">
        <v>23256</v>
      </c>
      <c r="L916" s="17" t="s">
        <v>22723</v>
      </c>
      <c r="M916" s="230" t="s">
        <v>22723</v>
      </c>
      <c r="N916" s="231" t="s">
        <v>22724</v>
      </c>
      <c r="O916" s="232" t="s">
        <v>748</v>
      </c>
      <c r="P916" s="233" t="s">
        <v>747</v>
      </c>
      <c r="Q916" s="233" t="s">
        <v>26521</v>
      </c>
      <c r="R916" s="230" t="s">
        <v>25158</v>
      </c>
      <c r="S916" s="234" t="s">
        <v>25562</v>
      </c>
      <c r="T916" s="235" t="s">
        <v>21508</v>
      </c>
      <c r="U916" s="236" t="s">
        <v>5191</v>
      </c>
      <c r="V916" s="16">
        <v>20</v>
      </c>
      <c r="W916" s="16">
        <v>4</v>
      </c>
      <c r="X916" s="16" t="e">
        <v>#REF!</v>
      </c>
      <c r="Y916" s="237" t="s">
        <v>748</v>
      </c>
      <c r="Z916" s="17"/>
    </row>
    <row r="917" spans="1:26" x14ac:dyDescent="0.45">
      <c r="A917" s="231"/>
      <c r="B917" s="227"/>
      <c r="C917" s="227"/>
      <c r="D917" s="240" t="s">
        <v>22695</v>
      </c>
      <c r="E917" s="240" t="s">
        <v>750</v>
      </c>
      <c r="F917" s="227" t="s">
        <v>24254</v>
      </c>
      <c r="G917" s="229" t="s">
        <v>26520</v>
      </c>
      <c r="H917" s="229">
        <v>4</v>
      </c>
      <c r="I917" s="229" t="s">
        <v>654</v>
      </c>
      <c r="J917" s="229" t="s">
        <v>621</v>
      </c>
      <c r="K917" s="17" t="s">
        <v>23256</v>
      </c>
      <c r="L917" s="17" t="s">
        <v>22723</v>
      </c>
      <c r="M917" s="230" t="s">
        <v>22723</v>
      </c>
      <c r="N917" s="231" t="s">
        <v>22724</v>
      </c>
      <c r="O917" s="232" t="s">
        <v>750</v>
      </c>
      <c r="P917" s="233" t="s">
        <v>749</v>
      </c>
      <c r="Q917" s="233" t="s">
        <v>26521</v>
      </c>
      <c r="R917" s="230" t="s">
        <v>25158</v>
      </c>
      <c r="S917" s="234" t="s">
        <v>25562</v>
      </c>
      <c r="T917" s="235" t="s">
        <v>21507</v>
      </c>
      <c r="U917" s="236" t="s">
        <v>5191</v>
      </c>
      <c r="V917" s="16">
        <v>20</v>
      </c>
      <c r="W917" s="16">
        <v>3</v>
      </c>
      <c r="X917" s="16" t="e">
        <v>#REF!</v>
      </c>
      <c r="Y917" s="237" t="s">
        <v>750</v>
      </c>
      <c r="Z917" s="17"/>
    </row>
    <row r="918" spans="1:26" x14ac:dyDescent="0.45">
      <c r="A918" s="231"/>
      <c r="B918" s="227"/>
      <c r="C918" s="227"/>
      <c r="D918" s="240" t="s">
        <v>22692</v>
      </c>
      <c r="E918" s="240" t="s">
        <v>752</v>
      </c>
      <c r="F918" s="227" t="s">
        <v>24255</v>
      </c>
      <c r="G918" s="229" t="s">
        <v>26520</v>
      </c>
      <c r="H918" s="229">
        <v>4</v>
      </c>
      <c r="I918" s="229" t="s">
        <v>654</v>
      </c>
      <c r="J918" s="229" t="s">
        <v>621</v>
      </c>
      <c r="K918" s="17" t="s">
        <v>23256</v>
      </c>
      <c r="L918" s="17" t="s">
        <v>22723</v>
      </c>
      <c r="M918" s="230" t="s">
        <v>22723</v>
      </c>
      <c r="N918" s="231" t="s">
        <v>22724</v>
      </c>
      <c r="O918" s="232" t="s">
        <v>752</v>
      </c>
      <c r="P918" s="233" t="s">
        <v>751</v>
      </c>
      <c r="Q918" s="233" t="s">
        <v>26521</v>
      </c>
      <c r="R918" s="230" t="s">
        <v>25158</v>
      </c>
      <c r="S918" s="234" t="s">
        <v>25562</v>
      </c>
      <c r="T918" s="235" t="s">
        <v>21506</v>
      </c>
      <c r="U918" s="236" t="s">
        <v>5191</v>
      </c>
      <c r="V918" s="16">
        <v>20</v>
      </c>
      <c r="W918" s="16">
        <v>4</v>
      </c>
      <c r="X918" s="16" t="e">
        <v>#REF!</v>
      </c>
      <c r="Y918" s="237" t="s">
        <v>752</v>
      </c>
      <c r="Z918" s="17"/>
    </row>
    <row r="919" spans="1:26" x14ac:dyDescent="0.45">
      <c r="A919" s="231"/>
      <c r="B919" s="227"/>
      <c r="C919" s="227"/>
      <c r="D919" s="240" t="s">
        <v>22697</v>
      </c>
      <c r="E919" s="240" t="s">
        <v>754</v>
      </c>
      <c r="F919" s="227" t="s">
        <v>24256</v>
      </c>
      <c r="G919" s="229" t="s">
        <v>26520</v>
      </c>
      <c r="H919" s="229">
        <v>4</v>
      </c>
      <c r="I919" s="229" t="s">
        <v>654</v>
      </c>
      <c r="J919" s="229" t="s">
        <v>621</v>
      </c>
      <c r="K919" s="17" t="s">
        <v>23256</v>
      </c>
      <c r="L919" s="17" t="s">
        <v>22723</v>
      </c>
      <c r="M919" s="230" t="s">
        <v>22723</v>
      </c>
      <c r="N919" s="231" t="s">
        <v>22724</v>
      </c>
      <c r="O919" s="232" t="s">
        <v>754</v>
      </c>
      <c r="P919" s="233" t="s">
        <v>753</v>
      </c>
      <c r="Q919" s="233" t="s">
        <v>26521</v>
      </c>
      <c r="R919" s="230" t="s">
        <v>25158</v>
      </c>
      <c r="S919" s="234" t="s">
        <v>25562</v>
      </c>
      <c r="T919" s="235" t="s">
        <v>21505</v>
      </c>
      <c r="U919" s="236" t="s">
        <v>5191</v>
      </c>
      <c r="V919" s="16">
        <v>20</v>
      </c>
      <c r="W919" s="16">
        <v>3</v>
      </c>
      <c r="X919" s="16" t="e">
        <v>#REF!</v>
      </c>
      <c r="Y919" s="237" t="s">
        <v>754</v>
      </c>
      <c r="Z919" s="17"/>
    </row>
    <row r="920" spans="1:26" x14ac:dyDescent="0.45">
      <c r="A920" s="231"/>
      <c r="B920" s="227"/>
      <c r="C920" s="227"/>
      <c r="D920" s="240" t="s">
        <v>22693</v>
      </c>
      <c r="E920" s="240" t="s">
        <v>758</v>
      </c>
      <c r="F920" s="227" t="s">
        <v>24257</v>
      </c>
      <c r="G920" s="229" t="s">
        <v>26520</v>
      </c>
      <c r="H920" s="229">
        <v>4</v>
      </c>
      <c r="I920" s="229" t="s">
        <v>654</v>
      </c>
      <c r="J920" s="229" t="s">
        <v>621</v>
      </c>
      <c r="K920" s="17" t="s">
        <v>23256</v>
      </c>
      <c r="L920" s="17" t="s">
        <v>22723</v>
      </c>
      <c r="M920" s="230" t="s">
        <v>22723</v>
      </c>
      <c r="N920" s="231" t="s">
        <v>22724</v>
      </c>
      <c r="O920" s="232" t="s">
        <v>758</v>
      </c>
      <c r="P920" s="233" t="s">
        <v>757</v>
      </c>
      <c r="Q920" s="233" t="s">
        <v>26521</v>
      </c>
      <c r="R920" s="230" t="s">
        <v>25158</v>
      </c>
      <c r="S920" s="234" t="s">
        <v>25562</v>
      </c>
      <c r="T920" s="235" t="s">
        <v>21503</v>
      </c>
      <c r="U920" s="236" t="s">
        <v>5191</v>
      </c>
      <c r="V920" s="16">
        <v>20</v>
      </c>
      <c r="W920" s="16">
        <v>6</v>
      </c>
      <c r="X920" s="16" t="e">
        <v>#REF!</v>
      </c>
      <c r="Y920" s="237" t="s">
        <v>758</v>
      </c>
      <c r="Z920" s="17"/>
    </row>
    <row r="921" spans="1:26" x14ac:dyDescent="0.45">
      <c r="A921" s="231"/>
      <c r="B921" s="227"/>
      <c r="C921" s="227"/>
      <c r="D921" s="240" t="s">
        <v>22642</v>
      </c>
      <c r="E921" s="240" t="s">
        <v>762</v>
      </c>
      <c r="F921" s="227" t="s">
        <v>24258</v>
      </c>
      <c r="G921" s="229" t="s">
        <v>26520</v>
      </c>
      <c r="H921" s="229">
        <v>4</v>
      </c>
      <c r="I921" s="229" t="s">
        <v>654</v>
      </c>
      <c r="J921" s="229" t="s">
        <v>621</v>
      </c>
      <c r="K921" s="17" t="s">
        <v>23256</v>
      </c>
      <c r="L921" s="17" t="s">
        <v>22723</v>
      </c>
      <c r="M921" s="230" t="s">
        <v>22723</v>
      </c>
      <c r="N921" s="231" t="s">
        <v>22724</v>
      </c>
      <c r="O921" s="232" t="s">
        <v>762</v>
      </c>
      <c r="P921" s="233" t="s">
        <v>761</v>
      </c>
      <c r="Q921" s="233" t="s">
        <v>26521</v>
      </c>
      <c r="R921" s="230" t="s">
        <v>25158</v>
      </c>
      <c r="S921" s="234" t="s">
        <v>25562</v>
      </c>
      <c r="T921" s="235" t="s">
        <v>21501</v>
      </c>
      <c r="U921" s="236" t="s">
        <v>5191</v>
      </c>
      <c r="V921" s="16">
        <v>20</v>
      </c>
      <c r="W921" s="16">
        <v>18</v>
      </c>
      <c r="X921" s="16" t="e">
        <v>#REF!</v>
      </c>
      <c r="Y921" s="237" t="s">
        <v>762</v>
      </c>
      <c r="Z921" s="17"/>
    </row>
    <row r="922" spans="1:26" x14ac:dyDescent="0.45">
      <c r="A922" s="231"/>
      <c r="B922" s="227"/>
      <c r="C922" s="227"/>
      <c r="D922" s="240" t="s">
        <v>22653</v>
      </c>
      <c r="E922" s="240" t="s">
        <v>768</v>
      </c>
      <c r="F922" s="227" t="s">
        <v>24259</v>
      </c>
      <c r="G922" s="229" t="s">
        <v>26520</v>
      </c>
      <c r="H922" s="229">
        <v>4</v>
      </c>
      <c r="I922" s="229" t="s">
        <v>654</v>
      </c>
      <c r="J922" s="229" t="s">
        <v>621</v>
      </c>
      <c r="K922" s="17" t="s">
        <v>23256</v>
      </c>
      <c r="L922" s="17" t="s">
        <v>22723</v>
      </c>
      <c r="M922" s="230" t="s">
        <v>22723</v>
      </c>
      <c r="N922" s="231" t="s">
        <v>22724</v>
      </c>
      <c r="O922" s="232" t="s">
        <v>768</v>
      </c>
      <c r="P922" s="233" t="s">
        <v>767</v>
      </c>
      <c r="Q922" s="233" t="s">
        <v>26521</v>
      </c>
      <c r="R922" s="230" t="s">
        <v>25158</v>
      </c>
      <c r="S922" s="234" t="s">
        <v>25562</v>
      </c>
      <c r="T922" s="235" t="s">
        <v>21498</v>
      </c>
      <c r="U922" s="236" t="s">
        <v>5191</v>
      </c>
      <c r="V922" s="16">
        <v>20</v>
      </c>
      <c r="W922" s="16">
        <v>6</v>
      </c>
      <c r="X922" s="16" t="e">
        <v>#REF!</v>
      </c>
      <c r="Y922" s="237" t="s">
        <v>768</v>
      </c>
      <c r="Z922" s="17"/>
    </row>
    <row r="923" spans="1:26" x14ac:dyDescent="0.45">
      <c r="A923" s="231"/>
      <c r="B923" s="227"/>
      <c r="C923" s="227"/>
      <c r="D923" s="240" t="s">
        <v>22676</v>
      </c>
      <c r="E923" s="240" t="s">
        <v>770</v>
      </c>
      <c r="F923" s="227" t="s">
        <v>24260</v>
      </c>
      <c r="G923" s="229" t="s">
        <v>26520</v>
      </c>
      <c r="H923" s="229">
        <v>4</v>
      </c>
      <c r="I923" s="229" t="s">
        <v>654</v>
      </c>
      <c r="J923" s="229" t="s">
        <v>621</v>
      </c>
      <c r="K923" s="17" t="s">
        <v>23256</v>
      </c>
      <c r="L923" s="17" t="s">
        <v>22723</v>
      </c>
      <c r="M923" s="230" t="s">
        <v>22723</v>
      </c>
      <c r="N923" s="231" t="s">
        <v>22724</v>
      </c>
      <c r="O923" s="232" t="s">
        <v>770</v>
      </c>
      <c r="P923" s="233" t="s">
        <v>769</v>
      </c>
      <c r="Q923" s="233" t="s">
        <v>26521</v>
      </c>
      <c r="R923" s="230" t="s">
        <v>25158</v>
      </c>
      <c r="S923" s="234" t="s">
        <v>25562</v>
      </c>
      <c r="T923" s="235" t="s">
        <v>21497</v>
      </c>
      <c r="U923" s="236" t="s">
        <v>5191</v>
      </c>
      <c r="V923" s="16">
        <v>20</v>
      </c>
      <c r="W923" s="16">
        <v>8</v>
      </c>
      <c r="X923" s="16" t="e">
        <v>#REF!</v>
      </c>
      <c r="Y923" s="237" t="s">
        <v>770</v>
      </c>
      <c r="Z923" s="17"/>
    </row>
    <row r="924" spans="1:26" x14ac:dyDescent="0.45">
      <c r="A924" s="231"/>
      <c r="B924" s="227"/>
      <c r="C924" s="227"/>
      <c r="D924" s="240" t="s">
        <v>22670</v>
      </c>
      <c r="E924" s="240" t="s">
        <v>772</v>
      </c>
      <c r="F924" s="227" t="s">
        <v>24261</v>
      </c>
      <c r="G924" s="229" t="s">
        <v>26520</v>
      </c>
      <c r="H924" s="229">
        <v>4</v>
      </c>
      <c r="I924" s="229" t="s">
        <v>654</v>
      </c>
      <c r="J924" s="229" t="s">
        <v>621</v>
      </c>
      <c r="K924" s="17" t="s">
        <v>23256</v>
      </c>
      <c r="L924" s="17" t="s">
        <v>22723</v>
      </c>
      <c r="M924" s="230" t="s">
        <v>22723</v>
      </c>
      <c r="N924" s="231" t="s">
        <v>22724</v>
      </c>
      <c r="O924" s="232" t="s">
        <v>772</v>
      </c>
      <c r="P924" s="233" t="s">
        <v>771</v>
      </c>
      <c r="Q924" s="233" t="s">
        <v>26521</v>
      </c>
      <c r="R924" s="230" t="s">
        <v>25158</v>
      </c>
      <c r="S924" s="234" t="s">
        <v>25562</v>
      </c>
      <c r="T924" s="235" t="s">
        <v>21496</v>
      </c>
      <c r="U924" s="236" t="s">
        <v>5191</v>
      </c>
      <c r="V924" s="16">
        <v>20</v>
      </c>
      <c r="W924" s="16">
        <v>21</v>
      </c>
      <c r="X924" s="16" t="e">
        <v>#REF!</v>
      </c>
      <c r="Y924" s="237" t="s">
        <v>772</v>
      </c>
      <c r="Z924" s="17"/>
    </row>
    <row r="925" spans="1:26" x14ac:dyDescent="0.45">
      <c r="A925" s="239" t="s">
        <v>632</v>
      </c>
      <c r="B925" s="239" t="s">
        <v>22726</v>
      </c>
      <c r="C925" s="227"/>
      <c r="D925" s="227"/>
      <c r="E925" s="227"/>
      <c r="F925" s="227" t="s">
        <v>24262</v>
      </c>
      <c r="G925" s="229" t="s">
        <v>5191</v>
      </c>
      <c r="H925" s="229">
        <v>2</v>
      </c>
      <c r="I925" s="229" t="s">
        <v>654</v>
      </c>
      <c r="J925" s="229" t="s">
        <v>632</v>
      </c>
      <c r="K925" s="17" t="s">
        <v>5190</v>
      </c>
      <c r="L925" s="17" t="s">
        <v>5190</v>
      </c>
      <c r="M925" s="230" t="s">
        <v>632</v>
      </c>
      <c r="N925" s="231" t="s">
        <v>22726</v>
      </c>
      <c r="O925" s="232" t="s">
        <v>5190</v>
      </c>
      <c r="P925" s="233" t="s">
        <v>5190</v>
      </c>
      <c r="Q925" s="233" t="s">
        <v>5190</v>
      </c>
      <c r="R925" s="230" t="s">
        <v>25563</v>
      </c>
      <c r="S925" s="234" t="s">
        <v>25546</v>
      </c>
      <c r="T925" s="235" t="s">
        <v>5190</v>
      </c>
      <c r="U925" s="236" t="s">
        <v>26520</v>
      </c>
      <c r="V925" s="16" t="s">
        <v>5190</v>
      </c>
      <c r="W925" s="16" t="s">
        <v>5190</v>
      </c>
      <c r="X925" s="16" t="e">
        <v>#REF!</v>
      </c>
      <c r="Y925" s="237" t="s">
        <v>5190</v>
      </c>
      <c r="Z925" s="17"/>
    </row>
    <row r="926" spans="1:26" x14ac:dyDescent="0.45">
      <c r="A926" s="239" t="s">
        <v>634</v>
      </c>
      <c r="B926" s="239" t="s">
        <v>22727</v>
      </c>
      <c r="C926" s="227"/>
      <c r="D926" s="227"/>
      <c r="E926" s="227"/>
      <c r="F926" s="227" t="s">
        <v>24263</v>
      </c>
      <c r="G926" s="229" t="s">
        <v>5191</v>
      </c>
      <c r="H926" s="229">
        <v>3</v>
      </c>
      <c r="I926" s="229" t="s">
        <v>654</v>
      </c>
      <c r="J926" s="229" t="s">
        <v>632</v>
      </c>
      <c r="K926" s="17" t="s">
        <v>634</v>
      </c>
      <c r="L926" s="17" t="s">
        <v>5190</v>
      </c>
      <c r="M926" s="230" t="s">
        <v>634</v>
      </c>
      <c r="N926" s="231" t="s">
        <v>22727</v>
      </c>
      <c r="O926" s="232" t="s">
        <v>5190</v>
      </c>
      <c r="P926" s="233" t="s">
        <v>5190</v>
      </c>
      <c r="Q926" s="233" t="s">
        <v>5190</v>
      </c>
      <c r="R926" s="230" t="s">
        <v>25564</v>
      </c>
      <c r="S926" s="234" t="s">
        <v>25563</v>
      </c>
      <c r="T926" s="235" t="s">
        <v>5190</v>
      </c>
      <c r="U926" s="236" t="s">
        <v>26520</v>
      </c>
      <c r="V926" s="16" t="s">
        <v>5190</v>
      </c>
      <c r="W926" s="16" t="s">
        <v>5190</v>
      </c>
      <c r="X926" s="16" t="e">
        <v>#REF!</v>
      </c>
      <c r="Y926" s="237" t="s">
        <v>5190</v>
      </c>
      <c r="Z926" s="17"/>
    </row>
    <row r="927" spans="1:26" x14ac:dyDescent="0.45">
      <c r="A927" s="231"/>
      <c r="B927" s="239" t="s">
        <v>23331</v>
      </c>
      <c r="C927" s="240" t="s">
        <v>22727</v>
      </c>
      <c r="D927" s="240" t="s">
        <v>22728</v>
      </c>
      <c r="E927" s="240" t="s">
        <v>776</v>
      </c>
      <c r="F927" s="227" t="s">
        <v>24264</v>
      </c>
      <c r="G927" s="229" t="s">
        <v>5191</v>
      </c>
      <c r="H927" s="229">
        <v>4</v>
      </c>
      <c r="I927" s="229" t="s">
        <v>654</v>
      </c>
      <c r="J927" s="229" t="s">
        <v>632</v>
      </c>
      <c r="K927" s="17" t="s">
        <v>634</v>
      </c>
      <c r="L927" s="17" t="s">
        <v>23331</v>
      </c>
      <c r="M927" s="230" t="s">
        <v>23331</v>
      </c>
      <c r="N927" s="231" t="s">
        <v>22727</v>
      </c>
      <c r="O927" s="232" t="s">
        <v>776</v>
      </c>
      <c r="P927" s="233" t="s">
        <v>775</v>
      </c>
      <c r="Q927" s="233" t="s">
        <v>26521</v>
      </c>
      <c r="R927" s="230" t="s">
        <v>25159</v>
      </c>
      <c r="S927" s="234" t="s">
        <v>25564</v>
      </c>
      <c r="T927" s="235" t="s">
        <v>21494</v>
      </c>
      <c r="U927" s="236" t="s">
        <v>5191</v>
      </c>
      <c r="V927" s="16">
        <v>2</v>
      </c>
      <c r="W927" s="16">
        <v>2</v>
      </c>
      <c r="X927" s="16" t="e">
        <v>#REF!</v>
      </c>
      <c r="Y927" s="237" t="s">
        <v>776</v>
      </c>
      <c r="Z927" s="17"/>
    </row>
    <row r="928" spans="1:26" x14ac:dyDescent="0.45">
      <c r="A928" s="231"/>
      <c r="B928" s="231"/>
      <c r="C928" s="227"/>
      <c r="D928" s="240" t="s">
        <v>22729</v>
      </c>
      <c r="E928" s="240" t="s">
        <v>778</v>
      </c>
      <c r="F928" s="227" t="s">
        <v>24265</v>
      </c>
      <c r="G928" s="229" t="s">
        <v>26520</v>
      </c>
      <c r="H928" s="229">
        <v>4</v>
      </c>
      <c r="I928" s="229" t="s">
        <v>654</v>
      </c>
      <c r="J928" s="229" t="s">
        <v>632</v>
      </c>
      <c r="K928" s="17" t="s">
        <v>634</v>
      </c>
      <c r="L928" s="17" t="s">
        <v>23331</v>
      </c>
      <c r="M928" s="230" t="s">
        <v>23331</v>
      </c>
      <c r="N928" s="231" t="s">
        <v>22727</v>
      </c>
      <c r="O928" s="232" t="s">
        <v>778</v>
      </c>
      <c r="P928" s="233" t="s">
        <v>777</v>
      </c>
      <c r="Q928" s="233" t="s">
        <v>26521</v>
      </c>
      <c r="R928" s="230" t="s">
        <v>25159</v>
      </c>
      <c r="S928" s="234" t="s">
        <v>25564</v>
      </c>
      <c r="T928" s="235" t="s">
        <v>21493</v>
      </c>
      <c r="U928" s="236" t="s">
        <v>5191</v>
      </c>
      <c r="V928" s="16">
        <v>2</v>
      </c>
      <c r="W928" s="16">
        <v>2</v>
      </c>
      <c r="X928" s="16" t="e">
        <v>#REF!</v>
      </c>
      <c r="Y928" s="237" t="s">
        <v>778</v>
      </c>
      <c r="Z928" s="17"/>
    </row>
    <row r="929" spans="1:26" x14ac:dyDescent="0.45">
      <c r="A929" s="239" t="s">
        <v>640</v>
      </c>
      <c r="B929" s="239" t="s">
        <v>22730</v>
      </c>
      <c r="C929" s="227"/>
      <c r="D929" s="227"/>
      <c r="E929" s="227"/>
      <c r="F929" s="227" t="s">
        <v>24266</v>
      </c>
      <c r="G929" s="229" t="s">
        <v>5191</v>
      </c>
      <c r="H929" s="229">
        <v>3</v>
      </c>
      <c r="I929" s="229" t="s">
        <v>654</v>
      </c>
      <c r="J929" s="229" t="s">
        <v>632</v>
      </c>
      <c r="K929" s="17" t="s">
        <v>640</v>
      </c>
      <c r="L929" s="17" t="s">
        <v>5190</v>
      </c>
      <c r="M929" s="230" t="s">
        <v>640</v>
      </c>
      <c r="N929" s="231" t="s">
        <v>22730</v>
      </c>
      <c r="O929" s="232" t="s">
        <v>5190</v>
      </c>
      <c r="P929" s="233" t="s">
        <v>5190</v>
      </c>
      <c r="Q929" s="233" t="s">
        <v>5190</v>
      </c>
      <c r="R929" s="230" t="s">
        <v>25565</v>
      </c>
      <c r="S929" s="234" t="s">
        <v>25563</v>
      </c>
      <c r="T929" s="235" t="s">
        <v>5190</v>
      </c>
      <c r="U929" s="236" t="s">
        <v>26520</v>
      </c>
      <c r="V929" s="16" t="s">
        <v>5190</v>
      </c>
      <c r="W929" s="16" t="s">
        <v>5190</v>
      </c>
      <c r="X929" s="16" t="e">
        <v>#REF!</v>
      </c>
      <c r="Y929" s="237" t="s">
        <v>5190</v>
      </c>
      <c r="Z929" s="17"/>
    </row>
    <row r="930" spans="1:26" x14ac:dyDescent="0.45">
      <c r="A930" s="231"/>
      <c r="B930" s="239" t="s">
        <v>23332</v>
      </c>
      <c r="C930" s="240" t="s">
        <v>22730</v>
      </c>
      <c r="D930" s="240" t="s">
        <v>22564</v>
      </c>
      <c r="E930" s="240" t="s">
        <v>659</v>
      </c>
      <c r="F930" s="227" t="s">
        <v>24267</v>
      </c>
      <c r="G930" s="229" t="s">
        <v>5191</v>
      </c>
      <c r="H930" s="229">
        <v>4</v>
      </c>
      <c r="I930" s="229" t="s">
        <v>654</v>
      </c>
      <c r="J930" s="229" t="s">
        <v>632</v>
      </c>
      <c r="K930" s="17" t="s">
        <v>640</v>
      </c>
      <c r="L930" s="17" t="s">
        <v>23332</v>
      </c>
      <c r="M930" s="230" t="s">
        <v>23332</v>
      </c>
      <c r="N930" s="231" t="s">
        <v>22730</v>
      </c>
      <c r="O930" s="232" t="s">
        <v>659</v>
      </c>
      <c r="P930" s="233" t="s">
        <v>660</v>
      </c>
      <c r="Q930" s="233" t="s">
        <v>26521</v>
      </c>
      <c r="R930" s="230" t="s">
        <v>24825</v>
      </c>
      <c r="S930" s="234" t="s">
        <v>25565</v>
      </c>
      <c r="T930" s="235" t="s">
        <v>21556</v>
      </c>
      <c r="U930" s="236" t="s">
        <v>5191</v>
      </c>
      <c r="V930" s="16">
        <v>26</v>
      </c>
      <c r="W930" s="16">
        <v>8</v>
      </c>
      <c r="X930" s="16" t="e">
        <v>#REF!</v>
      </c>
      <c r="Y930" s="237" t="s">
        <v>659</v>
      </c>
      <c r="Z930" s="17"/>
    </row>
    <row r="931" spans="1:26" x14ac:dyDescent="0.45">
      <c r="A931" s="231"/>
      <c r="B931" s="231"/>
      <c r="C931" s="227"/>
      <c r="D931" s="240" t="s">
        <v>22572</v>
      </c>
      <c r="E931" s="240" t="s">
        <v>665</v>
      </c>
      <c r="F931" s="227" t="s">
        <v>24268</v>
      </c>
      <c r="G931" s="229" t="s">
        <v>26520</v>
      </c>
      <c r="H931" s="229">
        <v>4</v>
      </c>
      <c r="I931" s="229" t="s">
        <v>654</v>
      </c>
      <c r="J931" s="229" t="s">
        <v>632</v>
      </c>
      <c r="K931" s="17" t="s">
        <v>640</v>
      </c>
      <c r="L931" s="17" t="s">
        <v>23332</v>
      </c>
      <c r="M931" s="230" t="s">
        <v>23332</v>
      </c>
      <c r="N931" s="231" t="s">
        <v>22730</v>
      </c>
      <c r="O931" s="232" t="s">
        <v>665</v>
      </c>
      <c r="P931" s="233" t="s">
        <v>666</v>
      </c>
      <c r="Q931" s="233" t="s">
        <v>26521</v>
      </c>
      <c r="R931" s="230" t="s">
        <v>24825</v>
      </c>
      <c r="S931" s="234" t="s">
        <v>25565</v>
      </c>
      <c r="T931" s="235" t="s">
        <v>21552</v>
      </c>
      <c r="U931" s="236" t="s">
        <v>5191</v>
      </c>
      <c r="V931" s="16">
        <v>26</v>
      </c>
      <c r="W931" s="16">
        <v>5</v>
      </c>
      <c r="X931" s="16" t="e">
        <v>#REF!</v>
      </c>
      <c r="Y931" s="237" t="s">
        <v>665</v>
      </c>
      <c r="Z931" s="17"/>
    </row>
    <row r="932" spans="1:26" x14ac:dyDescent="0.45">
      <c r="A932" s="231"/>
      <c r="B932" s="227"/>
      <c r="C932" s="227"/>
      <c r="D932" s="240" t="s">
        <v>22569</v>
      </c>
      <c r="E932" s="240" t="s">
        <v>668</v>
      </c>
      <c r="F932" s="227" t="s">
        <v>24269</v>
      </c>
      <c r="G932" s="229" t="s">
        <v>26520</v>
      </c>
      <c r="H932" s="229">
        <v>4</v>
      </c>
      <c r="I932" s="229" t="s">
        <v>654</v>
      </c>
      <c r="J932" s="229" t="s">
        <v>632</v>
      </c>
      <c r="K932" s="17" t="s">
        <v>640</v>
      </c>
      <c r="L932" s="17" t="s">
        <v>23332</v>
      </c>
      <c r="M932" s="230" t="s">
        <v>23332</v>
      </c>
      <c r="N932" s="231" t="s">
        <v>22730</v>
      </c>
      <c r="O932" s="232" t="s">
        <v>668</v>
      </c>
      <c r="P932" s="233" t="s">
        <v>669</v>
      </c>
      <c r="Q932" s="233" t="s">
        <v>26521</v>
      </c>
      <c r="R932" s="230" t="s">
        <v>24825</v>
      </c>
      <c r="S932" s="234" t="s">
        <v>25565</v>
      </c>
      <c r="T932" s="235" t="s">
        <v>21550</v>
      </c>
      <c r="U932" s="236" t="s">
        <v>5191</v>
      </c>
      <c r="V932" s="16">
        <v>26</v>
      </c>
      <c r="W932" s="16">
        <v>10</v>
      </c>
      <c r="X932" s="16" t="e">
        <v>#REF!</v>
      </c>
      <c r="Y932" s="237" t="s">
        <v>668</v>
      </c>
      <c r="Z932" s="17"/>
    </row>
    <row r="933" spans="1:26" x14ac:dyDescent="0.45">
      <c r="A933" s="231"/>
      <c r="B933" s="227"/>
      <c r="C933" s="227"/>
      <c r="D933" s="240" t="s">
        <v>22652</v>
      </c>
      <c r="E933" s="240" t="s">
        <v>721</v>
      </c>
      <c r="F933" s="227" t="s">
        <v>24270</v>
      </c>
      <c r="G933" s="229" t="s">
        <v>26520</v>
      </c>
      <c r="H933" s="229">
        <v>4</v>
      </c>
      <c r="I933" s="229" t="s">
        <v>654</v>
      </c>
      <c r="J933" s="229" t="s">
        <v>632</v>
      </c>
      <c r="K933" s="17" t="s">
        <v>640</v>
      </c>
      <c r="L933" s="17" t="s">
        <v>23332</v>
      </c>
      <c r="M933" s="230" t="s">
        <v>23332</v>
      </c>
      <c r="N933" s="231" t="s">
        <v>22730</v>
      </c>
      <c r="O933" s="232" t="s">
        <v>721</v>
      </c>
      <c r="P933" s="233" t="s">
        <v>720</v>
      </c>
      <c r="Q933" s="233" t="s">
        <v>26521</v>
      </c>
      <c r="R933" s="230" t="s">
        <v>24825</v>
      </c>
      <c r="S933" s="234" t="s">
        <v>25565</v>
      </c>
      <c r="T933" s="235" t="s">
        <v>21522</v>
      </c>
      <c r="U933" s="236" t="s">
        <v>5191</v>
      </c>
      <c r="V933" s="16">
        <v>26</v>
      </c>
      <c r="W933" s="16">
        <v>5</v>
      </c>
      <c r="X933" s="16" t="e">
        <v>#REF!</v>
      </c>
      <c r="Y933" s="237" t="s">
        <v>721</v>
      </c>
      <c r="Z933" s="17"/>
    </row>
    <row r="934" spans="1:26" x14ac:dyDescent="0.45">
      <c r="A934" s="231"/>
      <c r="B934" s="227"/>
      <c r="C934" s="227"/>
      <c r="D934" s="240" t="s">
        <v>22658</v>
      </c>
      <c r="E934" s="240" t="s">
        <v>723</v>
      </c>
      <c r="F934" s="227" t="s">
        <v>24271</v>
      </c>
      <c r="G934" s="229" t="s">
        <v>26520</v>
      </c>
      <c r="H934" s="229">
        <v>4</v>
      </c>
      <c r="I934" s="229" t="s">
        <v>654</v>
      </c>
      <c r="J934" s="229" t="s">
        <v>632</v>
      </c>
      <c r="K934" s="17" t="s">
        <v>640</v>
      </c>
      <c r="L934" s="17" t="s">
        <v>23332</v>
      </c>
      <c r="M934" s="230" t="s">
        <v>23332</v>
      </c>
      <c r="N934" s="231" t="s">
        <v>22730</v>
      </c>
      <c r="O934" s="232" t="s">
        <v>723</v>
      </c>
      <c r="P934" s="233" t="s">
        <v>722</v>
      </c>
      <c r="Q934" s="233" t="s">
        <v>26521</v>
      </c>
      <c r="R934" s="230" t="s">
        <v>24825</v>
      </c>
      <c r="S934" s="234" t="s">
        <v>25565</v>
      </c>
      <c r="T934" s="235" t="s">
        <v>21521</v>
      </c>
      <c r="U934" s="236" t="s">
        <v>5191</v>
      </c>
      <c r="V934" s="16">
        <v>26</v>
      </c>
      <c r="W934" s="16">
        <v>4</v>
      </c>
      <c r="X934" s="16" t="e">
        <v>#REF!</v>
      </c>
      <c r="Y934" s="237" t="s">
        <v>723</v>
      </c>
      <c r="Z934" s="17"/>
    </row>
    <row r="935" spans="1:26" x14ac:dyDescent="0.45">
      <c r="A935" s="231"/>
      <c r="B935" s="227"/>
      <c r="C935" s="227"/>
      <c r="D935" s="240" t="s">
        <v>22725</v>
      </c>
      <c r="E935" s="240" t="s">
        <v>725</v>
      </c>
      <c r="F935" s="227" t="s">
        <v>24272</v>
      </c>
      <c r="G935" s="229" t="s">
        <v>26520</v>
      </c>
      <c r="H935" s="229">
        <v>4</v>
      </c>
      <c r="I935" s="229" t="s">
        <v>654</v>
      </c>
      <c r="J935" s="229" t="s">
        <v>632</v>
      </c>
      <c r="K935" s="17" t="s">
        <v>640</v>
      </c>
      <c r="L935" s="17" t="s">
        <v>23332</v>
      </c>
      <c r="M935" s="230" t="s">
        <v>23332</v>
      </c>
      <c r="N935" s="231" t="s">
        <v>22730</v>
      </c>
      <c r="O935" s="232" t="s">
        <v>725</v>
      </c>
      <c r="P935" s="233" t="s">
        <v>724</v>
      </c>
      <c r="Q935" s="233" t="s">
        <v>26521</v>
      </c>
      <c r="R935" s="230" t="s">
        <v>24825</v>
      </c>
      <c r="S935" s="234" t="s">
        <v>25565</v>
      </c>
      <c r="T935" s="235" t="s">
        <v>21520</v>
      </c>
      <c r="U935" s="236" t="s">
        <v>5191</v>
      </c>
      <c r="V935" s="16">
        <v>26</v>
      </c>
      <c r="W935" s="16">
        <v>2</v>
      </c>
      <c r="X935" s="16" t="e">
        <v>#REF!</v>
      </c>
      <c r="Y935" s="237" t="s">
        <v>725</v>
      </c>
      <c r="Z935" s="17"/>
    </row>
    <row r="936" spans="1:26" x14ac:dyDescent="0.45">
      <c r="A936" s="231"/>
      <c r="B936" s="227"/>
      <c r="C936" s="227"/>
      <c r="D936" s="240" t="s">
        <v>22641</v>
      </c>
      <c r="E936" s="240" t="s">
        <v>727</v>
      </c>
      <c r="F936" s="227" t="s">
        <v>24273</v>
      </c>
      <c r="G936" s="229" t="s">
        <v>26520</v>
      </c>
      <c r="H936" s="229">
        <v>4</v>
      </c>
      <c r="I936" s="229" t="s">
        <v>654</v>
      </c>
      <c r="J936" s="229" t="s">
        <v>632</v>
      </c>
      <c r="K936" s="17" t="s">
        <v>640</v>
      </c>
      <c r="L936" s="17" t="s">
        <v>23332</v>
      </c>
      <c r="M936" s="230" t="s">
        <v>23332</v>
      </c>
      <c r="N936" s="231" t="s">
        <v>22730</v>
      </c>
      <c r="O936" s="232" t="s">
        <v>727</v>
      </c>
      <c r="P936" s="233" t="s">
        <v>728</v>
      </c>
      <c r="Q936" s="233" t="s">
        <v>26521</v>
      </c>
      <c r="R936" s="230" t="s">
        <v>24825</v>
      </c>
      <c r="S936" s="234" t="s">
        <v>25565</v>
      </c>
      <c r="T936" s="235" t="s">
        <v>21518</v>
      </c>
      <c r="U936" s="236" t="s">
        <v>5191</v>
      </c>
      <c r="V936" s="16">
        <v>26</v>
      </c>
      <c r="W936" s="16">
        <v>2</v>
      </c>
      <c r="X936" s="16" t="e">
        <v>#REF!</v>
      </c>
      <c r="Y936" s="237" t="s">
        <v>727</v>
      </c>
      <c r="Z936" s="17"/>
    </row>
    <row r="937" spans="1:26" x14ac:dyDescent="0.45">
      <c r="A937" s="231"/>
      <c r="B937" s="227"/>
      <c r="C937" s="227"/>
      <c r="D937" s="240" t="s">
        <v>22680</v>
      </c>
      <c r="E937" s="240" t="s">
        <v>732</v>
      </c>
      <c r="F937" s="227" t="s">
        <v>24274</v>
      </c>
      <c r="G937" s="229" t="s">
        <v>26520</v>
      </c>
      <c r="H937" s="229">
        <v>4</v>
      </c>
      <c r="I937" s="229" t="s">
        <v>654</v>
      </c>
      <c r="J937" s="229" t="s">
        <v>632</v>
      </c>
      <c r="K937" s="17" t="s">
        <v>640</v>
      </c>
      <c r="L937" s="17" t="s">
        <v>23332</v>
      </c>
      <c r="M937" s="230" t="s">
        <v>23332</v>
      </c>
      <c r="N937" s="231" t="s">
        <v>22730</v>
      </c>
      <c r="O937" s="232" t="s">
        <v>732</v>
      </c>
      <c r="P937" s="233" t="s">
        <v>731</v>
      </c>
      <c r="Q937" s="233" t="s">
        <v>26521</v>
      </c>
      <c r="R937" s="230" t="s">
        <v>24825</v>
      </c>
      <c r="S937" s="234" t="s">
        <v>25565</v>
      </c>
      <c r="T937" s="235" t="s">
        <v>21516</v>
      </c>
      <c r="U937" s="236" t="s">
        <v>5191</v>
      </c>
      <c r="V937" s="16">
        <v>26</v>
      </c>
      <c r="W937" s="16">
        <v>6</v>
      </c>
      <c r="X937" s="16" t="e">
        <v>#REF!</v>
      </c>
      <c r="Y937" s="237" t="s">
        <v>732</v>
      </c>
      <c r="Z937" s="17"/>
    </row>
    <row r="938" spans="1:26" x14ac:dyDescent="0.45">
      <c r="A938" s="231"/>
      <c r="B938" s="227"/>
      <c r="C938" s="227"/>
      <c r="D938" s="240" t="s">
        <v>22681</v>
      </c>
      <c r="E938" s="240" t="s">
        <v>734</v>
      </c>
      <c r="F938" s="227" t="s">
        <v>24275</v>
      </c>
      <c r="G938" s="229" t="s">
        <v>26520</v>
      </c>
      <c r="H938" s="229">
        <v>4</v>
      </c>
      <c r="I938" s="229" t="s">
        <v>654</v>
      </c>
      <c r="J938" s="229" t="s">
        <v>632</v>
      </c>
      <c r="K938" s="17" t="s">
        <v>640</v>
      </c>
      <c r="L938" s="17" t="s">
        <v>23332</v>
      </c>
      <c r="M938" s="230" t="s">
        <v>23332</v>
      </c>
      <c r="N938" s="231" t="s">
        <v>22730</v>
      </c>
      <c r="O938" s="232" t="s">
        <v>734</v>
      </c>
      <c r="P938" s="233" t="s">
        <v>733</v>
      </c>
      <c r="Q938" s="233" t="s">
        <v>26521</v>
      </c>
      <c r="R938" s="230" t="s">
        <v>24825</v>
      </c>
      <c r="S938" s="234" t="s">
        <v>25565</v>
      </c>
      <c r="T938" s="235" t="s">
        <v>21515</v>
      </c>
      <c r="U938" s="236" t="s">
        <v>5191</v>
      </c>
      <c r="V938" s="16">
        <v>26</v>
      </c>
      <c r="W938" s="16">
        <v>3</v>
      </c>
      <c r="X938" s="16" t="e">
        <v>#REF!</v>
      </c>
      <c r="Y938" s="237" t="s">
        <v>734</v>
      </c>
      <c r="Z938" s="17"/>
    </row>
    <row r="939" spans="1:26" x14ac:dyDescent="0.45">
      <c r="A939" s="231"/>
      <c r="B939" s="227"/>
      <c r="C939" s="227"/>
      <c r="D939" s="240" t="s">
        <v>22675</v>
      </c>
      <c r="E939" s="240" t="s">
        <v>738</v>
      </c>
      <c r="F939" s="227" t="s">
        <v>24276</v>
      </c>
      <c r="G939" s="229" t="s">
        <v>26520</v>
      </c>
      <c r="H939" s="229">
        <v>4</v>
      </c>
      <c r="I939" s="229" t="s">
        <v>654</v>
      </c>
      <c r="J939" s="229" t="s">
        <v>632</v>
      </c>
      <c r="K939" s="17" t="s">
        <v>640</v>
      </c>
      <c r="L939" s="17" t="s">
        <v>23332</v>
      </c>
      <c r="M939" s="230" t="s">
        <v>23332</v>
      </c>
      <c r="N939" s="231" t="s">
        <v>22730</v>
      </c>
      <c r="O939" s="232" t="s">
        <v>738</v>
      </c>
      <c r="P939" s="233" t="s">
        <v>737</v>
      </c>
      <c r="Q939" s="233" t="s">
        <v>26521</v>
      </c>
      <c r="R939" s="230" t="s">
        <v>24825</v>
      </c>
      <c r="S939" s="234" t="s">
        <v>25565</v>
      </c>
      <c r="T939" s="235" t="s">
        <v>21513</v>
      </c>
      <c r="U939" s="236" t="s">
        <v>5191</v>
      </c>
      <c r="V939" s="16">
        <v>26</v>
      </c>
      <c r="W939" s="16">
        <v>3</v>
      </c>
      <c r="X939" s="16" t="e">
        <v>#REF!</v>
      </c>
      <c r="Y939" s="237" t="s">
        <v>738</v>
      </c>
      <c r="Z939" s="17"/>
    </row>
    <row r="940" spans="1:26" x14ac:dyDescent="0.45">
      <c r="A940" s="231"/>
      <c r="B940" s="227"/>
      <c r="C940" s="227"/>
      <c r="D940" s="240" t="s">
        <v>22668</v>
      </c>
      <c r="E940" s="240" t="s">
        <v>740</v>
      </c>
      <c r="F940" s="227" t="s">
        <v>24277</v>
      </c>
      <c r="G940" s="229" t="s">
        <v>26520</v>
      </c>
      <c r="H940" s="229">
        <v>4</v>
      </c>
      <c r="I940" s="229" t="s">
        <v>654</v>
      </c>
      <c r="J940" s="229" t="s">
        <v>632</v>
      </c>
      <c r="K940" s="17" t="s">
        <v>640</v>
      </c>
      <c r="L940" s="17" t="s">
        <v>23332</v>
      </c>
      <c r="M940" s="230" t="s">
        <v>23332</v>
      </c>
      <c r="N940" s="231" t="s">
        <v>22730</v>
      </c>
      <c r="O940" s="232" t="s">
        <v>740</v>
      </c>
      <c r="P940" s="233" t="s">
        <v>739</v>
      </c>
      <c r="Q940" s="233" t="s">
        <v>26521</v>
      </c>
      <c r="R940" s="230" t="s">
        <v>24825</v>
      </c>
      <c r="S940" s="234" t="s">
        <v>25565</v>
      </c>
      <c r="T940" s="235" t="s">
        <v>21512</v>
      </c>
      <c r="U940" s="236" t="s">
        <v>5191</v>
      </c>
      <c r="V940" s="16">
        <v>26</v>
      </c>
      <c r="W940" s="16">
        <v>5</v>
      </c>
      <c r="X940" s="16" t="e">
        <v>#REF!</v>
      </c>
      <c r="Y940" s="237" t="s">
        <v>740</v>
      </c>
      <c r="Z940" s="17"/>
    </row>
    <row r="941" spans="1:26" x14ac:dyDescent="0.45">
      <c r="A941" s="231"/>
      <c r="B941" s="227"/>
      <c r="C941" s="227"/>
      <c r="D941" s="240" t="s">
        <v>22669</v>
      </c>
      <c r="E941" s="240" t="s">
        <v>742</v>
      </c>
      <c r="F941" s="227" t="s">
        <v>24278</v>
      </c>
      <c r="G941" s="229" t="s">
        <v>26520</v>
      </c>
      <c r="H941" s="229">
        <v>4</v>
      </c>
      <c r="I941" s="229" t="s">
        <v>654</v>
      </c>
      <c r="J941" s="229" t="s">
        <v>632</v>
      </c>
      <c r="K941" s="17" t="s">
        <v>640</v>
      </c>
      <c r="L941" s="17" t="s">
        <v>23332</v>
      </c>
      <c r="M941" s="230" t="s">
        <v>23332</v>
      </c>
      <c r="N941" s="231" t="s">
        <v>22730</v>
      </c>
      <c r="O941" s="232" t="s">
        <v>742</v>
      </c>
      <c r="P941" s="233" t="s">
        <v>741</v>
      </c>
      <c r="Q941" s="233" t="s">
        <v>26521</v>
      </c>
      <c r="R941" s="230" t="s">
        <v>24825</v>
      </c>
      <c r="S941" s="234" t="s">
        <v>25565</v>
      </c>
      <c r="T941" s="235" t="s">
        <v>21511</v>
      </c>
      <c r="U941" s="236" t="s">
        <v>5191</v>
      </c>
      <c r="V941" s="16">
        <v>26</v>
      </c>
      <c r="W941" s="16">
        <v>5</v>
      </c>
      <c r="X941" s="16" t="e">
        <v>#REF!</v>
      </c>
      <c r="Y941" s="237" t="s">
        <v>742</v>
      </c>
      <c r="Z941" s="17"/>
    </row>
    <row r="942" spans="1:26" x14ac:dyDescent="0.45">
      <c r="A942" s="231"/>
      <c r="B942" s="227"/>
      <c r="C942" s="227"/>
      <c r="D942" s="240" t="s">
        <v>22665</v>
      </c>
      <c r="E942" s="240" t="s">
        <v>744</v>
      </c>
      <c r="F942" s="227" t="s">
        <v>24279</v>
      </c>
      <c r="G942" s="229" t="s">
        <v>26520</v>
      </c>
      <c r="H942" s="229">
        <v>4</v>
      </c>
      <c r="I942" s="229" t="s">
        <v>654</v>
      </c>
      <c r="J942" s="229" t="s">
        <v>632</v>
      </c>
      <c r="K942" s="17" t="s">
        <v>640</v>
      </c>
      <c r="L942" s="17" t="s">
        <v>23332</v>
      </c>
      <c r="M942" s="230" t="s">
        <v>23332</v>
      </c>
      <c r="N942" s="231" t="s">
        <v>22730</v>
      </c>
      <c r="O942" s="232" t="s">
        <v>744</v>
      </c>
      <c r="P942" s="233" t="s">
        <v>743</v>
      </c>
      <c r="Q942" s="233" t="s">
        <v>26521</v>
      </c>
      <c r="R942" s="230" t="s">
        <v>24825</v>
      </c>
      <c r="S942" s="234" t="s">
        <v>25565</v>
      </c>
      <c r="T942" s="235" t="s">
        <v>21510</v>
      </c>
      <c r="U942" s="236" t="s">
        <v>5191</v>
      </c>
      <c r="V942" s="16">
        <v>26</v>
      </c>
      <c r="W942" s="16">
        <v>10</v>
      </c>
      <c r="X942" s="16" t="e">
        <v>#REF!</v>
      </c>
      <c r="Y942" s="237" t="s">
        <v>744</v>
      </c>
      <c r="Z942" s="17"/>
    </row>
    <row r="943" spans="1:26" x14ac:dyDescent="0.45">
      <c r="A943" s="231"/>
      <c r="B943" s="227"/>
      <c r="C943" s="227"/>
      <c r="D943" s="240" t="s">
        <v>22699</v>
      </c>
      <c r="E943" s="240" t="s">
        <v>748</v>
      </c>
      <c r="F943" s="227" t="s">
        <v>24280</v>
      </c>
      <c r="G943" s="229" t="s">
        <v>26520</v>
      </c>
      <c r="H943" s="229">
        <v>4</v>
      </c>
      <c r="I943" s="229" t="s">
        <v>654</v>
      </c>
      <c r="J943" s="229" t="s">
        <v>632</v>
      </c>
      <c r="K943" s="17" t="s">
        <v>640</v>
      </c>
      <c r="L943" s="17" t="s">
        <v>23332</v>
      </c>
      <c r="M943" s="230" t="s">
        <v>23332</v>
      </c>
      <c r="N943" s="231" t="s">
        <v>22730</v>
      </c>
      <c r="O943" s="232" t="s">
        <v>748</v>
      </c>
      <c r="P943" s="233" t="s">
        <v>747</v>
      </c>
      <c r="Q943" s="233" t="s">
        <v>26521</v>
      </c>
      <c r="R943" s="230" t="s">
        <v>24825</v>
      </c>
      <c r="S943" s="234" t="s">
        <v>25565</v>
      </c>
      <c r="T943" s="235" t="s">
        <v>21508</v>
      </c>
      <c r="U943" s="236" t="s">
        <v>5191</v>
      </c>
      <c r="V943" s="16">
        <v>26</v>
      </c>
      <c r="W943" s="16">
        <v>4</v>
      </c>
      <c r="X943" s="16" t="e">
        <v>#REF!</v>
      </c>
      <c r="Y943" s="237" t="s">
        <v>748</v>
      </c>
      <c r="Z943" s="17"/>
    </row>
    <row r="944" spans="1:26" x14ac:dyDescent="0.45">
      <c r="A944" s="231"/>
      <c r="B944" s="227"/>
      <c r="C944" s="227"/>
      <c r="D944" s="240" t="s">
        <v>22695</v>
      </c>
      <c r="E944" s="240" t="s">
        <v>750</v>
      </c>
      <c r="F944" s="227" t="s">
        <v>24281</v>
      </c>
      <c r="G944" s="229" t="s">
        <v>26520</v>
      </c>
      <c r="H944" s="229">
        <v>4</v>
      </c>
      <c r="I944" s="229" t="s">
        <v>654</v>
      </c>
      <c r="J944" s="229" t="s">
        <v>632</v>
      </c>
      <c r="K944" s="17" t="s">
        <v>640</v>
      </c>
      <c r="L944" s="17" t="s">
        <v>23332</v>
      </c>
      <c r="M944" s="230" t="s">
        <v>23332</v>
      </c>
      <c r="N944" s="231" t="s">
        <v>22730</v>
      </c>
      <c r="O944" s="232" t="s">
        <v>750</v>
      </c>
      <c r="P944" s="233" t="s">
        <v>749</v>
      </c>
      <c r="Q944" s="233" t="s">
        <v>26521</v>
      </c>
      <c r="R944" s="230" t="s">
        <v>24825</v>
      </c>
      <c r="S944" s="234" t="s">
        <v>25565</v>
      </c>
      <c r="T944" s="235" t="s">
        <v>21507</v>
      </c>
      <c r="U944" s="236" t="s">
        <v>5191</v>
      </c>
      <c r="V944" s="16">
        <v>26</v>
      </c>
      <c r="W944" s="16">
        <v>3</v>
      </c>
      <c r="X944" s="16" t="e">
        <v>#REF!</v>
      </c>
      <c r="Y944" s="237" t="s">
        <v>750</v>
      </c>
      <c r="Z944" s="17"/>
    </row>
    <row r="945" spans="1:26" x14ac:dyDescent="0.45">
      <c r="A945" s="231"/>
      <c r="B945" s="227"/>
      <c r="C945" s="227"/>
      <c r="D945" s="240" t="s">
        <v>22692</v>
      </c>
      <c r="E945" s="240" t="s">
        <v>752</v>
      </c>
      <c r="F945" s="227" t="s">
        <v>24282</v>
      </c>
      <c r="G945" s="229" t="s">
        <v>26520</v>
      </c>
      <c r="H945" s="229">
        <v>4</v>
      </c>
      <c r="I945" s="229" t="s">
        <v>654</v>
      </c>
      <c r="J945" s="229" t="s">
        <v>632</v>
      </c>
      <c r="K945" s="17" t="s">
        <v>640</v>
      </c>
      <c r="L945" s="17" t="s">
        <v>23332</v>
      </c>
      <c r="M945" s="230" t="s">
        <v>23332</v>
      </c>
      <c r="N945" s="231" t="s">
        <v>22730</v>
      </c>
      <c r="O945" s="232" t="s">
        <v>752</v>
      </c>
      <c r="P945" s="233" t="s">
        <v>751</v>
      </c>
      <c r="Q945" s="233" t="s">
        <v>26521</v>
      </c>
      <c r="R945" s="230" t="s">
        <v>24825</v>
      </c>
      <c r="S945" s="234" t="s">
        <v>25565</v>
      </c>
      <c r="T945" s="235" t="s">
        <v>21506</v>
      </c>
      <c r="U945" s="236" t="s">
        <v>5191</v>
      </c>
      <c r="V945" s="16">
        <v>26</v>
      </c>
      <c r="W945" s="16">
        <v>4</v>
      </c>
      <c r="X945" s="16" t="e">
        <v>#REF!</v>
      </c>
      <c r="Y945" s="237" t="s">
        <v>752</v>
      </c>
      <c r="Z945" s="17"/>
    </row>
    <row r="946" spans="1:26" x14ac:dyDescent="0.45">
      <c r="A946" s="231"/>
      <c r="B946" s="227"/>
      <c r="C946" s="227"/>
      <c r="D946" s="240" t="s">
        <v>22697</v>
      </c>
      <c r="E946" s="240" t="s">
        <v>754</v>
      </c>
      <c r="F946" s="227" t="s">
        <v>24283</v>
      </c>
      <c r="G946" s="229" t="s">
        <v>26520</v>
      </c>
      <c r="H946" s="229">
        <v>4</v>
      </c>
      <c r="I946" s="229" t="s">
        <v>654</v>
      </c>
      <c r="J946" s="229" t="s">
        <v>632</v>
      </c>
      <c r="K946" s="17" t="s">
        <v>640</v>
      </c>
      <c r="L946" s="17" t="s">
        <v>23332</v>
      </c>
      <c r="M946" s="230" t="s">
        <v>23332</v>
      </c>
      <c r="N946" s="231" t="s">
        <v>22730</v>
      </c>
      <c r="O946" s="232" t="s">
        <v>754</v>
      </c>
      <c r="P946" s="233" t="s">
        <v>753</v>
      </c>
      <c r="Q946" s="233" t="s">
        <v>26521</v>
      </c>
      <c r="R946" s="230" t="s">
        <v>24825</v>
      </c>
      <c r="S946" s="234" t="s">
        <v>25565</v>
      </c>
      <c r="T946" s="235" t="s">
        <v>21505</v>
      </c>
      <c r="U946" s="236" t="s">
        <v>5191</v>
      </c>
      <c r="V946" s="16">
        <v>26</v>
      </c>
      <c r="W946" s="16">
        <v>3</v>
      </c>
      <c r="X946" s="16" t="e">
        <v>#REF!</v>
      </c>
      <c r="Y946" s="237" t="s">
        <v>754</v>
      </c>
      <c r="Z946" s="17"/>
    </row>
    <row r="947" spans="1:26" x14ac:dyDescent="0.45">
      <c r="A947" s="231"/>
      <c r="B947" s="227"/>
      <c r="C947" s="227"/>
      <c r="D947" s="240" t="s">
        <v>22693</v>
      </c>
      <c r="E947" s="240" t="s">
        <v>758</v>
      </c>
      <c r="F947" s="227" t="s">
        <v>24284</v>
      </c>
      <c r="G947" s="229" t="s">
        <v>26520</v>
      </c>
      <c r="H947" s="229">
        <v>4</v>
      </c>
      <c r="I947" s="229" t="s">
        <v>654</v>
      </c>
      <c r="J947" s="229" t="s">
        <v>632</v>
      </c>
      <c r="K947" s="17" t="s">
        <v>640</v>
      </c>
      <c r="L947" s="17" t="s">
        <v>23332</v>
      </c>
      <c r="M947" s="230" t="s">
        <v>23332</v>
      </c>
      <c r="N947" s="231" t="s">
        <v>22730</v>
      </c>
      <c r="O947" s="232" t="s">
        <v>758</v>
      </c>
      <c r="P947" s="233" t="s">
        <v>757</v>
      </c>
      <c r="Q947" s="233" t="s">
        <v>26521</v>
      </c>
      <c r="R947" s="230" t="s">
        <v>24825</v>
      </c>
      <c r="S947" s="234" t="s">
        <v>25565</v>
      </c>
      <c r="T947" s="235" t="s">
        <v>21503</v>
      </c>
      <c r="U947" s="236" t="s">
        <v>5191</v>
      </c>
      <c r="V947" s="16">
        <v>26</v>
      </c>
      <c r="W947" s="16">
        <v>6</v>
      </c>
      <c r="X947" s="16" t="e">
        <v>#REF!</v>
      </c>
      <c r="Y947" s="237" t="s">
        <v>758</v>
      </c>
      <c r="Z947" s="17"/>
    </row>
    <row r="948" spans="1:26" x14ac:dyDescent="0.45">
      <c r="A948" s="231"/>
      <c r="B948" s="227"/>
      <c r="C948" s="227"/>
      <c r="D948" s="240" t="s">
        <v>22715</v>
      </c>
      <c r="E948" s="240" t="s">
        <v>760</v>
      </c>
      <c r="F948" s="227" t="s">
        <v>24285</v>
      </c>
      <c r="G948" s="229" t="s">
        <v>26520</v>
      </c>
      <c r="H948" s="229">
        <v>4</v>
      </c>
      <c r="I948" s="229" t="s">
        <v>654</v>
      </c>
      <c r="J948" s="229" t="s">
        <v>632</v>
      </c>
      <c r="K948" s="17" t="s">
        <v>640</v>
      </c>
      <c r="L948" s="17" t="s">
        <v>23332</v>
      </c>
      <c r="M948" s="230" t="s">
        <v>23332</v>
      </c>
      <c r="N948" s="231" t="s">
        <v>22730</v>
      </c>
      <c r="O948" s="232" t="s">
        <v>760</v>
      </c>
      <c r="P948" s="233" t="s">
        <v>759</v>
      </c>
      <c r="Q948" s="233" t="s">
        <v>26521</v>
      </c>
      <c r="R948" s="230" t="s">
        <v>24825</v>
      </c>
      <c r="S948" s="234" t="s">
        <v>25565</v>
      </c>
      <c r="T948" s="235" t="s">
        <v>21502</v>
      </c>
      <c r="U948" s="236" t="s">
        <v>5191</v>
      </c>
      <c r="V948" s="16">
        <v>26</v>
      </c>
      <c r="W948" s="16">
        <v>2</v>
      </c>
      <c r="X948" s="16" t="e">
        <v>#REF!</v>
      </c>
      <c r="Y948" s="237" t="s">
        <v>760</v>
      </c>
      <c r="Z948" s="17"/>
    </row>
    <row r="949" spans="1:26" x14ac:dyDescent="0.45">
      <c r="A949" s="231"/>
      <c r="B949" s="227"/>
      <c r="C949" s="227"/>
      <c r="D949" s="240" t="s">
        <v>22642</v>
      </c>
      <c r="E949" s="240" t="s">
        <v>762</v>
      </c>
      <c r="F949" s="227" t="s">
        <v>24286</v>
      </c>
      <c r="G949" s="229" t="s">
        <v>26520</v>
      </c>
      <c r="H949" s="229">
        <v>4</v>
      </c>
      <c r="I949" s="229" t="s">
        <v>654</v>
      </c>
      <c r="J949" s="229" t="s">
        <v>632</v>
      </c>
      <c r="K949" s="17" t="s">
        <v>640</v>
      </c>
      <c r="L949" s="17" t="s">
        <v>23332</v>
      </c>
      <c r="M949" s="230" t="s">
        <v>23332</v>
      </c>
      <c r="N949" s="231" t="s">
        <v>22730</v>
      </c>
      <c r="O949" s="232" t="s">
        <v>762</v>
      </c>
      <c r="P949" s="233" t="s">
        <v>761</v>
      </c>
      <c r="Q949" s="233" t="s">
        <v>26521</v>
      </c>
      <c r="R949" s="230" t="s">
        <v>24825</v>
      </c>
      <c r="S949" s="234" t="s">
        <v>25565</v>
      </c>
      <c r="T949" s="235" t="s">
        <v>21501</v>
      </c>
      <c r="U949" s="236" t="s">
        <v>5191</v>
      </c>
      <c r="V949" s="16">
        <v>26</v>
      </c>
      <c r="W949" s="16">
        <v>18</v>
      </c>
      <c r="X949" s="16" t="e">
        <v>#REF!</v>
      </c>
      <c r="Y949" s="237" t="s">
        <v>762</v>
      </c>
      <c r="Z949" s="17"/>
    </row>
    <row r="950" spans="1:26" x14ac:dyDescent="0.45">
      <c r="A950" s="231"/>
      <c r="B950" s="227"/>
      <c r="C950" s="227"/>
      <c r="D950" s="240" t="s">
        <v>22620</v>
      </c>
      <c r="E950" s="240" t="s">
        <v>764</v>
      </c>
      <c r="F950" s="227" t="s">
        <v>24287</v>
      </c>
      <c r="G950" s="229" t="s">
        <v>26520</v>
      </c>
      <c r="H950" s="229">
        <v>4</v>
      </c>
      <c r="I950" s="229" t="s">
        <v>654</v>
      </c>
      <c r="J950" s="229" t="s">
        <v>632</v>
      </c>
      <c r="K950" s="17" t="s">
        <v>640</v>
      </c>
      <c r="L950" s="17" t="s">
        <v>23332</v>
      </c>
      <c r="M950" s="230" t="s">
        <v>23332</v>
      </c>
      <c r="N950" s="231" t="s">
        <v>22730</v>
      </c>
      <c r="O950" s="232" t="s">
        <v>764</v>
      </c>
      <c r="P950" s="233" t="s">
        <v>763</v>
      </c>
      <c r="Q950" s="233" t="s">
        <v>26521</v>
      </c>
      <c r="R950" s="230" t="s">
        <v>24825</v>
      </c>
      <c r="S950" s="234" t="s">
        <v>25565</v>
      </c>
      <c r="T950" s="235" t="s">
        <v>21500</v>
      </c>
      <c r="U950" s="236" t="s">
        <v>5191</v>
      </c>
      <c r="V950" s="16">
        <v>26</v>
      </c>
      <c r="W950" s="16">
        <v>3</v>
      </c>
      <c r="X950" s="16" t="e">
        <v>#REF!</v>
      </c>
      <c r="Y950" s="237" t="s">
        <v>764</v>
      </c>
      <c r="Z950" s="17"/>
    </row>
    <row r="951" spans="1:26" x14ac:dyDescent="0.45">
      <c r="A951" s="231"/>
      <c r="B951" s="227"/>
      <c r="C951" s="227"/>
      <c r="D951" s="240" t="s">
        <v>22653</v>
      </c>
      <c r="E951" s="240" t="s">
        <v>768</v>
      </c>
      <c r="F951" s="227" t="s">
        <v>24288</v>
      </c>
      <c r="G951" s="229" t="s">
        <v>26520</v>
      </c>
      <c r="H951" s="229">
        <v>4</v>
      </c>
      <c r="I951" s="229" t="s">
        <v>654</v>
      </c>
      <c r="J951" s="229" t="s">
        <v>632</v>
      </c>
      <c r="K951" s="17" t="s">
        <v>640</v>
      </c>
      <c r="L951" s="17" t="s">
        <v>23332</v>
      </c>
      <c r="M951" s="230" t="s">
        <v>23332</v>
      </c>
      <c r="N951" s="231" t="s">
        <v>22730</v>
      </c>
      <c r="O951" s="232" t="s">
        <v>768</v>
      </c>
      <c r="P951" s="233" t="s">
        <v>767</v>
      </c>
      <c r="Q951" s="233" t="s">
        <v>26521</v>
      </c>
      <c r="R951" s="230" t="s">
        <v>24825</v>
      </c>
      <c r="S951" s="234" t="s">
        <v>25565</v>
      </c>
      <c r="T951" s="235" t="s">
        <v>21498</v>
      </c>
      <c r="U951" s="236" t="s">
        <v>5191</v>
      </c>
      <c r="V951" s="16">
        <v>26</v>
      </c>
      <c r="W951" s="16">
        <v>6</v>
      </c>
      <c r="X951" s="16" t="e">
        <v>#REF!</v>
      </c>
      <c r="Y951" s="237" t="s">
        <v>768</v>
      </c>
      <c r="Z951" s="17"/>
    </row>
    <row r="952" spans="1:26" x14ac:dyDescent="0.45">
      <c r="A952" s="231"/>
      <c r="B952" s="227"/>
      <c r="C952" s="227"/>
      <c r="D952" s="240" t="s">
        <v>22676</v>
      </c>
      <c r="E952" s="240" t="s">
        <v>770</v>
      </c>
      <c r="F952" s="227" t="s">
        <v>24289</v>
      </c>
      <c r="G952" s="229" t="s">
        <v>26520</v>
      </c>
      <c r="H952" s="229">
        <v>4</v>
      </c>
      <c r="I952" s="229" t="s">
        <v>654</v>
      </c>
      <c r="J952" s="229" t="s">
        <v>632</v>
      </c>
      <c r="K952" s="17" t="s">
        <v>640</v>
      </c>
      <c r="L952" s="17" t="s">
        <v>23332</v>
      </c>
      <c r="M952" s="230" t="s">
        <v>23332</v>
      </c>
      <c r="N952" s="231" t="s">
        <v>22730</v>
      </c>
      <c r="O952" s="232" t="s">
        <v>770</v>
      </c>
      <c r="P952" s="233" t="s">
        <v>769</v>
      </c>
      <c r="Q952" s="233" t="s">
        <v>26521</v>
      </c>
      <c r="R952" s="230" t="s">
        <v>24825</v>
      </c>
      <c r="S952" s="234" t="s">
        <v>25565</v>
      </c>
      <c r="T952" s="235" t="s">
        <v>21497</v>
      </c>
      <c r="U952" s="236" t="s">
        <v>5191</v>
      </c>
      <c r="V952" s="16">
        <v>26</v>
      </c>
      <c r="W952" s="16">
        <v>8</v>
      </c>
      <c r="X952" s="16" t="e">
        <v>#REF!</v>
      </c>
      <c r="Y952" s="237" t="s">
        <v>770</v>
      </c>
      <c r="Z952" s="17"/>
    </row>
    <row r="953" spans="1:26" x14ac:dyDescent="0.45">
      <c r="A953" s="231"/>
      <c r="B953" s="227"/>
      <c r="C953" s="227"/>
      <c r="D953" s="240" t="s">
        <v>22670</v>
      </c>
      <c r="E953" s="240" t="s">
        <v>772</v>
      </c>
      <c r="F953" s="227" t="s">
        <v>24290</v>
      </c>
      <c r="G953" s="229" t="s">
        <v>26520</v>
      </c>
      <c r="H953" s="229">
        <v>4</v>
      </c>
      <c r="I953" s="229" t="s">
        <v>654</v>
      </c>
      <c r="J953" s="229" t="s">
        <v>632</v>
      </c>
      <c r="K953" s="17" t="s">
        <v>640</v>
      </c>
      <c r="L953" s="17" t="s">
        <v>23332</v>
      </c>
      <c r="M953" s="230" t="s">
        <v>23332</v>
      </c>
      <c r="N953" s="231" t="s">
        <v>22730</v>
      </c>
      <c r="O953" s="232" t="s">
        <v>772</v>
      </c>
      <c r="P953" s="233" t="s">
        <v>771</v>
      </c>
      <c r="Q953" s="233" t="s">
        <v>26521</v>
      </c>
      <c r="R953" s="230" t="s">
        <v>24825</v>
      </c>
      <c r="S953" s="234" t="s">
        <v>25565</v>
      </c>
      <c r="T953" s="235" t="s">
        <v>21496</v>
      </c>
      <c r="U953" s="236" t="s">
        <v>5191</v>
      </c>
      <c r="V953" s="16">
        <v>26</v>
      </c>
      <c r="W953" s="16">
        <v>21</v>
      </c>
      <c r="X953" s="16" t="e">
        <v>#REF!</v>
      </c>
      <c r="Y953" s="237" t="s">
        <v>772</v>
      </c>
      <c r="Z953" s="17"/>
    </row>
    <row r="954" spans="1:26" x14ac:dyDescent="0.45">
      <c r="A954" s="231"/>
      <c r="B954" s="227"/>
      <c r="C954" s="227"/>
      <c r="D954" s="240" t="s">
        <v>22728</v>
      </c>
      <c r="E954" s="240" t="s">
        <v>776</v>
      </c>
      <c r="F954" s="227" t="s">
        <v>24291</v>
      </c>
      <c r="G954" s="229" t="s">
        <v>26520</v>
      </c>
      <c r="H954" s="229">
        <v>4</v>
      </c>
      <c r="I954" s="229" t="s">
        <v>654</v>
      </c>
      <c r="J954" s="229" t="s">
        <v>632</v>
      </c>
      <c r="K954" s="17" t="s">
        <v>640</v>
      </c>
      <c r="L954" s="17" t="s">
        <v>23332</v>
      </c>
      <c r="M954" s="230" t="s">
        <v>23332</v>
      </c>
      <c r="N954" s="231" t="s">
        <v>22730</v>
      </c>
      <c r="O954" s="232" t="s">
        <v>776</v>
      </c>
      <c r="P954" s="233" t="s">
        <v>775</v>
      </c>
      <c r="Q954" s="233" t="s">
        <v>26521</v>
      </c>
      <c r="R954" s="230" t="s">
        <v>24825</v>
      </c>
      <c r="S954" s="234" t="s">
        <v>25565</v>
      </c>
      <c r="T954" s="235" t="s">
        <v>21494</v>
      </c>
      <c r="U954" s="236" t="s">
        <v>5191</v>
      </c>
      <c r="V954" s="16">
        <v>26</v>
      </c>
      <c r="W954" s="16">
        <v>2</v>
      </c>
      <c r="X954" s="16" t="e">
        <v>#REF!</v>
      </c>
      <c r="Y954" s="237" t="s">
        <v>776</v>
      </c>
      <c r="Z954" s="17"/>
    </row>
    <row r="955" spans="1:26" x14ac:dyDescent="0.45">
      <c r="A955" s="231"/>
      <c r="B955" s="227"/>
      <c r="C955" s="227"/>
      <c r="D955" s="240" t="s">
        <v>22729</v>
      </c>
      <c r="E955" s="240" t="s">
        <v>778</v>
      </c>
      <c r="F955" s="227" t="s">
        <v>24292</v>
      </c>
      <c r="G955" s="229" t="s">
        <v>26520</v>
      </c>
      <c r="H955" s="229">
        <v>4</v>
      </c>
      <c r="I955" s="229" t="s">
        <v>654</v>
      </c>
      <c r="J955" s="229" t="s">
        <v>632</v>
      </c>
      <c r="K955" s="17" t="s">
        <v>640</v>
      </c>
      <c r="L955" s="17" t="s">
        <v>23332</v>
      </c>
      <c r="M955" s="230" t="s">
        <v>23332</v>
      </c>
      <c r="N955" s="231" t="s">
        <v>22730</v>
      </c>
      <c r="O955" s="232" t="s">
        <v>778</v>
      </c>
      <c r="P955" s="233" t="s">
        <v>777</v>
      </c>
      <c r="Q955" s="233" t="s">
        <v>26521</v>
      </c>
      <c r="R955" s="230" t="s">
        <v>24825</v>
      </c>
      <c r="S955" s="234" t="s">
        <v>25565</v>
      </c>
      <c r="T955" s="235" t="s">
        <v>21493</v>
      </c>
      <c r="U955" s="236" t="s">
        <v>5191</v>
      </c>
      <c r="V955" s="16">
        <v>26</v>
      </c>
      <c r="W955" s="16">
        <v>2</v>
      </c>
      <c r="X955" s="16" t="e">
        <v>#REF!</v>
      </c>
      <c r="Y955" s="237" t="s">
        <v>778</v>
      </c>
      <c r="Z955" s="17"/>
    </row>
    <row r="956" spans="1:26" x14ac:dyDescent="0.45">
      <c r="A956" s="231"/>
      <c r="B956" s="227"/>
      <c r="C956" s="227"/>
      <c r="D956" s="227"/>
      <c r="E956" s="227"/>
      <c r="F956" s="227" t="s">
        <v>24293</v>
      </c>
      <c r="G956" s="229" t="s">
        <v>26520</v>
      </c>
      <c r="H956" s="229" t="s">
        <v>5190</v>
      </c>
      <c r="I956" s="229" t="s">
        <v>5190</v>
      </c>
      <c r="J956" s="229" t="s">
        <v>5190</v>
      </c>
      <c r="K956" s="17" t="s">
        <v>5190</v>
      </c>
      <c r="L956" s="17" t="s">
        <v>5190</v>
      </c>
      <c r="M956" s="230" t="s">
        <v>5190</v>
      </c>
      <c r="N956" s="231" t="s">
        <v>5190</v>
      </c>
      <c r="O956" s="232" t="s">
        <v>5190</v>
      </c>
      <c r="P956" s="233" t="s">
        <v>5190</v>
      </c>
      <c r="Q956" s="233" t="s">
        <v>5190</v>
      </c>
      <c r="R956" s="230" t="s">
        <v>5190</v>
      </c>
      <c r="S956" s="234" t="s">
        <v>5190</v>
      </c>
      <c r="T956" s="235" t="s">
        <v>5190</v>
      </c>
      <c r="U956" s="236" t="s">
        <v>26520</v>
      </c>
      <c r="V956" s="16" t="s">
        <v>5190</v>
      </c>
      <c r="W956" s="16" t="s">
        <v>5190</v>
      </c>
      <c r="X956" s="16" t="s">
        <v>5190</v>
      </c>
      <c r="Y956" s="237" t="s">
        <v>5190</v>
      </c>
      <c r="Z956" s="17"/>
    </row>
    <row r="957" spans="1:26" ht="15.4" x14ac:dyDescent="0.45">
      <c r="A957" s="225" t="s">
        <v>779</v>
      </c>
      <c r="B957" s="225" t="s">
        <v>2847</v>
      </c>
      <c r="C957" s="227"/>
      <c r="D957" s="227"/>
      <c r="E957" s="227"/>
      <c r="F957" s="227" t="s">
        <v>24294</v>
      </c>
      <c r="G957" s="229" t="s">
        <v>5191</v>
      </c>
      <c r="H957" s="229">
        <v>1</v>
      </c>
      <c r="I957" s="229" t="s">
        <v>779</v>
      </c>
      <c r="J957" s="229" t="s">
        <v>5190</v>
      </c>
      <c r="K957" s="17" t="s">
        <v>5190</v>
      </c>
      <c r="L957" s="17" t="s">
        <v>5190</v>
      </c>
      <c r="M957" s="230" t="s">
        <v>779</v>
      </c>
      <c r="N957" s="231" t="s">
        <v>2847</v>
      </c>
      <c r="O957" s="232" t="s">
        <v>5190</v>
      </c>
      <c r="P957" s="233" t="s">
        <v>5190</v>
      </c>
      <c r="Q957" s="233" t="s">
        <v>5190</v>
      </c>
      <c r="R957" s="230" t="s">
        <v>25566</v>
      </c>
      <c r="S957" s="234" t="s">
        <v>23336</v>
      </c>
      <c r="T957" s="235" t="s">
        <v>5190</v>
      </c>
      <c r="U957" s="236" t="s">
        <v>26520</v>
      </c>
      <c r="V957" s="16" t="s">
        <v>5190</v>
      </c>
      <c r="W957" s="16" t="s">
        <v>5190</v>
      </c>
      <c r="X957" s="16" t="e">
        <v>#REF!</v>
      </c>
      <c r="Y957" s="237" t="s">
        <v>5190</v>
      </c>
      <c r="Z957" s="17"/>
    </row>
    <row r="958" spans="1:26" x14ac:dyDescent="0.45">
      <c r="A958" s="239" t="s">
        <v>5192</v>
      </c>
      <c r="B958" s="239" t="s">
        <v>850</v>
      </c>
      <c r="C958" s="227"/>
      <c r="D958" s="227"/>
      <c r="E958" s="227"/>
      <c r="F958" s="227" t="s">
        <v>24295</v>
      </c>
      <c r="G958" s="229" t="s">
        <v>5191</v>
      </c>
      <c r="H958" s="229">
        <v>2</v>
      </c>
      <c r="I958" s="229" t="s">
        <v>779</v>
      </c>
      <c r="J958" s="229" t="s">
        <v>5192</v>
      </c>
      <c r="K958" s="17" t="s">
        <v>5190</v>
      </c>
      <c r="L958" s="17" t="s">
        <v>5190</v>
      </c>
      <c r="M958" s="230" t="s">
        <v>5192</v>
      </c>
      <c r="N958" s="231" t="s">
        <v>850</v>
      </c>
      <c r="O958" s="232" t="s">
        <v>5190</v>
      </c>
      <c r="P958" s="233" t="s">
        <v>5190</v>
      </c>
      <c r="Q958" s="233" t="s">
        <v>5190</v>
      </c>
      <c r="R958" s="230" t="s">
        <v>25567</v>
      </c>
      <c r="S958" s="234" t="s">
        <v>25566</v>
      </c>
      <c r="T958" s="235" t="s">
        <v>5190</v>
      </c>
      <c r="U958" s="236" t="s">
        <v>26520</v>
      </c>
      <c r="V958" s="16" t="s">
        <v>5190</v>
      </c>
      <c r="W958" s="16" t="s">
        <v>5190</v>
      </c>
      <c r="X958" s="16" t="e">
        <v>#REF!</v>
      </c>
      <c r="Y958" s="237" t="s">
        <v>5190</v>
      </c>
      <c r="Z958" s="17"/>
    </row>
    <row r="959" spans="1:26" x14ac:dyDescent="0.45">
      <c r="A959" s="239" t="s">
        <v>22731</v>
      </c>
      <c r="B959" s="239" t="s">
        <v>850</v>
      </c>
      <c r="C959" s="227"/>
      <c r="D959" s="227"/>
      <c r="E959" s="227"/>
      <c r="F959" s="227" t="s">
        <v>24296</v>
      </c>
      <c r="G959" s="229" t="s">
        <v>5191</v>
      </c>
      <c r="H959" s="229">
        <v>3</v>
      </c>
      <c r="I959" s="229" t="s">
        <v>779</v>
      </c>
      <c r="J959" s="229" t="s">
        <v>5192</v>
      </c>
      <c r="K959" s="17" t="s">
        <v>22731</v>
      </c>
      <c r="L959" s="17" t="s">
        <v>5190</v>
      </c>
      <c r="M959" s="230" t="s">
        <v>22731</v>
      </c>
      <c r="N959" s="231" t="s">
        <v>850</v>
      </c>
      <c r="O959" s="232" t="s">
        <v>5190</v>
      </c>
      <c r="P959" s="233" t="s">
        <v>5190</v>
      </c>
      <c r="Q959" s="233" t="s">
        <v>5190</v>
      </c>
      <c r="R959" s="230" t="s">
        <v>25568</v>
      </c>
      <c r="S959" s="234" t="s">
        <v>25567</v>
      </c>
      <c r="T959" s="235" t="s">
        <v>5190</v>
      </c>
      <c r="U959" s="236" t="s">
        <v>26520</v>
      </c>
      <c r="V959" s="16" t="s">
        <v>5190</v>
      </c>
      <c r="W959" s="16" t="s">
        <v>5190</v>
      </c>
      <c r="X959" s="16" t="e">
        <v>#REF!</v>
      </c>
      <c r="Y959" s="237" t="s">
        <v>5190</v>
      </c>
      <c r="Z959" s="17"/>
    </row>
    <row r="960" spans="1:26" x14ac:dyDescent="0.45">
      <c r="A960" s="231"/>
      <c r="B960" s="240" t="s">
        <v>22732</v>
      </c>
      <c r="C960" s="240" t="s">
        <v>850</v>
      </c>
      <c r="D960" s="240" t="s">
        <v>853</v>
      </c>
      <c r="E960" s="240" t="s">
        <v>852</v>
      </c>
      <c r="F960" s="227" t="s">
        <v>24297</v>
      </c>
      <c r="G960" s="229" t="s">
        <v>5191</v>
      </c>
      <c r="H960" s="229">
        <v>4</v>
      </c>
      <c r="I960" s="229" t="s">
        <v>779</v>
      </c>
      <c r="J960" s="229" t="s">
        <v>5192</v>
      </c>
      <c r="K960" s="17" t="s">
        <v>22731</v>
      </c>
      <c r="L960" s="17" t="s">
        <v>22732</v>
      </c>
      <c r="M960" s="230" t="s">
        <v>22732</v>
      </c>
      <c r="N960" s="231" t="s">
        <v>850</v>
      </c>
      <c r="O960" s="232" t="s">
        <v>852</v>
      </c>
      <c r="P960" s="233" t="s">
        <v>853</v>
      </c>
      <c r="Q960" s="233" t="s">
        <v>5190</v>
      </c>
      <c r="R960" s="230" t="s">
        <v>25160</v>
      </c>
      <c r="S960" s="234" t="s">
        <v>25568</v>
      </c>
      <c r="T960" s="235" t="s">
        <v>21452</v>
      </c>
      <c r="U960" s="236" t="s">
        <v>5191</v>
      </c>
      <c r="V960" s="16">
        <v>3</v>
      </c>
      <c r="W960" s="16">
        <v>1</v>
      </c>
      <c r="X960" s="16" t="e">
        <v>#REF!</v>
      </c>
      <c r="Y960" s="237" t="s">
        <v>852</v>
      </c>
      <c r="Z960" s="17"/>
    </row>
    <row r="961" spans="1:26" x14ac:dyDescent="0.45">
      <c r="A961" s="231"/>
      <c r="B961" s="227"/>
      <c r="C961" s="227"/>
      <c r="D961" s="240" t="s">
        <v>856</v>
      </c>
      <c r="E961" s="240" t="s">
        <v>855</v>
      </c>
      <c r="F961" s="227" t="s">
        <v>24298</v>
      </c>
      <c r="G961" s="229" t="s">
        <v>26520</v>
      </c>
      <c r="H961" s="229">
        <v>4</v>
      </c>
      <c r="I961" s="229" t="s">
        <v>779</v>
      </c>
      <c r="J961" s="229" t="s">
        <v>5192</v>
      </c>
      <c r="K961" s="17" t="s">
        <v>22731</v>
      </c>
      <c r="L961" s="17" t="s">
        <v>22732</v>
      </c>
      <c r="M961" s="230" t="s">
        <v>22732</v>
      </c>
      <c r="N961" s="231" t="s">
        <v>850</v>
      </c>
      <c r="O961" s="232" t="s">
        <v>855</v>
      </c>
      <c r="P961" s="233" t="s">
        <v>856</v>
      </c>
      <c r="Q961" s="233" t="s">
        <v>5190</v>
      </c>
      <c r="R961" s="230" t="s">
        <v>25160</v>
      </c>
      <c r="S961" s="234" t="s">
        <v>25568</v>
      </c>
      <c r="T961" s="235" t="s">
        <v>21450</v>
      </c>
      <c r="U961" s="236" t="s">
        <v>5191</v>
      </c>
      <c r="V961" s="16">
        <v>3</v>
      </c>
      <c r="W961" s="16">
        <v>1</v>
      </c>
      <c r="X961" s="16" t="e">
        <v>#REF!</v>
      </c>
      <c r="Y961" s="237" t="s">
        <v>855</v>
      </c>
      <c r="Z961" s="17"/>
    </row>
    <row r="962" spans="1:26" x14ac:dyDescent="0.45">
      <c r="A962" s="231"/>
      <c r="B962" s="227"/>
      <c r="C962" s="227"/>
      <c r="D962" s="240" t="s">
        <v>859</v>
      </c>
      <c r="E962" s="240" t="s">
        <v>858</v>
      </c>
      <c r="F962" s="227" t="s">
        <v>24299</v>
      </c>
      <c r="G962" s="229" t="s">
        <v>26520</v>
      </c>
      <c r="H962" s="229">
        <v>4</v>
      </c>
      <c r="I962" s="229" t="s">
        <v>779</v>
      </c>
      <c r="J962" s="229" t="s">
        <v>5192</v>
      </c>
      <c r="K962" s="17" t="s">
        <v>22731</v>
      </c>
      <c r="L962" s="17" t="s">
        <v>22732</v>
      </c>
      <c r="M962" s="230" t="s">
        <v>22732</v>
      </c>
      <c r="N962" s="231" t="s">
        <v>850</v>
      </c>
      <c r="O962" s="232" t="s">
        <v>858</v>
      </c>
      <c r="P962" s="233" t="s">
        <v>859</v>
      </c>
      <c r="Q962" s="233" t="s">
        <v>5190</v>
      </c>
      <c r="R962" s="230" t="s">
        <v>25160</v>
      </c>
      <c r="S962" s="234" t="s">
        <v>25568</v>
      </c>
      <c r="T962" s="235" t="s">
        <v>21448</v>
      </c>
      <c r="U962" s="236" t="s">
        <v>5191</v>
      </c>
      <c r="V962" s="16">
        <v>3</v>
      </c>
      <c r="W962" s="16">
        <v>1</v>
      </c>
      <c r="X962" s="16" t="e">
        <v>#REF!</v>
      </c>
      <c r="Y962" s="237" t="s">
        <v>858</v>
      </c>
      <c r="Z962" s="17"/>
    </row>
    <row r="963" spans="1:26" x14ac:dyDescent="0.45">
      <c r="A963" s="239" t="s">
        <v>656</v>
      </c>
      <c r="B963" s="239" t="s">
        <v>22733</v>
      </c>
      <c r="C963" s="227"/>
      <c r="D963" s="227"/>
      <c r="E963" s="227"/>
      <c r="F963" s="227" t="s">
        <v>24300</v>
      </c>
      <c r="G963" s="229" t="s">
        <v>5191</v>
      </c>
      <c r="H963" s="229">
        <v>2</v>
      </c>
      <c r="I963" s="229" t="s">
        <v>779</v>
      </c>
      <c r="J963" s="229" t="s">
        <v>656</v>
      </c>
      <c r="K963" s="17" t="s">
        <v>5190</v>
      </c>
      <c r="L963" s="17" t="s">
        <v>5190</v>
      </c>
      <c r="M963" s="230" t="s">
        <v>656</v>
      </c>
      <c r="N963" s="231" t="s">
        <v>22733</v>
      </c>
      <c r="O963" s="232" t="s">
        <v>5190</v>
      </c>
      <c r="P963" s="233" t="s">
        <v>5190</v>
      </c>
      <c r="Q963" s="233" t="s">
        <v>5190</v>
      </c>
      <c r="R963" s="230" t="s">
        <v>25569</v>
      </c>
      <c r="S963" s="234" t="s">
        <v>25566</v>
      </c>
      <c r="T963" s="235" t="s">
        <v>5190</v>
      </c>
      <c r="U963" s="236" t="s">
        <v>26520</v>
      </c>
      <c r="V963" s="16" t="s">
        <v>5190</v>
      </c>
      <c r="W963" s="16" t="s">
        <v>5190</v>
      </c>
      <c r="X963" s="16" t="e">
        <v>#REF!</v>
      </c>
      <c r="Y963" s="237" t="s">
        <v>5190</v>
      </c>
      <c r="Z963" s="17"/>
    </row>
    <row r="964" spans="1:26" x14ac:dyDescent="0.45">
      <c r="A964" s="239" t="s">
        <v>658</v>
      </c>
      <c r="B964" s="239" t="s">
        <v>22734</v>
      </c>
      <c r="C964" s="227"/>
      <c r="D964" s="227"/>
      <c r="E964" s="227"/>
      <c r="F964" s="227" t="s">
        <v>24301</v>
      </c>
      <c r="G964" s="229" t="s">
        <v>5191</v>
      </c>
      <c r="H964" s="229">
        <v>3</v>
      </c>
      <c r="I964" s="229" t="s">
        <v>779</v>
      </c>
      <c r="J964" s="229" t="s">
        <v>656</v>
      </c>
      <c r="K964" s="17" t="s">
        <v>658</v>
      </c>
      <c r="L964" s="17" t="s">
        <v>5190</v>
      </c>
      <c r="M964" s="230" t="s">
        <v>658</v>
      </c>
      <c r="N964" s="231" t="s">
        <v>22734</v>
      </c>
      <c r="O964" s="232" t="s">
        <v>5190</v>
      </c>
      <c r="P964" s="233" t="s">
        <v>5190</v>
      </c>
      <c r="Q964" s="233" t="s">
        <v>5190</v>
      </c>
      <c r="R964" s="230" t="s">
        <v>25570</v>
      </c>
      <c r="S964" s="234" t="s">
        <v>25569</v>
      </c>
      <c r="T964" s="235" t="s">
        <v>5190</v>
      </c>
      <c r="U964" s="236" t="s">
        <v>26520</v>
      </c>
      <c r="V964" s="16" t="s">
        <v>5190</v>
      </c>
      <c r="W964" s="16" t="s">
        <v>5190</v>
      </c>
      <c r="X964" s="16" t="e">
        <v>#REF!</v>
      </c>
      <c r="Y964" s="237" t="s">
        <v>5190</v>
      </c>
      <c r="Z964" s="17"/>
    </row>
    <row r="965" spans="1:26" x14ac:dyDescent="0.45">
      <c r="A965" s="231"/>
      <c r="B965" s="240" t="s">
        <v>16999</v>
      </c>
      <c r="C965" s="240" t="s">
        <v>22735</v>
      </c>
      <c r="D965" s="240" t="s">
        <v>22736</v>
      </c>
      <c r="E965" s="240" t="s">
        <v>863</v>
      </c>
      <c r="F965" s="227" t="s">
        <v>24302</v>
      </c>
      <c r="G965" s="229" t="s">
        <v>5191</v>
      </c>
      <c r="H965" s="229">
        <v>4</v>
      </c>
      <c r="I965" s="229" t="s">
        <v>779</v>
      </c>
      <c r="J965" s="229" t="s">
        <v>656</v>
      </c>
      <c r="K965" s="17" t="s">
        <v>658</v>
      </c>
      <c r="L965" s="17" t="s">
        <v>16999</v>
      </c>
      <c r="M965" s="230" t="s">
        <v>16999</v>
      </c>
      <c r="N965" s="231" t="s">
        <v>22735</v>
      </c>
      <c r="O965" s="232" t="s">
        <v>863</v>
      </c>
      <c r="P965" s="233" t="s">
        <v>864</v>
      </c>
      <c r="Q965" s="233" t="s">
        <v>26521</v>
      </c>
      <c r="R965" s="230" t="s">
        <v>25161</v>
      </c>
      <c r="S965" s="234" t="s">
        <v>25570</v>
      </c>
      <c r="T965" s="235" t="s">
        <v>21445</v>
      </c>
      <c r="U965" s="236" t="s">
        <v>5191</v>
      </c>
      <c r="V965" s="16">
        <v>3</v>
      </c>
      <c r="W965" s="16">
        <v>5</v>
      </c>
      <c r="X965" s="16" t="e">
        <v>#REF!</v>
      </c>
      <c r="Y965" s="237" t="s">
        <v>863</v>
      </c>
      <c r="Z965" s="17"/>
    </row>
    <row r="966" spans="1:26" x14ac:dyDescent="0.45">
      <c r="A966" s="231"/>
      <c r="B966" s="227"/>
      <c r="C966" s="227"/>
      <c r="D966" s="240" t="s">
        <v>22737</v>
      </c>
      <c r="E966" s="240" t="s">
        <v>870</v>
      </c>
      <c r="F966" s="227" t="s">
        <v>24303</v>
      </c>
      <c r="G966" s="229" t="s">
        <v>26520</v>
      </c>
      <c r="H966" s="229">
        <v>4</v>
      </c>
      <c r="I966" s="229" t="s">
        <v>779</v>
      </c>
      <c r="J966" s="229" t="s">
        <v>656</v>
      </c>
      <c r="K966" s="17" t="s">
        <v>658</v>
      </c>
      <c r="L966" s="17" t="s">
        <v>16999</v>
      </c>
      <c r="M966" s="230" t="s">
        <v>16999</v>
      </c>
      <c r="N966" s="231" t="s">
        <v>22735</v>
      </c>
      <c r="O966" s="232" t="s">
        <v>870</v>
      </c>
      <c r="P966" s="233" t="s">
        <v>869</v>
      </c>
      <c r="Q966" s="233" t="s">
        <v>26521</v>
      </c>
      <c r="R966" s="230" t="s">
        <v>25161</v>
      </c>
      <c r="S966" s="234" t="s">
        <v>25570</v>
      </c>
      <c r="T966" s="235" t="s">
        <v>21442</v>
      </c>
      <c r="U966" s="236" t="s">
        <v>5191</v>
      </c>
      <c r="V966" s="16">
        <v>3</v>
      </c>
      <c r="W966" s="16">
        <v>3</v>
      </c>
      <c r="X966" s="16" t="e">
        <v>#REF!</v>
      </c>
      <c r="Y966" s="237" t="s">
        <v>870</v>
      </c>
      <c r="Z966" s="17"/>
    </row>
    <row r="967" spans="1:26" x14ac:dyDescent="0.45">
      <c r="A967" s="231"/>
      <c r="B967" s="227"/>
      <c r="C967" s="227"/>
      <c r="D967" s="240" t="s">
        <v>22738</v>
      </c>
      <c r="E967" s="240" t="s">
        <v>872</v>
      </c>
      <c r="F967" s="227" t="s">
        <v>24304</v>
      </c>
      <c r="G967" s="229" t="s">
        <v>26520</v>
      </c>
      <c r="H967" s="229">
        <v>4</v>
      </c>
      <c r="I967" s="229" t="s">
        <v>779</v>
      </c>
      <c r="J967" s="229" t="s">
        <v>656</v>
      </c>
      <c r="K967" s="17" t="s">
        <v>658</v>
      </c>
      <c r="L967" s="17" t="s">
        <v>16999</v>
      </c>
      <c r="M967" s="230" t="s">
        <v>16999</v>
      </c>
      <c r="N967" s="231" t="s">
        <v>22735</v>
      </c>
      <c r="O967" s="232" t="s">
        <v>872</v>
      </c>
      <c r="P967" s="233" t="s">
        <v>873</v>
      </c>
      <c r="Q967" s="233" t="s">
        <v>26521</v>
      </c>
      <c r="R967" s="230" t="s">
        <v>25161</v>
      </c>
      <c r="S967" s="234" t="s">
        <v>25570</v>
      </c>
      <c r="T967" s="235" t="s">
        <v>21440</v>
      </c>
      <c r="U967" s="236" t="s">
        <v>5191</v>
      </c>
      <c r="V967" s="16">
        <v>3</v>
      </c>
      <c r="W967" s="16">
        <v>4</v>
      </c>
      <c r="X967" s="16" t="e">
        <v>#REF!</v>
      </c>
      <c r="Y967" s="237" t="s">
        <v>872</v>
      </c>
      <c r="Z967" s="17"/>
    </row>
    <row r="968" spans="1:26" x14ac:dyDescent="0.45">
      <c r="A968" s="231"/>
      <c r="B968" s="240" t="s">
        <v>17008</v>
      </c>
      <c r="C968" s="240" t="s">
        <v>22739</v>
      </c>
      <c r="D968" s="240" t="s">
        <v>22736</v>
      </c>
      <c r="E968" s="240" t="s">
        <v>863</v>
      </c>
      <c r="F968" s="227" t="s">
        <v>24305</v>
      </c>
      <c r="G968" s="229" t="s">
        <v>5191</v>
      </c>
      <c r="H968" s="229">
        <v>4</v>
      </c>
      <c r="I968" s="229" t="s">
        <v>779</v>
      </c>
      <c r="J968" s="229" t="s">
        <v>656</v>
      </c>
      <c r="K968" s="17" t="s">
        <v>658</v>
      </c>
      <c r="L968" s="17" t="s">
        <v>17008</v>
      </c>
      <c r="M968" s="230" t="s">
        <v>17008</v>
      </c>
      <c r="N968" s="231" t="s">
        <v>22739</v>
      </c>
      <c r="O968" s="232" t="s">
        <v>863</v>
      </c>
      <c r="P968" s="233" t="s">
        <v>864</v>
      </c>
      <c r="Q968" s="233" t="s">
        <v>26521</v>
      </c>
      <c r="R968" s="230" t="s">
        <v>25162</v>
      </c>
      <c r="S968" s="234" t="s">
        <v>25570</v>
      </c>
      <c r="T968" s="235" t="s">
        <v>21445</v>
      </c>
      <c r="U968" s="236" t="s">
        <v>5191</v>
      </c>
      <c r="V968" s="16">
        <v>3</v>
      </c>
      <c r="W968" s="16">
        <v>5</v>
      </c>
      <c r="X968" s="16" t="e">
        <v>#REF!</v>
      </c>
      <c r="Y968" s="237" t="s">
        <v>863</v>
      </c>
      <c r="Z968" s="17"/>
    </row>
    <row r="969" spans="1:26" x14ac:dyDescent="0.45">
      <c r="A969" s="231"/>
      <c r="B969" s="227"/>
      <c r="C969" s="227"/>
      <c r="D969" s="240" t="s">
        <v>22737</v>
      </c>
      <c r="E969" s="240" t="s">
        <v>870</v>
      </c>
      <c r="F969" s="227" t="s">
        <v>24306</v>
      </c>
      <c r="G969" s="229" t="s">
        <v>26520</v>
      </c>
      <c r="H969" s="229">
        <v>4</v>
      </c>
      <c r="I969" s="229" t="s">
        <v>779</v>
      </c>
      <c r="J969" s="229" t="s">
        <v>656</v>
      </c>
      <c r="K969" s="17" t="s">
        <v>658</v>
      </c>
      <c r="L969" s="17" t="s">
        <v>17008</v>
      </c>
      <c r="M969" s="230" t="s">
        <v>17008</v>
      </c>
      <c r="N969" s="231" t="s">
        <v>22739</v>
      </c>
      <c r="O969" s="232" t="s">
        <v>870</v>
      </c>
      <c r="P969" s="233" t="s">
        <v>869</v>
      </c>
      <c r="Q969" s="233" t="s">
        <v>26521</v>
      </c>
      <c r="R969" s="230" t="s">
        <v>25162</v>
      </c>
      <c r="S969" s="234" t="s">
        <v>25570</v>
      </c>
      <c r="T969" s="235" t="s">
        <v>21442</v>
      </c>
      <c r="U969" s="236" t="s">
        <v>5191</v>
      </c>
      <c r="V969" s="16">
        <v>3</v>
      </c>
      <c r="W969" s="16">
        <v>3</v>
      </c>
      <c r="X969" s="16" t="e">
        <v>#REF!</v>
      </c>
      <c r="Y969" s="237" t="s">
        <v>870</v>
      </c>
      <c r="Z969" s="17"/>
    </row>
    <row r="970" spans="1:26" x14ac:dyDescent="0.45">
      <c r="A970" s="231"/>
      <c r="B970" s="227"/>
      <c r="C970" s="227"/>
      <c r="D970" s="240" t="s">
        <v>22738</v>
      </c>
      <c r="E970" s="240" t="s">
        <v>872</v>
      </c>
      <c r="F970" s="227" t="s">
        <v>24307</v>
      </c>
      <c r="G970" s="229" t="s">
        <v>26520</v>
      </c>
      <c r="H970" s="229">
        <v>4</v>
      </c>
      <c r="I970" s="229" t="s">
        <v>779</v>
      </c>
      <c r="J970" s="229" t="s">
        <v>656</v>
      </c>
      <c r="K970" s="17" t="s">
        <v>658</v>
      </c>
      <c r="L970" s="17" t="s">
        <v>17008</v>
      </c>
      <c r="M970" s="230" t="s">
        <v>17008</v>
      </c>
      <c r="N970" s="231" t="s">
        <v>22739</v>
      </c>
      <c r="O970" s="232" t="s">
        <v>872</v>
      </c>
      <c r="P970" s="233" t="s">
        <v>873</v>
      </c>
      <c r="Q970" s="233" t="s">
        <v>26521</v>
      </c>
      <c r="R970" s="230" t="s">
        <v>25162</v>
      </c>
      <c r="S970" s="234" t="s">
        <v>25570</v>
      </c>
      <c r="T970" s="235" t="s">
        <v>21440</v>
      </c>
      <c r="U970" s="236" t="s">
        <v>5191</v>
      </c>
      <c r="V970" s="16">
        <v>3</v>
      </c>
      <c r="W970" s="16">
        <v>4</v>
      </c>
      <c r="X970" s="16" t="e">
        <v>#REF!</v>
      </c>
      <c r="Y970" s="237" t="s">
        <v>872</v>
      </c>
      <c r="Z970" s="17"/>
    </row>
    <row r="971" spans="1:26" x14ac:dyDescent="0.45">
      <c r="A971" s="231"/>
      <c r="B971" s="240" t="s">
        <v>22740</v>
      </c>
      <c r="C971" s="240" t="s">
        <v>22741</v>
      </c>
      <c r="D971" s="240" t="s">
        <v>22736</v>
      </c>
      <c r="E971" s="240" t="s">
        <v>863</v>
      </c>
      <c r="F971" s="227" t="s">
        <v>24308</v>
      </c>
      <c r="G971" s="229" t="s">
        <v>5191</v>
      </c>
      <c r="H971" s="229">
        <v>4</v>
      </c>
      <c r="I971" s="229" t="s">
        <v>779</v>
      </c>
      <c r="J971" s="229" t="s">
        <v>656</v>
      </c>
      <c r="K971" s="17" t="s">
        <v>658</v>
      </c>
      <c r="L971" s="17" t="s">
        <v>22740</v>
      </c>
      <c r="M971" s="230" t="s">
        <v>22740</v>
      </c>
      <c r="N971" s="231" t="s">
        <v>22741</v>
      </c>
      <c r="O971" s="232" t="s">
        <v>863</v>
      </c>
      <c r="P971" s="233" t="s">
        <v>864</v>
      </c>
      <c r="Q971" s="233" t="s">
        <v>26521</v>
      </c>
      <c r="R971" s="230" t="s">
        <v>25163</v>
      </c>
      <c r="S971" s="234" t="s">
        <v>25570</v>
      </c>
      <c r="T971" s="235" t="s">
        <v>21445</v>
      </c>
      <c r="U971" s="236" t="s">
        <v>5191</v>
      </c>
      <c r="V971" s="16">
        <v>3</v>
      </c>
      <c r="W971" s="16">
        <v>5</v>
      </c>
      <c r="X971" s="16" t="e">
        <v>#REF!</v>
      </c>
      <c r="Y971" s="237" t="s">
        <v>863</v>
      </c>
      <c r="Z971" s="17"/>
    </row>
    <row r="972" spans="1:26" x14ac:dyDescent="0.45">
      <c r="A972" s="231"/>
      <c r="B972" s="227"/>
      <c r="C972" s="227"/>
      <c r="D972" s="240" t="s">
        <v>867</v>
      </c>
      <c r="E972" s="240" t="s">
        <v>868</v>
      </c>
      <c r="F972" s="227" t="s">
        <v>24309</v>
      </c>
      <c r="G972" s="229" t="s">
        <v>26520</v>
      </c>
      <c r="H972" s="229">
        <v>4</v>
      </c>
      <c r="I972" s="229" t="s">
        <v>779</v>
      </c>
      <c r="J972" s="229" t="s">
        <v>656</v>
      </c>
      <c r="K972" s="17" t="s">
        <v>658</v>
      </c>
      <c r="L972" s="17" t="s">
        <v>22740</v>
      </c>
      <c r="M972" s="230" t="s">
        <v>22740</v>
      </c>
      <c r="N972" s="231" t="s">
        <v>22741</v>
      </c>
      <c r="O972" s="232" t="s">
        <v>868</v>
      </c>
      <c r="P972" s="233" t="s">
        <v>867</v>
      </c>
      <c r="Q972" s="233" t="s">
        <v>5190</v>
      </c>
      <c r="R972" s="230" t="s">
        <v>25163</v>
      </c>
      <c r="S972" s="234" t="s">
        <v>25570</v>
      </c>
      <c r="T972" s="235" t="s">
        <v>21443</v>
      </c>
      <c r="U972" s="236" t="s">
        <v>5191</v>
      </c>
      <c r="V972" s="16">
        <v>3</v>
      </c>
      <c r="W972" s="16">
        <v>1</v>
      </c>
      <c r="X972" s="16" t="e">
        <v>#REF!</v>
      </c>
      <c r="Y972" s="237" t="s">
        <v>868</v>
      </c>
      <c r="Z972" s="17"/>
    </row>
    <row r="973" spans="1:26" x14ac:dyDescent="0.45">
      <c r="A973" s="231"/>
      <c r="B973" s="227"/>
      <c r="C973" s="227"/>
      <c r="D973" s="240" t="s">
        <v>22737</v>
      </c>
      <c r="E973" s="240" t="s">
        <v>870</v>
      </c>
      <c r="F973" s="227" t="s">
        <v>24310</v>
      </c>
      <c r="G973" s="229" t="s">
        <v>26520</v>
      </c>
      <c r="H973" s="229">
        <v>4</v>
      </c>
      <c r="I973" s="229" t="s">
        <v>779</v>
      </c>
      <c r="J973" s="229" t="s">
        <v>656</v>
      </c>
      <c r="K973" s="17" t="s">
        <v>658</v>
      </c>
      <c r="L973" s="17" t="s">
        <v>22740</v>
      </c>
      <c r="M973" s="230" t="s">
        <v>22740</v>
      </c>
      <c r="N973" s="231" t="s">
        <v>22741</v>
      </c>
      <c r="O973" s="232" t="s">
        <v>870</v>
      </c>
      <c r="P973" s="233" t="s">
        <v>869</v>
      </c>
      <c r="Q973" s="233" t="s">
        <v>26521</v>
      </c>
      <c r="R973" s="230" t="s">
        <v>25163</v>
      </c>
      <c r="S973" s="234" t="s">
        <v>25570</v>
      </c>
      <c r="T973" s="235" t="s">
        <v>21442</v>
      </c>
      <c r="U973" s="236" t="s">
        <v>5191</v>
      </c>
      <c r="V973" s="16">
        <v>3</v>
      </c>
      <c r="W973" s="16">
        <v>3</v>
      </c>
      <c r="X973" s="16" t="e">
        <v>#REF!</v>
      </c>
      <c r="Y973" s="237" t="s">
        <v>870</v>
      </c>
      <c r="Z973" s="17"/>
    </row>
    <row r="974" spans="1:26" x14ac:dyDescent="0.45">
      <c r="A974" s="239" t="s">
        <v>661</v>
      </c>
      <c r="B974" s="239" t="s">
        <v>22742</v>
      </c>
      <c r="C974" s="227"/>
      <c r="D974" s="227"/>
      <c r="E974" s="227"/>
      <c r="F974" s="227" t="s">
        <v>24311</v>
      </c>
      <c r="G974" s="229" t="s">
        <v>5191</v>
      </c>
      <c r="H974" s="229">
        <v>3</v>
      </c>
      <c r="I974" s="229" t="s">
        <v>779</v>
      </c>
      <c r="J974" s="229" t="s">
        <v>656</v>
      </c>
      <c r="K974" s="17" t="s">
        <v>661</v>
      </c>
      <c r="L974" s="17" t="s">
        <v>5190</v>
      </c>
      <c r="M974" s="230" t="s">
        <v>661</v>
      </c>
      <c r="N974" s="231" t="s">
        <v>22742</v>
      </c>
      <c r="O974" s="232" t="s">
        <v>5190</v>
      </c>
      <c r="P974" s="233" t="s">
        <v>5190</v>
      </c>
      <c r="Q974" s="233" t="s">
        <v>5190</v>
      </c>
      <c r="R974" s="230" t="s">
        <v>25571</v>
      </c>
      <c r="S974" s="234" t="s">
        <v>25569</v>
      </c>
      <c r="T974" s="235" t="s">
        <v>5190</v>
      </c>
      <c r="U974" s="236" t="s">
        <v>26520</v>
      </c>
      <c r="V974" s="16" t="s">
        <v>5190</v>
      </c>
      <c r="W974" s="16" t="s">
        <v>5190</v>
      </c>
      <c r="X974" s="16" t="e">
        <v>#REF!</v>
      </c>
      <c r="Y974" s="237" t="s">
        <v>5190</v>
      </c>
      <c r="Z974" s="17"/>
    </row>
    <row r="975" spans="1:26" x14ac:dyDescent="0.45">
      <c r="A975" s="231"/>
      <c r="B975" s="240" t="s">
        <v>663</v>
      </c>
      <c r="C975" s="240" t="s">
        <v>22742</v>
      </c>
      <c r="D975" s="240" t="s">
        <v>22738</v>
      </c>
      <c r="E975" s="240" t="s">
        <v>872</v>
      </c>
      <c r="F975" s="227" t="s">
        <v>24312</v>
      </c>
      <c r="G975" s="229" t="s">
        <v>5191</v>
      </c>
      <c r="H975" s="229">
        <v>4</v>
      </c>
      <c r="I975" s="229" t="s">
        <v>779</v>
      </c>
      <c r="J975" s="229" t="s">
        <v>656</v>
      </c>
      <c r="K975" s="17" t="s">
        <v>661</v>
      </c>
      <c r="L975" s="17" t="s">
        <v>663</v>
      </c>
      <c r="M975" s="230" t="s">
        <v>663</v>
      </c>
      <c r="N975" s="231" t="s">
        <v>22742</v>
      </c>
      <c r="O975" s="232" t="s">
        <v>872</v>
      </c>
      <c r="P975" s="233" t="s">
        <v>873</v>
      </c>
      <c r="Q975" s="233" t="s">
        <v>26521</v>
      </c>
      <c r="R975" s="230" t="s">
        <v>25164</v>
      </c>
      <c r="S975" s="234" t="s">
        <v>25571</v>
      </c>
      <c r="T975" s="235" t="s">
        <v>21440</v>
      </c>
      <c r="U975" s="236" t="s">
        <v>5191</v>
      </c>
      <c r="V975" s="16">
        <v>1</v>
      </c>
      <c r="W975" s="16">
        <v>4</v>
      </c>
      <c r="X975" s="16" t="e">
        <v>#REF!</v>
      </c>
      <c r="Y975" s="237" t="s">
        <v>872</v>
      </c>
      <c r="Z975" s="17"/>
    </row>
    <row r="976" spans="1:26" x14ac:dyDescent="0.45">
      <c r="A976" s="239" t="s">
        <v>664</v>
      </c>
      <c r="B976" s="239" t="s">
        <v>22743</v>
      </c>
      <c r="C976" s="227"/>
      <c r="D976" s="227"/>
      <c r="E976" s="227"/>
      <c r="F976" s="227" t="s">
        <v>24313</v>
      </c>
      <c r="G976" s="229" t="s">
        <v>5191</v>
      </c>
      <c r="H976" s="229">
        <v>3</v>
      </c>
      <c r="I976" s="229" t="s">
        <v>779</v>
      </c>
      <c r="J976" s="229" t="s">
        <v>656</v>
      </c>
      <c r="K976" s="17" t="s">
        <v>664</v>
      </c>
      <c r="L976" s="17" t="s">
        <v>5190</v>
      </c>
      <c r="M976" s="230" t="s">
        <v>664</v>
      </c>
      <c r="N976" s="231" t="s">
        <v>22743</v>
      </c>
      <c r="O976" s="232" t="s">
        <v>5190</v>
      </c>
      <c r="P976" s="233" t="s">
        <v>5190</v>
      </c>
      <c r="Q976" s="233" t="s">
        <v>5190</v>
      </c>
      <c r="R976" s="230" t="s">
        <v>25572</v>
      </c>
      <c r="S976" s="234" t="s">
        <v>25569</v>
      </c>
      <c r="T976" s="235" t="s">
        <v>5190</v>
      </c>
      <c r="U976" s="236" t="s">
        <v>26520</v>
      </c>
      <c r="V976" s="16" t="s">
        <v>5190</v>
      </c>
      <c r="W976" s="16" t="s">
        <v>5190</v>
      </c>
      <c r="X976" s="16" t="e">
        <v>#REF!</v>
      </c>
      <c r="Y976" s="237" t="s">
        <v>5190</v>
      </c>
      <c r="Z976" s="17"/>
    </row>
    <row r="977" spans="1:26" x14ac:dyDescent="0.45">
      <c r="A977" s="231"/>
      <c r="B977" s="240" t="s">
        <v>666</v>
      </c>
      <c r="C977" s="240" t="s">
        <v>22743</v>
      </c>
      <c r="D977" s="240" t="s">
        <v>22736</v>
      </c>
      <c r="E977" s="240" t="s">
        <v>863</v>
      </c>
      <c r="F977" s="227" t="s">
        <v>24314</v>
      </c>
      <c r="G977" s="229" t="s">
        <v>5191</v>
      </c>
      <c r="H977" s="229">
        <v>4</v>
      </c>
      <c r="I977" s="229" t="s">
        <v>779</v>
      </c>
      <c r="J977" s="229" t="s">
        <v>656</v>
      </c>
      <c r="K977" s="17" t="s">
        <v>664</v>
      </c>
      <c r="L977" s="17" t="s">
        <v>666</v>
      </c>
      <c r="M977" s="230" t="s">
        <v>666</v>
      </c>
      <c r="N977" s="231" t="s">
        <v>22743</v>
      </c>
      <c r="O977" s="232" t="s">
        <v>863</v>
      </c>
      <c r="P977" s="233" t="s">
        <v>864</v>
      </c>
      <c r="Q977" s="233" t="s">
        <v>26521</v>
      </c>
      <c r="R977" s="230" t="s">
        <v>25165</v>
      </c>
      <c r="S977" s="234" t="s">
        <v>25572</v>
      </c>
      <c r="T977" s="235" t="s">
        <v>21445</v>
      </c>
      <c r="U977" s="236" t="s">
        <v>5191</v>
      </c>
      <c r="V977" s="16">
        <v>2</v>
      </c>
      <c r="W977" s="16">
        <v>5</v>
      </c>
      <c r="X977" s="16" t="e">
        <v>#REF!</v>
      </c>
      <c r="Y977" s="237" t="s">
        <v>863</v>
      </c>
      <c r="Z977" s="17"/>
    </row>
    <row r="978" spans="1:26" x14ac:dyDescent="0.45">
      <c r="A978" s="231"/>
      <c r="B978" s="227"/>
      <c r="C978" s="227"/>
      <c r="D978" s="240" t="s">
        <v>22738</v>
      </c>
      <c r="E978" s="240" t="s">
        <v>872</v>
      </c>
      <c r="F978" s="227" t="s">
        <v>24315</v>
      </c>
      <c r="G978" s="229" t="s">
        <v>26520</v>
      </c>
      <c r="H978" s="229">
        <v>4</v>
      </c>
      <c r="I978" s="229" t="s">
        <v>779</v>
      </c>
      <c r="J978" s="229" t="s">
        <v>656</v>
      </c>
      <c r="K978" s="17" t="s">
        <v>664</v>
      </c>
      <c r="L978" s="17" t="s">
        <v>666</v>
      </c>
      <c r="M978" s="230" t="s">
        <v>666</v>
      </c>
      <c r="N978" s="231" t="s">
        <v>22743</v>
      </c>
      <c r="O978" s="232" t="s">
        <v>872</v>
      </c>
      <c r="P978" s="233" t="s">
        <v>873</v>
      </c>
      <c r="Q978" s="233" t="s">
        <v>26521</v>
      </c>
      <c r="R978" s="230" t="s">
        <v>25165</v>
      </c>
      <c r="S978" s="234" t="s">
        <v>25572</v>
      </c>
      <c r="T978" s="235" t="s">
        <v>21440</v>
      </c>
      <c r="U978" s="236" t="s">
        <v>5191</v>
      </c>
      <c r="V978" s="16">
        <v>2</v>
      </c>
      <c r="W978" s="16">
        <v>4</v>
      </c>
      <c r="X978" s="16" t="e">
        <v>#REF!</v>
      </c>
      <c r="Y978" s="237" t="s">
        <v>872</v>
      </c>
      <c r="Z978" s="17"/>
    </row>
    <row r="979" spans="1:26" x14ac:dyDescent="0.45">
      <c r="A979" s="231"/>
      <c r="B979" s="227"/>
      <c r="C979" s="227"/>
      <c r="D979" s="227"/>
      <c r="E979" s="227"/>
      <c r="F979" s="227" t="s">
        <v>24316</v>
      </c>
      <c r="G979" s="229" t="s">
        <v>26520</v>
      </c>
      <c r="H979" s="229" t="s">
        <v>5190</v>
      </c>
      <c r="I979" s="229" t="s">
        <v>5190</v>
      </c>
      <c r="J979" s="229" t="s">
        <v>5190</v>
      </c>
      <c r="K979" s="17" t="s">
        <v>5190</v>
      </c>
      <c r="L979" s="17" t="s">
        <v>5190</v>
      </c>
      <c r="M979" s="230" t="s">
        <v>5190</v>
      </c>
      <c r="N979" s="231" t="s">
        <v>5190</v>
      </c>
      <c r="O979" s="232" t="s">
        <v>5190</v>
      </c>
      <c r="P979" s="233" t="s">
        <v>5190</v>
      </c>
      <c r="Q979" s="233" t="s">
        <v>5190</v>
      </c>
      <c r="R979" s="230" t="s">
        <v>5190</v>
      </c>
      <c r="S979" s="234" t="s">
        <v>5190</v>
      </c>
      <c r="T979" s="235" t="s">
        <v>5190</v>
      </c>
      <c r="U979" s="236" t="s">
        <v>26520</v>
      </c>
      <c r="V979" s="16" t="s">
        <v>5190</v>
      </c>
      <c r="W979" s="16" t="s">
        <v>5190</v>
      </c>
      <c r="X979" s="16" t="s">
        <v>5190</v>
      </c>
      <c r="Y979" s="237" t="s">
        <v>5190</v>
      </c>
      <c r="Z979" s="17"/>
    </row>
    <row r="980" spans="1:26" ht="15.4" x14ac:dyDescent="0.45">
      <c r="A980" s="225" t="s">
        <v>847</v>
      </c>
      <c r="B980" s="225" t="s">
        <v>22744</v>
      </c>
      <c r="C980" s="227"/>
      <c r="D980" s="227"/>
      <c r="E980" s="227"/>
      <c r="F980" s="227" t="s">
        <v>24317</v>
      </c>
      <c r="G980" s="229" t="s">
        <v>5191</v>
      </c>
      <c r="H980" s="229">
        <v>1</v>
      </c>
      <c r="I980" s="229" t="s">
        <v>847</v>
      </c>
      <c r="J980" s="229" t="s">
        <v>5190</v>
      </c>
      <c r="K980" s="17" t="s">
        <v>5190</v>
      </c>
      <c r="L980" s="17" t="s">
        <v>5190</v>
      </c>
      <c r="M980" s="230" t="s">
        <v>847</v>
      </c>
      <c r="N980" s="231" t="s">
        <v>22744</v>
      </c>
      <c r="O980" s="232" t="s">
        <v>5190</v>
      </c>
      <c r="P980" s="233" t="s">
        <v>5190</v>
      </c>
      <c r="Q980" s="233" t="s">
        <v>5190</v>
      </c>
      <c r="R980" s="230" t="s">
        <v>25573</v>
      </c>
      <c r="S980" s="234" t="s">
        <v>23336</v>
      </c>
      <c r="T980" s="235" t="s">
        <v>5190</v>
      </c>
      <c r="U980" s="236" t="s">
        <v>26520</v>
      </c>
      <c r="V980" s="16" t="s">
        <v>5190</v>
      </c>
      <c r="W980" s="16" t="s">
        <v>5190</v>
      </c>
      <c r="X980" s="16" t="e">
        <v>#REF!</v>
      </c>
      <c r="Y980" s="237" t="s">
        <v>5190</v>
      </c>
      <c r="Z980" s="17"/>
    </row>
    <row r="981" spans="1:26" x14ac:dyDescent="0.45">
      <c r="A981" s="239" t="s">
        <v>670</v>
      </c>
      <c r="B981" s="239" t="s">
        <v>22745</v>
      </c>
      <c r="C981" s="227"/>
      <c r="D981" s="227"/>
      <c r="E981" s="227"/>
      <c r="F981" s="227" t="s">
        <v>24318</v>
      </c>
      <c r="G981" s="229" t="s">
        <v>5191</v>
      </c>
      <c r="H981" s="229">
        <v>2</v>
      </c>
      <c r="I981" s="229" t="s">
        <v>847</v>
      </c>
      <c r="J981" s="229" t="s">
        <v>670</v>
      </c>
      <c r="K981" s="17" t="s">
        <v>5190</v>
      </c>
      <c r="L981" s="17" t="s">
        <v>5190</v>
      </c>
      <c r="M981" s="230" t="s">
        <v>670</v>
      </c>
      <c r="N981" s="231" t="s">
        <v>22745</v>
      </c>
      <c r="O981" s="232" t="s">
        <v>5190</v>
      </c>
      <c r="P981" s="233" t="s">
        <v>5190</v>
      </c>
      <c r="Q981" s="233" t="s">
        <v>5190</v>
      </c>
      <c r="R981" s="230" t="s">
        <v>25574</v>
      </c>
      <c r="S981" s="234" t="s">
        <v>25573</v>
      </c>
      <c r="T981" s="235" t="s">
        <v>5190</v>
      </c>
      <c r="U981" s="236" t="s">
        <v>26520</v>
      </c>
      <c r="V981" s="16" t="s">
        <v>5190</v>
      </c>
      <c r="W981" s="16" t="s">
        <v>5190</v>
      </c>
      <c r="X981" s="16" t="e">
        <v>#REF!</v>
      </c>
      <c r="Y981" s="237" t="s">
        <v>5190</v>
      </c>
      <c r="Z981" s="17"/>
    </row>
    <row r="982" spans="1:26" x14ac:dyDescent="0.45">
      <c r="A982" s="239" t="s">
        <v>672</v>
      </c>
      <c r="B982" s="239" t="s">
        <v>22746</v>
      </c>
      <c r="C982" s="227"/>
      <c r="D982" s="227"/>
      <c r="E982" s="227"/>
      <c r="F982" s="227" t="s">
        <v>24319</v>
      </c>
      <c r="G982" s="229" t="s">
        <v>5191</v>
      </c>
      <c r="H982" s="229">
        <v>3</v>
      </c>
      <c r="I982" s="229" t="s">
        <v>847</v>
      </c>
      <c r="J982" s="229" t="s">
        <v>670</v>
      </c>
      <c r="K982" s="17" t="s">
        <v>672</v>
      </c>
      <c r="L982" s="17" t="s">
        <v>5190</v>
      </c>
      <c r="M982" s="230" t="s">
        <v>672</v>
      </c>
      <c r="N982" s="231" t="s">
        <v>22746</v>
      </c>
      <c r="O982" s="232" t="s">
        <v>5190</v>
      </c>
      <c r="P982" s="233" t="s">
        <v>5190</v>
      </c>
      <c r="Q982" s="233" t="s">
        <v>5190</v>
      </c>
      <c r="R982" s="230" t="s">
        <v>25575</v>
      </c>
      <c r="S982" s="234" t="s">
        <v>25574</v>
      </c>
      <c r="T982" s="235" t="s">
        <v>5190</v>
      </c>
      <c r="U982" s="236" t="s">
        <v>26520</v>
      </c>
      <c r="V982" s="16" t="s">
        <v>5190</v>
      </c>
      <c r="W982" s="16" t="s">
        <v>5190</v>
      </c>
      <c r="X982" s="16" t="e">
        <v>#REF!</v>
      </c>
      <c r="Y982" s="237" t="s">
        <v>5190</v>
      </c>
      <c r="Z982" s="17"/>
    </row>
    <row r="983" spans="1:26" x14ac:dyDescent="0.45">
      <c r="A983" s="231"/>
      <c r="B983" s="240" t="s">
        <v>674</v>
      </c>
      <c r="C983" s="240" t="s">
        <v>22746</v>
      </c>
      <c r="D983" s="240" t="s">
        <v>22747</v>
      </c>
      <c r="E983" s="240" t="s">
        <v>796</v>
      </c>
      <c r="F983" s="227" t="s">
        <v>24320</v>
      </c>
      <c r="G983" s="229" t="s">
        <v>5191</v>
      </c>
      <c r="H983" s="229">
        <v>4</v>
      </c>
      <c r="I983" s="229" t="s">
        <v>847</v>
      </c>
      <c r="J983" s="229" t="s">
        <v>670</v>
      </c>
      <c r="K983" s="17" t="s">
        <v>672</v>
      </c>
      <c r="L983" s="17" t="s">
        <v>674</v>
      </c>
      <c r="M983" s="230" t="s">
        <v>674</v>
      </c>
      <c r="N983" s="231" t="s">
        <v>22746</v>
      </c>
      <c r="O983" s="232" t="s">
        <v>796</v>
      </c>
      <c r="P983" s="233" t="s">
        <v>795</v>
      </c>
      <c r="Q983" s="233" t="s">
        <v>26521</v>
      </c>
      <c r="R983" s="230" t="s">
        <v>25166</v>
      </c>
      <c r="S983" s="234" t="s">
        <v>25575</v>
      </c>
      <c r="T983" s="235" t="s">
        <v>21484</v>
      </c>
      <c r="U983" s="236" t="s">
        <v>5191</v>
      </c>
      <c r="V983" s="16">
        <v>2</v>
      </c>
      <c r="W983" s="16">
        <v>2</v>
      </c>
      <c r="X983" s="16" t="e">
        <v>#REF!</v>
      </c>
      <c r="Y983" s="237" t="s">
        <v>796</v>
      </c>
      <c r="Z983" s="17"/>
    </row>
    <row r="984" spans="1:26" x14ac:dyDescent="0.45">
      <c r="A984" s="231"/>
      <c r="B984" s="227"/>
      <c r="C984" s="227"/>
      <c r="D984" s="240" t="s">
        <v>22748</v>
      </c>
      <c r="E984" s="240" t="s">
        <v>830</v>
      </c>
      <c r="F984" s="227" t="s">
        <v>24321</v>
      </c>
      <c r="G984" s="229" t="s">
        <v>26520</v>
      </c>
      <c r="H984" s="229">
        <v>4</v>
      </c>
      <c r="I984" s="229" t="s">
        <v>847</v>
      </c>
      <c r="J984" s="229" t="s">
        <v>670</v>
      </c>
      <c r="K984" s="17" t="s">
        <v>672</v>
      </c>
      <c r="L984" s="17" t="s">
        <v>674</v>
      </c>
      <c r="M984" s="230" t="s">
        <v>674</v>
      </c>
      <c r="N984" s="231" t="s">
        <v>22746</v>
      </c>
      <c r="O984" s="232" t="s">
        <v>830</v>
      </c>
      <c r="P984" s="233" t="s">
        <v>829</v>
      </c>
      <c r="Q984" s="233" t="s">
        <v>26521</v>
      </c>
      <c r="R984" s="230" t="s">
        <v>25166</v>
      </c>
      <c r="S984" s="234" t="s">
        <v>25575</v>
      </c>
      <c r="T984" s="235" t="s">
        <v>21465</v>
      </c>
      <c r="U984" s="236" t="s">
        <v>5191</v>
      </c>
      <c r="V984" s="16">
        <v>2</v>
      </c>
      <c r="W984" s="16">
        <v>4</v>
      </c>
      <c r="X984" s="16" t="e">
        <v>#REF!</v>
      </c>
      <c r="Y984" s="237" t="s">
        <v>830</v>
      </c>
      <c r="Z984" s="17"/>
    </row>
    <row r="985" spans="1:26" x14ac:dyDescent="0.45">
      <c r="A985" s="239" t="s">
        <v>675</v>
      </c>
      <c r="B985" s="239" t="s">
        <v>22749</v>
      </c>
      <c r="C985" s="227"/>
      <c r="D985" s="227"/>
      <c r="E985" s="227"/>
      <c r="F985" s="227" t="s">
        <v>24322</v>
      </c>
      <c r="G985" s="229" t="s">
        <v>5191</v>
      </c>
      <c r="H985" s="229">
        <v>3</v>
      </c>
      <c r="I985" s="229" t="s">
        <v>847</v>
      </c>
      <c r="J985" s="229" t="s">
        <v>670</v>
      </c>
      <c r="K985" s="17" t="s">
        <v>675</v>
      </c>
      <c r="L985" s="17" t="s">
        <v>5190</v>
      </c>
      <c r="M985" s="230" t="s">
        <v>675</v>
      </c>
      <c r="N985" s="231" t="s">
        <v>22749</v>
      </c>
      <c r="O985" s="232" t="s">
        <v>5190</v>
      </c>
      <c r="P985" s="233" t="s">
        <v>5190</v>
      </c>
      <c r="Q985" s="233" t="s">
        <v>5190</v>
      </c>
      <c r="R985" s="230" t="s">
        <v>25576</v>
      </c>
      <c r="S985" s="234" t="s">
        <v>25574</v>
      </c>
      <c r="T985" s="235" t="s">
        <v>5190</v>
      </c>
      <c r="U985" s="236" t="s">
        <v>26520</v>
      </c>
      <c r="V985" s="16" t="s">
        <v>5190</v>
      </c>
      <c r="W985" s="16" t="s">
        <v>5190</v>
      </c>
      <c r="X985" s="16" t="e">
        <v>#REF!</v>
      </c>
      <c r="Y985" s="237" t="s">
        <v>5190</v>
      </c>
      <c r="Z985" s="17"/>
    </row>
    <row r="986" spans="1:26" x14ac:dyDescent="0.45">
      <c r="A986" s="231"/>
      <c r="B986" s="240" t="s">
        <v>22750</v>
      </c>
      <c r="C986" s="240" t="s">
        <v>22751</v>
      </c>
      <c r="D986" s="240" t="s">
        <v>22752</v>
      </c>
      <c r="E986" s="240" t="s">
        <v>794</v>
      </c>
      <c r="F986" s="227" t="s">
        <v>24323</v>
      </c>
      <c r="G986" s="229" t="s">
        <v>5191</v>
      </c>
      <c r="H986" s="229">
        <v>4</v>
      </c>
      <c r="I986" s="229" t="s">
        <v>847</v>
      </c>
      <c r="J986" s="229" t="s">
        <v>670</v>
      </c>
      <c r="K986" s="17" t="s">
        <v>675</v>
      </c>
      <c r="L986" s="17" t="s">
        <v>22750</v>
      </c>
      <c r="M986" s="230" t="s">
        <v>22750</v>
      </c>
      <c r="N986" s="231" t="s">
        <v>22751</v>
      </c>
      <c r="O986" s="232" t="s">
        <v>794</v>
      </c>
      <c r="P986" s="233" t="s">
        <v>793</v>
      </c>
      <c r="Q986" s="233" t="s">
        <v>26521</v>
      </c>
      <c r="R986" s="230" t="s">
        <v>25167</v>
      </c>
      <c r="S986" s="234" t="s">
        <v>25576</v>
      </c>
      <c r="T986" s="235" t="s">
        <v>21485</v>
      </c>
      <c r="U986" s="236" t="s">
        <v>5191</v>
      </c>
      <c r="V986" s="16">
        <v>1</v>
      </c>
      <c r="W986" s="16">
        <v>6</v>
      </c>
      <c r="X986" s="16" t="e">
        <v>#REF!</v>
      </c>
      <c r="Y986" s="237" t="s">
        <v>794</v>
      </c>
      <c r="Z986" s="17"/>
    </row>
    <row r="987" spans="1:26" x14ac:dyDescent="0.45">
      <c r="A987" s="231"/>
      <c r="B987" s="240" t="s">
        <v>22753</v>
      </c>
      <c r="C987" s="240" t="s">
        <v>22754</v>
      </c>
      <c r="D987" s="240" t="s">
        <v>22755</v>
      </c>
      <c r="E987" s="240" t="s">
        <v>792</v>
      </c>
      <c r="F987" s="227" t="s">
        <v>24324</v>
      </c>
      <c r="G987" s="229" t="s">
        <v>5191</v>
      </c>
      <c r="H987" s="229">
        <v>4</v>
      </c>
      <c r="I987" s="229" t="s">
        <v>847</v>
      </c>
      <c r="J987" s="229" t="s">
        <v>670</v>
      </c>
      <c r="K987" s="17" t="s">
        <v>675</v>
      </c>
      <c r="L987" s="17" t="s">
        <v>22753</v>
      </c>
      <c r="M987" s="230" t="s">
        <v>22753</v>
      </c>
      <c r="N987" s="231" t="s">
        <v>22754</v>
      </c>
      <c r="O987" s="232" t="s">
        <v>792</v>
      </c>
      <c r="P987" s="233" t="s">
        <v>791</v>
      </c>
      <c r="Q987" s="233" t="s">
        <v>26521</v>
      </c>
      <c r="R987" s="230" t="s">
        <v>25168</v>
      </c>
      <c r="S987" s="234" t="s">
        <v>25576</v>
      </c>
      <c r="T987" s="235" t="s">
        <v>21486</v>
      </c>
      <c r="U987" s="236" t="s">
        <v>5191</v>
      </c>
      <c r="V987" s="16">
        <v>2</v>
      </c>
      <c r="W987" s="16">
        <v>5</v>
      </c>
      <c r="X987" s="16" t="e">
        <v>#REF!</v>
      </c>
      <c r="Y987" s="237" t="s">
        <v>792</v>
      </c>
      <c r="Z987" s="17"/>
    </row>
    <row r="988" spans="1:26" x14ac:dyDescent="0.45">
      <c r="A988" s="231"/>
      <c r="B988" s="227"/>
      <c r="C988" s="227"/>
      <c r="D988" s="240" t="s">
        <v>22752</v>
      </c>
      <c r="E988" s="240" t="s">
        <v>794</v>
      </c>
      <c r="F988" s="227" t="s">
        <v>24325</v>
      </c>
      <c r="G988" s="229" t="s">
        <v>26520</v>
      </c>
      <c r="H988" s="229">
        <v>4</v>
      </c>
      <c r="I988" s="229" t="s">
        <v>847</v>
      </c>
      <c r="J988" s="229" t="s">
        <v>670</v>
      </c>
      <c r="K988" s="17" t="s">
        <v>675</v>
      </c>
      <c r="L988" s="17" t="s">
        <v>22753</v>
      </c>
      <c r="M988" s="230" t="s">
        <v>22753</v>
      </c>
      <c r="N988" s="231" t="s">
        <v>22754</v>
      </c>
      <c r="O988" s="232" t="s">
        <v>794</v>
      </c>
      <c r="P988" s="233" t="s">
        <v>793</v>
      </c>
      <c r="Q988" s="233" t="s">
        <v>26521</v>
      </c>
      <c r="R988" s="230" t="s">
        <v>25168</v>
      </c>
      <c r="S988" s="234" t="s">
        <v>25576</v>
      </c>
      <c r="T988" s="235" t="s">
        <v>21485</v>
      </c>
      <c r="U988" s="236" t="s">
        <v>5191</v>
      </c>
      <c r="V988" s="16">
        <v>2</v>
      </c>
      <c r="W988" s="16">
        <v>6</v>
      </c>
      <c r="X988" s="16" t="e">
        <v>#REF!</v>
      </c>
      <c r="Y988" s="237" t="s">
        <v>794</v>
      </c>
      <c r="Z988" s="17"/>
    </row>
    <row r="989" spans="1:26" x14ac:dyDescent="0.45">
      <c r="A989" s="231"/>
      <c r="B989" s="240" t="s">
        <v>22756</v>
      </c>
      <c r="C989" s="240" t="s">
        <v>22757</v>
      </c>
      <c r="D989" s="240" t="s">
        <v>22752</v>
      </c>
      <c r="E989" s="240" t="s">
        <v>794</v>
      </c>
      <c r="F989" s="227" t="s">
        <v>24326</v>
      </c>
      <c r="G989" s="229" t="s">
        <v>5191</v>
      </c>
      <c r="H989" s="229">
        <v>4</v>
      </c>
      <c r="I989" s="229" t="s">
        <v>847</v>
      </c>
      <c r="J989" s="229" t="s">
        <v>670</v>
      </c>
      <c r="K989" s="17" t="s">
        <v>675</v>
      </c>
      <c r="L989" s="17" t="s">
        <v>22756</v>
      </c>
      <c r="M989" s="230" t="s">
        <v>22756</v>
      </c>
      <c r="N989" s="231" t="s">
        <v>22757</v>
      </c>
      <c r="O989" s="232" t="s">
        <v>794</v>
      </c>
      <c r="P989" s="233" t="s">
        <v>793</v>
      </c>
      <c r="Q989" s="233" t="s">
        <v>26521</v>
      </c>
      <c r="R989" s="230" t="s">
        <v>25169</v>
      </c>
      <c r="S989" s="234" t="s">
        <v>25576</v>
      </c>
      <c r="T989" s="235" t="s">
        <v>21485</v>
      </c>
      <c r="U989" s="236" t="s">
        <v>5191</v>
      </c>
      <c r="V989" s="16">
        <v>1</v>
      </c>
      <c r="W989" s="16">
        <v>6</v>
      </c>
      <c r="X989" s="16" t="e">
        <v>#REF!</v>
      </c>
      <c r="Y989" s="237" t="s">
        <v>794</v>
      </c>
      <c r="Z989" s="17"/>
    </row>
    <row r="990" spans="1:26" x14ac:dyDescent="0.45">
      <c r="A990" s="239" t="s">
        <v>710</v>
      </c>
      <c r="B990" s="239" t="s">
        <v>22758</v>
      </c>
      <c r="C990" s="227"/>
      <c r="D990" s="227"/>
      <c r="E990" s="227"/>
      <c r="F990" s="227" t="s">
        <v>24327</v>
      </c>
      <c r="G990" s="229" t="s">
        <v>5191</v>
      </c>
      <c r="H990" s="229">
        <v>2</v>
      </c>
      <c r="I990" s="229" t="s">
        <v>847</v>
      </c>
      <c r="J990" s="229" t="s">
        <v>710</v>
      </c>
      <c r="K990" s="17" t="s">
        <v>5190</v>
      </c>
      <c r="L990" s="17" t="s">
        <v>5190</v>
      </c>
      <c r="M990" s="230" t="s">
        <v>710</v>
      </c>
      <c r="N990" s="231" t="s">
        <v>22758</v>
      </c>
      <c r="O990" s="232" t="s">
        <v>5190</v>
      </c>
      <c r="P990" s="233" t="s">
        <v>5190</v>
      </c>
      <c r="Q990" s="233" t="s">
        <v>5190</v>
      </c>
      <c r="R990" s="230" t="s">
        <v>25577</v>
      </c>
      <c r="S990" s="234" t="s">
        <v>25573</v>
      </c>
      <c r="T990" s="235" t="s">
        <v>5190</v>
      </c>
      <c r="U990" s="236" t="s">
        <v>26520</v>
      </c>
      <c r="V990" s="16" t="s">
        <v>5190</v>
      </c>
      <c r="W990" s="16" t="s">
        <v>5190</v>
      </c>
      <c r="X990" s="16" t="e">
        <v>#REF!</v>
      </c>
      <c r="Y990" s="237" t="s">
        <v>5190</v>
      </c>
      <c r="Z990" s="17"/>
    </row>
    <row r="991" spans="1:26" x14ac:dyDescent="0.45">
      <c r="A991" s="239" t="s">
        <v>712</v>
      </c>
      <c r="B991" s="239" t="s">
        <v>22759</v>
      </c>
      <c r="C991" s="227"/>
      <c r="D991" s="227"/>
      <c r="E991" s="227"/>
      <c r="F991" s="227" t="s">
        <v>24328</v>
      </c>
      <c r="G991" s="229" t="s">
        <v>5191</v>
      </c>
      <c r="H991" s="229">
        <v>3</v>
      </c>
      <c r="I991" s="229" t="s">
        <v>847</v>
      </c>
      <c r="J991" s="229" t="s">
        <v>710</v>
      </c>
      <c r="K991" s="17" t="s">
        <v>712</v>
      </c>
      <c r="L991" s="17" t="s">
        <v>5190</v>
      </c>
      <c r="M991" s="230" t="s">
        <v>712</v>
      </c>
      <c r="N991" s="231" t="s">
        <v>22759</v>
      </c>
      <c r="O991" s="232" t="s">
        <v>5190</v>
      </c>
      <c r="P991" s="233" t="s">
        <v>5190</v>
      </c>
      <c r="Q991" s="233" t="s">
        <v>5190</v>
      </c>
      <c r="R991" s="230" t="s">
        <v>25578</v>
      </c>
      <c r="S991" s="234" t="s">
        <v>25577</v>
      </c>
      <c r="T991" s="235" t="s">
        <v>5190</v>
      </c>
      <c r="U991" s="236" t="s">
        <v>26520</v>
      </c>
      <c r="V991" s="16" t="s">
        <v>5190</v>
      </c>
      <c r="W991" s="16" t="s">
        <v>5190</v>
      </c>
      <c r="X991" s="16" t="e">
        <v>#REF!</v>
      </c>
      <c r="Y991" s="237" t="s">
        <v>5190</v>
      </c>
      <c r="Z991" s="17"/>
    </row>
    <row r="992" spans="1:26" x14ac:dyDescent="0.45">
      <c r="A992" s="231"/>
      <c r="B992" s="240" t="s">
        <v>22760</v>
      </c>
      <c r="C992" s="240" t="s">
        <v>22759</v>
      </c>
      <c r="D992" s="240" t="s">
        <v>22761</v>
      </c>
      <c r="E992" s="240" t="s">
        <v>788</v>
      </c>
      <c r="F992" s="227" t="s">
        <v>24329</v>
      </c>
      <c r="G992" s="229" t="s">
        <v>5191</v>
      </c>
      <c r="H992" s="229">
        <v>4</v>
      </c>
      <c r="I992" s="229" t="s">
        <v>847</v>
      </c>
      <c r="J992" s="229" t="s">
        <v>710</v>
      </c>
      <c r="K992" s="17" t="s">
        <v>712</v>
      </c>
      <c r="L992" s="17" t="s">
        <v>22760</v>
      </c>
      <c r="M992" s="230" t="s">
        <v>22760</v>
      </c>
      <c r="N992" s="231" t="s">
        <v>22759</v>
      </c>
      <c r="O992" s="232" t="s">
        <v>788</v>
      </c>
      <c r="P992" s="233" t="s">
        <v>787</v>
      </c>
      <c r="Q992" s="233" t="s">
        <v>26521</v>
      </c>
      <c r="R992" s="230" t="s">
        <v>25170</v>
      </c>
      <c r="S992" s="234" t="s">
        <v>25578</v>
      </c>
      <c r="T992" s="235" t="s">
        <v>21488</v>
      </c>
      <c r="U992" s="236" t="s">
        <v>5191</v>
      </c>
      <c r="V992" s="16">
        <v>1</v>
      </c>
      <c r="W992" s="16">
        <v>2</v>
      </c>
      <c r="X992" s="16" t="e">
        <v>#REF!</v>
      </c>
      <c r="Y992" s="237" t="s">
        <v>788</v>
      </c>
      <c r="Z992" s="17"/>
    </row>
    <row r="993" spans="1:26" x14ac:dyDescent="0.45">
      <c r="A993" s="239" t="s">
        <v>718</v>
      </c>
      <c r="B993" s="239" t="s">
        <v>22762</v>
      </c>
      <c r="C993" s="227"/>
      <c r="D993" s="227"/>
      <c r="E993" s="227"/>
      <c r="F993" s="227" t="s">
        <v>24330</v>
      </c>
      <c r="G993" s="229" t="s">
        <v>5191</v>
      </c>
      <c r="H993" s="229">
        <v>3</v>
      </c>
      <c r="I993" s="229" t="s">
        <v>847</v>
      </c>
      <c r="J993" s="229" t="s">
        <v>710</v>
      </c>
      <c r="K993" s="17" t="s">
        <v>718</v>
      </c>
      <c r="L993" s="17" t="s">
        <v>5190</v>
      </c>
      <c r="M993" s="230" t="s">
        <v>718</v>
      </c>
      <c r="N993" s="231" t="s">
        <v>22762</v>
      </c>
      <c r="O993" s="232" t="s">
        <v>5190</v>
      </c>
      <c r="P993" s="233" t="s">
        <v>5190</v>
      </c>
      <c r="Q993" s="233" t="s">
        <v>5190</v>
      </c>
      <c r="R993" s="230" t="s">
        <v>25579</v>
      </c>
      <c r="S993" s="234" t="s">
        <v>25577</v>
      </c>
      <c r="T993" s="235" t="s">
        <v>5190</v>
      </c>
      <c r="U993" s="236" t="s">
        <v>26520</v>
      </c>
      <c r="V993" s="16" t="s">
        <v>5190</v>
      </c>
      <c r="W993" s="16" t="s">
        <v>5190</v>
      </c>
      <c r="X993" s="16" t="e">
        <v>#REF!</v>
      </c>
      <c r="Y993" s="237" t="s">
        <v>5190</v>
      </c>
      <c r="Z993" s="17"/>
    </row>
    <row r="994" spans="1:26" x14ac:dyDescent="0.45">
      <c r="A994" s="231"/>
      <c r="B994" s="240" t="s">
        <v>22763</v>
      </c>
      <c r="C994" s="240" t="s">
        <v>22762</v>
      </c>
      <c r="D994" s="240" t="s">
        <v>22764</v>
      </c>
      <c r="E994" s="240" t="s">
        <v>786</v>
      </c>
      <c r="F994" s="227" t="s">
        <v>24331</v>
      </c>
      <c r="G994" s="229" t="s">
        <v>5191</v>
      </c>
      <c r="H994" s="229">
        <v>4</v>
      </c>
      <c r="I994" s="229" t="s">
        <v>847</v>
      </c>
      <c r="J994" s="229" t="s">
        <v>710</v>
      </c>
      <c r="K994" s="17" t="s">
        <v>718</v>
      </c>
      <c r="L994" s="17" t="s">
        <v>22763</v>
      </c>
      <c r="M994" s="230" t="s">
        <v>22763</v>
      </c>
      <c r="N994" s="231" t="s">
        <v>22762</v>
      </c>
      <c r="O994" s="232" t="s">
        <v>786</v>
      </c>
      <c r="P994" s="233" t="s">
        <v>785</v>
      </c>
      <c r="Q994" s="233" t="s">
        <v>26521</v>
      </c>
      <c r="R994" s="230" t="s">
        <v>25171</v>
      </c>
      <c r="S994" s="234" t="s">
        <v>25579</v>
      </c>
      <c r="T994" s="235" t="s">
        <v>21489</v>
      </c>
      <c r="U994" s="236" t="s">
        <v>5191</v>
      </c>
      <c r="V994" s="16">
        <v>2</v>
      </c>
      <c r="W994" s="16">
        <v>2</v>
      </c>
      <c r="X994" s="16" t="e">
        <v>#REF!</v>
      </c>
      <c r="Y994" s="237" t="s">
        <v>786</v>
      </c>
      <c r="Z994" s="17"/>
    </row>
    <row r="995" spans="1:26" x14ac:dyDescent="0.45">
      <c r="A995" s="231"/>
      <c r="B995" s="227"/>
      <c r="C995" s="227"/>
      <c r="D995" s="240" t="s">
        <v>22755</v>
      </c>
      <c r="E995" s="240" t="s">
        <v>792</v>
      </c>
      <c r="F995" s="227" t="s">
        <v>24332</v>
      </c>
      <c r="G995" s="229" t="s">
        <v>26520</v>
      </c>
      <c r="H995" s="229">
        <v>4</v>
      </c>
      <c r="I995" s="229" t="s">
        <v>847</v>
      </c>
      <c r="J995" s="229" t="s">
        <v>710</v>
      </c>
      <c r="K995" s="17" t="s">
        <v>718</v>
      </c>
      <c r="L995" s="17" t="s">
        <v>22763</v>
      </c>
      <c r="M995" s="230" t="s">
        <v>22763</v>
      </c>
      <c r="N995" s="231" t="s">
        <v>22762</v>
      </c>
      <c r="O995" s="232" t="s">
        <v>792</v>
      </c>
      <c r="P995" s="233" t="s">
        <v>791</v>
      </c>
      <c r="Q995" s="233" t="s">
        <v>26521</v>
      </c>
      <c r="R995" s="230" t="s">
        <v>25171</v>
      </c>
      <c r="S995" s="234" t="s">
        <v>25579</v>
      </c>
      <c r="T995" s="235" t="s">
        <v>21486</v>
      </c>
      <c r="U995" s="236" t="s">
        <v>5191</v>
      </c>
      <c r="V995" s="16">
        <v>2</v>
      </c>
      <c r="W995" s="16">
        <v>5</v>
      </c>
      <c r="X995" s="16" t="e">
        <v>#REF!</v>
      </c>
      <c r="Y995" s="237" t="s">
        <v>792</v>
      </c>
      <c r="Z995" s="17"/>
    </row>
    <row r="996" spans="1:26" x14ac:dyDescent="0.45">
      <c r="A996" s="239" t="s">
        <v>5193</v>
      </c>
      <c r="B996" s="239" t="s">
        <v>22765</v>
      </c>
      <c r="C996" s="227"/>
      <c r="D996" s="227"/>
      <c r="E996" s="227"/>
      <c r="F996" s="227" t="s">
        <v>24333</v>
      </c>
      <c r="G996" s="229" t="s">
        <v>5191</v>
      </c>
      <c r="H996" s="229">
        <v>2</v>
      </c>
      <c r="I996" s="229" t="s">
        <v>847</v>
      </c>
      <c r="J996" s="229" t="s">
        <v>5193</v>
      </c>
      <c r="K996" s="17" t="s">
        <v>5190</v>
      </c>
      <c r="L996" s="17" t="s">
        <v>5190</v>
      </c>
      <c r="M996" s="230" t="s">
        <v>5193</v>
      </c>
      <c r="N996" s="231" t="s">
        <v>22765</v>
      </c>
      <c r="O996" s="232" t="s">
        <v>5190</v>
      </c>
      <c r="P996" s="233" t="s">
        <v>5190</v>
      </c>
      <c r="Q996" s="233" t="s">
        <v>5190</v>
      </c>
      <c r="R996" s="230" t="s">
        <v>25580</v>
      </c>
      <c r="S996" s="234" t="s">
        <v>25573</v>
      </c>
      <c r="T996" s="235" t="s">
        <v>5190</v>
      </c>
      <c r="U996" s="236" t="s">
        <v>26520</v>
      </c>
      <c r="V996" s="16" t="s">
        <v>5190</v>
      </c>
      <c r="W996" s="16" t="s">
        <v>5190</v>
      </c>
      <c r="X996" s="16" t="e">
        <v>#REF!</v>
      </c>
      <c r="Y996" s="237" t="s">
        <v>5190</v>
      </c>
      <c r="Z996" s="17"/>
    </row>
    <row r="997" spans="1:26" x14ac:dyDescent="0.45">
      <c r="A997" s="239" t="s">
        <v>17051</v>
      </c>
      <c r="B997" s="239" t="s">
        <v>22766</v>
      </c>
      <c r="C997" s="227"/>
      <c r="D997" s="227"/>
      <c r="E997" s="227"/>
      <c r="F997" s="227" t="s">
        <v>24334</v>
      </c>
      <c r="G997" s="229" t="s">
        <v>5191</v>
      </c>
      <c r="H997" s="229">
        <v>3</v>
      </c>
      <c r="I997" s="229" t="s">
        <v>847</v>
      </c>
      <c r="J997" s="229" t="s">
        <v>5193</v>
      </c>
      <c r="K997" s="17" t="s">
        <v>17051</v>
      </c>
      <c r="L997" s="17" t="s">
        <v>5190</v>
      </c>
      <c r="M997" s="230" t="s">
        <v>17051</v>
      </c>
      <c r="N997" s="231" t="s">
        <v>22766</v>
      </c>
      <c r="O997" s="232" t="s">
        <v>5190</v>
      </c>
      <c r="P997" s="233" t="s">
        <v>5190</v>
      </c>
      <c r="Q997" s="233" t="s">
        <v>5190</v>
      </c>
      <c r="R997" s="230" t="s">
        <v>25581</v>
      </c>
      <c r="S997" s="234" t="s">
        <v>25580</v>
      </c>
      <c r="T997" s="235" t="s">
        <v>5190</v>
      </c>
      <c r="U997" s="236" t="s">
        <v>26520</v>
      </c>
      <c r="V997" s="16" t="s">
        <v>5190</v>
      </c>
      <c r="W997" s="16" t="s">
        <v>5190</v>
      </c>
      <c r="X997" s="16" t="e">
        <v>#REF!</v>
      </c>
      <c r="Y997" s="237" t="s">
        <v>5190</v>
      </c>
      <c r="Z997" s="17"/>
    </row>
    <row r="998" spans="1:26" x14ac:dyDescent="0.45">
      <c r="A998" s="231"/>
      <c r="B998" s="240" t="s">
        <v>22767</v>
      </c>
      <c r="C998" s="240" t="s">
        <v>22766</v>
      </c>
      <c r="D998" s="240" t="s">
        <v>22768</v>
      </c>
      <c r="E998" s="240" t="s">
        <v>807</v>
      </c>
      <c r="F998" s="227" t="s">
        <v>24335</v>
      </c>
      <c r="G998" s="229" t="s">
        <v>5191</v>
      </c>
      <c r="H998" s="229">
        <v>4</v>
      </c>
      <c r="I998" s="229" t="s">
        <v>847</v>
      </c>
      <c r="J998" s="229" t="s">
        <v>5193</v>
      </c>
      <c r="K998" s="17" t="s">
        <v>17051</v>
      </c>
      <c r="L998" s="17" t="s">
        <v>22767</v>
      </c>
      <c r="M998" s="230" t="s">
        <v>22767</v>
      </c>
      <c r="N998" s="231" t="s">
        <v>22766</v>
      </c>
      <c r="O998" s="232" t="s">
        <v>807</v>
      </c>
      <c r="P998" s="233" t="s">
        <v>806</v>
      </c>
      <c r="Q998" s="233" t="s">
        <v>26521</v>
      </c>
      <c r="R998" s="230" t="s">
        <v>25172</v>
      </c>
      <c r="S998" s="234" t="s">
        <v>25581</v>
      </c>
      <c r="T998" s="235" t="s">
        <v>21478</v>
      </c>
      <c r="U998" s="236" t="s">
        <v>5191</v>
      </c>
      <c r="V998" s="16">
        <v>2</v>
      </c>
      <c r="W998" s="16">
        <v>2</v>
      </c>
      <c r="X998" s="16" t="e">
        <v>#REF!</v>
      </c>
      <c r="Y998" s="237" t="s">
        <v>807</v>
      </c>
      <c r="Z998" s="17"/>
    </row>
    <row r="999" spans="1:26" x14ac:dyDescent="0.45">
      <c r="A999" s="231"/>
      <c r="B999" s="227"/>
      <c r="C999" s="227"/>
      <c r="D999" s="240" t="s">
        <v>22769</v>
      </c>
      <c r="E999" s="240" t="s">
        <v>813</v>
      </c>
      <c r="F999" s="227" t="s">
        <v>24336</v>
      </c>
      <c r="G999" s="229" t="s">
        <v>26520</v>
      </c>
      <c r="H999" s="229">
        <v>4</v>
      </c>
      <c r="I999" s="229" t="s">
        <v>847</v>
      </c>
      <c r="J999" s="229" t="s">
        <v>5193</v>
      </c>
      <c r="K999" s="17" t="s">
        <v>17051</v>
      </c>
      <c r="L999" s="17" t="s">
        <v>22767</v>
      </c>
      <c r="M999" s="230" t="s">
        <v>22767</v>
      </c>
      <c r="N999" s="231" t="s">
        <v>22766</v>
      </c>
      <c r="O999" s="232" t="s">
        <v>813</v>
      </c>
      <c r="P999" s="233" t="s">
        <v>812</v>
      </c>
      <c r="Q999" s="233" t="s">
        <v>26521</v>
      </c>
      <c r="R999" s="230" t="s">
        <v>25172</v>
      </c>
      <c r="S999" s="234" t="s">
        <v>25581</v>
      </c>
      <c r="T999" s="235" t="s">
        <v>21475</v>
      </c>
      <c r="U999" s="236" t="s">
        <v>5191</v>
      </c>
      <c r="V999" s="16">
        <v>2</v>
      </c>
      <c r="W999" s="16">
        <v>2</v>
      </c>
      <c r="X999" s="16" t="e">
        <v>#REF!</v>
      </c>
      <c r="Y999" s="237" t="s">
        <v>813</v>
      </c>
      <c r="Z999" s="17"/>
    </row>
    <row r="1000" spans="1:26" x14ac:dyDescent="0.45">
      <c r="A1000" s="239" t="s">
        <v>17061</v>
      </c>
      <c r="B1000" s="239" t="s">
        <v>22770</v>
      </c>
      <c r="C1000" s="227"/>
      <c r="D1000" s="227"/>
      <c r="E1000" s="227"/>
      <c r="F1000" s="227" t="s">
        <v>24337</v>
      </c>
      <c r="G1000" s="229" t="s">
        <v>5191</v>
      </c>
      <c r="H1000" s="229">
        <v>3</v>
      </c>
      <c r="I1000" s="229" t="s">
        <v>847</v>
      </c>
      <c r="J1000" s="229" t="s">
        <v>5193</v>
      </c>
      <c r="K1000" s="17" t="s">
        <v>17061</v>
      </c>
      <c r="L1000" s="17" t="s">
        <v>5190</v>
      </c>
      <c r="M1000" s="230" t="s">
        <v>17061</v>
      </c>
      <c r="N1000" s="231" t="s">
        <v>22770</v>
      </c>
      <c r="O1000" s="232" t="s">
        <v>5190</v>
      </c>
      <c r="P1000" s="233" t="s">
        <v>5190</v>
      </c>
      <c r="Q1000" s="233" t="s">
        <v>5190</v>
      </c>
      <c r="R1000" s="230" t="s">
        <v>25582</v>
      </c>
      <c r="S1000" s="234" t="s">
        <v>25580</v>
      </c>
      <c r="T1000" s="235" t="s">
        <v>5190</v>
      </c>
      <c r="U1000" s="236" t="s">
        <v>26520</v>
      </c>
      <c r="V1000" s="16" t="s">
        <v>5190</v>
      </c>
      <c r="W1000" s="16" t="s">
        <v>5190</v>
      </c>
      <c r="X1000" s="16" t="e">
        <v>#REF!</v>
      </c>
      <c r="Y1000" s="237" t="s">
        <v>5190</v>
      </c>
      <c r="Z1000" s="17"/>
    </row>
    <row r="1001" spans="1:26" x14ac:dyDescent="0.45">
      <c r="A1001" s="231"/>
      <c r="B1001" s="240" t="s">
        <v>22771</v>
      </c>
      <c r="C1001" s="240" t="s">
        <v>22770</v>
      </c>
      <c r="D1001" s="240" t="s">
        <v>22772</v>
      </c>
      <c r="E1001" s="240" t="s">
        <v>805</v>
      </c>
      <c r="F1001" s="227" t="s">
        <v>24338</v>
      </c>
      <c r="G1001" s="229" t="s">
        <v>5191</v>
      </c>
      <c r="H1001" s="229">
        <v>4</v>
      </c>
      <c r="I1001" s="229" t="s">
        <v>847</v>
      </c>
      <c r="J1001" s="229" t="s">
        <v>5193</v>
      </c>
      <c r="K1001" s="17" t="s">
        <v>17061</v>
      </c>
      <c r="L1001" s="17" t="s">
        <v>22771</v>
      </c>
      <c r="M1001" s="230" t="s">
        <v>22771</v>
      </c>
      <c r="N1001" s="231" t="s">
        <v>22770</v>
      </c>
      <c r="O1001" s="232" t="s">
        <v>805</v>
      </c>
      <c r="P1001" s="233" t="s">
        <v>804</v>
      </c>
      <c r="Q1001" s="233" t="s">
        <v>26521</v>
      </c>
      <c r="R1001" s="230" t="s">
        <v>25173</v>
      </c>
      <c r="S1001" s="234" t="s">
        <v>25582</v>
      </c>
      <c r="T1001" s="235" t="s">
        <v>21479</v>
      </c>
      <c r="U1001" s="236" t="s">
        <v>5191</v>
      </c>
      <c r="V1001" s="16">
        <v>2</v>
      </c>
      <c r="W1001" s="16">
        <v>3</v>
      </c>
      <c r="X1001" s="16" t="e">
        <v>#REF!</v>
      </c>
      <c r="Y1001" s="237" t="s">
        <v>805</v>
      </c>
      <c r="Z1001" s="17"/>
    </row>
    <row r="1002" spans="1:26" x14ac:dyDescent="0.45">
      <c r="A1002" s="231"/>
      <c r="B1002" s="227"/>
      <c r="C1002" s="227"/>
      <c r="D1002" s="240" t="s">
        <v>22773</v>
      </c>
      <c r="E1002" s="240" t="s">
        <v>811</v>
      </c>
      <c r="F1002" s="227" t="s">
        <v>24339</v>
      </c>
      <c r="G1002" s="229" t="s">
        <v>26520</v>
      </c>
      <c r="H1002" s="229">
        <v>4</v>
      </c>
      <c r="I1002" s="229" t="s">
        <v>847</v>
      </c>
      <c r="J1002" s="229" t="s">
        <v>5193</v>
      </c>
      <c r="K1002" s="17" t="s">
        <v>17061</v>
      </c>
      <c r="L1002" s="17" t="s">
        <v>22771</v>
      </c>
      <c r="M1002" s="230" t="s">
        <v>22771</v>
      </c>
      <c r="N1002" s="231" t="s">
        <v>22770</v>
      </c>
      <c r="O1002" s="232" t="s">
        <v>811</v>
      </c>
      <c r="P1002" s="233" t="s">
        <v>810</v>
      </c>
      <c r="Q1002" s="233" t="s">
        <v>26521</v>
      </c>
      <c r="R1002" s="230" t="s">
        <v>25173</v>
      </c>
      <c r="S1002" s="234" t="s">
        <v>25582</v>
      </c>
      <c r="T1002" s="235" t="s">
        <v>21476</v>
      </c>
      <c r="U1002" s="236" t="s">
        <v>5191</v>
      </c>
      <c r="V1002" s="16">
        <v>2</v>
      </c>
      <c r="W1002" s="16">
        <v>3</v>
      </c>
      <c r="X1002" s="16" t="e">
        <v>#REF!</v>
      </c>
      <c r="Y1002" s="237" t="s">
        <v>811</v>
      </c>
      <c r="Z1002" s="17"/>
    </row>
    <row r="1003" spans="1:26" x14ac:dyDescent="0.45">
      <c r="A1003" s="239" t="s">
        <v>781</v>
      </c>
      <c r="B1003" s="239" t="s">
        <v>22774</v>
      </c>
      <c r="C1003" s="227"/>
      <c r="D1003" s="227"/>
      <c r="E1003" s="227"/>
      <c r="F1003" s="227" t="s">
        <v>24340</v>
      </c>
      <c r="G1003" s="229" t="s">
        <v>5191</v>
      </c>
      <c r="H1003" s="229">
        <v>2</v>
      </c>
      <c r="I1003" s="229" t="s">
        <v>847</v>
      </c>
      <c r="J1003" s="229" t="s">
        <v>781</v>
      </c>
      <c r="K1003" s="17" t="s">
        <v>5190</v>
      </c>
      <c r="L1003" s="17" t="s">
        <v>5190</v>
      </c>
      <c r="M1003" s="230" t="s">
        <v>781</v>
      </c>
      <c r="N1003" s="231" t="s">
        <v>22774</v>
      </c>
      <c r="O1003" s="232" t="s">
        <v>5190</v>
      </c>
      <c r="P1003" s="233" t="s">
        <v>5190</v>
      </c>
      <c r="Q1003" s="233" t="s">
        <v>5190</v>
      </c>
      <c r="R1003" s="230" t="s">
        <v>25583</v>
      </c>
      <c r="S1003" s="234" t="s">
        <v>25573</v>
      </c>
      <c r="T1003" s="235" t="s">
        <v>5190</v>
      </c>
      <c r="U1003" s="236" t="s">
        <v>26520</v>
      </c>
      <c r="V1003" s="16" t="s">
        <v>5190</v>
      </c>
      <c r="W1003" s="16" t="s">
        <v>5190</v>
      </c>
      <c r="X1003" s="16" t="e">
        <v>#REF!</v>
      </c>
      <c r="Y1003" s="237" t="s">
        <v>5190</v>
      </c>
      <c r="Z1003" s="17"/>
    </row>
    <row r="1004" spans="1:26" x14ac:dyDescent="0.45">
      <c r="A1004" s="239" t="s">
        <v>22775</v>
      </c>
      <c r="B1004" s="239" t="s">
        <v>22774</v>
      </c>
      <c r="C1004" s="227"/>
      <c r="D1004" s="227"/>
      <c r="E1004" s="227"/>
      <c r="F1004" s="227" t="s">
        <v>24341</v>
      </c>
      <c r="G1004" s="229" t="s">
        <v>5191</v>
      </c>
      <c r="H1004" s="229">
        <v>3</v>
      </c>
      <c r="I1004" s="229" t="s">
        <v>847</v>
      </c>
      <c r="J1004" s="229" t="s">
        <v>781</v>
      </c>
      <c r="K1004" s="17" t="s">
        <v>22775</v>
      </c>
      <c r="L1004" s="17" t="s">
        <v>5190</v>
      </c>
      <c r="M1004" s="230" t="s">
        <v>22775</v>
      </c>
      <c r="N1004" s="231" t="s">
        <v>22774</v>
      </c>
      <c r="O1004" s="232" t="s">
        <v>5190</v>
      </c>
      <c r="P1004" s="233" t="s">
        <v>5190</v>
      </c>
      <c r="Q1004" s="233" t="s">
        <v>5190</v>
      </c>
      <c r="R1004" s="230" t="s">
        <v>25584</v>
      </c>
      <c r="S1004" s="234" t="s">
        <v>25583</v>
      </c>
      <c r="T1004" s="235" t="s">
        <v>5190</v>
      </c>
      <c r="U1004" s="236" t="s">
        <v>26520</v>
      </c>
      <c r="V1004" s="16" t="s">
        <v>5190</v>
      </c>
      <c r="W1004" s="16" t="s">
        <v>5190</v>
      </c>
      <c r="X1004" s="16" t="e">
        <v>#REF!</v>
      </c>
      <c r="Y1004" s="237" t="s">
        <v>5190</v>
      </c>
      <c r="Z1004" s="17"/>
    </row>
    <row r="1005" spans="1:26" x14ac:dyDescent="0.45">
      <c r="A1005" s="231"/>
      <c r="B1005" s="240" t="s">
        <v>22776</v>
      </c>
      <c r="C1005" s="240" t="s">
        <v>22774</v>
      </c>
      <c r="D1005" s="240" t="s">
        <v>22777</v>
      </c>
      <c r="E1005" s="240" t="s">
        <v>817</v>
      </c>
      <c r="F1005" s="227" t="s">
        <v>24342</v>
      </c>
      <c r="G1005" s="229" t="s">
        <v>5191</v>
      </c>
      <c r="H1005" s="229">
        <v>4</v>
      </c>
      <c r="I1005" s="229" t="s">
        <v>847</v>
      </c>
      <c r="J1005" s="229" t="s">
        <v>781</v>
      </c>
      <c r="K1005" s="17" t="s">
        <v>22775</v>
      </c>
      <c r="L1005" s="17" t="s">
        <v>22776</v>
      </c>
      <c r="M1005" s="230" t="s">
        <v>22776</v>
      </c>
      <c r="N1005" s="231" t="s">
        <v>22774</v>
      </c>
      <c r="O1005" s="232" t="s">
        <v>817</v>
      </c>
      <c r="P1005" s="233" t="s">
        <v>818</v>
      </c>
      <c r="Q1005" s="233" t="s">
        <v>26521</v>
      </c>
      <c r="R1005" s="230" t="s">
        <v>25174</v>
      </c>
      <c r="S1005" s="234" t="s">
        <v>25584</v>
      </c>
      <c r="T1005" s="235" t="s">
        <v>21472</v>
      </c>
      <c r="U1005" s="236" t="s">
        <v>5191</v>
      </c>
      <c r="V1005" s="16">
        <v>2</v>
      </c>
      <c r="W1005" s="16">
        <v>3</v>
      </c>
      <c r="X1005" s="16" t="e">
        <v>#REF!</v>
      </c>
      <c r="Y1005" s="237" t="s">
        <v>817</v>
      </c>
      <c r="Z1005" s="17"/>
    </row>
    <row r="1006" spans="1:26" x14ac:dyDescent="0.45">
      <c r="A1006" s="231"/>
      <c r="B1006" s="227"/>
      <c r="C1006" s="227"/>
      <c r="D1006" s="240" t="s">
        <v>22778</v>
      </c>
      <c r="E1006" s="240" t="s">
        <v>820</v>
      </c>
      <c r="F1006" s="227" t="s">
        <v>24343</v>
      </c>
      <c r="G1006" s="229" t="s">
        <v>26520</v>
      </c>
      <c r="H1006" s="229">
        <v>4</v>
      </c>
      <c r="I1006" s="229" t="s">
        <v>847</v>
      </c>
      <c r="J1006" s="229" t="s">
        <v>781</v>
      </c>
      <c r="K1006" s="17" t="s">
        <v>22775</v>
      </c>
      <c r="L1006" s="17" t="s">
        <v>22776</v>
      </c>
      <c r="M1006" s="230" t="s">
        <v>22776</v>
      </c>
      <c r="N1006" s="231" t="s">
        <v>22774</v>
      </c>
      <c r="O1006" s="232" t="s">
        <v>820</v>
      </c>
      <c r="P1006" s="233" t="s">
        <v>821</v>
      </c>
      <c r="Q1006" s="233" t="s">
        <v>26521</v>
      </c>
      <c r="R1006" s="230" t="s">
        <v>25174</v>
      </c>
      <c r="S1006" s="234" t="s">
        <v>25584</v>
      </c>
      <c r="T1006" s="235" t="s">
        <v>21470</v>
      </c>
      <c r="U1006" s="236" t="s">
        <v>5191</v>
      </c>
      <c r="V1006" s="16">
        <v>2</v>
      </c>
      <c r="W1006" s="16">
        <v>2</v>
      </c>
      <c r="X1006" s="16" t="e">
        <v>#REF!</v>
      </c>
      <c r="Y1006" s="237" t="s">
        <v>820</v>
      </c>
      <c r="Z1006" s="17"/>
    </row>
    <row r="1007" spans="1:26" x14ac:dyDescent="0.45">
      <c r="A1007" s="239" t="s">
        <v>800</v>
      </c>
      <c r="B1007" s="239" t="s">
        <v>22779</v>
      </c>
      <c r="C1007" s="227"/>
      <c r="D1007" s="227"/>
      <c r="E1007" s="227"/>
      <c r="F1007" s="227" t="s">
        <v>24344</v>
      </c>
      <c r="G1007" s="229" t="s">
        <v>5191</v>
      </c>
      <c r="H1007" s="229">
        <v>2</v>
      </c>
      <c r="I1007" s="229" t="s">
        <v>847</v>
      </c>
      <c r="J1007" s="229" t="s">
        <v>800</v>
      </c>
      <c r="K1007" s="17" t="s">
        <v>5190</v>
      </c>
      <c r="L1007" s="17" t="s">
        <v>5190</v>
      </c>
      <c r="M1007" s="230" t="s">
        <v>800</v>
      </c>
      <c r="N1007" s="231" t="s">
        <v>22779</v>
      </c>
      <c r="O1007" s="232" t="s">
        <v>5190</v>
      </c>
      <c r="P1007" s="233" t="s">
        <v>5190</v>
      </c>
      <c r="Q1007" s="233" t="s">
        <v>5190</v>
      </c>
      <c r="R1007" s="230" t="s">
        <v>25585</v>
      </c>
      <c r="S1007" s="234" t="s">
        <v>25573</v>
      </c>
      <c r="T1007" s="235" t="s">
        <v>5190</v>
      </c>
      <c r="U1007" s="236" t="s">
        <v>26520</v>
      </c>
      <c r="V1007" s="16" t="s">
        <v>5190</v>
      </c>
      <c r="W1007" s="16" t="s">
        <v>5190</v>
      </c>
      <c r="X1007" s="16" t="e">
        <v>#REF!</v>
      </c>
      <c r="Y1007" s="237" t="s">
        <v>5190</v>
      </c>
      <c r="Z1007" s="17"/>
    </row>
    <row r="1008" spans="1:26" x14ac:dyDescent="0.45">
      <c r="A1008" s="239" t="s">
        <v>802</v>
      </c>
      <c r="B1008" s="239" t="s">
        <v>22780</v>
      </c>
      <c r="C1008" s="227"/>
      <c r="D1008" s="227"/>
      <c r="E1008" s="227"/>
      <c r="F1008" s="227" t="s">
        <v>24345</v>
      </c>
      <c r="G1008" s="229" t="s">
        <v>5191</v>
      </c>
      <c r="H1008" s="229">
        <v>3</v>
      </c>
      <c r="I1008" s="229" t="s">
        <v>847</v>
      </c>
      <c r="J1008" s="229" t="s">
        <v>800</v>
      </c>
      <c r="K1008" s="17" t="s">
        <v>802</v>
      </c>
      <c r="L1008" s="17" t="s">
        <v>5190</v>
      </c>
      <c r="M1008" s="230" t="s">
        <v>802</v>
      </c>
      <c r="N1008" s="231" t="s">
        <v>22780</v>
      </c>
      <c r="O1008" s="232" t="s">
        <v>5190</v>
      </c>
      <c r="P1008" s="233" t="s">
        <v>5190</v>
      </c>
      <c r="Q1008" s="233" t="s">
        <v>5190</v>
      </c>
      <c r="R1008" s="230" t="s">
        <v>25586</v>
      </c>
      <c r="S1008" s="234" t="s">
        <v>25585</v>
      </c>
      <c r="T1008" s="235" t="s">
        <v>5190</v>
      </c>
      <c r="U1008" s="236" t="s">
        <v>26520</v>
      </c>
      <c r="V1008" s="16" t="s">
        <v>5190</v>
      </c>
      <c r="W1008" s="16" t="s">
        <v>5190</v>
      </c>
      <c r="X1008" s="16" t="e">
        <v>#REF!</v>
      </c>
      <c r="Y1008" s="237" t="s">
        <v>5190</v>
      </c>
      <c r="Z1008" s="17"/>
    </row>
    <row r="1009" spans="1:26" x14ac:dyDescent="0.45">
      <c r="A1009" s="231"/>
      <c r="B1009" s="240" t="s">
        <v>22781</v>
      </c>
      <c r="C1009" s="240" t="s">
        <v>22780</v>
      </c>
      <c r="D1009" s="240" t="s">
        <v>22755</v>
      </c>
      <c r="E1009" s="240" t="s">
        <v>792</v>
      </c>
      <c r="F1009" s="227" t="s">
        <v>24346</v>
      </c>
      <c r="G1009" s="229" t="s">
        <v>5191</v>
      </c>
      <c r="H1009" s="229">
        <v>4</v>
      </c>
      <c r="I1009" s="229" t="s">
        <v>847</v>
      </c>
      <c r="J1009" s="229" t="s">
        <v>800</v>
      </c>
      <c r="K1009" s="17" t="s">
        <v>802</v>
      </c>
      <c r="L1009" s="17" t="s">
        <v>22781</v>
      </c>
      <c r="M1009" s="230" t="s">
        <v>22781</v>
      </c>
      <c r="N1009" s="231" t="s">
        <v>22780</v>
      </c>
      <c r="O1009" s="232" t="s">
        <v>792</v>
      </c>
      <c r="P1009" s="233" t="s">
        <v>791</v>
      </c>
      <c r="Q1009" s="233" t="s">
        <v>26521</v>
      </c>
      <c r="R1009" s="230" t="s">
        <v>25175</v>
      </c>
      <c r="S1009" s="234" t="s">
        <v>25586</v>
      </c>
      <c r="T1009" s="235" t="s">
        <v>21486</v>
      </c>
      <c r="U1009" s="236" t="s">
        <v>5191</v>
      </c>
      <c r="V1009" s="16">
        <v>5</v>
      </c>
      <c r="W1009" s="16">
        <v>5</v>
      </c>
      <c r="X1009" s="16" t="e">
        <v>#REF!</v>
      </c>
      <c r="Y1009" s="237" t="s">
        <v>792</v>
      </c>
      <c r="Z1009" s="17"/>
    </row>
    <row r="1010" spans="1:26" x14ac:dyDescent="0.45">
      <c r="A1010" s="231"/>
      <c r="B1010" s="227"/>
      <c r="C1010" s="227"/>
      <c r="D1010" s="240" t="s">
        <v>22752</v>
      </c>
      <c r="E1010" s="240" t="s">
        <v>794</v>
      </c>
      <c r="F1010" s="227" t="s">
        <v>24347</v>
      </c>
      <c r="G1010" s="229" t="s">
        <v>26520</v>
      </c>
      <c r="H1010" s="229">
        <v>4</v>
      </c>
      <c r="I1010" s="229" t="s">
        <v>847</v>
      </c>
      <c r="J1010" s="229" t="s">
        <v>800</v>
      </c>
      <c r="K1010" s="17" t="s">
        <v>802</v>
      </c>
      <c r="L1010" s="17" t="s">
        <v>22781</v>
      </c>
      <c r="M1010" s="230" t="s">
        <v>22781</v>
      </c>
      <c r="N1010" s="231" t="s">
        <v>22780</v>
      </c>
      <c r="O1010" s="232" t="s">
        <v>794</v>
      </c>
      <c r="P1010" s="233" t="s">
        <v>793</v>
      </c>
      <c r="Q1010" s="233" t="s">
        <v>26521</v>
      </c>
      <c r="R1010" s="230" t="s">
        <v>25175</v>
      </c>
      <c r="S1010" s="234" t="s">
        <v>25586</v>
      </c>
      <c r="T1010" s="235" t="s">
        <v>21485</v>
      </c>
      <c r="U1010" s="236" t="s">
        <v>5191</v>
      </c>
      <c r="V1010" s="16">
        <v>5</v>
      </c>
      <c r="W1010" s="16">
        <v>6</v>
      </c>
      <c r="X1010" s="16" t="e">
        <v>#REF!</v>
      </c>
      <c r="Y1010" s="237" t="s">
        <v>794</v>
      </c>
      <c r="Z1010" s="17"/>
    </row>
    <row r="1011" spans="1:26" x14ac:dyDescent="0.45">
      <c r="A1011" s="231"/>
      <c r="B1011" s="227"/>
      <c r="C1011" s="227"/>
      <c r="D1011" s="240" t="s">
        <v>22772</v>
      </c>
      <c r="E1011" s="240" t="s">
        <v>805</v>
      </c>
      <c r="F1011" s="227" t="s">
        <v>24348</v>
      </c>
      <c r="G1011" s="229" t="s">
        <v>26520</v>
      </c>
      <c r="H1011" s="229">
        <v>4</v>
      </c>
      <c r="I1011" s="229" t="s">
        <v>847</v>
      </c>
      <c r="J1011" s="229" t="s">
        <v>800</v>
      </c>
      <c r="K1011" s="17" t="s">
        <v>802</v>
      </c>
      <c r="L1011" s="17" t="s">
        <v>22781</v>
      </c>
      <c r="M1011" s="230" t="s">
        <v>22781</v>
      </c>
      <c r="N1011" s="231" t="s">
        <v>22780</v>
      </c>
      <c r="O1011" s="232" t="s">
        <v>805</v>
      </c>
      <c r="P1011" s="233" t="s">
        <v>804</v>
      </c>
      <c r="Q1011" s="233" t="s">
        <v>26521</v>
      </c>
      <c r="R1011" s="230" t="s">
        <v>25175</v>
      </c>
      <c r="S1011" s="234" t="s">
        <v>25586</v>
      </c>
      <c r="T1011" s="235" t="s">
        <v>21479</v>
      </c>
      <c r="U1011" s="236" t="s">
        <v>5191</v>
      </c>
      <c r="V1011" s="16">
        <v>5</v>
      </c>
      <c r="W1011" s="16">
        <v>3</v>
      </c>
      <c r="X1011" s="16" t="e">
        <v>#REF!</v>
      </c>
      <c r="Y1011" s="237" t="s">
        <v>805</v>
      </c>
      <c r="Z1011" s="17"/>
    </row>
    <row r="1012" spans="1:26" x14ac:dyDescent="0.45">
      <c r="A1012" s="231"/>
      <c r="B1012" s="227"/>
      <c r="C1012" s="227"/>
      <c r="D1012" s="240" t="s">
        <v>22773</v>
      </c>
      <c r="E1012" s="240" t="s">
        <v>811</v>
      </c>
      <c r="F1012" s="227" t="s">
        <v>24349</v>
      </c>
      <c r="G1012" s="229" t="s">
        <v>26520</v>
      </c>
      <c r="H1012" s="229">
        <v>4</v>
      </c>
      <c r="I1012" s="229" t="s">
        <v>847</v>
      </c>
      <c r="J1012" s="229" t="s">
        <v>800</v>
      </c>
      <c r="K1012" s="17" t="s">
        <v>802</v>
      </c>
      <c r="L1012" s="17" t="s">
        <v>22781</v>
      </c>
      <c r="M1012" s="230" t="s">
        <v>22781</v>
      </c>
      <c r="N1012" s="231" t="s">
        <v>22780</v>
      </c>
      <c r="O1012" s="232" t="s">
        <v>811</v>
      </c>
      <c r="P1012" s="233" t="s">
        <v>810</v>
      </c>
      <c r="Q1012" s="233" t="s">
        <v>26521</v>
      </c>
      <c r="R1012" s="230" t="s">
        <v>25175</v>
      </c>
      <c r="S1012" s="234" t="s">
        <v>25586</v>
      </c>
      <c r="T1012" s="235" t="s">
        <v>21476</v>
      </c>
      <c r="U1012" s="236" t="s">
        <v>5191</v>
      </c>
      <c r="V1012" s="16">
        <v>5</v>
      </c>
      <c r="W1012" s="16">
        <v>3</v>
      </c>
      <c r="X1012" s="16" t="e">
        <v>#REF!</v>
      </c>
      <c r="Y1012" s="237" t="s">
        <v>811</v>
      </c>
      <c r="Z1012" s="17"/>
    </row>
    <row r="1013" spans="1:26" x14ac:dyDescent="0.45">
      <c r="A1013" s="231"/>
      <c r="B1013" s="227"/>
      <c r="C1013" s="227"/>
      <c r="D1013" s="240" t="s">
        <v>22777</v>
      </c>
      <c r="E1013" s="240" t="s">
        <v>817</v>
      </c>
      <c r="F1013" s="227" t="s">
        <v>24350</v>
      </c>
      <c r="G1013" s="229" t="s">
        <v>26520</v>
      </c>
      <c r="H1013" s="229">
        <v>4</v>
      </c>
      <c r="I1013" s="229" t="s">
        <v>847</v>
      </c>
      <c r="J1013" s="229" t="s">
        <v>800</v>
      </c>
      <c r="K1013" s="17" t="s">
        <v>802</v>
      </c>
      <c r="L1013" s="17" t="s">
        <v>22781</v>
      </c>
      <c r="M1013" s="230" t="s">
        <v>22781</v>
      </c>
      <c r="N1013" s="231" t="s">
        <v>22780</v>
      </c>
      <c r="O1013" s="232" t="s">
        <v>817</v>
      </c>
      <c r="P1013" s="233" t="s">
        <v>818</v>
      </c>
      <c r="Q1013" s="233" t="s">
        <v>26521</v>
      </c>
      <c r="R1013" s="230" t="s">
        <v>25175</v>
      </c>
      <c r="S1013" s="234" t="s">
        <v>25586</v>
      </c>
      <c r="T1013" s="235" t="s">
        <v>21472</v>
      </c>
      <c r="U1013" s="236" t="s">
        <v>5191</v>
      </c>
      <c r="V1013" s="16">
        <v>5</v>
      </c>
      <c r="W1013" s="16">
        <v>3</v>
      </c>
      <c r="X1013" s="16" t="e">
        <v>#REF!</v>
      </c>
      <c r="Y1013" s="237" t="s">
        <v>817</v>
      </c>
      <c r="Z1013" s="17"/>
    </row>
    <row r="1014" spans="1:26" x14ac:dyDescent="0.45">
      <c r="A1014" s="239" t="s">
        <v>808</v>
      </c>
      <c r="B1014" s="239" t="s">
        <v>22782</v>
      </c>
      <c r="C1014" s="227"/>
      <c r="D1014" s="227"/>
      <c r="E1014" s="227"/>
      <c r="F1014" s="227" t="s">
        <v>24351</v>
      </c>
      <c r="G1014" s="229" t="s">
        <v>5191</v>
      </c>
      <c r="H1014" s="229">
        <v>3</v>
      </c>
      <c r="I1014" s="229" t="s">
        <v>847</v>
      </c>
      <c r="J1014" s="229" t="s">
        <v>800</v>
      </c>
      <c r="K1014" s="17" t="s">
        <v>808</v>
      </c>
      <c r="L1014" s="17" t="s">
        <v>5190</v>
      </c>
      <c r="M1014" s="230" t="s">
        <v>808</v>
      </c>
      <c r="N1014" s="231" t="s">
        <v>22782</v>
      </c>
      <c r="O1014" s="232" t="s">
        <v>5190</v>
      </c>
      <c r="P1014" s="233" t="s">
        <v>5190</v>
      </c>
      <c r="Q1014" s="233" t="s">
        <v>5190</v>
      </c>
      <c r="R1014" s="230" t="s">
        <v>25587</v>
      </c>
      <c r="S1014" s="234" t="s">
        <v>25585</v>
      </c>
      <c r="T1014" s="235" t="s">
        <v>5190</v>
      </c>
      <c r="U1014" s="236" t="s">
        <v>26520</v>
      </c>
      <c r="V1014" s="16" t="s">
        <v>5190</v>
      </c>
      <c r="W1014" s="16" t="s">
        <v>5190</v>
      </c>
      <c r="X1014" s="16" t="e">
        <v>#REF!</v>
      </c>
      <c r="Y1014" s="237" t="s">
        <v>5190</v>
      </c>
      <c r="Z1014" s="17"/>
    </row>
    <row r="1015" spans="1:26" x14ac:dyDescent="0.45">
      <c r="A1015" s="231"/>
      <c r="B1015" s="240" t="s">
        <v>810</v>
      </c>
      <c r="C1015" s="240" t="s">
        <v>22783</v>
      </c>
      <c r="D1015" s="240" t="s">
        <v>22444</v>
      </c>
      <c r="E1015" s="240" t="s">
        <v>798</v>
      </c>
      <c r="F1015" s="227" t="s">
        <v>24352</v>
      </c>
      <c r="G1015" s="229" t="s">
        <v>5191</v>
      </c>
      <c r="H1015" s="229">
        <v>4</v>
      </c>
      <c r="I1015" s="229" t="s">
        <v>847</v>
      </c>
      <c r="J1015" s="229" t="s">
        <v>800</v>
      </c>
      <c r="K1015" s="17" t="s">
        <v>808</v>
      </c>
      <c r="L1015" s="17" t="s">
        <v>810</v>
      </c>
      <c r="M1015" s="230" t="s">
        <v>810</v>
      </c>
      <c r="N1015" s="231" t="s">
        <v>22783</v>
      </c>
      <c r="O1015" s="232" t="s">
        <v>798</v>
      </c>
      <c r="P1015" s="233" t="s">
        <v>799</v>
      </c>
      <c r="Q1015" s="233" t="s">
        <v>26521</v>
      </c>
      <c r="R1015" s="230" t="s">
        <v>25176</v>
      </c>
      <c r="S1015" s="234" t="s">
        <v>25587</v>
      </c>
      <c r="T1015" s="235" t="s">
        <v>21482</v>
      </c>
      <c r="U1015" s="236" t="s">
        <v>5191</v>
      </c>
      <c r="V1015" s="16">
        <v>1</v>
      </c>
      <c r="W1015" s="16">
        <v>2</v>
      </c>
      <c r="X1015" s="16" t="e">
        <v>#REF!</v>
      </c>
      <c r="Y1015" s="237" t="s">
        <v>798</v>
      </c>
      <c r="Z1015" s="17"/>
    </row>
    <row r="1016" spans="1:26" x14ac:dyDescent="0.45">
      <c r="A1016" s="231"/>
      <c r="B1016" s="240" t="s">
        <v>22784</v>
      </c>
      <c r="C1016" s="240" t="s">
        <v>22785</v>
      </c>
      <c r="D1016" s="240" t="s">
        <v>22755</v>
      </c>
      <c r="E1016" s="240" t="s">
        <v>792</v>
      </c>
      <c r="F1016" s="227" t="s">
        <v>24353</v>
      </c>
      <c r="G1016" s="229" t="s">
        <v>5191</v>
      </c>
      <c r="H1016" s="229">
        <v>4</v>
      </c>
      <c r="I1016" s="229" t="s">
        <v>847</v>
      </c>
      <c r="J1016" s="229" t="s">
        <v>800</v>
      </c>
      <c r="K1016" s="17" t="s">
        <v>808</v>
      </c>
      <c r="L1016" s="17" t="s">
        <v>22784</v>
      </c>
      <c r="M1016" s="230" t="s">
        <v>22784</v>
      </c>
      <c r="N1016" s="231" t="s">
        <v>22785</v>
      </c>
      <c r="O1016" s="232" t="s">
        <v>792</v>
      </c>
      <c r="P1016" s="233" t="s">
        <v>791</v>
      </c>
      <c r="Q1016" s="233" t="s">
        <v>26521</v>
      </c>
      <c r="R1016" s="230" t="s">
        <v>25177</v>
      </c>
      <c r="S1016" s="234" t="s">
        <v>25587</v>
      </c>
      <c r="T1016" s="235" t="s">
        <v>21486</v>
      </c>
      <c r="U1016" s="236" t="s">
        <v>5191</v>
      </c>
      <c r="V1016" s="16">
        <v>2</v>
      </c>
      <c r="W1016" s="16">
        <v>5</v>
      </c>
      <c r="X1016" s="16" t="e">
        <v>#REF!</v>
      </c>
      <c r="Y1016" s="237" t="s">
        <v>792</v>
      </c>
      <c r="Z1016" s="17"/>
    </row>
    <row r="1017" spans="1:26" x14ac:dyDescent="0.45">
      <c r="A1017" s="231"/>
      <c r="B1017" s="227"/>
      <c r="C1017" s="227"/>
      <c r="D1017" s="240" t="s">
        <v>22752</v>
      </c>
      <c r="E1017" s="240" t="s">
        <v>794</v>
      </c>
      <c r="F1017" s="227" t="s">
        <v>24354</v>
      </c>
      <c r="G1017" s="229" t="s">
        <v>26520</v>
      </c>
      <c r="H1017" s="229">
        <v>4</v>
      </c>
      <c r="I1017" s="229" t="s">
        <v>847</v>
      </c>
      <c r="J1017" s="229" t="s">
        <v>800</v>
      </c>
      <c r="K1017" s="17" t="s">
        <v>808</v>
      </c>
      <c r="L1017" s="17" t="s">
        <v>22784</v>
      </c>
      <c r="M1017" s="230" t="s">
        <v>22784</v>
      </c>
      <c r="N1017" s="231" t="s">
        <v>22785</v>
      </c>
      <c r="O1017" s="232" t="s">
        <v>794</v>
      </c>
      <c r="P1017" s="233" t="s">
        <v>793</v>
      </c>
      <c r="Q1017" s="233" t="s">
        <v>26521</v>
      </c>
      <c r="R1017" s="230" t="s">
        <v>25177</v>
      </c>
      <c r="S1017" s="234" t="s">
        <v>25587</v>
      </c>
      <c r="T1017" s="235" t="s">
        <v>21485</v>
      </c>
      <c r="U1017" s="236" t="s">
        <v>5191</v>
      </c>
      <c r="V1017" s="16">
        <v>2</v>
      </c>
      <c r="W1017" s="16">
        <v>6</v>
      </c>
      <c r="X1017" s="16" t="e">
        <v>#REF!</v>
      </c>
      <c r="Y1017" s="237" t="s">
        <v>794</v>
      </c>
      <c r="Z1017" s="17"/>
    </row>
    <row r="1018" spans="1:26" x14ac:dyDescent="0.45">
      <c r="A1018" s="239" t="s">
        <v>814</v>
      </c>
      <c r="B1018" s="239" t="s">
        <v>22786</v>
      </c>
      <c r="C1018" s="227"/>
      <c r="D1018" s="227"/>
      <c r="E1018" s="227"/>
      <c r="F1018" s="227" t="s">
        <v>24355</v>
      </c>
      <c r="G1018" s="229" t="s">
        <v>5191</v>
      </c>
      <c r="H1018" s="229">
        <v>2</v>
      </c>
      <c r="I1018" s="229" t="s">
        <v>847</v>
      </c>
      <c r="J1018" s="229" t="s">
        <v>814</v>
      </c>
      <c r="K1018" s="17" t="s">
        <v>5190</v>
      </c>
      <c r="L1018" s="17" t="s">
        <v>5190</v>
      </c>
      <c r="M1018" s="230" t="s">
        <v>814</v>
      </c>
      <c r="N1018" s="231" t="s">
        <v>22786</v>
      </c>
      <c r="O1018" s="232" t="s">
        <v>5190</v>
      </c>
      <c r="P1018" s="233" t="s">
        <v>5190</v>
      </c>
      <c r="Q1018" s="233" t="s">
        <v>5190</v>
      </c>
      <c r="R1018" s="230" t="s">
        <v>25588</v>
      </c>
      <c r="S1018" s="234" t="s">
        <v>25573</v>
      </c>
      <c r="T1018" s="235" t="s">
        <v>5190</v>
      </c>
      <c r="U1018" s="236" t="s">
        <v>26520</v>
      </c>
      <c r="V1018" s="16" t="s">
        <v>5190</v>
      </c>
      <c r="W1018" s="16" t="s">
        <v>5190</v>
      </c>
      <c r="X1018" s="16" t="e">
        <v>#REF!</v>
      </c>
      <c r="Y1018" s="237" t="s">
        <v>5190</v>
      </c>
      <c r="Z1018" s="17"/>
    </row>
    <row r="1019" spans="1:26" x14ac:dyDescent="0.45">
      <c r="A1019" s="239" t="s">
        <v>22787</v>
      </c>
      <c r="B1019" s="239" t="s">
        <v>22786</v>
      </c>
      <c r="C1019" s="227"/>
      <c r="D1019" s="227"/>
      <c r="E1019" s="227"/>
      <c r="F1019" s="227" t="s">
        <v>24356</v>
      </c>
      <c r="G1019" s="229" t="s">
        <v>5191</v>
      </c>
      <c r="H1019" s="229">
        <v>3</v>
      </c>
      <c r="I1019" s="229" t="s">
        <v>847</v>
      </c>
      <c r="J1019" s="229" t="s">
        <v>814</v>
      </c>
      <c r="K1019" s="17" t="s">
        <v>22787</v>
      </c>
      <c r="L1019" s="17" t="s">
        <v>5190</v>
      </c>
      <c r="M1019" s="230" t="s">
        <v>22787</v>
      </c>
      <c r="N1019" s="231" t="s">
        <v>22786</v>
      </c>
      <c r="O1019" s="232" t="s">
        <v>5190</v>
      </c>
      <c r="P1019" s="233" t="s">
        <v>5190</v>
      </c>
      <c r="Q1019" s="233" t="s">
        <v>5190</v>
      </c>
      <c r="R1019" s="230" t="s">
        <v>25589</v>
      </c>
      <c r="S1019" s="234" t="s">
        <v>25588</v>
      </c>
      <c r="T1019" s="235" t="s">
        <v>5190</v>
      </c>
      <c r="U1019" s="236" t="s">
        <v>26520</v>
      </c>
      <c r="V1019" s="16" t="s">
        <v>5190</v>
      </c>
      <c r="W1019" s="16" t="s">
        <v>5190</v>
      </c>
      <c r="X1019" s="16" t="e">
        <v>#REF!</v>
      </c>
      <c r="Y1019" s="237" t="s">
        <v>5190</v>
      </c>
      <c r="Z1019" s="17"/>
    </row>
    <row r="1020" spans="1:26" x14ac:dyDescent="0.45">
      <c r="A1020" s="231"/>
      <c r="B1020" s="240" t="s">
        <v>22788</v>
      </c>
      <c r="C1020" s="240" t="s">
        <v>22789</v>
      </c>
      <c r="D1020" s="240" t="s">
        <v>843</v>
      </c>
      <c r="E1020" s="240" t="s">
        <v>842</v>
      </c>
      <c r="F1020" s="227" t="s">
        <v>24357</v>
      </c>
      <c r="G1020" s="229" t="s">
        <v>5191</v>
      </c>
      <c r="H1020" s="229">
        <v>4</v>
      </c>
      <c r="I1020" s="229" t="s">
        <v>847</v>
      </c>
      <c r="J1020" s="229" t="s">
        <v>814</v>
      </c>
      <c r="K1020" s="17" t="s">
        <v>22787</v>
      </c>
      <c r="L1020" s="17" t="s">
        <v>22788</v>
      </c>
      <c r="M1020" s="230" t="s">
        <v>22788</v>
      </c>
      <c r="N1020" s="231" t="s">
        <v>22789</v>
      </c>
      <c r="O1020" s="232" t="s">
        <v>842</v>
      </c>
      <c r="P1020" s="233" t="s">
        <v>843</v>
      </c>
      <c r="Q1020" s="233" t="s">
        <v>5190</v>
      </c>
      <c r="R1020" s="230" t="s">
        <v>25178</v>
      </c>
      <c r="S1020" s="234" t="s">
        <v>25589</v>
      </c>
      <c r="T1020" s="235" t="s">
        <v>21458</v>
      </c>
      <c r="U1020" s="236" t="s">
        <v>5191</v>
      </c>
      <c r="V1020" s="16">
        <v>2</v>
      </c>
      <c r="W1020" s="16">
        <v>1</v>
      </c>
      <c r="X1020" s="16" t="e">
        <v>#REF!</v>
      </c>
      <c r="Y1020" s="237" t="s">
        <v>842</v>
      </c>
      <c r="Z1020" s="17"/>
    </row>
    <row r="1021" spans="1:26" x14ac:dyDescent="0.45">
      <c r="A1021" s="231"/>
      <c r="B1021" s="227"/>
      <c r="C1021" s="227"/>
      <c r="D1021" s="240" t="s">
        <v>22790</v>
      </c>
      <c r="E1021" s="240" t="s">
        <v>1151</v>
      </c>
      <c r="F1021" s="227" t="s">
        <v>24358</v>
      </c>
      <c r="G1021" s="229" t="s">
        <v>26520</v>
      </c>
      <c r="H1021" s="229">
        <v>4</v>
      </c>
      <c r="I1021" s="229" t="s">
        <v>847</v>
      </c>
      <c r="J1021" s="229" t="s">
        <v>814</v>
      </c>
      <c r="K1021" s="17" t="s">
        <v>22787</v>
      </c>
      <c r="L1021" s="17" t="s">
        <v>22788</v>
      </c>
      <c r="M1021" s="230" t="s">
        <v>22788</v>
      </c>
      <c r="N1021" s="231" t="s">
        <v>22789</v>
      </c>
      <c r="O1021" s="232" t="s">
        <v>1151</v>
      </c>
      <c r="P1021" s="233" t="s">
        <v>1150</v>
      </c>
      <c r="Q1021" s="233" t="s">
        <v>26521</v>
      </c>
      <c r="R1021" s="230" t="s">
        <v>25178</v>
      </c>
      <c r="S1021" s="234" t="s">
        <v>25589</v>
      </c>
      <c r="T1021" s="235" t="s">
        <v>21279</v>
      </c>
      <c r="U1021" s="236" t="s">
        <v>5191</v>
      </c>
      <c r="V1021" s="16">
        <v>2</v>
      </c>
      <c r="W1021" s="16">
        <v>3</v>
      </c>
      <c r="X1021" s="16" t="e">
        <v>#REF!</v>
      </c>
      <c r="Y1021" s="237" t="s">
        <v>1151</v>
      </c>
      <c r="Z1021" s="17"/>
    </row>
    <row r="1022" spans="1:26" x14ac:dyDescent="0.45">
      <c r="A1022" s="231"/>
      <c r="B1022" s="240" t="s">
        <v>22791</v>
      </c>
      <c r="C1022" s="240" t="s">
        <v>22792</v>
      </c>
      <c r="D1022" s="240" t="s">
        <v>846</v>
      </c>
      <c r="E1022" s="240" t="s">
        <v>845</v>
      </c>
      <c r="F1022" s="227" t="s">
        <v>24359</v>
      </c>
      <c r="G1022" s="229" t="s">
        <v>5191</v>
      </c>
      <c r="H1022" s="229">
        <v>4</v>
      </c>
      <c r="I1022" s="229" t="s">
        <v>847</v>
      </c>
      <c r="J1022" s="229" t="s">
        <v>814</v>
      </c>
      <c r="K1022" s="17" t="s">
        <v>22787</v>
      </c>
      <c r="L1022" s="17" t="s">
        <v>22791</v>
      </c>
      <c r="M1022" s="230" t="s">
        <v>22791</v>
      </c>
      <c r="N1022" s="231" t="s">
        <v>22792</v>
      </c>
      <c r="O1022" s="232" t="s">
        <v>845</v>
      </c>
      <c r="P1022" s="233" t="s">
        <v>846</v>
      </c>
      <c r="Q1022" s="233" t="s">
        <v>5190</v>
      </c>
      <c r="R1022" s="230" t="s">
        <v>25179</v>
      </c>
      <c r="S1022" s="234" t="s">
        <v>25589</v>
      </c>
      <c r="T1022" s="235" t="s">
        <v>21456</v>
      </c>
      <c r="U1022" s="236" t="s">
        <v>5191</v>
      </c>
      <c r="V1022" s="16">
        <v>1</v>
      </c>
      <c r="W1022" s="16">
        <v>1</v>
      </c>
      <c r="X1022" s="16" t="e">
        <v>#REF!</v>
      </c>
      <c r="Y1022" s="237" t="s">
        <v>845</v>
      </c>
      <c r="Z1022" s="17"/>
    </row>
    <row r="1023" spans="1:26" x14ac:dyDescent="0.45">
      <c r="A1023" s="239" t="s">
        <v>822</v>
      </c>
      <c r="B1023" s="239" t="s">
        <v>22793</v>
      </c>
      <c r="C1023" s="227"/>
      <c r="D1023" s="227"/>
      <c r="E1023" s="227"/>
      <c r="F1023" s="227" t="s">
        <v>24360</v>
      </c>
      <c r="G1023" s="229" t="s">
        <v>5191</v>
      </c>
      <c r="H1023" s="229">
        <v>2</v>
      </c>
      <c r="I1023" s="229" t="s">
        <v>847</v>
      </c>
      <c r="J1023" s="229" t="s">
        <v>822</v>
      </c>
      <c r="K1023" s="17" t="s">
        <v>5190</v>
      </c>
      <c r="L1023" s="17" t="s">
        <v>5190</v>
      </c>
      <c r="M1023" s="230" t="s">
        <v>822</v>
      </c>
      <c r="N1023" s="231" t="s">
        <v>22793</v>
      </c>
      <c r="O1023" s="232" t="s">
        <v>5190</v>
      </c>
      <c r="P1023" s="233" t="s">
        <v>5190</v>
      </c>
      <c r="Q1023" s="233" t="s">
        <v>5190</v>
      </c>
      <c r="R1023" s="230" t="s">
        <v>25590</v>
      </c>
      <c r="S1023" s="234" t="s">
        <v>25573</v>
      </c>
      <c r="T1023" s="235" t="s">
        <v>5190</v>
      </c>
      <c r="U1023" s="236" t="s">
        <v>26520</v>
      </c>
      <c r="V1023" s="16" t="s">
        <v>5190</v>
      </c>
      <c r="W1023" s="16" t="s">
        <v>5190</v>
      </c>
      <c r="X1023" s="16" t="e">
        <v>#REF!</v>
      </c>
      <c r="Y1023" s="237" t="s">
        <v>5190</v>
      </c>
      <c r="Z1023" s="17"/>
    </row>
    <row r="1024" spans="1:26" x14ac:dyDescent="0.45">
      <c r="A1024" s="239" t="s">
        <v>824</v>
      </c>
      <c r="B1024" s="239" t="s">
        <v>22794</v>
      </c>
      <c r="C1024" s="227"/>
      <c r="D1024" s="227"/>
      <c r="E1024" s="227"/>
      <c r="F1024" s="227" t="s">
        <v>24361</v>
      </c>
      <c r="G1024" s="229" t="s">
        <v>5191</v>
      </c>
      <c r="H1024" s="229">
        <v>3</v>
      </c>
      <c r="I1024" s="229" t="s">
        <v>847</v>
      </c>
      <c r="J1024" s="229" t="s">
        <v>822</v>
      </c>
      <c r="K1024" s="17" t="s">
        <v>824</v>
      </c>
      <c r="L1024" s="17" t="s">
        <v>5190</v>
      </c>
      <c r="M1024" s="230" t="s">
        <v>824</v>
      </c>
      <c r="N1024" s="231" t="s">
        <v>22794</v>
      </c>
      <c r="O1024" s="232" t="s">
        <v>5190</v>
      </c>
      <c r="P1024" s="233" t="s">
        <v>5190</v>
      </c>
      <c r="Q1024" s="233" t="s">
        <v>5190</v>
      </c>
      <c r="R1024" s="230" t="s">
        <v>25591</v>
      </c>
      <c r="S1024" s="234" t="s">
        <v>25590</v>
      </c>
      <c r="T1024" s="235" t="s">
        <v>5190</v>
      </c>
      <c r="U1024" s="236" t="s">
        <v>26520</v>
      </c>
      <c r="V1024" s="16" t="s">
        <v>5190</v>
      </c>
      <c r="W1024" s="16" t="s">
        <v>5190</v>
      </c>
      <c r="X1024" s="16" t="e">
        <v>#REF!</v>
      </c>
      <c r="Y1024" s="237" t="s">
        <v>5190</v>
      </c>
      <c r="Z1024" s="17"/>
    </row>
    <row r="1025" spans="1:26" x14ac:dyDescent="0.45">
      <c r="A1025" s="231"/>
      <c r="B1025" s="240" t="s">
        <v>17255</v>
      </c>
      <c r="C1025" s="240" t="s">
        <v>22795</v>
      </c>
      <c r="D1025" s="240" t="s">
        <v>22796</v>
      </c>
      <c r="E1025" s="240" t="s">
        <v>836</v>
      </c>
      <c r="F1025" s="227" t="s">
        <v>24362</v>
      </c>
      <c r="G1025" s="229" t="s">
        <v>5191</v>
      </c>
      <c r="H1025" s="229">
        <v>4</v>
      </c>
      <c r="I1025" s="229" t="s">
        <v>847</v>
      </c>
      <c r="J1025" s="229" t="s">
        <v>822</v>
      </c>
      <c r="K1025" s="17" t="s">
        <v>824</v>
      </c>
      <c r="L1025" s="17" t="s">
        <v>17255</v>
      </c>
      <c r="M1025" s="230" t="s">
        <v>17255</v>
      </c>
      <c r="N1025" s="231" t="s">
        <v>22795</v>
      </c>
      <c r="O1025" s="232" t="s">
        <v>836</v>
      </c>
      <c r="P1025" s="233" t="s">
        <v>835</v>
      </c>
      <c r="Q1025" s="233" t="s">
        <v>26521</v>
      </c>
      <c r="R1025" s="230" t="s">
        <v>25180</v>
      </c>
      <c r="S1025" s="234" t="s">
        <v>25591</v>
      </c>
      <c r="T1025" s="235" t="s">
        <v>21462</v>
      </c>
      <c r="U1025" s="236" t="s">
        <v>5191</v>
      </c>
      <c r="V1025" s="16">
        <v>1</v>
      </c>
      <c r="W1025" s="16">
        <v>3</v>
      </c>
      <c r="X1025" s="16" t="e">
        <v>#REF!</v>
      </c>
      <c r="Y1025" s="237" t="s">
        <v>836</v>
      </c>
      <c r="Z1025" s="17"/>
    </row>
    <row r="1026" spans="1:26" x14ac:dyDescent="0.45">
      <c r="A1026" s="231"/>
      <c r="B1026" s="240" t="s">
        <v>22797</v>
      </c>
      <c r="C1026" s="240" t="s">
        <v>22798</v>
      </c>
      <c r="D1026" s="240" t="s">
        <v>22799</v>
      </c>
      <c r="E1026" s="240" t="s">
        <v>832</v>
      </c>
      <c r="F1026" s="227" t="s">
        <v>24363</v>
      </c>
      <c r="G1026" s="229" t="s">
        <v>5191</v>
      </c>
      <c r="H1026" s="229">
        <v>4</v>
      </c>
      <c r="I1026" s="229" t="s">
        <v>847</v>
      </c>
      <c r="J1026" s="229" t="s">
        <v>822</v>
      </c>
      <c r="K1026" s="17" t="s">
        <v>824</v>
      </c>
      <c r="L1026" s="17" t="s">
        <v>22797</v>
      </c>
      <c r="M1026" s="230" t="s">
        <v>22797</v>
      </c>
      <c r="N1026" s="231" t="s">
        <v>22798</v>
      </c>
      <c r="O1026" s="232" t="s">
        <v>832</v>
      </c>
      <c r="P1026" s="233" t="s">
        <v>831</v>
      </c>
      <c r="Q1026" s="233" t="s">
        <v>26521</v>
      </c>
      <c r="R1026" s="230" t="s">
        <v>25181</v>
      </c>
      <c r="S1026" s="234" t="s">
        <v>25591</v>
      </c>
      <c r="T1026" s="235" t="s">
        <v>21464</v>
      </c>
      <c r="U1026" s="236" t="s">
        <v>5191</v>
      </c>
      <c r="V1026" s="16">
        <v>1</v>
      </c>
      <c r="W1026" s="16">
        <v>2</v>
      </c>
      <c r="X1026" s="16" t="e">
        <v>#REF!</v>
      </c>
      <c r="Y1026" s="237" t="s">
        <v>832</v>
      </c>
      <c r="Z1026" s="17"/>
    </row>
    <row r="1027" spans="1:26" x14ac:dyDescent="0.45">
      <c r="A1027" s="231"/>
      <c r="B1027" s="240" t="s">
        <v>22800</v>
      </c>
      <c r="C1027" s="240" t="s">
        <v>22801</v>
      </c>
      <c r="D1027" s="240" t="s">
        <v>22799</v>
      </c>
      <c r="E1027" s="240" t="s">
        <v>832</v>
      </c>
      <c r="F1027" s="227" t="s">
        <v>24364</v>
      </c>
      <c r="G1027" s="229" t="s">
        <v>5191</v>
      </c>
      <c r="H1027" s="229">
        <v>4</v>
      </c>
      <c r="I1027" s="229" t="s">
        <v>847</v>
      </c>
      <c r="J1027" s="229" t="s">
        <v>822</v>
      </c>
      <c r="K1027" s="17" t="s">
        <v>824</v>
      </c>
      <c r="L1027" s="17" t="s">
        <v>22800</v>
      </c>
      <c r="M1027" s="230" t="s">
        <v>22800</v>
      </c>
      <c r="N1027" s="231" t="s">
        <v>22801</v>
      </c>
      <c r="O1027" s="232" t="s">
        <v>832</v>
      </c>
      <c r="P1027" s="233" t="s">
        <v>831</v>
      </c>
      <c r="Q1027" s="233" t="s">
        <v>26521</v>
      </c>
      <c r="R1027" s="230" t="s">
        <v>25182</v>
      </c>
      <c r="S1027" s="234" t="s">
        <v>25591</v>
      </c>
      <c r="T1027" s="235" t="s">
        <v>21464</v>
      </c>
      <c r="U1027" s="236" t="s">
        <v>5191</v>
      </c>
      <c r="V1027" s="16">
        <v>2</v>
      </c>
      <c r="W1027" s="16">
        <v>2</v>
      </c>
      <c r="X1027" s="16" t="e">
        <v>#REF!</v>
      </c>
      <c r="Y1027" s="237" t="s">
        <v>832</v>
      </c>
      <c r="Z1027" s="17"/>
    </row>
    <row r="1028" spans="1:26" x14ac:dyDescent="0.45">
      <c r="A1028" s="231"/>
      <c r="B1028" s="227"/>
      <c r="C1028" s="227"/>
      <c r="D1028" s="240" t="s">
        <v>22796</v>
      </c>
      <c r="E1028" s="240" t="s">
        <v>836</v>
      </c>
      <c r="F1028" s="227" t="s">
        <v>24365</v>
      </c>
      <c r="G1028" s="229" t="s">
        <v>26520</v>
      </c>
      <c r="H1028" s="229">
        <v>4</v>
      </c>
      <c r="I1028" s="229" t="s">
        <v>847</v>
      </c>
      <c r="J1028" s="229" t="s">
        <v>822</v>
      </c>
      <c r="K1028" s="17" t="s">
        <v>824</v>
      </c>
      <c r="L1028" s="17" t="s">
        <v>22800</v>
      </c>
      <c r="M1028" s="230" t="s">
        <v>22800</v>
      </c>
      <c r="N1028" s="231" t="s">
        <v>22801</v>
      </c>
      <c r="O1028" s="232" t="s">
        <v>836</v>
      </c>
      <c r="P1028" s="233" t="s">
        <v>835</v>
      </c>
      <c r="Q1028" s="233" t="s">
        <v>26521</v>
      </c>
      <c r="R1028" s="230" t="s">
        <v>25182</v>
      </c>
      <c r="S1028" s="234" t="s">
        <v>25591</v>
      </c>
      <c r="T1028" s="235" t="s">
        <v>21462</v>
      </c>
      <c r="U1028" s="236" t="s">
        <v>5191</v>
      </c>
      <c r="V1028" s="16">
        <v>2</v>
      </c>
      <c r="W1028" s="16">
        <v>3</v>
      </c>
      <c r="X1028" s="16" t="e">
        <v>#REF!</v>
      </c>
      <c r="Y1028" s="237" t="s">
        <v>836</v>
      </c>
      <c r="Z1028" s="17"/>
    </row>
    <row r="1029" spans="1:26" x14ac:dyDescent="0.45">
      <c r="A1029" s="239" t="s">
        <v>827</v>
      </c>
      <c r="B1029" s="239" t="s">
        <v>22802</v>
      </c>
      <c r="C1029" s="227"/>
      <c r="D1029" s="227"/>
      <c r="E1029" s="227"/>
      <c r="F1029" s="227" t="s">
        <v>24366</v>
      </c>
      <c r="G1029" s="229" t="s">
        <v>5191</v>
      </c>
      <c r="H1029" s="229">
        <v>3</v>
      </c>
      <c r="I1029" s="229" t="s">
        <v>847</v>
      </c>
      <c r="J1029" s="229" t="s">
        <v>822</v>
      </c>
      <c r="K1029" s="17" t="s">
        <v>827</v>
      </c>
      <c r="L1029" s="17" t="s">
        <v>5190</v>
      </c>
      <c r="M1029" s="230" t="s">
        <v>827</v>
      </c>
      <c r="N1029" s="231" t="s">
        <v>22802</v>
      </c>
      <c r="O1029" s="232" t="s">
        <v>5190</v>
      </c>
      <c r="P1029" s="233" t="s">
        <v>5190</v>
      </c>
      <c r="Q1029" s="233" t="s">
        <v>5190</v>
      </c>
      <c r="R1029" s="230" t="s">
        <v>25592</v>
      </c>
      <c r="S1029" s="234" t="s">
        <v>25590</v>
      </c>
      <c r="T1029" s="235" t="s">
        <v>5190</v>
      </c>
      <c r="U1029" s="236" t="s">
        <v>26520</v>
      </c>
      <c r="V1029" s="16" t="s">
        <v>5190</v>
      </c>
      <c r="W1029" s="16" t="s">
        <v>5190</v>
      </c>
      <c r="X1029" s="16" t="e">
        <v>#REF!</v>
      </c>
      <c r="Y1029" s="237" t="s">
        <v>5190</v>
      </c>
      <c r="Z1029" s="17"/>
    </row>
    <row r="1030" spans="1:26" x14ac:dyDescent="0.45">
      <c r="A1030" s="231"/>
      <c r="B1030" s="240" t="s">
        <v>22803</v>
      </c>
      <c r="C1030" s="240" t="s">
        <v>22802</v>
      </c>
      <c r="D1030" s="240" t="s">
        <v>22804</v>
      </c>
      <c r="E1030" s="240" t="s">
        <v>834</v>
      </c>
      <c r="F1030" s="227" t="s">
        <v>24367</v>
      </c>
      <c r="G1030" s="229" t="s">
        <v>5191</v>
      </c>
      <c r="H1030" s="229">
        <v>4</v>
      </c>
      <c r="I1030" s="229" t="s">
        <v>847</v>
      </c>
      <c r="J1030" s="229" t="s">
        <v>822</v>
      </c>
      <c r="K1030" s="17" t="s">
        <v>827</v>
      </c>
      <c r="L1030" s="17" t="s">
        <v>22803</v>
      </c>
      <c r="M1030" s="230" t="s">
        <v>22803</v>
      </c>
      <c r="N1030" s="231" t="s">
        <v>22802</v>
      </c>
      <c r="O1030" s="232" t="s">
        <v>834</v>
      </c>
      <c r="P1030" s="233" t="s">
        <v>833</v>
      </c>
      <c r="Q1030" s="233" t="s">
        <v>26521</v>
      </c>
      <c r="R1030" s="230" t="s">
        <v>25183</v>
      </c>
      <c r="S1030" s="234" t="s">
        <v>25592</v>
      </c>
      <c r="T1030" s="235" t="s">
        <v>21463</v>
      </c>
      <c r="U1030" s="236" t="s">
        <v>5191</v>
      </c>
      <c r="V1030" s="16">
        <v>2</v>
      </c>
      <c r="W1030" s="16">
        <v>3</v>
      </c>
      <c r="X1030" s="16" t="e">
        <v>#REF!</v>
      </c>
      <c r="Y1030" s="237" t="s">
        <v>834</v>
      </c>
      <c r="Z1030" s="17"/>
    </row>
    <row r="1031" spans="1:26" x14ac:dyDescent="0.45">
      <c r="A1031" s="231"/>
      <c r="B1031" s="227"/>
      <c r="C1031" s="227"/>
      <c r="D1031" s="240" t="s">
        <v>22796</v>
      </c>
      <c r="E1031" s="240" t="s">
        <v>836</v>
      </c>
      <c r="F1031" s="227" t="s">
        <v>24368</v>
      </c>
      <c r="G1031" s="229" t="s">
        <v>26520</v>
      </c>
      <c r="H1031" s="229">
        <v>4</v>
      </c>
      <c r="I1031" s="229" t="s">
        <v>847</v>
      </c>
      <c r="J1031" s="229" t="s">
        <v>822</v>
      </c>
      <c r="K1031" s="17" t="s">
        <v>827</v>
      </c>
      <c r="L1031" s="17" t="s">
        <v>22803</v>
      </c>
      <c r="M1031" s="230" t="s">
        <v>22803</v>
      </c>
      <c r="N1031" s="231" t="s">
        <v>22802</v>
      </c>
      <c r="O1031" s="232" t="s">
        <v>836</v>
      </c>
      <c r="P1031" s="233" t="s">
        <v>835</v>
      </c>
      <c r="Q1031" s="233" t="s">
        <v>26521</v>
      </c>
      <c r="R1031" s="230" t="s">
        <v>25183</v>
      </c>
      <c r="S1031" s="234" t="s">
        <v>25592</v>
      </c>
      <c r="T1031" s="235" t="s">
        <v>21462</v>
      </c>
      <c r="U1031" s="236" t="s">
        <v>5191</v>
      </c>
      <c r="V1031" s="16">
        <v>2</v>
      </c>
      <c r="W1031" s="16">
        <v>3</v>
      </c>
      <c r="X1031" s="16" t="e">
        <v>#REF!</v>
      </c>
      <c r="Y1031" s="237" t="s">
        <v>836</v>
      </c>
      <c r="Z1031" s="17"/>
    </row>
    <row r="1032" spans="1:26" x14ac:dyDescent="0.45">
      <c r="A1032" s="239" t="s">
        <v>22805</v>
      </c>
      <c r="B1032" s="239" t="s">
        <v>22806</v>
      </c>
      <c r="C1032" s="227"/>
      <c r="D1032" s="227"/>
      <c r="E1032" s="227"/>
      <c r="F1032" s="227" t="s">
        <v>24369</v>
      </c>
      <c r="G1032" s="229" t="s">
        <v>5191</v>
      </c>
      <c r="H1032" s="229">
        <v>3</v>
      </c>
      <c r="I1032" s="229" t="s">
        <v>847</v>
      </c>
      <c r="J1032" s="229" t="s">
        <v>822</v>
      </c>
      <c r="K1032" s="17" t="s">
        <v>22805</v>
      </c>
      <c r="L1032" s="17" t="s">
        <v>5190</v>
      </c>
      <c r="M1032" s="230" t="s">
        <v>22805</v>
      </c>
      <c r="N1032" s="231" t="s">
        <v>22806</v>
      </c>
      <c r="O1032" s="232" t="s">
        <v>5190</v>
      </c>
      <c r="P1032" s="233" t="s">
        <v>5190</v>
      </c>
      <c r="Q1032" s="233" t="s">
        <v>5190</v>
      </c>
      <c r="R1032" s="230" t="s">
        <v>25593</v>
      </c>
      <c r="S1032" s="234" t="s">
        <v>25590</v>
      </c>
      <c r="T1032" s="235" t="s">
        <v>5190</v>
      </c>
      <c r="U1032" s="236" t="s">
        <v>26520</v>
      </c>
      <c r="V1032" s="16" t="s">
        <v>5190</v>
      </c>
      <c r="W1032" s="16" t="s">
        <v>5190</v>
      </c>
      <c r="X1032" s="16" t="e">
        <v>#REF!</v>
      </c>
      <c r="Y1032" s="237" t="s">
        <v>5190</v>
      </c>
      <c r="Z1032" s="17"/>
    </row>
    <row r="1033" spans="1:26" x14ac:dyDescent="0.45">
      <c r="A1033" s="231"/>
      <c r="B1033" s="240" t="s">
        <v>22807</v>
      </c>
      <c r="C1033" s="240" t="s">
        <v>22808</v>
      </c>
      <c r="D1033" s="240" t="s">
        <v>22809</v>
      </c>
      <c r="E1033" s="240" t="s">
        <v>838</v>
      </c>
      <c r="F1033" s="227" t="s">
        <v>24370</v>
      </c>
      <c r="G1033" s="229" t="s">
        <v>5191</v>
      </c>
      <c r="H1033" s="229">
        <v>4</v>
      </c>
      <c r="I1033" s="229" t="s">
        <v>847</v>
      </c>
      <c r="J1033" s="229" t="s">
        <v>822</v>
      </c>
      <c r="K1033" s="17" t="s">
        <v>22805</v>
      </c>
      <c r="L1033" s="17" t="s">
        <v>22807</v>
      </c>
      <c r="M1033" s="230" t="s">
        <v>22807</v>
      </c>
      <c r="N1033" s="231" t="s">
        <v>22808</v>
      </c>
      <c r="O1033" s="232" t="s">
        <v>838</v>
      </c>
      <c r="P1033" s="233" t="s">
        <v>837</v>
      </c>
      <c r="Q1033" s="233" t="s">
        <v>26521</v>
      </c>
      <c r="R1033" s="230" t="s">
        <v>25184</v>
      </c>
      <c r="S1033" s="234" t="s">
        <v>25593</v>
      </c>
      <c r="T1033" s="235" t="s">
        <v>21461</v>
      </c>
      <c r="U1033" s="236" t="s">
        <v>5191</v>
      </c>
      <c r="V1033" s="16">
        <v>1</v>
      </c>
      <c r="W1033" s="16">
        <v>3</v>
      </c>
      <c r="X1033" s="16" t="e">
        <v>#REF!</v>
      </c>
      <c r="Y1033" s="237" t="s">
        <v>838</v>
      </c>
      <c r="Z1033" s="17"/>
    </row>
    <row r="1034" spans="1:26" x14ac:dyDescent="0.45">
      <c r="A1034" s="231"/>
      <c r="B1034" s="240" t="s">
        <v>22810</v>
      </c>
      <c r="C1034" s="240" t="s">
        <v>22811</v>
      </c>
      <c r="D1034" s="240" t="s">
        <v>22809</v>
      </c>
      <c r="E1034" s="240" t="s">
        <v>838</v>
      </c>
      <c r="F1034" s="227" t="s">
        <v>24371</v>
      </c>
      <c r="G1034" s="229" t="s">
        <v>5191</v>
      </c>
      <c r="H1034" s="229">
        <v>4</v>
      </c>
      <c r="I1034" s="229" t="s">
        <v>847</v>
      </c>
      <c r="J1034" s="229" t="s">
        <v>822</v>
      </c>
      <c r="K1034" s="17" t="s">
        <v>22805</v>
      </c>
      <c r="L1034" s="17" t="s">
        <v>22810</v>
      </c>
      <c r="M1034" s="230" t="s">
        <v>22810</v>
      </c>
      <c r="N1034" s="231" t="s">
        <v>22811</v>
      </c>
      <c r="O1034" s="232" t="s">
        <v>838</v>
      </c>
      <c r="P1034" s="233" t="s">
        <v>837</v>
      </c>
      <c r="Q1034" s="233" t="s">
        <v>26521</v>
      </c>
      <c r="R1034" s="230" t="s">
        <v>25185</v>
      </c>
      <c r="S1034" s="234" t="s">
        <v>25593</v>
      </c>
      <c r="T1034" s="235" t="s">
        <v>21461</v>
      </c>
      <c r="U1034" s="236" t="s">
        <v>5191</v>
      </c>
      <c r="V1034" s="16">
        <v>2</v>
      </c>
      <c r="W1034" s="16">
        <v>3</v>
      </c>
      <c r="X1034" s="16" t="e">
        <v>#REF!</v>
      </c>
      <c r="Y1034" s="237" t="s">
        <v>838</v>
      </c>
      <c r="Z1034" s="17"/>
    </row>
    <row r="1035" spans="1:26" x14ac:dyDescent="0.45">
      <c r="A1035" s="231"/>
      <c r="B1035" s="227"/>
      <c r="C1035" s="227"/>
      <c r="D1035" s="240" t="s">
        <v>22812</v>
      </c>
      <c r="E1035" s="240" t="s">
        <v>1070</v>
      </c>
      <c r="F1035" s="227" t="s">
        <v>24372</v>
      </c>
      <c r="G1035" s="229" t="s">
        <v>26520</v>
      </c>
      <c r="H1035" s="229">
        <v>4</v>
      </c>
      <c r="I1035" s="229" t="s">
        <v>847</v>
      </c>
      <c r="J1035" s="229" t="s">
        <v>822</v>
      </c>
      <c r="K1035" s="17" t="s">
        <v>22805</v>
      </c>
      <c r="L1035" s="17" t="s">
        <v>22810</v>
      </c>
      <c r="M1035" s="230" t="s">
        <v>22810</v>
      </c>
      <c r="N1035" s="231" t="s">
        <v>22811</v>
      </c>
      <c r="O1035" s="232" t="s">
        <v>1070</v>
      </c>
      <c r="P1035" s="233" t="s">
        <v>1071</v>
      </c>
      <c r="Q1035" s="233" t="s">
        <v>26521</v>
      </c>
      <c r="R1035" s="230" t="s">
        <v>25185</v>
      </c>
      <c r="S1035" s="234" t="s">
        <v>25593</v>
      </c>
      <c r="T1035" s="235" t="s">
        <v>21326</v>
      </c>
      <c r="U1035" s="236" t="s">
        <v>5191</v>
      </c>
      <c r="V1035" s="16">
        <v>2</v>
      </c>
      <c r="W1035" s="16">
        <v>6</v>
      </c>
      <c r="X1035" s="16" t="e">
        <v>#REF!</v>
      </c>
      <c r="Y1035" s="237" t="s">
        <v>1070</v>
      </c>
      <c r="Z1035" s="17"/>
    </row>
    <row r="1036" spans="1:26" x14ac:dyDescent="0.45">
      <c r="A1036" s="231"/>
      <c r="B1036" s="240" t="s">
        <v>22813</v>
      </c>
      <c r="C1036" s="240" t="s">
        <v>22814</v>
      </c>
      <c r="D1036" s="240" t="s">
        <v>22764</v>
      </c>
      <c r="E1036" s="240" t="s">
        <v>786</v>
      </c>
      <c r="F1036" s="227" t="s">
        <v>24373</v>
      </c>
      <c r="G1036" s="229" t="s">
        <v>5191</v>
      </c>
      <c r="H1036" s="229">
        <v>4</v>
      </c>
      <c r="I1036" s="229" t="s">
        <v>847</v>
      </c>
      <c r="J1036" s="229" t="s">
        <v>822</v>
      </c>
      <c r="K1036" s="17" t="s">
        <v>22805</v>
      </c>
      <c r="L1036" s="17" t="s">
        <v>22813</v>
      </c>
      <c r="M1036" s="230" t="s">
        <v>22813</v>
      </c>
      <c r="N1036" s="231" t="s">
        <v>22814</v>
      </c>
      <c r="O1036" s="232" t="s">
        <v>786</v>
      </c>
      <c r="P1036" s="233" t="s">
        <v>785</v>
      </c>
      <c r="Q1036" s="233" t="s">
        <v>26521</v>
      </c>
      <c r="R1036" s="230" t="s">
        <v>25186</v>
      </c>
      <c r="S1036" s="234" t="s">
        <v>25593</v>
      </c>
      <c r="T1036" s="235" t="s">
        <v>21489</v>
      </c>
      <c r="U1036" s="236" t="s">
        <v>5191</v>
      </c>
      <c r="V1036" s="16">
        <v>14</v>
      </c>
      <c r="W1036" s="16">
        <v>2</v>
      </c>
      <c r="X1036" s="16" t="e">
        <v>#REF!</v>
      </c>
      <c r="Y1036" s="237" t="s">
        <v>786</v>
      </c>
      <c r="Z1036" s="17"/>
    </row>
    <row r="1037" spans="1:26" x14ac:dyDescent="0.45">
      <c r="A1037" s="231"/>
      <c r="B1037" s="227"/>
      <c r="C1037" s="227"/>
      <c r="D1037" s="240" t="s">
        <v>22761</v>
      </c>
      <c r="E1037" s="240" t="s">
        <v>788</v>
      </c>
      <c r="F1037" s="227" t="s">
        <v>24374</v>
      </c>
      <c r="G1037" s="229" t="s">
        <v>26520</v>
      </c>
      <c r="H1037" s="229">
        <v>4</v>
      </c>
      <c r="I1037" s="229" t="s">
        <v>847</v>
      </c>
      <c r="J1037" s="229" t="s">
        <v>822</v>
      </c>
      <c r="K1037" s="17" t="s">
        <v>22805</v>
      </c>
      <c r="L1037" s="17" t="s">
        <v>22813</v>
      </c>
      <c r="M1037" s="230" t="s">
        <v>22813</v>
      </c>
      <c r="N1037" s="231" t="s">
        <v>22814</v>
      </c>
      <c r="O1037" s="232" t="s">
        <v>788</v>
      </c>
      <c r="P1037" s="233" t="s">
        <v>787</v>
      </c>
      <c r="Q1037" s="233" t="s">
        <v>26521</v>
      </c>
      <c r="R1037" s="230" t="s">
        <v>25186</v>
      </c>
      <c r="S1037" s="234" t="s">
        <v>25593</v>
      </c>
      <c r="T1037" s="235" t="s">
        <v>21488</v>
      </c>
      <c r="U1037" s="236" t="s">
        <v>5191</v>
      </c>
      <c r="V1037" s="16">
        <v>14</v>
      </c>
      <c r="W1037" s="16">
        <v>2</v>
      </c>
      <c r="X1037" s="16" t="e">
        <v>#REF!</v>
      </c>
      <c r="Y1037" s="237" t="s">
        <v>788</v>
      </c>
      <c r="Z1037" s="17"/>
    </row>
    <row r="1038" spans="1:26" x14ac:dyDescent="0.45">
      <c r="A1038" s="231"/>
      <c r="B1038" s="227"/>
      <c r="C1038" s="227"/>
      <c r="D1038" s="240" t="s">
        <v>22755</v>
      </c>
      <c r="E1038" s="240" t="s">
        <v>792</v>
      </c>
      <c r="F1038" s="227" t="s">
        <v>24375</v>
      </c>
      <c r="G1038" s="229" t="s">
        <v>26520</v>
      </c>
      <c r="H1038" s="229">
        <v>4</v>
      </c>
      <c r="I1038" s="229" t="s">
        <v>847</v>
      </c>
      <c r="J1038" s="229" t="s">
        <v>822</v>
      </c>
      <c r="K1038" s="17" t="s">
        <v>22805</v>
      </c>
      <c r="L1038" s="17" t="s">
        <v>22813</v>
      </c>
      <c r="M1038" s="230" t="s">
        <v>22813</v>
      </c>
      <c r="N1038" s="231" t="s">
        <v>22814</v>
      </c>
      <c r="O1038" s="232" t="s">
        <v>792</v>
      </c>
      <c r="P1038" s="233" t="s">
        <v>791</v>
      </c>
      <c r="Q1038" s="233" t="s">
        <v>26521</v>
      </c>
      <c r="R1038" s="230" t="s">
        <v>25186</v>
      </c>
      <c r="S1038" s="234" t="s">
        <v>25593</v>
      </c>
      <c r="T1038" s="235" t="s">
        <v>21486</v>
      </c>
      <c r="U1038" s="236" t="s">
        <v>5191</v>
      </c>
      <c r="V1038" s="16">
        <v>14</v>
      </c>
      <c r="W1038" s="16">
        <v>5</v>
      </c>
      <c r="X1038" s="16" t="e">
        <v>#REF!</v>
      </c>
      <c r="Y1038" s="237" t="s">
        <v>792</v>
      </c>
      <c r="Z1038" s="17"/>
    </row>
    <row r="1039" spans="1:26" x14ac:dyDescent="0.45">
      <c r="A1039" s="231"/>
      <c r="B1039" s="227"/>
      <c r="C1039" s="227"/>
      <c r="D1039" s="240" t="s">
        <v>22752</v>
      </c>
      <c r="E1039" s="240" t="s">
        <v>794</v>
      </c>
      <c r="F1039" s="227" t="s">
        <v>24376</v>
      </c>
      <c r="G1039" s="229" t="s">
        <v>26520</v>
      </c>
      <c r="H1039" s="229">
        <v>4</v>
      </c>
      <c r="I1039" s="229" t="s">
        <v>847</v>
      </c>
      <c r="J1039" s="229" t="s">
        <v>822</v>
      </c>
      <c r="K1039" s="17" t="s">
        <v>22805</v>
      </c>
      <c r="L1039" s="17" t="s">
        <v>22813</v>
      </c>
      <c r="M1039" s="230" t="s">
        <v>22813</v>
      </c>
      <c r="N1039" s="231" t="s">
        <v>22814</v>
      </c>
      <c r="O1039" s="232" t="s">
        <v>794</v>
      </c>
      <c r="P1039" s="233" t="s">
        <v>793</v>
      </c>
      <c r="Q1039" s="233" t="s">
        <v>26521</v>
      </c>
      <c r="R1039" s="230" t="s">
        <v>25186</v>
      </c>
      <c r="S1039" s="234" t="s">
        <v>25593</v>
      </c>
      <c r="T1039" s="235" t="s">
        <v>21485</v>
      </c>
      <c r="U1039" s="236" t="s">
        <v>5191</v>
      </c>
      <c r="V1039" s="16">
        <v>14</v>
      </c>
      <c r="W1039" s="16">
        <v>6</v>
      </c>
      <c r="X1039" s="16" t="e">
        <v>#REF!</v>
      </c>
      <c r="Y1039" s="237" t="s">
        <v>794</v>
      </c>
      <c r="Z1039" s="17"/>
    </row>
    <row r="1040" spans="1:26" x14ac:dyDescent="0.45">
      <c r="A1040" s="231"/>
      <c r="B1040" s="227"/>
      <c r="C1040" s="227"/>
      <c r="D1040" s="240" t="s">
        <v>22747</v>
      </c>
      <c r="E1040" s="240" t="s">
        <v>796</v>
      </c>
      <c r="F1040" s="227" t="s">
        <v>24377</v>
      </c>
      <c r="G1040" s="229" t="s">
        <v>26520</v>
      </c>
      <c r="H1040" s="229">
        <v>4</v>
      </c>
      <c r="I1040" s="229" t="s">
        <v>847</v>
      </c>
      <c r="J1040" s="229" t="s">
        <v>822</v>
      </c>
      <c r="K1040" s="17" t="s">
        <v>22805</v>
      </c>
      <c r="L1040" s="17" t="s">
        <v>22813</v>
      </c>
      <c r="M1040" s="230" t="s">
        <v>22813</v>
      </c>
      <c r="N1040" s="231" t="s">
        <v>22814</v>
      </c>
      <c r="O1040" s="232" t="s">
        <v>796</v>
      </c>
      <c r="P1040" s="233" t="s">
        <v>795</v>
      </c>
      <c r="Q1040" s="233" t="s">
        <v>26521</v>
      </c>
      <c r="R1040" s="230" t="s">
        <v>25186</v>
      </c>
      <c r="S1040" s="234" t="s">
        <v>25593</v>
      </c>
      <c r="T1040" s="235" t="s">
        <v>21484</v>
      </c>
      <c r="U1040" s="236" t="s">
        <v>5191</v>
      </c>
      <c r="V1040" s="16">
        <v>14</v>
      </c>
      <c r="W1040" s="16">
        <v>2</v>
      </c>
      <c r="X1040" s="16" t="e">
        <v>#REF!</v>
      </c>
      <c r="Y1040" s="237" t="s">
        <v>796</v>
      </c>
      <c r="Z1040" s="17"/>
    </row>
    <row r="1041" spans="1:26" x14ac:dyDescent="0.45">
      <c r="A1041" s="231"/>
      <c r="B1041" s="227"/>
      <c r="C1041" s="227"/>
      <c r="D1041" s="240" t="s">
        <v>22772</v>
      </c>
      <c r="E1041" s="240" t="s">
        <v>805</v>
      </c>
      <c r="F1041" s="227" t="s">
        <v>24378</v>
      </c>
      <c r="G1041" s="229" t="s">
        <v>26520</v>
      </c>
      <c r="H1041" s="229">
        <v>4</v>
      </c>
      <c r="I1041" s="229" t="s">
        <v>847</v>
      </c>
      <c r="J1041" s="229" t="s">
        <v>822</v>
      </c>
      <c r="K1041" s="17" t="s">
        <v>22805</v>
      </c>
      <c r="L1041" s="17" t="s">
        <v>22813</v>
      </c>
      <c r="M1041" s="230" t="s">
        <v>22813</v>
      </c>
      <c r="N1041" s="231" t="s">
        <v>22814</v>
      </c>
      <c r="O1041" s="232" t="s">
        <v>805</v>
      </c>
      <c r="P1041" s="233" t="s">
        <v>804</v>
      </c>
      <c r="Q1041" s="233" t="s">
        <v>26521</v>
      </c>
      <c r="R1041" s="230" t="s">
        <v>25186</v>
      </c>
      <c r="S1041" s="234" t="s">
        <v>25593</v>
      </c>
      <c r="T1041" s="235" t="s">
        <v>21479</v>
      </c>
      <c r="U1041" s="236" t="s">
        <v>5191</v>
      </c>
      <c r="V1041" s="16">
        <v>14</v>
      </c>
      <c r="W1041" s="16">
        <v>3</v>
      </c>
      <c r="X1041" s="16" t="e">
        <v>#REF!</v>
      </c>
      <c r="Y1041" s="237" t="s">
        <v>805</v>
      </c>
      <c r="Z1041" s="17"/>
    </row>
    <row r="1042" spans="1:26" x14ac:dyDescent="0.45">
      <c r="A1042" s="231"/>
      <c r="B1042" s="227"/>
      <c r="C1042" s="227"/>
      <c r="D1042" s="240" t="s">
        <v>22768</v>
      </c>
      <c r="E1042" s="240" t="s">
        <v>807</v>
      </c>
      <c r="F1042" s="227" t="s">
        <v>24379</v>
      </c>
      <c r="G1042" s="229" t="s">
        <v>26520</v>
      </c>
      <c r="H1042" s="229">
        <v>4</v>
      </c>
      <c r="I1042" s="229" t="s">
        <v>847</v>
      </c>
      <c r="J1042" s="229" t="s">
        <v>822</v>
      </c>
      <c r="K1042" s="17" t="s">
        <v>22805</v>
      </c>
      <c r="L1042" s="17" t="s">
        <v>22813</v>
      </c>
      <c r="M1042" s="230" t="s">
        <v>22813</v>
      </c>
      <c r="N1042" s="231" t="s">
        <v>22814</v>
      </c>
      <c r="O1042" s="232" t="s">
        <v>807</v>
      </c>
      <c r="P1042" s="233" t="s">
        <v>806</v>
      </c>
      <c r="Q1042" s="233" t="s">
        <v>26521</v>
      </c>
      <c r="R1042" s="230" t="s">
        <v>25186</v>
      </c>
      <c r="S1042" s="234" t="s">
        <v>25593</v>
      </c>
      <c r="T1042" s="235" t="s">
        <v>21478</v>
      </c>
      <c r="U1042" s="236" t="s">
        <v>5191</v>
      </c>
      <c r="V1042" s="16">
        <v>14</v>
      </c>
      <c r="W1042" s="16">
        <v>2</v>
      </c>
      <c r="X1042" s="16" t="e">
        <v>#REF!</v>
      </c>
      <c r="Y1042" s="237" t="s">
        <v>807</v>
      </c>
      <c r="Z1042" s="17"/>
    </row>
    <row r="1043" spans="1:26" x14ac:dyDescent="0.45">
      <c r="A1043" s="231"/>
      <c r="B1043" s="227"/>
      <c r="C1043" s="227"/>
      <c r="D1043" s="240" t="s">
        <v>22773</v>
      </c>
      <c r="E1043" s="240" t="s">
        <v>811</v>
      </c>
      <c r="F1043" s="227" t="s">
        <v>24380</v>
      </c>
      <c r="G1043" s="229" t="s">
        <v>26520</v>
      </c>
      <c r="H1043" s="229">
        <v>4</v>
      </c>
      <c r="I1043" s="229" t="s">
        <v>847</v>
      </c>
      <c r="J1043" s="229" t="s">
        <v>822</v>
      </c>
      <c r="K1043" s="17" t="s">
        <v>22805</v>
      </c>
      <c r="L1043" s="17" t="s">
        <v>22813</v>
      </c>
      <c r="M1043" s="230" t="s">
        <v>22813</v>
      </c>
      <c r="N1043" s="231" t="s">
        <v>22814</v>
      </c>
      <c r="O1043" s="232" t="s">
        <v>811</v>
      </c>
      <c r="P1043" s="233" t="s">
        <v>810</v>
      </c>
      <c r="Q1043" s="233" t="s">
        <v>26521</v>
      </c>
      <c r="R1043" s="230" t="s">
        <v>25186</v>
      </c>
      <c r="S1043" s="234" t="s">
        <v>25593</v>
      </c>
      <c r="T1043" s="235" t="s">
        <v>21476</v>
      </c>
      <c r="U1043" s="236" t="s">
        <v>5191</v>
      </c>
      <c r="V1043" s="16">
        <v>14</v>
      </c>
      <c r="W1043" s="16">
        <v>3</v>
      </c>
      <c r="X1043" s="16" t="e">
        <v>#REF!</v>
      </c>
      <c r="Y1043" s="237" t="s">
        <v>811</v>
      </c>
      <c r="Z1043" s="17"/>
    </row>
    <row r="1044" spans="1:26" x14ac:dyDescent="0.45">
      <c r="A1044" s="231"/>
      <c r="B1044" s="227"/>
      <c r="C1044" s="227"/>
      <c r="D1044" s="240" t="s">
        <v>22769</v>
      </c>
      <c r="E1044" s="240" t="s">
        <v>813</v>
      </c>
      <c r="F1044" s="227" t="s">
        <v>24381</v>
      </c>
      <c r="G1044" s="229" t="s">
        <v>26520</v>
      </c>
      <c r="H1044" s="229">
        <v>4</v>
      </c>
      <c r="I1044" s="229" t="s">
        <v>847</v>
      </c>
      <c r="J1044" s="229" t="s">
        <v>822</v>
      </c>
      <c r="K1044" s="17" t="s">
        <v>22805</v>
      </c>
      <c r="L1044" s="17" t="s">
        <v>22813</v>
      </c>
      <c r="M1044" s="230" t="s">
        <v>22813</v>
      </c>
      <c r="N1044" s="231" t="s">
        <v>22814</v>
      </c>
      <c r="O1044" s="232" t="s">
        <v>813</v>
      </c>
      <c r="P1044" s="233" t="s">
        <v>812</v>
      </c>
      <c r="Q1044" s="233" t="s">
        <v>26521</v>
      </c>
      <c r="R1044" s="230" t="s">
        <v>25186</v>
      </c>
      <c r="S1044" s="234" t="s">
        <v>25593</v>
      </c>
      <c r="T1044" s="235" t="s">
        <v>21475</v>
      </c>
      <c r="U1044" s="236" t="s">
        <v>5191</v>
      </c>
      <c r="V1044" s="16">
        <v>14</v>
      </c>
      <c r="W1044" s="16">
        <v>2</v>
      </c>
      <c r="X1044" s="16" t="e">
        <v>#REF!</v>
      </c>
      <c r="Y1044" s="237" t="s">
        <v>813</v>
      </c>
      <c r="Z1044" s="17"/>
    </row>
    <row r="1045" spans="1:26" x14ac:dyDescent="0.45">
      <c r="A1045" s="231"/>
      <c r="B1045" s="227"/>
      <c r="C1045" s="227"/>
      <c r="D1045" s="240" t="s">
        <v>22777</v>
      </c>
      <c r="E1045" s="240" t="s">
        <v>817</v>
      </c>
      <c r="F1045" s="227" t="s">
        <v>24382</v>
      </c>
      <c r="G1045" s="229" t="s">
        <v>26520</v>
      </c>
      <c r="H1045" s="229">
        <v>4</v>
      </c>
      <c r="I1045" s="229" t="s">
        <v>847</v>
      </c>
      <c r="J1045" s="229" t="s">
        <v>822</v>
      </c>
      <c r="K1045" s="17" t="s">
        <v>22805</v>
      </c>
      <c r="L1045" s="17" t="s">
        <v>22813</v>
      </c>
      <c r="M1045" s="230" t="s">
        <v>22813</v>
      </c>
      <c r="N1045" s="231" t="s">
        <v>22814</v>
      </c>
      <c r="O1045" s="232" t="s">
        <v>817</v>
      </c>
      <c r="P1045" s="233" t="s">
        <v>818</v>
      </c>
      <c r="Q1045" s="233" t="s">
        <v>26521</v>
      </c>
      <c r="R1045" s="230" t="s">
        <v>25186</v>
      </c>
      <c r="S1045" s="234" t="s">
        <v>25593</v>
      </c>
      <c r="T1045" s="235" t="s">
        <v>21472</v>
      </c>
      <c r="U1045" s="236" t="s">
        <v>5191</v>
      </c>
      <c r="V1045" s="16">
        <v>14</v>
      </c>
      <c r="W1045" s="16">
        <v>3</v>
      </c>
      <c r="X1045" s="16" t="e">
        <v>#REF!</v>
      </c>
      <c r="Y1045" s="237" t="s">
        <v>817</v>
      </c>
      <c r="Z1045" s="17"/>
    </row>
    <row r="1046" spans="1:26" x14ac:dyDescent="0.45">
      <c r="A1046" s="231"/>
      <c r="B1046" s="227"/>
      <c r="C1046" s="227"/>
      <c r="D1046" s="240" t="s">
        <v>22778</v>
      </c>
      <c r="E1046" s="240" t="s">
        <v>820</v>
      </c>
      <c r="F1046" s="227" t="s">
        <v>24383</v>
      </c>
      <c r="G1046" s="229" t="s">
        <v>26520</v>
      </c>
      <c r="H1046" s="229">
        <v>4</v>
      </c>
      <c r="I1046" s="229" t="s">
        <v>847</v>
      </c>
      <c r="J1046" s="229" t="s">
        <v>822</v>
      </c>
      <c r="K1046" s="17" t="s">
        <v>22805</v>
      </c>
      <c r="L1046" s="17" t="s">
        <v>22813</v>
      </c>
      <c r="M1046" s="230" t="s">
        <v>22813</v>
      </c>
      <c r="N1046" s="231" t="s">
        <v>22814</v>
      </c>
      <c r="O1046" s="232" t="s">
        <v>820</v>
      </c>
      <c r="P1046" s="233" t="s">
        <v>821</v>
      </c>
      <c r="Q1046" s="233" t="s">
        <v>26521</v>
      </c>
      <c r="R1046" s="230" t="s">
        <v>25186</v>
      </c>
      <c r="S1046" s="234" t="s">
        <v>25593</v>
      </c>
      <c r="T1046" s="235" t="s">
        <v>21470</v>
      </c>
      <c r="U1046" s="236" t="s">
        <v>5191</v>
      </c>
      <c r="V1046" s="16">
        <v>14</v>
      </c>
      <c r="W1046" s="16">
        <v>2</v>
      </c>
      <c r="X1046" s="16" t="e">
        <v>#REF!</v>
      </c>
      <c r="Y1046" s="237" t="s">
        <v>820</v>
      </c>
      <c r="Z1046" s="17"/>
    </row>
    <row r="1047" spans="1:26" x14ac:dyDescent="0.45">
      <c r="A1047" s="231"/>
      <c r="B1047" s="227"/>
      <c r="C1047" s="227"/>
      <c r="D1047" s="240" t="s">
        <v>22748</v>
      </c>
      <c r="E1047" s="240" t="s">
        <v>830</v>
      </c>
      <c r="F1047" s="227" t="s">
        <v>24384</v>
      </c>
      <c r="G1047" s="229" t="s">
        <v>26520</v>
      </c>
      <c r="H1047" s="229">
        <v>4</v>
      </c>
      <c r="I1047" s="229" t="s">
        <v>847</v>
      </c>
      <c r="J1047" s="229" t="s">
        <v>822</v>
      </c>
      <c r="K1047" s="17" t="s">
        <v>22805</v>
      </c>
      <c r="L1047" s="17" t="s">
        <v>22813</v>
      </c>
      <c r="M1047" s="230" t="s">
        <v>22813</v>
      </c>
      <c r="N1047" s="231" t="s">
        <v>22814</v>
      </c>
      <c r="O1047" s="232" t="s">
        <v>830</v>
      </c>
      <c r="P1047" s="233" t="s">
        <v>829</v>
      </c>
      <c r="Q1047" s="233" t="s">
        <v>26521</v>
      </c>
      <c r="R1047" s="230" t="s">
        <v>25186</v>
      </c>
      <c r="S1047" s="234" t="s">
        <v>25593</v>
      </c>
      <c r="T1047" s="235" t="s">
        <v>21465</v>
      </c>
      <c r="U1047" s="236" t="s">
        <v>5191</v>
      </c>
      <c r="V1047" s="16">
        <v>14</v>
      </c>
      <c r="W1047" s="16">
        <v>4</v>
      </c>
      <c r="X1047" s="16" t="e">
        <v>#REF!</v>
      </c>
      <c r="Y1047" s="237" t="s">
        <v>830</v>
      </c>
      <c r="Z1047" s="17"/>
    </row>
    <row r="1048" spans="1:26" x14ac:dyDescent="0.45">
      <c r="A1048" s="231"/>
      <c r="B1048" s="227"/>
      <c r="C1048" s="227"/>
      <c r="D1048" s="240" t="s">
        <v>22804</v>
      </c>
      <c r="E1048" s="240" t="s">
        <v>834</v>
      </c>
      <c r="F1048" s="227" t="s">
        <v>24385</v>
      </c>
      <c r="G1048" s="229" t="s">
        <v>26520</v>
      </c>
      <c r="H1048" s="229">
        <v>4</v>
      </c>
      <c r="I1048" s="229" t="s">
        <v>847</v>
      </c>
      <c r="J1048" s="229" t="s">
        <v>822</v>
      </c>
      <c r="K1048" s="17" t="s">
        <v>22805</v>
      </c>
      <c r="L1048" s="17" t="s">
        <v>22813</v>
      </c>
      <c r="M1048" s="230" t="s">
        <v>22813</v>
      </c>
      <c r="N1048" s="231" t="s">
        <v>22814</v>
      </c>
      <c r="O1048" s="232" t="s">
        <v>834</v>
      </c>
      <c r="P1048" s="233" t="s">
        <v>833</v>
      </c>
      <c r="Q1048" s="233" t="s">
        <v>26521</v>
      </c>
      <c r="R1048" s="230" t="s">
        <v>25186</v>
      </c>
      <c r="S1048" s="234" t="s">
        <v>25593</v>
      </c>
      <c r="T1048" s="235" t="s">
        <v>21463</v>
      </c>
      <c r="U1048" s="236" t="s">
        <v>5191</v>
      </c>
      <c r="V1048" s="16">
        <v>14</v>
      </c>
      <c r="W1048" s="16">
        <v>3</v>
      </c>
      <c r="X1048" s="16" t="e">
        <v>#REF!</v>
      </c>
      <c r="Y1048" s="237" t="s">
        <v>834</v>
      </c>
      <c r="Z1048" s="17"/>
    </row>
    <row r="1049" spans="1:26" x14ac:dyDescent="0.45">
      <c r="A1049" s="231"/>
      <c r="B1049" s="227"/>
      <c r="C1049" s="227"/>
      <c r="D1049" s="240" t="s">
        <v>22809</v>
      </c>
      <c r="E1049" s="240" t="s">
        <v>838</v>
      </c>
      <c r="F1049" s="227" t="s">
        <v>24386</v>
      </c>
      <c r="G1049" s="229" t="s">
        <v>26520</v>
      </c>
      <c r="H1049" s="229">
        <v>4</v>
      </c>
      <c r="I1049" s="229" t="s">
        <v>847</v>
      </c>
      <c r="J1049" s="229" t="s">
        <v>822</v>
      </c>
      <c r="K1049" s="17" t="s">
        <v>22805</v>
      </c>
      <c r="L1049" s="17" t="s">
        <v>22813</v>
      </c>
      <c r="M1049" s="230" t="s">
        <v>22813</v>
      </c>
      <c r="N1049" s="231" t="s">
        <v>22814</v>
      </c>
      <c r="O1049" s="232" t="s">
        <v>838</v>
      </c>
      <c r="P1049" s="233" t="s">
        <v>837</v>
      </c>
      <c r="Q1049" s="233" t="s">
        <v>26521</v>
      </c>
      <c r="R1049" s="230" t="s">
        <v>25186</v>
      </c>
      <c r="S1049" s="234" t="s">
        <v>25593</v>
      </c>
      <c r="T1049" s="235" t="s">
        <v>21461</v>
      </c>
      <c r="U1049" s="236" t="s">
        <v>5191</v>
      </c>
      <c r="V1049" s="16">
        <v>14</v>
      </c>
      <c r="W1049" s="16">
        <v>3</v>
      </c>
      <c r="X1049" s="16" t="e">
        <v>#REF!</v>
      </c>
      <c r="Y1049" s="237" t="s">
        <v>838</v>
      </c>
      <c r="Z1049" s="17"/>
    </row>
    <row r="1050" spans="1:26" x14ac:dyDescent="0.45">
      <c r="A1050" s="239" t="s">
        <v>839</v>
      </c>
      <c r="B1050" s="239" t="s">
        <v>22815</v>
      </c>
      <c r="C1050" s="227"/>
      <c r="D1050" s="227"/>
      <c r="E1050" s="227"/>
      <c r="F1050" s="227" t="s">
        <v>24387</v>
      </c>
      <c r="G1050" s="229" t="s">
        <v>5191</v>
      </c>
      <c r="H1050" s="229">
        <v>2</v>
      </c>
      <c r="I1050" s="229" t="s">
        <v>847</v>
      </c>
      <c r="J1050" s="229" t="s">
        <v>839</v>
      </c>
      <c r="K1050" s="17" t="s">
        <v>5190</v>
      </c>
      <c r="L1050" s="17" t="s">
        <v>5190</v>
      </c>
      <c r="M1050" s="230" t="s">
        <v>839</v>
      </c>
      <c r="N1050" s="231" t="s">
        <v>22815</v>
      </c>
      <c r="O1050" s="232" t="s">
        <v>5190</v>
      </c>
      <c r="P1050" s="233" t="s">
        <v>5190</v>
      </c>
      <c r="Q1050" s="233" t="s">
        <v>5190</v>
      </c>
      <c r="R1050" s="230" t="s">
        <v>25594</v>
      </c>
      <c r="S1050" s="234" t="s">
        <v>25573</v>
      </c>
      <c r="T1050" s="235" t="s">
        <v>5190</v>
      </c>
      <c r="U1050" s="236" t="s">
        <v>26520</v>
      </c>
      <c r="V1050" s="16" t="s">
        <v>5190</v>
      </c>
      <c r="W1050" s="16" t="s">
        <v>5190</v>
      </c>
      <c r="X1050" s="16" t="e">
        <v>#REF!</v>
      </c>
      <c r="Y1050" s="237" t="s">
        <v>5190</v>
      </c>
      <c r="Z1050" s="17"/>
    </row>
    <row r="1051" spans="1:26" x14ac:dyDescent="0.45">
      <c r="A1051" s="239" t="s">
        <v>22816</v>
      </c>
      <c r="B1051" s="239" t="s">
        <v>22815</v>
      </c>
      <c r="C1051" s="227"/>
      <c r="D1051" s="227"/>
      <c r="E1051" s="227"/>
      <c r="F1051" s="227" t="s">
        <v>24388</v>
      </c>
      <c r="G1051" s="229" t="s">
        <v>5191</v>
      </c>
      <c r="H1051" s="229">
        <v>3</v>
      </c>
      <c r="I1051" s="229" t="s">
        <v>847</v>
      </c>
      <c r="J1051" s="229" t="s">
        <v>839</v>
      </c>
      <c r="K1051" s="17" t="s">
        <v>22816</v>
      </c>
      <c r="L1051" s="17" t="s">
        <v>5190</v>
      </c>
      <c r="M1051" s="230" t="s">
        <v>22816</v>
      </c>
      <c r="N1051" s="231" t="s">
        <v>22815</v>
      </c>
      <c r="O1051" s="232" t="s">
        <v>5190</v>
      </c>
      <c r="P1051" s="233" t="s">
        <v>5190</v>
      </c>
      <c r="Q1051" s="233" t="s">
        <v>5190</v>
      </c>
      <c r="R1051" s="230" t="s">
        <v>25595</v>
      </c>
      <c r="S1051" s="234" t="s">
        <v>25594</v>
      </c>
      <c r="T1051" s="235" t="s">
        <v>5190</v>
      </c>
      <c r="U1051" s="236" t="s">
        <v>26520</v>
      </c>
      <c r="V1051" s="16" t="s">
        <v>5190</v>
      </c>
      <c r="W1051" s="16" t="s">
        <v>5190</v>
      </c>
      <c r="X1051" s="16" t="e">
        <v>#REF!</v>
      </c>
      <c r="Y1051" s="237" t="s">
        <v>5190</v>
      </c>
      <c r="Z1051" s="17"/>
    </row>
    <row r="1052" spans="1:26" x14ac:dyDescent="0.45">
      <c r="A1052" s="231"/>
      <c r="B1052" s="240" t="s">
        <v>22817</v>
      </c>
      <c r="C1052" s="240" t="s">
        <v>22818</v>
      </c>
      <c r="D1052" s="240" t="s">
        <v>22819</v>
      </c>
      <c r="E1052" s="240" t="s">
        <v>825</v>
      </c>
      <c r="F1052" s="227" t="s">
        <v>24389</v>
      </c>
      <c r="G1052" s="229" t="s">
        <v>5191</v>
      </c>
      <c r="H1052" s="229">
        <v>4</v>
      </c>
      <c r="I1052" s="229" t="s">
        <v>847</v>
      </c>
      <c r="J1052" s="229" t="s">
        <v>839</v>
      </c>
      <c r="K1052" s="17" t="s">
        <v>22816</v>
      </c>
      <c r="L1052" s="17" t="s">
        <v>22817</v>
      </c>
      <c r="M1052" s="230" t="s">
        <v>22817</v>
      </c>
      <c r="N1052" s="231" t="s">
        <v>22818</v>
      </c>
      <c r="O1052" s="232" t="s">
        <v>825</v>
      </c>
      <c r="P1052" s="233" t="s">
        <v>826</v>
      </c>
      <c r="Q1052" s="233" t="s">
        <v>26521</v>
      </c>
      <c r="R1052" s="230" t="s">
        <v>25187</v>
      </c>
      <c r="S1052" s="234" t="s">
        <v>25595</v>
      </c>
      <c r="T1052" s="235" t="s">
        <v>21467</v>
      </c>
      <c r="U1052" s="236" t="s">
        <v>5191</v>
      </c>
      <c r="V1052" s="16">
        <v>1</v>
      </c>
      <c r="W1052" s="16">
        <v>2</v>
      </c>
      <c r="X1052" s="16" t="e">
        <v>#REF!</v>
      </c>
      <c r="Y1052" s="237" t="s">
        <v>825</v>
      </c>
      <c r="Z1052" s="17"/>
    </row>
    <row r="1053" spans="1:26" x14ac:dyDescent="0.45">
      <c r="A1053" s="231"/>
      <c r="B1053" s="240" t="s">
        <v>22820</v>
      </c>
      <c r="C1053" s="240" t="s">
        <v>22821</v>
      </c>
      <c r="D1053" s="240" t="s">
        <v>22819</v>
      </c>
      <c r="E1053" s="240" t="s">
        <v>825</v>
      </c>
      <c r="F1053" s="227" t="s">
        <v>24390</v>
      </c>
      <c r="G1053" s="229" t="s">
        <v>5191</v>
      </c>
      <c r="H1053" s="229">
        <v>4</v>
      </c>
      <c r="I1053" s="229" t="s">
        <v>847</v>
      </c>
      <c r="J1053" s="229" t="s">
        <v>839</v>
      </c>
      <c r="K1053" s="17" t="s">
        <v>22816</v>
      </c>
      <c r="L1053" s="17" t="s">
        <v>22820</v>
      </c>
      <c r="M1053" s="230" t="s">
        <v>22820</v>
      </c>
      <c r="N1053" s="231" t="s">
        <v>22821</v>
      </c>
      <c r="O1053" s="232" t="s">
        <v>825</v>
      </c>
      <c r="P1053" s="233" t="s">
        <v>826</v>
      </c>
      <c r="Q1053" s="233" t="s">
        <v>26521</v>
      </c>
      <c r="R1053" s="230" t="s">
        <v>25188</v>
      </c>
      <c r="S1053" s="234" t="s">
        <v>25595</v>
      </c>
      <c r="T1053" s="235" t="s">
        <v>21467</v>
      </c>
      <c r="U1053" s="236" t="s">
        <v>5191</v>
      </c>
      <c r="V1053" s="16">
        <v>1</v>
      </c>
      <c r="W1053" s="16">
        <v>2</v>
      </c>
      <c r="X1053" s="16" t="e">
        <v>#REF!</v>
      </c>
      <c r="Y1053" s="237" t="s">
        <v>825</v>
      </c>
      <c r="Z1053" s="17"/>
    </row>
    <row r="1054" spans="1:26" x14ac:dyDescent="0.45">
      <c r="A1054" s="231"/>
      <c r="B1054" s="227"/>
      <c r="C1054" s="227"/>
      <c r="D1054" s="227"/>
      <c r="E1054" s="227"/>
      <c r="F1054" s="227" t="s">
        <v>24391</v>
      </c>
      <c r="G1054" s="229" t="s">
        <v>26520</v>
      </c>
      <c r="H1054" s="229" t="s">
        <v>5190</v>
      </c>
      <c r="I1054" s="229" t="s">
        <v>5190</v>
      </c>
      <c r="J1054" s="229" t="s">
        <v>5190</v>
      </c>
      <c r="K1054" s="17" t="s">
        <v>5190</v>
      </c>
      <c r="L1054" s="17" t="s">
        <v>5190</v>
      </c>
      <c r="M1054" s="230" t="s">
        <v>5190</v>
      </c>
      <c r="N1054" s="231" t="s">
        <v>5190</v>
      </c>
      <c r="O1054" s="232" t="s">
        <v>5190</v>
      </c>
      <c r="P1054" s="233" t="s">
        <v>5190</v>
      </c>
      <c r="Q1054" s="233" t="s">
        <v>5190</v>
      </c>
      <c r="R1054" s="230" t="s">
        <v>5190</v>
      </c>
      <c r="S1054" s="234" t="s">
        <v>5190</v>
      </c>
      <c r="T1054" s="235" t="s">
        <v>5190</v>
      </c>
      <c r="U1054" s="236" t="s">
        <v>26520</v>
      </c>
      <c r="V1054" s="16" t="s">
        <v>5190</v>
      </c>
      <c r="W1054" s="16" t="s">
        <v>5190</v>
      </c>
      <c r="X1054" s="16" t="s">
        <v>5190</v>
      </c>
      <c r="Y1054" s="237" t="s">
        <v>5190</v>
      </c>
      <c r="Z1054" s="17"/>
    </row>
    <row r="1055" spans="1:26" ht="15.4" x14ac:dyDescent="0.45">
      <c r="A1055" s="225" t="s">
        <v>874</v>
      </c>
      <c r="B1055" s="225" t="s">
        <v>22822</v>
      </c>
      <c r="C1055" s="227"/>
      <c r="D1055" s="227"/>
      <c r="E1055" s="227"/>
      <c r="F1055" s="227" t="s">
        <v>24392</v>
      </c>
      <c r="G1055" s="229" t="s">
        <v>5191</v>
      </c>
      <c r="H1055" s="229">
        <v>1</v>
      </c>
      <c r="I1055" s="229" t="s">
        <v>874</v>
      </c>
      <c r="J1055" s="229" t="s">
        <v>5190</v>
      </c>
      <c r="K1055" s="17" t="s">
        <v>5190</v>
      </c>
      <c r="L1055" s="17" t="s">
        <v>5190</v>
      </c>
      <c r="M1055" s="230" t="s">
        <v>874</v>
      </c>
      <c r="N1055" s="231" t="s">
        <v>22822</v>
      </c>
      <c r="O1055" s="232" t="s">
        <v>5190</v>
      </c>
      <c r="P1055" s="233" t="s">
        <v>5190</v>
      </c>
      <c r="Q1055" s="233" t="s">
        <v>5190</v>
      </c>
      <c r="R1055" s="230" t="s">
        <v>25596</v>
      </c>
      <c r="S1055" s="234" t="s">
        <v>23336</v>
      </c>
      <c r="T1055" s="235" t="s">
        <v>5190</v>
      </c>
      <c r="U1055" s="236" t="s">
        <v>26520</v>
      </c>
      <c r="V1055" s="16" t="s">
        <v>5190</v>
      </c>
      <c r="W1055" s="16" t="s">
        <v>5190</v>
      </c>
      <c r="X1055" s="16" t="e">
        <v>#REF!</v>
      </c>
      <c r="Y1055" s="237" t="s">
        <v>5190</v>
      </c>
      <c r="Z1055" s="17"/>
    </row>
    <row r="1056" spans="1:26" x14ac:dyDescent="0.45">
      <c r="A1056" s="239" t="s">
        <v>5194</v>
      </c>
      <c r="B1056" s="239" t="s">
        <v>22823</v>
      </c>
      <c r="C1056" s="227"/>
      <c r="D1056" s="227"/>
      <c r="E1056" s="227"/>
      <c r="F1056" s="227" t="s">
        <v>24393</v>
      </c>
      <c r="G1056" s="229" t="s">
        <v>5191</v>
      </c>
      <c r="H1056" s="229">
        <v>2</v>
      </c>
      <c r="I1056" s="229" t="s">
        <v>874</v>
      </c>
      <c r="J1056" s="229" t="s">
        <v>5194</v>
      </c>
      <c r="K1056" s="17" t="s">
        <v>5190</v>
      </c>
      <c r="L1056" s="17" t="s">
        <v>5190</v>
      </c>
      <c r="M1056" s="230" t="s">
        <v>5194</v>
      </c>
      <c r="N1056" s="231" t="s">
        <v>22823</v>
      </c>
      <c r="O1056" s="232" t="s">
        <v>5190</v>
      </c>
      <c r="P1056" s="233" t="s">
        <v>5190</v>
      </c>
      <c r="Q1056" s="233" t="s">
        <v>5190</v>
      </c>
      <c r="R1056" s="230" t="s">
        <v>25597</v>
      </c>
      <c r="S1056" s="234" t="s">
        <v>25596</v>
      </c>
      <c r="T1056" s="235" t="s">
        <v>5190</v>
      </c>
      <c r="U1056" s="236" t="s">
        <v>26520</v>
      </c>
      <c r="V1056" s="16" t="s">
        <v>5190</v>
      </c>
      <c r="W1056" s="16" t="s">
        <v>5190</v>
      </c>
      <c r="X1056" s="16" t="e">
        <v>#REF!</v>
      </c>
      <c r="Y1056" s="237" t="s">
        <v>5190</v>
      </c>
      <c r="Z1056" s="17"/>
    </row>
    <row r="1057" spans="1:26" x14ac:dyDescent="0.45">
      <c r="A1057" s="239" t="s">
        <v>17388</v>
      </c>
      <c r="B1057" s="239" t="s">
        <v>22824</v>
      </c>
      <c r="C1057" s="227"/>
      <c r="D1057" s="227"/>
      <c r="E1057" s="227"/>
      <c r="F1057" s="227" t="s">
        <v>24394</v>
      </c>
      <c r="G1057" s="229" t="s">
        <v>5191</v>
      </c>
      <c r="H1057" s="229">
        <v>3</v>
      </c>
      <c r="I1057" s="229" t="s">
        <v>874</v>
      </c>
      <c r="J1057" s="229" t="s">
        <v>5194</v>
      </c>
      <c r="K1057" s="17" t="s">
        <v>17388</v>
      </c>
      <c r="L1057" s="17" t="s">
        <v>5190</v>
      </c>
      <c r="M1057" s="230" t="s">
        <v>17388</v>
      </c>
      <c r="N1057" s="231" t="s">
        <v>22824</v>
      </c>
      <c r="O1057" s="232" t="s">
        <v>5190</v>
      </c>
      <c r="P1057" s="233" t="s">
        <v>5190</v>
      </c>
      <c r="Q1057" s="233" t="s">
        <v>5190</v>
      </c>
      <c r="R1057" s="230" t="s">
        <v>25598</v>
      </c>
      <c r="S1057" s="234" t="s">
        <v>25597</v>
      </c>
      <c r="T1057" s="235" t="s">
        <v>5190</v>
      </c>
      <c r="U1057" s="236" t="s">
        <v>26520</v>
      </c>
      <c r="V1057" s="16" t="s">
        <v>5190</v>
      </c>
      <c r="W1057" s="16" t="s">
        <v>5190</v>
      </c>
      <c r="X1057" s="16" t="e">
        <v>#REF!</v>
      </c>
      <c r="Y1057" s="237" t="s">
        <v>5190</v>
      </c>
      <c r="Z1057" s="17"/>
    </row>
    <row r="1058" spans="1:26" x14ac:dyDescent="0.45">
      <c r="A1058" s="231"/>
      <c r="B1058" s="240" t="s">
        <v>17389</v>
      </c>
      <c r="C1058" s="240" t="s">
        <v>22825</v>
      </c>
      <c r="D1058" s="240" t="s">
        <v>22826</v>
      </c>
      <c r="E1058" s="240" t="s">
        <v>885</v>
      </c>
      <c r="F1058" s="227" t="s">
        <v>24395</v>
      </c>
      <c r="G1058" s="229" t="s">
        <v>5191</v>
      </c>
      <c r="H1058" s="229">
        <v>4</v>
      </c>
      <c r="I1058" s="229" t="s">
        <v>874</v>
      </c>
      <c r="J1058" s="229" t="s">
        <v>5194</v>
      </c>
      <c r="K1058" s="17" t="s">
        <v>17388</v>
      </c>
      <c r="L1058" s="17" t="s">
        <v>17389</v>
      </c>
      <c r="M1058" s="230" t="s">
        <v>17389</v>
      </c>
      <c r="N1058" s="231" t="s">
        <v>22825</v>
      </c>
      <c r="O1058" s="232" t="s">
        <v>885</v>
      </c>
      <c r="P1058" s="233" t="s">
        <v>884</v>
      </c>
      <c r="Q1058" s="233" t="s">
        <v>26521</v>
      </c>
      <c r="R1058" s="230" t="s">
        <v>25189</v>
      </c>
      <c r="S1058" s="234" t="s">
        <v>25598</v>
      </c>
      <c r="T1058" s="235" t="s">
        <v>21434</v>
      </c>
      <c r="U1058" s="236" t="s">
        <v>5191</v>
      </c>
      <c r="V1058" s="16">
        <v>1</v>
      </c>
      <c r="W1058" s="16">
        <v>3</v>
      </c>
      <c r="X1058" s="16" t="e">
        <v>#REF!</v>
      </c>
      <c r="Y1058" s="237" t="s">
        <v>885</v>
      </c>
      <c r="Z1058" s="17"/>
    </row>
    <row r="1059" spans="1:26" x14ac:dyDescent="0.45">
      <c r="A1059" s="231"/>
      <c r="B1059" s="240" t="s">
        <v>17397</v>
      </c>
      <c r="C1059" s="240" t="s">
        <v>22827</v>
      </c>
      <c r="D1059" s="240" t="s">
        <v>22826</v>
      </c>
      <c r="E1059" s="240" t="s">
        <v>885</v>
      </c>
      <c r="F1059" s="227" t="s">
        <v>24396</v>
      </c>
      <c r="G1059" s="229" t="s">
        <v>5191</v>
      </c>
      <c r="H1059" s="229">
        <v>4</v>
      </c>
      <c r="I1059" s="229" t="s">
        <v>874</v>
      </c>
      <c r="J1059" s="229" t="s">
        <v>5194</v>
      </c>
      <c r="K1059" s="17" t="s">
        <v>17388</v>
      </c>
      <c r="L1059" s="17" t="s">
        <v>17397</v>
      </c>
      <c r="M1059" s="230" t="s">
        <v>17397</v>
      </c>
      <c r="N1059" s="231" t="s">
        <v>22827</v>
      </c>
      <c r="O1059" s="232" t="s">
        <v>885</v>
      </c>
      <c r="P1059" s="233" t="s">
        <v>884</v>
      </c>
      <c r="Q1059" s="233" t="s">
        <v>26521</v>
      </c>
      <c r="R1059" s="230" t="s">
        <v>25190</v>
      </c>
      <c r="S1059" s="234" t="s">
        <v>25598</v>
      </c>
      <c r="T1059" s="235" t="s">
        <v>21434</v>
      </c>
      <c r="U1059" s="236" t="s">
        <v>5191</v>
      </c>
      <c r="V1059" s="16">
        <v>2</v>
      </c>
      <c r="W1059" s="16">
        <v>3</v>
      </c>
      <c r="X1059" s="16" t="e">
        <v>#REF!</v>
      </c>
      <c r="Y1059" s="237" t="s">
        <v>885</v>
      </c>
      <c r="Z1059" s="17"/>
    </row>
    <row r="1060" spans="1:26" x14ac:dyDescent="0.45">
      <c r="A1060" s="231"/>
      <c r="B1060" s="227"/>
      <c r="C1060" s="227"/>
      <c r="D1060" s="240" t="s">
        <v>22828</v>
      </c>
      <c r="E1060" s="240" t="s">
        <v>887</v>
      </c>
      <c r="F1060" s="227" t="s">
        <v>24397</v>
      </c>
      <c r="G1060" s="229" t="s">
        <v>26520</v>
      </c>
      <c r="H1060" s="229">
        <v>4</v>
      </c>
      <c r="I1060" s="229" t="s">
        <v>874</v>
      </c>
      <c r="J1060" s="229" t="s">
        <v>5194</v>
      </c>
      <c r="K1060" s="17" t="s">
        <v>17388</v>
      </c>
      <c r="L1060" s="17" t="s">
        <v>17397</v>
      </c>
      <c r="M1060" s="230" t="s">
        <v>17397</v>
      </c>
      <c r="N1060" s="231" t="s">
        <v>22827</v>
      </c>
      <c r="O1060" s="232" t="s">
        <v>887</v>
      </c>
      <c r="P1060" s="233" t="s">
        <v>886</v>
      </c>
      <c r="Q1060" s="233" t="s">
        <v>26521</v>
      </c>
      <c r="R1060" s="230" t="s">
        <v>25190</v>
      </c>
      <c r="S1060" s="234" t="s">
        <v>25598</v>
      </c>
      <c r="T1060" s="235" t="s">
        <v>21433</v>
      </c>
      <c r="U1060" s="236" t="s">
        <v>5191</v>
      </c>
      <c r="V1060" s="16">
        <v>2</v>
      </c>
      <c r="W1060" s="16">
        <v>3</v>
      </c>
      <c r="X1060" s="16" t="e">
        <v>#REF!</v>
      </c>
      <c r="Y1060" s="237" t="s">
        <v>887</v>
      </c>
      <c r="Z1060" s="17"/>
    </row>
    <row r="1061" spans="1:26" x14ac:dyDescent="0.45">
      <c r="A1061" s="231"/>
      <c r="B1061" s="240" t="s">
        <v>17403</v>
      </c>
      <c r="C1061" s="240" t="s">
        <v>22829</v>
      </c>
      <c r="D1061" s="240" t="s">
        <v>22830</v>
      </c>
      <c r="E1061" s="240" t="s">
        <v>881</v>
      </c>
      <c r="F1061" s="227" t="s">
        <v>24398</v>
      </c>
      <c r="G1061" s="229" t="s">
        <v>5191</v>
      </c>
      <c r="H1061" s="229">
        <v>4</v>
      </c>
      <c r="I1061" s="229" t="s">
        <v>874</v>
      </c>
      <c r="J1061" s="229" t="s">
        <v>5194</v>
      </c>
      <c r="K1061" s="17" t="s">
        <v>17388</v>
      </c>
      <c r="L1061" s="17" t="s">
        <v>17403</v>
      </c>
      <c r="M1061" s="230" t="s">
        <v>17403</v>
      </c>
      <c r="N1061" s="231" t="s">
        <v>22829</v>
      </c>
      <c r="O1061" s="232" t="s">
        <v>881</v>
      </c>
      <c r="P1061" s="233" t="s">
        <v>880</v>
      </c>
      <c r="Q1061" s="233" t="s">
        <v>26521</v>
      </c>
      <c r="R1061" s="230" t="s">
        <v>25191</v>
      </c>
      <c r="S1061" s="234" t="s">
        <v>25598</v>
      </c>
      <c r="T1061" s="235" t="s">
        <v>21436</v>
      </c>
      <c r="U1061" s="236" t="s">
        <v>5191</v>
      </c>
      <c r="V1061" s="16">
        <v>1</v>
      </c>
      <c r="W1061" s="16">
        <v>2</v>
      </c>
      <c r="X1061" s="16" t="e">
        <v>#REF!</v>
      </c>
      <c r="Y1061" s="237" t="s">
        <v>881</v>
      </c>
      <c r="Z1061" s="17"/>
    </row>
    <row r="1062" spans="1:26" x14ac:dyDescent="0.45">
      <c r="A1062" s="231"/>
      <c r="B1062" s="240" t="s">
        <v>17420</v>
      </c>
      <c r="C1062" s="240" t="s">
        <v>22831</v>
      </c>
      <c r="D1062" s="240" t="s">
        <v>22832</v>
      </c>
      <c r="E1062" s="240" t="s">
        <v>883</v>
      </c>
      <c r="F1062" s="227" t="s">
        <v>24399</v>
      </c>
      <c r="G1062" s="229" t="s">
        <v>5191</v>
      </c>
      <c r="H1062" s="229">
        <v>4</v>
      </c>
      <c r="I1062" s="229" t="s">
        <v>874</v>
      </c>
      <c r="J1062" s="229" t="s">
        <v>5194</v>
      </c>
      <c r="K1062" s="17" t="s">
        <v>17388</v>
      </c>
      <c r="L1062" s="17" t="s">
        <v>17420</v>
      </c>
      <c r="M1062" s="230" t="s">
        <v>17420</v>
      </c>
      <c r="N1062" s="231" t="s">
        <v>22831</v>
      </c>
      <c r="O1062" s="232" t="s">
        <v>883</v>
      </c>
      <c r="P1062" s="233" t="s">
        <v>882</v>
      </c>
      <c r="Q1062" s="233" t="s">
        <v>26521</v>
      </c>
      <c r="R1062" s="230" t="s">
        <v>25192</v>
      </c>
      <c r="S1062" s="234" t="s">
        <v>25598</v>
      </c>
      <c r="T1062" s="235" t="s">
        <v>21435</v>
      </c>
      <c r="U1062" s="236" t="s">
        <v>5191</v>
      </c>
      <c r="V1062" s="16">
        <v>1</v>
      </c>
      <c r="W1062" s="16">
        <v>2</v>
      </c>
      <c r="X1062" s="16" t="e">
        <v>#REF!</v>
      </c>
      <c r="Y1062" s="237" t="s">
        <v>883</v>
      </c>
      <c r="Z1062" s="17"/>
    </row>
    <row r="1063" spans="1:26" x14ac:dyDescent="0.45">
      <c r="A1063" s="231"/>
      <c r="B1063" s="240" t="s">
        <v>17470</v>
      </c>
      <c r="C1063" s="240" t="s">
        <v>22833</v>
      </c>
      <c r="D1063" s="240" t="s">
        <v>22828</v>
      </c>
      <c r="E1063" s="240" t="s">
        <v>887</v>
      </c>
      <c r="F1063" s="227" t="s">
        <v>24400</v>
      </c>
      <c r="G1063" s="229" t="s">
        <v>5191</v>
      </c>
      <c r="H1063" s="229">
        <v>4</v>
      </c>
      <c r="I1063" s="229" t="s">
        <v>874</v>
      </c>
      <c r="J1063" s="229" t="s">
        <v>5194</v>
      </c>
      <c r="K1063" s="17" t="s">
        <v>17388</v>
      </c>
      <c r="L1063" s="17" t="s">
        <v>17470</v>
      </c>
      <c r="M1063" s="230" t="s">
        <v>17470</v>
      </c>
      <c r="N1063" s="231" t="s">
        <v>22833</v>
      </c>
      <c r="O1063" s="232" t="s">
        <v>887</v>
      </c>
      <c r="P1063" s="233" t="s">
        <v>886</v>
      </c>
      <c r="Q1063" s="233" t="s">
        <v>26521</v>
      </c>
      <c r="R1063" s="230" t="s">
        <v>25193</v>
      </c>
      <c r="S1063" s="234" t="s">
        <v>25598</v>
      </c>
      <c r="T1063" s="235" t="s">
        <v>21433</v>
      </c>
      <c r="U1063" s="236" t="s">
        <v>5191</v>
      </c>
      <c r="V1063" s="16">
        <v>1</v>
      </c>
      <c r="W1063" s="16">
        <v>3</v>
      </c>
      <c r="X1063" s="16" t="e">
        <v>#REF!</v>
      </c>
      <c r="Y1063" s="237" t="s">
        <v>887</v>
      </c>
      <c r="Z1063" s="17"/>
    </row>
    <row r="1064" spans="1:26" x14ac:dyDescent="0.45">
      <c r="A1064" s="239" t="s">
        <v>22834</v>
      </c>
      <c r="B1064" s="239" t="s">
        <v>22835</v>
      </c>
      <c r="C1064" s="227"/>
      <c r="D1064" s="227"/>
      <c r="E1064" s="227"/>
      <c r="F1064" s="227" t="s">
        <v>24401</v>
      </c>
      <c r="G1064" s="229" t="s">
        <v>5191</v>
      </c>
      <c r="H1064" s="229">
        <v>3</v>
      </c>
      <c r="I1064" s="229" t="s">
        <v>874</v>
      </c>
      <c r="J1064" s="229" t="s">
        <v>5194</v>
      </c>
      <c r="K1064" s="17" t="s">
        <v>22834</v>
      </c>
      <c r="L1064" s="17" t="s">
        <v>5190</v>
      </c>
      <c r="M1064" s="230" t="s">
        <v>22834</v>
      </c>
      <c r="N1064" s="231" t="s">
        <v>22835</v>
      </c>
      <c r="O1064" s="232" t="s">
        <v>5190</v>
      </c>
      <c r="P1064" s="233" t="s">
        <v>5190</v>
      </c>
      <c r="Q1064" s="233" t="s">
        <v>5190</v>
      </c>
      <c r="R1064" s="230" t="s">
        <v>25599</v>
      </c>
      <c r="S1064" s="234" t="s">
        <v>25597</v>
      </c>
      <c r="T1064" s="235" t="s">
        <v>5190</v>
      </c>
      <c r="U1064" s="236" t="s">
        <v>26520</v>
      </c>
      <c r="V1064" s="16" t="s">
        <v>5190</v>
      </c>
      <c r="W1064" s="16" t="s">
        <v>5190</v>
      </c>
      <c r="X1064" s="16" t="e">
        <v>#REF!</v>
      </c>
      <c r="Y1064" s="237" t="s">
        <v>5190</v>
      </c>
      <c r="Z1064" s="17"/>
    </row>
    <row r="1065" spans="1:26" x14ac:dyDescent="0.45">
      <c r="A1065" s="231"/>
      <c r="B1065" s="240" t="s">
        <v>22836</v>
      </c>
      <c r="C1065" s="240" t="s">
        <v>22835</v>
      </c>
      <c r="D1065" s="240" t="s">
        <v>890</v>
      </c>
      <c r="E1065" s="240" t="s">
        <v>889</v>
      </c>
      <c r="F1065" s="227" t="s">
        <v>24402</v>
      </c>
      <c r="G1065" s="229" t="s">
        <v>5191</v>
      </c>
      <c r="H1065" s="229">
        <v>4</v>
      </c>
      <c r="I1065" s="229" t="s">
        <v>874</v>
      </c>
      <c r="J1065" s="229" t="s">
        <v>5194</v>
      </c>
      <c r="K1065" s="17" t="s">
        <v>22834</v>
      </c>
      <c r="L1065" s="17" t="s">
        <v>22836</v>
      </c>
      <c r="M1065" s="230" t="s">
        <v>22836</v>
      </c>
      <c r="N1065" s="231" t="s">
        <v>22835</v>
      </c>
      <c r="O1065" s="232" t="s">
        <v>889</v>
      </c>
      <c r="P1065" s="233" t="s">
        <v>890</v>
      </c>
      <c r="Q1065" s="233" t="s">
        <v>5190</v>
      </c>
      <c r="R1065" s="230" t="s">
        <v>25194</v>
      </c>
      <c r="S1065" s="234" t="s">
        <v>25599</v>
      </c>
      <c r="T1065" s="235" t="s">
        <v>21431</v>
      </c>
      <c r="U1065" s="236" t="s">
        <v>5191</v>
      </c>
      <c r="V1065" s="16">
        <v>1</v>
      </c>
      <c r="W1065" s="16">
        <v>1</v>
      </c>
      <c r="X1065" s="16" t="e">
        <v>#REF!</v>
      </c>
      <c r="Y1065" s="237" t="s">
        <v>889</v>
      </c>
      <c r="Z1065" s="17"/>
    </row>
    <row r="1066" spans="1:26" x14ac:dyDescent="0.45">
      <c r="A1066" s="239" t="s">
        <v>849</v>
      </c>
      <c r="B1066" s="239" t="s">
        <v>22837</v>
      </c>
      <c r="C1066" s="227"/>
      <c r="D1066" s="227"/>
      <c r="E1066" s="227"/>
      <c r="F1066" s="227" t="s">
        <v>24403</v>
      </c>
      <c r="G1066" s="229" t="s">
        <v>5191</v>
      </c>
      <c r="H1066" s="229">
        <v>2</v>
      </c>
      <c r="I1066" s="229" t="s">
        <v>874</v>
      </c>
      <c r="J1066" s="229" t="s">
        <v>849</v>
      </c>
      <c r="K1066" s="17" t="s">
        <v>5190</v>
      </c>
      <c r="L1066" s="17" t="s">
        <v>5190</v>
      </c>
      <c r="M1066" s="230" t="s">
        <v>849</v>
      </c>
      <c r="N1066" s="231" t="s">
        <v>22837</v>
      </c>
      <c r="O1066" s="232" t="s">
        <v>5190</v>
      </c>
      <c r="P1066" s="233" t="s">
        <v>5190</v>
      </c>
      <c r="Q1066" s="233" t="s">
        <v>5190</v>
      </c>
      <c r="R1066" s="230" t="s">
        <v>25600</v>
      </c>
      <c r="S1066" s="234" t="s">
        <v>25596</v>
      </c>
      <c r="T1066" s="235" t="s">
        <v>5190</v>
      </c>
      <c r="U1066" s="236" t="s">
        <v>26520</v>
      </c>
      <c r="V1066" s="16" t="s">
        <v>5190</v>
      </c>
      <c r="W1066" s="16" t="s">
        <v>5190</v>
      </c>
      <c r="X1066" s="16" t="e">
        <v>#REF!</v>
      </c>
      <c r="Y1066" s="237" t="s">
        <v>5190</v>
      </c>
      <c r="Z1066" s="17"/>
    </row>
    <row r="1067" spans="1:26" x14ac:dyDescent="0.45">
      <c r="A1067" s="239" t="s">
        <v>851</v>
      </c>
      <c r="B1067" s="239" t="s">
        <v>22838</v>
      </c>
      <c r="C1067" s="227"/>
      <c r="D1067" s="227"/>
      <c r="E1067" s="227"/>
      <c r="F1067" s="227" t="s">
        <v>24404</v>
      </c>
      <c r="G1067" s="229" t="s">
        <v>5191</v>
      </c>
      <c r="H1067" s="229">
        <v>3</v>
      </c>
      <c r="I1067" s="229" t="s">
        <v>874</v>
      </c>
      <c r="J1067" s="229" t="s">
        <v>849</v>
      </c>
      <c r="K1067" s="17" t="s">
        <v>851</v>
      </c>
      <c r="L1067" s="17" t="s">
        <v>5190</v>
      </c>
      <c r="M1067" s="230" t="s">
        <v>851</v>
      </c>
      <c r="N1067" s="231" t="s">
        <v>22838</v>
      </c>
      <c r="O1067" s="232" t="s">
        <v>5190</v>
      </c>
      <c r="P1067" s="233" t="s">
        <v>5190</v>
      </c>
      <c r="Q1067" s="233" t="s">
        <v>5190</v>
      </c>
      <c r="R1067" s="230" t="s">
        <v>25601</v>
      </c>
      <c r="S1067" s="234" t="s">
        <v>25600</v>
      </c>
      <c r="T1067" s="235" t="s">
        <v>5190</v>
      </c>
      <c r="U1067" s="236" t="s">
        <v>26520</v>
      </c>
      <c r="V1067" s="16" t="s">
        <v>5190</v>
      </c>
      <c r="W1067" s="16" t="s">
        <v>5190</v>
      </c>
      <c r="X1067" s="16" t="e">
        <v>#REF!</v>
      </c>
      <c r="Y1067" s="237" t="s">
        <v>5190</v>
      </c>
      <c r="Z1067" s="17"/>
    </row>
    <row r="1068" spans="1:26" x14ac:dyDescent="0.45">
      <c r="A1068" s="231"/>
      <c r="B1068" s="240" t="s">
        <v>17482</v>
      </c>
      <c r="C1068" s="240" t="s">
        <v>2420</v>
      </c>
      <c r="D1068" s="240" t="s">
        <v>895</v>
      </c>
      <c r="E1068" s="240" t="s">
        <v>896</v>
      </c>
      <c r="F1068" s="227" t="s">
        <v>24405</v>
      </c>
      <c r="G1068" s="229" t="s">
        <v>5191</v>
      </c>
      <c r="H1068" s="229">
        <v>4</v>
      </c>
      <c r="I1068" s="229" t="s">
        <v>874</v>
      </c>
      <c r="J1068" s="229" t="s">
        <v>849</v>
      </c>
      <c r="K1068" s="17" t="s">
        <v>851</v>
      </c>
      <c r="L1068" s="17" t="s">
        <v>17482</v>
      </c>
      <c r="M1068" s="230" t="s">
        <v>17482</v>
      </c>
      <c r="N1068" s="231" t="s">
        <v>2420</v>
      </c>
      <c r="O1068" s="232" t="s">
        <v>896</v>
      </c>
      <c r="P1068" s="233" t="s">
        <v>895</v>
      </c>
      <c r="Q1068" s="233" t="s">
        <v>5190</v>
      </c>
      <c r="R1068" s="230" t="s">
        <v>25195</v>
      </c>
      <c r="S1068" s="234" t="s">
        <v>25601</v>
      </c>
      <c r="T1068" s="235" t="s">
        <v>21428</v>
      </c>
      <c r="U1068" s="236" t="s">
        <v>5191</v>
      </c>
      <c r="V1068" s="16">
        <v>1</v>
      </c>
      <c r="W1068" s="16">
        <v>1</v>
      </c>
      <c r="X1068" s="16" t="e">
        <v>#REF!</v>
      </c>
      <c r="Y1068" s="237" t="s">
        <v>896</v>
      </c>
      <c r="Z1068" s="17"/>
    </row>
    <row r="1069" spans="1:26" x14ac:dyDescent="0.45">
      <c r="A1069" s="231"/>
      <c r="B1069" s="240" t="s">
        <v>22839</v>
      </c>
      <c r="C1069" s="240" t="s">
        <v>2422</v>
      </c>
      <c r="D1069" s="240" t="s">
        <v>22840</v>
      </c>
      <c r="E1069" s="240" t="s">
        <v>898</v>
      </c>
      <c r="F1069" s="227" t="s">
        <v>24406</v>
      </c>
      <c r="G1069" s="229" t="s">
        <v>5191</v>
      </c>
      <c r="H1069" s="229">
        <v>4</v>
      </c>
      <c r="I1069" s="229" t="s">
        <v>874</v>
      </c>
      <c r="J1069" s="229" t="s">
        <v>849</v>
      </c>
      <c r="K1069" s="17" t="s">
        <v>851</v>
      </c>
      <c r="L1069" s="17" t="s">
        <v>22839</v>
      </c>
      <c r="M1069" s="230" t="s">
        <v>22839</v>
      </c>
      <c r="N1069" s="231" t="s">
        <v>2422</v>
      </c>
      <c r="O1069" s="232" t="s">
        <v>898</v>
      </c>
      <c r="P1069" s="233" t="s">
        <v>897</v>
      </c>
      <c r="Q1069" s="233" t="s">
        <v>26521</v>
      </c>
      <c r="R1069" s="230" t="s">
        <v>25196</v>
      </c>
      <c r="S1069" s="234" t="s">
        <v>25601</v>
      </c>
      <c r="T1069" s="235" t="s">
        <v>21427</v>
      </c>
      <c r="U1069" s="236" t="s">
        <v>5191</v>
      </c>
      <c r="V1069" s="16">
        <v>2</v>
      </c>
      <c r="W1069" s="16">
        <v>2</v>
      </c>
      <c r="X1069" s="16" t="e">
        <v>#REF!</v>
      </c>
      <c r="Y1069" s="237" t="s">
        <v>898</v>
      </c>
      <c r="Z1069" s="17"/>
    </row>
    <row r="1070" spans="1:26" x14ac:dyDescent="0.45">
      <c r="A1070" s="231"/>
      <c r="B1070" s="227"/>
      <c r="C1070" s="227"/>
      <c r="D1070" s="240" t="s">
        <v>899</v>
      </c>
      <c r="E1070" s="240" t="s">
        <v>900</v>
      </c>
      <c r="F1070" s="227" t="s">
        <v>24407</v>
      </c>
      <c r="G1070" s="229" t="s">
        <v>26520</v>
      </c>
      <c r="H1070" s="229">
        <v>4</v>
      </c>
      <c r="I1070" s="229" t="s">
        <v>874</v>
      </c>
      <c r="J1070" s="229" t="s">
        <v>849</v>
      </c>
      <c r="K1070" s="17" t="s">
        <v>851</v>
      </c>
      <c r="L1070" s="17" t="s">
        <v>22839</v>
      </c>
      <c r="M1070" s="230" t="s">
        <v>22839</v>
      </c>
      <c r="N1070" s="231" t="s">
        <v>2422</v>
      </c>
      <c r="O1070" s="232" t="s">
        <v>900</v>
      </c>
      <c r="P1070" s="233" t="s">
        <v>899</v>
      </c>
      <c r="Q1070" s="233" t="s">
        <v>5190</v>
      </c>
      <c r="R1070" s="230" t="s">
        <v>25196</v>
      </c>
      <c r="S1070" s="234" t="s">
        <v>25601</v>
      </c>
      <c r="T1070" s="235" t="s">
        <v>21426</v>
      </c>
      <c r="U1070" s="236" t="s">
        <v>5191</v>
      </c>
      <c r="V1070" s="16">
        <v>2</v>
      </c>
      <c r="W1070" s="16">
        <v>1</v>
      </c>
      <c r="X1070" s="16" t="e">
        <v>#REF!</v>
      </c>
      <c r="Y1070" s="237" t="s">
        <v>900</v>
      </c>
      <c r="Z1070" s="17"/>
    </row>
    <row r="1071" spans="1:26" x14ac:dyDescent="0.45">
      <c r="A1071" s="231"/>
      <c r="B1071" s="240" t="s">
        <v>22841</v>
      </c>
      <c r="C1071" s="240" t="s">
        <v>22842</v>
      </c>
      <c r="D1071" s="240" t="s">
        <v>901</v>
      </c>
      <c r="E1071" s="240" t="s">
        <v>902</v>
      </c>
      <c r="F1071" s="227" t="s">
        <v>24408</v>
      </c>
      <c r="G1071" s="229" t="s">
        <v>5191</v>
      </c>
      <c r="H1071" s="229">
        <v>4</v>
      </c>
      <c r="I1071" s="229" t="s">
        <v>874</v>
      </c>
      <c r="J1071" s="229" t="s">
        <v>849</v>
      </c>
      <c r="K1071" s="17" t="s">
        <v>851</v>
      </c>
      <c r="L1071" s="17" t="s">
        <v>22841</v>
      </c>
      <c r="M1071" s="230" t="s">
        <v>22841</v>
      </c>
      <c r="N1071" s="231" t="s">
        <v>22842</v>
      </c>
      <c r="O1071" s="232" t="s">
        <v>902</v>
      </c>
      <c r="P1071" s="233" t="s">
        <v>901</v>
      </c>
      <c r="Q1071" s="233" t="s">
        <v>5190</v>
      </c>
      <c r="R1071" s="230" t="s">
        <v>25197</v>
      </c>
      <c r="S1071" s="234" t="s">
        <v>25601</v>
      </c>
      <c r="T1071" s="235" t="s">
        <v>21425</v>
      </c>
      <c r="U1071" s="236" t="s">
        <v>5191</v>
      </c>
      <c r="V1071" s="16">
        <v>1</v>
      </c>
      <c r="W1071" s="16">
        <v>1</v>
      </c>
      <c r="X1071" s="16" t="e">
        <v>#REF!</v>
      </c>
      <c r="Y1071" s="237" t="s">
        <v>902</v>
      </c>
      <c r="Z1071" s="17"/>
    </row>
    <row r="1072" spans="1:26" x14ac:dyDescent="0.45">
      <c r="A1072" s="231"/>
      <c r="B1072" s="240" t="s">
        <v>22843</v>
      </c>
      <c r="C1072" s="240" t="s">
        <v>22844</v>
      </c>
      <c r="D1072" s="240" t="s">
        <v>22840</v>
      </c>
      <c r="E1072" s="240" t="s">
        <v>898</v>
      </c>
      <c r="F1072" s="227" t="s">
        <v>24409</v>
      </c>
      <c r="G1072" s="229" t="s">
        <v>5191</v>
      </c>
      <c r="H1072" s="229">
        <v>4</v>
      </c>
      <c r="I1072" s="229" t="s">
        <v>874</v>
      </c>
      <c r="J1072" s="229" t="s">
        <v>849</v>
      </c>
      <c r="K1072" s="17" t="s">
        <v>851</v>
      </c>
      <c r="L1072" s="17" t="s">
        <v>22843</v>
      </c>
      <c r="M1072" s="230" t="s">
        <v>22843</v>
      </c>
      <c r="N1072" s="231" t="s">
        <v>22844</v>
      </c>
      <c r="O1072" s="232" t="s">
        <v>898</v>
      </c>
      <c r="P1072" s="233" t="s">
        <v>897</v>
      </c>
      <c r="Q1072" s="233" t="s">
        <v>26521</v>
      </c>
      <c r="R1072" s="230" t="s">
        <v>25198</v>
      </c>
      <c r="S1072" s="234" t="s">
        <v>25601</v>
      </c>
      <c r="T1072" s="235" t="s">
        <v>21427</v>
      </c>
      <c r="U1072" s="236" t="s">
        <v>5191</v>
      </c>
      <c r="V1072" s="16">
        <v>1</v>
      </c>
      <c r="W1072" s="16">
        <v>2</v>
      </c>
      <c r="X1072" s="16" t="e">
        <v>#REF!</v>
      </c>
      <c r="Y1072" s="237" t="s">
        <v>898</v>
      </c>
      <c r="Z1072" s="17"/>
    </row>
    <row r="1073" spans="1:26" x14ac:dyDescent="0.45">
      <c r="A1073" s="239" t="s">
        <v>854</v>
      </c>
      <c r="B1073" s="239" t="s">
        <v>22845</v>
      </c>
      <c r="C1073" s="227"/>
      <c r="D1073" s="227"/>
      <c r="E1073" s="227"/>
      <c r="F1073" s="227" t="s">
        <v>24410</v>
      </c>
      <c r="G1073" s="229" t="s">
        <v>5191</v>
      </c>
      <c r="H1073" s="229">
        <v>3</v>
      </c>
      <c r="I1073" s="229" t="s">
        <v>874</v>
      </c>
      <c r="J1073" s="229" t="s">
        <v>849</v>
      </c>
      <c r="K1073" s="17" t="s">
        <v>854</v>
      </c>
      <c r="L1073" s="17" t="s">
        <v>5190</v>
      </c>
      <c r="M1073" s="230" t="s">
        <v>854</v>
      </c>
      <c r="N1073" s="231" t="s">
        <v>22845</v>
      </c>
      <c r="O1073" s="232" t="s">
        <v>5190</v>
      </c>
      <c r="P1073" s="233" t="s">
        <v>5190</v>
      </c>
      <c r="Q1073" s="233" t="s">
        <v>5190</v>
      </c>
      <c r="R1073" s="230" t="s">
        <v>25602</v>
      </c>
      <c r="S1073" s="234" t="s">
        <v>25600</v>
      </c>
      <c r="T1073" s="235" t="s">
        <v>5190</v>
      </c>
      <c r="U1073" s="236" t="s">
        <v>26520</v>
      </c>
      <c r="V1073" s="16" t="s">
        <v>5190</v>
      </c>
      <c r="W1073" s="16" t="s">
        <v>5190</v>
      </c>
      <c r="X1073" s="16" t="e">
        <v>#REF!</v>
      </c>
      <c r="Y1073" s="237" t="s">
        <v>5190</v>
      </c>
      <c r="Z1073" s="17"/>
    </row>
    <row r="1074" spans="1:26" x14ac:dyDescent="0.45">
      <c r="A1074" s="231"/>
      <c r="B1074" s="240" t="s">
        <v>22846</v>
      </c>
      <c r="C1074" s="240" t="s">
        <v>22847</v>
      </c>
      <c r="D1074" s="240" t="s">
        <v>22848</v>
      </c>
      <c r="E1074" s="240" t="s">
        <v>904</v>
      </c>
      <c r="F1074" s="227" t="s">
        <v>24411</v>
      </c>
      <c r="G1074" s="229" t="s">
        <v>5191</v>
      </c>
      <c r="H1074" s="229">
        <v>4</v>
      </c>
      <c r="I1074" s="229" t="s">
        <v>874</v>
      </c>
      <c r="J1074" s="229" t="s">
        <v>849</v>
      </c>
      <c r="K1074" s="17" t="s">
        <v>854</v>
      </c>
      <c r="L1074" s="17" t="s">
        <v>22846</v>
      </c>
      <c r="M1074" s="230" t="s">
        <v>22846</v>
      </c>
      <c r="N1074" s="231" t="s">
        <v>22847</v>
      </c>
      <c r="O1074" s="232" t="s">
        <v>904</v>
      </c>
      <c r="P1074" s="233" t="s">
        <v>905</v>
      </c>
      <c r="Q1074" s="233" t="s">
        <v>26521</v>
      </c>
      <c r="R1074" s="230" t="s">
        <v>25199</v>
      </c>
      <c r="S1074" s="234" t="s">
        <v>25602</v>
      </c>
      <c r="T1074" s="235" t="s">
        <v>21423</v>
      </c>
      <c r="U1074" s="236" t="s">
        <v>5191</v>
      </c>
      <c r="V1074" s="16">
        <v>1</v>
      </c>
      <c r="W1074" s="16">
        <v>2</v>
      </c>
      <c r="X1074" s="16" t="e">
        <v>#REF!</v>
      </c>
      <c r="Y1074" s="237" t="s">
        <v>904</v>
      </c>
      <c r="Z1074" s="17"/>
    </row>
    <row r="1075" spans="1:26" x14ac:dyDescent="0.45">
      <c r="A1075" s="231"/>
      <c r="B1075" s="240" t="s">
        <v>22849</v>
      </c>
      <c r="C1075" s="240" t="s">
        <v>22850</v>
      </c>
      <c r="D1075" s="240" t="s">
        <v>22848</v>
      </c>
      <c r="E1075" s="240" t="s">
        <v>904</v>
      </c>
      <c r="F1075" s="227" t="s">
        <v>24412</v>
      </c>
      <c r="G1075" s="229" t="s">
        <v>5191</v>
      </c>
      <c r="H1075" s="229">
        <v>4</v>
      </c>
      <c r="I1075" s="229" t="s">
        <v>874</v>
      </c>
      <c r="J1075" s="229" t="s">
        <v>849</v>
      </c>
      <c r="K1075" s="17" t="s">
        <v>854</v>
      </c>
      <c r="L1075" s="17" t="s">
        <v>22849</v>
      </c>
      <c r="M1075" s="230" t="s">
        <v>22849</v>
      </c>
      <c r="N1075" s="231" t="s">
        <v>22850</v>
      </c>
      <c r="O1075" s="232" t="s">
        <v>904</v>
      </c>
      <c r="P1075" s="233" t="s">
        <v>905</v>
      </c>
      <c r="Q1075" s="233" t="s">
        <v>26521</v>
      </c>
      <c r="R1075" s="230" t="s">
        <v>25200</v>
      </c>
      <c r="S1075" s="234" t="s">
        <v>25602</v>
      </c>
      <c r="T1075" s="235" t="s">
        <v>21423</v>
      </c>
      <c r="U1075" s="236" t="s">
        <v>5191</v>
      </c>
      <c r="V1075" s="16">
        <v>1</v>
      </c>
      <c r="W1075" s="16">
        <v>2</v>
      </c>
      <c r="X1075" s="16" t="e">
        <v>#REF!</v>
      </c>
      <c r="Y1075" s="237" t="s">
        <v>904</v>
      </c>
      <c r="Z1075" s="17"/>
    </row>
    <row r="1076" spans="1:26" x14ac:dyDescent="0.45">
      <c r="A1076" s="239" t="s">
        <v>860</v>
      </c>
      <c r="B1076" s="239" t="s">
        <v>2434</v>
      </c>
      <c r="C1076" s="227"/>
      <c r="D1076" s="227"/>
      <c r="E1076" s="227"/>
      <c r="F1076" s="227" t="s">
        <v>24413</v>
      </c>
      <c r="G1076" s="229" t="s">
        <v>5191</v>
      </c>
      <c r="H1076" s="229">
        <v>2</v>
      </c>
      <c r="I1076" s="229" t="s">
        <v>874</v>
      </c>
      <c r="J1076" s="229" t="s">
        <v>860</v>
      </c>
      <c r="K1076" s="17" t="s">
        <v>5190</v>
      </c>
      <c r="L1076" s="17" t="s">
        <v>5190</v>
      </c>
      <c r="M1076" s="230" t="s">
        <v>860</v>
      </c>
      <c r="N1076" s="231" t="s">
        <v>2434</v>
      </c>
      <c r="O1076" s="232" t="s">
        <v>5190</v>
      </c>
      <c r="P1076" s="233" t="s">
        <v>5190</v>
      </c>
      <c r="Q1076" s="233" t="s">
        <v>5190</v>
      </c>
      <c r="R1076" s="230" t="s">
        <v>25603</v>
      </c>
      <c r="S1076" s="234" t="s">
        <v>25596</v>
      </c>
      <c r="T1076" s="235" t="s">
        <v>5190</v>
      </c>
      <c r="U1076" s="236" t="s">
        <v>26520</v>
      </c>
      <c r="V1076" s="16" t="s">
        <v>5190</v>
      </c>
      <c r="W1076" s="16" t="s">
        <v>5190</v>
      </c>
      <c r="X1076" s="16" t="e">
        <v>#REF!</v>
      </c>
      <c r="Y1076" s="237" t="s">
        <v>5190</v>
      </c>
      <c r="Z1076" s="17"/>
    </row>
    <row r="1077" spans="1:26" x14ac:dyDescent="0.45">
      <c r="A1077" s="239" t="s">
        <v>862</v>
      </c>
      <c r="B1077" s="239" t="s">
        <v>2436</v>
      </c>
      <c r="C1077" s="227"/>
      <c r="D1077" s="227"/>
      <c r="E1077" s="227"/>
      <c r="F1077" s="227" t="s">
        <v>24414</v>
      </c>
      <c r="G1077" s="229" t="s">
        <v>5191</v>
      </c>
      <c r="H1077" s="229">
        <v>3</v>
      </c>
      <c r="I1077" s="229" t="s">
        <v>874</v>
      </c>
      <c r="J1077" s="229" t="s">
        <v>860</v>
      </c>
      <c r="K1077" s="17" t="s">
        <v>862</v>
      </c>
      <c r="L1077" s="17" t="s">
        <v>5190</v>
      </c>
      <c r="M1077" s="230" t="s">
        <v>862</v>
      </c>
      <c r="N1077" s="231" t="s">
        <v>2436</v>
      </c>
      <c r="O1077" s="232" t="s">
        <v>5190</v>
      </c>
      <c r="P1077" s="233" t="s">
        <v>5190</v>
      </c>
      <c r="Q1077" s="233" t="s">
        <v>5190</v>
      </c>
      <c r="R1077" s="230" t="s">
        <v>25604</v>
      </c>
      <c r="S1077" s="234" t="s">
        <v>25603</v>
      </c>
      <c r="T1077" s="235" t="s">
        <v>5190</v>
      </c>
      <c r="U1077" s="236" t="s">
        <v>26520</v>
      </c>
      <c r="V1077" s="16" t="s">
        <v>5190</v>
      </c>
      <c r="W1077" s="16" t="s">
        <v>5190</v>
      </c>
      <c r="X1077" s="16" t="e">
        <v>#REF!</v>
      </c>
      <c r="Y1077" s="237" t="s">
        <v>5190</v>
      </c>
      <c r="Z1077" s="17"/>
    </row>
    <row r="1078" spans="1:26" x14ac:dyDescent="0.45">
      <c r="A1078" s="231"/>
      <c r="B1078" s="240" t="s">
        <v>864</v>
      </c>
      <c r="C1078" s="240" t="s">
        <v>2436</v>
      </c>
      <c r="D1078" s="240" t="s">
        <v>22851</v>
      </c>
      <c r="E1078" s="240" t="s">
        <v>909</v>
      </c>
      <c r="F1078" s="227" t="s">
        <v>24415</v>
      </c>
      <c r="G1078" s="229" t="s">
        <v>5191</v>
      </c>
      <c r="H1078" s="229">
        <v>4</v>
      </c>
      <c r="I1078" s="229" t="s">
        <v>874</v>
      </c>
      <c r="J1078" s="229" t="s">
        <v>860</v>
      </c>
      <c r="K1078" s="17" t="s">
        <v>862</v>
      </c>
      <c r="L1078" s="17" t="s">
        <v>864</v>
      </c>
      <c r="M1078" s="230" t="s">
        <v>864</v>
      </c>
      <c r="N1078" s="231" t="s">
        <v>2436</v>
      </c>
      <c r="O1078" s="232" t="s">
        <v>909</v>
      </c>
      <c r="P1078" s="233" t="s">
        <v>910</v>
      </c>
      <c r="Q1078" s="233" t="s">
        <v>26521</v>
      </c>
      <c r="R1078" s="230" t="s">
        <v>25201</v>
      </c>
      <c r="S1078" s="234" t="s">
        <v>25604</v>
      </c>
      <c r="T1078" s="235" t="s">
        <v>21420</v>
      </c>
      <c r="U1078" s="236" t="s">
        <v>5191</v>
      </c>
      <c r="V1078" s="16">
        <v>1</v>
      </c>
      <c r="W1078" s="16">
        <v>2</v>
      </c>
      <c r="X1078" s="16" t="e">
        <v>#REF!</v>
      </c>
      <c r="Y1078" s="237" t="s">
        <v>909</v>
      </c>
      <c r="Z1078" s="17"/>
    </row>
    <row r="1079" spans="1:26" x14ac:dyDescent="0.45">
      <c r="A1079" s="239" t="s">
        <v>865</v>
      </c>
      <c r="B1079" s="239" t="s">
        <v>2439</v>
      </c>
      <c r="C1079" s="227"/>
      <c r="D1079" s="227"/>
      <c r="E1079" s="227"/>
      <c r="F1079" s="227" t="s">
        <v>24416</v>
      </c>
      <c r="G1079" s="229" t="s">
        <v>5191</v>
      </c>
      <c r="H1079" s="229">
        <v>3</v>
      </c>
      <c r="I1079" s="229" t="s">
        <v>874</v>
      </c>
      <c r="J1079" s="229" t="s">
        <v>860</v>
      </c>
      <c r="K1079" s="17" t="s">
        <v>865</v>
      </c>
      <c r="L1079" s="17" t="s">
        <v>5190</v>
      </c>
      <c r="M1079" s="230" t="s">
        <v>865</v>
      </c>
      <c r="N1079" s="231" t="s">
        <v>2439</v>
      </c>
      <c r="O1079" s="232" t="s">
        <v>5190</v>
      </c>
      <c r="P1079" s="233" t="s">
        <v>5190</v>
      </c>
      <c r="Q1079" s="233" t="s">
        <v>5190</v>
      </c>
      <c r="R1079" s="230" t="s">
        <v>25605</v>
      </c>
      <c r="S1079" s="234" t="s">
        <v>25603</v>
      </c>
      <c r="T1079" s="235" t="s">
        <v>5190</v>
      </c>
      <c r="U1079" s="236" t="s">
        <v>26520</v>
      </c>
      <c r="V1079" s="16" t="s">
        <v>5190</v>
      </c>
      <c r="W1079" s="16" t="s">
        <v>5190</v>
      </c>
      <c r="X1079" s="16" t="e">
        <v>#REF!</v>
      </c>
      <c r="Y1079" s="237" t="s">
        <v>5190</v>
      </c>
      <c r="Z1079" s="17"/>
    </row>
    <row r="1080" spans="1:26" x14ac:dyDescent="0.45">
      <c r="A1080" s="231"/>
      <c r="B1080" s="240" t="s">
        <v>867</v>
      </c>
      <c r="C1080" s="240" t="s">
        <v>22852</v>
      </c>
      <c r="D1080" s="240" t="s">
        <v>22853</v>
      </c>
      <c r="E1080" s="240" t="s">
        <v>912</v>
      </c>
      <c r="F1080" s="227" t="s">
        <v>24417</v>
      </c>
      <c r="G1080" s="229" t="s">
        <v>5191</v>
      </c>
      <c r="H1080" s="229">
        <v>4</v>
      </c>
      <c r="I1080" s="229" t="s">
        <v>874</v>
      </c>
      <c r="J1080" s="229" t="s">
        <v>860</v>
      </c>
      <c r="K1080" s="17" t="s">
        <v>865</v>
      </c>
      <c r="L1080" s="17" t="s">
        <v>867</v>
      </c>
      <c r="M1080" s="230" t="s">
        <v>867</v>
      </c>
      <c r="N1080" s="231" t="s">
        <v>22852</v>
      </c>
      <c r="O1080" s="232" t="s">
        <v>912</v>
      </c>
      <c r="P1080" s="233" t="s">
        <v>913</v>
      </c>
      <c r="Q1080" s="233" t="s">
        <v>26521</v>
      </c>
      <c r="R1080" s="230" t="s">
        <v>25202</v>
      </c>
      <c r="S1080" s="234" t="s">
        <v>25605</v>
      </c>
      <c r="T1080" s="235" t="s">
        <v>21418</v>
      </c>
      <c r="U1080" s="236" t="s">
        <v>5191</v>
      </c>
      <c r="V1080" s="16">
        <v>1</v>
      </c>
      <c r="W1080" s="16">
        <v>3</v>
      </c>
      <c r="X1080" s="16" t="e">
        <v>#REF!</v>
      </c>
      <c r="Y1080" s="237" t="s">
        <v>912</v>
      </c>
      <c r="Z1080" s="17"/>
    </row>
    <row r="1081" spans="1:26" x14ac:dyDescent="0.45">
      <c r="A1081" s="231"/>
      <c r="B1081" s="240" t="s">
        <v>17556</v>
      </c>
      <c r="C1081" s="240" t="s">
        <v>22854</v>
      </c>
      <c r="D1081" s="240" t="s">
        <v>22853</v>
      </c>
      <c r="E1081" s="240" t="s">
        <v>912</v>
      </c>
      <c r="F1081" s="227" t="s">
        <v>24418</v>
      </c>
      <c r="G1081" s="229" t="s">
        <v>5191</v>
      </c>
      <c r="H1081" s="229">
        <v>4</v>
      </c>
      <c r="I1081" s="229" t="s">
        <v>874</v>
      </c>
      <c r="J1081" s="229" t="s">
        <v>860</v>
      </c>
      <c r="K1081" s="17" t="s">
        <v>865</v>
      </c>
      <c r="L1081" s="17" t="s">
        <v>17556</v>
      </c>
      <c r="M1081" s="230" t="s">
        <v>17556</v>
      </c>
      <c r="N1081" s="231" t="s">
        <v>22854</v>
      </c>
      <c r="O1081" s="232" t="s">
        <v>912</v>
      </c>
      <c r="P1081" s="233" t="s">
        <v>913</v>
      </c>
      <c r="Q1081" s="233" t="s">
        <v>26521</v>
      </c>
      <c r="R1081" s="230" t="s">
        <v>25203</v>
      </c>
      <c r="S1081" s="234" t="s">
        <v>25605</v>
      </c>
      <c r="T1081" s="235" t="s">
        <v>21418</v>
      </c>
      <c r="U1081" s="236" t="s">
        <v>5191</v>
      </c>
      <c r="V1081" s="16">
        <v>1</v>
      </c>
      <c r="W1081" s="16">
        <v>3</v>
      </c>
      <c r="X1081" s="16" t="e">
        <v>#REF!</v>
      </c>
      <c r="Y1081" s="237" t="s">
        <v>912</v>
      </c>
      <c r="Z1081" s="17"/>
    </row>
    <row r="1082" spans="1:26" x14ac:dyDescent="0.45">
      <c r="A1082" s="239" t="s">
        <v>22855</v>
      </c>
      <c r="B1082" s="239" t="s">
        <v>22856</v>
      </c>
      <c r="C1082" s="227"/>
      <c r="D1082" s="227"/>
      <c r="E1082" s="227"/>
      <c r="F1082" s="227" t="s">
        <v>24419</v>
      </c>
      <c r="G1082" s="229" t="s">
        <v>5191</v>
      </c>
      <c r="H1082" s="229">
        <v>2</v>
      </c>
      <c r="I1082" s="229" t="s">
        <v>874</v>
      </c>
      <c r="J1082" s="229" t="s">
        <v>22855</v>
      </c>
      <c r="K1082" s="17" t="s">
        <v>5190</v>
      </c>
      <c r="L1082" s="17" t="s">
        <v>5190</v>
      </c>
      <c r="M1082" s="230" t="s">
        <v>22855</v>
      </c>
      <c r="N1082" s="231" t="s">
        <v>22856</v>
      </c>
      <c r="O1082" s="232" t="s">
        <v>5190</v>
      </c>
      <c r="P1082" s="233" t="s">
        <v>5190</v>
      </c>
      <c r="Q1082" s="233" t="s">
        <v>5190</v>
      </c>
      <c r="R1082" s="230" t="s">
        <v>25606</v>
      </c>
      <c r="S1082" s="234" t="s">
        <v>25596</v>
      </c>
      <c r="T1082" s="235" t="s">
        <v>5190</v>
      </c>
      <c r="U1082" s="236" t="s">
        <v>26520</v>
      </c>
      <c r="V1082" s="16" t="s">
        <v>5190</v>
      </c>
      <c r="W1082" s="16" t="s">
        <v>5190</v>
      </c>
      <c r="X1082" s="16" t="e">
        <v>#REF!</v>
      </c>
      <c r="Y1082" s="237" t="s">
        <v>5190</v>
      </c>
      <c r="Z1082" s="17"/>
    </row>
    <row r="1083" spans="1:26" x14ac:dyDescent="0.45">
      <c r="A1083" s="239" t="s">
        <v>22857</v>
      </c>
      <c r="B1083" s="239" t="s">
        <v>22856</v>
      </c>
      <c r="C1083" s="227"/>
      <c r="D1083" s="227"/>
      <c r="E1083" s="227"/>
      <c r="F1083" s="227" t="s">
        <v>24420</v>
      </c>
      <c r="G1083" s="229" t="s">
        <v>5191</v>
      </c>
      <c r="H1083" s="229">
        <v>3</v>
      </c>
      <c r="I1083" s="229" t="s">
        <v>874</v>
      </c>
      <c r="J1083" s="229" t="s">
        <v>22855</v>
      </c>
      <c r="K1083" s="17" t="s">
        <v>22857</v>
      </c>
      <c r="L1083" s="17" t="s">
        <v>5190</v>
      </c>
      <c r="M1083" s="230" t="s">
        <v>22857</v>
      </c>
      <c r="N1083" s="231" t="s">
        <v>22856</v>
      </c>
      <c r="O1083" s="232" t="s">
        <v>5190</v>
      </c>
      <c r="P1083" s="233" t="s">
        <v>5190</v>
      </c>
      <c r="Q1083" s="233" t="s">
        <v>5190</v>
      </c>
      <c r="R1083" s="230" t="s">
        <v>25607</v>
      </c>
      <c r="S1083" s="234" t="s">
        <v>25606</v>
      </c>
      <c r="T1083" s="235" t="s">
        <v>5190</v>
      </c>
      <c r="U1083" s="236" t="s">
        <v>26520</v>
      </c>
      <c r="V1083" s="16" t="s">
        <v>5190</v>
      </c>
      <c r="W1083" s="16" t="s">
        <v>5190</v>
      </c>
      <c r="X1083" s="16" t="e">
        <v>#REF!</v>
      </c>
      <c r="Y1083" s="237" t="s">
        <v>5190</v>
      </c>
      <c r="Z1083" s="17"/>
    </row>
    <row r="1084" spans="1:26" x14ac:dyDescent="0.45">
      <c r="A1084" s="231"/>
      <c r="B1084" s="240" t="s">
        <v>22858</v>
      </c>
      <c r="C1084" s="240" t="s">
        <v>22856</v>
      </c>
      <c r="D1084" s="240" t="s">
        <v>22830</v>
      </c>
      <c r="E1084" s="240" t="s">
        <v>881</v>
      </c>
      <c r="F1084" s="227" t="s">
        <v>24421</v>
      </c>
      <c r="G1084" s="229" t="s">
        <v>5191</v>
      </c>
      <c r="H1084" s="229">
        <v>4</v>
      </c>
      <c r="I1084" s="229" t="s">
        <v>874</v>
      </c>
      <c r="J1084" s="229" t="s">
        <v>22855</v>
      </c>
      <c r="K1084" s="17" t="s">
        <v>22857</v>
      </c>
      <c r="L1084" s="17" t="s">
        <v>22858</v>
      </c>
      <c r="M1084" s="230" t="s">
        <v>22858</v>
      </c>
      <c r="N1084" s="231" t="s">
        <v>22856</v>
      </c>
      <c r="O1084" s="232" t="s">
        <v>881</v>
      </c>
      <c r="P1084" s="233" t="s">
        <v>880</v>
      </c>
      <c r="Q1084" s="233" t="s">
        <v>26521</v>
      </c>
      <c r="R1084" s="230" t="s">
        <v>25204</v>
      </c>
      <c r="S1084" s="234" t="s">
        <v>25607</v>
      </c>
      <c r="T1084" s="235" t="s">
        <v>21436</v>
      </c>
      <c r="U1084" s="236" t="s">
        <v>5191</v>
      </c>
      <c r="V1084" s="16">
        <v>6</v>
      </c>
      <c r="W1084" s="16">
        <v>2</v>
      </c>
      <c r="X1084" s="16" t="e">
        <v>#REF!</v>
      </c>
      <c r="Y1084" s="237" t="s">
        <v>881</v>
      </c>
      <c r="Z1084" s="17"/>
    </row>
    <row r="1085" spans="1:26" x14ac:dyDescent="0.45">
      <c r="A1085" s="231"/>
      <c r="B1085" s="227"/>
      <c r="C1085" s="227"/>
      <c r="D1085" s="240" t="s">
        <v>22832</v>
      </c>
      <c r="E1085" s="240" t="s">
        <v>883</v>
      </c>
      <c r="F1085" s="227" t="s">
        <v>24422</v>
      </c>
      <c r="G1085" s="229" t="s">
        <v>26520</v>
      </c>
      <c r="H1085" s="229">
        <v>4</v>
      </c>
      <c r="I1085" s="229" t="s">
        <v>874</v>
      </c>
      <c r="J1085" s="229" t="s">
        <v>22855</v>
      </c>
      <c r="K1085" s="17" t="s">
        <v>22857</v>
      </c>
      <c r="L1085" s="17" t="s">
        <v>22858</v>
      </c>
      <c r="M1085" s="230" t="s">
        <v>22858</v>
      </c>
      <c r="N1085" s="231" t="s">
        <v>22856</v>
      </c>
      <c r="O1085" s="232" t="s">
        <v>883</v>
      </c>
      <c r="P1085" s="233" t="s">
        <v>882</v>
      </c>
      <c r="Q1085" s="233" t="s">
        <v>26521</v>
      </c>
      <c r="R1085" s="230" t="s">
        <v>25204</v>
      </c>
      <c r="S1085" s="234" t="s">
        <v>25607</v>
      </c>
      <c r="T1085" s="235" t="s">
        <v>21435</v>
      </c>
      <c r="U1085" s="236" t="s">
        <v>5191</v>
      </c>
      <c r="V1085" s="16">
        <v>6</v>
      </c>
      <c r="W1085" s="16">
        <v>2</v>
      </c>
      <c r="X1085" s="16" t="e">
        <v>#REF!</v>
      </c>
      <c r="Y1085" s="237" t="s">
        <v>883</v>
      </c>
      <c r="Z1085" s="17"/>
    </row>
    <row r="1086" spans="1:26" x14ac:dyDescent="0.45">
      <c r="A1086" s="231"/>
      <c r="B1086" s="227"/>
      <c r="C1086" s="227"/>
      <c r="D1086" s="240" t="s">
        <v>22826</v>
      </c>
      <c r="E1086" s="240" t="s">
        <v>885</v>
      </c>
      <c r="F1086" s="227" t="s">
        <v>24423</v>
      </c>
      <c r="G1086" s="229" t="s">
        <v>26520</v>
      </c>
      <c r="H1086" s="229">
        <v>4</v>
      </c>
      <c r="I1086" s="229" t="s">
        <v>874</v>
      </c>
      <c r="J1086" s="229" t="s">
        <v>22855</v>
      </c>
      <c r="K1086" s="17" t="s">
        <v>22857</v>
      </c>
      <c r="L1086" s="17" t="s">
        <v>22858</v>
      </c>
      <c r="M1086" s="230" t="s">
        <v>22858</v>
      </c>
      <c r="N1086" s="231" t="s">
        <v>22856</v>
      </c>
      <c r="O1086" s="232" t="s">
        <v>885</v>
      </c>
      <c r="P1086" s="233" t="s">
        <v>884</v>
      </c>
      <c r="Q1086" s="233" t="s">
        <v>26521</v>
      </c>
      <c r="R1086" s="230" t="s">
        <v>25204</v>
      </c>
      <c r="S1086" s="234" t="s">
        <v>25607</v>
      </c>
      <c r="T1086" s="235" t="s">
        <v>21434</v>
      </c>
      <c r="U1086" s="236" t="s">
        <v>5191</v>
      </c>
      <c r="V1086" s="16">
        <v>6</v>
      </c>
      <c r="W1086" s="16">
        <v>3</v>
      </c>
      <c r="X1086" s="16" t="e">
        <v>#REF!</v>
      </c>
      <c r="Y1086" s="237" t="s">
        <v>885</v>
      </c>
      <c r="Z1086" s="17"/>
    </row>
    <row r="1087" spans="1:26" x14ac:dyDescent="0.45">
      <c r="A1087" s="231"/>
      <c r="B1087" s="227"/>
      <c r="C1087" s="227"/>
      <c r="D1087" s="240" t="s">
        <v>22828</v>
      </c>
      <c r="E1087" s="240" t="s">
        <v>887</v>
      </c>
      <c r="F1087" s="227" t="s">
        <v>24424</v>
      </c>
      <c r="G1087" s="229" t="s">
        <v>26520</v>
      </c>
      <c r="H1087" s="229">
        <v>4</v>
      </c>
      <c r="I1087" s="229" t="s">
        <v>874</v>
      </c>
      <c r="J1087" s="229" t="s">
        <v>22855</v>
      </c>
      <c r="K1087" s="17" t="s">
        <v>22857</v>
      </c>
      <c r="L1087" s="17" t="s">
        <v>22858</v>
      </c>
      <c r="M1087" s="230" t="s">
        <v>22858</v>
      </c>
      <c r="N1087" s="231" t="s">
        <v>22856</v>
      </c>
      <c r="O1087" s="232" t="s">
        <v>887</v>
      </c>
      <c r="P1087" s="233" t="s">
        <v>886</v>
      </c>
      <c r="Q1087" s="233" t="s">
        <v>26521</v>
      </c>
      <c r="R1087" s="230" t="s">
        <v>25204</v>
      </c>
      <c r="S1087" s="234" t="s">
        <v>25607</v>
      </c>
      <c r="T1087" s="235" t="s">
        <v>21433</v>
      </c>
      <c r="U1087" s="236" t="s">
        <v>5191</v>
      </c>
      <c r="V1087" s="16">
        <v>6</v>
      </c>
      <c r="W1087" s="16">
        <v>3</v>
      </c>
      <c r="X1087" s="16" t="e">
        <v>#REF!</v>
      </c>
      <c r="Y1087" s="237" t="s">
        <v>887</v>
      </c>
      <c r="Z1087" s="17"/>
    </row>
    <row r="1088" spans="1:26" x14ac:dyDescent="0.45">
      <c r="A1088" s="231"/>
      <c r="B1088" s="227"/>
      <c r="C1088" s="227"/>
      <c r="D1088" s="240" t="s">
        <v>22851</v>
      </c>
      <c r="E1088" s="240" t="s">
        <v>909</v>
      </c>
      <c r="F1088" s="227" t="s">
        <v>24425</v>
      </c>
      <c r="G1088" s="229" t="s">
        <v>26520</v>
      </c>
      <c r="H1088" s="229">
        <v>4</v>
      </c>
      <c r="I1088" s="229" t="s">
        <v>874</v>
      </c>
      <c r="J1088" s="229" t="s">
        <v>22855</v>
      </c>
      <c r="K1088" s="17" t="s">
        <v>22857</v>
      </c>
      <c r="L1088" s="17" t="s">
        <v>22858</v>
      </c>
      <c r="M1088" s="230" t="s">
        <v>22858</v>
      </c>
      <c r="N1088" s="231" t="s">
        <v>22856</v>
      </c>
      <c r="O1088" s="232" t="s">
        <v>909</v>
      </c>
      <c r="P1088" s="233" t="s">
        <v>910</v>
      </c>
      <c r="Q1088" s="233" t="s">
        <v>26521</v>
      </c>
      <c r="R1088" s="230" t="s">
        <v>25204</v>
      </c>
      <c r="S1088" s="234" t="s">
        <v>25607</v>
      </c>
      <c r="T1088" s="235" t="s">
        <v>21420</v>
      </c>
      <c r="U1088" s="236" t="s">
        <v>5191</v>
      </c>
      <c r="V1088" s="16">
        <v>6</v>
      </c>
      <c r="W1088" s="16">
        <v>2</v>
      </c>
      <c r="X1088" s="16" t="e">
        <v>#REF!</v>
      </c>
      <c r="Y1088" s="237" t="s">
        <v>909</v>
      </c>
      <c r="Z1088" s="17"/>
    </row>
    <row r="1089" spans="1:26" x14ac:dyDescent="0.45">
      <c r="A1089" s="231"/>
      <c r="B1089" s="227"/>
      <c r="C1089" s="227"/>
      <c r="D1089" s="240" t="s">
        <v>22853</v>
      </c>
      <c r="E1089" s="240" t="s">
        <v>912</v>
      </c>
      <c r="F1089" s="227" t="s">
        <v>24426</v>
      </c>
      <c r="G1089" s="229" t="s">
        <v>26520</v>
      </c>
      <c r="H1089" s="229">
        <v>4</v>
      </c>
      <c r="I1089" s="229" t="s">
        <v>874</v>
      </c>
      <c r="J1089" s="229" t="s">
        <v>22855</v>
      </c>
      <c r="K1089" s="17" t="s">
        <v>22857</v>
      </c>
      <c r="L1089" s="17" t="s">
        <v>22858</v>
      </c>
      <c r="M1089" s="230" t="s">
        <v>22858</v>
      </c>
      <c r="N1089" s="231" t="s">
        <v>22856</v>
      </c>
      <c r="O1089" s="232" t="s">
        <v>912</v>
      </c>
      <c r="P1089" s="233" t="s">
        <v>913</v>
      </c>
      <c r="Q1089" s="233" t="s">
        <v>26521</v>
      </c>
      <c r="R1089" s="230" t="s">
        <v>25204</v>
      </c>
      <c r="S1089" s="234" t="s">
        <v>25607</v>
      </c>
      <c r="T1089" s="235" t="s">
        <v>21418</v>
      </c>
      <c r="U1089" s="236" t="s">
        <v>5191</v>
      </c>
      <c r="V1089" s="16">
        <v>6</v>
      </c>
      <c r="W1089" s="16">
        <v>3</v>
      </c>
      <c r="X1089" s="16" t="e">
        <v>#REF!</v>
      </c>
      <c r="Y1089" s="237" t="s">
        <v>912</v>
      </c>
      <c r="Z1089" s="17"/>
    </row>
    <row r="1090" spans="1:26" x14ac:dyDescent="0.45">
      <c r="A1090" s="239" t="s">
        <v>876</v>
      </c>
      <c r="B1090" s="239" t="s">
        <v>22859</v>
      </c>
      <c r="C1090" s="227"/>
      <c r="D1090" s="227"/>
      <c r="E1090" s="227"/>
      <c r="F1090" s="227" t="s">
        <v>24427</v>
      </c>
      <c r="G1090" s="229" t="s">
        <v>5191</v>
      </c>
      <c r="H1090" s="229">
        <v>2</v>
      </c>
      <c r="I1090" s="229" t="s">
        <v>874</v>
      </c>
      <c r="J1090" s="229" t="s">
        <v>876</v>
      </c>
      <c r="K1090" s="17" t="s">
        <v>5190</v>
      </c>
      <c r="L1090" s="17" t="s">
        <v>5190</v>
      </c>
      <c r="M1090" s="230" t="s">
        <v>876</v>
      </c>
      <c r="N1090" s="231" t="s">
        <v>22859</v>
      </c>
      <c r="O1090" s="232" t="s">
        <v>5190</v>
      </c>
      <c r="P1090" s="233" t="s">
        <v>5190</v>
      </c>
      <c r="Q1090" s="233" t="s">
        <v>5190</v>
      </c>
      <c r="R1090" s="230" t="s">
        <v>25608</v>
      </c>
      <c r="S1090" s="234" t="s">
        <v>25596</v>
      </c>
      <c r="T1090" s="235" t="s">
        <v>5190</v>
      </c>
      <c r="U1090" s="236" t="s">
        <v>26520</v>
      </c>
      <c r="V1090" s="16" t="s">
        <v>5190</v>
      </c>
      <c r="W1090" s="16" t="s">
        <v>5190</v>
      </c>
      <c r="X1090" s="16" t="e">
        <v>#REF!</v>
      </c>
      <c r="Y1090" s="237" t="s">
        <v>5190</v>
      </c>
      <c r="Z1090" s="17"/>
    </row>
    <row r="1091" spans="1:26" x14ac:dyDescent="0.45">
      <c r="A1091" s="239" t="s">
        <v>22860</v>
      </c>
      <c r="B1091" s="239" t="s">
        <v>22859</v>
      </c>
      <c r="C1091" s="227"/>
      <c r="D1091" s="227"/>
      <c r="E1091" s="227"/>
      <c r="F1091" s="227" t="s">
        <v>24428</v>
      </c>
      <c r="G1091" s="229" t="s">
        <v>5191</v>
      </c>
      <c r="H1091" s="229">
        <v>3</v>
      </c>
      <c r="I1091" s="229" t="s">
        <v>874</v>
      </c>
      <c r="J1091" s="229" t="s">
        <v>876</v>
      </c>
      <c r="K1091" s="17" t="s">
        <v>22860</v>
      </c>
      <c r="L1091" s="17" t="s">
        <v>5190</v>
      </c>
      <c r="M1091" s="230" t="s">
        <v>22860</v>
      </c>
      <c r="N1091" s="231" t="s">
        <v>22859</v>
      </c>
      <c r="O1091" s="232" t="s">
        <v>5190</v>
      </c>
      <c r="P1091" s="233" t="s">
        <v>5190</v>
      </c>
      <c r="Q1091" s="233" t="s">
        <v>5190</v>
      </c>
      <c r="R1091" s="230" t="s">
        <v>25609</v>
      </c>
      <c r="S1091" s="234" t="s">
        <v>25608</v>
      </c>
      <c r="T1091" s="235" t="s">
        <v>5190</v>
      </c>
      <c r="U1091" s="236" t="s">
        <v>26520</v>
      </c>
      <c r="V1091" s="16" t="s">
        <v>5190</v>
      </c>
      <c r="W1091" s="16" t="s">
        <v>5190</v>
      </c>
      <c r="X1091" s="16" t="e">
        <v>#REF!</v>
      </c>
      <c r="Y1091" s="237" t="s">
        <v>5190</v>
      </c>
      <c r="Z1091" s="17"/>
    </row>
    <row r="1092" spans="1:26" x14ac:dyDescent="0.45">
      <c r="A1092" s="231"/>
      <c r="B1092" s="240" t="s">
        <v>22861</v>
      </c>
      <c r="C1092" s="240" t="s">
        <v>22862</v>
      </c>
      <c r="D1092" s="240" t="s">
        <v>22863</v>
      </c>
      <c r="E1092" s="240" t="s">
        <v>917</v>
      </c>
      <c r="F1092" s="227" t="s">
        <v>24429</v>
      </c>
      <c r="G1092" s="229" t="s">
        <v>5191</v>
      </c>
      <c r="H1092" s="229">
        <v>4</v>
      </c>
      <c r="I1092" s="229" t="s">
        <v>874</v>
      </c>
      <c r="J1092" s="229" t="s">
        <v>876</v>
      </c>
      <c r="K1092" s="17" t="s">
        <v>22860</v>
      </c>
      <c r="L1092" s="17" t="s">
        <v>22861</v>
      </c>
      <c r="M1092" s="230" t="s">
        <v>22861</v>
      </c>
      <c r="N1092" s="231" t="s">
        <v>22862</v>
      </c>
      <c r="O1092" s="232" t="s">
        <v>917</v>
      </c>
      <c r="P1092" s="233" t="s">
        <v>918</v>
      </c>
      <c r="Q1092" s="233" t="s">
        <v>26521</v>
      </c>
      <c r="R1092" s="230" t="s">
        <v>25205</v>
      </c>
      <c r="S1092" s="234" t="s">
        <v>25609</v>
      </c>
      <c r="T1092" s="235" t="s">
        <v>21415</v>
      </c>
      <c r="U1092" s="236" t="s">
        <v>5191</v>
      </c>
      <c r="V1092" s="16">
        <v>1</v>
      </c>
      <c r="W1092" s="16">
        <v>2</v>
      </c>
      <c r="X1092" s="16" t="e">
        <v>#REF!</v>
      </c>
      <c r="Y1092" s="237" t="s">
        <v>917</v>
      </c>
      <c r="Z1092" s="17"/>
    </row>
    <row r="1093" spans="1:26" x14ac:dyDescent="0.45">
      <c r="A1093" s="231"/>
      <c r="B1093" s="240" t="s">
        <v>22864</v>
      </c>
      <c r="C1093" s="240" t="s">
        <v>22865</v>
      </c>
      <c r="D1093" s="240" t="s">
        <v>22866</v>
      </c>
      <c r="E1093" s="240" t="s">
        <v>920</v>
      </c>
      <c r="F1093" s="227" t="s">
        <v>24430</v>
      </c>
      <c r="G1093" s="229" t="s">
        <v>5191</v>
      </c>
      <c r="H1093" s="229">
        <v>4</v>
      </c>
      <c r="I1093" s="229" t="s">
        <v>874</v>
      </c>
      <c r="J1093" s="229" t="s">
        <v>876</v>
      </c>
      <c r="K1093" s="17" t="s">
        <v>22860</v>
      </c>
      <c r="L1093" s="17" t="s">
        <v>22864</v>
      </c>
      <c r="M1093" s="230" t="s">
        <v>22864</v>
      </c>
      <c r="N1093" s="231" t="s">
        <v>22865</v>
      </c>
      <c r="O1093" s="232" t="s">
        <v>920</v>
      </c>
      <c r="P1093" s="233" t="s">
        <v>921</v>
      </c>
      <c r="Q1093" s="233" t="s">
        <v>26521</v>
      </c>
      <c r="R1093" s="230" t="s">
        <v>25206</v>
      </c>
      <c r="S1093" s="234" t="s">
        <v>25609</v>
      </c>
      <c r="T1093" s="235" t="s">
        <v>21413</v>
      </c>
      <c r="U1093" s="236" t="s">
        <v>5191</v>
      </c>
      <c r="V1093" s="16">
        <v>2</v>
      </c>
      <c r="W1093" s="16">
        <v>2</v>
      </c>
      <c r="X1093" s="16" t="e">
        <v>#REF!</v>
      </c>
      <c r="Y1093" s="237" t="s">
        <v>920</v>
      </c>
      <c r="Z1093" s="17"/>
    </row>
    <row r="1094" spans="1:26" x14ac:dyDescent="0.45">
      <c r="A1094" s="231"/>
      <c r="B1094" s="227"/>
      <c r="C1094" s="227"/>
      <c r="D1094" s="240" t="s">
        <v>22867</v>
      </c>
      <c r="E1094" s="240" t="s">
        <v>923</v>
      </c>
      <c r="F1094" s="227" t="s">
        <v>24431</v>
      </c>
      <c r="G1094" s="229" t="s">
        <v>26520</v>
      </c>
      <c r="H1094" s="229">
        <v>4</v>
      </c>
      <c r="I1094" s="229" t="s">
        <v>874</v>
      </c>
      <c r="J1094" s="229" t="s">
        <v>876</v>
      </c>
      <c r="K1094" s="17" t="s">
        <v>22860</v>
      </c>
      <c r="L1094" s="17" t="s">
        <v>22864</v>
      </c>
      <c r="M1094" s="230" t="s">
        <v>22864</v>
      </c>
      <c r="N1094" s="231" t="s">
        <v>22865</v>
      </c>
      <c r="O1094" s="232" t="s">
        <v>923</v>
      </c>
      <c r="P1094" s="233" t="s">
        <v>924</v>
      </c>
      <c r="Q1094" s="233" t="s">
        <v>26521</v>
      </c>
      <c r="R1094" s="230" t="s">
        <v>25206</v>
      </c>
      <c r="S1094" s="234" t="s">
        <v>25609</v>
      </c>
      <c r="T1094" s="235" t="s">
        <v>21411</v>
      </c>
      <c r="U1094" s="236" t="s">
        <v>5191</v>
      </c>
      <c r="V1094" s="16">
        <v>2</v>
      </c>
      <c r="W1094" s="16">
        <v>2</v>
      </c>
      <c r="X1094" s="16" t="e">
        <v>#REF!</v>
      </c>
      <c r="Y1094" s="237" t="s">
        <v>923</v>
      </c>
      <c r="Z1094" s="17"/>
    </row>
    <row r="1095" spans="1:26" x14ac:dyDescent="0.45">
      <c r="A1095" s="231"/>
      <c r="B1095" s="240" t="s">
        <v>22868</v>
      </c>
      <c r="C1095" s="240" t="s">
        <v>22869</v>
      </c>
      <c r="D1095" s="240" t="s">
        <v>22870</v>
      </c>
      <c r="E1095" s="240" t="s">
        <v>926</v>
      </c>
      <c r="F1095" s="227" t="s">
        <v>24432</v>
      </c>
      <c r="G1095" s="229" t="s">
        <v>5191</v>
      </c>
      <c r="H1095" s="229">
        <v>4</v>
      </c>
      <c r="I1095" s="229" t="s">
        <v>874</v>
      </c>
      <c r="J1095" s="229" t="s">
        <v>876</v>
      </c>
      <c r="K1095" s="17" t="s">
        <v>22860</v>
      </c>
      <c r="L1095" s="17" t="s">
        <v>22868</v>
      </c>
      <c r="M1095" s="230" t="s">
        <v>22868</v>
      </c>
      <c r="N1095" s="231" t="s">
        <v>22869</v>
      </c>
      <c r="O1095" s="232" t="s">
        <v>926</v>
      </c>
      <c r="P1095" s="233" t="s">
        <v>927</v>
      </c>
      <c r="Q1095" s="233" t="s">
        <v>26521</v>
      </c>
      <c r="R1095" s="230" t="s">
        <v>25207</v>
      </c>
      <c r="S1095" s="234" t="s">
        <v>25609</v>
      </c>
      <c r="T1095" s="235" t="s">
        <v>21409</v>
      </c>
      <c r="U1095" s="236" t="s">
        <v>5191</v>
      </c>
      <c r="V1095" s="16">
        <v>1</v>
      </c>
      <c r="W1095" s="16">
        <v>2</v>
      </c>
      <c r="X1095" s="16" t="e">
        <v>#REF!</v>
      </c>
      <c r="Y1095" s="237" t="s">
        <v>926</v>
      </c>
      <c r="Z1095" s="17"/>
    </row>
    <row r="1096" spans="1:26" x14ac:dyDescent="0.45">
      <c r="A1096" s="239" t="s">
        <v>891</v>
      </c>
      <c r="B1096" s="239" t="s">
        <v>22871</v>
      </c>
      <c r="C1096" s="227"/>
      <c r="D1096" s="227"/>
      <c r="E1096" s="227"/>
      <c r="F1096" s="227" t="s">
        <v>24433</v>
      </c>
      <c r="G1096" s="229" t="s">
        <v>5191</v>
      </c>
      <c r="H1096" s="229">
        <v>2</v>
      </c>
      <c r="I1096" s="229" t="s">
        <v>874</v>
      </c>
      <c r="J1096" s="229" t="s">
        <v>891</v>
      </c>
      <c r="K1096" s="17" t="s">
        <v>5190</v>
      </c>
      <c r="L1096" s="17" t="s">
        <v>5190</v>
      </c>
      <c r="M1096" s="230" t="s">
        <v>891</v>
      </c>
      <c r="N1096" s="231" t="s">
        <v>22871</v>
      </c>
      <c r="O1096" s="232" t="s">
        <v>5190</v>
      </c>
      <c r="P1096" s="233" t="s">
        <v>5190</v>
      </c>
      <c r="Q1096" s="233" t="s">
        <v>5190</v>
      </c>
      <c r="R1096" s="230" t="s">
        <v>25610</v>
      </c>
      <c r="S1096" s="234" t="s">
        <v>25596</v>
      </c>
      <c r="T1096" s="235" t="s">
        <v>5190</v>
      </c>
      <c r="U1096" s="236" t="s">
        <v>26520</v>
      </c>
      <c r="V1096" s="16" t="s">
        <v>5190</v>
      </c>
      <c r="W1096" s="16" t="s">
        <v>5190</v>
      </c>
      <c r="X1096" s="16" t="e">
        <v>#REF!</v>
      </c>
      <c r="Y1096" s="237" t="s">
        <v>5190</v>
      </c>
      <c r="Z1096" s="17"/>
    </row>
    <row r="1097" spans="1:26" x14ac:dyDescent="0.45">
      <c r="A1097" s="239" t="s">
        <v>893</v>
      </c>
      <c r="B1097" s="239" t="s">
        <v>22872</v>
      </c>
      <c r="C1097" s="227"/>
      <c r="D1097" s="227"/>
      <c r="E1097" s="227"/>
      <c r="F1097" s="227" t="s">
        <v>24434</v>
      </c>
      <c r="G1097" s="229" t="s">
        <v>5191</v>
      </c>
      <c r="H1097" s="229">
        <v>3</v>
      </c>
      <c r="I1097" s="229" t="s">
        <v>874</v>
      </c>
      <c r="J1097" s="229" t="s">
        <v>891</v>
      </c>
      <c r="K1097" s="17" t="s">
        <v>893</v>
      </c>
      <c r="L1097" s="17" t="s">
        <v>5190</v>
      </c>
      <c r="M1097" s="230" t="s">
        <v>893</v>
      </c>
      <c r="N1097" s="231" t="s">
        <v>22872</v>
      </c>
      <c r="O1097" s="232" t="s">
        <v>5190</v>
      </c>
      <c r="P1097" s="233" t="s">
        <v>5190</v>
      </c>
      <c r="Q1097" s="233" t="s">
        <v>5190</v>
      </c>
      <c r="R1097" s="230" t="s">
        <v>25611</v>
      </c>
      <c r="S1097" s="234" t="s">
        <v>25610</v>
      </c>
      <c r="T1097" s="235" t="s">
        <v>5190</v>
      </c>
      <c r="U1097" s="236" t="s">
        <v>26520</v>
      </c>
      <c r="V1097" s="16" t="s">
        <v>5190</v>
      </c>
      <c r="W1097" s="16" t="s">
        <v>5190</v>
      </c>
      <c r="X1097" s="16" t="e">
        <v>#REF!</v>
      </c>
      <c r="Y1097" s="237" t="s">
        <v>5190</v>
      </c>
      <c r="Z1097" s="17"/>
    </row>
    <row r="1098" spans="1:26" x14ac:dyDescent="0.45">
      <c r="A1098" s="231"/>
      <c r="B1098" s="240" t="s">
        <v>22873</v>
      </c>
      <c r="C1098" s="240" t="s">
        <v>22872</v>
      </c>
      <c r="D1098" s="240" t="s">
        <v>22863</v>
      </c>
      <c r="E1098" s="240" t="s">
        <v>917</v>
      </c>
      <c r="F1098" s="227" t="s">
        <v>24435</v>
      </c>
      <c r="G1098" s="229" t="s">
        <v>5191</v>
      </c>
      <c r="H1098" s="229">
        <v>4</v>
      </c>
      <c r="I1098" s="229" t="s">
        <v>874</v>
      </c>
      <c r="J1098" s="229" t="s">
        <v>891</v>
      </c>
      <c r="K1098" s="17" t="s">
        <v>893</v>
      </c>
      <c r="L1098" s="17" t="s">
        <v>22873</v>
      </c>
      <c r="M1098" s="230" t="s">
        <v>22873</v>
      </c>
      <c r="N1098" s="231" t="s">
        <v>22872</v>
      </c>
      <c r="O1098" s="232" t="s">
        <v>917</v>
      </c>
      <c r="P1098" s="233" t="s">
        <v>918</v>
      </c>
      <c r="Q1098" s="233" t="s">
        <v>26521</v>
      </c>
      <c r="R1098" s="230" t="s">
        <v>25208</v>
      </c>
      <c r="S1098" s="234" t="s">
        <v>25611</v>
      </c>
      <c r="T1098" s="235" t="s">
        <v>21415</v>
      </c>
      <c r="U1098" s="236" t="s">
        <v>5191</v>
      </c>
      <c r="V1098" s="16">
        <v>5</v>
      </c>
      <c r="W1098" s="16">
        <v>2</v>
      </c>
      <c r="X1098" s="16" t="e">
        <v>#REF!</v>
      </c>
      <c r="Y1098" s="237" t="s">
        <v>917</v>
      </c>
      <c r="Z1098" s="17"/>
    </row>
    <row r="1099" spans="1:26" x14ac:dyDescent="0.45">
      <c r="A1099" s="231"/>
      <c r="B1099" s="227"/>
      <c r="C1099" s="227"/>
      <c r="D1099" s="240" t="s">
        <v>22866</v>
      </c>
      <c r="E1099" s="240" t="s">
        <v>920</v>
      </c>
      <c r="F1099" s="227" t="s">
        <v>24436</v>
      </c>
      <c r="G1099" s="229" t="s">
        <v>26520</v>
      </c>
      <c r="H1099" s="229">
        <v>4</v>
      </c>
      <c r="I1099" s="229" t="s">
        <v>874</v>
      </c>
      <c r="J1099" s="229" t="s">
        <v>891</v>
      </c>
      <c r="K1099" s="17" t="s">
        <v>893</v>
      </c>
      <c r="L1099" s="17" t="s">
        <v>22873</v>
      </c>
      <c r="M1099" s="230" t="s">
        <v>22873</v>
      </c>
      <c r="N1099" s="231" t="s">
        <v>22872</v>
      </c>
      <c r="O1099" s="232" t="s">
        <v>920</v>
      </c>
      <c r="P1099" s="233" t="s">
        <v>921</v>
      </c>
      <c r="Q1099" s="233" t="s">
        <v>26521</v>
      </c>
      <c r="R1099" s="230" t="s">
        <v>25208</v>
      </c>
      <c r="S1099" s="234" t="s">
        <v>25611</v>
      </c>
      <c r="T1099" s="235" t="s">
        <v>21413</v>
      </c>
      <c r="U1099" s="236" t="s">
        <v>5191</v>
      </c>
      <c r="V1099" s="16">
        <v>5</v>
      </c>
      <c r="W1099" s="16">
        <v>2</v>
      </c>
      <c r="X1099" s="16" t="e">
        <v>#REF!</v>
      </c>
      <c r="Y1099" s="237" t="s">
        <v>920</v>
      </c>
      <c r="Z1099" s="17"/>
    </row>
    <row r="1100" spans="1:26" x14ac:dyDescent="0.45">
      <c r="A1100" s="231"/>
      <c r="B1100" s="227"/>
      <c r="C1100" s="227"/>
      <c r="D1100" s="240" t="s">
        <v>22867</v>
      </c>
      <c r="E1100" s="240" t="s">
        <v>923</v>
      </c>
      <c r="F1100" s="227" t="s">
        <v>24437</v>
      </c>
      <c r="G1100" s="229" t="s">
        <v>26520</v>
      </c>
      <c r="H1100" s="229">
        <v>4</v>
      </c>
      <c r="I1100" s="229" t="s">
        <v>874</v>
      </c>
      <c r="J1100" s="229" t="s">
        <v>891</v>
      </c>
      <c r="K1100" s="17" t="s">
        <v>893</v>
      </c>
      <c r="L1100" s="17" t="s">
        <v>22873</v>
      </c>
      <c r="M1100" s="230" t="s">
        <v>22873</v>
      </c>
      <c r="N1100" s="231" t="s">
        <v>22872</v>
      </c>
      <c r="O1100" s="232" t="s">
        <v>923</v>
      </c>
      <c r="P1100" s="233" t="s">
        <v>924</v>
      </c>
      <c r="Q1100" s="233" t="s">
        <v>26521</v>
      </c>
      <c r="R1100" s="230" t="s">
        <v>25208</v>
      </c>
      <c r="S1100" s="234" t="s">
        <v>25611</v>
      </c>
      <c r="T1100" s="235" t="s">
        <v>21411</v>
      </c>
      <c r="U1100" s="236" t="s">
        <v>5191</v>
      </c>
      <c r="V1100" s="16">
        <v>5</v>
      </c>
      <c r="W1100" s="16">
        <v>2</v>
      </c>
      <c r="X1100" s="16" t="e">
        <v>#REF!</v>
      </c>
      <c r="Y1100" s="237" t="s">
        <v>923</v>
      </c>
      <c r="Z1100" s="17"/>
    </row>
    <row r="1101" spans="1:26" x14ac:dyDescent="0.45">
      <c r="A1101" s="231"/>
      <c r="B1101" s="227"/>
      <c r="C1101" s="227"/>
      <c r="D1101" s="240" t="s">
        <v>22870</v>
      </c>
      <c r="E1101" s="240" t="s">
        <v>926</v>
      </c>
      <c r="F1101" s="227" t="s">
        <v>24438</v>
      </c>
      <c r="G1101" s="229" t="s">
        <v>26520</v>
      </c>
      <c r="H1101" s="229">
        <v>4</v>
      </c>
      <c r="I1101" s="229" t="s">
        <v>874</v>
      </c>
      <c r="J1101" s="229" t="s">
        <v>891</v>
      </c>
      <c r="K1101" s="17" t="s">
        <v>893</v>
      </c>
      <c r="L1101" s="17" t="s">
        <v>22873</v>
      </c>
      <c r="M1101" s="230" t="s">
        <v>22873</v>
      </c>
      <c r="N1101" s="231" t="s">
        <v>22872</v>
      </c>
      <c r="O1101" s="232" t="s">
        <v>926</v>
      </c>
      <c r="P1101" s="233" t="s">
        <v>927</v>
      </c>
      <c r="Q1101" s="233" t="s">
        <v>26521</v>
      </c>
      <c r="R1101" s="230" t="s">
        <v>25208</v>
      </c>
      <c r="S1101" s="234" t="s">
        <v>25611</v>
      </c>
      <c r="T1101" s="235" t="s">
        <v>21409</v>
      </c>
      <c r="U1101" s="236" t="s">
        <v>5191</v>
      </c>
      <c r="V1101" s="16">
        <v>5</v>
      </c>
      <c r="W1101" s="16">
        <v>2</v>
      </c>
      <c r="X1101" s="16" t="e">
        <v>#REF!</v>
      </c>
      <c r="Y1101" s="237" t="s">
        <v>926</v>
      </c>
      <c r="Z1101" s="17"/>
    </row>
    <row r="1102" spans="1:26" x14ac:dyDescent="0.45">
      <c r="A1102" s="231"/>
      <c r="B1102" s="227"/>
      <c r="C1102" s="227"/>
      <c r="D1102" s="240" t="s">
        <v>943</v>
      </c>
      <c r="E1102" s="240" t="s">
        <v>944</v>
      </c>
      <c r="F1102" s="227" t="s">
        <v>24439</v>
      </c>
      <c r="G1102" s="229" t="s">
        <v>26520</v>
      </c>
      <c r="H1102" s="229">
        <v>4</v>
      </c>
      <c r="I1102" s="229" t="s">
        <v>874</v>
      </c>
      <c r="J1102" s="229" t="s">
        <v>891</v>
      </c>
      <c r="K1102" s="17" t="s">
        <v>893</v>
      </c>
      <c r="L1102" s="17" t="s">
        <v>22873</v>
      </c>
      <c r="M1102" s="230" t="s">
        <v>22873</v>
      </c>
      <c r="N1102" s="231" t="s">
        <v>22872</v>
      </c>
      <c r="O1102" s="232" t="s">
        <v>944</v>
      </c>
      <c r="P1102" s="233" t="s">
        <v>943</v>
      </c>
      <c r="Q1102" s="233" t="s">
        <v>5190</v>
      </c>
      <c r="R1102" s="230" t="s">
        <v>25208</v>
      </c>
      <c r="S1102" s="234" t="s">
        <v>25611</v>
      </c>
      <c r="T1102" s="235" t="s">
        <v>21400</v>
      </c>
      <c r="U1102" s="236" t="s">
        <v>5191</v>
      </c>
      <c r="V1102" s="16">
        <v>5</v>
      </c>
      <c r="W1102" s="16">
        <v>1</v>
      </c>
      <c r="X1102" s="16" t="e">
        <v>#REF!</v>
      </c>
      <c r="Y1102" s="237" t="s">
        <v>944</v>
      </c>
      <c r="Z1102" s="17"/>
    </row>
    <row r="1103" spans="1:26" x14ac:dyDescent="0.45">
      <c r="A1103" s="239" t="s">
        <v>903</v>
      </c>
      <c r="B1103" s="239" t="s">
        <v>22874</v>
      </c>
      <c r="C1103" s="227"/>
      <c r="D1103" s="227"/>
      <c r="E1103" s="227"/>
      <c r="F1103" s="227" t="s">
        <v>24440</v>
      </c>
      <c r="G1103" s="229" t="s">
        <v>5191</v>
      </c>
      <c r="H1103" s="229">
        <v>3</v>
      </c>
      <c r="I1103" s="229" t="s">
        <v>874</v>
      </c>
      <c r="J1103" s="229" t="s">
        <v>891</v>
      </c>
      <c r="K1103" s="17" t="s">
        <v>903</v>
      </c>
      <c r="L1103" s="17" t="s">
        <v>5190</v>
      </c>
      <c r="M1103" s="230" t="s">
        <v>903</v>
      </c>
      <c r="N1103" s="231" t="s">
        <v>22874</v>
      </c>
      <c r="O1103" s="232" t="s">
        <v>5190</v>
      </c>
      <c r="P1103" s="233" t="s">
        <v>5190</v>
      </c>
      <c r="Q1103" s="233" t="s">
        <v>5190</v>
      </c>
      <c r="R1103" s="230" t="s">
        <v>25612</v>
      </c>
      <c r="S1103" s="234" t="s">
        <v>25610</v>
      </c>
      <c r="T1103" s="235" t="s">
        <v>5190</v>
      </c>
      <c r="U1103" s="236" t="s">
        <v>26520</v>
      </c>
      <c r="V1103" s="16" t="s">
        <v>5190</v>
      </c>
      <c r="W1103" s="16" t="s">
        <v>5190</v>
      </c>
      <c r="X1103" s="16" t="e">
        <v>#REF!</v>
      </c>
      <c r="Y1103" s="237" t="s">
        <v>5190</v>
      </c>
      <c r="Z1103" s="17"/>
    </row>
    <row r="1104" spans="1:26" x14ac:dyDescent="0.45">
      <c r="A1104" s="231"/>
      <c r="B1104" s="240" t="s">
        <v>22875</v>
      </c>
      <c r="C1104" s="240" t="s">
        <v>22876</v>
      </c>
      <c r="D1104" s="240" t="s">
        <v>22877</v>
      </c>
      <c r="E1104" s="240" t="s">
        <v>934</v>
      </c>
      <c r="F1104" s="227" t="s">
        <v>24441</v>
      </c>
      <c r="G1104" s="229" t="s">
        <v>5191</v>
      </c>
      <c r="H1104" s="229">
        <v>4</v>
      </c>
      <c r="I1104" s="229" t="s">
        <v>874</v>
      </c>
      <c r="J1104" s="229" t="s">
        <v>891</v>
      </c>
      <c r="K1104" s="17" t="s">
        <v>903</v>
      </c>
      <c r="L1104" s="17" t="s">
        <v>22875</v>
      </c>
      <c r="M1104" s="230" t="s">
        <v>22875</v>
      </c>
      <c r="N1104" s="231" t="s">
        <v>22876</v>
      </c>
      <c r="O1104" s="232" t="s">
        <v>934</v>
      </c>
      <c r="P1104" s="233" t="s">
        <v>933</v>
      </c>
      <c r="Q1104" s="233" t="s">
        <v>26521</v>
      </c>
      <c r="R1104" s="230" t="s">
        <v>25209</v>
      </c>
      <c r="S1104" s="234" t="s">
        <v>25612</v>
      </c>
      <c r="T1104" s="235" t="s">
        <v>21405</v>
      </c>
      <c r="U1104" s="236" t="s">
        <v>5191</v>
      </c>
      <c r="V1104" s="16">
        <v>3</v>
      </c>
      <c r="W1104" s="16">
        <v>3</v>
      </c>
      <c r="X1104" s="16" t="e">
        <v>#REF!</v>
      </c>
      <c r="Y1104" s="237" t="s">
        <v>934</v>
      </c>
      <c r="Z1104" s="17"/>
    </row>
    <row r="1105" spans="1:26" x14ac:dyDescent="0.45">
      <c r="A1105" s="231"/>
      <c r="B1105" s="227"/>
      <c r="C1105" s="227"/>
      <c r="D1105" s="240" t="s">
        <v>22878</v>
      </c>
      <c r="E1105" s="240" t="s">
        <v>942</v>
      </c>
      <c r="F1105" s="227" t="s">
        <v>24442</v>
      </c>
      <c r="G1105" s="229" t="s">
        <v>26520</v>
      </c>
      <c r="H1105" s="229">
        <v>4</v>
      </c>
      <c r="I1105" s="229" t="s">
        <v>874</v>
      </c>
      <c r="J1105" s="229" t="s">
        <v>891</v>
      </c>
      <c r="K1105" s="17" t="s">
        <v>903</v>
      </c>
      <c r="L1105" s="17" t="s">
        <v>22875</v>
      </c>
      <c r="M1105" s="230" t="s">
        <v>22875</v>
      </c>
      <c r="N1105" s="231" t="s">
        <v>22876</v>
      </c>
      <c r="O1105" s="232" t="s">
        <v>942</v>
      </c>
      <c r="P1105" s="233" t="s">
        <v>941</v>
      </c>
      <c r="Q1105" s="233" t="s">
        <v>26521</v>
      </c>
      <c r="R1105" s="230" t="s">
        <v>25209</v>
      </c>
      <c r="S1105" s="234" t="s">
        <v>25612</v>
      </c>
      <c r="T1105" s="235" t="s">
        <v>21401</v>
      </c>
      <c r="U1105" s="236" t="s">
        <v>5191</v>
      </c>
      <c r="V1105" s="16">
        <v>3</v>
      </c>
      <c r="W1105" s="16">
        <v>2</v>
      </c>
      <c r="X1105" s="16" t="e">
        <v>#REF!</v>
      </c>
      <c r="Y1105" s="237" t="s">
        <v>942</v>
      </c>
      <c r="Z1105" s="17"/>
    </row>
    <row r="1106" spans="1:26" x14ac:dyDescent="0.45">
      <c r="A1106" s="231"/>
      <c r="B1106" s="227"/>
      <c r="C1106" s="227"/>
      <c r="D1106" s="240" t="s">
        <v>22879</v>
      </c>
      <c r="E1106" s="240" t="s">
        <v>1067</v>
      </c>
      <c r="F1106" s="227" t="s">
        <v>24443</v>
      </c>
      <c r="G1106" s="229" t="s">
        <v>26520</v>
      </c>
      <c r="H1106" s="229">
        <v>4</v>
      </c>
      <c r="I1106" s="229" t="s">
        <v>874</v>
      </c>
      <c r="J1106" s="229" t="s">
        <v>891</v>
      </c>
      <c r="K1106" s="17" t="s">
        <v>903</v>
      </c>
      <c r="L1106" s="17" t="s">
        <v>22875</v>
      </c>
      <c r="M1106" s="230" t="s">
        <v>22875</v>
      </c>
      <c r="N1106" s="231" t="s">
        <v>22876</v>
      </c>
      <c r="O1106" s="232" t="s">
        <v>1067</v>
      </c>
      <c r="P1106" s="233" t="s">
        <v>1068</v>
      </c>
      <c r="Q1106" s="233" t="s">
        <v>26521</v>
      </c>
      <c r="R1106" s="230" t="s">
        <v>25209</v>
      </c>
      <c r="S1106" s="234" t="s">
        <v>25612</v>
      </c>
      <c r="T1106" s="235" t="s">
        <v>21328</v>
      </c>
      <c r="U1106" s="236" t="s">
        <v>5191</v>
      </c>
      <c r="V1106" s="16">
        <v>3</v>
      </c>
      <c r="W1106" s="16">
        <v>4</v>
      </c>
      <c r="X1106" s="16" t="e">
        <v>#REF!</v>
      </c>
      <c r="Y1106" s="237" t="s">
        <v>1067</v>
      </c>
      <c r="Z1106" s="17"/>
    </row>
    <row r="1107" spans="1:26" x14ac:dyDescent="0.45">
      <c r="A1107" s="231"/>
      <c r="B1107" s="240" t="s">
        <v>22880</v>
      </c>
      <c r="C1107" s="240" t="s">
        <v>22881</v>
      </c>
      <c r="D1107" s="240" t="s">
        <v>22877</v>
      </c>
      <c r="E1107" s="240" t="s">
        <v>934</v>
      </c>
      <c r="F1107" s="227" t="s">
        <v>24444</v>
      </c>
      <c r="G1107" s="229" t="s">
        <v>5191</v>
      </c>
      <c r="H1107" s="229">
        <v>4</v>
      </c>
      <c r="I1107" s="229" t="s">
        <v>874</v>
      </c>
      <c r="J1107" s="229" t="s">
        <v>891</v>
      </c>
      <c r="K1107" s="17" t="s">
        <v>903</v>
      </c>
      <c r="L1107" s="17" t="s">
        <v>22880</v>
      </c>
      <c r="M1107" s="230" t="s">
        <v>22880</v>
      </c>
      <c r="N1107" s="231" t="s">
        <v>22881</v>
      </c>
      <c r="O1107" s="232" t="s">
        <v>934</v>
      </c>
      <c r="P1107" s="233" t="s">
        <v>933</v>
      </c>
      <c r="Q1107" s="233" t="s">
        <v>26521</v>
      </c>
      <c r="R1107" s="230" t="s">
        <v>25210</v>
      </c>
      <c r="S1107" s="234" t="s">
        <v>25612</v>
      </c>
      <c r="T1107" s="235" t="s">
        <v>21405</v>
      </c>
      <c r="U1107" s="236" t="s">
        <v>5191</v>
      </c>
      <c r="V1107" s="16">
        <v>2</v>
      </c>
      <c r="W1107" s="16">
        <v>3</v>
      </c>
      <c r="X1107" s="16" t="e">
        <v>#REF!</v>
      </c>
      <c r="Y1107" s="237" t="s">
        <v>934</v>
      </c>
      <c r="Z1107" s="17"/>
    </row>
    <row r="1108" spans="1:26" x14ac:dyDescent="0.45">
      <c r="A1108" s="231"/>
      <c r="B1108" s="227"/>
      <c r="C1108" s="227"/>
      <c r="D1108" s="240" t="s">
        <v>22878</v>
      </c>
      <c r="E1108" s="240" t="s">
        <v>942</v>
      </c>
      <c r="F1108" s="227" t="s">
        <v>24445</v>
      </c>
      <c r="G1108" s="229" t="s">
        <v>26520</v>
      </c>
      <c r="H1108" s="229">
        <v>4</v>
      </c>
      <c r="I1108" s="229" t="s">
        <v>874</v>
      </c>
      <c r="J1108" s="229" t="s">
        <v>891</v>
      </c>
      <c r="K1108" s="17" t="s">
        <v>903</v>
      </c>
      <c r="L1108" s="17" t="s">
        <v>22880</v>
      </c>
      <c r="M1108" s="230" t="s">
        <v>22880</v>
      </c>
      <c r="N1108" s="231" t="s">
        <v>22881</v>
      </c>
      <c r="O1108" s="232" t="s">
        <v>942</v>
      </c>
      <c r="P1108" s="233" t="s">
        <v>941</v>
      </c>
      <c r="Q1108" s="233" t="s">
        <v>26521</v>
      </c>
      <c r="R1108" s="230" t="s">
        <v>25210</v>
      </c>
      <c r="S1108" s="234" t="s">
        <v>25612</v>
      </c>
      <c r="T1108" s="235" t="s">
        <v>21401</v>
      </c>
      <c r="U1108" s="236" t="s">
        <v>5191</v>
      </c>
      <c r="V1108" s="16">
        <v>2</v>
      </c>
      <c r="W1108" s="16">
        <v>2</v>
      </c>
      <c r="X1108" s="16" t="e">
        <v>#REF!</v>
      </c>
      <c r="Y1108" s="237" t="s">
        <v>942</v>
      </c>
      <c r="Z1108" s="17"/>
    </row>
    <row r="1109" spans="1:26" x14ac:dyDescent="0.45">
      <c r="A1109" s="239" t="s">
        <v>906</v>
      </c>
      <c r="B1109" s="239" t="s">
        <v>22882</v>
      </c>
      <c r="C1109" s="227"/>
      <c r="D1109" s="227"/>
      <c r="E1109" s="227"/>
      <c r="F1109" s="227" t="s">
        <v>24446</v>
      </c>
      <c r="G1109" s="229" t="s">
        <v>5191</v>
      </c>
      <c r="H1109" s="229">
        <v>2</v>
      </c>
      <c r="I1109" s="229" t="s">
        <v>874</v>
      </c>
      <c r="J1109" s="229" t="s">
        <v>906</v>
      </c>
      <c r="K1109" s="17" t="s">
        <v>5190</v>
      </c>
      <c r="L1109" s="17" t="s">
        <v>5190</v>
      </c>
      <c r="M1109" s="230" t="s">
        <v>906</v>
      </c>
      <c r="N1109" s="231" t="s">
        <v>22882</v>
      </c>
      <c r="O1109" s="232" t="s">
        <v>5190</v>
      </c>
      <c r="P1109" s="233" t="s">
        <v>5190</v>
      </c>
      <c r="Q1109" s="233" t="s">
        <v>5190</v>
      </c>
      <c r="R1109" s="230" t="s">
        <v>25613</v>
      </c>
      <c r="S1109" s="234" t="s">
        <v>25596</v>
      </c>
      <c r="T1109" s="235" t="s">
        <v>5190</v>
      </c>
      <c r="U1109" s="236" t="s">
        <v>26520</v>
      </c>
      <c r="V1109" s="16" t="s">
        <v>5190</v>
      </c>
      <c r="W1109" s="16" t="s">
        <v>5190</v>
      </c>
      <c r="X1109" s="16" t="e">
        <v>#REF!</v>
      </c>
      <c r="Y1109" s="237" t="s">
        <v>5190</v>
      </c>
      <c r="Z1109" s="17"/>
    </row>
    <row r="1110" spans="1:26" x14ac:dyDescent="0.45">
      <c r="A1110" s="239" t="s">
        <v>908</v>
      </c>
      <c r="B1110" s="239" t="s">
        <v>2451</v>
      </c>
      <c r="C1110" s="227"/>
      <c r="D1110" s="227"/>
      <c r="E1110" s="227"/>
      <c r="F1110" s="227" t="s">
        <v>24447</v>
      </c>
      <c r="G1110" s="229" t="s">
        <v>5191</v>
      </c>
      <c r="H1110" s="229">
        <v>3</v>
      </c>
      <c r="I1110" s="229" t="s">
        <v>874</v>
      </c>
      <c r="J1110" s="229" t="s">
        <v>906</v>
      </c>
      <c r="K1110" s="17" t="s">
        <v>908</v>
      </c>
      <c r="L1110" s="17" t="s">
        <v>5190</v>
      </c>
      <c r="M1110" s="230" t="s">
        <v>908</v>
      </c>
      <c r="N1110" s="231" t="s">
        <v>2451</v>
      </c>
      <c r="O1110" s="232" t="s">
        <v>5190</v>
      </c>
      <c r="P1110" s="233" t="s">
        <v>5190</v>
      </c>
      <c r="Q1110" s="233" t="s">
        <v>5190</v>
      </c>
      <c r="R1110" s="230" t="s">
        <v>25614</v>
      </c>
      <c r="S1110" s="234" t="s">
        <v>25613</v>
      </c>
      <c r="T1110" s="235" t="s">
        <v>5190</v>
      </c>
      <c r="U1110" s="236" t="s">
        <v>26520</v>
      </c>
      <c r="V1110" s="16" t="s">
        <v>5190</v>
      </c>
      <c r="W1110" s="16" t="s">
        <v>5190</v>
      </c>
      <c r="X1110" s="16" t="e">
        <v>#REF!</v>
      </c>
      <c r="Y1110" s="237" t="s">
        <v>5190</v>
      </c>
      <c r="Z1110" s="17"/>
    </row>
    <row r="1111" spans="1:26" x14ac:dyDescent="0.45">
      <c r="A1111" s="231"/>
      <c r="B1111" s="240" t="s">
        <v>910</v>
      </c>
      <c r="C1111" s="240" t="s">
        <v>2451</v>
      </c>
      <c r="D1111" s="240" t="s">
        <v>1258</v>
      </c>
      <c r="E1111" s="240" t="s">
        <v>1259</v>
      </c>
      <c r="F1111" s="227" t="s">
        <v>24448</v>
      </c>
      <c r="G1111" s="229" t="s">
        <v>5191</v>
      </c>
      <c r="H1111" s="229">
        <v>4</v>
      </c>
      <c r="I1111" s="229" t="s">
        <v>874</v>
      </c>
      <c r="J1111" s="229" t="s">
        <v>906</v>
      </c>
      <c r="K1111" s="17" t="s">
        <v>908</v>
      </c>
      <c r="L1111" s="17" t="s">
        <v>910</v>
      </c>
      <c r="M1111" s="230" t="s">
        <v>910</v>
      </c>
      <c r="N1111" s="231" t="s">
        <v>2451</v>
      </c>
      <c r="O1111" s="232" t="s">
        <v>1259</v>
      </c>
      <c r="P1111" s="233" t="s">
        <v>1258</v>
      </c>
      <c r="Q1111" s="233" t="s">
        <v>5190</v>
      </c>
      <c r="R1111" s="230" t="s">
        <v>25211</v>
      </c>
      <c r="S1111" s="234" t="s">
        <v>25614</v>
      </c>
      <c r="T1111" s="235" t="s">
        <v>21215</v>
      </c>
      <c r="U1111" s="236" t="s">
        <v>5191</v>
      </c>
      <c r="V1111" s="16">
        <v>1</v>
      </c>
      <c r="W1111" s="16">
        <v>1</v>
      </c>
      <c r="X1111" s="16" t="e">
        <v>#REF!</v>
      </c>
      <c r="Y1111" s="237" t="s">
        <v>1259</v>
      </c>
      <c r="Z1111" s="17"/>
    </row>
    <row r="1112" spans="1:26" x14ac:dyDescent="0.45">
      <c r="A1112" s="239" t="s">
        <v>911</v>
      </c>
      <c r="B1112" s="239" t="s">
        <v>2449</v>
      </c>
      <c r="C1112" s="227"/>
      <c r="D1112" s="227"/>
      <c r="E1112" s="227"/>
      <c r="F1112" s="227" t="s">
        <v>24449</v>
      </c>
      <c r="G1112" s="229" t="s">
        <v>5191</v>
      </c>
      <c r="H1112" s="229">
        <v>3</v>
      </c>
      <c r="I1112" s="229" t="s">
        <v>874</v>
      </c>
      <c r="J1112" s="229" t="s">
        <v>906</v>
      </c>
      <c r="K1112" s="17" t="s">
        <v>911</v>
      </c>
      <c r="L1112" s="17" t="s">
        <v>5190</v>
      </c>
      <c r="M1112" s="230" t="s">
        <v>911</v>
      </c>
      <c r="N1112" s="231" t="s">
        <v>2449</v>
      </c>
      <c r="O1112" s="232" t="s">
        <v>5190</v>
      </c>
      <c r="P1112" s="233" t="s">
        <v>5190</v>
      </c>
      <c r="Q1112" s="233" t="s">
        <v>5190</v>
      </c>
      <c r="R1112" s="230" t="s">
        <v>25615</v>
      </c>
      <c r="S1112" s="234" t="s">
        <v>25613</v>
      </c>
      <c r="T1112" s="235" t="s">
        <v>5190</v>
      </c>
      <c r="U1112" s="236" t="s">
        <v>26520</v>
      </c>
      <c r="V1112" s="16" t="s">
        <v>5190</v>
      </c>
      <c r="W1112" s="16" t="s">
        <v>5190</v>
      </c>
      <c r="X1112" s="16" t="e">
        <v>#REF!</v>
      </c>
      <c r="Y1112" s="237" t="s">
        <v>5190</v>
      </c>
      <c r="Z1112" s="17"/>
    </row>
    <row r="1113" spans="1:26" x14ac:dyDescent="0.45">
      <c r="A1113" s="231"/>
      <c r="B1113" s="240" t="s">
        <v>913</v>
      </c>
      <c r="C1113" s="240" t="s">
        <v>2449</v>
      </c>
      <c r="D1113" s="240" t="s">
        <v>947</v>
      </c>
      <c r="E1113" s="240" t="s">
        <v>948</v>
      </c>
      <c r="F1113" s="227" t="s">
        <v>24450</v>
      </c>
      <c r="G1113" s="229" t="s">
        <v>5191</v>
      </c>
      <c r="H1113" s="229">
        <v>4</v>
      </c>
      <c r="I1113" s="229" t="s">
        <v>874</v>
      </c>
      <c r="J1113" s="229" t="s">
        <v>906</v>
      </c>
      <c r="K1113" s="17" t="s">
        <v>911</v>
      </c>
      <c r="L1113" s="17" t="s">
        <v>913</v>
      </c>
      <c r="M1113" s="230" t="s">
        <v>913</v>
      </c>
      <c r="N1113" s="231" t="s">
        <v>2449</v>
      </c>
      <c r="O1113" s="232" t="s">
        <v>948</v>
      </c>
      <c r="P1113" s="233" t="s">
        <v>947</v>
      </c>
      <c r="Q1113" s="233" t="s">
        <v>5190</v>
      </c>
      <c r="R1113" s="230" t="s">
        <v>25212</v>
      </c>
      <c r="S1113" s="234" t="s">
        <v>25615</v>
      </c>
      <c r="T1113" s="235" t="s">
        <v>21398</v>
      </c>
      <c r="U1113" s="236" t="s">
        <v>5191</v>
      </c>
      <c r="V1113" s="16">
        <v>2</v>
      </c>
      <c r="W1113" s="16">
        <v>1</v>
      </c>
      <c r="X1113" s="16" t="e">
        <v>#REF!</v>
      </c>
      <c r="Y1113" s="237" t="s">
        <v>948</v>
      </c>
      <c r="Z1113" s="17"/>
    </row>
    <row r="1114" spans="1:26" x14ac:dyDescent="0.45">
      <c r="A1114" s="231"/>
      <c r="B1114" s="227"/>
      <c r="C1114" s="227"/>
      <c r="D1114" s="240" t="s">
        <v>22883</v>
      </c>
      <c r="E1114" s="240" t="s">
        <v>950</v>
      </c>
      <c r="F1114" s="227" t="s">
        <v>24451</v>
      </c>
      <c r="G1114" s="229" t="s">
        <v>26520</v>
      </c>
      <c r="H1114" s="229">
        <v>4</v>
      </c>
      <c r="I1114" s="229" t="s">
        <v>874</v>
      </c>
      <c r="J1114" s="229" t="s">
        <v>906</v>
      </c>
      <c r="K1114" s="17" t="s">
        <v>911</v>
      </c>
      <c r="L1114" s="17" t="s">
        <v>913</v>
      </c>
      <c r="M1114" s="230" t="s">
        <v>913</v>
      </c>
      <c r="N1114" s="231" t="s">
        <v>2449</v>
      </c>
      <c r="O1114" s="232" t="s">
        <v>950</v>
      </c>
      <c r="P1114" s="233" t="s">
        <v>949</v>
      </c>
      <c r="Q1114" s="233" t="s">
        <v>26521</v>
      </c>
      <c r="R1114" s="230" t="s">
        <v>25212</v>
      </c>
      <c r="S1114" s="234" t="s">
        <v>25615</v>
      </c>
      <c r="T1114" s="235" t="s">
        <v>21397</v>
      </c>
      <c r="U1114" s="236" t="s">
        <v>5191</v>
      </c>
      <c r="V1114" s="16">
        <v>2</v>
      </c>
      <c r="W1114" s="16">
        <v>2</v>
      </c>
      <c r="X1114" s="16" t="e">
        <v>#REF!</v>
      </c>
      <c r="Y1114" s="237" t="s">
        <v>950</v>
      </c>
      <c r="Z1114" s="17"/>
    </row>
    <row r="1115" spans="1:26" x14ac:dyDescent="0.45">
      <c r="A1115" s="231"/>
      <c r="B1115" s="227"/>
      <c r="C1115" s="227"/>
      <c r="D1115" s="227"/>
      <c r="E1115" s="227"/>
      <c r="F1115" s="227" t="s">
        <v>24452</v>
      </c>
      <c r="G1115" s="229" t="s">
        <v>26520</v>
      </c>
      <c r="H1115" s="229" t="s">
        <v>5190</v>
      </c>
      <c r="I1115" s="229" t="s">
        <v>5190</v>
      </c>
      <c r="J1115" s="229" t="s">
        <v>5190</v>
      </c>
      <c r="K1115" s="17" t="s">
        <v>5190</v>
      </c>
      <c r="L1115" s="17" t="s">
        <v>5190</v>
      </c>
      <c r="M1115" s="230" t="s">
        <v>5190</v>
      </c>
      <c r="N1115" s="231" t="s">
        <v>5190</v>
      </c>
      <c r="O1115" s="232" t="s">
        <v>5190</v>
      </c>
      <c r="P1115" s="233" t="s">
        <v>5190</v>
      </c>
      <c r="Q1115" s="233" t="s">
        <v>5190</v>
      </c>
      <c r="R1115" s="230" t="s">
        <v>5190</v>
      </c>
      <c r="S1115" s="234" t="s">
        <v>5190</v>
      </c>
      <c r="T1115" s="235" t="s">
        <v>5190</v>
      </c>
      <c r="U1115" s="236" t="s">
        <v>26520</v>
      </c>
      <c r="V1115" s="16" t="s">
        <v>5190</v>
      </c>
      <c r="W1115" s="16" t="s">
        <v>5190</v>
      </c>
      <c r="X1115" s="16" t="s">
        <v>5190</v>
      </c>
      <c r="Y1115" s="237" t="s">
        <v>5190</v>
      </c>
      <c r="Z1115" s="17"/>
    </row>
    <row r="1116" spans="1:26" ht="15.4" x14ac:dyDescent="0.45">
      <c r="A1116" s="225" t="s">
        <v>951</v>
      </c>
      <c r="B1116" s="225" t="s">
        <v>22884</v>
      </c>
      <c r="C1116" s="231"/>
      <c r="D1116" s="227"/>
      <c r="E1116" s="227"/>
      <c r="F1116" s="227" t="s">
        <v>24453</v>
      </c>
      <c r="G1116" s="229" t="s">
        <v>5191</v>
      </c>
      <c r="H1116" s="229">
        <v>1</v>
      </c>
      <c r="I1116" s="229" t="s">
        <v>951</v>
      </c>
      <c r="J1116" s="229" t="s">
        <v>5190</v>
      </c>
      <c r="K1116" s="17" t="s">
        <v>5190</v>
      </c>
      <c r="L1116" s="17" t="s">
        <v>5190</v>
      </c>
      <c r="M1116" s="230" t="s">
        <v>951</v>
      </c>
      <c r="N1116" s="231" t="s">
        <v>22884</v>
      </c>
      <c r="O1116" s="232" t="s">
        <v>5190</v>
      </c>
      <c r="P1116" s="233" t="s">
        <v>5190</v>
      </c>
      <c r="Q1116" s="233" t="s">
        <v>5190</v>
      </c>
      <c r="R1116" s="230" t="s">
        <v>25616</v>
      </c>
      <c r="S1116" s="234" t="s">
        <v>23336</v>
      </c>
      <c r="T1116" s="235" t="s">
        <v>5190</v>
      </c>
      <c r="U1116" s="236" t="s">
        <v>26520</v>
      </c>
      <c r="V1116" s="16" t="s">
        <v>5190</v>
      </c>
      <c r="W1116" s="16" t="s">
        <v>5190</v>
      </c>
      <c r="X1116" s="16" t="e">
        <v>#REF!</v>
      </c>
      <c r="Y1116" s="237" t="s">
        <v>5190</v>
      </c>
      <c r="Z1116" s="17"/>
    </row>
    <row r="1117" spans="1:26" ht="26.25" x14ac:dyDescent="0.45">
      <c r="A1117" s="239" t="s">
        <v>928</v>
      </c>
      <c r="B1117" s="241" t="s">
        <v>22885</v>
      </c>
      <c r="C1117" s="231"/>
      <c r="D1117" s="227"/>
      <c r="E1117" s="227"/>
      <c r="F1117" s="227" t="s">
        <v>24454</v>
      </c>
      <c r="G1117" s="229" t="s">
        <v>5191</v>
      </c>
      <c r="H1117" s="229">
        <v>2</v>
      </c>
      <c r="I1117" s="229" t="s">
        <v>951</v>
      </c>
      <c r="J1117" s="229" t="s">
        <v>928</v>
      </c>
      <c r="K1117" s="17" t="s">
        <v>5190</v>
      </c>
      <c r="L1117" s="17" t="s">
        <v>5190</v>
      </c>
      <c r="M1117" s="230" t="s">
        <v>928</v>
      </c>
      <c r="N1117" s="231" t="s">
        <v>22885</v>
      </c>
      <c r="O1117" s="232" t="s">
        <v>5190</v>
      </c>
      <c r="P1117" s="233" t="s">
        <v>5190</v>
      </c>
      <c r="Q1117" s="233" t="s">
        <v>5190</v>
      </c>
      <c r="R1117" s="230" t="s">
        <v>25617</v>
      </c>
      <c r="S1117" s="234" t="s">
        <v>25616</v>
      </c>
      <c r="T1117" s="235" t="s">
        <v>5190</v>
      </c>
      <c r="U1117" s="236" t="s">
        <v>26520</v>
      </c>
      <c r="V1117" s="16" t="s">
        <v>5190</v>
      </c>
      <c r="W1117" s="16" t="s">
        <v>5190</v>
      </c>
      <c r="X1117" s="16" t="e">
        <v>#REF!</v>
      </c>
      <c r="Y1117" s="237" t="s">
        <v>5190</v>
      </c>
      <c r="Z1117" s="17"/>
    </row>
    <row r="1118" spans="1:26" x14ac:dyDescent="0.45">
      <c r="A1118" s="239" t="s">
        <v>17605</v>
      </c>
      <c r="B1118" s="239" t="s">
        <v>22886</v>
      </c>
      <c r="C1118" s="231"/>
      <c r="D1118" s="227"/>
      <c r="E1118" s="227"/>
      <c r="F1118" s="227" t="s">
        <v>24455</v>
      </c>
      <c r="G1118" s="229" t="s">
        <v>5191</v>
      </c>
      <c r="H1118" s="229">
        <v>3</v>
      </c>
      <c r="I1118" s="229" t="s">
        <v>951</v>
      </c>
      <c r="J1118" s="229" t="s">
        <v>928</v>
      </c>
      <c r="K1118" s="17" t="s">
        <v>17605</v>
      </c>
      <c r="L1118" s="17" t="s">
        <v>5190</v>
      </c>
      <c r="M1118" s="230" t="s">
        <v>17605</v>
      </c>
      <c r="N1118" s="231" t="s">
        <v>22886</v>
      </c>
      <c r="O1118" s="232" t="s">
        <v>5190</v>
      </c>
      <c r="P1118" s="233" t="s">
        <v>5190</v>
      </c>
      <c r="Q1118" s="233" t="s">
        <v>5190</v>
      </c>
      <c r="R1118" s="230" t="s">
        <v>25618</v>
      </c>
      <c r="S1118" s="234" t="s">
        <v>25617</v>
      </c>
      <c r="T1118" s="235" t="s">
        <v>5190</v>
      </c>
      <c r="U1118" s="236" t="s">
        <v>26520</v>
      </c>
      <c r="V1118" s="16" t="s">
        <v>5190</v>
      </c>
      <c r="W1118" s="16" t="s">
        <v>5190</v>
      </c>
      <c r="X1118" s="16" t="e">
        <v>#REF!</v>
      </c>
      <c r="Y1118" s="237" t="s">
        <v>5190</v>
      </c>
      <c r="Z1118" s="17"/>
    </row>
    <row r="1119" spans="1:26" x14ac:dyDescent="0.45">
      <c r="A1119" s="231"/>
      <c r="B1119" s="240" t="s">
        <v>22887</v>
      </c>
      <c r="C1119" s="240" t="s">
        <v>22886</v>
      </c>
      <c r="D1119" s="240" t="s">
        <v>957</v>
      </c>
      <c r="E1119" s="240" t="s">
        <v>958</v>
      </c>
      <c r="F1119" s="227" t="s">
        <v>24456</v>
      </c>
      <c r="G1119" s="229" t="s">
        <v>5191</v>
      </c>
      <c r="H1119" s="229">
        <v>4</v>
      </c>
      <c r="I1119" s="229" t="s">
        <v>951</v>
      </c>
      <c r="J1119" s="229" t="s">
        <v>928</v>
      </c>
      <c r="K1119" s="17" t="s">
        <v>17605</v>
      </c>
      <c r="L1119" s="17" t="s">
        <v>22887</v>
      </c>
      <c r="M1119" s="230" t="s">
        <v>22887</v>
      </c>
      <c r="N1119" s="231" t="s">
        <v>22886</v>
      </c>
      <c r="O1119" s="232" t="s">
        <v>958</v>
      </c>
      <c r="P1119" s="233" t="s">
        <v>957</v>
      </c>
      <c r="Q1119" s="233" t="s">
        <v>5190</v>
      </c>
      <c r="R1119" s="230" t="s">
        <v>25213</v>
      </c>
      <c r="S1119" s="234" t="s">
        <v>25618</v>
      </c>
      <c r="T1119" s="235" t="s">
        <v>21393</v>
      </c>
      <c r="U1119" s="236" t="s">
        <v>5191</v>
      </c>
      <c r="V1119" s="16">
        <v>1</v>
      </c>
      <c r="W1119" s="16">
        <v>1</v>
      </c>
      <c r="X1119" s="16" t="e">
        <v>#REF!</v>
      </c>
      <c r="Y1119" s="237" t="s">
        <v>958</v>
      </c>
      <c r="Z1119" s="17"/>
    </row>
    <row r="1120" spans="1:26" x14ac:dyDescent="0.45">
      <c r="A1120" s="239" t="s">
        <v>17648</v>
      </c>
      <c r="B1120" s="239" t="s">
        <v>22888</v>
      </c>
      <c r="C1120" s="227"/>
      <c r="D1120" s="227"/>
      <c r="E1120" s="227"/>
      <c r="F1120" s="227" t="s">
        <v>24457</v>
      </c>
      <c r="G1120" s="229" t="s">
        <v>5191</v>
      </c>
      <c r="H1120" s="229">
        <v>3</v>
      </c>
      <c r="I1120" s="229" t="s">
        <v>951</v>
      </c>
      <c r="J1120" s="229" t="s">
        <v>928</v>
      </c>
      <c r="K1120" s="17" t="s">
        <v>17648</v>
      </c>
      <c r="L1120" s="17" t="s">
        <v>5190</v>
      </c>
      <c r="M1120" s="230" t="s">
        <v>17648</v>
      </c>
      <c r="N1120" s="231" t="s">
        <v>22888</v>
      </c>
      <c r="O1120" s="232" t="s">
        <v>5190</v>
      </c>
      <c r="P1120" s="233" t="s">
        <v>5190</v>
      </c>
      <c r="Q1120" s="233" t="s">
        <v>5190</v>
      </c>
      <c r="R1120" s="230" t="s">
        <v>25619</v>
      </c>
      <c r="S1120" s="234" t="s">
        <v>25617</v>
      </c>
      <c r="T1120" s="235" t="s">
        <v>5190</v>
      </c>
      <c r="U1120" s="236" t="s">
        <v>26520</v>
      </c>
      <c r="V1120" s="16" t="s">
        <v>5190</v>
      </c>
      <c r="W1120" s="16" t="s">
        <v>5190</v>
      </c>
      <c r="X1120" s="16" t="e">
        <v>#REF!</v>
      </c>
      <c r="Y1120" s="237" t="s">
        <v>5190</v>
      </c>
      <c r="Z1120" s="17"/>
    </row>
    <row r="1121" spans="1:26" x14ac:dyDescent="0.45">
      <c r="A1121" s="231"/>
      <c r="B1121" s="240" t="s">
        <v>17649</v>
      </c>
      <c r="C1121" s="240" t="s">
        <v>22889</v>
      </c>
      <c r="D1121" s="240" t="s">
        <v>22890</v>
      </c>
      <c r="E1121" s="240" t="s">
        <v>960</v>
      </c>
      <c r="F1121" s="227" t="s">
        <v>24458</v>
      </c>
      <c r="G1121" s="229" t="s">
        <v>5191</v>
      </c>
      <c r="H1121" s="229">
        <v>4</v>
      </c>
      <c r="I1121" s="229" t="s">
        <v>951</v>
      </c>
      <c r="J1121" s="229" t="s">
        <v>928</v>
      </c>
      <c r="K1121" s="17" t="s">
        <v>17648</v>
      </c>
      <c r="L1121" s="17" t="s">
        <v>17649</v>
      </c>
      <c r="M1121" s="230" t="s">
        <v>17649</v>
      </c>
      <c r="N1121" s="231" t="s">
        <v>22889</v>
      </c>
      <c r="O1121" s="232" t="s">
        <v>960</v>
      </c>
      <c r="P1121" s="233" t="s">
        <v>959</v>
      </c>
      <c r="Q1121" s="233" t="s">
        <v>26521</v>
      </c>
      <c r="R1121" s="230" t="s">
        <v>25214</v>
      </c>
      <c r="S1121" s="234" t="s">
        <v>25619</v>
      </c>
      <c r="T1121" s="235" t="s">
        <v>21392</v>
      </c>
      <c r="U1121" s="236" t="s">
        <v>5191</v>
      </c>
      <c r="V1121" s="16">
        <v>1</v>
      </c>
      <c r="W1121" s="16">
        <v>4</v>
      </c>
      <c r="X1121" s="16" t="e">
        <v>#REF!</v>
      </c>
      <c r="Y1121" s="237" t="s">
        <v>960</v>
      </c>
      <c r="Z1121" s="17"/>
    </row>
    <row r="1122" spans="1:26" x14ac:dyDescent="0.45">
      <c r="A1122" s="231"/>
      <c r="B1122" s="240" t="s">
        <v>17652</v>
      </c>
      <c r="C1122" s="240" t="s">
        <v>22891</v>
      </c>
      <c r="D1122" s="240" t="s">
        <v>22890</v>
      </c>
      <c r="E1122" s="240" t="s">
        <v>960</v>
      </c>
      <c r="F1122" s="227" t="s">
        <v>24459</v>
      </c>
      <c r="G1122" s="229" t="s">
        <v>5191</v>
      </c>
      <c r="H1122" s="229">
        <v>4</v>
      </c>
      <c r="I1122" s="229" t="s">
        <v>951</v>
      </c>
      <c r="J1122" s="229" t="s">
        <v>928</v>
      </c>
      <c r="K1122" s="17" t="s">
        <v>17648</v>
      </c>
      <c r="L1122" s="17" t="s">
        <v>17652</v>
      </c>
      <c r="M1122" s="230" t="s">
        <v>17652</v>
      </c>
      <c r="N1122" s="231" t="s">
        <v>22891</v>
      </c>
      <c r="O1122" s="232" t="s">
        <v>960</v>
      </c>
      <c r="P1122" s="233" t="s">
        <v>959</v>
      </c>
      <c r="Q1122" s="233" t="s">
        <v>26521</v>
      </c>
      <c r="R1122" s="230" t="s">
        <v>25215</v>
      </c>
      <c r="S1122" s="234" t="s">
        <v>25619</v>
      </c>
      <c r="T1122" s="235" t="s">
        <v>21392</v>
      </c>
      <c r="U1122" s="236" t="s">
        <v>5191</v>
      </c>
      <c r="V1122" s="16">
        <v>1</v>
      </c>
      <c r="W1122" s="16">
        <v>4</v>
      </c>
      <c r="X1122" s="16" t="e">
        <v>#REF!</v>
      </c>
      <c r="Y1122" s="237" t="s">
        <v>960</v>
      </c>
      <c r="Z1122" s="17"/>
    </row>
    <row r="1123" spans="1:26" x14ac:dyDescent="0.45">
      <c r="A1123" s="231"/>
      <c r="B1123" s="240" t="s">
        <v>17655</v>
      </c>
      <c r="C1123" s="240" t="s">
        <v>22892</v>
      </c>
      <c r="D1123" s="240" t="s">
        <v>22890</v>
      </c>
      <c r="E1123" s="240" t="s">
        <v>960</v>
      </c>
      <c r="F1123" s="227" t="s">
        <v>24460</v>
      </c>
      <c r="G1123" s="229" t="s">
        <v>5191</v>
      </c>
      <c r="H1123" s="229">
        <v>4</v>
      </c>
      <c r="I1123" s="229" t="s">
        <v>951</v>
      </c>
      <c r="J1123" s="229" t="s">
        <v>928</v>
      </c>
      <c r="K1123" s="17" t="s">
        <v>17648</v>
      </c>
      <c r="L1123" s="17" t="s">
        <v>17655</v>
      </c>
      <c r="M1123" s="230" t="s">
        <v>17655</v>
      </c>
      <c r="N1123" s="231" t="s">
        <v>22892</v>
      </c>
      <c r="O1123" s="232" t="s">
        <v>960</v>
      </c>
      <c r="P1123" s="233" t="s">
        <v>959</v>
      </c>
      <c r="Q1123" s="233" t="s">
        <v>26521</v>
      </c>
      <c r="R1123" s="230" t="s">
        <v>25216</v>
      </c>
      <c r="S1123" s="234" t="s">
        <v>25619</v>
      </c>
      <c r="T1123" s="235" t="s">
        <v>21392</v>
      </c>
      <c r="U1123" s="236" t="s">
        <v>5191</v>
      </c>
      <c r="V1123" s="16">
        <v>1</v>
      </c>
      <c r="W1123" s="16">
        <v>4</v>
      </c>
      <c r="X1123" s="16" t="e">
        <v>#REF!</v>
      </c>
      <c r="Y1123" s="237" t="s">
        <v>960</v>
      </c>
      <c r="Z1123" s="17"/>
    </row>
    <row r="1124" spans="1:26" x14ac:dyDescent="0.45">
      <c r="A1124" s="231"/>
      <c r="B1124" s="240" t="s">
        <v>22893</v>
      </c>
      <c r="C1124" s="240" t="s">
        <v>22894</v>
      </c>
      <c r="D1124" s="240" t="s">
        <v>22890</v>
      </c>
      <c r="E1124" s="240" t="s">
        <v>960</v>
      </c>
      <c r="F1124" s="227" t="s">
        <v>24461</v>
      </c>
      <c r="G1124" s="229" t="s">
        <v>5191</v>
      </c>
      <c r="H1124" s="229">
        <v>4</v>
      </c>
      <c r="I1124" s="229" t="s">
        <v>951</v>
      </c>
      <c r="J1124" s="229" t="s">
        <v>928</v>
      </c>
      <c r="K1124" s="17" t="s">
        <v>17648</v>
      </c>
      <c r="L1124" s="17" t="s">
        <v>22893</v>
      </c>
      <c r="M1124" s="230" t="s">
        <v>22893</v>
      </c>
      <c r="N1124" s="231" t="s">
        <v>22894</v>
      </c>
      <c r="O1124" s="232" t="s">
        <v>960</v>
      </c>
      <c r="P1124" s="233" t="s">
        <v>959</v>
      </c>
      <c r="Q1124" s="233" t="s">
        <v>26521</v>
      </c>
      <c r="R1124" s="230" t="s">
        <v>25217</v>
      </c>
      <c r="S1124" s="234" t="s">
        <v>25619</v>
      </c>
      <c r="T1124" s="235" t="s">
        <v>21392</v>
      </c>
      <c r="U1124" s="236" t="s">
        <v>5191</v>
      </c>
      <c r="V1124" s="16">
        <v>1</v>
      </c>
      <c r="W1124" s="16">
        <v>4</v>
      </c>
      <c r="X1124" s="16" t="e">
        <v>#REF!</v>
      </c>
      <c r="Y1124" s="237" t="s">
        <v>960</v>
      </c>
      <c r="Z1124" s="17"/>
    </row>
    <row r="1125" spans="1:26" x14ac:dyDescent="0.45">
      <c r="A1125" s="239" t="s">
        <v>17658</v>
      </c>
      <c r="B1125" s="239" t="s">
        <v>22895</v>
      </c>
      <c r="C1125" s="227"/>
      <c r="D1125" s="227"/>
      <c r="E1125" s="227"/>
      <c r="F1125" s="227" t="s">
        <v>24462</v>
      </c>
      <c r="G1125" s="229" t="s">
        <v>5191</v>
      </c>
      <c r="H1125" s="229">
        <v>3</v>
      </c>
      <c r="I1125" s="229" t="s">
        <v>951</v>
      </c>
      <c r="J1125" s="229" t="s">
        <v>928</v>
      </c>
      <c r="K1125" s="17" t="s">
        <v>17658</v>
      </c>
      <c r="L1125" s="17" t="s">
        <v>5190</v>
      </c>
      <c r="M1125" s="230" t="s">
        <v>17658</v>
      </c>
      <c r="N1125" s="231" t="s">
        <v>22895</v>
      </c>
      <c r="O1125" s="232" t="s">
        <v>5190</v>
      </c>
      <c r="P1125" s="233" t="s">
        <v>5190</v>
      </c>
      <c r="Q1125" s="233" t="s">
        <v>5190</v>
      </c>
      <c r="R1125" s="230" t="s">
        <v>25620</v>
      </c>
      <c r="S1125" s="234" t="s">
        <v>25617</v>
      </c>
      <c r="T1125" s="235" t="s">
        <v>5190</v>
      </c>
      <c r="U1125" s="236" t="s">
        <v>26520</v>
      </c>
      <c r="V1125" s="16" t="s">
        <v>5190</v>
      </c>
      <c r="W1125" s="16" t="s">
        <v>5190</v>
      </c>
      <c r="X1125" s="16" t="e">
        <v>#REF!</v>
      </c>
      <c r="Y1125" s="237" t="s">
        <v>5190</v>
      </c>
      <c r="Z1125" s="17"/>
    </row>
    <row r="1126" spans="1:26" x14ac:dyDescent="0.45">
      <c r="A1126" s="231"/>
      <c r="B1126" s="240" t="s">
        <v>22896</v>
      </c>
      <c r="C1126" s="240" t="s">
        <v>22895</v>
      </c>
      <c r="D1126" s="240" t="s">
        <v>969</v>
      </c>
      <c r="E1126" s="240" t="s">
        <v>970</v>
      </c>
      <c r="F1126" s="227" t="s">
        <v>24463</v>
      </c>
      <c r="G1126" s="229" t="s">
        <v>5191</v>
      </c>
      <c r="H1126" s="229">
        <v>4</v>
      </c>
      <c r="I1126" s="229" t="s">
        <v>951</v>
      </c>
      <c r="J1126" s="229" t="s">
        <v>928</v>
      </c>
      <c r="K1126" s="17" t="s">
        <v>17658</v>
      </c>
      <c r="L1126" s="17" t="s">
        <v>22896</v>
      </c>
      <c r="M1126" s="230" t="s">
        <v>22896</v>
      </c>
      <c r="N1126" s="231" t="s">
        <v>22895</v>
      </c>
      <c r="O1126" s="232" t="s">
        <v>970</v>
      </c>
      <c r="P1126" s="233" t="s">
        <v>969</v>
      </c>
      <c r="Q1126" s="233" t="s">
        <v>5190</v>
      </c>
      <c r="R1126" s="230" t="s">
        <v>25218</v>
      </c>
      <c r="S1126" s="234" t="s">
        <v>25620</v>
      </c>
      <c r="T1126" s="235" t="s">
        <v>21386</v>
      </c>
      <c r="U1126" s="236" t="s">
        <v>5191</v>
      </c>
      <c r="V1126" s="16">
        <v>3</v>
      </c>
      <c r="W1126" s="16">
        <v>1</v>
      </c>
      <c r="X1126" s="16" t="e">
        <v>#REF!</v>
      </c>
      <c r="Y1126" s="237" t="s">
        <v>970</v>
      </c>
      <c r="Z1126" s="17"/>
    </row>
    <row r="1127" spans="1:26" x14ac:dyDescent="0.45">
      <c r="A1127" s="231"/>
      <c r="B1127" s="227"/>
      <c r="C1127" s="227"/>
      <c r="D1127" s="240" t="s">
        <v>22720</v>
      </c>
      <c r="E1127" s="240" t="s">
        <v>972</v>
      </c>
      <c r="F1127" s="227" t="s">
        <v>24464</v>
      </c>
      <c r="G1127" s="229" t="s">
        <v>26520</v>
      </c>
      <c r="H1127" s="229">
        <v>4</v>
      </c>
      <c r="I1127" s="229" t="s">
        <v>951</v>
      </c>
      <c r="J1127" s="229" t="s">
        <v>928</v>
      </c>
      <c r="K1127" s="17" t="s">
        <v>17658</v>
      </c>
      <c r="L1127" s="17" t="s">
        <v>22896</v>
      </c>
      <c r="M1127" s="230" t="s">
        <v>22896</v>
      </c>
      <c r="N1127" s="231" t="s">
        <v>22895</v>
      </c>
      <c r="O1127" s="232" t="s">
        <v>972</v>
      </c>
      <c r="P1127" s="233" t="s">
        <v>971</v>
      </c>
      <c r="Q1127" s="233" t="s">
        <v>26521</v>
      </c>
      <c r="R1127" s="230" t="s">
        <v>25218</v>
      </c>
      <c r="S1127" s="234" t="s">
        <v>25620</v>
      </c>
      <c r="T1127" s="235" t="s">
        <v>21385</v>
      </c>
      <c r="U1127" s="236" t="s">
        <v>5191</v>
      </c>
      <c r="V1127" s="16">
        <v>3</v>
      </c>
      <c r="W1127" s="16">
        <v>2</v>
      </c>
      <c r="X1127" s="16" t="e">
        <v>#REF!</v>
      </c>
      <c r="Y1127" s="237" t="s">
        <v>972</v>
      </c>
      <c r="Z1127" s="17"/>
    </row>
    <row r="1128" spans="1:26" x14ac:dyDescent="0.45">
      <c r="A1128" s="231"/>
      <c r="B1128" s="227"/>
      <c r="C1128" s="227"/>
      <c r="D1128" s="240" t="s">
        <v>22897</v>
      </c>
      <c r="E1128" s="240" t="s">
        <v>22898</v>
      </c>
      <c r="F1128" s="227" t="s">
        <v>24465</v>
      </c>
      <c r="G1128" s="229" t="s">
        <v>26520</v>
      </c>
      <c r="H1128" s="229">
        <v>4</v>
      </c>
      <c r="I1128" s="229" t="s">
        <v>951</v>
      </c>
      <c r="J1128" s="229" t="s">
        <v>928</v>
      </c>
      <c r="K1128" s="17" t="s">
        <v>17658</v>
      </c>
      <c r="L1128" s="17" t="s">
        <v>22896</v>
      </c>
      <c r="M1128" s="230" t="s">
        <v>22896</v>
      </c>
      <c r="N1128" s="231" t="s">
        <v>22895</v>
      </c>
      <c r="O1128" s="232" t="s">
        <v>22898</v>
      </c>
      <c r="P1128" s="233" t="s">
        <v>973</v>
      </c>
      <c r="Q1128" s="233" t="s">
        <v>26521</v>
      </c>
      <c r="R1128" s="230" t="s">
        <v>25218</v>
      </c>
      <c r="S1128" s="234" t="s">
        <v>25620</v>
      </c>
      <c r="T1128" s="235" t="s">
        <v>21384</v>
      </c>
      <c r="U1128" s="236" t="s">
        <v>5191</v>
      </c>
      <c r="V1128" s="16">
        <v>3</v>
      </c>
      <c r="W1128" s="16">
        <v>2</v>
      </c>
      <c r="X1128" s="16" t="e">
        <v>#REF!</v>
      </c>
      <c r="Y1128" s="237" t="s">
        <v>974</v>
      </c>
      <c r="Z1128" s="17"/>
    </row>
    <row r="1129" spans="1:26" x14ac:dyDescent="0.45">
      <c r="A1129" s="239" t="s">
        <v>17674</v>
      </c>
      <c r="B1129" s="239" t="s">
        <v>22899</v>
      </c>
      <c r="C1129" s="227"/>
      <c r="D1129" s="227"/>
      <c r="E1129" s="227"/>
      <c r="F1129" s="227" t="s">
        <v>24466</v>
      </c>
      <c r="G1129" s="229" t="s">
        <v>5191</v>
      </c>
      <c r="H1129" s="229">
        <v>3</v>
      </c>
      <c r="I1129" s="229" t="s">
        <v>951</v>
      </c>
      <c r="J1129" s="229" t="s">
        <v>928</v>
      </c>
      <c r="K1129" s="17" t="s">
        <v>17674</v>
      </c>
      <c r="L1129" s="17" t="s">
        <v>5190</v>
      </c>
      <c r="M1129" s="230" t="s">
        <v>17674</v>
      </c>
      <c r="N1129" s="231" t="s">
        <v>22899</v>
      </c>
      <c r="O1129" s="232" t="s">
        <v>5190</v>
      </c>
      <c r="P1129" s="233" t="s">
        <v>5190</v>
      </c>
      <c r="Q1129" s="233" t="s">
        <v>5190</v>
      </c>
      <c r="R1129" s="230" t="s">
        <v>25621</v>
      </c>
      <c r="S1129" s="234" t="s">
        <v>25617</v>
      </c>
      <c r="T1129" s="235" t="s">
        <v>5190</v>
      </c>
      <c r="U1129" s="236" t="s">
        <v>26520</v>
      </c>
      <c r="V1129" s="16" t="s">
        <v>5190</v>
      </c>
      <c r="W1129" s="16" t="s">
        <v>5190</v>
      </c>
      <c r="X1129" s="16" t="e">
        <v>#REF!</v>
      </c>
      <c r="Y1129" s="237" t="s">
        <v>5190</v>
      </c>
      <c r="Z1129" s="17"/>
    </row>
    <row r="1130" spans="1:26" x14ac:dyDescent="0.45">
      <c r="A1130" s="231"/>
      <c r="B1130" s="240" t="s">
        <v>22900</v>
      </c>
      <c r="C1130" s="240" t="s">
        <v>22899</v>
      </c>
      <c r="D1130" s="240" t="s">
        <v>963</v>
      </c>
      <c r="E1130" s="240" t="s">
        <v>962</v>
      </c>
      <c r="F1130" s="227" t="s">
        <v>24467</v>
      </c>
      <c r="G1130" s="229" t="s">
        <v>5191</v>
      </c>
      <c r="H1130" s="229">
        <v>4</v>
      </c>
      <c r="I1130" s="229" t="s">
        <v>951</v>
      </c>
      <c r="J1130" s="229" t="s">
        <v>928</v>
      </c>
      <c r="K1130" s="17" t="s">
        <v>17674</v>
      </c>
      <c r="L1130" s="17" t="s">
        <v>22900</v>
      </c>
      <c r="M1130" s="230" t="s">
        <v>22900</v>
      </c>
      <c r="N1130" s="231" t="s">
        <v>22899</v>
      </c>
      <c r="O1130" s="232" t="s">
        <v>962</v>
      </c>
      <c r="P1130" s="233" t="s">
        <v>963</v>
      </c>
      <c r="Q1130" s="233" t="s">
        <v>5190</v>
      </c>
      <c r="R1130" s="230" t="s">
        <v>25219</v>
      </c>
      <c r="S1130" s="234" t="s">
        <v>25621</v>
      </c>
      <c r="T1130" s="235" t="s">
        <v>21390</v>
      </c>
      <c r="U1130" s="236" t="s">
        <v>5191</v>
      </c>
      <c r="V1130" s="16">
        <v>3</v>
      </c>
      <c r="W1130" s="16">
        <v>1</v>
      </c>
      <c r="X1130" s="16" t="e">
        <v>#REF!</v>
      </c>
      <c r="Y1130" s="237" t="s">
        <v>962</v>
      </c>
      <c r="Z1130" s="17"/>
    </row>
    <row r="1131" spans="1:26" x14ac:dyDescent="0.45">
      <c r="A1131" s="231"/>
      <c r="B1131" s="227"/>
      <c r="C1131" s="227"/>
      <c r="D1131" s="240" t="s">
        <v>966</v>
      </c>
      <c r="E1131" s="240" t="s">
        <v>965</v>
      </c>
      <c r="F1131" s="227" t="s">
        <v>24468</v>
      </c>
      <c r="G1131" s="229" t="s">
        <v>26520</v>
      </c>
      <c r="H1131" s="229">
        <v>4</v>
      </c>
      <c r="I1131" s="229" t="s">
        <v>951</v>
      </c>
      <c r="J1131" s="229" t="s">
        <v>928</v>
      </c>
      <c r="K1131" s="17" t="s">
        <v>17674</v>
      </c>
      <c r="L1131" s="17" t="s">
        <v>22900</v>
      </c>
      <c r="M1131" s="230" t="s">
        <v>22900</v>
      </c>
      <c r="N1131" s="231" t="s">
        <v>22899</v>
      </c>
      <c r="O1131" s="232" t="s">
        <v>965</v>
      </c>
      <c r="P1131" s="233" t="s">
        <v>966</v>
      </c>
      <c r="Q1131" s="233" t="s">
        <v>5190</v>
      </c>
      <c r="R1131" s="230" t="s">
        <v>25219</v>
      </c>
      <c r="S1131" s="234" t="s">
        <v>25621</v>
      </c>
      <c r="T1131" s="235" t="s">
        <v>21388</v>
      </c>
      <c r="U1131" s="236" t="s">
        <v>5191</v>
      </c>
      <c r="V1131" s="16">
        <v>3</v>
      </c>
      <c r="W1131" s="16">
        <v>1</v>
      </c>
      <c r="X1131" s="16" t="e">
        <v>#REF!</v>
      </c>
      <c r="Y1131" s="237" t="s">
        <v>965</v>
      </c>
      <c r="Z1131" s="17"/>
    </row>
    <row r="1132" spans="1:26" x14ac:dyDescent="0.45">
      <c r="A1132" s="231"/>
      <c r="B1132" s="227"/>
      <c r="C1132" s="227"/>
      <c r="D1132" s="240" t="s">
        <v>22897</v>
      </c>
      <c r="E1132" s="240" t="s">
        <v>22898</v>
      </c>
      <c r="F1132" s="227" t="s">
        <v>24469</v>
      </c>
      <c r="G1132" s="229" t="s">
        <v>26520</v>
      </c>
      <c r="H1132" s="229">
        <v>4</v>
      </c>
      <c r="I1132" s="229" t="s">
        <v>951</v>
      </c>
      <c r="J1132" s="229" t="s">
        <v>928</v>
      </c>
      <c r="K1132" s="17" t="s">
        <v>17674</v>
      </c>
      <c r="L1132" s="17" t="s">
        <v>22900</v>
      </c>
      <c r="M1132" s="230" t="s">
        <v>22900</v>
      </c>
      <c r="N1132" s="231" t="s">
        <v>22899</v>
      </c>
      <c r="O1132" s="232" t="s">
        <v>22898</v>
      </c>
      <c r="P1132" s="233" t="s">
        <v>973</v>
      </c>
      <c r="Q1132" s="233" t="s">
        <v>26521</v>
      </c>
      <c r="R1132" s="230" t="s">
        <v>25219</v>
      </c>
      <c r="S1132" s="234" t="s">
        <v>25621</v>
      </c>
      <c r="T1132" s="235" t="s">
        <v>21384</v>
      </c>
      <c r="U1132" s="236" t="s">
        <v>5191</v>
      </c>
      <c r="V1132" s="16">
        <v>3</v>
      </c>
      <c r="W1132" s="16">
        <v>2</v>
      </c>
      <c r="X1132" s="16" t="e">
        <v>#REF!</v>
      </c>
      <c r="Y1132" s="237" t="s">
        <v>974</v>
      </c>
      <c r="Z1132" s="17"/>
    </row>
    <row r="1133" spans="1:26" x14ac:dyDescent="0.45">
      <c r="A1133" s="239" t="s">
        <v>937</v>
      </c>
      <c r="B1133" s="239" t="s">
        <v>22901</v>
      </c>
      <c r="C1133" s="227"/>
      <c r="D1133" s="227"/>
      <c r="E1133" s="227"/>
      <c r="F1133" s="227" t="s">
        <v>24470</v>
      </c>
      <c r="G1133" s="229" t="s">
        <v>5191</v>
      </c>
      <c r="H1133" s="229">
        <v>2</v>
      </c>
      <c r="I1133" s="229" t="s">
        <v>951</v>
      </c>
      <c r="J1133" s="229" t="s">
        <v>937</v>
      </c>
      <c r="K1133" s="17" t="s">
        <v>5190</v>
      </c>
      <c r="L1133" s="17" t="s">
        <v>5190</v>
      </c>
      <c r="M1133" s="230" t="s">
        <v>937</v>
      </c>
      <c r="N1133" s="231" t="s">
        <v>22901</v>
      </c>
      <c r="O1133" s="232" t="s">
        <v>5190</v>
      </c>
      <c r="P1133" s="233" t="s">
        <v>5190</v>
      </c>
      <c r="Q1133" s="233" t="s">
        <v>5190</v>
      </c>
      <c r="R1133" s="230" t="s">
        <v>25622</v>
      </c>
      <c r="S1133" s="234" t="s">
        <v>25616</v>
      </c>
      <c r="T1133" s="235" t="s">
        <v>5190</v>
      </c>
      <c r="U1133" s="236" t="s">
        <v>26520</v>
      </c>
      <c r="V1133" s="16" t="s">
        <v>5190</v>
      </c>
      <c r="W1133" s="16" t="s">
        <v>5190</v>
      </c>
      <c r="X1133" s="16" t="e">
        <v>#REF!</v>
      </c>
      <c r="Y1133" s="237" t="s">
        <v>5190</v>
      </c>
      <c r="Z1133" s="17"/>
    </row>
    <row r="1134" spans="1:26" x14ac:dyDescent="0.45">
      <c r="A1134" s="239" t="s">
        <v>939</v>
      </c>
      <c r="B1134" s="239" t="s">
        <v>22902</v>
      </c>
      <c r="C1134" s="227"/>
      <c r="D1134" s="227"/>
      <c r="E1134" s="227"/>
      <c r="F1134" s="227" t="s">
        <v>24471</v>
      </c>
      <c r="G1134" s="229" t="s">
        <v>5191</v>
      </c>
      <c r="H1134" s="229">
        <v>3</v>
      </c>
      <c r="I1134" s="229" t="s">
        <v>951</v>
      </c>
      <c r="J1134" s="229" t="s">
        <v>937</v>
      </c>
      <c r="K1134" s="17" t="s">
        <v>939</v>
      </c>
      <c r="L1134" s="17" t="s">
        <v>5190</v>
      </c>
      <c r="M1134" s="230" t="s">
        <v>939</v>
      </c>
      <c r="N1134" s="231" t="s">
        <v>22902</v>
      </c>
      <c r="O1134" s="232" t="s">
        <v>5190</v>
      </c>
      <c r="P1134" s="233" t="s">
        <v>5190</v>
      </c>
      <c r="Q1134" s="233" t="s">
        <v>5190</v>
      </c>
      <c r="R1134" s="230" t="s">
        <v>25623</v>
      </c>
      <c r="S1134" s="234" t="s">
        <v>25622</v>
      </c>
      <c r="T1134" s="235" t="s">
        <v>5190</v>
      </c>
      <c r="U1134" s="236" t="s">
        <v>26520</v>
      </c>
      <c r="V1134" s="16" t="s">
        <v>5190</v>
      </c>
      <c r="W1134" s="16" t="s">
        <v>5190</v>
      </c>
      <c r="X1134" s="16" t="e">
        <v>#REF!</v>
      </c>
      <c r="Y1134" s="237" t="s">
        <v>5190</v>
      </c>
      <c r="Z1134" s="17"/>
    </row>
    <row r="1135" spans="1:26" x14ac:dyDescent="0.45">
      <c r="A1135" s="231"/>
      <c r="B1135" s="240" t="s">
        <v>22903</v>
      </c>
      <c r="C1135" s="240" t="s">
        <v>22902</v>
      </c>
      <c r="D1135" s="240" t="s">
        <v>979</v>
      </c>
      <c r="E1135" s="240" t="s">
        <v>980</v>
      </c>
      <c r="F1135" s="227" t="s">
        <v>24472</v>
      </c>
      <c r="G1135" s="229" t="s">
        <v>5191</v>
      </c>
      <c r="H1135" s="229">
        <v>4</v>
      </c>
      <c r="I1135" s="229" t="s">
        <v>951</v>
      </c>
      <c r="J1135" s="229" t="s">
        <v>937</v>
      </c>
      <c r="K1135" s="17" t="s">
        <v>939</v>
      </c>
      <c r="L1135" s="17" t="s">
        <v>22903</v>
      </c>
      <c r="M1135" s="230" t="s">
        <v>22903</v>
      </c>
      <c r="N1135" s="231" t="s">
        <v>22902</v>
      </c>
      <c r="O1135" s="232" t="s">
        <v>980</v>
      </c>
      <c r="P1135" s="233" t="s">
        <v>979</v>
      </c>
      <c r="Q1135" s="233" t="s">
        <v>5190</v>
      </c>
      <c r="R1135" s="230" t="s">
        <v>25220</v>
      </c>
      <c r="S1135" s="234" t="s">
        <v>25623</v>
      </c>
      <c r="T1135" s="235" t="s">
        <v>21381</v>
      </c>
      <c r="U1135" s="236" t="s">
        <v>5191</v>
      </c>
      <c r="V1135" s="16">
        <v>2</v>
      </c>
      <c r="W1135" s="16">
        <v>1</v>
      </c>
      <c r="X1135" s="16" t="e">
        <v>#REF!</v>
      </c>
      <c r="Y1135" s="237" t="s">
        <v>980</v>
      </c>
      <c r="Z1135" s="17"/>
    </row>
    <row r="1136" spans="1:26" x14ac:dyDescent="0.45">
      <c r="A1136" s="231"/>
      <c r="B1136" s="227"/>
      <c r="C1136" s="227"/>
      <c r="D1136" s="240" t="s">
        <v>22904</v>
      </c>
      <c r="E1136" s="240" t="s">
        <v>984</v>
      </c>
      <c r="F1136" s="227" t="s">
        <v>24473</v>
      </c>
      <c r="G1136" s="229" t="s">
        <v>26520</v>
      </c>
      <c r="H1136" s="229">
        <v>4</v>
      </c>
      <c r="I1136" s="229" t="s">
        <v>951</v>
      </c>
      <c r="J1136" s="229" t="s">
        <v>937</v>
      </c>
      <c r="K1136" s="17" t="s">
        <v>939</v>
      </c>
      <c r="L1136" s="17" t="s">
        <v>22903</v>
      </c>
      <c r="M1136" s="230" t="s">
        <v>22903</v>
      </c>
      <c r="N1136" s="231" t="s">
        <v>22902</v>
      </c>
      <c r="O1136" s="232" t="s">
        <v>984</v>
      </c>
      <c r="P1136" s="233" t="s">
        <v>985</v>
      </c>
      <c r="Q1136" s="233" t="s">
        <v>26521</v>
      </c>
      <c r="R1136" s="230" t="s">
        <v>25220</v>
      </c>
      <c r="S1136" s="234" t="s">
        <v>25623</v>
      </c>
      <c r="T1136" s="235" t="s">
        <v>21378</v>
      </c>
      <c r="U1136" s="236" t="s">
        <v>5191</v>
      </c>
      <c r="V1136" s="16">
        <v>2</v>
      </c>
      <c r="W1136" s="16">
        <v>3</v>
      </c>
      <c r="X1136" s="16" t="e">
        <v>#REF!</v>
      </c>
      <c r="Y1136" s="237" t="s">
        <v>984</v>
      </c>
      <c r="Z1136" s="17"/>
    </row>
    <row r="1137" spans="1:26" x14ac:dyDescent="0.45">
      <c r="A1137" s="239" t="s">
        <v>22905</v>
      </c>
      <c r="B1137" s="239" t="s">
        <v>22906</v>
      </c>
      <c r="C1137" s="227"/>
      <c r="D1137" s="227"/>
      <c r="E1137" s="227"/>
      <c r="F1137" s="227" t="s">
        <v>24474</v>
      </c>
      <c r="G1137" s="229" t="s">
        <v>5191</v>
      </c>
      <c r="H1137" s="229">
        <v>3</v>
      </c>
      <c r="I1137" s="229" t="s">
        <v>951</v>
      </c>
      <c r="J1137" s="229" t="s">
        <v>937</v>
      </c>
      <c r="K1137" s="17" t="s">
        <v>22905</v>
      </c>
      <c r="L1137" s="17" t="s">
        <v>5190</v>
      </c>
      <c r="M1137" s="230" t="s">
        <v>22905</v>
      </c>
      <c r="N1137" s="231" t="s">
        <v>22906</v>
      </c>
      <c r="O1137" s="232" t="s">
        <v>5190</v>
      </c>
      <c r="P1137" s="233" t="s">
        <v>5190</v>
      </c>
      <c r="Q1137" s="233" t="s">
        <v>5190</v>
      </c>
      <c r="R1137" s="230" t="s">
        <v>25624</v>
      </c>
      <c r="S1137" s="234" t="s">
        <v>25622</v>
      </c>
      <c r="T1137" s="235" t="s">
        <v>5190</v>
      </c>
      <c r="U1137" s="236" t="s">
        <v>26520</v>
      </c>
      <c r="V1137" s="16" t="s">
        <v>5190</v>
      </c>
      <c r="W1137" s="16" t="s">
        <v>5190</v>
      </c>
      <c r="X1137" s="16" t="e">
        <v>#REF!</v>
      </c>
      <c r="Y1137" s="237" t="s">
        <v>5190</v>
      </c>
      <c r="Z1137" s="17"/>
    </row>
    <row r="1138" spans="1:26" x14ac:dyDescent="0.45">
      <c r="A1138" s="231"/>
      <c r="B1138" s="240" t="s">
        <v>22907</v>
      </c>
      <c r="C1138" s="240" t="s">
        <v>22908</v>
      </c>
      <c r="D1138" s="240" t="s">
        <v>22909</v>
      </c>
      <c r="E1138" s="240" t="s">
        <v>982</v>
      </c>
      <c r="F1138" s="227" t="s">
        <v>24475</v>
      </c>
      <c r="G1138" s="229" t="s">
        <v>5191</v>
      </c>
      <c r="H1138" s="229">
        <v>4</v>
      </c>
      <c r="I1138" s="229" t="s">
        <v>951</v>
      </c>
      <c r="J1138" s="229" t="s">
        <v>937</v>
      </c>
      <c r="K1138" s="17" t="s">
        <v>22905</v>
      </c>
      <c r="L1138" s="17" t="s">
        <v>22907</v>
      </c>
      <c r="M1138" s="230" t="s">
        <v>22907</v>
      </c>
      <c r="N1138" s="231" t="s">
        <v>22908</v>
      </c>
      <c r="O1138" s="232" t="s">
        <v>982</v>
      </c>
      <c r="P1138" s="233" t="s">
        <v>981</v>
      </c>
      <c r="Q1138" s="233" t="s">
        <v>26521</v>
      </c>
      <c r="R1138" s="230" t="s">
        <v>25221</v>
      </c>
      <c r="S1138" s="234" t="s">
        <v>25624</v>
      </c>
      <c r="T1138" s="235" t="s">
        <v>21380</v>
      </c>
      <c r="U1138" s="236" t="s">
        <v>5191</v>
      </c>
      <c r="V1138" s="16">
        <v>2</v>
      </c>
      <c r="W1138" s="16">
        <v>2</v>
      </c>
      <c r="X1138" s="16" t="e">
        <v>#REF!</v>
      </c>
      <c r="Y1138" s="237" t="s">
        <v>982</v>
      </c>
      <c r="Z1138" s="17"/>
    </row>
    <row r="1139" spans="1:26" x14ac:dyDescent="0.45">
      <c r="A1139" s="231"/>
      <c r="B1139" s="227"/>
      <c r="C1139" s="227"/>
      <c r="D1139" s="240" t="s">
        <v>22904</v>
      </c>
      <c r="E1139" s="240" t="s">
        <v>984</v>
      </c>
      <c r="F1139" s="227" t="s">
        <v>24476</v>
      </c>
      <c r="G1139" s="229" t="s">
        <v>26520</v>
      </c>
      <c r="H1139" s="229">
        <v>4</v>
      </c>
      <c r="I1139" s="229" t="s">
        <v>951</v>
      </c>
      <c r="J1139" s="229" t="s">
        <v>937</v>
      </c>
      <c r="K1139" s="17" t="s">
        <v>22905</v>
      </c>
      <c r="L1139" s="17" t="s">
        <v>22907</v>
      </c>
      <c r="M1139" s="230" t="s">
        <v>22907</v>
      </c>
      <c r="N1139" s="231" t="s">
        <v>22908</v>
      </c>
      <c r="O1139" s="232" t="s">
        <v>984</v>
      </c>
      <c r="P1139" s="233" t="s">
        <v>985</v>
      </c>
      <c r="Q1139" s="233" t="s">
        <v>26521</v>
      </c>
      <c r="R1139" s="230" t="s">
        <v>25221</v>
      </c>
      <c r="S1139" s="234" t="s">
        <v>25624</v>
      </c>
      <c r="T1139" s="235" t="s">
        <v>21378</v>
      </c>
      <c r="U1139" s="236" t="s">
        <v>5191</v>
      </c>
      <c r="V1139" s="16">
        <v>2</v>
      </c>
      <c r="W1139" s="16">
        <v>3</v>
      </c>
      <c r="X1139" s="16" t="e">
        <v>#REF!</v>
      </c>
      <c r="Y1139" s="237" t="s">
        <v>984</v>
      </c>
      <c r="Z1139" s="17"/>
    </row>
    <row r="1140" spans="1:26" x14ac:dyDescent="0.45">
      <c r="A1140" s="231"/>
      <c r="B1140" s="240" t="s">
        <v>22910</v>
      </c>
      <c r="C1140" s="240" t="s">
        <v>22911</v>
      </c>
      <c r="D1140" s="240" t="s">
        <v>22909</v>
      </c>
      <c r="E1140" s="240" t="s">
        <v>982</v>
      </c>
      <c r="F1140" s="227" t="s">
        <v>24477</v>
      </c>
      <c r="G1140" s="229" t="s">
        <v>5191</v>
      </c>
      <c r="H1140" s="229">
        <v>4</v>
      </c>
      <c r="I1140" s="229" t="s">
        <v>951</v>
      </c>
      <c r="J1140" s="229" t="s">
        <v>937</v>
      </c>
      <c r="K1140" s="17" t="s">
        <v>22905</v>
      </c>
      <c r="L1140" s="17" t="s">
        <v>22910</v>
      </c>
      <c r="M1140" s="230" t="s">
        <v>22910</v>
      </c>
      <c r="N1140" s="231" t="s">
        <v>22911</v>
      </c>
      <c r="O1140" s="232" t="s">
        <v>982</v>
      </c>
      <c r="P1140" s="233" t="s">
        <v>981</v>
      </c>
      <c r="Q1140" s="233" t="s">
        <v>26521</v>
      </c>
      <c r="R1140" s="230" t="s">
        <v>25222</v>
      </c>
      <c r="S1140" s="234" t="s">
        <v>25624</v>
      </c>
      <c r="T1140" s="235" t="s">
        <v>21380</v>
      </c>
      <c r="U1140" s="236" t="s">
        <v>5191</v>
      </c>
      <c r="V1140" s="16">
        <v>2</v>
      </c>
      <c r="W1140" s="16">
        <v>2</v>
      </c>
      <c r="X1140" s="16" t="e">
        <v>#REF!</v>
      </c>
      <c r="Y1140" s="237" t="s">
        <v>982</v>
      </c>
      <c r="Z1140" s="17"/>
    </row>
    <row r="1141" spans="1:26" x14ac:dyDescent="0.45">
      <c r="A1141" s="231"/>
      <c r="B1141" s="227"/>
      <c r="C1141" s="227"/>
      <c r="D1141" s="240" t="s">
        <v>22904</v>
      </c>
      <c r="E1141" s="240" t="s">
        <v>984</v>
      </c>
      <c r="F1141" s="227" t="s">
        <v>24478</v>
      </c>
      <c r="G1141" s="229" t="s">
        <v>26520</v>
      </c>
      <c r="H1141" s="229">
        <v>4</v>
      </c>
      <c r="I1141" s="229" t="s">
        <v>951</v>
      </c>
      <c r="J1141" s="229" t="s">
        <v>937</v>
      </c>
      <c r="K1141" s="17" t="s">
        <v>22905</v>
      </c>
      <c r="L1141" s="17" t="s">
        <v>22910</v>
      </c>
      <c r="M1141" s="230" t="s">
        <v>22910</v>
      </c>
      <c r="N1141" s="231" t="s">
        <v>22911</v>
      </c>
      <c r="O1141" s="232" t="s">
        <v>984</v>
      </c>
      <c r="P1141" s="233" t="s">
        <v>985</v>
      </c>
      <c r="Q1141" s="233" t="s">
        <v>26521</v>
      </c>
      <c r="R1141" s="230" t="s">
        <v>25222</v>
      </c>
      <c r="S1141" s="234" t="s">
        <v>25624</v>
      </c>
      <c r="T1141" s="235" t="s">
        <v>21378</v>
      </c>
      <c r="U1141" s="236" t="s">
        <v>5191</v>
      </c>
      <c r="V1141" s="16">
        <v>2</v>
      </c>
      <c r="W1141" s="16">
        <v>3</v>
      </c>
      <c r="X1141" s="16" t="e">
        <v>#REF!</v>
      </c>
      <c r="Y1141" s="237" t="s">
        <v>984</v>
      </c>
      <c r="Z1141" s="17"/>
    </row>
    <row r="1142" spans="1:26" x14ac:dyDescent="0.45">
      <c r="A1142" s="239" t="s">
        <v>22912</v>
      </c>
      <c r="B1142" s="239" t="s">
        <v>22913</v>
      </c>
      <c r="C1142" s="227"/>
      <c r="D1142" s="227"/>
      <c r="E1142" s="227"/>
      <c r="F1142" s="227" t="s">
        <v>24479</v>
      </c>
      <c r="G1142" s="229" t="s">
        <v>5191</v>
      </c>
      <c r="H1142" s="229">
        <v>3</v>
      </c>
      <c r="I1142" s="229" t="s">
        <v>951</v>
      </c>
      <c r="J1142" s="229" t="s">
        <v>937</v>
      </c>
      <c r="K1142" s="17" t="s">
        <v>22912</v>
      </c>
      <c r="L1142" s="17" t="s">
        <v>5190</v>
      </c>
      <c r="M1142" s="230" t="s">
        <v>22912</v>
      </c>
      <c r="N1142" s="231" t="s">
        <v>22913</v>
      </c>
      <c r="O1142" s="232" t="s">
        <v>5190</v>
      </c>
      <c r="P1142" s="233" t="s">
        <v>5190</v>
      </c>
      <c r="Q1142" s="233" t="s">
        <v>5190</v>
      </c>
      <c r="R1142" s="230" t="s">
        <v>25625</v>
      </c>
      <c r="S1142" s="234" t="s">
        <v>25622</v>
      </c>
      <c r="T1142" s="235" t="s">
        <v>5190</v>
      </c>
      <c r="U1142" s="236" t="s">
        <v>26520</v>
      </c>
      <c r="V1142" s="16" t="s">
        <v>5190</v>
      </c>
      <c r="W1142" s="16" t="s">
        <v>5190</v>
      </c>
      <c r="X1142" s="16" t="e">
        <v>#REF!</v>
      </c>
      <c r="Y1142" s="237" t="s">
        <v>5190</v>
      </c>
      <c r="Z1142" s="17"/>
    </row>
    <row r="1143" spans="1:26" x14ac:dyDescent="0.45">
      <c r="A1143" s="231"/>
      <c r="B1143" s="240" t="s">
        <v>22914</v>
      </c>
      <c r="C1143" s="240" t="s">
        <v>22913</v>
      </c>
      <c r="D1143" s="240" t="s">
        <v>988</v>
      </c>
      <c r="E1143" s="240" t="s">
        <v>987</v>
      </c>
      <c r="F1143" s="227" t="s">
        <v>24480</v>
      </c>
      <c r="G1143" s="229" t="s">
        <v>5191</v>
      </c>
      <c r="H1143" s="229">
        <v>4</v>
      </c>
      <c r="I1143" s="229" t="s">
        <v>951</v>
      </c>
      <c r="J1143" s="229" t="s">
        <v>937</v>
      </c>
      <c r="K1143" s="17" t="s">
        <v>22912</v>
      </c>
      <c r="L1143" s="17" t="s">
        <v>22914</v>
      </c>
      <c r="M1143" s="230" t="s">
        <v>22914</v>
      </c>
      <c r="N1143" s="231" t="s">
        <v>22913</v>
      </c>
      <c r="O1143" s="232" t="s">
        <v>987</v>
      </c>
      <c r="P1143" s="233" t="s">
        <v>988</v>
      </c>
      <c r="Q1143" s="233" t="s">
        <v>5190</v>
      </c>
      <c r="R1143" s="230" t="s">
        <v>25223</v>
      </c>
      <c r="S1143" s="234" t="s">
        <v>25625</v>
      </c>
      <c r="T1143" s="235" t="s">
        <v>21376</v>
      </c>
      <c r="U1143" s="236" t="s">
        <v>5191</v>
      </c>
      <c r="V1143" s="16">
        <v>2</v>
      </c>
      <c r="W1143" s="16">
        <v>1</v>
      </c>
      <c r="X1143" s="16" t="e">
        <v>#REF!</v>
      </c>
      <c r="Y1143" s="237" t="s">
        <v>987</v>
      </c>
      <c r="Z1143" s="17"/>
    </row>
    <row r="1144" spans="1:26" x14ac:dyDescent="0.45">
      <c r="A1144" s="231"/>
      <c r="B1144" s="227"/>
      <c r="C1144" s="227"/>
      <c r="D1144" s="240" t="s">
        <v>22915</v>
      </c>
      <c r="E1144" s="240" t="s">
        <v>1186</v>
      </c>
      <c r="F1144" s="227" t="s">
        <v>24481</v>
      </c>
      <c r="G1144" s="229" t="s">
        <v>26520</v>
      </c>
      <c r="H1144" s="229">
        <v>4</v>
      </c>
      <c r="I1144" s="229" t="s">
        <v>951</v>
      </c>
      <c r="J1144" s="229" t="s">
        <v>937</v>
      </c>
      <c r="K1144" s="17" t="s">
        <v>22912</v>
      </c>
      <c r="L1144" s="17" t="s">
        <v>22914</v>
      </c>
      <c r="M1144" s="230" t="s">
        <v>22914</v>
      </c>
      <c r="N1144" s="231" t="s">
        <v>22913</v>
      </c>
      <c r="O1144" s="232" t="s">
        <v>1186</v>
      </c>
      <c r="P1144" s="233" t="s">
        <v>1187</v>
      </c>
      <c r="Q1144" s="233" t="s">
        <v>26521</v>
      </c>
      <c r="R1144" s="230" t="s">
        <v>25223</v>
      </c>
      <c r="S1144" s="234" t="s">
        <v>25625</v>
      </c>
      <c r="T1144" s="235" t="s">
        <v>21259</v>
      </c>
      <c r="U1144" s="236" t="s">
        <v>5191</v>
      </c>
      <c r="V1144" s="16">
        <v>2</v>
      </c>
      <c r="W1144" s="16">
        <v>2</v>
      </c>
      <c r="X1144" s="16" t="e">
        <v>#REF!</v>
      </c>
      <c r="Y1144" s="237" t="s">
        <v>1186</v>
      </c>
      <c r="Z1144" s="17"/>
    </row>
    <row r="1145" spans="1:26" x14ac:dyDescent="0.45">
      <c r="A1145" s="239" t="s">
        <v>953</v>
      </c>
      <c r="B1145" s="239" t="s">
        <v>22916</v>
      </c>
      <c r="C1145" s="227"/>
      <c r="D1145" s="227"/>
      <c r="E1145" s="227"/>
      <c r="F1145" s="227" t="s">
        <v>24482</v>
      </c>
      <c r="G1145" s="229" t="s">
        <v>5191</v>
      </c>
      <c r="H1145" s="229">
        <v>2</v>
      </c>
      <c r="I1145" s="229" t="s">
        <v>951</v>
      </c>
      <c r="J1145" s="229" t="s">
        <v>953</v>
      </c>
      <c r="K1145" s="17" t="s">
        <v>5190</v>
      </c>
      <c r="L1145" s="17" t="s">
        <v>5190</v>
      </c>
      <c r="M1145" s="230" t="s">
        <v>953</v>
      </c>
      <c r="N1145" s="231" t="s">
        <v>22916</v>
      </c>
      <c r="O1145" s="232" t="s">
        <v>5190</v>
      </c>
      <c r="P1145" s="233" t="s">
        <v>5190</v>
      </c>
      <c r="Q1145" s="233" t="s">
        <v>5190</v>
      </c>
      <c r="R1145" s="230" t="s">
        <v>25626</v>
      </c>
      <c r="S1145" s="234" t="s">
        <v>25616</v>
      </c>
      <c r="T1145" s="235" t="s">
        <v>5190</v>
      </c>
      <c r="U1145" s="236" t="s">
        <v>26520</v>
      </c>
      <c r="V1145" s="16" t="s">
        <v>5190</v>
      </c>
      <c r="W1145" s="16" t="s">
        <v>5190</v>
      </c>
      <c r="X1145" s="16" t="e">
        <v>#REF!</v>
      </c>
      <c r="Y1145" s="237" t="s">
        <v>5190</v>
      </c>
      <c r="Z1145" s="17"/>
    </row>
    <row r="1146" spans="1:26" x14ac:dyDescent="0.45">
      <c r="A1146" s="239" t="s">
        <v>955</v>
      </c>
      <c r="B1146" s="239" t="s">
        <v>22917</v>
      </c>
      <c r="C1146" s="227"/>
      <c r="D1146" s="227"/>
      <c r="E1146" s="227"/>
      <c r="F1146" s="227" t="s">
        <v>24483</v>
      </c>
      <c r="G1146" s="229" t="s">
        <v>5191</v>
      </c>
      <c r="H1146" s="229">
        <v>3</v>
      </c>
      <c r="I1146" s="229" t="s">
        <v>951</v>
      </c>
      <c r="J1146" s="229" t="s">
        <v>953</v>
      </c>
      <c r="K1146" s="17" t="s">
        <v>955</v>
      </c>
      <c r="L1146" s="17" t="s">
        <v>5190</v>
      </c>
      <c r="M1146" s="230" t="s">
        <v>955</v>
      </c>
      <c r="N1146" s="231" t="s">
        <v>22917</v>
      </c>
      <c r="O1146" s="232" t="s">
        <v>5190</v>
      </c>
      <c r="P1146" s="233" t="s">
        <v>5190</v>
      </c>
      <c r="Q1146" s="233" t="s">
        <v>5190</v>
      </c>
      <c r="R1146" s="230" t="s">
        <v>25627</v>
      </c>
      <c r="S1146" s="234" t="s">
        <v>25626</v>
      </c>
      <c r="T1146" s="235" t="s">
        <v>5190</v>
      </c>
      <c r="U1146" s="236" t="s">
        <v>26520</v>
      </c>
      <c r="V1146" s="16" t="s">
        <v>5190</v>
      </c>
      <c r="W1146" s="16" t="s">
        <v>5190</v>
      </c>
      <c r="X1146" s="16" t="e">
        <v>#REF!</v>
      </c>
      <c r="Y1146" s="237" t="s">
        <v>5190</v>
      </c>
      <c r="Z1146" s="17"/>
    </row>
    <row r="1147" spans="1:26" x14ac:dyDescent="0.45">
      <c r="A1147" s="231"/>
      <c r="B1147" s="240" t="s">
        <v>957</v>
      </c>
      <c r="C1147" s="240" t="s">
        <v>22918</v>
      </c>
      <c r="D1147" s="240" t="s">
        <v>22919</v>
      </c>
      <c r="E1147" s="240" t="s">
        <v>996</v>
      </c>
      <c r="F1147" s="227" t="s">
        <v>24484</v>
      </c>
      <c r="G1147" s="229" t="s">
        <v>5191</v>
      </c>
      <c r="H1147" s="229">
        <v>4</v>
      </c>
      <c r="I1147" s="229" t="s">
        <v>951</v>
      </c>
      <c r="J1147" s="229" t="s">
        <v>953</v>
      </c>
      <c r="K1147" s="17" t="s">
        <v>955</v>
      </c>
      <c r="L1147" s="17" t="s">
        <v>957</v>
      </c>
      <c r="M1147" s="230" t="s">
        <v>957</v>
      </c>
      <c r="N1147" s="231" t="s">
        <v>22918</v>
      </c>
      <c r="O1147" s="232" t="s">
        <v>996</v>
      </c>
      <c r="P1147" s="233" t="s">
        <v>995</v>
      </c>
      <c r="Q1147" s="233" t="s">
        <v>26521</v>
      </c>
      <c r="R1147" s="230" t="s">
        <v>25224</v>
      </c>
      <c r="S1147" s="234" t="s">
        <v>25627</v>
      </c>
      <c r="T1147" s="235" t="s">
        <v>21372</v>
      </c>
      <c r="U1147" s="236" t="s">
        <v>5191</v>
      </c>
      <c r="V1147" s="16">
        <v>2</v>
      </c>
      <c r="W1147" s="16">
        <v>2</v>
      </c>
      <c r="X1147" s="16" t="e">
        <v>#REF!</v>
      </c>
      <c r="Y1147" s="237" t="s">
        <v>996</v>
      </c>
      <c r="Z1147" s="17"/>
    </row>
    <row r="1148" spans="1:26" x14ac:dyDescent="0.45">
      <c r="A1148" s="227"/>
      <c r="B1148" s="227"/>
      <c r="C1148" s="227"/>
      <c r="D1148" s="240" t="s">
        <v>22812</v>
      </c>
      <c r="E1148" s="240" t="s">
        <v>1070</v>
      </c>
      <c r="F1148" s="227" t="s">
        <v>24485</v>
      </c>
      <c r="G1148" s="229" t="s">
        <v>26520</v>
      </c>
      <c r="H1148" s="229">
        <v>4</v>
      </c>
      <c r="I1148" s="229" t="s">
        <v>951</v>
      </c>
      <c r="J1148" s="229" t="s">
        <v>953</v>
      </c>
      <c r="K1148" s="17" t="s">
        <v>955</v>
      </c>
      <c r="L1148" s="17" t="s">
        <v>957</v>
      </c>
      <c r="M1148" s="230" t="s">
        <v>957</v>
      </c>
      <c r="N1148" s="231" t="s">
        <v>22918</v>
      </c>
      <c r="O1148" s="232" t="s">
        <v>1070</v>
      </c>
      <c r="P1148" s="233" t="s">
        <v>1071</v>
      </c>
      <c r="Q1148" s="233" t="s">
        <v>26521</v>
      </c>
      <c r="R1148" s="230" t="s">
        <v>25224</v>
      </c>
      <c r="S1148" s="234" t="s">
        <v>25627</v>
      </c>
      <c r="T1148" s="235" t="s">
        <v>21326</v>
      </c>
      <c r="U1148" s="236" t="s">
        <v>5191</v>
      </c>
      <c r="V1148" s="16">
        <v>2</v>
      </c>
      <c r="W1148" s="16">
        <v>6</v>
      </c>
      <c r="X1148" s="16" t="e">
        <v>#REF!</v>
      </c>
      <c r="Y1148" s="237" t="s">
        <v>1070</v>
      </c>
      <c r="Z1148" s="17"/>
    </row>
    <row r="1149" spans="1:26" x14ac:dyDescent="0.45">
      <c r="A1149" s="227"/>
      <c r="B1149" s="240" t="s">
        <v>959</v>
      </c>
      <c r="C1149" s="240" t="s">
        <v>22920</v>
      </c>
      <c r="D1149" s="240" t="s">
        <v>993</v>
      </c>
      <c r="E1149" s="240" t="s">
        <v>994</v>
      </c>
      <c r="F1149" s="227" t="s">
        <v>24486</v>
      </c>
      <c r="G1149" s="229" t="s">
        <v>5191</v>
      </c>
      <c r="H1149" s="229">
        <v>4</v>
      </c>
      <c r="I1149" s="229" t="s">
        <v>951</v>
      </c>
      <c r="J1149" s="229" t="s">
        <v>953</v>
      </c>
      <c r="K1149" s="17" t="s">
        <v>955</v>
      </c>
      <c r="L1149" s="17" t="s">
        <v>959</v>
      </c>
      <c r="M1149" s="230" t="s">
        <v>959</v>
      </c>
      <c r="N1149" s="231" t="s">
        <v>22920</v>
      </c>
      <c r="O1149" s="232" t="s">
        <v>994</v>
      </c>
      <c r="P1149" s="233" t="s">
        <v>993</v>
      </c>
      <c r="Q1149" s="233" t="s">
        <v>5190</v>
      </c>
      <c r="R1149" s="230" t="s">
        <v>25225</v>
      </c>
      <c r="S1149" s="234" t="s">
        <v>25627</v>
      </c>
      <c r="T1149" s="235" t="s">
        <v>21373</v>
      </c>
      <c r="U1149" s="236" t="s">
        <v>5191</v>
      </c>
      <c r="V1149" s="16">
        <v>5</v>
      </c>
      <c r="W1149" s="16">
        <v>1</v>
      </c>
      <c r="X1149" s="16" t="e">
        <v>#REF!</v>
      </c>
      <c r="Y1149" s="237" t="s">
        <v>994</v>
      </c>
      <c r="Z1149" s="17"/>
    </row>
    <row r="1150" spans="1:26" x14ac:dyDescent="0.45">
      <c r="A1150" s="227"/>
      <c r="B1150" s="227"/>
      <c r="C1150" s="227"/>
      <c r="D1150" s="240" t="s">
        <v>22919</v>
      </c>
      <c r="E1150" s="240" t="s">
        <v>996</v>
      </c>
      <c r="F1150" s="227" t="s">
        <v>24487</v>
      </c>
      <c r="G1150" s="229" t="s">
        <v>26520</v>
      </c>
      <c r="H1150" s="229">
        <v>4</v>
      </c>
      <c r="I1150" s="229" t="s">
        <v>951</v>
      </c>
      <c r="J1150" s="229" t="s">
        <v>953</v>
      </c>
      <c r="K1150" s="17" t="s">
        <v>955</v>
      </c>
      <c r="L1150" s="17" t="s">
        <v>959</v>
      </c>
      <c r="M1150" s="230" t="s">
        <v>959</v>
      </c>
      <c r="N1150" s="231" t="s">
        <v>22920</v>
      </c>
      <c r="O1150" s="232" t="s">
        <v>996</v>
      </c>
      <c r="P1150" s="233" t="s">
        <v>995</v>
      </c>
      <c r="Q1150" s="233" t="s">
        <v>26521</v>
      </c>
      <c r="R1150" s="230" t="s">
        <v>25225</v>
      </c>
      <c r="S1150" s="234" t="s">
        <v>25627</v>
      </c>
      <c r="T1150" s="235" t="s">
        <v>21372</v>
      </c>
      <c r="U1150" s="236" t="s">
        <v>5191</v>
      </c>
      <c r="V1150" s="16">
        <v>5</v>
      </c>
      <c r="W1150" s="16">
        <v>2</v>
      </c>
      <c r="X1150" s="16" t="e">
        <v>#REF!</v>
      </c>
      <c r="Y1150" s="237" t="s">
        <v>996</v>
      </c>
      <c r="Z1150" s="17"/>
    </row>
    <row r="1151" spans="1:26" x14ac:dyDescent="0.45">
      <c r="A1151" s="227"/>
      <c r="B1151" s="227"/>
      <c r="C1151" s="227"/>
      <c r="D1151" s="240" t="s">
        <v>997</v>
      </c>
      <c r="E1151" s="240" t="s">
        <v>998</v>
      </c>
      <c r="F1151" s="227" t="s">
        <v>24488</v>
      </c>
      <c r="G1151" s="229" t="s">
        <v>26520</v>
      </c>
      <c r="H1151" s="229">
        <v>4</v>
      </c>
      <c r="I1151" s="229" t="s">
        <v>951</v>
      </c>
      <c r="J1151" s="229" t="s">
        <v>953</v>
      </c>
      <c r="K1151" s="17" t="s">
        <v>955</v>
      </c>
      <c r="L1151" s="17" t="s">
        <v>959</v>
      </c>
      <c r="M1151" s="230" t="s">
        <v>959</v>
      </c>
      <c r="N1151" s="231" t="s">
        <v>22920</v>
      </c>
      <c r="O1151" s="232" t="s">
        <v>998</v>
      </c>
      <c r="P1151" s="233" t="s">
        <v>997</v>
      </c>
      <c r="Q1151" s="233" t="s">
        <v>5190</v>
      </c>
      <c r="R1151" s="230" t="s">
        <v>25225</v>
      </c>
      <c r="S1151" s="234" t="s">
        <v>25627</v>
      </c>
      <c r="T1151" s="235" t="s">
        <v>21371</v>
      </c>
      <c r="U1151" s="236" t="s">
        <v>5191</v>
      </c>
      <c r="V1151" s="16">
        <v>5</v>
      </c>
      <c r="W1151" s="16">
        <v>1</v>
      </c>
      <c r="X1151" s="16" t="e">
        <v>#REF!</v>
      </c>
      <c r="Y1151" s="237" t="s">
        <v>998</v>
      </c>
      <c r="Z1151" s="17"/>
    </row>
    <row r="1152" spans="1:26" x14ac:dyDescent="0.45">
      <c r="A1152" s="227"/>
      <c r="B1152" s="227"/>
      <c r="C1152" s="227"/>
      <c r="D1152" s="240" t="s">
        <v>22921</v>
      </c>
      <c r="E1152" s="240" t="s">
        <v>1006</v>
      </c>
      <c r="F1152" s="227" t="s">
        <v>24489</v>
      </c>
      <c r="G1152" s="229" t="s">
        <v>26520</v>
      </c>
      <c r="H1152" s="229">
        <v>4</v>
      </c>
      <c r="I1152" s="229" t="s">
        <v>951</v>
      </c>
      <c r="J1152" s="229" t="s">
        <v>953</v>
      </c>
      <c r="K1152" s="17" t="s">
        <v>955</v>
      </c>
      <c r="L1152" s="17" t="s">
        <v>959</v>
      </c>
      <c r="M1152" s="230" t="s">
        <v>959</v>
      </c>
      <c r="N1152" s="231" t="s">
        <v>22920</v>
      </c>
      <c r="O1152" s="232" t="s">
        <v>1006</v>
      </c>
      <c r="P1152" s="233" t="s">
        <v>1005</v>
      </c>
      <c r="Q1152" s="233" t="s">
        <v>26521</v>
      </c>
      <c r="R1152" s="230" t="s">
        <v>25225</v>
      </c>
      <c r="S1152" s="234" t="s">
        <v>25627</v>
      </c>
      <c r="T1152" s="235" t="s">
        <v>21367</v>
      </c>
      <c r="U1152" s="236" t="s">
        <v>5191</v>
      </c>
      <c r="V1152" s="16">
        <v>5</v>
      </c>
      <c r="W1152" s="16">
        <v>2</v>
      </c>
      <c r="X1152" s="16" t="e">
        <v>#REF!</v>
      </c>
      <c r="Y1152" s="237" t="s">
        <v>1006</v>
      </c>
      <c r="Z1152" s="17"/>
    </row>
    <row r="1153" spans="1:26" x14ac:dyDescent="0.45">
      <c r="A1153" s="227"/>
      <c r="B1153" s="227"/>
      <c r="C1153" s="227"/>
      <c r="D1153" s="240" t="s">
        <v>1009</v>
      </c>
      <c r="E1153" s="240" t="s">
        <v>1008</v>
      </c>
      <c r="F1153" s="227" t="s">
        <v>24490</v>
      </c>
      <c r="G1153" s="229" t="s">
        <v>26520</v>
      </c>
      <c r="H1153" s="229">
        <v>4</v>
      </c>
      <c r="I1153" s="229" t="s">
        <v>951</v>
      </c>
      <c r="J1153" s="229" t="s">
        <v>953</v>
      </c>
      <c r="K1153" s="17" t="s">
        <v>955</v>
      </c>
      <c r="L1153" s="17" t="s">
        <v>959</v>
      </c>
      <c r="M1153" s="230" t="s">
        <v>959</v>
      </c>
      <c r="N1153" s="231" t="s">
        <v>22920</v>
      </c>
      <c r="O1153" s="232" t="s">
        <v>1008</v>
      </c>
      <c r="P1153" s="233" t="s">
        <v>1009</v>
      </c>
      <c r="Q1153" s="233" t="s">
        <v>5190</v>
      </c>
      <c r="R1153" s="230" t="s">
        <v>25225</v>
      </c>
      <c r="S1153" s="234" t="s">
        <v>25627</v>
      </c>
      <c r="T1153" s="235" t="s">
        <v>21365</v>
      </c>
      <c r="U1153" s="236" t="s">
        <v>5191</v>
      </c>
      <c r="V1153" s="16">
        <v>5</v>
      </c>
      <c r="W1153" s="16">
        <v>1</v>
      </c>
      <c r="X1153" s="16" t="e">
        <v>#REF!</v>
      </c>
      <c r="Y1153" s="237" t="s">
        <v>1008</v>
      </c>
      <c r="Z1153" s="17"/>
    </row>
    <row r="1154" spans="1:26" x14ac:dyDescent="0.45">
      <c r="A1154" s="239" t="s">
        <v>961</v>
      </c>
      <c r="B1154" s="239" t="s">
        <v>22922</v>
      </c>
      <c r="C1154" s="227"/>
      <c r="D1154" s="227"/>
      <c r="E1154" s="227"/>
      <c r="F1154" s="227" t="s">
        <v>24491</v>
      </c>
      <c r="G1154" s="229" t="s">
        <v>5191</v>
      </c>
      <c r="H1154" s="229">
        <v>3</v>
      </c>
      <c r="I1154" s="229" t="s">
        <v>951</v>
      </c>
      <c r="J1154" s="229" t="s">
        <v>953</v>
      </c>
      <c r="K1154" s="17" t="s">
        <v>961</v>
      </c>
      <c r="L1154" s="17" t="s">
        <v>5190</v>
      </c>
      <c r="M1154" s="230" t="s">
        <v>961</v>
      </c>
      <c r="N1154" s="231" t="s">
        <v>22922</v>
      </c>
      <c r="O1154" s="232" t="s">
        <v>5190</v>
      </c>
      <c r="P1154" s="233" t="s">
        <v>5190</v>
      </c>
      <c r="Q1154" s="233" t="s">
        <v>5190</v>
      </c>
      <c r="R1154" s="230" t="s">
        <v>25628</v>
      </c>
      <c r="S1154" s="234" t="s">
        <v>25626</v>
      </c>
      <c r="T1154" s="235" t="s">
        <v>5190</v>
      </c>
      <c r="U1154" s="236" t="s">
        <v>26520</v>
      </c>
      <c r="V1154" s="16" t="s">
        <v>5190</v>
      </c>
      <c r="W1154" s="16" t="s">
        <v>5190</v>
      </c>
      <c r="X1154" s="16" t="e">
        <v>#REF!</v>
      </c>
      <c r="Y1154" s="237" t="s">
        <v>5190</v>
      </c>
      <c r="Z1154" s="17"/>
    </row>
    <row r="1155" spans="1:26" x14ac:dyDescent="0.45">
      <c r="A1155" s="227"/>
      <c r="B1155" s="240" t="s">
        <v>963</v>
      </c>
      <c r="C1155" s="240" t="s">
        <v>22922</v>
      </c>
      <c r="D1155" s="240" t="s">
        <v>1001</v>
      </c>
      <c r="E1155" s="240" t="s">
        <v>1002</v>
      </c>
      <c r="F1155" s="227" t="s">
        <v>24492</v>
      </c>
      <c r="G1155" s="229" t="s">
        <v>5191</v>
      </c>
      <c r="H1155" s="229">
        <v>4</v>
      </c>
      <c r="I1155" s="229" t="s">
        <v>951</v>
      </c>
      <c r="J1155" s="229" t="s">
        <v>953</v>
      </c>
      <c r="K1155" s="17" t="s">
        <v>961</v>
      </c>
      <c r="L1155" s="17" t="s">
        <v>963</v>
      </c>
      <c r="M1155" s="230" t="s">
        <v>963</v>
      </c>
      <c r="N1155" s="231" t="s">
        <v>22922</v>
      </c>
      <c r="O1155" s="232" t="s">
        <v>1002</v>
      </c>
      <c r="P1155" s="233" t="s">
        <v>1001</v>
      </c>
      <c r="Q1155" s="233" t="s">
        <v>5190</v>
      </c>
      <c r="R1155" s="230" t="s">
        <v>25226</v>
      </c>
      <c r="S1155" s="234" t="s">
        <v>25628</v>
      </c>
      <c r="T1155" s="235" t="s">
        <v>21369</v>
      </c>
      <c r="U1155" s="236" t="s">
        <v>5191</v>
      </c>
      <c r="V1155" s="16">
        <v>3</v>
      </c>
      <c r="W1155" s="16">
        <v>1</v>
      </c>
      <c r="X1155" s="16" t="e">
        <v>#REF!</v>
      </c>
      <c r="Y1155" s="237" t="s">
        <v>1002</v>
      </c>
      <c r="Z1155" s="17"/>
    </row>
    <row r="1156" spans="1:26" x14ac:dyDescent="0.45">
      <c r="A1156" s="227"/>
      <c r="B1156" s="227"/>
      <c r="C1156" s="227"/>
      <c r="D1156" s="240" t="s">
        <v>1003</v>
      </c>
      <c r="E1156" s="240" t="s">
        <v>1004</v>
      </c>
      <c r="F1156" s="227" t="s">
        <v>24493</v>
      </c>
      <c r="G1156" s="229" t="s">
        <v>26520</v>
      </c>
      <c r="H1156" s="229">
        <v>4</v>
      </c>
      <c r="I1156" s="229" t="s">
        <v>951</v>
      </c>
      <c r="J1156" s="229" t="s">
        <v>953</v>
      </c>
      <c r="K1156" s="17" t="s">
        <v>961</v>
      </c>
      <c r="L1156" s="17" t="s">
        <v>963</v>
      </c>
      <c r="M1156" s="230" t="s">
        <v>963</v>
      </c>
      <c r="N1156" s="231" t="s">
        <v>22922</v>
      </c>
      <c r="O1156" s="232" t="s">
        <v>1004</v>
      </c>
      <c r="P1156" s="233" t="s">
        <v>1003</v>
      </c>
      <c r="Q1156" s="233" t="s">
        <v>5190</v>
      </c>
      <c r="R1156" s="230" t="s">
        <v>25226</v>
      </c>
      <c r="S1156" s="234" t="s">
        <v>25628</v>
      </c>
      <c r="T1156" s="235" t="s">
        <v>21368</v>
      </c>
      <c r="U1156" s="236" t="s">
        <v>5191</v>
      </c>
      <c r="V1156" s="16">
        <v>3</v>
      </c>
      <c r="W1156" s="16">
        <v>1</v>
      </c>
      <c r="X1156" s="16" t="e">
        <v>#REF!</v>
      </c>
      <c r="Y1156" s="237" t="s">
        <v>1004</v>
      </c>
      <c r="Z1156" s="17"/>
    </row>
    <row r="1157" spans="1:26" x14ac:dyDescent="0.45">
      <c r="A1157" s="227"/>
      <c r="B1157" s="227"/>
      <c r="C1157" s="227"/>
      <c r="D1157" s="240" t="s">
        <v>22921</v>
      </c>
      <c r="E1157" s="240" t="s">
        <v>1006</v>
      </c>
      <c r="F1157" s="227" t="s">
        <v>24494</v>
      </c>
      <c r="G1157" s="229" t="s">
        <v>26520</v>
      </c>
      <c r="H1157" s="229">
        <v>4</v>
      </c>
      <c r="I1157" s="229" t="s">
        <v>951</v>
      </c>
      <c r="J1157" s="229" t="s">
        <v>953</v>
      </c>
      <c r="K1157" s="17" t="s">
        <v>961</v>
      </c>
      <c r="L1157" s="17" t="s">
        <v>963</v>
      </c>
      <c r="M1157" s="230" t="s">
        <v>963</v>
      </c>
      <c r="N1157" s="231" t="s">
        <v>22922</v>
      </c>
      <c r="O1157" s="232" t="s">
        <v>1006</v>
      </c>
      <c r="P1157" s="233" t="s">
        <v>1005</v>
      </c>
      <c r="Q1157" s="233" t="s">
        <v>26521</v>
      </c>
      <c r="R1157" s="230" t="s">
        <v>25226</v>
      </c>
      <c r="S1157" s="234" t="s">
        <v>25628</v>
      </c>
      <c r="T1157" s="235" t="s">
        <v>21367</v>
      </c>
      <c r="U1157" s="236" t="s">
        <v>5191</v>
      </c>
      <c r="V1157" s="16">
        <v>3</v>
      </c>
      <c r="W1157" s="16">
        <v>2</v>
      </c>
      <c r="X1157" s="16" t="e">
        <v>#REF!</v>
      </c>
      <c r="Y1157" s="237" t="s">
        <v>1006</v>
      </c>
      <c r="Z1157" s="17"/>
    </row>
    <row r="1158" spans="1:26" x14ac:dyDescent="0.45">
      <c r="A1158" s="227"/>
      <c r="B1158" s="227"/>
      <c r="C1158" s="227"/>
      <c r="D1158" s="227"/>
      <c r="E1158" s="227"/>
      <c r="F1158" s="227" t="s">
        <v>24495</v>
      </c>
      <c r="G1158" s="229" t="s">
        <v>26520</v>
      </c>
      <c r="H1158" s="229" t="s">
        <v>5190</v>
      </c>
      <c r="I1158" s="229" t="s">
        <v>5190</v>
      </c>
      <c r="J1158" s="229" t="s">
        <v>5190</v>
      </c>
      <c r="K1158" s="17" t="s">
        <v>5190</v>
      </c>
      <c r="L1158" s="17" t="s">
        <v>5190</v>
      </c>
      <c r="M1158" s="230" t="s">
        <v>5190</v>
      </c>
      <c r="N1158" s="231" t="s">
        <v>5190</v>
      </c>
      <c r="O1158" s="232" t="s">
        <v>5190</v>
      </c>
      <c r="P1158" s="233" t="s">
        <v>5190</v>
      </c>
      <c r="Q1158" s="233" t="s">
        <v>5190</v>
      </c>
      <c r="R1158" s="230" t="s">
        <v>5190</v>
      </c>
      <c r="S1158" s="234" t="s">
        <v>5190</v>
      </c>
      <c r="T1158" s="235" t="s">
        <v>5190</v>
      </c>
      <c r="U1158" s="236" t="s">
        <v>26520</v>
      </c>
      <c r="V1158" s="16" t="s">
        <v>5190</v>
      </c>
      <c r="W1158" s="16" t="s">
        <v>5190</v>
      </c>
      <c r="X1158" s="16" t="s">
        <v>5190</v>
      </c>
      <c r="Y1158" s="237" t="s">
        <v>5190</v>
      </c>
      <c r="Z1158" s="17"/>
    </row>
    <row r="1159" spans="1:26" ht="15.4" x14ac:dyDescent="0.45">
      <c r="A1159" s="225" t="s">
        <v>1010</v>
      </c>
      <c r="B1159" s="225" t="s">
        <v>22923</v>
      </c>
      <c r="C1159" s="227"/>
      <c r="D1159" s="227"/>
      <c r="E1159" s="227"/>
      <c r="F1159" s="227" t="s">
        <v>24496</v>
      </c>
      <c r="G1159" s="229" t="s">
        <v>5191</v>
      </c>
      <c r="H1159" s="229">
        <v>1</v>
      </c>
      <c r="I1159" s="229" t="s">
        <v>1010</v>
      </c>
      <c r="J1159" s="229" t="s">
        <v>5190</v>
      </c>
      <c r="K1159" s="17" t="s">
        <v>5190</v>
      </c>
      <c r="L1159" s="17" t="s">
        <v>5190</v>
      </c>
      <c r="M1159" s="230" t="s">
        <v>1010</v>
      </c>
      <c r="N1159" s="231" t="s">
        <v>22923</v>
      </c>
      <c r="O1159" s="232" t="s">
        <v>5190</v>
      </c>
      <c r="P1159" s="233" t="s">
        <v>5190</v>
      </c>
      <c r="Q1159" s="233" t="s">
        <v>5190</v>
      </c>
      <c r="R1159" s="230" t="s">
        <v>25629</v>
      </c>
      <c r="S1159" s="234" t="s">
        <v>23336</v>
      </c>
      <c r="T1159" s="235" t="s">
        <v>5190</v>
      </c>
      <c r="U1159" s="236" t="s">
        <v>26520</v>
      </c>
      <c r="V1159" s="16" t="s">
        <v>5190</v>
      </c>
      <c r="W1159" s="16" t="s">
        <v>5190</v>
      </c>
      <c r="X1159" s="16" t="e">
        <v>#REF!</v>
      </c>
      <c r="Y1159" s="237" t="s">
        <v>5190</v>
      </c>
      <c r="Z1159" s="17"/>
    </row>
    <row r="1160" spans="1:26" x14ac:dyDescent="0.45">
      <c r="A1160" s="239" t="s">
        <v>989</v>
      </c>
      <c r="B1160" s="239" t="s">
        <v>22924</v>
      </c>
      <c r="C1160" s="227"/>
      <c r="D1160" s="227"/>
      <c r="E1160" s="227"/>
      <c r="F1160" s="227" t="s">
        <v>24497</v>
      </c>
      <c r="G1160" s="229" t="s">
        <v>5191</v>
      </c>
      <c r="H1160" s="229">
        <v>2</v>
      </c>
      <c r="I1160" s="229" t="s">
        <v>1010</v>
      </c>
      <c r="J1160" s="229" t="s">
        <v>989</v>
      </c>
      <c r="K1160" s="17" t="s">
        <v>5190</v>
      </c>
      <c r="L1160" s="17" t="s">
        <v>5190</v>
      </c>
      <c r="M1160" s="230" t="s">
        <v>989</v>
      </c>
      <c r="N1160" s="231" t="s">
        <v>22924</v>
      </c>
      <c r="O1160" s="232" t="s">
        <v>5190</v>
      </c>
      <c r="P1160" s="233" t="s">
        <v>5190</v>
      </c>
      <c r="Q1160" s="233" t="s">
        <v>5190</v>
      </c>
      <c r="R1160" s="230" t="s">
        <v>25630</v>
      </c>
      <c r="S1160" s="234" t="s">
        <v>25629</v>
      </c>
      <c r="T1160" s="235" t="s">
        <v>5190</v>
      </c>
      <c r="U1160" s="236" t="s">
        <v>26520</v>
      </c>
      <c r="V1160" s="16" t="s">
        <v>5190</v>
      </c>
      <c r="W1160" s="16" t="s">
        <v>5190</v>
      </c>
      <c r="X1160" s="16" t="e">
        <v>#REF!</v>
      </c>
      <c r="Y1160" s="237" t="s">
        <v>5190</v>
      </c>
      <c r="Z1160" s="17"/>
    </row>
    <row r="1161" spans="1:26" x14ac:dyDescent="0.45">
      <c r="A1161" s="239" t="s">
        <v>991</v>
      </c>
      <c r="B1161" s="239" t="s">
        <v>22925</v>
      </c>
      <c r="C1161" s="227"/>
      <c r="D1161" s="227"/>
      <c r="E1161" s="227"/>
      <c r="F1161" s="227" t="s">
        <v>24498</v>
      </c>
      <c r="G1161" s="229" t="s">
        <v>5191</v>
      </c>
      <c r="H1161" s="229">
        <v>3</v>
      </c>
      <c r="I1161" s="229" t="s">
        <v>1010</v>
      </c>
      <c r="J1161" s="229" t="s">
        <v>989</v>
      </c>
      <c r="K1161" s="17" t="s">
        <v>991</v>
      </c>
      <c r="L1161" s="17" t="s">
        <v>5190</v>
      </c>
      <c r="M1161" s="230" t="s">
        <v>991</v>
      </c>
      <c r="N1161" s="231" t="s">
        <v>22925</v>
      </c>
      <c r="O1161" s="232" t="s">
        <v>5190</v>
      </c>
      <c r="P1161" s="233" t="s">
        <v>5190</v>
      </c>
      <c r="Q1161" s="233" t="s">
        <v>5190</v>
      </c>
      <c r="R1161" s="230" t="s">
        <v>25631</v>
      </c>
      <c r="S1161" s="234" t="s">
        <v>25630</v>
      </c>
      <c r="T1161" s="235" t="s">
        <v>5190</v>
      </c>
      <c r="U1161" s="236" t="s">
        <v>26520</v>
      </c>
      <c r="V1161" s="16" t="s">
        <v>5190</v>
      </c>
      <c r="W1161" s="16" t="s">
        <v>5190</v>
      </c>
      <c r="X1161" s="16" t="e">
        <v>#REF!</v>
      </c>
      <c r="Y1161" s="237" t="s">
        <v>5190</v>
      </c>
      <c r="Z1161" s="17"/>
    </row>
    <row r="1162" spans="1:26" x14ac:dyDescent="0.45">
      <c r="A1162" s="227"/>
      <c r="B1162" s="240" t="s">
        <v>993</v>
      </c>
      <c r="C1162" s="240" t="s">
        <v>22926</v>
      </c>
      <c r="D1162" s="240" t="s">
        <v>22927</v>
      </c>
      <c r="E1162" s="240" t="s">
        <v>1081</v>
      </c>
      <c r="F1162" s="227" t="s">
        <v>24499</v>
      </c>
      <c r="G1162" s="229" t="s">
        <v>5191</v>
      </c>
      <c r="H1162" s="229">
        <v>4</v>
      </c>
      <c r="I1162" s="229" t="s">
        <v>1010</v>
      </c>
      <c r="J1162" s="229" t="s">
        <v>989</v>
      </c>
      <c r="K1162" s="17" t="s">
        <v>991</v>
      </c>
      <c r="L1162" s="17" t="s">
        <v>993</v>
      </c>
      <c r="M1162" s="230" t="s">
        <v>993</v>
      </c>
      <c r="N1162" s="231" t="s">
        <v>22926</v>
      </c>
      <c r="O1162" s="232" t="s">
        <v>1081</v>
      </c>
      <c r="P1162" s="233" t="s">
        <v>1082</v>
      </c>
      <c r="Q1162" s="233" t="s">
        <v>26521</v>
      </c>
      <c r="R1162" s="230" t="s">
        <v>25227</v>
      </c>
      <c r="S1162" s="234" t="s">
        <v>25631</v>
      </c>
      <c r="T1162" s="235" t="s">
        <v>21319</v>
      </c>
      <c r="U1162" s="236" t="s">
        <v>5191</v>
      </c>
      <c r="V1162" s="16">
        <v>1</v>
      </c>
      <c r="W1162" s="16">
        <v>2</v>
      </c>
      <c r="X1162" s="16" t="e">
        <v>#REF!</v>
      </c>
      <c r="Y1162" s="237" t="s">
        <v>1081</v>
      </c>
      <c r="Z1162" s="17"/>
    </row>
    <row r="1163" spans="1:26" x14ac:dyDescent="0.45">
      <c r="A1163" s="227"/>
      <c r="B1163" s="240" t="s">
        <v>997</v>
      </c>
      <c r="C1163" s="240" t="s">
        <v>22928</v>
      </c>
      <c r="D1163" s="240" t="s">
        <v>22927</v>
      </c>
      <c r="E1163" s="240" t="s">
        <v>1081</v>
      </c>
      <c r="F1163" s="227" t="s">
        <v>24500</v>
      </c>
      <c r="G1163" s="229" t="s">
        <v>5191</v>
      </c>
      <c r="H1163" s="229">
        <v>4</v>
      </c>
      <c r="I1163" s="229" t="s">
        <v>1010</v>
      </c>
      <c r="J1163" s="229" t="s">
        <v>989</v>
      </c>
      <c r="K1163" s="17" t="s">
        <v>991</v>
      </c>
      <c r="L1163" s="17" t="s">
        <v>997</v>
      </c>
      <c r="M1163" s="230" t="s">
        <v>997</v>
      </c>
      <c r="N1163" s="231" t="s">
        <v>22928</v>
      </c>
      <c r="O1163" s="232" t="s">
        <v>1081</v>
      </c>
      <c r="P1163" s="233" t="s">
        <v>1082</v>
      </c>
      <c r="Q1163" s="233" t="s">
        <v>26521</v>
      </c>
      <c r="R1163" s="230" t="s">
        <v>25228</v>
      </c>
      <c r="S1163" s="234" t="s">
        <v>25631</v>
      </c>
      <c r="T1163" s="235" t="s">
        <v>21319</v>
      </c>
      <c r="U1163" s="236" t="s">
        <v>5191</v>
      </c>
      <c r="V1163" s="16">
        <v>3</v>
      </c>
      <c r="W1163" s="16">
        <v>2</v>
      </c>
      <c r="X1163" s="16" t="e">
        <v>#REF!</v>
      </c>
      <c r="Y1163" s="237" t="s">
        <v>1081</v>
      </c>
      <c r="Z1163" s="17"/>
    </row>
    <row r="1164" spans="1:26" x14ac:dyDescent="0.45">
      <c r="A1164" s="227"/>
      <c r="B1164" s="227"/>
      <c r="C1164" s="227"/>
      <c r="D1164" s="240" t="s">
        <v>22929</v>
      </c>
      <c r="E1164" s="240" t="s">
        <v>1086</v>
      </c>
      <c r="F1164" s="227" t="s">
        <v>24501</v>
      </c>
      <c r="G1164" s="229" t="s">
        <v>26520</v>
      </c>
      <c r="H1164" s="229">
        <v>4</v>
      </c>
      <c r="I1164" s="229" t="s">
        <v>1010</v>
      </c>
      <c r="J1164" s="229" t="s">
        <v>989</v>
      </c>
      <c r="K1164" s="17" t="s">
        <v>991</v>
      </c>
      <c r="L1164" s="17" t="s">
        <v>997</v>
      </c>
      <c r="M1164" s="230" t="s">
        <v>997</v>
      </c>
      <c r="N1164" s="231" t="s">
        <v>22928</v>
      </c>
      <c r="O1164" s="232" t="s">
        <v>1086</v>
      </c>
      <c r="P1164" s="233" t="s">
        <v>1085</v>
      </c>
      <c r="Q1164" s="233" t="s">
        <v>26521</v>
      </c>
      <c r="R1164" s="230" t="s">
        <v>25228</v>
      </c>
      <c r="S1164" s="234" t="s">
        <v>25631</v>
      </c>
      <c r="T1164" s="235" t="s">
        <v>21317</v>
      </c>
      <c r="U1164" s="236" t="s">
        <v>5191</v>
      </c>
      <c r="V1164" s="16">
        <v>3</v>
      </c>
      <c r="W1164" s="16">
        <v>2</v>
      </c>
      <c r="X1164" s="16" t="e">
        <v>#REF!</v>
      </c>
      <c r="Y1164" s="237" t="s">
        <v>1086</v>
      </c>
      <c r="Z1164" s="17"/>
    </row>
    <row r="1165" spans="1:26" x14ac:dyDescent="0.45">
      <c r="A1165" s="227"/>
      <c r="B1165" s="227"/>
      <c r="C1165" s="227"/>
      <c r="D1165" s="240" t="s">
        <v>22930</v>
      </c>
      <c r="E1165" s="240" t="s">
        <v>1092</v>
      </c>
      <c r="F1165" s="227" t="s">
        <v>24502</v>
      </c>
      <c r="G1165" s="229" t="s">
        <v>26520</v>
      </c>
      <c r="H1165" s="229">
        <v>4</v>
      </c>
      <c r="I1165" s="229" t="s">
        <v>1010</v>
      </c>
      <c r="J1165" s="229" t="s">
        <v>989</v>
      </c>
      <c r="K1165" s="17" t="s">
        <v>991</v>
      </c>
      <c r="L1165" s="17" t="s">
        <v>997</v>
      </c>
      <c r="M1165" s="230" t="s">
        <v>997</v>
      </c>
      <c r="N1165" s="231" t="s">
        <v>22928</v>
      </c>
      <c r="O1165" s="232" t="s">
        <v>1092</v>
      </c>
      <c r="P1165" s="233" t="s">
        <v>1093</v>
      </c>
      <c r="Q1165" s="233" t="s">
        <v>26521</v>
      </c>
      <c r="R1165" s="230" t="s">
        <v>25228</v>
      </c>
      <c r="S1165" s="234" t="s">
        <v>25631</v>
      </c>
      <c r="T1165" s="235" t="s">
        <v>21313</v>
      </c>
      <c r="U1165" s="236" t="s">
        <v>5191</v>
      </c>
      <c r="V1165" s="16">
        <v>3</v>
      </c>
      <c r="W1165" s="16">
        <v>4</v>
      </c>
      <c r="X1165" s="16" t="e">
        <v>#REF!</v>
      </c>
      <c r="Y1165" s="237" t="s">
        <v>1092</v>
      </c>
      <c r="Z1165" s="17"/>
    </row>
    <row r="1166" spans="1:26" x14ac:dyDescent="0.45">
      <c r="A1166" s="239" t="s">
        <v>999</v>
      </c>
      <c r="B1166" s="239" t="s">
        <v>22931</v>
      </c>
      <c r="C1166" s="227"/>
      <c r="D1166" s="227"/>
      <c r="E1166" s="227"/>
      <c r="F1166" s="227" t="s">
        <v>24503</v>
      </c>
      <c r="G1166" s="229" t="s">
        <v>5191</v>
      </c>
      <c r="H1166" s="229">
        <v>3</v>
      </c>
      <c r="I1166" s="229" t="s">
        <v>1010</v>
      </c>
      <c r="J1166" s="229" t="s">
        <v>989</v>
      </c>
      <c r="K1166" s="17" t="s">
        <v>999</v>
      </c>
      <c r="L1166" s="17" t="s">
        <v>5190</v>
      </c>
      <c r="M1166" s="230" t="s">
        <v>999</v>
      </c>
      <c r="N1166" s="231" t="s">
        <v>22931</v>
      </c>
      <c r="O1166" s="232" t="s">
        <v>5190</v>
      </c>
      <c r="P1166" s="233" t="s">
        <v>5190</v>
      </c>
      <c r="Q1166" s="233" t="s">
        <v>5190</v>
      </c>
      <c r="R1166" s="230" t="s">
        <v>25632</v>
      </c>
      <c r="S1166" s="234" t="s">
        <v>25630</v>
      </c>
      <c r="T1166" s="235" t="s">
        <v>5190</v>
      </c>
      <c r="U1166" s="236" t="s">
        <v>26520</v>
      </c>
      <c r="V1166" s="16" t="s">
        <v>5190</v>
      </c>
      <c r="W1166" s="16" t="s">
        <v>5190</v>
      </c>
      <c r="X1166" s="16" t="e">
        <v>#REF!</v>
      </c>
      <c r="Y1166" s="237" t="s">
        <v>5190</v>
      </c>
      <c r="Z1166" s="17"/>
    </row>
    <row r="1167" spans="1:26" x14ac:dyDescent="0.45">
      <c r="A1167" s="227"/>
      <c r="B1167" s="240" t="s">
        <v>22932</v>
      </c>
      <c r="C1167" s="240" t="s">
        <v>22931</v>
      </c>
      <c r="D1167" s="240" t="s">
        <v>22930</v>
      </c>
      <c r="E1167" s="240" t="s">
        <v>1092</v>
      </c>
      <c r="F1167" s="227" t="s">
        <v>24504</v>
      </c>
      <c r="G1167" s="229" t="s">
        <v>5191</v>
      </c>
      <c r="H1167" s="229">
        <v>4</v>
      </c>
      <c r="I1167" s="229" t="s">
        <v>1010</v>
      </c>
      <c r="J1167" s="229" t="s">
        <v>989</v>
      </c>
      <c r="K1167" s="17" t="s">
        <v>999</v>
      </c>
      <c r="L1167" s="17" t="s">
        <v>22932</v>
      </c>
      <c r="M1167" s="230" t="s">
        <v>22932</v>
      </c>
      <c r="N1167" s="231" t="s">
        <v>22931</v>
      </c>
      <c r="O1167" s="232" t="s">
        <v>1092</v>
      </c>
      <c r="P1167" s="233" t="s">
        <v>1093</v>
      </c>
      <c r="Q1167" s="233" t="s">
        <v>26521</v>
      </c>
      <c r="R1167" s="230" t="s">
        <v>25229</v>
      </c>
      <c r="S1167" s="234" t="s">
        <v>25632</v>
      </c>
      <c r="T1167" s="235" t="s">
        <v>21313</v>
      </c>
      <c r="U1167" s="236" t="s">
        <v>5191</v>
      </c>
      <c r="V1167" s="16">
        <v>1</v>
      </c>
      <c r="W1167" s="16">
        <v>4</v>
      </c>
      <c r="X1167" s="16" t="e">
        <v>#REF!</v>
      </c>
      <c r="Y1167" s="237" t="s">
        <v>1092</v>
      </c>
      <c r="Z1167" s="17"/>
    </row>
    <row r="1168" spans="1:26" x14ac:dyDescent="0.45">
      <c r="A1168" s="239" t="s">
        <v>1007</v>
      </c>
      <c r="B1168" s="239" t="s">
        <v>22933</v>
      </c>
      <c r="C1168" s="227"/>
      <c r="D1168" s="227"/>
      <c r="E1168" s="227"/>
      <c r="F1168" s="227" t="s">
        <v>24505</v>
      </c>
      <c r="G1168" s="229" t="s">
        <v>5191</v>
      </c>
      <c r="H1168" s="229">
        <v>3</v>
      </c>
      <c r="I1168" s="229" t="s">
        <v>1010</v>
      </c>
      <c r="J1168" s="229" t="s">
        <v>989</v>
      </c>
      <c r="K1168" s="17" t="s">
        <v>1007</v>
      </c>
      <c r="L1168" s="17" t="s">
        <v>5190</v>
      </c>
      <c r="M1168" s="230" t="s">
        <v>1007</v>
      </c>
      <c r="N1168" s="231" t="s">
        <v>22933</v>
      </c>
      <c r="O1168" s="232" t="s">
        <v>5190</v>
      </c>
      <c r="P1168" s="233" t="s">
        <v>5190</v>
      </c>
      <c r="Q1168" s="233" t="s">
        <v>5190</v>
      </c>
      <c r="R1168" s="230" t="s">
        <v>25633</v>
      </c>
      <c r="S1168" s="234" t="s">
        <v>25630</v>
      </c>
      <c r="T1168" s="235" t="s">
        <v>5190</v>
      </c>
      <c r="U1168" s="236" t="s">
        <v>26520</v>
      </c>
      <c r="V1168" s="16" t="s">
        <v>5190</v>
      </c>
      <c r="W1168" s="16" t="s">
        <v>5190</v>
      </c>
      <c r="X1168" s="16" t="e">
        <v>#REF!</v>
      </c>
      <c r="Y1168" s="237" t="s">
        <v>5190</v>
      </c>
      <c r="Z1168" s="17"/>
    </row>
    <row r="1169" spans="1:26" x14ac:dyDescent="0.45">
      <c r="A1169" s="227"/>
      <c r="B1169" s="240" t="s">
        <v>22934</v>
      </c>
      <c r="C1169" s="240" t="s">
        <v>22935</v>
      </c>
      <c r="D1169" s="240" t="s">
        <v>22930</v>
      </c>
      <c r="E1169" s="240" t="s">
        <v>1092</v>
      </c>
      <c r="F1169" s="227" t="s">
        <v>24506</v>
      </c>
      <c r="G1169" s="229" t="s">
        <v>5191</v>
      </c>
      <c r="H1169" s="229">
        <v>4</v>
      </c>
      <c r="I1169" s="229" t="s">
        <v>1010</v>
      </c>
      <c r="J1169" s="229" t="s">
        <v>989</v>
      </c>
      <c r="K1169" s="17" t="s">
        <v>1007</v>
      </c>
      <c r="L1169" s="17" t="s">
        <v>22934</v>
      </c>
      <c r="M1169" s="230" t="s">
        <v>22934</v>
      </c>
      <c r="N1169" s="231" t="s">
        <v>22935</v>
      </c>
      <c r="O1169" s="232" t="s">
        <v>1092</v>
      </c>
      <c r="P1169" s="233" t="s">
        <v>1093</v>
      </c>
      <c r="Q1169" s="233" t="s">
        <v>26521</v>
      </c>
      <c r="R1169" s="230" t="s">
        <v>25230</v>
      </c>
      <c r="S1169" s="234" t="s">
        <v>25633</v>
      </c>
      <c r="T1169" s="235" t="s">
        <v>21313</v>
      </c>
      <c r="U1169" s="236" t="s">
        <v>5191</v>
      </c>
      <c r="V1169" s="16">
        <v>1</v>
      </c>
      <c r="W1169" s="16">
        <v>4</v>
      </c>
      <c r="X1169" s="16" t="e">
        <v>#REF!</v>
      </c>
      <c r="Y1169" s="237" t="s">
        <v>1092</v>
      </c>
      <c r="Z1169" s="17"/>
    </row>
    <row r="1170" spans="1:26" x14ac:dyDescent="0.45">
      <c r="A1170" s="227"/>
      <c r="B1170" s="240" t="s">
        <v>22936</v>
      </c>
      <c r="C1170" s="240" t="s">
        <v>22937</v>
      </c>
      <c r="D1170" s="240" t="s">
        <v>1087</v>
      </c>
      <c r="E1170" s="240" t="s">
        <v>1088</v>
      </c>
      <c r="F1170" s="227" t="s">
        <v>24507</v>
      </c>
      <c r="G1170" s="229" t="s">
        <v>5191</v>
      </c>
      <c r="H1170" s="229">
        <v>4</v>
      </c>
      <c r="I1170" s="229" t="s">
        <v>1010</v>
      </c>
      <c r="J1170" s="229" t="s">
        <v>989</v>
      </c>
      <c r="K1170" s="17" t="s">
        <v>1007</v>
      </c>
      <c r="L1170" s="17" t="s">
        <v>22936</v>
      </c>
      <c r="M1170" s="230" t="s">
        <v>22936</v>
      </c>
      <c r="N1170" s="231" t="s">
        <v>22937</v>
      </c>
      <c r="O1170" s="232" t="s">
        <v>1088</v>
      </c>
      <c r="P1170" s="233" t="s">
        <v>1087</v>
      </c>
      <c r="Q1170" s="233" t="s">
        <v>5190</v>
      </c>
      <c r="R1170" s="230" t="s">
        <v>25231</v>
      </c>
      <c r="S1170" s="234" t="s">
        <v>25633</v>
      </c>
      <c r="T1170" s="235" t="s">
        <v>21316</v>
      </c>
      <c r="U1170" s="236" t="s">
        <v>5191</v>
      </c>
      <c r="V1170" s="16">
        <v>1</v>
      </c>
      <c r="W1170" s="16">
        <v>1</v>
      </c>
      <c r="X1170" s="16" t="e">
        <v>#REF!</v>
      </c>
      <c r="Y1170" s="237" t="s">
        <v>1088</v>
      </c>
      <c r="Z1170" s="17"/>
    </row>
    <row r="1171" spans="1:26" x14ac:dyDescent="0.45">
      <c r="A1171" s="227"/>
      <c r="B1171" s="240" t="s">
        <v>22938</v>
      </c>
      <c r="C1171" s="240" t="s">
        <v>22939</v>
      </c>
      <c r="D1171" s="240" t="s">
        <v>22929</v>
      </c>
      <c r="E1171" s="240" t="s">
        <v>1086</v>
      </c>
      <c r="F1171" s="227" t="s">
        <v>24508</v>
      </c>
      <c r="G1171" s="229" t="s">
        <v>5191</v>
      </c>
      <c r="H1171" s="229">
        <v>4</v>
      </c>
      <c r="I1171" s="229" t="s">
        <v>1010</v>
      </c>
      <c r="J1171" s="229" t="s">
        <v>989</v>
      </c>
      <c r="K1171" s="17" t="s">
        <v>1007</v>
      </c>
      <c r="L1171" s="17" t="s">
        <v>22938</v>
      </c>
      <c r="M1171" s="230" t="s">
        <v>22938</v>
      </c>
      <c r="N1171" s="231" t="s">
        <v>22939</v>
      </c>
      <c r="O1171" s="232" t="s">
        <v>1086</v>
      </c>
      <c r="P1171" s="233" t="s">
        <v>1085</v>
      </c>
      <c r="Q1171" s="233" t="s">
        <v>26521</v>
      </c>
      <c r="R1171" s="230" t="s">
        <v>25232</v>
      </c>
      <c r="S1171" s="234" t="s">
        <v>25633</v>
      </c>
      <c r="T1171" s="235" t="s">
        <v>21317</v>
      </c>
      <c r="U1171" s="236" t="s">
        <v>5191</v>
      </c>
      <c r="V1171" s="16">
        <v>3</v>
      </c>
      <c r="W1171" s="16">
        <v>2</v>
      </c>
      <c r="X1171" s="16" t="e">
        <v>#REF!</v>
      </c>
      <c r="Y1171" s="237" t="s">
        <v>1086</v>
      </c>
      <c r="Z1171" s="17"/>
    </row>
    <row r="1172" spans="1:26" x14ac:dyDescent="0.45">
      <c r="A1172" s="227"/>
      <c r="B1172" s="227"/>
      <c r="C1172" s="227"/>
      <c r="D1172" s="240" t="s">
        <v>1089</v>
      </c>
      <c r="E1172" s="240" t="s">
        <v>1090</v>
      </c>
      <c r="F1172" s="227" t="s">
        <v>24509</v>
      </c>
      <c r="G1172" s="229" t="s">
        <v>26520</v>
      </c>
      <c r="H1172" s="229">
        <v>4</v>
      </c>
      <c r="I1172" s="229" t="s">
        <v>1010</v>
      </c>
      <c r="J1172" s="229" t="s">
        <v>989</v>
      </c>
      <c r="K1172" s="17" t="s">
        <v>1007</v>
      </c>
      <c r="L1172" s="17" t="s">
        <v>22938</v>
      </c>
      <c r="M1172" s="230" t="s">
        <v>22938</v>
      </c>
      <c r="N1172" s="231" t="s">
        <v>22939</v>
      </c>
      <c r="O1172" s="232" t="s">
        <v>1090</v>
      </c>
      <c r="P1172" s="233" t="s">
        <v>1089</v>
      </c>
      <c r="Q1172" s="233" t="s">
        <v>5190</v>
      </c>
      <c r="R1172" s="230" t="s">
        <v>25232</v>
      </c>
      <c r="S1172" s="234" t="s">
        <v>25633</v>
      </c>
      <c r="T1172" s="235" t="s">
        <v>21315</v>
      </c>
      <c r="U1172" s="236" t="s">
        <v>5191</v>
      </c>
      <c r="V1172" s="16">
        <v>3</v>
      </c>
      <c r="W1172" s="16">
        <v>1</v>
      </c>
      <c r="X1172" s="16" t="e">
        <v>#REF!</v>
      </c>
      <c r="Y1172" s="237" t="s">
        <v>1090</v>
      </c>
      <c r="Z1172" s="17"/>
    </row>
    <row r="1173" spans="1:26" x14ac:dyDescent="0.45">
      <c r="A1173" s="227"/>
      <c r="B1173" s="227"/>
      <c r="C1173" s="227"/>
      <c r="D1173" s="240" t="s">
        <v>22930</v>
      </c>
      <c r="E1173" s="240" t="s">
        <v>1092</v>
      </c>
      <c r="F1173" s="227" t="s">
        <v>24510</v>
      </c>
      <c r="G1173" s="229" t="s">
        <v>26520</v>
      </c>
      <c r="H1173" s="229">
        <v>4</v>
      </c>
      <c r="I1173" s="229" t="s">
        <v>1010</v>
      </c>
      <c r="J1173" s="229" t="s">
        <v>989</v>
      </c>
      <c r="K1173" s="17" t="s">
        <v>1007</v>
      </c>
      <c r="L1173" s="17" t="s">
        <v>22938</v>
      </c>
      <c r="M1173" s="230" t="s">
        <v>22938</v>
      </c>
      <c r="N1173" s="231" t="s">
        <v>22939</v>
      </c>
      <c r="O1173" s="232" t="s">
        <v>1092</v>
      </c>
      <c r="P1173" s="233" t="s">
        <v>1093</v>
      </c>
      <c r="Q1173" s="233" t="s">
        <v>26521</v>
      </c>
      <c r="R1173" s="230" t="s">
        <v>25232</v>
      </c>
      <c r="S1173" s="234" t="s">
        <v>25633</v>
      </c>
      <c r="T1173" s="235" t="s">
        <v>21313</v>
      </c>
      <c r="U1173" s="236" t="s">
        <v>5191</v>
      </c>
      <c r="V1173" s="16">
        <v>3</v>
      </c>
      <c r="W1173" s="16">
        <v>4</v>
      </c>
      <c r="X1173" s="16" t="e">
        <v>#REF!</v>
      </c>
      <c r="Y1173" s="237" t="s">
        <v>1092</v>
      </c>
      <c r="Z1173" s="17"/>
    </row>
    <row r="1174" spans="1:26" x14ac:dyDescent="0.45">
      <c r="A1174" s="239" t="s">
        <v>22940</v>
      </c>
      <c r="B1174" s="239" t="s">
        <v>22941</v>
      </c>
      <c r="C1174" s="227"/>
      <c r="D1174" s="227"/>
      <c r="E1174" s="227"/>
      <c r="F1174" s="227" t="s">
        <v>24511</v>
      </c>
      <c r="G1174" s="229" t="s">
        <v>5191</v>
      </c>
      <c r="H1174" s="229">
        <v>3</v>
      </c>
      <c r="I1174" s="229" t="s">
        <v>1010</v>
      </c>
      <c r="J1174" s="229" t="s">
        <v>989</v>
      </c>
      <c r="K1174" s="17" t="s">
        <v>22940</v>
      </c>
      <c r="L1174" s="17" t="s">
        <v>5190</v>
      </c>
      <c r="M1174" s="230" t="s">
        <v>22940</v>
      </c>
      <c r="N1174" s="231" t="s">
        <v>22941</v>
      </c>
      <c r="O1174" s="232" t="s">
        <v>5190</v>
      </c>
      <c r="P1174" s="233" t="s">
        <v>5190</v>
      </c>
      <c r="Q1174" s="233" t="s">
        <v>5190</v>
      </c>
      <c r="R1174" s="230" t="s">
        <v>25634</v>
      </c>
      <c r="S1174" s="234" t="s">
        <v>25630</v>
      </c>
      <c r="T1174" s="235" t="s">
        <v>5190</v>
      </c>
      <c r="U1174" s="236" t="s">
        <v>26520</v>
      </c>
      <c r="V1174" s="16" t="s">
        <v>5190</v>
      </c>
      <c r="W1174" s="16" t="s">
        <v>5190</v>
      </c>
      <c r="X1174" s="16" t="e">
        <v>#REF!</v>
      </c>
      <c r="Y1174" s="237" t="s">
        <v>5190</v>
      </c>
      <c r="Z1174" s="17"/>
    </row>
    <row r="1175" spans="1:26" x14ac:dyDescent="0.45">
      <c r="A1175" s="227"/>
      <c r="B1175" s="240" t="s">
        <v>22942</v>
      </c>
      <c r="C1175" s="240" t="s">
        <v>22941</v>
      </c>
      <c r="D1175" s="240" t="s">
        <v>1096</v>
      </c>
      <c r="E1175" s="240" t="s">
        <v>1095</v>
      </c>
      <c r="F1175" s="227" t="s">
        <v>24512</v>
      </c>
      <c r="G1175" s="229" t="s">
        <v>5191</v>
      </c>
      <c r="H1175" s="229">
        <v>4</v>
      </c>
      <c r="I1175" s="229" t="s">
        <v>1010</v>
      </c>
      <c r="J1175" s="229" t="s">
        <v>989</v>
      </c>
      <c r="K1175" s="17" t="s">
        <v>22940</v>
      </c>
      <c r="L1175" s="17" t="s">
        <v>22942</v>
      </c>
      <c r="M1175" s="230" t="s">
        <v>22942</v>
      </c>
      <c r="N1175" s="231" t="s">
        <v>22941</v>
      </c>
      <c r="O1175" s="232" t="s">
        <v>1095</v>
      </c>
      <c r="P1175" s="233" t="s">
        <v>1096</v>
      </c>
      <c r="Q1175" s="233" t="s">
        <v>5190</v>
      </c>
      <c r="R1175" s="230" t="s">
        <v>25233</v>
      </c>
      <c r="S1175" s="234" t="s">
        <v>25634</v>
      </c>
      <c r="T1175" s="235" t="s">
        <v>21311</v>
      </c>
      <c r="U1175" s="236" t="s">
        <v>5191</v>
      </c>
      <c r="V1175" s="16">
        <v>1</v>
      </c>
      <c r="W1175" s="16">
        <v>1</v>
      </c>
      <c r="X1175" s="16" t="e">
        <v>#REF!</v>
      </c>
      <c r="Y1175" s="237" t="s">
        <v>1095</v>
      </c>
      <c r="Z1175" s="17"/>
    </row>
    <row r="1176" spans="1:26" x14ac:dyDescent="0.45">
      <c r="A1176" s="239" t="s">
        <v>22943</v>
      </c>
      <c r="B1176" s="239" t="s">
        <v>22944</v>
      </c>
      <c r="C1176" s="227"/>
      <c r="D1176" s="227"/>
      <c r="E1176" s="227"/>
      <c r="F1176" s="227" t="s">
        <v>24513</v>
      </c>
      <c r="G1176" s="229" t="s">
        <v>5191</v>
      </c>
      <c r="H1176" s="229">
        <v>2</v>
      </c>
      <c r="I1176" s="229" t="s">
        <v>1010</v>
      </c>
      <c r="J1176" s="229" t="s">
        <v>22943</v>
      </c>
      <c r="K1176" s="17" t="s">
        <v>5190</v>
      </c>
      <c r="L1176" s="17" t="s">
        <v>5190</v>
      </c>
      <c r="M1176" s="230" t="s">
        <v>22943</v>
      </c>
      <c r="N1176" s="231" t="s">
        <v>22944</v>
      </c>
      <c r="O1176" s="232" t="s">
        <v>5190</v>
      </c>
      <c r="P1176" s="233" t="s">
        <v>5190</v>
      </c>
      <c r="Q1176" s="233" t="s">
        <v>5190</v>
      </c>
      <c r="R1176" s="230" t="s">
        <v>25635</v>
      </c>
      <c r="S1176" s="234" t="s">
        <v>25629</v>
      </c>
      <c r="T1176" s="235" t="s">
        <v>5190</v>
      </c>
      <c r="U1176" s="236" t="s">
        <v>26520</v>
      </c>
      <c r="V1176" s="16" t="s">
        <v>5190</v>
      </c>
      <c r="W1176" s="16" t="s">
        <v>5190</v>
      </c>
      <c r="X1176" s="16" t="e">
        <v>#REF!</v>
      </c>
      <c r="Y1176" s="237" t="s">
        <v>5190</v>
      </c>
      <c r="Z1176" s="17"/>
    </row>
    <row r="1177" spans="1:26" x14ac:dyDescent="0.45">
      <c r="A1177" s="239" t="s">
        <v>22945</v>
      </c>
      <c r="B1177" s="239" t="s">
        <v>22946</v>
      </c>
      <c r="C1177" s="227"/>
      <c r="D1177" s="227"/>
      <c r="E1177" s="227"/>
      <c r="F1177" s="227" t="s">
        <v>24514</v>
      </c>
      <c r="G1177" s="229" t="s">
        <v>5191</v>
      </c>
      <c r="H1177" s="229">
        <v>3</v>
      </c>
      <c r="I1177" s="229" t="s">
        <v>1010</v>
      </c>
      <c r="J1177" s="229" t="s">
        <v>22943</v>
      </c>
      <c r="K1177" s="17" t="s">
        <v>22945</v>
      </c>
      <c r="L1177" s="17" t="s">
        <v>5190</v>
      </c>
      <c r="M1177" s="230" t="s">
        <v>22945</v>
      </c>
      <c r="N1177" s="231" t="s">
        <v>22946</v>
      </c>
      <c r="O1177" s="232" t="s">
        <v>5190</v>
      </c>
      <c r="P1177" s="233" t="s">
        <v>5190</v>
      </c>
      <c r="Q1177" s="233" t="s">
        <v>5190</v>
      </c>
      <c r="R1177" s="230" t="s">
        <v>25636</v>
      </c>
      <c r="S1177" s="234" t="s">
        <v>25635</v>
      </c>
      <c r="T1177" s="235" t="s">
        <v>5190</v>
      </c>
      <c r="U1177" s="236" t="s">
        <v>26520</v>
      </c>
      <c r="V1177" s="16" t="s">
        <v>5190</v>
      </c>
      <c r="W1177" s="16" t="s">
        <v>5190</v>
      </c>
      <c r="X1177" s="16" t="e">
        <v>#REF!</v>
      </c>
      <c r="Y1177" s="237" t="s">
        <v>5190</v>
      </c>
      <c r="Z1177" s="17"/>
    </row>
    <row r="1178" spans="1:26" x14ac:dyDescent="0.45">
      <c r="A1178" s="227"/>
      <c r="B1178" s="240" t="s">
        <v>22947</v>
      </c>
      <c r="C1178" s="240" t="s">
        <v>22948</v>
      </c>
      <c r="D1178" s="240" t="s">
        <v>22477</v>
      </c>
      <c r="E1178" s="240" t="s">
        <v>1014</v>
      </c>
      <c r="F1178" s="227" t="s">
        <v>24515</v>
      </c>
      <c r="G1178" s="229" t="s">
        <v>5191</v>
      </c>
      <c r="H1178" s="229">
        <v>4</v>
      </c>
      <c r="I1178" s="229" t="s">
        <v>1010</v>
      </c>
      <c r="J1178" s="229" t="s">
        <v>22943</v>
      </c>
      <c r="K1178" s="17" t="s">
        <v>22945</v>
      </c>
      <c r="L1178" s="17" t="s">
        <v>22947</v>
      </c>
      <c r="M1178" s="230" t="s">
        <v>22947</v>
      </c>
      <c r="N1178" s="231" t="s">
        <v>22948</v>
      </c>
      <c r="O1178" s="232" t="s">
        <v>1014</v>
      </c>
      <c r="P1178" s="233" t="s">
        <v>1015</v>
      </c>
      <c r="Q1178" s="233" t="s">
        <v>26521</v>
      </c>
      <c r="R1178" s="230" t="s">
        <v>25234</v>
      </c>
      <c r="S1178" s="234" t="s">
        <v>25636</v>
      </c>
      <c r="T1178" s="235" t="s">
        <v>21361</v>
      </c>
      <c r="U1178" s="236" t="s">
        <v>5191</v>
      </c>
      <c r="V1178" s="16">
        <v>1</v>
      </c>
      <c r="W1178" s="16">
        <v>3</v>
      </c>
      <c r="X1178" s="16" t="e">
        <v>#REF!</v>
      </c>
      <c r="Y1178" s="237" t="s">
        <v>1014</v>
      </c>
      <c r="Z1178" s="17"/>
    </row>
    <row r="1179" spans="1:26" x14ac:dyDescent="0.45">
      <c r="A1179" s="227"/>
      <c r="B1179" s="240" t="s">
        <v>22949</v>
      </c>
      <c r="C1179" s="240" t="s">
        <v>22950</v>
      </c>
      <c r="D1179" s="240" t="s">
        <v>22477</v>
      </c>
      <c r="E1179" s="240" t="s">
        <v>1014</v>
      </c>
      <c r="F1179" s="227" t="s">
        <v>24516</v>
      </c>
      <c r="G1179" s="229" t="s">
        <v>5191</v>
      </c>
      <c r="H1179" s="229">
        <v>4</v>
      </c>
      <c r="I1179" s="229" t="s">
        <v>1010</v>
      </c>
      <c r="J1179" s="229" t="s">
        <v>22943</v>
      </c>
      <c r="K1179" s="17" t="s">
        <v>22945</v>
      </c>
      <c r="L1179" s="17" t="s">
        <v>22949</v>
      </c>
      <c r="M1179" s="230" t="s">
        <v>22949</v>
      </c>
      <c r="N1179" s="231" t="s">
        <v>22950</v>
      </c>
      <c r="O1179" s="232" t="s">
        <v>1014</v>
      </c>
      <c r="P1179" s="233" t="s">
        <v>1015</v>
      </c>
      <c r="Q1179" s="233" t="s">
        <v>26521</v>
      </c>
      <c r="R1179" s="230" t="s">
        <v>25235</v>
      </c>
      <c r="S1179" s="234" t="s">
        <v>25636</v>
      </c>
      <c r="T1179" s="235" t="s">
        <v>21361</v>
      </c>
      <c r="U1179" s="236" t="s">
        <v>5191</v>
      </c>
      <c r="V1179" s="16">
        <v>1</v>
      </c>
      <c r="W1179" s="16">
        <v>3</v>
      </c>
      <c r="X1179" s="16" t="e">
        <v>#REF!</v>
      </c>
      <c r="Y1179" s="237" t="s">
        <v>1014</v>
      </c>
      <c r="Z1179" s="17"/>
    </row>
    <row r="1180" spans="1:26" x14ac:dyDescent="0.45">
      <c r="A1180" s="239" t="s">
        <v>22951</v>
      </c>
      <c r="B1180" s="239" t="s">
        <v>22952</v>
      </c>
      <c r="C1180" s="227"/>
      <c r="D1180" s="227"/>
      <c r="E1180" s="227"/>
      <c r="F1180" s="227" t="s">
        <v>24517</v>
      </c>
      <c r="G1180" s="229" t="s">
        <v>5191</v>
      </c>
      <c r="H1180" s="229">
        <v>3</v>
      </c>
      <c r="I1180" s="229" t="s">
        <v>1010</v>
      </c>
      <c r="J1180" s="229" t="s">
        <v>22943</v>
      </c>
      <c r="K1180" s="17" t="s">
        <v>22951</v>
      </c>
      <c r="L1180" s="17" t="s">
        <v>5190</v>
      </c>
      <c r="M1180" s="230" t="s">
        <v>22951</v>
      </c>
      <c r="N1180" s="231" t="s">
        <v>22952</v>
      </c>
      <c r="O1180" s="232" t="s">
        <v>5190</v>
      </c>
      <c r="P1180" s="233" t="s">
        <v>5190</v>
      </c>
      <c r="Q1180" s="233" t="s">
        <v>5190</v>
      </c>
      <c r="R1180" s="230" t="s">
        <v>25637</v>
      </c>
      <c r="S1180" s="234" t="s">
        <v>25635</v>
      </c>
      <c r="T1180" s="235" t="s">
        <v>5190</v>
      </c>
      <c r="U1180" s="236" t="s">
        <v>26520</v>
      </c>
      <c r="V1180" s="16" t="s">
        <v>5190</v>
      </c>
      <c r="W1180" s="16" t="s">
        <v>5190</v>
      </c>
      <c r="X1180" s="16" t="e">
        <v>#REF!</v>
      </c>
      <c r="Y1180" s="237" t="s">
        <v>5190</v>
      </c>
      <c r="Z1180" s="17"/>
    </row>
    <row r="1181" spans="1:26" x14ac:dyDescent="0.45">
      <c r="A1181" s="227"/>
      <c r="B1181" s="240" t="s">
        <v>22953</v>
      </c>
      <c r="C1181" s="240" t="s">
        <v>22952</v>
      </c>
      <c r="D1181" s="240" t="s">
        <v>1018</v>
      </c>
      <c r="E1181" s="240" t="s">
        <v>1017</v>
      </c>
      <c r="F1181" s="227" t="s">
        <v>24518</v>
      </c>
      <c r="G1181" s="229" t="s">
        <v>5191</v>
      </c>
      <c r="H1181" s="229">
        <v>4</v>
      </c>
      <c r="I1181" s="229" t="s">
        <v>1010</v>
      </c>
      <c r="J1181" s="229" t="s">
        <v>22943</v>
      </c>
      <c r="K1181" s="17" t="s">
        <v>22951</v>
      </c>
      <c r="L1181" s="17" t="s">
        <v>22953</v>
      </c>
      <c r="M1181" s="230" t="s">
        <v>22953</v>
      </c>
      <c r="N1181" s="231" t="s">
        <v>22952</v>
      </c>
      <c r="O1181" s="232" t="s">
        <v>1017</v>
      </c>
      <c r="P1181" s="233" t="s">
        <v>1018</v>
      </c>
      <c r="Q1181" s="233" t="s">
        <v>5190</v>
      </c>
      <c r="R1181" s="230" t="s">
        <v>25236</v>
      </c>
      <c r="S1181" s="234" t="s">
        <v>25637</v>
      </c>
      <c r="T1181" s="235" t="s">
        <v>21359</v>
      </c>
      <c r="U1181" s="236" t="s">
        <v>5191</v>
      </c>
      <c r="V1181" s="16">
        <v>2</v>
      </c>
      <c r="W1181" s="16">
        <v>1</v>
      </c>
      <c r="X1181" s="16" t="e">
        <v>#REF!</v>
      </c>
      <c r="Y1181" s="237" t="s">
        <v>1017</v>
      </c>
      <c r="Z1181" s="17"/>
    </row>
    <row r="1182" spans="1:26" x14ac:dyDescent="0.45">
      <c r="A1182" s="227"/>
      <c r="B1182" s="227"/>
      <c r="C1182" s="227"/>
      <c r="D1182" s="239" t="s">
        <v>1134</v>
      </c>
      <c r="E1182" s="240" t="s">
        <v>1133</v>
      </c>
      <c r="F1182" s="227" t="s">
        <v>24519</v>
      </c>
      <c r="G1182" s="229" t="s">
        <v>26520</v>
      </c>
      <c r="H1182" s="229">
        <v>4</v>
      </c>
      <c r="I1182" s="229" t="s">
        <v>1010</v>
      </c>
      <c r="J1182" s="229" t="s">
        <v>22943</v>
      </c>
      <c r="K1182" s="17" t="s">
        <v>22951</v>
      </c>
      <c r="L1182" s="17" t="s">
        <v>22953</v>
      </c>
      <c r="M1182" s="230" t="s">
        <v>22953</v>
      </c>
      <c r="N1182" s="231" t="s">
        <v>22952</v>
      </c>
      <c r="O1182" s="232" t="s">
        <v>1133</v>
      </c>
      <c r="P1182" s="233" t="s">
        <v>1134</v>
      </c>
      <c r="Q1182" s="233" t="s">
        <v>5190</v>
      </c>
      <c r="R1182" s="230" t="s">
        <v>25236</v>
      </c>
      <c r="S1182" s="234" t="s">
        <v>25637</v>
      </c>
      <c r="T1182" s="235" t="s">
        <v>21288</v>
      </c>
      <c r="U1182" s="236" t="s">
        <v>5191</v>
      </c>
      <c r="V1182" s="16">
        <v>2</v>
      </c>
      <c r="W1182" s="16">
        <v>1</v>
      </c>
      <c r="X1182" s="16" t="e">
        <v>#REF!</v>
      </c>
      <c r="Y1182" s="237" t="s">
        <v>1133</v>
      </c>
      <c r="Z1182" s="17"/>
    </row>
    <row r="1183" spans="1:26" x14ac:dyDescent="0.45">
      <c r="A1183" s="227"/>
      <c r="B1183" s="227"/>
      <c r="C1183" s="227"/>
      <c r="D1183" s="231"/>
      <c r="E1183" s="227"/>
      <c r="F1183" s="227" t="s">
        <v>24520</v>
      </c>
      <c r="G1183" s="229" t="s">
        <v>26520</v>
      </c>
      <c r="H1183" s="229" t="s">
        <v>5190</v>
      </c>
      <c r="I1183" s="229" t="s">
        <v>5190</v>
      </c>
      <c r="J1183" s="229" t="s">
        <v>5190</v>
      </c>
      <c r="K1183" s="17" t="s">
        <v>5190</v>
      </c>
      <c r="L1183" s="17" t="s">
        <v>5190</v>
      </c>
      <c r="M1183" s="230" t="s">
        <v>5190</v>
      </c>
      <c r="N1183" s="231" t="s">
        <v>5190</v>
      </c>
      <c r="O1183" s="232" t="s">
        <v>5190</v>
      </c>
      <c r="P1183" s="233" t="s">
        <v>5190</v>
      </c>
      <c r="Q1183" s="233" t="s">
        <v>5190</v>
      </c>
      <c r="R1183" s="230" t="s">
        <v>5190</v>
      </c>
      <c r="S1183" s="234" t="s">
        <v>5190</v>
      </c>
      <c r="T1183" s="235" t="s">
        <v>5190</v>
      </c>
      <c r="U1183" s="236" t="s">
        <v>26520</v>
      </c>
      <c r="V1183" s="16" t="s">
        <v>5190</v>
      </c>
      <c r="W1183" s="16" t="s">
        <v>5190</v>
      </c>
      <c r="X1183" s="16" t="s">
        <v>5190</v>
      </c>
      <c r="Y1183" s="237" t="s">
        <v>5190</v>
      </c>
      <c r="Z1183" s="17"/>
    </row>
    <row r="1184" spans="1:26" ht="15.4" x14ac:dyDescent="0.45">
      <c r="A1184" s="225" t="s">
        <v>1019</v>
      </c>
      <c r="B1184" s="225" t="s">
        <v>22954</v>
      </c>
      <c r="C1184" s="227"/>
      <c r="D1184" s="227"/>
      <c r="E1184" s="227"/>
      <c r="F1184" s="227" t="s">
        <v>24521</v>
      </c>
      <c r="G1184" s="229" t="s">
        <v>5191</v>
      </c>
      <c r="H1184" s="229">
        <v>1</v>
      </c>
      <c r="I1184" s="229" t="s">
        <v>1019</v>
      </c>
      <c r="J1184" s="229" t="s">
        <v>5190</v>
      </c>
      <c r="K1184" s="17" t="s">
        <v>5190</v>
      </c>
      <c r="L1184" s="17" t="s">
        <v>5190</v>
      </c>
      <c r="M1184" s="230" t="s">
        <v>1019</v>
      </c>
      <c r="N1184" s="231" t="s">
        <v>22954</v>
      </c>
      <c r="O1184" s="232" t="s">
        <v>5190</v>
      </c>
      <c r="P1184" s="233" t="s">
        <v>5190</v>
      </c>
      <c r="Q1184" s="233" t="s">
        <v>5190</v>
      </c>
      <c r="R1184" s="230" t="s">
        <v>25638</v>
      </c>
      <c r="S1184" s="234" t="s">
        <v>23336</v>
      </c>
      <c r="T1184" s="235" t="s">
        <v>5190</v>
      </c>
      <c r="U1184" s="236" t="s">
        <v>26520</v>
      </c>
      <c r="V1184" s="16" t="s">
        <v>5190</v>
      </c>
      <c r="W1184" s="16" t="s">
        <v>5190</v>
      </c>
      <c r="X1184" s="16" t="e">
        <v>#REF!</v>
      </c>
      <c r="Y1184" s="237" t="s">
        <v>5190</v>
      </c>
      <c r="Z1184" s="17"/>
    </row>
    <row r="1185" spans="1:26" x14ac:dyDescent="0.45">
      <c r="A1185" s="239" t="s">
        <v>1021</v>
      </c>
      <c r="B1185" s="239" t="s">
        <v>22955</v>
      </c>
      <c r="C1185" s="231"/>
      <c r="D1185" s="227"/>
      <c r="E1185" s="227"/>
      <c r="F1185" s="227" t="s">
        <v>24522</v>
      </c>
      <c r="G1185" s="229" t="s">
        <v>5191</v>
      </c>
      <c r="H1185" s="229">
        <v>2</v>
      </c>
      <c r="I1185" s="229" t="s">
        <v>1019</v>
      </c>
      <c r="J1185" s="229" t="s">
        <v>1021</v>
      </c>
      <c r="K1185" s="17" t="s">
        <v>5190</v>
      </c>
      <c r="L1185" s="17" t="s">
        <v>5190</v>
      </c>
      <c r="M1185" s="230" t="s">
        <v>1021</v>
      </c>
      <c r="N1185" s="231" t="s">
        <v>22955</v>
      </c>
      <c r="O1185" s="232" t="s">
        <v>5190</v>
      </c>
      <c r="P1185" s="233" t="s">
        <v>5190</v>
      </c>
      <c r="Q1185" s="233" t="s">
        <v>5190</v>
      </c>
      <c r="R1185" s="230" t="s">
        <v>25639</v>
      </c>
      <c r="S1185" s="234" t="s">
        <v>25638</v>
      </c>
      <c r="T1185" s="235" t="s">
        <v>5190</v>
      </c>
      <c r="U1185" s="236" t="s">
        <v>26520</v>
      </c>
      <c r="V1185" s="16" t="s">
        <v>5190</v>
      </c>
      <c r="W1185" s="16" t="s">
        <v>5190</v>
      </c>
      <c r="X1185" s="16" t="e">
        <v>#REF!</v>
      </c>
      <c r="Y1185" s="237" t="s">
        <v>5190</v>
      </c>
      <c r="Z1185" s="17"/>
    </row>
    <row r="1186" spans="1:26" x14ac:dyDescent="0.45">
      <c r="A1186" s="239" t="s">
        <v>1023</v>
      </c>
      <c r="B1186" s="239" t="s">
        <v>22956</v>
      </c>
      <c r="C1186" s="227"/>
      <c r="D1186" s="227"/>
      <c r="E1186" s="227"/>
      <c r="F1186" s="227" t="s">
        <v>24523</v>
      </c>
      <c r="G1186" s="229" t="s">
        <v>5191</v>
      </c>
      <c r="H1186" s="229">
        <v>3</v>
      </c>
      <c r="I1186" s="229" t="s">
        <v>1019</v>
      </c>
      <c r="J1186" s="229" t="s">
        <v>1021</v>
      </c>
      <c r="K1186" s="17" t="s">
        <v>1023</v>
      </c>
      <c r="L1186" s="17" t="s">
        <v>5190</v>
      </c>
      <c r="M1186" s="230" t="s">
        <v>1023</v>
      </c>
      <c r="N1186" s="231" t="s">
        <v>22956</v>
      </c>
      <c r="O1186" s="232" t="s">
        <v>5190</v>
      </c>
      <c r="P1186" s="233" t="s">
        <v>5190</v>
      </c>
      <c r="Q1186" s="233" t="s">
        <v>5190</v>
      </c>
      <c r="R1186" s="230" t="s">
        <v>25640</v>
      </c>
      <c r="S1186" s="234" t="s">
        <v>25639</v>
      </c>
      <c r="T1186" s="235" t="s">
        <v>5190</v>
      </c>
      <c r="U1186" s="236" t="s">
        <v>26520</v>
      </c>
      <c r="V1186" s="16" t="s">
        <v>5190</v>
      </c>
      <c r="W1186" s="16" t="s">
        <v>5190</v>
      </c>
      <c r="X1186" s="16" t="e">
        <v>#REF!</v>
      </c>
      <c r="Y1186" s="237" t="s">
        <v>5190</v>
      </c>
      <c r="Z1186" s="17"/>
    </row>
    <row r="1187" spans="1:26" x14ac:dyDescent="0.45">
      <c r="A1187" s="227"/>
      <c r="B1187" s="240" t="s">
        <v>1025</v>
      </c>
      <c r="C1187" s="240" t="s">
        <v>22956</v>
      </c>
      <c r="D1187" s="240" t="s">
        <v>1049</v>
      </c>
      <c r="E1187" s="240" t="s">
        <v>1048</v>
      </c>
      <c r="F1187" s="227" t="s">
        <v>24524</v>
      </c>
      <c r="G1187" s="229" t="s">
        <v>5191</v>
      </c>
      <c r="H1187" s="229">
        <v>4</v>
      </c>
      <c r="I1187" s="229" t="s">
        <v>1019</v>
      </c>
      <c r="J1187" s="229" t="s">
        <v>1021</v>
      </c>
      <c r="K1187" s="17" t="s">
        <v>1023</v>
      </c>
      <c r="L1187" s="17" t="s">
        <v>1025</v>
      </c>
      <c r="M1187" s="230" t="s">
        <v>1025</v>
      </c>
      <c r="N1187" s="231" t="s">
        <v>22956</v>
      </c>
      <c r="O1187" s="232" t="s">
        <v>1048</v>
      </c>
      <c r="P1187" s="233" t="s">
        <v>1049</v>
      </c>
      <c r="Q1187" s="233" t="s">
        <v>5190</v>
      </c>
      <c r="R1187" s="230" t="s">
        <v>25237</v>
      </c>
      <c r="S1187" s="234" t="s">
        <v>25640</v>
      </c>
      <c r="T1187" s="235" t="s">
        <v>21340</v>
      </c>
      <c r="U1187" s="236" t="s">
        <v>5191</v>
      </c>
      <c r="V1187" s="16">
        <v>2</v>
      </c>
      <c r="W1187" s="16">
        <v>1</v>
      </c>
      <c r="X1187" s="16" t="e">
        <v>#REF!</v>
      </c>
      <c r="Y1187" s="237" t="s">
        <v>1048</v>
      </c>
      <c r="Z1187" s="17"/>
    </row>
    <row r="1188" spans="1:26" x14ac:dyDescent="0.45">
      <c r="A1188" s="227"/>
      <c r="B1188" s="227"/>
      <c r="C1188" s="227"/>
      <c r="D1188" s="240" t="s">
        <v>1052</v>
      </c>
      <c r="E1188" s="240" t="s">
        <v>1051</v>
      </c>
      <c r="F1188" s="227" t="s">
        <v>24525</v>
      </c>
      <c r="G1188" s="229" t="s">
        <v>26520</v>
      </c>
      <c r="H1188" s="229">
        <v>4</v>
      </c>
      <c r="I1188" s="229" t="s">
        <v>1019</v>
      </c>
      <c r="J1188" s="229" t="s">
        <v>1021</v>
      </c>
      <c r="K1188" s="17" t="s">
        <v>1023</v>
      </c>
      <c r="L1188" s="17" t="s">
        <v>1025</v>
      </c>
      <c r="M1188" s="230" t="s">
        <v>1025</v>
      </c>
      <c r="N1188" s="231" t="s">
        <v>22956</v>
      </c>
      <c r="O1188" s="232" t="s">
        <v>1051</v>
      </c>
      <c r="P1188" s="233" t="s">
        <v>1052</v>
      </c>
      <c r="Q1188" s="233" t="s">
        <v>5190</v>
      </c>
      <c r="R1188" s="230" t="s">
        <v>25237</v>
      </c>
      <c r="S1188" s="234" t="s">
        <v>25640</v>
      </c>
      <c r="T1188" s="235" t="s">
        <v>21338</v>
      </c>
      <c r="U1188" s="236" t="s">
        <v>5191</v>
      </c>
      <c r="V1188" s="16">
        <v>2</v>
      </c>
      <c r="W1188" s="16">
        <v>1</v>
      </c>
      <c r="X1188" s="16" t="e">
        <v>#REF!</v>
      </c>
      <c r="Y1188" s="237" t="s">
        <v>1051</v>
      </c>
      <c r="Z1188" s="17"/>
    </row>
    <row r="1189" spans="1:26" x14ac:dyDescent="0.45">
      <c r="A1189" s="239" t="s">
        <v>1026</v>
      </c>
      <c r="B1189" s="239" t="s">
        <v>22957</v>
      </c>
      <c r="C1189" s="227"/>
      <c r="D1189" s="227"/>
      <c r="E1189" s="227"/>
      <c r="F1189" s="227" t="s">
        <v>24526</v>
      </c>
      <c r="G1189" s="229" t="s">
        <v>5191</v>
      </c>
      <c r="H1189" s="229">
        <v>3</v>
      </c>
      <c r="I1189" s="229" t="s">
        <v>1019</v>
      </c>
      <c r="J1189" s="229" t="s">
        <v>1021</v>
      </c>
      <c r="K1189" s="17" t="s">
        <v>1026</v>
      </c>
      <c r="L1189" s="17" t="s">
        <v>5190</v>
      </c>
      <c r="M1189" s="230" t="s">
        <v>1026</v>
      </c>
      <c r="N1189" s="231" t="s">
        <v>22957</v>
      </c>
      <c r="O1189" s="232" t="s">
        <v>5190</v>
      </c>
      <c r="P1189" s="233" t="s">
        <v>5190</v>
      </c>
      <c r="Q1189" s="233" t="s">
        <v>5190</v>
      </c>
      <c r="R1189" s="230" t="s">
        <v>25641</v>
      </c>
      <c r="S1189" s="234" t="s">
        <v>25639</v>
      </c>
      <c r="T1189" s="235" t="s">
        <v>5190</v>
      </c>
      <c r="U1189" s="236" t="s">
        <v>26520</v>
      </c>
      <c r="V1189" s="16" t="s">
        <v>5190</v>
      </c>
      <c r="W1189" s="16" t="s">
        <v>5190</v>
      </c>
      <c r="X1189" s="16" t="e">
        <v>#REF!</v>
      </c>
      <c r="Y1189" s="237" t="s">
        <v>5190</v>
      </c>
      <c r="Z1189" s="17"/>
    </row>
    <row r="1190" spans="1:26" x14ac:dyDescent="0.45">
      <c r="A1190" s="227"/>
      <c r="B1190" s="240" t="s">
        <v>22958</v>
      </c>
      <c r="C1190" s="240" t="s">
        <v>2566</v>
      </c>
      <c r="D1190" s="240" t="s">
        <v>22959</v>
      </c>
      <c r="E1190" s="240" t="s">
        <v>1040</v>
      </c>
      <c r="F1190" s="227" t="s">
        <v>24527</v>
      </c>
      <c r="G1190" s="229" t="s">
        <v>5191</v>
      </c>
      <c r="H1190" s="229">
        <v>4</v>
      </c>
      <c r="I1190" s="229" t="s">
        <v>1019</v>
      </c>
      <c r="J1190" s="229" t="s">
        <v>1021</v>
      </c>
      <c r="K1190" s="17" t="s">
        <v>1026</v>
      </c>
      <c r="L1190" s="17" t="s">
        <v>22958</v>
      </c>
      <c r="M1190" s="230" t="s">
        <v>22958</v>
      </c>
      <c r="N1190" s="231" t="s">
        <v>2566</v>
      </c>
      <c r="O1190" s="232" t="s">
        <v>1040</v>
      </c>
      <c r="P1190" s="233" t="s">
        <v>1041</v>
      </c>
      <c r="Q1190" s="233" t="s">
        <v>26521</v>
      </c>
      <c r="R1190" s="230" t="s">
        <v>25238</v>
      </c>
      <c r="S1190" s="234" t="s">
        <v>25641</v>
      </c>
      <c r="T1190" s="235" t="s">
        <v>21345</v>
      </c>
      <c r="U1190" s="236" t="s">
        <v>5191</v>
      </c>
      <c r="V1190" s="16">
        <v>1</v>
      </c>
      <c r="W1190" s="16">
        <v>4</v>
      </c>
      <c r="X1190" s="16" t="e">
        <v>#REF!</v>
      </c>
      <c r="Y1190" s="237" t="s">
        <v>1040</v>
      </c>
      <c r="Z1190" s="17"/>
    </row>
    <row r="1191" spans="1:26" x14ac:dyDescent="0.45">
      <c r="A1191" s="227"/>
      <c r="B1191" s="240" t="s">
        <v>22960</v>
      </c>
      <c r="C1191" s="240" t="s">
        <v>22961</v>
      </c>
      <c r="D1191" s="240" t="s">
        <v>22959</v>
      </c>
      <c r="E1191" s="240" t="s">
        <v>1040</v>
      </c>
      <c r="F1191" s="227" t="s">
        <v>24528</v>
      </c>
      <c r="G1191" s="229" t="s">
        <v>5191</v>
      </c>
      <c r="H1191" s="229">
        <v>4</v>
      </c>
      <c r="I1191" s="229" t="s">
        <v>1019</v>
      </c>
      <c r="J1191" s="229" t="s">
        <v>1021</v>
      </c>
      <c r="K1191" s="17" t="s">
        <v>1026</v>
      </c>
      <c r="L1191" s="17" t="s">
        <v>22960</v>
      </c>
      <c r="M1191" s="230" t="s">
        <v>22960</v>
      </c>
      <c r="N1191" s="231" t="s">
        <v>22961</v>
      </c>
      <c r="O1191" s="232" t="s">
        <v>1040</v>
      </c>
      <c r="P1191" s="233" t="s">
        <v>1041</v>
      </c>
      <c r="Q1191" s="233" t="s">
        <v>26521</v>
      </c>
      <c r="R1191" s="230" t="s">
        <v>25239</v>
      </c>
      <c r="S1191" s="234" t="s">
        <v>25641</v>
      </c>
      <c r="T1191" s="235" t="s">
        <v>21345</v>
      </c>
      <c r="U1191" s="236" t="s">
        <v>5191</v>
      </c>
      <c r="V1191" s="16">
        <v>1</v>
      </c>
      <c r="W1191" s="16">
        <v>4</v>
      </c>
      <c r="X1191" s="16" t="e">
        <v>#REF!</v>
      </c>
      <c r="Y1191" s="237" t="s">
        <v>1040</v>
      </c>
      <c r="Z1191" s="17"/>
    </row>
    <row r="1192" spans="1:26" x14ac:dyDescent="0.45">
      <c r="A1192" s="227"/>
      <c r="B1192" s="240" t="s">
        <v>22962</v>
      </c>
      <c r="C1192" s="240" t="s">
        <v>22963</v>
      </c>
      <c r="D1192" s="240" t="s">
        <v>22959</v>
      </c>
      <c r="E1192" s="240" t="s">
        <v>1040</v>
      </c>
      <c r="F1192" s="227" t="s">
        <v>24529</v>
      </c>
      <c r="G1192" s="229" t="s">
        <v>5191</v>
      </c>
      <c r="H1192" s="229">
        <v>4</v>
      </c>
      <c r="I1192" s="229" t="s">
        <v>1019</v>
      </c>
      <c r="J1192" s="229" t="s">
        <v>1021</v>
      </c>
      <c r="K1192" s="17" t="s">
        <v>1026</v>
      </c>
      <c r="L1192" s="17" t="s">
        <v>22962</v>
      </c>
      <c r="M1192" s="230" t="s">
        <v>22962</v>
      </c>
      <c r="N1192" s="231" t="s">
        <v>22963</v>
      </c>
      <c r="O1192" s="232" t="s">
        <v>1040</v>
      </c>
      <c r="P1192" s="233" t="s">
        <v>1041</v>
      </c>
      <c r="Q1192" s="233" t="s">
        <v>26521</v>
      </c>
      <c r="R1192" s="230" t="s">
        <v>25240</v>
      </c>
      <c r="S1192" s="234" t="s">
        <v>25641</v>
      </c>
      <c r="T1192" s="235" t="s">
        <v>21345</v>
      </c>
      <c r="U1192" s="236" t="s">
        <v>5191</v>
      </c>
      <c r="V1192" s="16">
        <v>3</v>
      </c>
      <c r="W1192" s="16">
        <v>4</v>
      </c>
      <c r="X1192" s="16" t="e">
        <v>#REF!</v>
      </c>
      <c r="Y1192" s="237" t="s">
        <v>1040</v>
      </c>
      <c r="Z1192" s="17"/>
    </row>
    <row r="1193" spans="1:26" x14ac:dyDescent="0.45">
      <c r="A1193" s="227"/>
      <c r="B1193" s="227"/>
      <c r="C1193" s="227"/>
      <c r="D1193" s="240" t="s">
        <v>22964</v>
      </c>
      <c r="E1193" s="240" t="s">
        <v>1064</v>
      </c>
      <c r="F1193" s="227" t="s">
        <v>24530</v>
      </c>
      <c r="G1193" s="229" t="s">
        <v>26520</v>
      </c>
      <c r="H1193" s="229">
        <v>4</v>
      </c>
      <c r="I1193" s="229" t="s">
        <v>1019</v>
      </c>
      <c r="J1193" s="229" t="s">
        <v>1021</v>
      </c>
      <c r="K1193" s="17" t="s">
        <v>1026</v>
      </c>
      <c r="L1193" s="17" t="s">
        <v>22962</v>
      </c>
      <c r="M1193" s="230" t="s">
        <v>22962</v>
      </c>
      <c r="N1193" s="231" t="s">
        <v>22963</v>
      </c>
      <c r="O1193" s="232" t="s">
        <v>1064</v>
      </c>
      <c r="P1193" s="233" t="s">
        <v>1065</v>
      </c>
      <c r="Q1193" s="233" t="s">
        <v>26521</v>
      </c>
      <c r="R1193" s="230" t="s">
        <v>25240</v>
      </c>
      <c r="S1193" s="234" t="s">
        <v>25641</v>
      </c>
      <c r="T1193" s="235" t="s">
        <v>21330</v>
      </c>
      <c r="U1193" s="236" t="s">
        <v>5191</v>
      </c>
      <c r="V1193" s="16">
        <v>3</v>
      </c>
      <c r="W1193" s="16">
        <v>2</v>
      </c>
      <c r="X1193" s="16" t="e">
        <v>#REF!</v>
      </c>
      <c r="Y1193" s="237" t="s">
        <v>1064</v>
      </c>
      <c r="Z1193" s="17"/>
    </row>
    <row r="1194" spans="1:26" x14ac:dyDescent="0.45">
      <c r="A1194" s="227"/>
      <c r="B1194" s="227"/>
      <c r="C1194" s="227"/>
      <c r="D1194" s="240" t="s">
        <v>22812</v>
      </c>
      <c r="E1194" s="240" t="s">
        <v>1070</v>
      </c>
      <c r="F1194" s="227" t="s">
        <v>24531</v>
      </c>
      <c r="G1194" s="229" t="s">
        <v>26520</v>
      </c>
      <c r="H1194" s="229">
        <v>4</v>
      </c>
      <c r="I1194" s="229" t="s">
        <v>1019</v>
      </c>
      <c r="J1194" s="229" t="s">
        <v>1021</v>
      </c>
      <c r="K1194" s="17" t="s">
        <v>1026</v>
      </c>
      <c r="L1194" s="17" t="s">
        <v>22962</v>
      </c>
      <c r="M1194" s="230" t="s">
        <v>22962</v>
      </c>
      <c r="N1194" s="231" t="s">
        <v>22963</v>
      </c>
      <c r="O1194" s="232" t="s">
        <v>1070</v>
      </c>
      <c r="P1194" s="233" t="s">
        <v>1071</v>
      </c>
      <c r="Q1194" s="233" t="s">
        <v>26521</v>
      </c>
      <c r="R1194" s="230" t="s">
        <v>25240</v>
      </c>
      <c r="S1194" s="234" t="s">
        <v>25641</v>
      </c>
      <c r="T1194" s="235" t="s">
        <v>21326</v>
      </c>
      <c r="U1194" s="236" t="s">
        <v>5191</v>
      </c>
      <c r="V1194" s="16">
        <v>3</v>
      </c>
      <c r="W1194" s="16">
        <v>6</v>
      </c>
      <c r="X1194" s="16" t="e">
        <v>#REF!</v>
      </c>
      <c r="Y1194" s="237" t="s">
        <v>1070</v>
      </c>
      <c r="Z1194" s="17"/>
    </row>
    <row r="1195" spans="1:26" x14ac:dyDescent="0.45">
      <c r="A1195" s="227"/>
      <c r="B1195" s="240" t="s">
        <v>22965</v>
      </c>
      <c r="C1195" s="240" t="s">
        <v>22966</v>
      </c>
      <c r="D1195" s="240" t="s">
        <v>22967</v>
      </c>
      <c r="E1195" s="240" t="s">
        <v>1056</v>
      </c>
      <c r="F1195" s="227" t="s">
        <v>24532</v>
      </c>
      <c r="G1195" s="229" t="s">
        <v>5191</v>
      </c>
      <c r="H1195" s="229">
        <v>4</v>
      </c>
      <c r="I1195" s="229" t="s">
        <v>1019</v>
      </c>
      <c r="J1195" s="229" t="s">
        <v>1021</v>
      </c>
      <c r="K1195" s="17" t="s">
        <v>1026</v>
      </c>
      <c r="L1195" s="17" t="s">
        <v>22965</v>
      </c>
      <c r="M1195" s="230" t="s">
        <v>22965</v>
      </c>
      <c r="N1195" s="231" t="s">
        <v>22966</v>
      </c>
      <c r="O1195" s="232" t="s">
        <v>1056</v>
      </c>
      <c r="P1195" s="233" t="s">
        <v>1057</v>
      </c>
      <c r="Q1195" s="233" t="s">
        <v>26521</v>
      </c>
      <c r="R1195" s="230" t="s">
        <v>25241</v>
      </c>
      <c r="S1195" s="234" t="s">
        <v>25641</v>
      </c>
      <c r="T1195" s="235" t="s">
        <v>21335</v>
      </c>
      <c r="U1195" s="236" t="s">
        <v>5191</v>
      </c>
      <c r="V1195" s="16">
        <v>2</v>
      </c>
      <c r="W1195" s="16">
        <v>2</v>
      </c>
      <c r="X1195" s="16" t="e">
        <v>#REF!</v>
      </c>
      <c r="Y1195" s="237" t="s">
        <v>1056</v>
      </c>
      <c r="Z1195" s="17"/>
    </row>
    <row r="1196" spans="1:26" x14ac:dyDescent="0.45">
      <c r="A1196" s="227"/>
      <c r="B1196" s="227"/>
      <c r="C1196" s="227"/>
      <c r="D1196" s="240" t="s">
        <v>22964</v>
      </c>
      <c r="E1196" s="240" t="s">
        <v>1064</v>
      </c>
      <c r="F1196" s="227" t="s">
        <v>24533</v>
      </c>
      <c r="G1196" s="229" t="s">
        <v>26520</v>
      </c>
      <c r="H1196" s="229">
        <v>4</v>
      </c>
      <c r="I1196" s="229" t="s">
        <v>1019</v>
      </c>
      <c r="J1196" s="229" t="s">
        <v>1021</v>
      </c>
      <c r="K1196" s="17" t="s">
        <v>1026</v>
      </c>
      <c r="L1196" s="17" t="s">
        <v>22965</v>
      </c>
      <c r="M1196" s="230" t="s">
        <v>22965</v>
      </c>
      <c r="N1196" s="231" t="s">
        <v>22966</v>
      </c>
      <c r="O1196" s="232" t="s">
        <v>1064</v>
      </c>
      <c r="P1196" s="233" t="s">
        <v>1065</v>
      </c>
      <c r="Q1196" s="233" t="s">
        <v>26521</v>
      </c>
      <c r="R1196" s="230" t="s">
        <v>25241</v>
      </c>
      <c r="S1196" s="234" t="s">
        <v>25641</v>
      </c>
      <c r="T1196" s="235" t="s">
        <v>21330</v>
      </c>
      <c r="U1196" s="236" t="s">
        <v>5191</v>
      </c>
      <c r="V1196" s="16">
        <v>2</v>
      </c>
      <c r="W1196" s="16">
        <v>2</v>
      </c>
      <c r="X1196" s="16" t="e">
        <v>#REF!</v>
      </c>
      <c r="Y1196" s="237" t="s">
        <v>1064</v>
      </c>
      <c r="Z1196" s="17"/>
    </row>
    <row r="1197" spans="1:26" x14ac:dyDescent="0.45">
      <c r="A1197" s="227"/>
      <c r="B1197" s="240" t="s">
        <v>22968</v>
      </c>
      <c r="C1197" s="240" t="s">
        <v>22969</v>
      </c>
      <c r="D1197" s="240" t="s">
        <v>22970</v>
      </c>
      <c r="E1197" s="240" t="s">
        <v>1043</v>
      </c>
      <c r="F1197" s="227" t="s">
        <v>24534</v>
      </c>
      <c r="G1197" s="229" t="s">
        <v>5191</v>
      </c>
      <c r="H1197" s="229">
        <v>4</v>
      </c>
      <c r="I1197" s="229" t="s">
        <v>1019</v>
      </c>
      <c r="J1197" s="229" t="s">
        <v>1021</v>
      </c>
      <c r="K1197" s="17" t="s">
        <v>1026</v>
      </c>
      <c r="L1197" s="17" t="s">
        <v>22968</v>
      </c>
      <c r="M1197" s="230" t="s">
        <v>22968</v>
      </c>
      <c r="N1197" s="231" t="s">
        <v>22969</v>
      </c>
      <c r="O1197" s="232" t="s">
        <v>1043</v>
      </c>
      <c r="P1197" s="233" t="s">
        <v>1044</v>
      </c>
      <c r="Q1197" s="233" t="s">
        <v>26521</v>
      </c>
      <c r="R1197" s="230" t="s">
        <v>25242</v>
      </c>
      <c r="S1197" s="234" t="s">
        <v>25641</v>
      </c>
      <c r="T1197" s="235" t="s">
        <v>21343</v>
      </c>
      <c r="U1197" s="236" t="s">
        <v>5191</v>
      </c>
      <c r="V1197" s="16">
        <v>1</v>
      </c>
      <c r="W1197" s="16">
        <v>2</v>
      </c>
      <c r="X1197" s="16" t="e">
        <v>#REF!</v>
      </c>
      <c r="Y1197" s="237" t="s">
        <v>1043</v>
      </c>
      <c r="Z1197" s="17"/>
    </row>
    <row r="1198" spans="1:26" x14ac:dyDescent="0.45">
      <c r="A1198" s="239" t="s">
        <v>22971</v>
      </c>
      <c r="B1198" s="239" t="s">
        <v>22972</v>
      </c>
      <c r="C1198" s="227"/>
      <c r="D1198" s="227"/>
      <c r="E1198" s="227"/>
      <c r="F1198" s="227" t="s">
        <v>24535</v>
      </c>
      <c r="G1198" s="229" t="s">
        <v>5191</v>
      </c>
      <c r="H1198" s="229">
        <v>3</v>
      </c>
      <c r="I1198" s="229" t="s">
        <v>1019</v>
      </c>
      <c r="J1198" s="229" t="s">
        <v>1021</v>
      </c>
      <c r="K1198" s="17" t="s">
        <v>22971</v>
      </c>
      <c r="L1198" s="17" t="s">
        <v>5190</v>
      </c>
      <c r="M1198" s="230" t="s">
        <v>22971</v>
      </c>
      <c r="N1198" s="231" t="s">
        <v>22972</v>
      </c>
      <c r="O1198" s="232" t="s">
        <v>5190</v>
      </c>
      <c r="P1198" s="233" t="s">
        <v>5190</v>
      </c>
      <c r="Q1198" s="233" t="s">
        <v>5190</v>
      </c>
      <c r="R1198" s="230" t="s">
        <v>25642</v>
      </c>
      <c r="S1198" s="234" t="s">
        <v>25639</v>
      </c>
      <c r="T1198" s="235" t="s">
        <v>5190</v>
      </c>
      <c r="U1198" s="236" t="s">
        <v>26520</v>
      </c>
      <c r="V1198" s="16" t="s">
        <v>5190</v>
      </c>
      <c r="W1198" s="16" t="s">
        <v>5190</v>
      </c>
      <c r="X1198" s="16" t="e">
        <v>#REF!</v>
      </c>
      <c r="Y1198" s="237" t="s">
        <v>5190</v>
      </c>
      <c r="Z1198" s="17"/>
    </row>
    <row r="1199" spans="1:26" x14ac:dyDescent="0.45">
      <c r="A1199" s="227"/>
      <c r="B1199" s="240" t="s">
        <v>22973</v>
      </c>
      <c r="C1199" s="240" t="s">
        <v>2554</v>
      </c>
      <c r="D1199" s="240" t="s">
        <v>1025</v>
      </c>
      <c r="E1199" s="240" t="s">
        <v>1024</v>
      </c>
      <c r="F1199" s="227" t="s">
        <v>24536</v>
      </c>
      <c r="G1199" s="229" t="s">
        <v>5191</v>
      </c>
      <c r="H1199" s="229">
        <v>4</v>
      </c>
      <c r="I1199" s="229" t="s">
        <v>1019</v>
      </c>
      <c r="J1199" s="229" t="s">
        <v>1021</v>
      </c>
      <c r="K1199" s="17" t="s">
        <v>22971</v>
      </c>
      <c r="L1199" s="17" t="s">
        <v>22973</v>
      </c>
      <c r="M1199" s="230" t="s">
        <v>22973</v>
      </c>
      <c r="N1199" s="231" t="s">
        <v>2554</v>
      </c>
      <c r="O1199" s="232" t="s">
        <v>1024</v>
      </c>
      <c r="P1199" s="233" t="s">
        <v>1025</v>
      </c>
      <c r="Q1199" s="233" t="s">
        <v>5190</v>
      </c>
      <c r="R1199" s="230" t="s">
        <v>25243</v>
      </c>
      <c r="S1199" s="234" t="s">
        <v>25642</v>
      </c>
      <c r="T1199" s="235" t="s">
        <v>21355</v>
      </c>
      <c r="U1199" s="236" t="s">
        <v>5191</v>
      </c>
      <c r="V1199" s="16">
        <v>1</v>
      </c>
      <c r="W1199" s="16">
        <v>1</v>
      </c>
      <c r="X1199" s="16" t="e">
        <v>#REF!</v>
      </c>
      <c r="Y1199" s="237" t="s">
        <v>1024</v>
      </c>
      <c r="Z1199" s="17"/>
    </row>
    <row r="1200" spans="1:26" x14ac:dyDescent="0.45">
      <c r="A1200" s="227"/>
      <c r="B1200" s="240" t="s">
        <v>22974</v>
      </c>
      <c r="C1200" s="240" t="s">
        <v>22975</v>
      </c>
      <c r="D1200" s="240" t="s">
        <v>1028</v>
      </c>
      <c r="E1200" s="240" t="s">
        <v>1027</v>
      </c>
      <c r="F1200" s="227" t="s">
        <v>24537</v>
      </c>
      <c r="G1200" s="229" t="s">
        <v>5191</v>
      </c>
      <c r="H1200" s="229">
        <v>4</v>
      </c>
      <c r="I1200" s="229" t="s">
        <v>1019</v>
      </c>
      <c r="J1200" s="229" t="s">
        <v>1021</v>
      </c>
      <c r="K1200" s="17" t="s">
        <v>22971</v>
      </c>
      <c r="L1200" s="17" t="s">
        <v>22974</v>
      </c>
      <c r="M1200" s="230" t="s">
        <v>22974</v>
      </c>
      <c r="N1200" s="231" t="s">
        <v>22975</v>
      </c>
      <c r="O1200" s="232" t="s">
        <v>1027</v>
      </c>
      <c r="P1200" s="233" t="s">
        <v>1028</v>
      </c>
      <c r="Q1200" s="233" t="s">
        <v>5190</v>
      </c>
      <c r="R1200" s="230" t="s">
        <v>25244</v>
      </c>
      <c r="S1200" s="234" t="s">
        <v>25642</v>
      </c>
      <c r="T1200" s="235" t="s">
        <v>21353</v>
      </c>
      <c r="U1200" s="236" t="s">
        <v>5191</v>
      </c>
      <c r="V1200" s="16">
        <v>1</v>
      </c>
      <c r="W1200" s="16">
        <v>1</v>
      </c>
      <c r="X1200" s="16" t="e">
        <v>#REF!</v>
      </c>
      <c r="Y1200" s="237" t="s">
        <v>1027</v>
      </c>
      <c r="Z1200" s="17"/>
    </row>
    <row r="1201" spans="1:26" x14ac:dyDescent="0.45">
      <c r="A1201" s="239" t="s">
        <v>22976</v>
      </c>
      <c r="B1201" s="239" t="s">
        <v>22977</v>
      </c>
      <c r="C1201" s="227"/>
      <c r="D1201" s="227"/>
      <c r="E1201" s="227"/>
      <c r="F1201" s="227" t="s">
        <v>24538</v>
      </c>
      <c r="G1201" s="229" t="s">
        <v>5191</v>
      </c>
      <c r="H1201" s="229">
        <v>3</v>
      </c>
      <c r="I1201" s="229" t="s">
        <v>1019</v>
      </c>
      <c r="J1201" s="229" t="s">
        <v>1021</v>
      </c>
      <c r="K1201" s="17" t="s">
        <v>22976</v>
      </c>
      <c r="L1201" s="17" t="s">
        <v>5190</v>
      </c>
      <c r="M1201" s="230" t="s">
        <v>22976</v>
      </c>
      <c r="N1201" s="231" t="s">
        <v>22977</v>
      </c>
      <c r="O1201" s="232" t="s">
        <v>5190</v>
      </c>
      <c r="P1201" s="233" t="s">
        <v>5190</v>
      </c>
      <c r="Q1201" s="233" t="s">
        <v>5190</v>
      </c>
      <c r="R1201" s="230" t="s">
        <v>25643</v>
      </c>
      <c r="S1201" s="234" t="s">
        <v>25639</v>
      </c>
      <c r="T1201" s="235" t="s">
        <v>5190</v>
      </c>
      <c r="U1201" s="236" t="s">
        <v>26520</v>
      </c>
      <c r="V1201" s="16" t="s">
        <v>5190</v>
      </c>
      <c r="W1201" s="16" t="s">
        <v>5190</v>
      </c>
      <c r="X1201" s="16" t="e">
        <v>#REF!</v>
      </c>
      <c r="Y1201" s="237" t="s">
        <v>5190</v>
      </c>
      <c r="Z1201" s="17"/>
    </row>
    <row r="1202" spans="1:26" x14ac:dyDescent="0.45">
      <c r="A1202" s="227"/>
      <c r="B1202" s="240" t="s">
        <v>22978</v>
      </c>
      <c r="C1202" s="240" t="s">
        <v>22977</v>
      </c>
      <c r="D1202" s="240" t="s">
        <v>22967</v>
      </c>
      <c r="E1202" s="240" t="s">
        <v>1056</v>
      </c>
      <c r="F1202" s="227" t="s">
        <v>24539</v>
      </c>
      <c r="G1202" s="229" t="s">
        <v>5191</v>
      </c>
      <c r="H1202" s="229">
        <v>4</v>
      </c>
      <c r="I1202" s="229" t="s">
        <v>1019</v>
      </c>
      <c r="J1202" s="229" t="s">
        <v>1021</v>
      </c>
      <c r="K1202" s="17" t="s">
        <v>22976</v>
      </c>
      <c r="L1202" s="17" t="s">
        <v>22978</v>
      </c>
      <c r="M1202" s="230" t="s">
        <v>22978</v>
      </c>
      <c r="N1202" s="231" t="s">
        <v>22977</v>
      </c>
      <c r="O1202" s="232" t="s">
        <v>1056</v>
      </c>
      <c r="P1202" s="233" t="s">
        <v>1057</v>
      </c>
      <c r="Q1202" s="233" t="s">
        <v>26521</v>
      </c>
      <c r="R1202" s="230" t="s">
        <v>25245</v>
      </c>
      <c r="S1202" s="234" t="s">
        <v>25643</v>
      </c>
      <c r="T1202" s="235" t="s">
        <v>21335</v>
      </c>
      <c r="U1202" s="236" t="s">
        <v>5191</v>
      </c>
      <c r="V1202" s="16">
        <v>1</v>
      </c>
      <c r="W1202" s="16">
        <v>2</v>
      </c>
      <c r="X1202" s="16" t="e">
        <v>#REF!</v>
      </c>
      <c r="Y1202" s="237" t="s">
        <v>1056</v>
      </c>
      <c r="Z1202" s="17"/>
    </row>
    <row r="1203" spans="1:26" x14ac:dyDescent="0.45">
      <c r="A1203" s="239" t="s">
        <v>22979</v>
      </c>
      <c r="B1203" s="239" t="s">
        <v>22980</v>
      </c>
      <c r="C1203" s="227"/>
      <c r="D1203" s="227"/>
      <c r="E1203" s="227"/>
      <c r="F1203" s="227" t="s">
        <v>24540</v>
      </c>
      <c r="G1203" s="229" t="s">
        <v>5191</v>
      </c>
      <c r="H1203" s="229">
        <v>3</v>
      </c>
      <c r="I1203" s="229" t="s">
        <v>1019</v>
      </c>
      <c r="J1203" s="229" t="s">
        <v>1021</v>
      </c>
      <c r="K1203" s="17" t="s">
        <v>22979</v>
      </c>
      <c r="L1203" s="17" t="s">
        <v>5190</v>
      </c>
      <c r="M1203" s="230" t="s">
        <v>22979</v>
      </c>
      <c r="N1203" s="231" t="s">
        <v>22980</v>
      </c>
      <c r="O1203" s="232" t="s">
        <v>5190</v>
      </c>
      <c r="P1203" s="233" t="s">
        <v>5190</v>
      </c>
      <c r="Q1203" s="233" t="s">
        <v>5190</v>
      </c>
      <c r="R1203" s="230" t="s">
        <v>25644</v>
      </c>
      <c r="S1203" s="234" t="s">
        <v>25639</v>
      </c>
      <c r="T1203" s="235" t="s">
        <v>5190</v>
      </c>
      <c r="U1203" s="236" t="s">
        <v>26520</v>
      </c>
      <c r="V1203" s="16" t="s">
        <v>5190</v>
      </c>
      <c r="W1203" s="16" t="s">
        <v>5190</v>
      </c>
      <c r="X1203" s="16" t="e">
        <v>#REF!</v>
      </c>
      <c r="Y1203" s="237" t="s">
        <v>5190</v>
      </c>
      <c r="Z1203" s="17"/>
    </row>
    <row r="1204" spans="1:26" x14ac:dyDescent="0.45">
      <c r="A1204" s="227"/>
      <c r="B1204" s="240" t="s">
        <v>22981</v>
      </c>
      <c r="C1204" s="240" t="s">
        <v>22980</v>
      </c>
      <c r="D1204" s="240" t="s">
        <v>1060</v>
      </c>
      <c r="E1204" s="240" t="s">
        <v>1059</v>
      </c>
      <c r="F1204" s="227" t="s">
        <v>24541</v>
      </c>
      <c r="G1204" s="229" t="s">
        <v>5191</v>
      </c>
      <c r="H1204" s="229">
        <v>4</v>
      </c>
      <c r="I1204" s="229" t="s">
        <v>1019</v>
      </c>
      <c r="J1204" s="229" t="s">
        <v>1021</v>
      </c>
      <c r="K1204" s="17" t="s">
        <v>22979</v>
      </c>
      <c r="L1204" s="17" t="s">
        <v>22981</v>
      </c>
      <c r="M1204" s="230" t="s">
        <v>22981</v>
      </c>
      <c r="N1204" s="231" t="s">
        <v>22980</v>
      </c>
      <c r="O1204" s="232" t="s">
        <v>1059</v>
      </c>
      <c r="P1204" s="233" t="s">
        <v>1060</v>
      </c>
      <c r="Q1204" s="233" t="s">
        <v>5190</v>
      </c>
      <c r="R1204" s="230" t="s">
        <v>25246</v>
      </c>
      <c r="S1204" s="234" t="s">
        <v>25644</v>
      </c>
      <c r="T1204" s="235" t="s">
        <v>21333</v>
      </c>
      <c r="U1204" s="236" t="s">
        <v>5191</v>
      </c>
      <c r="V1204" s="16">
        <v>2</v>
      </c>
      <c r="W1204" s="16">
        <v>1</v>
      </c>
      <c r="X1204" s="16" t="e">
        <v>#REF!</v>
      </c>
      <c r="Y1204" s="237" t="s">
        <v>1059</v>
      </c>
      <c r="Z1204" s="17"/>
    </row>
    <row r="1205" spans="1:26" x14ac:dyDescent="0.45">
      <c r="A1205" s="227"/>
      <c r="B1205" s="227"/>
      <c r="C1205" s="227"/>
      <c r="D1205" s="240" t="s">
        <v>22982</v>
      </c>
      <c r="E1205" s="240" t="s">
        <v>1172</v>
      </c>
      <c r="F1205" s="227" t="s">
        <v>24542</v>
      </c>
      <c r="G1205" s="229" t="s">
        <v>26520</v>
      </c>
      <c r="H1205" s="229">
        <v>4</v>
      </c>
      <c r="I1205" s="229" t="s">
        <v>1019</v>
      </c>
      <c r="J1205" s="229" t="s">
        <v>1021</v>
      </c>
      <c r="K1205" s="17" t="s">
        <v>22979</v>
      </c>
      <c r="L1205" s="17" t="s">
        <v>22981</v>
      </c>
      <c r="M1205" s="230" t="s">
        <v>22981</v>
      </c>
      <c r="N1205" s="231" t="s">
        <v>22980</v>
      </c>
      <c r="O1205" s="232" t="s">
        <v>1172</v>
      </c>
      <c r="P1205" s="233" t="s">
        <v>1171</v>
      </c>
      <c r="Q1205" s="233" t="s">
        <v>26521</v>
      </c>
      <c r="R1205" s="230" t="s">
        <v>25246</v>
      </c>
      <c r="S1205" s="234" t="s">
        <v>25644</v>
      </c>
      <c r="T1205" s="235" t="s">
        <v>21267</v>
      </c>
      <c r="U1205" s="236" t="s">
        <v>5191</v>
      </c>
      <c r="V1205" s="16">
        <v>2</v>
      </c>
      <c r="W1205" s="16">
        <v>4</v>
      </c>
      <c r="X1205" s="16" t="e">
        <v>#REF!</v>
      </c>
      <c r="Y1205" s="237" t="s">
        <v>1172</v>
      </c>
      <c r="Z1205" s="17"/>
    </row>
    <row r="1206" spans="1:26" x14ac:dyDescent="0.45">
      <c r="A1206" s="239" t="s">
        <v>22983</v>
      </c>
      <c r="B1206" s="239" t="s">
        <v>22984</v>
      </c>
      <c r="C1206" s="227"/>
      <c r="D1206" s="227"/>
      <c r="E1206" s="227"/>
      <c r="F1206" s="227" t="s">
        <v>24543</v>
      </c>
      <c r="G1206" s="229" t="s">
        <v>5191</v>
      </c>
      <c r="H1206" s="229">
        <v>3</v>
      </c>
      <c r="I1206" s="229" t="s">
        <v>1019</v>
      </c>
      <c r="J1206" s="229" t="s">
        <v>1021</v>
      </c>
      <c r="K1206" s="17" t="s">
        <v>22983</v>
      </c>
      <c r="L1206" s="17" t="s">
        <v>5190</v>
      </c>
      <c r="M1206" s="230" t="s">
        <v>22983</v>
      </c>
      <c r="N1206" s="231" t="s">
        <v>22984</v>
      </c>
      <c r="O1206" s="232" t="s">
        <v>5190</v>
      </c>
      <c r="P1206" s="233" t="s">
        <v>5190</v>
      </c>
      <c r="Q1206" s="233" t="s">
        <v>5190</v>
      </c>
      <c r="R1206" s="230" t="s">
        <v>25645</v>
      </c>
      <c r="S1206" s="234" t="s">
        <v>25639</v>
      </c>
      <c r="T1206" s="235" t="s">
        <v>5190</v>
      </c>
      <c r="U1206" s="236" t="s">
        <v>26520</v>
      </c>
      <c r="V1206" s="16" t="s">
        <v>5190</v>
      </c>
      <c r="W1206" s="16" t="s">
        <v>5190</v>
      </c>
      <c r="X1206" s="16" t="e">
        <v>#REF!</v>
      </c>
      <c r="Y1206" s="237" t="s">
        <v>5190</v>
      </c>
      <c r="Z1206" s="17"/>
    </row>
    <row r="1207" spans="1:26" x14ac:dyDescent="0.45">
      <c r="A1207" s="227"/>
      <c r="B1207" s="240" t="s">
        <v>22985</v>
      </c>
      <c r="C1207" s="240" t="s">
        <v>22986</v>
      </c>
      <c r="D1207" s="240" t="s">
        <v>1033</v>
      </c>
      <c r="E1207" s="240" t="s">
        <v>1032</v>
      </c>
      <c r="F1207" s="227" t="s">
        <v>24544</v>
      </c>
      <c r="G1207" s="229" t="s">
        <v>5191</v>
      </c>
      <c r="H1207" s="229">
        <v>4</v>
      </c>
      <c r="I1207" s="229" t="s">
        <v>1019</v>
      </c>
      <c r="J1207" s="229" t="s">
        <v>1021</v>
      </c>
      <c r="K1207" s="17" t="s">
        <v>22983</v>
      </c>
      <c r="L1207" s="17" t="s">
        <v>22985</v>
      </c>
      <c r="M1207" s="230" t="s">
        <v>22985</v>
      </c>
      <c r="N1207" s="231" t="s">
        <v>22986</v>
      </c>
      <c r="O1207" s="232" t="s">
        <v>1032</v>
      </c>
      <c r="P1207" s="233" t="s">
        <v>1033</v>
      </c>
      <c r="Q1207" s="233" t="s">
        <v>5190</v>
      </c>
      <c r="R1207" s="230" t="s">
        <v>25247</v>
      </c>
      <c r="S1207" s="234" t="s">
        <v>25645</v>
      </c>
      <c r="T1207" s="235" t="s">
        <v>21350</v>
      </c>
      <c r="U1207" s="236" t="s">
        <v>5191</v>
      </c>
      <c r="V1207" s="16">
        <v>1</v>
      </c>
      <c r="W1207" s="16">
        <v>1</v>
      </c>
      <c r="X1207" s="16" t="e">
        <v>#REF!</v>
      </c>
      <c r="Y1207" s="237" t="s">
        <v>1032</v>
      </c>
      <c r="Z1207" s="17"/>
    </row>
    <row r="1208" spans="1:26" x14ac:dyDescent="0.45">
      <c r="A1208" s="227"/>
      <c r="B1208" s="240" t="s">
        <v>22987</v>
      </c>
      <c r="C1208" s="240" t="s">
        <v>22988</v>
      </c>
      <c r="D1208" s="240" t="s">
        <v>22052</v>
      </c>
      <c r="E1208" s="240" t="s">
        <v>89</v>
      </c>
      <c r="F1208" s="227" t="s">
        <v>24545</v>
      </c>
      <c r="G1208" s="229" t="s">
        <v>5191</v>
      </c>
      <c r="H1208" s="229">
        <v>4</v>
      </c>
      <c r="I1208" s="229" t="s">
        <v>1019</v>
      </c>
      <c r="J1208" s="229" t="s">
        <v>1021</v>
      </c>
      <c r="K1208" s="17" t="s">
        <v>22983</v>
      </c>
      <c r="L1208" s="17" t="s">
        <v>22987</v>
      </c>
      <c r="M1208" s="230" t="s">
        <v>22987</v>
      </c>
      <c r="N1208" s="231" t="s">
        <v>22988</v>
      </c>
      <c r="O1208" s="232" t="s">
        <v>89</v>
      </c>
      <c r="P1208" s="233" t="s">
        <v>90</v>
      </c>
      <c r="Q1208" s="233" t="s">
        <v>26521</v>
      </c>
      <c r="R1208" s="230" t="s">
        <v>25248</v>
      </c>
      <c r="S1208" s="234" t="s">
        <v>25645</v>
      </c>
      <c r="T1208" s="235" t="s">
        <v>21880</v>
      </c>
      <c r="U1208" s="236" t="s">
        <v>5191</v>
      </c>
      <c r="V1208" s="16">
        <v>5</v>
      </c>
      <c r="W1208" s="16">
        <v>3</v>
      </c>
      <c r="X1208" s="16" t="e">
        <v>#REF!</v>
      </c>
      <c r="Y1208" s="237" t="s">
        <v>89</v>
      </c>
      <c r="Z1208" s="17"/>
    </row>
    <row r="1209" spans="1:26" x14ac:dyDescent="0.45">
      <c r="A1209" s="227"/>
      <c r="B1209" s="227"/>
      <c r="C1209" s="227"/>
      <c r="D1209" s="240" t="s">
        <v>22883</v>
      </c>
      <c r="E1209" s="240" t="s">
        <v>950</v>
      </c>
      <c r="F1209" s="227" t="s">
        <v>24546</v>
      </c>
      <c r="G1209" s="229" t="s">
        <v>26520</v>
      </c>
      <c r="H1209" s="229">
        <v>4</v>
      </c>
      <c r="I1209" s="229" t="s">
        <v>1019</v>
      </c>
      <c r="J1209" s="229" t="s">
        <v>1021</v>
      </c>
      <c r="K1209" s="17" t="s">
        <v>22983</v>
      </c>
      <c r="L1209" s="17" t="s">
        <v>22987</v>
      </c>
      <c r="M1209" s="230" t="s">
        <v>22987</v>
      </c>
      <c r="N1209" s="231" t="s">
        <v>22988</v>
      </c>
      <c r="O1209" s="232" t="s">
        <v>950</v>
      </c>
      <c r="P1209" s="233" t="s">
        <v>949</v>
      </c>
      <c r="Q1209" s="233" t="s">
        <v>26521</v>
      </c>
      <c r="R1209" s="230" t="s">
        <v>25248</v>
      </c>
      <c r="S1209" s="234" t="s">
        <v>25645</v>
      </c>
      <c r="T1209" s="235" t="s">
        <v>21397</v>
      </c>
      <c r="U1209" s="236" t="s">
        <v>5191</v>
      </c>
      <c r="V1209" s="16">
        <v>5</v>
      </c>
      <c r="W1209" s="16">
        <v>2</v>
      </c>
      <c r="X1209" s="16" t="e">
        <v>#REF!</v>
      </c>
      <c r="Y1209" s="237" t="s">
        <v>950</v>
      </c>
      <c r="Z1209" s="17"/>
    </row>
    <row r="1210" spans="1:26" x14ac:dyDescent="0.45">
      <c r="A1210" s="227"/>
      <c r="B1210" s="227"/>
      <c r="C1210" s="227"/>
      <c r="D1210" s="240" t="s">
        <v>1036</v>
      </c>
      <c r="E1210" s="240" t="s">
        <v>1035</v>
      </c>
      <c r="F1210" s="227" t="s">
        <v>24547</v>
      </c>
      <c r="G1210" s="229" t="s">
        <v>26520</v>
      </c>
      <c r="H1210" s="229">
        <v>4</v>
      </c>
      <c r="I1210" s="229" t="s">
        <v>1019</v>
      </c>
      <c r="J1210" s="229" t="s">
        <v>1021</v>
      </c>
      <c r="K1210" s="17" t="s">
        <v>22983</v>
      </c>
      <c r="L1210" s="17" t="s">
        <v>22987</v>
      </c>
      <c r="M1210" s="230" t="s">
        <v>22987</v>
      </c>
      <c r="N1210" s="231" t="s">
        <v>22988</v>
      </c>
      <c r="O1210" s="232" t="s">
        <v>1035</v>
      </c>
      <c r="P1210" s="233" t="s">
        <v>1036</v>
      </c>
      <c r="Q1210" s="233" t="s">
        <v>5190</v>
      </c>
      <c r="R1210" s="230" t="s">
        <v>25248</v>
      </c>
      <c r="S1210" s="234" t="s">
        <v>25645</v>
      </c>
      <c r="T1210" s="235" t="s">
        <v>21348</v>
      </c>
      <c r="U1210" s="236" t="s">
        <v>5191</v>
      </c>
      <c r="V1210" s="16">
        <v>5</v>
      </c>
      <c r="W1210" s="16">
        <v>1</v>
      </c>
      <c r="X1210" s="16" t="e">
        <v>#REF!</v>
      </c>
      <c r="Y1210" s="237" t="s">
        <v>1035</v>
      </c>
      <c r="Z1210" s="17"/>
    </row>
    <row r="1211" spans="1:26" x14ac:dyDescent="0.45">
      <c r="A1211" s="227"/>
      <c r="B1211" s="227"/>
      <c r="C1211" s="227"/>
      <c r="D1211" s="240" t="s">
        <v>22812</v>
      </c>
      <c r="E1211" s="240" t="s">
        <v>1070</v>
      </c>
      <c r="F1211" s="227" t="s">
        <v>24548</v>
      </c>
      <c r="G1211" s="229" t="s">
        <v>26520</v>
      </c>
      <c r="H1211" s="229">
        <v>4</v>
      </c>
      <c r="I1211" s="229" t="s">
        <v>1019</v>
      </c>
      <c r="J1211" s="229" t="s">
        <v>1021</v>
      </c>
      <c r="K1211" s="17" t="s">
        <v>22983</v>
      </c>
      <c r="L1211" s="17" t="s">
        <v>22987</v>
      </c>
      <c r="M1211" s="230" t="s">
        <v>22987</v>
      </c>
      <c r="N1211" s="231" t="s">
        <v>22988</v>
      </c>
      <c r="O1211" s="232" t="s">
        <v>1070</v>
      </c>
      <c r="P1211" s="233" t="s">
        <v>1071</v>
      </c>
      <c r="Q1211" s="233" t="s">
        <v>26521</v>
      </c>
      <c r="R1211" s="230" t="s">
        <v>25248</v>
      </c>
      <c r="S1211" s="234" t="s">
        <v>25645</v>
      </c>
      <c r="T1211" s="235" t="s">
        <v>21326</v>
      </c>
      <c r="U1211" s="236" t="s">
        <v>5191</v>
      </c>
      <c r="V1211" s="16">
        <v>5</v>
      </c>
      <c r="W1211" s="16">
        <v>6</v>
      </c>
      <c r="X1211" s="16" t="e">
        <v>#REF!</v>
      </c>
      <c r="Y1211" s="237" t="s">
        <v>1070</v>
      </c>
      <c r="Z1211" s="17"/>
    </row>
    <row r="1212" spans="1:26" x14ac:dyDescent="0.45">
      <c r="A1212" s="227"/>
      <c r="B1212" s="227"/>
      <c r="C1212" s="227"/>
      <c r="D1212" s="240" t="s">
        <v>22989</v>
      </c>
      <c r="E1212" s="240" t="s">
        <v>1106</v>
      </c>
      <c r="F1212" s="227" t="s">
        <v>24549</v>
      </c>
      <c r="G1212" s="229" t="s">
        <v>26520</v>
      </c>
      <c r="H1212" s="229">
        <v>4</v>
      </c>
      <c r="I1212" s="229" t="s">
        <v>1019</v>
      </c>
      <c r="J1212" s="229" t="s">
        <v>1021</v>
      </c>
      <c r="K1212" s="17" t="s">
        <v>22983</v>
      </c>
      <c r="L1212" s="17" t="s">
        <v>22987</v>
      </c>
      <c r="M1212" s="230" t="s">
        <v>22987</v>
      </c>
      <c r="N1212" s="231" t="s">
        <v>22988</v>
      </c>
      <c r="O1212" s="232" t="s">
        <v>1106</v>
      </c>
      <c r="P1212" s="233" t="s">
        <v>1107</v>
      </c>
      <c r="Q1212" s="233" t="s">
        <v>26521</v>
      </c>
      <c r="R1212" s="230" t="s">
        <v>25248</v>
      </c>
      <c r="S1212" s="234" t="s">
        <v>25645</v>
      </c>
      <c r="T1212" s="235" t="s">
        <v>21304</v>
      </c>
      <c r="U1212" s="236" t="s">
        <v>5191</v>
      </c>
      <c r="V1212" s="16">
        <v>5</v>
      </c>
      <c r="W1212" s="16">
        <v>2</v>
      </c>
      <c r="X1212" s="16" t="e">
        <v>#REF!</v>
      </c>
      <c r="Y1212" s="237" t="s">
        <v>1106</v>
      </c>
      <c r="Z1212" s="17"/>
    </row>
    <row r="1213" spans="1:26" x14ac:dyDescent="0.45">
      <c r="A1213" s="239" t="s">
        <v>22990</v>
      </c>
      <c r="B1213" s="239" t="s">
        <v>2616</v>
      </c>
      <c r="C1213" s="227"/>
      <c r="D1213" s="227"/>
      <c r="E1213" s="227"/>
      <c r="F1213" s="227" t="s">
        <v>24550</v>
      </c>
      <c r="G1213" s="229" t="s">
        <v>5191</v>
      </c>
      <c r="H1213" s="229">
        <v>3</v>
      </c>
      <c r="I1213" s="229" t="s">
        <v>1019</v>
      </c>
      <c r="J1213" s="229" t="s">
        <v>1021</v>
      </c>
      <c r="K1213" s="17" t="s">
        <v>22990</v>
      </c>
      <c r="L1213" s="17" t="s">
        <v>5190</v>
      </c>
      <c r="M1213" s="230" t="s">
        <v>22990</v>
      </c>
      <c r="N1213" s="231" t="s">
        <v>2616</v>
      </c>
      <c r="O1213" s="232" t="s">
        <v>5190</v>
      </c>
      <c r="P1213" s="233" t="s">
        <v>5190</v>
      </c>
      <c r="Q1213" s="233" t="s">
        <v>5190</v>
      </c>
      <c r="R1213" s="230" t="s">
        <v>25646</v>
      </c>
      <c r="S1213" s="234" t="s">
        <v>25639</v>
      </c>
      <c r="T1213" s="235" t="s">
        <v>5190</v>
      </c>
      <c r="U1213" s="236" t="s">
        <v>26520</v>
      </c>
      <c r="V1213" s="16" t="s">
        <v>5190</v>
      </c>
      <c r="W1213" s="16" t="s">
        <v>5190</v>
      </c>
      <c r="X1213" s="16" t="e">
        <v>#REF!</v>
      </c>
      <c r="Y1213" s="237" t="s">
        <v>5190</v>
      </c>
      <c r="Z1213" s="17"/>
    </row>
    <row r="1214" spans="1:26" x14ac:dyDescent="0.45">
      <c r="A1214" s="227"/>
      <c r="B1214" s="240" t="s">
        <v>22991</v>
      </c>
      <c r="C1214" s="240" t="s">
        <v>2616</v>
      </c>
      <c r="D1214" s="240" t="s">
        <v>1075</v>
      </c>
      <c r="E1214" s="240" t="s">
        <v>1073</v>
      </c>
      <c r="F1214" s="227" t="s">
        <v>24551</v>
      </c>
      <c r="G1214" s="229" t="s">
        <v>5191</v>
      </c>
      <c r="H1214" s="229">
        <v>4</v>
      </c>
      <c r="I1214" s="229" t="s">
        <v>1019</v>
      </c>
      <c r="J1214" s="229" t="s">
        <v>1021</v>
      </c>
      <c r="K1214" s="17" t="s">
        <v>22990</v>
      </c>
      <c r="L1214" s="17" t="s">
        <v>22991</v>
      </c>
      <c r="M1214" s="230" t="s">
        <v>22991</v>
      </c>
      <c r="N1214" s="231" t="s">
        <v>2616</v>
      </c>
      <c r="O1214" s="232" t="s">
        <v>1073</v>
      </c>
      <c r="P1214" s="233" t="s">
        <v>1075</v>
      </c>
      <c r="Q1214" s="233" t="s">
        <v>5190</v>
      </c>
      <c r="R1214" s="230" t="s">
        <v>25249</v>
      </c>
      <c r="S1214" s="234" t="s">
        <v>25646</v>
      </c>
      <c r="T1214" s="235" t="s">
        <v>21323</v>
      </c>
      <c r="U1214" s="236" t="s">
        <v>5191</v>
      </c>
      <c r="V1214" s="16">
        <v>1</v>
      </c>
      <c r="W1214" s="16">
        <v>1</v>
      </c>
      <c r="X1214" s="16" t="e">
        <v>#REF!</v>
      </c>
      <c r="Y1214" s="237" t="s">
        <v>1073</v>
      </c>
      <c r="Z1214" s="17"/>
    </row>
    <row r="1215" spans="1:26" x14ac:dyDescent="0.45">
      <c r="A1215" s="239" t="s">
        <v>22992</v>
      </c>
      <c r="B1215" s="239" t="s">
        <v>22993</v>
      </c>
      <c r="C1215" s="227"/>
      <c r="D1215" s="227"/>
      <c r="E1215" s="227"/>
      <c r="F1215" s="227" t="s">
        <v>24552</v>
      </c>
      <c r="G1215" s="229" t="s">
        <v>5191</v>
      </c>
      <c r="H1215" s="229">
        <v>3</v>
      </c>
      <c r="I1215" s="229" t="s">
        <v>1019</v>
      </c>
      <c r="J1215" s="229" t="s">
        <v>1021</v>
      </c>
      <c r="K1215" s="17" t="s">
        <v>22992</v>
      </c>
      <c r="L1215" s="17" t="s">
        <v>5190</v>
      </c>
      <c r="M1215" s="230" t="s">
        <v>22992</v>
      </c>
      <c r="N1215" s="231" t="s">
        <v>22993</v>
      </c>
      <c r="O1215" s="232" t="s">
        <v>5190</v>
      </c>
      <c r="P1215" s="233" t="s">
        <v>5190</v>
      </c>
      <c r="Q1215" s="233" t="s">
        <v>5190</v>
      </c>
      <c r="R1215" s="230" t="s">
        <v>25647</v>
      </c>
      <c r="S1215" s="234" t="s">
        <v>25639</v>
      </c>
      <c r="T1215" s="235" t="s">
        <v>5190</v>
      </c>
      <c r="U1215" s="236" t="s">
        <v>26520</v>
      </c>
      <c r="V1215" s="16" t="s">
        <v>5190</v>
      </c>
      <c r="W1215" s="16" t="s">
        <v>5190</v>
      </c>
      <c r="X1215" s="16" t="e">
        <v>#REF!</v>
      </c>
      <c r="Y1215" s="237" t="s">
        <v>5190</v>
      </c>
      <c r="Z1215" s="17"/>
    </row>
    <row r="1216" spans="1:26" x14ac:dyDescent="0.45">
      <c r="A1216" s="227"/>
      <c r="B1216" s="240" t="s">
        <v>22994</v>
      </c>
      <c r="C1216" s="240" t="s">
        <v>22995</v>
      </c>
      <c r="D1216" s="240" t="s">
        <v>22879</v>
      </c>
      <c r="E1216" s="240" t="s">
        <v>1067</v>
      </c>
      <c r="F1216" s="227" t="s">
        <v>24553</v>
      </c>
      <c r="G1216" s="229" t="s">
        <v>5191</v>
      </c>
      <c r="H1216" s="229">
        <v>4</v>
      </c>
      <c r="I1216" s="229" t="s">
        <v>1019</v>
      </c>
      <c r="J1216" s="229" t="s">
        <v>1021</v>
      </c>
      <c r="K1216" s="17" t="s">
        <v>22992</v>
      </c>
      <c r="L1216" s="17" t="s">
        <v>22994</v>
      </c>
      <c r="M1216" s="230" t="s">
        <v>22994</v>
      </c>
      <c r="N1216" s="231" t="s">
        <v>22995</v>
      </c>
      <c r="O1216" s="232" t="s">
        <v>1067</v>
      </c>
      <c r="P1216" s="233" t="s">
        <v>1068</v>
      </c>
      <c r="Q1216" s="233" t="s">
        <v>26521</v>
      </c>
      <c r="R1216" s="230" t="s">
        <v>25250</v>
      </c>
      <c r="S1216" s="234" t="s">
        <v>25647</v>
      </c>
      <c r="T1216" s="235" t="s">
        <v>21328</v>
      </c>
      <c r="U1216" s="236" t="s">
        <v>5191</v>
      </c>
      <c r="V1216" s="16">
        <v>2</v>
      </c>
      <c r="W1216" s="16">
        <v>4</v>
      </c>
      <c r="X1216" s="16" t="e">
        <v>#REF!</v>
      </c>
      <c r="Y1216" s="237" t="s">
        <v>1067</v>
      </c>
      <c r="Z1216" s="17"/>
    </row>
    <row r="1217" spans="1:26" x14ac:dyDescent="0.45">
      <c r="A1217" s="227"/>
      <c r="B1217" s="227"/>
      <c r="C1217" s="227"/>
      <c r="D1217" s="240" t="s">
        <v>22996</v>
      </c>
      <c r="E1217" s="240" t="s">
        <v>1335</v>
      </c>
      <c r="F1217" s="227" t="s">
        <v>24554</v>
      </c>
      <c r="G1217" s="229" t="s">
        <v>26520</v>
      </c>
      <c r="H1217" s="229">
        <v>4</v>
      </c>
      <c r="I1217" s="229" t="s">
        <v>1019</v>
      </c>
      <c r="J1217" s="229" t="s">
        <v>1021</v>
      </c>
      <c r="K1217" s="17" t="s">
        <v>22992</v>
      </c>
      <c r="L1217" s="17" t="s">
        <v>22994</v>
      </c>
      <c r="M1217" s="230" t="s">
        <v>22994</v>
      </c>
      <c r="N1217" s="231" t="s">
        <v>22995</v>
      </c>
      <c r="O1217" s="232" t="s">
        <v>1335</v>
      </c>
      <c r="P1217" s="233" t="s">
        <v>1334</v>
      </c>
      <c r="Q1217" s="233" t="s">
        <v>26521</v>
      </c>
      <c r="R1217" s="230" t="s">
        <v>25250</v>
      </c>
      <c r="S1217" s="234" t="s">
        <v>25647</v>
      </c>
      <c r="T1217" s="235" t="s">
        <v>21175</v>
      </c>
      <c r="U1217" s="236" t="s">
        <v>5191</v>
      </c>
      <c r="V1217" s="16">
        <v>2</v>
      </c>
      <c r="W1217" s="16">
        <v>6</v>
      </c>
      <c r="X1217" s="16" t="e">
        <v>#REF!</v>
      </c>
      <c r="Y1217" s="237" t="s">
        <v>1335</v>
      </c>
      <c r="Z1217" s="17"/>
    </row>
    <row r="1218" spans="1:26" x14ac:dyDescent="0.45">
      <c r="A1218" s="227"/>
      <c r="B1218" s="240" t="s">
        <v>22997</v>
      </c>
      <c r="C1218" s="240" t="s">
        <v>22998</v>
      </c>
      <c r="D1218" s="240" t="s">
        <v>22063</v>
      </c>
      <c r="E1218" s="240" t="s">
        <v>110</v>
      </c>
      <c r="F1218" s="227" t="s">
        <v>24555</v>
      </c>
      <c r="G1218" s="229" t="s">
        <v>5191</v>
      </c>
      <c r="H1218" s="229">
        <v>4</v>
      </c>
      <c r="I1218" s="229" t="s">
        <v>1019</v>
      </c>
      <c r="J1218" s="229" t="s">
        <v>1021</v>
      </c>
      <c r="K1218" s="17" t="s">
        <v>22992</v>
      </c>
      <c r="L1218" s="17" t="s">
        <v>22997</v>
      </c>
      <c r="M1218" s="230" t="s">
        <v>22997</v>
      </c>
      <c r="N1218" s="231" t="s">
        <v>22998</v>
      </c>
      <c r="O1218" s="232" t="s">
        <v>110</v>
      </c>
      <c r="P1218" s="233" t="s">
        <v>111</v>
      </c>
      <c r="Q1218" s="233" t="s">
        <v>26521</v>
      </c>
      <c r="R1218" s="230" t="s">
        <v>25251</v>
      </c>
      <c r="S1218" s="234" t="s">
        <v>25647</v>
      </c>
      <c r="T1218" s="235" t="s">
        <v>21869</v>
      </c>
      <c r="U1218" s="236" t="s">
        <v>5191</v>
      </c>
      <c r="V1218" s="16">
        <v>5</v>
      </c>
      <c r="W1218" s="16">
        <v>2</v>
      </c>
      <c r="X1218" s="16" t="e">
        <v>#REF!</v>
      </c>
      <c r="Y1218" s="237" t="s">
        <v>110</v>
      </c>
      <c r="Z1218" s="17"/>
    </row>
    <row r="1219" spans="1:26" x14ac:dyDescent="0.45">
      <c r="A1219" s="227"/>
      <c r="B1219" s="227"/>
      <c r="C1219" s="227"/>
      <c r="D1219" s="240" t="s">
        <v>22067</v>
      </c>
      <c r="E1219" s="240" t="s">
        <v>152</v>
      </c>
      <c r="F1219" s="227" t="s">
        <v>24556</v>
      </c>
      <c r="G1219" s="229" t="s">
        <v>26520</v>
      </c>
      <c r="H1219" s="229">
        <v>4</v>
      </c>
      <c r="I1219" s="229" t="s">
        <v>1019</v>
      </c>
      <c r="J1219" s="229" t="s">
        <v>1021</v>
      </c>
      <c r="K1219" s="17" t="s">
        <v>22992</v>
      </c>
      <c r="L1219" s="17" t="s">
        <v>22997</v>
      </c>
      <c r="M1219" s="230" t="s">
        <v>22997</v>
      </c>
      <c r="N1219" s="231" t="s">
        <v>22998</v>
      </c>
      <c r="O1219" s="232" t="s">
        <v>152</v>
      </c>
      <c r="P1219" s="233" t="s">
        <v>153</v>
      </c>
      <c r="Q1219" s="233" t="s">
        <v>26521</v>
      </c>
      <c r="R1219" s="230" t="s">
        <v>25251</v>
      </c>
      <c r="S1219" s="234" t="s">
        <v>25647</v>
      </c>
      <c r="T1219" s="235" t="s">
        <v>21845</v>
      </c>
      <c r="U1219" s="236" t="s">
        <v>5191</v>
      </c>
      <c r="V1219" s="16">
        <v>5</v>
      </c>
      <c r="W1219" s="16">
        <v>5</v>
      </c>
      <c r="X1219" s="16" t="e">
        <v>#REF!</v>
      </c>
      <c r="Y1219" s="237" t="s">
        <v>152</v>
      </c>
      <c r="Z1219" s="17"/>
    </row>
    <row r="1220" spans="1:26" x14ac:dyDescent="0.45">
      <c r="A1220" s="227"/>
      <c r="B1220" s="227"/>
      <c r="C1220" s="227"/>
      <c r="D1220" s="240" t="s">
        <v>22095</v>
      </c>
      <c r="E1220" s="240" t="s">
        <v>155</v>
      </c>
      <c r="F1220" s="227" t="s">
        <v>24557</v>
      </c>
      <c r="G1220" s="229" t="s">
        <v>26520</v>
      </c>
      <c r="H1220" s="229">
        <v>4</v>
      </c>
      <c r="I1220" s="229" t="s">
        <v>1019</v>
      </c>
      <c r="J1220" s="229" t="s">
        <v>1021</v>
      </c>
      <c r="K1220" s="17" t="s">
        <v>22992</v>
      </c>
      <c r="L1220" s="17" t="s">
        <v>22997</v>
      </c>
      <c r="M1220" s="230" t="s">
        <v>22997</v>
      </c>
      <c r="N1220" s="231" t="s">
        <v>22998</v>
      </c>
      <c r="O1220" s="232" t="s">
        <v>155</v>
      </c>
      <c r="P1220" s="233" t="s">
        <v>156</v>
      </c>
      <c r="Q1220" s="233" t="s">
        <v>26521</v>
      </c>
      <c r="R1220" s="230" t="s">
        <v>25251</v>
      </c>
      <c r="S1220" s="234" t="s">
        <v>25647</v>
      </c>
      <c r="T1220" s="235" t="s">
        <v>21843</v>
      </c>
      <c r="U1220" s="236" t="s">
        <v>5191</v>
      </c>
      <c r="V1220" s="16">
        <v>5</v>
      </c>
      <c r="W1220" s="16">
        <v>3</v>
      </c>
      <c r="X1220" s="16" t="e">
        <v>#REF!</v>
      </c>
      <c r="Y1220" s="237" t="s">
        <v>155</v>
      </c>
      <c r="Z1220" s="17"/>
    </row>
    <row r="1221" spans="1:26" x14ac:dyDescent="0.45">
      <c r="A1221" s="227"/>
      <c r="B1221" s="227"/>
      <c r="C1221" s="227"/>
      <c r="D1221" s="240" t="s">
        <v>22959</v>
      </c>
      <c r="E1221" s="240" t="s">
        <v>1040</v>
      </c>
      <c r="F1221" s="227" t="s">
        <v>24558</v>
      </c>
      <c r="G1221" s="229" t="s">
        <v>26520</v>
      </c>
      <c r="H1221" s="229">
        <v>4</v>
      </c>
      <c r="I1221" s="229" t="s">
        <v>1019</v>
      </c>
      <c r="J1221" s="229" t="s">
        <v>1021</v>
      </c>
      <c r="K1221" s="17" t="s">
        <v>22992</v>
      </c>
      <c r="L1221" s="17" t="s">
        <v>22997</v>
      </c>
      <c r="M1221" s="230" t="s">
        <v>22997</v>
      </c>
      <c r="N1221" s="231" t="s">
        <v>22998</v>
      </c>
      <c r="O1221" s="232" t="s">
        <v>1040</v>
      </c>
      <c r="P1221" s="233" t="s">
        <v>1041</v>
      </c>
      <c r="Q1221" s="233" t="s">
        <v>26521</v>
      </c>
      <c r="R1221" s="230" t="s">
        <v>25251</v>
      </c>
      <c r="S1221" s="234" t="s">
        <v>25647</v>
      </c>
      <c r="T1221" s="235" t="s">
        <v>21345</v>
      </c>
      <c r="U1221" s="236" t="s">
        <v>5191</v>
      </c>
      <c r="V1221" s="16">
        <v>5</v>
      </c>
      <c r="W1221" s="16">
        <v>4</v>
      </c>
      <c r="X1221" s="16" t="e">
        <v>#REF!</v>
      </c>
      <c r="Y1221" s="237" t="s">
        <v>1040</v>
      </c>
      <c r="Z1221" s="17"/>
    </row>
    <row r="1222" spans="1:26" x14ac:dyDescent="0.45">
      <c r="A1222" s="227"/>
      <c r="B1222" s="227"/>
      <c r="C1222" s="227"/>
      <c r="D1222" s="240" t="s">
        <v>22812</v>
      </c>
      <c r="E1222" s="240" t="s">
        <v>1070</v>
      </c>
      <c r="F1222" s="227" t="s">
        <v>24559</v>
      </c>
      <c r="G1222" s="229" t="s">
        <v>26520</v>
      </c>
      <c r="H1222" s="229">
        <v>4</v>
      </c>
      <c r="I1222" s="229" t="s">
        <v>1019</v>
      </c>
      <c r="J1222" s="229" t="s">
        <v>1021</v>
      </c>
      <c r="K1222" s="17" t="s">
        <v>22992</v>
      </c>
      <c r="L1222" s="17" t="s">
        <v>22997</v>
      </c>
      <c r="M1222" s="230" t="s">
        <v>22997</v>
      </c>
      <c r="N1222" s="231" t="s">
        <v>22998</v>
      </c>
      <c r="O1222" s="232" t="s">
        <v>1070</v>
      </c>
      <c r="P1222" s="233" t="s">
        <v>1071</v>
      </c>
      <c r="Q1222" s="233" t="s">
        <v>26521</v>
      </c>
      <c r="R1222" s="230" t="s">
        <v>25251</v>
      </c>
      <c r="S1222" s="234" t="s">
        <v>25647</v>
      </c>
      <c r="T1222" s="235" t="s">
        <v>21326</v>
      </c>
      <c r="U1222" s="236" t="s">
        <v>5191</v>
      </c>
      <c r="V1222" s="16">
        <v>5</v>
      </c>
      <c r="W1222" s="16">
        <v>6</v>
      </c>
      <c r="X1222" s="16" t="e">
        <v>#REF!</v>
      </c>
      <c r="Y1222" s="237" t="s">
        <v>1070</v>
      </c>
      <c r="Z1222" s="17"/>
    </row>
    <row r="1223" spans="1:26" x14ac:dyDescent="0.45">
      <c r="A1223" s="239" t="s">
        <v>1029</v>
      </c>
      <c r="B1223" s="239" t="s">
        <v>22999</v>
      </c>
      <c r="C1223" s="227"/>
      <c r="D1223" s="227"/>
      <c r="E1223" s="227"/>
      <c r="F1223" s="227" t="s">
        <v>24560</v>
      </c>
      <c r="G1223" s="229" t="s">
        <v>5191</v>
      </c>
      <c r="H1223" s="229">
        <v>2</v>
      </c>
      <c r="I1223" s="229" t="s">
        <v>1019</v>
      </c>
      <c r="J1223" s="229" t="s">
        <v>1029</v>
      </c>
      <c r="K1223" s="17" t="s">
        <v>5190</v>
      </c>
      <c r="L1223" s="17" t="s">
        <v>5190</v>
      </c>
      <c r="M1223" s="230" t="s">
        <v>1029</v>
      </c>
      <c r="N1223" s="231" t="s">
        <v>22999</v>
      </c>
      <c r="O1223" s="232" t="s">
        <v>5190</v>
      </c>
      <c r="P1223" s="233" t="s">
        <v>5190</v>
      </c>
      <c r="Q1223" s="233" t="s">
        <v>5190</v>
      </c>
      <c r="R1223" s="230" t="s">
        <v>25648</v>
      </c>
      <c r="S1223" s="234" t="s">
        <v>25638</v>
      </c>
      <c r="T1223" s="235" t="s">
        <v>5190</v>
      </c>
      <c r="U1223" s="236" t="s">
        <v>26520</v>
      </c>
      <c r="V1223" s="16" t="s">
        <v>5190</v>
      </c>
      <c r="W1223" s="16" t="s">
        <v>5190</v>
      </c>
      <c r="X1223" s="16" t="e">
        <v>#REF!</v>
      </c>
      <c r="Y1223" s="237" t="s">
        <v>5190</v>
      </c>
      <c r="Z1223" s="17"/>
    </row>
    <row r="1224" spans="1:26" x14ac:dyDescent="0.45">
      <c r="A1224" s="239" t="s">
        <v>23000</v>
      </c>
      <c r="B1224" s="239" t="s">
        <v>22999</v>
      </c>
      <c r="C1224" s="227"/>
      <c r="D1224" s="227"/>
      <c r="E1224" s="227"/>
      <c r="F1224" s="227" t="s">
        <v>24561</v>
      </c>
      <c r="G1224" s="229" t="s">
        <v>5191</v>
      </c>
      <c r="H1224" s="229">
        <v>3</v>
      </c>
      <c r="I1224" s="229" t="s">
        <v>1019</v>
      </c>
      <c r="J1224" s="229" t="s">
        <v>1029</v>
      </c>
      <c r="K1224" s="17" t="s">
        <v>23000</v>
      </c>
      <c r="L1224" s="17" t="s">
        <v>5190</v>
      </c>
      <c r="M1224" s="230" t="s">
        <v>23000</v>
      </c>
      <c r="N1224" s="231" t="s">
        <v>22999</v>
      </c>
      <c r="O1224" s="232" t="s">
        <v>5190</v>
      </c>
      <c r="P1224" s="233" t="s">
        <v>5190</v>
      </c>
      <c r="Q1224" s="233" t="s">
        <v>5190</v>
      </c>
      <c r="R1224" s="230" t="s">
        <v>25649</v>
      </c>
      <c r="S1224" s="234" t="s">
        <v>25648</v>
      </c>
      <c r="T1224" s="235" t="s">
        <v>5190</v>
      </c>
      <c r="U1224" s="236" t="s">
        <v>26520</v>
      </c>
      <c r="V1224" s="16" t="s">
        <v>5190</v>
      </c>
      <c r="W1224" s="16" t="s">
        <v>5190</v>
      </c>
      <c r="X1224" s="16" t="e">
        <v>#REF!</v>
      </c>
      <c r="Y1224" s="237" t="s">
        <v>5190</v>
      </c>
      <c r="Z1224" s="17"/>
    </row>
    <row r="1225" spans="1:26" x14ac:dyDescent="0.45">
      <c r="A1225" s="227"/>
      <c r="B1225" s="240" t="s">
        <v>23001</v>
      </c>
      <c r="C1225" s="240" t="s">
        <v>22999</v>
      </c>
      <c r="D1225" s="240" t="s">
        <v>22472</v>
      </c>
      <c r="E1225" s="240" t="s">
        <v>570</v>
      </c>
      <c r="F1225" s="227" t="s">
        <v>24562</v>
      </c>
      <c r="G1225" s="229" t="s">
        <v>5191</v>
      </c>
      <c r="H1225" s="229">
        <v>4</v>
      </c>
      <c r="I1225" s="229" t="s">
        <v>1019</v>
      </c>
      <c r="J1225" s="229" t="s">
        <v>1029</v>
      </c>
      <c r="K1225" s="17" t="s">
        <v>23000</v>
      </c>
      <c r="L1225" s="17" t="s">
        <v>23001</v>
      </c>
      <c r="M1225" s="230" t="s">
        <v>23001</v>
      </c>
      <c r="N1225" s="231" t="s">
        <v>22999</v>
      </c>
      <c r="O1225" s="232" t="s">
        <v>570</v>
      </c>
      <c r="P1225" s="233" t="s">
        <v>571</v>
      </c>
      <c r="Q1225" s="233" t="s">
        <v>26521</v>
      </c>
      <c r="R1225" s="230" t="s">
        <v>25252</v>
      </c>
      <c r="S1225" s="234" t="s">
        <v>25649</v>
      </c>
      <c r="T1225" s="235" t="s">
        <v>21610</v>
      </c>
      <c r="U1225" s="236" t="s">
        <v>5191</v>
      </c>
      <c r="V1225" s="16">
        <v>4</v>
      </c>
      <c r="W1225" s="16">
        <v>5</v>
      </c>
      <c r="X1225" s="16" t="e">
        <v>#REF!</v>
      </c>
      <c r="Y1225" s="237" t="s">
        <v>570</v>
      </c>
      <c r="Z1225" s="17"/>
    </row>
    <row r="1226" spans="1:26" x14ac:dyDescent="0.45">
      <c r="A1226" s="227"/>
      <c r="B1226" s="227"/>
      <c r="C1226" s="227"/>
      <c r="D1226" s="240" t="s">
        <v>931</v>
      </c>
      <c r="E1226" s="240" t="s">
        <v>932</v>
      </c>
      <c r="F1226" s="227" t="s">
        <v>24563</v>
      </c>
      <c r="G1226" s="229" t="s">
        <v>26520</v>
      </c>
      <c r="H1226" s="229">
        <v>4</v>
      </c>
      <c r="I1226" s="229" t="s">
        <v>1019</v>
      </c>
      <c r="J1226" s="229" t="s">
        <v>1029</v>
      </c>
      <c r="K1226" s="17" t="s">
        <v>23000</v>
      </c>
      <c r="L1226" s="17" t="s">
        <v>23001</v>
      </c>
      <c r="M1226" s="230" t="s">
        <v>23001</v>
      </c>
      <c r="N1226" s="231" t="s">
        <v>22999</v>
      </c>
      <c r="O1226" s="232" t="s">
        <v>932</v>
      </c>
      <c r="P1226" s="233" t="s">
        <v>931</v>
      </c>
      <c r="Q1226" s="233" t="s">
        <v>5190</v>
      </c>
      <c r="R1226" s="230" t="s">
        <v>25252</v>
      </c>
      <c r="S1226" s="234" t="s">
        <v>25649</v>
      </c>
      <c r="T1226" s="235" t="s">
        <v>21406</v>
      </c>
      <c r="U1226" s="236" t="s">
        <v>5191</v>
      </c>
      <c r="V1226" s="16">
        <v>4</v>
      </c>
      <c r="W1226" s="16">
        <v>1</v>
      </c>
      <c r="X1226" s="16" t="e">
        <v>#REF!</v>
      </c>
      <c r="Y1226" s="237" t="s">
        <v>932</v>
      </c>
      <c r="Z1226" s="17"/>
    </row>
    <row r="1227" spans="1:26" x14ac:dyDescent="0.45">
      <c r="A1227" s="227"/>
      <c r="B1227" s="227"/>
      <c r="C1227" s="227"/>
      <c r="D1227" s="240" t="s">
        <v>22877</v>
      </c>
      <c r="E1227" s="240" t="s">
        <v>934</v>
      </c>
      <c r="F1227" s="227" t="s">
        <v>24564</v>
      </c>
      <c r="G1227" s="229" t="s">
        <v>26520</v>
      </c>
      <c r="H1227" s="229">
        <v>4</v>
      </c>
      <c r="I1227" s="229" t="s">
        <v>1019</v>
      </c>
      <c r="J1227" s="229" t="s">
        <v>1029</v>
      </c>
      <c r="K1227" s="17" t="s">
        <v>23000</v>
      </c>
      <c r="L1227" s="17" t="s">
        <v>23001</v>
      </c>
      <c r="M1227" s="230" t="s">
        <v>23001</v>
      </c>
      <c r="N1227" s="231" t="s">
        <v>22999</v>
      </c>
      <c r="O1227" s="232" t="s">
        <v>934</v>
      </c>
      <c r="P1227" s="233" t="s">
        <v>933</v>
      </c>
      <c r="Q1227" s="233" t="s">
        <v>26521</v>
      </c>
      <c r="R1227" s="230" t="s">
        <v>25252</v>
      </c>
      <c r="S1227" s="234" t="s">
        <v>25649</v>
      </c>
      <c r="T1227" s="235" t="s">
        <v>21405</v>
      </c>
      <c r="U1227" s="236" t="s">
        <v>5191</v>
      </c>
      <c r="V1227" s="16">
        <v>4</v>
      </c>
      <c r="W1227" s="16">
        <v>3</v>
      </c>
      <c r="X1227" s="16" t="e">
        <v>#REF!</v>
      </c>
      <c r="Y1227" s="237" t="s">
        <v>934</v>
      </c>
      <c r="Z1227" s="17"/>
    </row>
    <row r="1228" spans="1:26" x14ac:dyDescent="0.45">
      <c r="A1228" s="227"/>
      <c r="B1228" s="227"/>
      <c r="C1228" s="227"/>
      <c r="D1228" s="240" t="s">
        <v>935</v>
      </c>
      <c r="E1228" s="240" t="s">
        <v>936</v>
      </c>
      <c r="F1228" s="227" t="s">
        <v>24565</v>
      </c>
      <c r="G1228" s="229" t="s">
        <v>26520</v>
      </c>
      <c r="H1228" s="229">
        <v>4</v>
      </c>
      <c r="I1228" s="229" t="s">
        <v>1019</v>
      </c>
      <c r="J1228" s="229" t="s">
        <v>1029</v>
      </c>
      <c r="K1228" s="17" t="s">
        <v>23000</v>
      </c>
      <c r="L1228" s="17" t="s">
        <v>23001</v>
      </c>
      <c r="M1228" s="230" t="s">
        <v>23001</v>
      </c>
      <c r="N1228" s="231" t="s">
        <v>22999</v>
      </c>
      <c r="O1228" s="232" t="s">
        <v>936</v>
      </c>
      <c r="P1228" s="233" t="s">
        <v>935</v>
      </c>
      <c r="Q1228" s="233" t="s">
        <v>5190</v>
      </c>
      <c r="R1228" s="230" t="s">
        <v>25252</v>
      </c>
      <c r="S1228" s="234" t="s">
        <v>25649</v>
      </c>
      <c r="T1228" s="235" t="s">
        <v>21404</v>
      </c>
      <c r="U1228" s="236" t="s">
        <v>5191</v>
      </c>
      <c r="V1228" s="16">
        <v>4</v>
      </c>
      <c r="W1228" s="16">
        <v>1</v>
      </c>
      <c r="X1228" s="16" t="e">
        <v>#REF!</v>
      </c>
      <c r="Y1228" s="237" t="s">
        <v>936</v>
      </c>
      <c r="Z1228" s="17"/>
    </row>
    <row r="1229" spans="1:26" x14ac:dyDescent="0.45">
      <c r="A1229" s="227"/>
      <c r="B1229" s="227"/>
      <c r="C1229" s="227"/>
      <c r="D1229" s="227"/>
      <c r="E1229" s="227"/>
      <c r="F1229" s="227" t="s">
        <v>24566</v>
      </c>
      <c r="G1229" s="229" t="s">
        <v>26520</v>
      </c>
      <c r="H1229" s="229" t="s">
        <v>5190</v>
      </c>
      <c r="I1229" s="229" t="s">
        <v>5190</v>
      </c>
      <c r="J1229" s="229" t="s">
        <v>5190</v>
      </c>
      <c r="K1229" s="17" t="s">
        <v>5190</v>
      </c>
      <c r="L1229" s="17" t="s">
        <v>5190</v>
      </c>
      <c r="M1229" s="230" t="s">
        <v>5190</v>
      </c>
      <c r="N1229" s="231" t="s">
        <v>5190</v>
      </c>
      <c r="O1229" s="232" t="s">
        <v>5190</v>
      </c>
      <c r="P1229" s="233" t="s">
        <v>5190</v>
      </c>
      <c r="Q1229" s="233" t="s">
        <v>5190</v>
      </c>
      <c r="R1229" s="230" t="s">
        <v>5190</v>
      </c>
      <c r="S1229" s="234" t="s">
        <v>5190</v>
      </c>
      <c r="T1229" s="235" t="s">
        <v>5190</v>
      </c>
      <c r="U1229" s="236" t="s">
        <v>26520</v>
      </c>
      <c r="V1229" s="16" t="s">
        <v>5190</v>
      </c>
      <c r="W1229" s="16" t="s">
        <v>5190</v>
      </c>
      <c r="X1229" s="16" t="s">
        <v>5190</v>
      </c>
      <c r="Y1229" s="237" t="s">
        <v>5190</v>
      </c>
      <c r="Z1229" s="17"/>
    </row>
    <row r="1230" spans="1:26" ht="15.4" x14ac:dyDescent="0.45">
      <c r="A1230" s="225" t="s">
        <v>1076</v>
      </c>
      <c r="B1230" s="225" t="s">
        <v>2624</v>
      </c>
      <c r="C1230" s="227"/>
      <c r="D1230" s="227"/>
      <c r="E1230" s="227"/>
      <c r="F1230" s="227" t="s">
        <v>24567</v>
      </c>
      <c r="G1230" s="229" t="s">
        <v>5191</v>
      </c>
      <c r="H1230" s="229">
        <v>1</v>
      </c>
      <c r="I1230" s="229" t="s">
        <v>1076</v>
      </c>
      <c r="J1230" s="229" t="s">
        <v>5190</v>
      </c>
      <c r="K1230" s="17" t="s">
        <v>5190</v>
      </c>
      <c r="L1230" s="17" t="s">
        <v>5190</v>
      </c>
      <c r="M1230" s="230" t="s">
        <v>1076</v>
      </c>
      <c r="N1230" s="231" t="s">
        <v>2624</v>
      </c>
      <c r="O1230" s="232" t="s">
        <v>5190</v>
      </c>
      <c r="P1230" s="233" t="s">
        <v>5190</v>
      </c>
      <c r="Q1230" s="233" t="s">
        <v>5190</v>
      </c>
      <c r="R1230" s="230" t="s">
        <v>25650</v>
      </c>
      <c r="S1230" s="234" t="s">
        <v>23336</v>
      </c>
      <c r="T1230" s="235" t="s">
        <v>5190</v>
      </c>
      <c r="U1230" s="236" t="s">
        <v>26520</v>
      </c>
      <c r="V1230" s="16" t="s">
        <v>5190</v>
      </c>
      <c r="W1230" s="16" t="s">
        <v>5190</v>
      </c>
      <c r="X1230" s="16" t="e">
        <v>#REF!</v>
      </c>
      <c r="Y1230" s="237" t="s">
        <v>5190</v>
      </c>
      <c r="Z1230" s="17"/>
    </row>
    <row r="1231" spans="1:26" x14ac:dyDescent="0.45">
      <c r="A1231" s="239" t="s">
        <v>1045</v>
      </c>
      <c r="B1231" s="239" t="s">
        <v>23002</v>
      </c>
      <c r="C1231" s="227"/>
      <c r="D1231" s="227"/>
      <c r="E1231" s="227"/>
      <c r="F1231" s="227" t="s">
        <v>24568</v>
      </c>
      <c r="G1231" s="229" t="s">
        <v>5191</v>
      </c>
      <c r="H1231" s="229">
        <v>2</v>
      </c>
      <c r="I1231" s="229" t="s">
        <v>1076</v>
      </c>
      <c r="J1231" s="229" t="s">
        <v>1045</v>
      </c>
      <c r="K1231" s="17" t="s">
        <v>5190</v>
      </c>
      <c r="L1231" s="17" t="s">
        <v>5190</v>
      </c>
      <c r="M1231" s="230" t="s">
        <v>1045</v>
      </c>
      <c r="N1231" s="231" t="s">
        <v>23002</v>
      </c>
      <c r="O1231" s="232" t="s">
        <v>5190</v>
      </c>
      <c r="P1231" s="233" t="s">
        <v>5190</v>
      </c>
      <c r="Q1231" s="233" t="s">
        <v>5190</v>
      </c>
      <c r="R1231" s="230" t="s">
        <v>25651</v>
      </c>
      <c r="S1231" s="234" t="s">
        <v>25650</v>
      </c>
      <c r="T1231" s="235" t="s">
        <v>5190</v>
      </c>
      <c r="U1231" s="236" t="s">
        <v>26520</v>
      </c>
      <c r="V1231" s="16" t="s">
        <v>5190</v>
      </c>
      <c r="W1231" s="16" t="s">
        <v>5190</v>
      </c>
      <c r="X1231" s="16" t="e">
        <v>#REF!</v>
      </c>
      <c r="Y1231" s="237" t="s">
        <v>5190</v>
      </c>
      <c r="Z1231" s="17"/>
    </row>
    <row r="1232" spans="1:26" x14ac:dyDescent="0.45">
      <c r="A1232" s="239" t="s">
        <v>1047</v>
      </c>
      <c r="B1232" s="239" t="s">
        <v>2627</v>
      </c>
      <c r="C1232" s="227"/>
      <c r="D1232" s="227"/>
      <c r="E1232" s="227"/>
      <c r="F1232" s="227" t="s">
        <v>24569</v>
      </c>
      <c r="G1232" s="229" t="s">
        <v>5191</v>
      </c>
      <c r="H1232" s="229">
        <v>3</v>
      </c>
      <c r="I1232" s="229" t="s">
        <v>1076</v>
      </c>
      <c r="J1232" s="229" t="s">
        <v>1045</v>
      </c>
      <c r="K1232" s="17" t="s">
        <v>1047</v>
      </c>
      <c r="L1232" s="17" t="s">
        <v>5190</v>
      </c>
      <c r="M1232" s="230" t="s">
        <v>1047</v>
      </c>
      <c r="N1232" s="231" t="s">
        <v>2627</v>
      </c>
      <c r="O1232" s="232" t="s">
        <v>5190</v>
      </c>
      <c r="P1232" s="233" t="s">
        <v>5190</v>
      </c>
      <c r="Q1232" s="233" t="s">
        <v>5190</v>
      </c>
      <c r="R1232" s="230" t="s">
        <v>25652</v>
      </c>
      <c r="S1232" s="234" t="s">
        <v>25651</v>
      </c>
      <c r="T1232" s="235" t="s">
        <v>5190</v>
      </c>
      <c r="U1232" s="236" t="s">
        <v>26520</v>
      </c>
      <c r="V1232" s="16" t="s">
        <v>5190</v>
      </c>
      <c r="W1232" s="16" t="s">
        <v>5190</v>
      </c>
      <c r="X1232" s="16" t="e">
        <v>#REF!</v>
      </c>
      <c r="Y1232" s="237" t="s">
        <v>5190</v>
      </c>
      <c r="Z1232" s="17"/>
    </row>
    <row r="1233" spans="1:26" x14ac:dyDescent="0.45">
      <c r="A1233" s="227"/>
      <c r="B1233" s="240" t="s">
        <v>17754</v>
      </c>
      <c r="C1233" s="240" t="s">
        <v>23003</v>
      </c>
      <c r="D1233" s="240" t="s">
        <v>22812</v>
      </c>
      <c r="E1233" s="240" t="s">
        <v>1070</v>
      </c>
      <c r="F1233" s="227" t="s">
        <v>24570</v>
      </c>
      <c r="G1233" s="229" t="s">
        <v>5191</v>
      </c>
      <c r="H1233" s="229">
        <v>4</v>
      </c>
      <c r="I1233" s="229" t="s">
        <v>1076</v>
      </c>
      <c r="J1233" s="229" t="s">
        <v>1045</v>
      </c>
      <c r="K1233" s="17" t="s">
        <v>1047</v>
      </c>
      <c r="L1233" s="17" t="s">
        <v>17754</v>
      </c>
      <c r="M1233" s="230" t="s">
        <v>17754</v>
      </c>
      <c r="N1233" s="231" t="s">
        <v>23003</v>
      </c>
      <c r="O1233" s="232" t="s">
        <v>1070</v>
      </c>
      <c r="P1233" s="233" t="s">
        <v>1071</v>
      </c>
      <c r="Q1233" s="233" t="s">
        <v>26521</v>
      </c>
      <c r="R1233" s="230" t="s">
        <v>25253</v>
      </c>
      <c r="S1233" s="234" t="s">
        <v>25652</v>
      </c>
      <c r="T1233" s="235" t="s">
        <v>21326</v>
      </c>
      <c r="U1233" s="236" t="s">
        <v>5191</v>
      </c>
      <c r="V1233" s="16">
        <v>3</v>
      </c>
      <c r="W1233" s="16">
        <v>6</v>
      </c>
      <c r="X1233" s="16" t="e">
        <v>#REF!</v>
      </c>
      <c r="Y1233" s="237" t="s">
        <v>1070</v>
      </c>
      <c r="Z1233" s="17"/>
    </row>
    <row r="1234" spans="1:26" x14ac:dyDescent="0.45">
      <c r="A1234" s="227"/>
      <c r="B1234" s="227"/>
      <c r="C1234" s="227"/>
      <c r="D1234" s="240" t="s">
        <v>1101</v>
      </c>
      <c r="E1234" s="240" t="s">
        <v>1100</v>
      </c>
      <c r="F1234" s="227" t="s">
        <v>24571</v>
      </c>
      <c r="G1234" s="229" t="s">
        <v>26520</v>
      </c>
      <c r="H1234" s="229">
        <v>4</v>
      </c>
      <c r="I1234" s="229" t="s">
        <v>1076</v>
      </c>
      <c r="J1234" s="229" t="s">
        <v>1045</v>
      </c>
      <c r="K1234" s="17" t="s">
        <v>1047</v>
      </c>
      <c r="L1234" s="17" t="s">
        <v>17754</v>
      </c>
      <c r="M1234" s="230" t="s">
        <v>17754</v>
      </c>
      <c r="N1234" s="231" t="s">
        <v>23003</v>
      </c>
      <c r="O1234" s="232" t="s">
        <v>1100</v>
      </c>
      <c r="P1234" s="233" t="s">
        <v>1101</v>
      </c>
      <c r="Q1234" s="233" t="s">
        <v>5190</v>
      </c>
      <c r="R1234" s="230" t="s">
        <v>25253</v>
      </c>
      <c r="S1234" s="234" t="s">
        <v>25652</v>
      </c>
      <c r="T1234" s="235" t="s">
        <v>21308</v>
      </c>
      <c r="U1234" s="236" t="s">
        <v>5191</v>
      </c>
      <c r="V1234" s="16">
        <v>3</v>
      </c>
      <c r="W1234" s="16">
        <v>1</v>
      </c>
      <c r="X1234" s="16" t="e">
        <v>#REF!</v>
      </c>
      <c r="Y1234" s="237" t="s">
        <v>1100</v>
      </c>
      <c r="Z1234" s="17"/>
    </row>
    <row r="1235" spans="1:26" x14ac:dyDescent="0.45">
      <c r="A1235" s="227"/>
      <c r="B1235" s="227"/>
      <c r="C1235" s="227"/>
      <c r="D1235" s="240" t="s">
        <v>23004</v>
      </c>
      <c r="E1235" s="240" t="s">
        <v>1212</v>
      </c>
      <c r="F1235" s="227" t="s">
        <v>24572</v>
      </c>
      <c r="G1235" s="229" t="s">
        <v>26520</v>
      </c>
      <c r="H1235" s="229">
        <v>4</v>
      </c>
      <c r="I1235" s="229" t="s">
        <v>1076</v>
      </c>
      <c r="J1235" s="229" t="s">
        <v>1045</v>
      </c>
      <c r="K1235" s="17" t="s">
        <v>1047</v>
      </c>
      <c r="L1235" s="17" t="s">
        <v>17754</v>
      </c>
      <c r="M1235" s="230" t="s">
        <v>17754</v>
      </c>
      <c r="N1235" s="231" t="s">
        <v>23003</v>
      </c>
      <c r="O1235" s="232" t="s">
        <v>1212</v>
      </c>
      <c r="P1235" s="233" t="s">
        <v>1213</v>
      </c>
      <c r="Q1235" s="233" t="s">
        <v>26521</v>
      </c>
      <c r="R1235" s="230" t="s">
        <v>25253</v>
      </c>
      <c r="S1235" s="234" t="s">
        <v>25652</v>
      </c>
      <c r="T1235" s="235" t="s">
        <v>21244</v>
      </c>
      <c r="U1235" s="236" t="s">
        <v>5191</v>
      </c>
      <c r="V1235" s="16">
        <v>3</v>
      </c>
      <c r="W1235" s="16">
        <v>2</v>
      </c>
      <c r="X1235" s="16" t="e">
        <v>#REF!</v>
      </c>
      <c r="Y1235" s="237" t="s">
        <v>1212</v>
      </c>
      <c r="Z1235" s="17"/>
    </row>
    <row r="1236" spans="1:26" x14ac:dyDescent="0.45">
      <c r="A1236" s="227"/>
      <c r="B1236" s="240" t="s">
        <v>17762</v>
      </c>
      <c r="C1236" s="240" t="s">
        <v>23005</v>
      </c>
      <c r="D1236" s="240" t="s">
        <v>1104</v>
      </c>
      <c r="E1236" s="240" t="s">
        <v>1103</v>
      </c>
      <c r="F1236" s="227" t="s">
        <v>24573</v>
      </c>
      <c r="G1236" s="229" t="s">
        <v>5191</v>
      </c>
      <c r="H1236" s="229">
        <v>4</v>
      </c>
      <c r="I1236" s="229" t="s">
        <v>1076</v>
      </c>
      <c r="J1236" s="229" t="s">
        <v>1045</v>
      </c>
      <c r="K1236" s="17" t="s">
        <v>1047</v>
      </c>
      <c r="L1236" s="17" t="s">
        <v>17762</v>
      </c>
      <c r="M1236" s="230" t="s">
        <v>17762</v>
      </c>
      <c r="N1236" s="231" t="s">
        <v>23005</v>
      </c>
      <c r="O1236" s="232" t="s">
        <v>1103</v>
      </c>
      <c r="P1236" s="233" t="s">
        <v>1104</v>
      </c>
      <c r="Q1236" s="233" t="s">
        <v>5190</v>
      </c>
      <c r="R1236" s="230" t="s">
        <v>25254</v>
      </c>
      <c r="S1236" s="234" t="s">
        <v>25652</v>
      </c>
      <c r="T1236" s="235" t="s">
        <v>21306</v>
      </c>
      <c r="U1236" s="236" t="s">
        <v>5191</v>
      </c>
      <c r="V1236" s="16">
        <v>1</v>
      </c>
      <c r="W1236" s="16">
        <v>1</v>
      </c>
      <c r="X1236" s="16" t="e">
        <v>#REF!</v>
      </c>
      <c r="Y1236" s="237" t="s">
        <v>1103</v>
      </c>
      <c r="Z1236" s="17"/>
    </row>
    <row r="1237" spans="1:26" x14ac:dyDescent="0.45">
      <c r="A1237" s="239" t="s">
        <v>1050</v>
      </c>
      <c r="B1237" s="239" t="s">
        <v>23006</v>
      </c>
      <c r="C1237" s="227"/>
      <c r="D1237" s="227"/>
      <c r="E1237" s="227"/>
      <c r="F1237" s="227" t="s">
        <v>24574</v>
      </c>
      <c r="G1237" s="229" t="s">
        <v>5191</v>
      </c>
      <c r="H1237" s="229">
        <v>3</v>
      </c>
      <c r="I1237" s="229" t="s">
        <v>1076</v>
      </c>
      <c r="J1237" s="229" t="s">
        <v>1045</v>
      </c>
      <c r="K1237" s="17" t="s">
        <v>1050</v>
      </c>
      <c r="L1237" s="17" t="s">
        <v>5190</v>
      </c>
      <c r="M1237" s="230" t="s">
        <v>1050</v>
      </c>
      <c r="N1237" s="231" t="s">
        <v>23006</v>
      </c>
      <c r="O1237" s="232" t="s">
        <v>5190</v>
      </c>
      <c r="P1237" s="233" t="s">
        <v>5190</v>
      </c>
      <c r="Q1237" s="233" t="s">
        <v>5190</v>
      </c>
      <c r="R1237" s="230" t="s">
        <v>25653</v>
      </c>
      <c r="S1237" s="234" t="s">
        <v>25651</v>
      </c>
      <c r="T1237" s="235" t="s">
        <v>5190</v>
      </c>
      <c r="U1237" s="236" t="s">
        <v>26520</v>
      </c>
      <c r="V1237" s="16" t="s">
        <v>5190</v>
      </c>
      <c r="W1237" s="16" t="s">
        <v>5190</v>
      </c>
      <c r="X1237" s="16" t="e">
        <v>#REF!</v>
      </c>
      <c r="Y1237" s="237" t="s">
        <v>5190</v>
      </c>
      <c r="Z1237" s="17"/>
    </row>
    <row r="1238" spans="1:26" x14ac:dyDescent="0.45">
      <c r="A1238" s="227"/>
      <c r="B1238" s="240" t="s">
        <v>1052</v>
      </c>
      <c r="C1238" s="240" t="s">
        <v>23006</v>
      </c>
      <c r="D1238" s="240" t="s">
        <v>23007</v>
      </c>
      <c r="E1238" s="240" t="s">
        <v>1113</v>
      </c>
      <c r="F1238" s="227" t="s">
        <v>24575</v>
      </c>
      <c r="G1238" s="229" t="s">
        <v>5191</v>
      </c>
      <c r="H1238" s="229">
        <v>4</v>
      </c>
      <c r="I1238" s="229" t="s">
        <v>1076</v>
      </c>
      <c r="J1238" s="229" t="s">
        <v>1045</v>
      </c>
      <c r="K1238" s="17" t="s">
        <v>1050</v>
      </c>
      <c r="L1238" s="17" t="s">
        <v>1052</v>
      </c>
      <c r="M1238" s="230" t="s">
        <v>1052</v>
      </c>
      <c r="N1238" s="231" t="s">
        <v>23006</v>
      </c>
      <c r="O1238" s="232" t="s">
        <v>1113</v>
      </c>
      <c r="P1238" s="233" t="s">
        <v>1112</v>
      </c>
      <c r="Q1238" s="233" t="s">
        <v>26521</v>
      </c>
      <c r="R1238" s="230" t="s">
        <v>25255</v>
      </c>
      <c r="S1238" s="234" t="s">
        <v>25653</v>
      </c>
      <c r="T1238" s="235" t="s">
        <v>21301</v>
      </c>
      <c r="U1238" s="236" t="s">
        <v>5191</v>
      </c>
      <c r="V1238" s="16">
        <v>3</v>
      </c>
      <c r="W1238" s="16">
        <v>2</v>
      </c>
      <c r="X1238" s="16" t="e">
        <v>#REF!</v>
      </c>
      <c r="Y1238" s="237" t="s">
        <v>1113</v>
      </c>
      <c r="Z1238" s="17"/>
    </row>
    <row r="1239" spans="1:26" x14ac:dyDescent="0.45">
      <c r="A1239" s="227"/>
      <c r="B1239" s="227"/>
      <c r="C1239" s="227"/>
      <c r="D1239" s="240" t="s">
        <v>23008</v>
      </c>
      <c r="E1239" s="240" t="s">
        <v>1115</v>
      </c>
      <c r="F1239" s="227" t="s">
        <v>24576</v>
      </c>
      <c r="G1239" s="229" t="s">
        <v>26520</v>
      </c>
      <c r="H1239" s="229">
        <v>4</v>
      </c>
      <c r="I1239" s="229" t="s">
        <v>1076</v>
      </c>
      <c r="J1239" s="229" t="s">
        <v>1045</v>
      </c>
      <c r="K1239" s="17" t="s">
        <v>1050</v>
      </c>
      <c r="L1239" s="17" t="s">
        <v>1052</v>
      </c>
      <c r="M1239" s="230" t="s">
        <v>1052</v>
      </c>
      <c r="N1239" s="231" t="s">
        <v>23006</v>
      </c>
      <c r="O1239" s="232" t="s">
        <v>1115</v>
      </c>
      <c r="P1239" s="233" t="s">
        <v>1114</v>
      </c>
      <c r="Q1239" s="233" t="s">
        <v>26521</v>
      </c>
      <c r="R1239" s="230" t="s">
        <v>25255</v>
      </c>
      <c r="S1239" s="234" t="s">
        <v>25653</v>
      </c>
      <c r="T1239" s="235" t="s">
        <v>21300</v>
      </c>
      <c r="U1239" s="236" t="s">
        <v>5191</v>
      </c>
      <c r="V1239" s="16">
        <v>3</v>
      </c>
      <c r="W1239" s="16">
        <v>2</v>
      </c>
      <c r="X1239" s="16" t="e">
        <v>#REF!</v>
      </c>
      <c r="Y1239" s="237" t="s">
        <v>1115</v>
      </c>
      <c r="Z1239" s="17"/>
    </row>
    <row r="1240" spans="1:26" x14ac:dyDescent="0.45">
      <c r="A1240" s="227"/>
      <c r="B1240" s="227"/>
      <c r="C1240" s="227"/>
      <c r="D1240" s="240" t="s">
        <v>23009</v>
      </c>
      <c r="E1240" s="240" t="s">
        <v>1117</v>
      </c>
      <c r="F1240" s="227" t="s">
        <v>24577</v>
      </c>
      <c r="G1240" s="229" t="s">
        <v>26520</v>
      </c>
      <c r="H1240" s="229">
        <v>4</v>
      </c>
      <c r="I1240" s="229" t="s">
        <v>1076</v>
      </c>
      <c r="J1240" s="229" t="s">
        <v>1045</v>
      </c>
      <c r="K1240" s="17" t="s">
        <v>1050</v>
      </c>
      <c r="L1240" s="17" t="s">
        <v>1052</v>
      </c>
      <c r="M1240" s="230" t="s">
        <v>1052</v>
      </c>
      <c r="N1240" s="231" t="s">
        <v>23006</v>
      </c>
      <c r="O1240" s="232" t="s">
        <v>1117</v>
      </c>
      <c r="P1240" s="233" t="s">
        <v>1118</v>
      </c>
      <c r="Q1240" s="233" t="s">
        <v>26521</v>
      </c>
      <c r="R1240" s="230" t="s">
        <v>25255</v>
      </c>
      <c r="S1240" s="234" t="s">
        <v>25653</v>
      </c>
      <c r="T1240" s="235" t="s">
        <v>21298</v>
      </c>
      <c r="U1240" s="236" t="s">
        <v>5191</v>
      </c>
      <c r="V1240" s="16">
        <v>3</v>
      </c>
      <c r="W1240" s="16">
        <v>2</v>
      </c>
      <c r="X1240" s="16" t="e">
        <v>#REF!</v>
      </c>
      <c r="Y1240" s="237" t="s">
        <v>1117</v>
      </c>
      <c r="Z1240" s="17"/>
    </row>
    <row r="1241" spans="1:26" x14ac:dyDescent="0.45">
      <c r="A1241" s="239" t="s">
        <v>23010</v>
      </c>
      <c r="B1241" s="239" t="s">
        <v>23011</v>
      </c>
      <c r="C1241" s="227"/>
      <c r="D1241" s="227"/>
      <c r="E1241" s="227"/>
      <c r="F1241" s="227" t="s">
        <v>24578</v>
      </c>
      <c r="G1241" s="229" t="s">
        <v>5191</v>
      </c>
      <c r="H1241" s="229">
        <v>3</v>
      </c>
      <c r="I1241" s="229" t="s">
        <v>1076</v>
      </c>
      <c r="J1241" s="229" t="s">
        <v>1045</v>
      </c>
      <c r="K1241" s="17" t="s">
        <v>23010</v>
      </c>
      <c r="L1241" s="17" t="s">
        <v>5190</v>
      </c>
      <c r="M1241" s="230" t="s">
        <v>23010</v>
      </c>
      <c r="N1241" s="231" t="s">
        <v>23011</v>
      </c>
      <c r="O1241" s="232" t="s">
        <v>5190</v>
      </c>
      <c r="P1241" s="233" t="s">
        <v>5190</v>
      </c>
      <c r="Q1241" s="233" t="s">
        <v>5190</v>
      </c>
      <c r="R1241" s="230" t="s">
        <v>25654</v>
      </c>
      <c r="S1241" s="234" t="s">
        <v>25651</v>
      </c>
      <c r="T1241" s="235" t="s">
        <v>5190</v>
      </c>
      <c r="U1241" s="236" t="s">
        <v>26520</v>
      </c>
      <c r="V1241" s="16" t="s">
        <v>5190</v>
      </c>
      <c r="W1241" s="16" t="s">
        <v>5190</v>
      </c>
      <c r="X1241" s="16" t="e">
        <v>#REF!</v>
      </c>
      <c r="Y1241" s="237" t="s">
        <v>5190</v>
      </c>
      <c r="Z1241" s="17"/>
    </row>
    <row r="1242" spans="1:26" x14ac:dyDescent="0.45">
      <c r="A1242" s="227"/>
      <c r="B1242" s="240" t="s">
        <v>23012</v>
      </c>
      <c r="C1242" s="240" t="s">
        <v>2625</v>
      </c>
      <c r="D1242" s="240" t="s">
        <v>22989</v>
      </c>
      <c r="E1242" s="240" t="s">
        <v>1106</v>
      </c>
      <c r="F1242" s="227" t="s">
        <v>24579</v>
      </c>
      <c r="G1242" s="229" t="s">
        <v>5191</v>
      </c>
      <c r="H1242" s="229">
        <v>4</v>
      </c>
      <c r="I1242" s="229" t="s">
        <v>1076</v>
      </c>
      <c r="J1242" s="229" t="s">
        <v>1045</v>
      </c>
      <c r="K1242" s="17" t="s">
        <v>23010</v>
      </c>
      <c r="L1242" s="17" t="s">
        <v>23012</v>
      </c>
      <c r="M1242" s="230" t="s">
        <v>23012</v>
      </c>
      <c r="N1242" s="231" t="s">
        <v>2625</v>
      </c>
      <c r="O1242" s="232" t="s">
        <v>1106</v>
      </c>
      <c r="P1242" s="233" t="s">
        <v>1107</v>
      </c>
      <c r="Q1242" s="233" t="s">
        <v>26521</v>
      </c>
      <c r="R1242" s="230" t="s">
        <v>25256</v>
      </c>
      <c r="S1242" s="234" t="s">
        <v>25654</v>
      </c>
      <c r="T1242" s="235" t="s">
        <v>21304</v>
      </c>
      <c r="U1242" s="236" t="s">
        <v>5191</v>
      </c>
      <c r="V1242" s="16">
        <v>4</v>
      </c>
      <c r="W1242" s="16">
        <v>2</v>
      </c>
      <c r="X1242" s="16" t="e">
        <v>#REF!</v>
      </c>
      <c r="Y1242" s="237" t="s">
        <v>1106</v>
      </c>
      <c r="Z1242" s="17"/>
    </row>
    <row r="1243" spans="1:26" x14ac:dyDescent="0.45">
      <c r="A1243" s="227"/>
      <c r="B1243" s="227"/>
      <c r="C1243" s="227"/>
      <c r="D1243" s="240" t="s">
        <v>1148</v>
      </c>
      <c r="E1243" s="240" t="s">
        <v>1149</v>
      </c>
      <c r="F1243" s="227" t="s">
        <v>24580</v>
      </c>
      <c r="G1243" s="229" t="s">
        <v>26520</v>
      </c>
      <c r="H1243" s="229">
        <v>4</v>
      </c>
      <c r="I1243" s="229" t="s">
        <v>1076</v>
      </c>
      <c r="J1243" s="229" t="s">
        <v>1045</v>
      </c>
      <c r="K1243" s="17" t="s">
        <v>23010</v>
      </c>
      <c r="L1243" s="17" t="s">
        <v>23012</v>
      </c>
      <c r="M1243" s="230" t="s">
        <v>23012</v>
      </c>
      <c r="N1243" s="231" t="s">
        <v>2625</v>
      </c>
      <c r="O1243" s="232" t="s">
        <v>1149</v>
      </c>
      <c r="P1243" s="233" t="s">
        <v>1148</v>
      </c>
      <c r="Q1243" s="233" t="s">
        <v>5190</v>
      </c>
      <c r="R1243" s="230" t="s">
        <v>25256</v>
      </c>
      <c r="S1243" s="234" t="s">
        <v>25654</v>
      </c>
      <c r="T1243" s="235" t="s">
        <v>21280</v>
      </c>
      <c r="U1243" s="236" t="s">
        <v>5191</v>
      </c>
      <c r="V1243" s="16">
        <v>4</v>
      </c>
      <c r="W1243" s="16">
        <v>1</v>
      </c>
      <c r="X1243" s="16" t="e">
        <v>#REF!</v>
      </c>
      <c r="Y1243" s="237" t="s">
        <v>1149</v>
      </c>
      <c r="Z1243" s="17"/>
    </row>
    <row r="1244" spans="1:26" x14ac:dyDescent="0.45">
      <c r="A1244" s="227"/>
      <c r="B1244" s="227"/>
      <c r="C1244" s="227"/>
      <c r="D1244" s="240" t="s">
        <v>22790</v>
      </c>
      <c r="E1244" s="240" t="s">
        <v>1151</v>
      </c>
      <c r="F1244" s="227" t="s">
        <v>24581</v>
      </c>
      <c r="G1244" s="229" t="s">
        <v>26520</v>
      </c>
      <c r="H1244" s="229">
        <v>4</v>
      </c>
      <c r="I1244" s="229" t="s">
        <v>1076</v>
      </c>
      <c r="J1244" s="229" t="s">
        <v>1045</v>
      </c>
      <c r="K1244" s="17" t="s">
        <v>23010</v>
      </c>
      <c r="L1244" s="17" t="s">
        <v>23012</v>
      </c>
      <c r="M1244" s="230" t="s">
        <v>23012</v>
      </c>
      <c r="N1244" s="231" t="s">
        <v>2625</v>
      </c>
      <c r="O1244" s="232" t="s">
        <v>1151</v>
      </c>
      <c r="P1244" s="233" t="s">
        <v>1150</v>
      </c>
      <c r="Q1244" s="233" t="s">
        <v>26521</v>
      </c>
      <c r="R1244" s="230" t="s">
        <v>25256</v>
      </c>
      <c r="S1244" s="234" t="s">
        <v>25654</v>
      </c>
      <c r="T1244" s="235" t="s">
        <v>21279</v>
      </c>
      <c r="U1244" s="236" t="s">
        <v>5191</v>
      </c>
      <c r="V1244" s="16">
        <v>4</v>
      </c>
      <c r="W1244" s="16">
        <v>3</v>
      </c>
      <c r="X1244" s="16" t="e">
        <v>#REF!</v>
      </c>
      <c r="Y1244" s="237" t="s">
        <v>1151</v>
      </c>
      <c r="Z1244" s="17"/>
    </row>
    <row r="1245" spans="1:26" x14ac:dyDescent="0.45">
      <c r="A1245" s="227"/>
      <c r="B1245" s="227"/>
      <c r="C1245" s="227"/>
      <c r="D1245" s="240" t="s">
        <v>22621</v>
      </c>
      <c r="E1245" s="240" t="s">
        <v>1165</v>
      </c>
      <c r="F1245" s="227" t="s">
        <v>24582</v>
      </c>
      <c r="G1245" s="229" t="s">
        <v>26520</v>
      </c>
      <c r="H1245" s="229">
        <v>4</v>
      </c>
      <c r="I1245" s="229" t="s">
        <v>1076</v>
      </c>
      <c r="J1245" s="229" t="s">
        <v>1045</v>
      </c>
      <c r="K1245" s="17" t="s">
        <v>23010</v>
      </c>
      <c r="L1245" s="17" t="s">
        <v>23012</v>
      </c>
      <c r="M1245" s="230" t="s">
        <v>23012</v>
      </c>
      <c r="N1245" s="231" t="s">
        <v>2625</v>
      </c>
      <c r="O1245" s="232" t="s">
        <v>1165</v>
      </c>
      <c r="P1245" s="233" t="s">
        <v>1164</v>
      </c>
      <c r="Q1245" s="233" t="s">
        <v>26521</v>
      </c>
      <c r="R1245" s="230" t="s">
        <v>25256</v>
      </c>
      <c r="S1245" s="234" t="s">
        <v>25654</v>
      </c>
      <c r="T1245" s="235" t="s">
        <v>21271</v>
      </c>
      <c r="U1245" s="236" t="s">
        <v>5191</v>
      </c>
      <c r="V1245" s="16">
        <v>4</v>
      </c>
      <c r="W1245" s="16">
        <v>5</v>
      </c>
      <c r="X1245" s="16" t="e">
        <v>#REF!</v>
      </c>
      <c r="Y1245" s="237" t="s">
        <v>1165</v>
      </c>
      <c r="Z1245" s="17"/>
    </row>
    <row r="1246" spans="1:26" x14ac:dyDescent="0.45">
      <c r="A1246" s="227"/>
      <c r="B1246" s="240" t="s">
        <v>23013</v>
      </c>
      <c r="C1246" s="240" t="s">
        <v>2634</v>
      </c>
      <c r="D1246" s="240" t="s">
        <v>22790</v>
      </c>
      <c r="E1246" s="240" t="s">
        <v>1151</v>
      </c>
      <c r="F1246" s="227" t="s">
        <v>24583</v>
      </c>
      <c r="G1246" s="229" t="s">
        <v>5191</v>
      </c>
      <c r="H1246" s="229">
        <v>4</v>
      </c>
      <c r="I1246" s="229" t="s">
        <v>1076</v>
      </c>
      <c r="J1246" s="229" t="s">
        <v>1045</v>
      </c>
      <c r="K1246" s="17" t="s">
        <v>23010</v>
      </c>
      <c r="L1246" s="17" t="s">
        <v>23013</v>
      </c>
      <c r="M1246" s="230" t="s">
        <v>23013</v>
      </c>
      <c r="N1246" s="231" t="s">
        <v>2634</v>
      </c>
      <c r="O1246" s="232" t="s">
        <v>1151</v>
      </c>
      <c r="P1246" s="233" t="s">
        <v>1150</v>
      </c>
      <c r="Q1246" s="233" t="s">
        <v>26521</v>
      </c>
      <c r="R1246" s="230" t="s">
        <v>25257</v>
      </c>
      <c r="S1246" s="234" t="s">
        <v>25654</v>
      </c>
      <c r="T1246" s="235" t="s">
        <v>21279</v>
      </c>
      <c r="U1246" s="236" t="s">
        <v>5191</v>
      </c>
      <c r="V1246" s="16">
        <v>2</v>
      </c>
      <c r="W1246" s="16">
        <v>3</v>
      </c>
      <c r="X1246" s="16" t="e">
        <v>#REF!</v>
      </c>
      <c r="Y1246" s="237" t="s">
        <v>1151</v>
      </c>
      <c r="Z1246" s="17"/>
    </row>
    <row r="1247" spans="1:26" x14ac:dyDescent="0.45">
      <c r="A1247" s="227"/>
      <c r="B1247" s="227"/>
      <c r="C1247" s="227"/>
      <c r="D1247" s="240" t="s">
        <v>22621</v>
      </c>
      <c r="E1247" s="240" t="s">
        <v>1165</v>
      </c>
      <c r="F1247" s="227" t="s">
        <v>24584</v>
      </c>
      <c r="G1247" s="229" t="s">
        <v>26520</v>
      </c>
      <c r="H1247" s="229">
        <v>4</v>
      </c>
      <c r="I1247" s="229" t="s">
        <v>1076</v>
      </c>
      <c r="J1247" s="229" t="s">
        <v>1045</v>
      </c>
      <c r="K1247" s="17" t="s">
        <v>23010</v>
      </c>
      <c r="L1247" s="17" t="s">
        <v>23013</v>
      </c>
      <c r="M1247" s="230" t="s">
        <v>23013</v>
      </c>
      <c r="N1247" s="231" t="s">
        <v>2634</v>
      </c>
      <c r="O1247" s="232" t="s">
        <v>1165</v>
      </c>
      <c r="P1247" s="233" t="s">
        <v>1164</v>
      </c>
      <c r="Q1247" s="233" t="s">
        <v>26521</v>
      </c>
      <c r="R1247" s="230" t="s">
        <v>25257</v>
      </c>
      <c r="S1247" s="234" t="s">
        <v>25654</v>
      </c>
      <c r="T1247" s="235" t="s">
        <v>21271</v>
      </c>
      <c r="U1247" s="236" t="s">
        <v>5191</v>
      </c>
      <c r="V1247" s="16">
        <v>2</v>
      </c>
      <c r="W1247" s="16">
        <v>5</v>
      </c>
      <c r="X1247" s="16" t="e">
        <v>#REF!</v>
      </c>
      <c r="Y1247" s="237" t="s">
        <v>1165</v>
      </c>
      <c r="Z1247" s="17"/>
    </row>
    <row r="1248" spans="1:26" x14ac:dyDescent="0.45">
      <c r="A1248" s="227"/>
      <c r="B1248" s="240" t="s">
        <v>23014</v>
      </c>
      <c r="C1248" s="240" t="s">
        <v>23015</v>
      </c>
      <c r="D1248" s="240" t="s">
        <v>1160</v>
      </c>
      <c r="E1248" s="240" t="s">
        <v>1161</v>
      </c>
      <c r="F1248" s="227" t="s">
        <v>24585</v>
      </c>
      <c r="G1248" s="229" t="s">
        <v>5191</v>
      </c>
      <c r="H1248" s="229">
        <v>4</v>
      </c>
      <c r="I1248" s="229" t="s">
        <v>1076</v>
      </c>
      <c r="J1248" s="229" t="s">
        <v>1045</v>
      </c>
      <c r="K1248" s="17" t="s">
        <v>23010</v>
      </c>
      <c r="L1248" s="17" t="s">
        <v>23014</v>
      </c>
      <c r="M1248" s="230" t="s">
        <v>23014</v>
      </c>
      <c r="N1248" s="231" t="s">
        <v>23015</v>
      </c>
      <c r="O1248" s="232" t="s">
        <v>1161</v>
      </c>
      <c r="P1248" s="233" t="s">
        <v>1160</v>
      </c>
      <c r="Q1248" s="233" t="s">
        <v>5190</v>
      </c>
      <c r="R1248" s="230" t="s">
        <v>25258</v>
      </c>
      <c r="S1248" s="234" t="s">
        <v>25654</v>
      </c>
      <c r="T1248" s="235" t="s">
        <v>21273</v>
      </c>
      <c r="U1248" s="236" t="s">
        <v>5191</v>
      </c>
      <c r="V1248" s="16">
        <v>2</v>
      </c>
      <c r="W1248" s="16">
        <v>1</v>
      </c>
      <c r="X1248" s="16" t="e">
        <v>#REF!</v>
      </c>
      <c r="Y1248" s="237" t="s">
        <v>1161</v>
      </c>
      <c r="Z1248" s="17"/>
    </row>
    <row r="1249" spans="1:26" x14ac:dyDescent="0.45">
      <c r="A1249" s="227"/>
      <c r="B1249" s="227"/>
      <c r="C1249" s="227"/>
      <c r="D1249" s="240" t="s">
        <v>22621</v>
      </c>
      <c r="E1249" s="240" t="s">
        <v>1165</v>
      </c>
      <c r="F1249" s="227" t="s">
        <v>24586</v>
      </c>
      <c r="G1249" s="229" t="s">
        <v>26520</v>
      </c>
      <c r="H1249" s="229">
        <v>4</v>
      </c>
      <c r="I1249" s="229" t="s">
        <v>1076</v>
      </c>
      <c r="J1249" s="229" t="s">
        <v>1045</v>
      </c>
      <c r="K1249" s="17" t="s">
        <v>23010</v>
      </c>
      <c r="L1249" s="17" t="s">
        <v>23014</v>
      </c>
      <c r="M1249" s="230" t="s">
        <v>23014</v>
      </c>
      <c r="N1249" s="231" t="s">
        <v>23015</v>
      </c>
      <c r="O1249" s="232" t="s">
        <v>1165</v>
      </c>
      <c r="P1249" s="233" t="s">
        <v>1164</v>
      </c>
      <c r="Q1249" s="233" t="s">
        <v>26521</v>
      </c>
      <c r="R1249" s="230" t="s">
        <v>25258</v>
      </c>
      <c r="S1249" s="234" t="s">
        <v>25654</v>
      </c>
      <c r="T1249" s="235" t="s">
        <v>21271</v>
      </c>
      <c r="U1249" s="236" t="s">
        <v>5191</v>
      </c>
      <c r="V1249" s="16">
        <v>2</v>
      </c>
      <c r="W1249" s="16">
        <v>5</v>
      </c>
      <c r="X1249" s="16" t="e">
        <v>#REF!</v>
      </c>
      <c r="Y1249" s="237" t="s">
        <v>1165</v>
      </c>
      <c r="Z1249" s="17"/>
    </row>
    <row r="1250" spans="1:26" x14ac:dyDescent="0.45">
      <c r="A1250" s="227"/>
      <c r="B1250" s="240" t="s">
        <v>23016</v>
      </c>
      <c r="C1250" s="240" t="s">
        <v>23017</v>
      </c>
      <c r="D1250" s="240" t="s">
        <v>1154</v>
      </c>
      <c r="E1250" s="240" t="s">
        <v>1153</v>
      </c>
      <c r="F1250" s="227" t="s">
        <v>24587</v>
      </c>
      <c r="G1250" s="229" t="s">
        <v>5191</v>
      </c>
      <c r="H1250" s="229">
        <v>4</v>
      </c>
      <c r="I1250" s="229" t="s">
        <v>1076</v>
      </c>
      <c r="J1250" s="229" t="s">
        <v>1045</v>
      </c>
      <c r="K1250" s="17" t="s">
        <v>23010</v>
      </c>
      <c r="L1250" s="17" t="s">
        <v>23016</v>
      </c>
      <c r="M1250" s="230" t="s">
        <v>23016</v>
      </c>
      <c r="N1250" s="231" t="s">
        <v>23017</v>
      </c>
      <c r="O1250" s="232" t="s">
        <v>1153</v>
      </c>
      <c r="P1250" s="233" t="s">
        <v>1154</v>
      </c>
      <c r="Q1250" s="233" t="s">
        <v>5190</v>
      </c>
      <c r="R1250" s="230" t="s">
        <v>25259</v>
      </c>
      <c r="S1250" s="234" t="s">
        <v>25654</v>
      </c>
      <c r="T1250" s="235" t="s">
        <v>21277</v>
      </c>
      <c r="U1250" s="236" t="s">
        <v>5191</v>
      </c>
      <c r="V1250" s="16">
        <v>1</v>
      </c>
      <c r="W1250" s="16">
        <v>1</v>
      </c>
      <c r="X1250" s="16" t="e">
        <v>#REF!</v>
      </c>
      <c r="Y1250" s="237" t="s">
        <v>1153</v>
      </c>
      <c r="Z1250" s="17"/>
    </row>
    <row r="1251" spans="1:26" x14ac:dyDescent="0.45">
      <c r="A1251" s="227"/>
      <c r="B1251" s="240" t="s">
        <v>23018</v>
      </c>
      <c r="C1251" s="240" t="s">
        <v>23019</v>
      </c>
      <c r="D1251" s="240" t="s">
        <v>23007</v>
      </c>
      <c r="E1251" s="240" t="s">
        <v>1113</v>
      </c>
      <c r="F1251" s="227" t="s">
        <v>24588</v>
      </c>
      <c r="G1251" s="229" t="s">
        <v>5191</v>
      </c>
      <c r="H1251" s="229">
        <v>4</v>
      </c>
      <c r="I1251" s="229" t="s">
        <v>1076</v>
      </c>
      <c r="J1251" s="229" t="s">
        <v>1045</v>
      </c>
      <c r="K1251" s="17" t="s">
        <v>23010</v>
      </c>
      <c r="L1251" s="17" t="s">
        <v>23018</v>
      </c>
      <c r="M1251" s="230" t="s">
        <v>23018</v>
      </c>
      <c r="N1251" s="231" t="s">
        <v>23019</v>
      </c>
      <c r="O1251" s="232" t="s">
        <v>1113</v>
      </c>
      <c r="P1251" s="233" t="s">
        <v>1112</v>
      </c>
      <c r="Q1251" s="233" t="s">
        <v>26521</v>
      </c>
      <c r="R1251" s="230" t="s">
        <v>25260</v>
      </c>
      <c r="S1251" s="234" t="s">
        <v>25654</v>
      </c>
      <c r="T1251" s="235" t="s">
        <v>21301</v>
      </c>
      <c r="U1251" s="236" t="s">
        <v>5191</v>
      </c>
      <c r="V1251" s="16">
        <v>8</v>
      </c>
      <c r="W1251" s="16">
        <v>2</v>
      </c>
      <c r="X1251" s="16" t="e">
        <v>#REF!</v>
      </c>
      <c r="Y1251" s="237" t="s">
        <v>1113</v>
      </c>
      <c r="Z1251" s="17"/>
    </row>
    <row r="1252" spans="1:26" x14ac:dyDescent="0.45">
      <c r="A1252" s="227"/>
      <c r="B1252" s="227"/>
      <c r="C1252" s="227"/>
      <c r="D1252" s="240" t="s">
        <v>23008</v>
      </c>
      <c r="E1252" s="240" t="s">
        <v>1115</v>
      </c>
      <c r="F1252" s="227" t="s">
        <v>24589</v>
      </c>
      <c r="G1252" s="229" t="s">
        <v>26520</v>
      </c>
      <c r="H1252" s="229">
        <v>4</v>
      </c>
      <c r="I1252" s="229" t="s">
        <v>1076</v>
      </c>
      <c r="J1252" s="229" t="s">
        <v>1045</v>
      </c>
      <c r="K1252" s="17" t="s">
        <v>23010</v>
      </c>
      <c r="L1252" s="17" t="s">
        <v>23018</v>
      </c>
      <c r="M1252" s="230" t="s">
        <v>23018</v>
      </c>
      <c r="N1252" s="231" t="s">
        <v>23019</v>
      </c>
      <c r="O1252" s="232" t="s">
        <v>1115</v>
      </c>
      <c r="P1252" s="233" t="s">
        <v>1114</v>
      </c>
      <c r="Q1252" s="233" t="s">
        <v>26521</v>
      </c>
      <c r="R1252" s="230" t="s">
        <v>25260</v>
      </c>
      <c r="S1252" s="234" t="s">
        <v>25654</v>
      </c>
      <c r="T1252" s="235" t="s">
        <v>21300</v>
      </c>
      <c r="U1252" s="236" t="s">
        <v>5191</v>
      </c>
      <c r="V1252" s="16">
        <v>8</v>
      </c>
      <c r="W1252" s="16">
        <v>2</v>
      </c>
      <c r="X1252" s="16" t="e">
        <v>#REF!</v>
      </c>
      <c r="Y1252" s="237" t="s">
        <v>1115</v>
      </c>
      <c r="Z1252" s="17"/>
    </row>
    <row r="1253" spans="1:26" x14ac:dyDescent="0.45">
      <c r="A1253" s="227"/>
      <c r="B1253" s="227"/>
      <c r="C1253" s="227"/>
      <c r="D1253" s="240" t="s">
        <v>23009</v>
      </c>
      <c r="E1253" s="240" t="s">
        <v>1117</v>
      </c>
      <c r="F1253" s="227" t="s">
        <v>24590</v>
      </c>
      <c r="G1253" s="229" t="s">
        <v>26520</v>
      </c>
      <c r="H1253" s="229">
        <v>4</v>
      </c>
      <c r="I1253" s="229" t="s">
        <v>1076</v>
      </c>
      <c r="J1253" s="229" t="s">
        <v>1045</v>
      </c>
      <c r="K1253" s="17" t="s">
        <v>23010</v>
      </c>
      <c r="L1253" s="17" t="s">
        <v>23018</v>
      </c>
      <c r="M1253" s="230" t="s">
        <v>23018</v>
      </c>
      <c r="N1253" s="231" t="s">
        <v>23019</v>
      </c>
      <c r="O1253" s="232" t="s">
        <v>1117</v>
      </c>
      <c r="P1253" s="233" t="s">
        <v>1118</v>
      </c>
      <c r="Q1253" s="233" t="s">
        <v>26521</v>
      </c>
      <c r="R1253" s="230" t="s">
        <v>25260</v>
      </c>
      <c r="S1253" s="234" t="s">
        <v>25654</v>
      </c>
      <c r="T1253" s="235" t="s">
        <v>21298</v>
      </c>
      <c r="U1253" s="236" t="s">
        <v>5191</v>
      </c>
      <c r="V1253" s="16">
        <v>8</v>
      </c>
      <c r="W1253" s="16">
        <v>2</v>
      </c>
      <c r="X1253" s="16" t="e">
        <v>#REF!</v>
      </c>
      <c r="Y1253" s="237" t="s">
        <v>1117</v>
      </c>
      <c r="Z1253" s="17"/>
    </row>
    <row r="1254" spans="1:26" x14ac:dyDescent="0.45">
      <c r="A1254" s="227"/>
      <c r="B1254" s="227"/>
      <c r="C1254" s="227"/>
      <c r="D1254" s="240" t="s">
        <v>1157</v>
      </c>
      <c r="E1254" s="240" t="s">
        <v>1156</v>
      </c>
      <c r="F1254" s="227" t="s">
        <v>24591</v>
      </c>
      <c r="G1254" s="229" t="s">
        <v>26520</v>
      </c>
      <c r="H1254" s="229">
        <v>4</v>
      </c>
      <c r="I1254" s="229" t="s">
        <v>1076</v>
      </c>
      <c r="J1254" s="229" t="s">
        <v>1045</v>
      </c>
      <c r="K1254" s="17" t="s">
        <v>23010</v>
      </c>
      <c r="L1254" s="17" t="s">
        <v>23018</v>
      </c>
      <c r="M1254" s="230" t="s">
        <v>23018</v>
      </c>
      <c r="N1254" s="231" t="s">
        <v>23019</v>
      </c>
      <c r="O1254" s="232" t="s">
        <v>1156</v>
      </c>
      <c r="P1254" s="233" t="s">
        <v>1157</v>
      </c>
      <c r="Q1254" s="233" t="s">
        <v>5190</v>
      </c>
      <c r="R1254" s="230" t="s">
        <v>25260</v>
      </c>
      <c r="S1254" s="234" t="s">
        <v>25654</v>
      </c>
      <c r="T1254" s="235" t="s">
        <v>21275</v>
      </c>
      <c r="U1254" s="236" t="s">
        <v>5191</v>
      </c>
      <c r="V1254" s="16">
        <v>8</v>
      </c>
      <c r="W1254" s="16">
        <v>1</v>
      </c>
      <c r="X1254" s="16" t="e">
        <v>#REF!</v>
      </c>
      <c r="Y1254" s="237" t="s">
        <v>1156</v>
      </c>
      <c r="Z1254" s="17"/>
    </row>
    <row r="1255" spans="1:26" x14ac:dyDescent="0.45">
      <c r="A1255" s="227"/>
      <c r="B1255" s="227"/>
      <c r="C1255" s="227"/>
      <c r="D1255" s="240" t="s">
        <v>22621</v>
      </c>
      <c r="E1255" s="240" t="s">
        <v>1165</v>
      </c>
      <c r="F1255" s="227" t="s">
        <v>24592</v>
      </c>
      <c r="G1255" s="229" t="s">
        <v>26520</v>
      </c>
      <c r="H1255" s="229">
        <v>4</v>
      </c>
      <c r="I1255" s="229" t="s">
        <v>1076</v>
      </c>
      <c r="J1255" s="229" t="s">
        <v>1045</v>
      </c>
      <c r="K1255" s="17" t="s">
        <v>23010</v>
      </c>
      <c r="L1255" s="17" t="s">
        <v>23018</v>
      </c>
      <c r="M1255" s="230" t="s">
        <v>23018</v>
      </c>
      <c r="N1255" s="231" t="s">
        <v>23019</v>
      </c>
      <c r="O1255" s="232" t="s">
        <v>1165</v>
      </c>
      <c r="P1255" s="233" t="s">
        <v>1164</v>
      </c>
      <c r="Q1255" s="233" t="s">
        <v>26521</v>
      </c>
      <c r="R1255" s="230" t="s">
        <v>25260</v>
      </c>
      <c r="S1255" s="234" t="s">
        <v>25654</v>
      </c>
      <c r="T1255" s="235" t="s">
        <v>21271</v>
      </c>
      <c r="U1255" s="236" t="s">
        <v>5191</v>
      </c>
      <c r="V1255" s="16">
        <v>8</v>
      </c>
      <c r="W1255" s="16">
        <v>5</v>
      </c>
      <c r="X1255" s="16" t="e">
        <v>#REF!</v>
      </c>
      <c r="Y1255" s="237" t="s">
        <v>1165</v>
      </c>
      <c r="Z1255" s="17"/>
    </row>
    <row r="1256" spans="1:26" x14ac:dyDescent="0.45">
      <c r="A1256" s="227"/>
      <c r="B1256" s="227"/>
      <c r="C1256" s="227"/>
      <c r="D1256" s="240" t="s">
        <v>23020</v>
      </c>
      <c r="E1256" s="240" t="s">
        <v>1252</v>
      </c>
      <c r="F1256" s="227" t="s">
        <v>24593</v>
      </c>
      <c r="G1256" s="229" t="s">
        <v>26520</v>
      </c>
      <c r="H1256" s="229">
        <v>4</v>
      </c>
      <c r="I1256" s="229" t="s">
        <v>1076</v>
      </c>
      <c r="J1256" s="229" t="s">
        <v>1045</v>
      </c>
      <c r="K1256" s="17" t="s">
        <v>23010</v>
      </c>
      <c r="L1256" s="17" t="s">
        <v>23018</v>
      </c>
      <c r="M1256" s="230" t="s">
        <v>23018</v>
      </c>
      <c r="N1256" s="231" t="s">
        <v>23019</v>
      </c>
      <c r="O1256" s="232" t="s">
        <v>1252</v>
      </c>
      <c r="P1256" s="233" t="s">
        <v>1254</v>
      </c>
      <c r="Q1256" s="233" t="s">
        <v>26521</v>
      </c>
      <c r="R1256" s="230" t="s">
        <v>25260</v>
      </c>
      <c r="S1256" s="234" t="s">
        <v>25654</v>
      </c>
      <c r="T1256" s="235" t="s">
        <v>21218</v>
      </c>
      <c r="U1256" s="236" t="s">
        <v>5191</v>
      </c>
      <c r="V1256" s="16">
        <v>8</v>
      </c>
      <c r="W1256" s="16">
        <v>5</v>
      </c>
      <c r="X1256" s="16" t="e">
        <v>#REF!</v>
      </c>
      <c r="Y1256" s="237" t="s">
        <v>1252</v>
      </c>
      <c r="Z1256" s="17"/>
    </row>
    <row r="1257" spans="1:26" x14ac:dyDescent="0.45">
      <c r="A1257" s="227"/>
      <c r="B1257" s="227"/>
      <c r="C1257" s="227"/>
      <c r="D1257" s="240" t="s">
        <v>23021</v>
      </c>
      <c r="E1257" s="240" t="s">
        <v>1277</v>
      </c>
      <c r="F1257" s="227" t="s">
        <v>24594</v>
      </c>
      <c r="G1257" s="229" t="s">
        <v>26520</v>
      </c>
      <c r="H1257" s="229">
        <v>4</v>
      </c>
      <c r="I1257" s="229" t="s">
        <v>1076</v>
      </c>
      <c r="J1257" s="229" t="s">
        <v>1045</v>
      </c>
      <c r="K1257" s="17" t="s">
        <v>23010</v>
      </c>
      <c r="L1257" s="17" t="s">
        <v>23018</v>
      </c>
      <c r="M1257" s="230" t="s">
        <v>23018</v>
      </c>
      <c r="N1257" s="231" t="s">
        <v>23019</v>
      </c>
      <c r="O1257" s="232" t="s">
        <v>1277</v>
      </c>
      <c r="P1257" s="233" t="s">
        <v>1276</v>
      </c>
      <c r="Q1257" s="233" t="s">
        <v>26521</v>
      </c>
      <c r="R1257" s="230" t="s">
        <v>25260</v>
      </c>
      <c r="S1257" s="234" t="s">
        <v>25654</v>
      </c>
      <c r="T1257" s="235" t="s">
        <v>21205</v>
      </c>
      <c r="U1257" s="236" t="s">
        <v>5191</v>
      </c>
      <c r="V1257" s="16">
        <v>8</v>
      </c>
      <c r="W1257" s="16">
        <v>6</v>
      </c>
      <c r="X1257" s="16" t="e">
        <v>#REF!</v>
      </c>
      <c r="Y1257" s="237" t="s">
        <v>1277</v>
      </c>
      <c r="Z1257" s="17"/>
    </row>
    <row r="1258" spans="1:26" x14ac:dyDescent="0.45">
      <c r="A1258" s="227"/>
      <c r="B1258" s="227"/>
      <c r="C1258" s="227"/>
      <c r="D1258" s="240" t="s">
        <v>23022</v>
      </c>
      <c r="E1258" s="240" t="s">
        <v>1283</v>
      </c>
      <c r="F1258" s="227" t="s">
        <v>24595</v>
      </c>
      <c r="G1258" s="229" t="s">
        <v>26520</v>
      </c>
      <c r="H1258" s="229">
        <v>4</v>
      </c>
      <c r="I1258" s="229" t="s">
        <v>1076</v>
      </c>
      <c r="J1258" s="229" t="s">
        <v>1045</v>
      </c>
      <c r="K1258" s="17" t="s">
        <v>23010</v>
      </c>
      <c r="L1258" s="17" t="s">
        <v>23018</v>
      </c>
      <c r="M1258" s="230" t="s">
        <v>23018</v>
      </c>
      <c r="N1258" s="231" t="s">
        <v>23019</v>
      </c>
      <c r="O1258" s="232" t="s">
        <v>1283</v>
      </c>
      <c r="P1258" s="233" t="s">
        <v>1282</v>
      </c>
      <c r="Q1258" s="233" t="s">
        <v>26521</v>
      </c>
      <c r="R1258" s="230" t="s">
        <v>25260</v>
      </c>
      <c r="S1258" s="234" t="s">
        <v>25654</v>
      </c>
      <c r="T1258" s="235" t="s">
        <v>21202</v>
      </c>
      <c r="U1258" s="236" t="s">
        <v>5191</v>
      </c>
      <c r="V1258" s="16">
        <v>8</v>
      </c>
      <c r="W1258" s="16">
        <v>3</v>
      </c>
      <c r="X1258" s="16" t="e">
        <v>#REF!</v>
      </c>
      <c r="Y1258" s="237" t="s">
        <v>1283</v>
      </c>
      <c r="Z1258" s="17"/>
    </row>
    <row r="1259" spans="1:26" x14ac:dyDescent="0.45">
      <c r="A1259" s="239" t="s">
        <v>1053</v>
      </c>
      <c r="B1259" s="239" t="s">
        <v>23023</v>
      </c>
      <c r="C1259" s="227"/>
      <c r="D1259" s="227"/>
      <c r="E1259" s="227"/>
      <c r="F1259" s="227" t="s">
        <v>24596</v>
      </c>
      <c r="G1259" s="229" t="s">
        <v>5191</v>
      </c>
      <c r="H1259" s="229">
        <v>2</v>
      </c>
      <c r="I1259" s="229" t="s">
        <v>1076</v>
      </c>
      <c r="J1259" s="229" t="s">
        <v>1053</v>
      </c>
      <c r="K1259" s="17" t="s">
        <v>5190</v>
      </c>
      <c r="L1259" s="17" t="s">
        <v>5190</v>
      </c>
      <c r="M1259" s="230" t="s">
        <v>1053</v>
      </c>
      <c r="N1259" s="231" t="s">
        <v>23023</v>
      </c>
      <c r="O1259" s="232" t="s">
        <v>5190</v>
      </c>
      <c r="P1259" s="233" t="s">
        <v>5190</v>
      </c>
      <c r="Q1259" s="233" t="s">
        <v>5190</v>
      </c>
      <c r="R1259" s="230" t="s">
        <v>25655</v>
      </c>
      <c r="S1259" s="234" t="s">
        <v>25650</v>
      </c>
      <c r="T1259" s="235" t="s">
        <v>5190</v>
      </c>
      <c r="U1259" s="236" t="s">
        <v>26520</v>
      </c>
      <c r="V1259" s="16" t="s">
        <v>5190</v>
      </c>
      <c r="W1259" s="16" t="s">
        <v>5190</v>
      </c>
      <c r="X1259" s="16" t="e">
        <v>#REF!</v>
      </c>
      <c r="Y1259" s="237" t="s">
        <v>5190</v>
      </c>
      <c r="Z1259" s="17"/>
    </row>
    <row r="1260" spans="1:26" x14ac:dyDescent="0.45">
      <c r="A1260" s="239" t="s">
        <v>1055</v>
      </c>
      <c r="B1260" s="239" t="s">
        <v>23024</v>
      </c>
      <c r="C1260" s="227"/>
      <c r="D1260" s="227"/>
      <c r="E1260" s="227"/>
      <c r="F1260" s="227" t="s">
        <v>24597</v>
      </c>
      <c r="G1260" s="229" t="s">
        <v>5191</v>
      </c>
      <c r="H1260" s="229">
        <v>3</v>
      </c>
      <c r="I1260" s="229" t="s">
        <v>1076</v>
      </c>
      <c r="J1260" s="229" t="s">
        <v>1053</v>
      </c>
      <c r="K1260" s="17" t="s">
        <v>1055</v>
      </c>
      <c r="L1260" s="17" t="s">
        <v>5190</v>
      </c>
      <c r="M1260" s="230" t="s">
        <v>1055</v>
      </c>
      <c r="N1260" s="231" t="s">
        <v>23024</v>
      </c>
      <c r="O1260" s="232" t="s">
        <v>5190</v>
      </c>
      <c r="P1260" s="233" t="s">
        <v>5190</v>
      </c>
      <c r="Q1260" s="233" t="s">
        <v>5190</v>
      </c>
      <c r="R1260" s="230" t="s">
        <v>25656</v>
      </c>
      <c r="S1260" s="234" t="s">
        <v>25655</v>
      </c>
      <c r="T1260" s="235" t="s">
        <v>5190</v>
      </c>
      <c r="U1260" s="236" t="s">
        <v>26520</v>
      </c>
      <c r="V1260" s="16" t="s">
        <v>5190</v>
      </c>
      <c r="W1260" s="16" t="s">
        <v>5190</v>
      </c>
      <c r="X1260" s="16" t="e">
        <v>#REF!</v>
      </c>
      <c r="Y1260" s="237" t="s">
        <v>5190</v>
      </c>
      <c r="Z1260" s="17"/>
    </row>
    <row r="1261" spans="1:26" x14ac:dyDescent="0.45">
      <c r="A1261" s="227"/>
      <c r="B1261" s="240" t="s">
        <v>23025</v>
      </c>
      <c r="C1261" s="240" t="s">
        <v>23026</v>
      </c>
      <c r="D1261" s="240" t="s">
        <v>22191</v>
      </c>
      <c r="E1261" s="240" t="s">
        <v>649</v>
      </c>
      <c r="F1261" s="227" t="s">
        <v>24598</v>
      </c>
      <c r="G1261" s="229" t="s">
        <v>5191</v>
      </c>
      <c r="H1261" s="229">
        <v>4</v>
      </c>
      <c r="I1261" s="229" t="s">
        <v>1076</v>
      </c>
      <c r="J1261" s="229" t="s">
        <v>1053</v>
      </c>
      <c r="K1261" s="17" t="s">
        <v>1055</v>
      </c>
      <c r="L1261" s="17" t="s">
        <v>23025</v>
      </c>
      <c r="M1261" s="230" t="s">
        <v>23025</v>
      </c>
      <c r="N1261" s="231" t="s">
        <v>23026</v>
      </c>
      <c r="O1261" s="232" t="s">
        <v>649</v>
      </c>
      <c r="P1261" s="233" t="s">
        <v>650</v>
      </c>
      <c r="Q1261" s="233" t="s">
        <v>26521</v>
      </c>
      <c r="R1261" s="230" t="s">
        <v>25261</v>
      </c>
      <c r="S1261" s="234" t="s">
        <v>25656</v>
      </c>
      <c r="T1261" s="235" t="s">
        <v>21562</v>
      </c>
      <c r="U1261" s="236" t="s">
        <v>5191</v>
      </c>
      <c r="V1261" s="16">
        <v>3</v>
      </c>
      <c r="W1261" s="16">
        <v>11</v>
      </c>
      <c r="X1261" s="16" t="e">
        <v>#REF!</v>
      </c>
      <c r="Y1261" s="237" t="s">
        <v>649</v>
      </c>
      <c r="Z1261" s="17"/>
    </row>
    <row r="1262" spans="1:26" x14ac:dyDescent="0.45">
      <c r="A1262" s="227"/>
      <c r="B1262" s="227"/>
      <c r="C1262" s="227"/>
      <c r="D1262" s="240" t="s">
        <v>1137</v>
      </c>
      <c r="E1262" s="240" t="s">
        <v>1138</v>
      </c>
      <c r="F1262" s="227" t="s">
        <v>24599</v>
      </c>
      <c r="G1262" s="229" t="s">
        <v>26520</v>
      </c>
      <c r="H1262" s="229">
        <v>4</v>
      </c>
      <c r="I1262" s="229" t="s">
        <v>1076</v>
      </c>
      <c r="J1262" s="229" t="s">
        <v>1053</v>
      </c>
      <c r="K1262" s="17" t="s">
        <v>1055</v>
      </c>
      <c r="L1262" s="17" t="s">
        <v>23025</v>
      </c>
      <c r="M1262" s="230" t="s">
        <v>23025</v>
      </c>
      <c r="N1262" s="231" t="s">
        <v>23026</v>
      </c>
      <c r="O1262" s="232" t="s">
        <v>1138</v>
      </c>
      <c r="P1262" s="233" t="s">
        <v>1137</v>
      </c>
      <c r="Q1262" s="233" t="s">
        <v>5190</v>
      </c>
      <c r="R1262" s="230" t="s">
        <v>25261</v>
      </c>
      <c r="S1262" s="234" t="s">
        <v>25656</v>
      </c>
      <c r="T1262" s="235" t="s">
        <v>21286</v>
      </c>
      <c r="U1262" s="236" t="s">
        <v>5191</v>
      </c>
      <c r="V1262" s="16">
        <v>3</v>
      </c>
      <c r="W1262" s="16">
        <v>1</v>
      </c>
      <c r="X1262" s="16" t="e">
        <v>#REF!</v>
      </c>
      <c r="Y1262" s="237" t="s">
        <v>1138</v>
      </c>
      <c r="Z1262" s="17"/>
    </row>
    <row r="1263" spans="1:26" x14ac:dyDescent="0.45">
      <c r="A1263" s="227"/>
      <c r="B1263" s="227"/>
      <c r="C1263" s="227"/>
      <c r="D1263" s="240" t="s">
        <v>23027</v>
      </c>
      <c r="E1263" s="240" t="s">
        <v>1140</v>
      </c>
      <c r="F1263" s="227" t="s">
        <v>24600</v>
      </c>
      <c r="G1263" s="229" t="s">
        <v>26520</v>
      </c>
      <c r="H1263" s="229">
        <v>4</v>
      </c>
      <c r="I1263" s="229" t="s">
        <v>1076</v>
      </c>
      <c r="J1263" s="229" t="s">
        <v>1053</v>
      </c>
      <c r="K1263" s="17" t="s">
        <v>1055</v>
      </c>
      <c r="L1263" s="17" t="s">
        <v>23025</v>
      </c>
      <c r="M1263" s="230" t="s">
        <v>23025</v>
      </c>
      <c r="N1263" s="231" t="s">
        <v>23026</v>
      </c>
      <c r="O1263" s="232" t="s">
        <v>1140</v>
      </c>
      <c r="P1263" s="233" t="s">
        <v>1139</v>
      </c>
      <c r="Q1263" s="233" t="s">
        <v>26521</v>
      </c>
      <c r="R1263" s="230" t="s">
        <v>25261</v>
      </c>
      <c r="S1263" s="234" t="s">
        <v>25656</v>
      </c>
      <c r="T1263" s="235" t="s">
        <v>21285</v>
      </c>
      <c r="U1263" s="236" t="s">
        <v>5191</v>
      </c>
      <c r="V1263" s="16">
        <v>3</v>
      </c>
      <c r="W1263" s="16">
        <v>2</v>
      </c>
      <c r="X1263" s="16" t="e">
        <v>#REF!</v>
      </c>
      <c r="Y1263" s="237" t="s">
        <v>1140</v>
      </c>
      <c r="Z1263" s="17"/>
    </row>
    <row r="1264" spans="1:26" x14ac:dyDescent="0.45">
      <c r="A1264" s="227"/>
      <c r="B1264" s="240" t="s">
        <v>23028</v>
      </c>
      <c r="C1264" s="240" t="s">
        <v>23029</v>
      </c>
      <c r="D1264" s="240" t="s">
        <v>23027</v>
      </c>
      <c r="E1264" s="240" t="s">
        <v>1140</v>
      </c>
      <c r="F1264" s="227" t="s">
        <v>24601</v>
      </c>
      <c r="G1264" s="229" t="s">
        <v>5191</v>
      </c>
      <c r="H1264" s="229">
        <v>4</v>
      </c>
      <c r="I1264" s="229" t="s">
        <v>1076</v>
      </c>
      <c r="J1264" s="229" t="s">
        <v>1053</v>
      </c>
      <c r="K1264" s="17" t="s">
        <v>1055</v>
      </c>
      <c r="L1264" s="17" t="s">
        <v>23028</v>
      </c>
      <c r="M1264" s="230" t="s">
        <v>23028</v>
      </c>
      <c r="N1264" s="231" t="s">
        <v>23029</v>
      </c>
      <c r="O1264" s="232" t="s">
        <v>1140</v>
      </c>
      <c r="P1264" s="233" t="s">
        <v>1139</v>
      </c>
      <c r="Q1264" s="233" t="s">
        <v>26521</v>
      </c>
      <c r="R1264" s="230" t="s">
        <v>25262</v>
      </c>
      <c r="S1264" s="234" t="s">
        <v>25656</v>
      </c>
      <c r="T1264" s="235" t="s">
        <v>21285</v>
      </c>
      <c r="U1264" s="236" t="s">
        <v>5191</v>
      </c>
      <c r="V1264" s="16">
        <v>1</v>
      </c>
      <c r="W1264" s="16">
        <v>2</v>
      </c>
      <c r="X1264" s="16" t="e">
        <v>#REF!</v>
      </c>
      <c r="Y1264" s="237" t="s">
        <v>1140</v>
      </c>
      <c r="Z1264" s="17"/>
    </row>
    <row r="1265" spans="1:26" x14ac:dyDescent="0.45">
      <c r="A1265" s="227"/>
      <c r="B1265" s="239" t="s">
        <v>23333</v>
      </c>
      <c r="C1265" s="240" t="s">
        <v>23030</v>
      </c>
      <c r="D1265" s="240" t="s">
        <v>22513</v>
      </c>
      <c r="E1265" s="240" t="s">
        <v>1142</v>
      </c>
      <c r="F1265" s="227" t="s">
        <v>24602</v>
      </c>
      <c r="G1265" s="229" t="s">
        <v>5191</v>
      </c>
      <c r="H1265" s="229">
        <v>4</v>
      </c>
      <c r="I1265" s="229" t="s">
        <v>1076</v>
      </c>
      <c r="J1265" s="229" t="s">
        <v>1053</v>
      </c>
      <c r="K1265" s="17" t="s">
        <v>1055</v>
      </c>
      <c r="L1265" s="17" t="s">
        <v>23333</v>
      </c>
      <c r="M1265" s="230" t="s">
        <v>23333</v>
      </c>
      <c r="N1265" s="231" t="s">
        <v>23030</v>
      </c>
      <c r="O1265" s="232" t="s">
        <v>1142</v>
      </c>
      <c r="P1265" s="233" t="s">
        <v>1143</v>
      </c>
      <c r="Q1265" s="233" t="s">
        <v>26521</v>
      </c>
      <c r="R1265" s="230" t="s">
        <v>25263</v>
      </c>
      <c r="S1265" s="234" t="s">
        <v>25656</v>
      </c>
      <c r="T1265" s="235" t="s">
        <v>21283</v>
      </c>
      <c r="U1265" s="236" t="s">
        <v>5191</v>
      </c>
      <c r="V1265" s="16">
        <v>1</v>
      </c>
      <c r="W1265" s="16">
        <v>2</v>
      </c>
      <c r="X1265" s="16" t="e">
        <v>#REF!</v>
      </c>
      <c r="Y1265" s="237" t="s">
        <v>1142</v>
      </c>
      <c r="Z1265" s="17"/>
    </row>
    <row r="1266" spans="1:26" x14ac:dyDescent="0.45">
      <c r="A1266" s="239" t="s">
        <v>1058</v>
      </c>
      <c r="B1266" s="239" t="s">
        <v>23031</v>
      </c>
      <c r="C1266" s="227"/>
      <c r="D1266" s="227"/>
      <c r="E1266" s="227"/>
      <c r="F1266" s="227" t="s">
        <v>24603</v>
      </c>
      <c r="G1266" s="229" t="s">
        <v>5191</v>
      </c>
      <c r="H1266" s="229">
        <v>3</v>
      </c>
      <c r="I1266" s="229" t="s">
        <v>1076</v>
      </c>
      <c r="J1266" s="229" t="s">
        <v>1053</v>
      </c>
      <c r="K1266" s="17" t="s">
        <v>1058</v>
      </c>
      <c r="L1266" s="17" t="s">
        <v>5190</v>
      </c>
      <c r="M1266" s="230" t="s">
        <v>1058</v>
      </c>
      <c r="N1266" s="231" t="s">
        <v>23031</v>
      </c>
      <c r="O1266" s="232" t="s">
        <v>5190</v>
      </c>
      <c r="P1266" s="233" t="s">
        <v>5190</v>
      </c>
      <c r="Q1266" s="233" t="s">
        <v>5190</v>
      </c>
      <c r="R1266" s="230" t="s">
        <v>25657</v>
      </c>
      <c r="S1266" s="234" t="s">
        <v>25655</v>
      </c>
      <c r="T1266" s="235" t="s">
        <v>5190</v>
      </c>
      <c r="U1266" s="236" t="s">
        <v>26520</v>
      </c>
      <c r="V1266" s="16" t="s">
        <v>5190</v>
      </c>
      <c r="W1266" s="16" t="s">
        <v>5190</v>
      </c>
      <c r="X1266" s="16" t="e">
        <v>#REF!</v>
      </c>
      <c r="Y1266" s="237" t="s">
        <v>5190</v>
      </c>
      <c r="Z1266" s="17"/>
    </row>
    <row r="1267" spans="1:26" x14ac:dyDescent="0.45">
      <c r="A1267" s="227"/>
      <c r="B1267" s="240" t="s">
        <v>1060</v>
      </c>
      <c r="C1267" s="240" t="s">
        <v>23031</v>
      </c>
      <c r="D1267" s="240" t="s">
        <v>1162</v>
      </c>
      <c r="E1267" s="240" t="s">
        <v>1163</v>
      </c>
      <c r="F1267" s="227" t="s">
        <v>24604</v>
      </c>
      <c r="G1267" s="229" t="s">
        <v>5191</v>
      </c>
      <c r="H1267" s="229">
        <v>4</v>
      </c>
      <c r="I1267" s="229" t="s">
        <v>1076</v>
      </c>
      <c r="J1267" s="229" t="s">
        <v>1053</v>
      </c>
      <c r="K1267" s="17" t="s">
        <v>1058</v>
      </c>
      <c r="L1267" s="17" t="s">
        <v>1060</v>
      </c>
      <c r="M1267" s="230" t="s">
        <v>1060</v>
      </c>
      <c r="N1267" s="231" t="s">
        <v>23031</v>
      </c>
      <c r="O1267" s="232" t="s">
        <v>1163</v>
      </c>
      <c r="P1267" s="233" t="s">
        <v>1162</v>
      </c>
      <c r="Q1267" s="233" t="s">
        <v>5190</v>
      </c>
      <c r="R1267" s="230" t="s">
        <v>25264</v>
      </c>
      <c r="S1267" s="234" t="s">
        <v>25657</v>
      </c>
      <c r="T1267" s="235" t="s">
        <v>21272</v>
      </c>
      <c r="U1267" s="236" t="s">
        <v>5191</v>
      </c>
      <c r="V1267" s="16">
        <v>1</v>
      </c>
      <c r="W1267" s="16">
        <v>1</v>
      </c>
      <c r="X1267" s="16" t="e">
        <v>#REF!</v>
      </c>
      <c r="Y1267" s="237" t="s">
        <v>1163</v>
      </c>
      <c r="Z1267" s="17"/>
    </row>
    <row r="1268" spans="1:26" x14ac:dyDescent="0.45">
      <c r="A1268" s="227"/>
      <c r="B1268" s="227"/>
      <c r="C1268" s="227"/>
      <c r="D1268" s="227"/>
      <c r="E1268" s="227"/>
      <c r="F1268" s="227" t="s">
        <v>24605</v>
      </c>
      <c r="G1268" s="229" t="s">
        <v>26520</v>
      </c>
      <c r="H1268" s="229" t="s">
        <v>5190</v>
      </c>
      <c r="I1268" s="229" t="s">
        <v>5190</v>
      </c>
      <c r="J1268" s="229" t="s">
        <v>5190</v>
      </c>
      <c r="K1268" s="17" t="s">
        <v>5190</v>
      </c>
      <c r="L1268" s="17" t="s">
        <v>5190</v>
      </c>
      <c r="M1268" s="230" t="s">
        <v>5190</v>
      </c>
      <c r="N1268" s="231" t="s">
        <v>5190</v>
      </c>
      <c r="O1268" s="232" t="s">
        <v>5190</v>
      </c>
      <c r="P1268" s="233" t="s">
        <v>5190</v>
      </c>
      <c r="Q1268" s="233" t="s">
        <v>5190</v>
      </c>
      <c r="R1268" s="230" t="s">
        <v>5190</v>
      </c>
      <c r="S1268" s="234" t="s">
        <v>5190</v>
      </c>
      <c r="T1268" s="235" t="s">
        <v>5190</v>
      </c>
      <c r="U1268" s="236" t="s">
        <v>26520</v>
      </c>
      <c r="V1268" s="16" t="s">
        <v>5190</v>
      </c>
      <c r="W1268" s="16" t="s">
        <v>5190</v>
      </c>
      <c r="X1268" s="16" t="s">
        <v>5190</v>
      </c>
      <c r="Y1268" s="237" t="s">
        <v>5190</v>
      </c>
      <c r="Z1268" s="17"/>
    </row>
    <row r="1269" spans="1:26" ht="15.4" x14ac:dyDescent="0.45">
      <c r="A1269" s="225" t="s">
        <v>1166</v>
      </c>
      <c r="B1269" s="225" t="s">
        <v>23032</v>
      </c>
      <c r="C1269" s="227"/>
      <c r="D1269" s="227"/>
      <c r="E1269" s="227"/>
      <c r="F1269" s="227" t="s">
        <v>24606</v>
      </c>
      <c r="G1269" s="229" t="s">
        <v>5191</v>
      </c>
      <c r="H1269" s="229">
        <v>1</v>
      </c>
      <c r="I1269" s="229" t="s">
        <v>1166</v>
      </c>
      <c r="J1269" s="229" t="s">
        <v>5190</v>
      </c>
      <c r="K1269" s="17" t="s">
        <v>5190</v>
      </c>
      <c r="L1269" s="17" t="s">
        <v>5190</v>
      </c>
      <c r="M1269" s="230" t="s">
        <v>1166</v>
      </c>
      <c r="N1269" s="231" t="s">
        <v>23032</v>
      </c>
      <c r="O1269" s="232" t="s">
        <v>5190</v>
      </c>
      <c r="P1269" s="233" t="s">
        <v>5190</v>
      </c>
      <c r="Q1269" s="233" t="s">
        <v>5190</v>
      </c>
      <c r="R1269" s="230" t="s">
        <v>25658</v>
      </c>
      <c r="S1269" s="234" t="s">
        <v>23336</v>
      </c>
      <c r="T1269" s="235" t="s">
        <v>5190</v>
      </c>
      <c r="U1269" s="236" t="s">
        <v>26520</v>
      </c>
      <c r="V1269" s="16" t="s">
        <v>5190</v>
      </c>
      <c r="W1269" s="16" t="s">
        <v>5190</v>
      </c>
      <c r="X1269" s="16" t="e">
        <v>#REF!</v>
      </c>
      <c r="Y1269" s="237" t="s">
        <v>5190</v>
      </c>
      <c r="Z1269" s="17"/>
    </row>
    <row r="1270" spans="1:26" x14ac:dyDescent="0.45">
      <c r="A1270" s="239" t="s">
        <v>1072</v>
      </c>
      <c r="B1270" s="239" t="s">
        <v>2944</v>
      </c>
      <c r="C1270" s="227"/>
      <c r="D1270" s="227"/>
      <c r="E1270" s="227"/>
      <c r="F1270" s="227" t="s">
        <v>24607</v>
      </c>
      <c r="G1270" s="229" t="s">
        <v>5191</v>
      </c>
      <c r="H1270" s="229">
        <v>2</v>
      </c>
      <c r="I1270" s="229" t="s">
        <v>1166</v>
      </c>
      <c r="J1270" s="229" t="s">
        <v>1072</v>
      </c>
      <c r="K1270" s="17" t="s">
        <v>5190</v>
      </c>
      <c r="L1270" s="17" t="s">
        <v>5190</v>
      </c>
      <c r="M1270" s="230" t="s">
        <v>1072</v>
      </c>
      <c r="N1270" s="231" t="s">
        <v>2944</v>
      </c>
      <c r="O1270" s="232" t="s">
        <v>5190</v>
      </c>
      <c r="P1270" s="233" t="s">
        <v>5190</v>
      </c>
      <c r="Q1270" s="233" t="s">
        <v>5190</v>
      </c>
      <c r="R1270" s="230" t="s">
        <v>25659</v>
      </c>
      <c r="S1270" s="234" t="s">
        <v>25658</v>
      </c>
      <c r="T1270" s="235" t="s">
        <v>5190</v>
      </c>
      <c r="U1270" s="236" t="s">
        <v>26520</v>
      </c>
      <c r="V1270" s="16" t="s">
        <v>5190</v>
      </c>
      <c r="W1270" s="16" t="s">
        <v>5190</v>
      </c>
      <c r="X1270" s="16" t="e">
        <v>#REF!</v>
      </c>
      <c r="Y1270" s="237" t="s">
        <v>5190</v>
      </c>
      <c r="Z1270" s="17"/>
    </row>
    <row r="1271" spans="1:26" x14ac:dyDescent="0.45">
      <c r="A1271" s="239" t="s">
        <v>23033</v>
      </c>
      <c r="B1271" s="239" t="s">
        <v>23034</v>
      </c>
      <c r="C1271" s="227"/>
      <c r="D1271" s="227"/>
      <c r="E1271" s="227"/>
      <c r="F1271" s="227" t="s">
        <v>24608</v>
      </c>
      <c r="G1271" s="229" t="s">
        <v>5191</v>
      </c>
      <c r="H1271" s="229">
        <v>3</v>
      </c>
      <c r="I1271" s="229" t="s">
        <v>1166</v>
      </c>
      <c r="J1271" s="229" t="s">
        <v>1072</v>
      </c>
      <c r="K1271" s="17" t="s">
        <v>23033</v>
      </c>
      <c r="L1271" s="17" t="s">
        <v>5190</v>
      </c>
      <c r="M1271" s="230" t="s">
        <v>23033</v>
      </c>
      <c r="N1271" s="231" t="s">
        <v>23034</v>
      </c>
      <c r="O1271" s="232" t="s">
        <v>5190</v>
      </c>
      <c r="P1271" s="233" t="s">
        <v>5190</v>
      </c>
      <c r="Q1271" s="233" t="s">
        <v>5190</v>
      </c>
      <c r="R1271" s="230" t="s">
        <v>25660</v>
      </c>
      <c r="S1271" s="234" t="s">
        <v>25659</v>
      </c>
      <c r="T1271" s="235" t="s">
        <v>5190</v>
      </c>
      <c r="U1271" s="236" t="s">
        <v>26520</v>
      </c>
      <c r="V1271" s="16" t="s">
        <v>5190</v>
      </c>
      <c r="W1271" s="16" t="s">
        <v>5190</v>
      </c>
      <c r="X1271" s="16" t="e">
        <v>#REF!</v>
      </c>
      <c r="Y1271" s="237" t="s">
        <v>5190</v>
      </c>
      <c r="Z1271" s="17"/>
    </row>
    <row r="1272" spans="1:26" x14ac:dyDescent="0.45">
      <c r="A1272" s="227"/>
      <c r="B1272" s="240" t="s">
        <v>23035</v>
      </c>
      <c r="C1272" s="240" t="s">
        <v>23034</v>
      </c>
      <c r="D1272" s="240" t="s">
        <v>22982</v>
      </c>
      <c r="E1272" s="240" t="s">
        <v>1172</v>
      </c>
      <c r="F1272" s="227" t="s">
        <v>24609</v>
      </c>
      <c r="G1272" s="229" t="s">
        <v>5191</v>
      </c>
      <c r="H1272" s="229">
        <v>4</v>
      </c>
      <c r="I1272" s="229" t="s">
        <v>1166</v>
      </c>
      <c r="J1272" s="229" t="s">
        <v>1072</v>
      </c>
      <c r="K1272" s="17" t="s">
        <v>23033</v>
      </c>
      <c r="L1272" s="17" t="s">
        <v>23035</v>
      </c>
      <c r="M1272" s="230" t="s">
        <v>23035</v>
      </c>
      <c r="N1272" s="231" t="s">
        <v>23034</v>
      </c>
      <c r="O1272" s="232" t="s">
        <v>1172</v>
      </c>
      <c r="P1272" s="233" t="s">
        <v>1171</v>
      </c>
      <c r="Q1272" s="233" t="s">
        <v>26521</v>
      </c>
      <c r="R1272" s="230" t="s">
        <v>25265</v>
      </c>
      <c r="S1272" s="234" t="s">
        <v>25660</v>
      </c>
      <c r="T1272" s="235" t="s">
        <v>21267</v>
      </c>
      <c r="U1272" s="236" t="s">
        <v>5191</v>
      </c>
      <c r="V1272" s="16">
        <v>5</v>
      </c>
      <c r="W1272" s="16">
        <v>4</v>
      </c>
      <c r="X1272" s="16" t="e">
        <v>#REF!</v>
      </c>
      <c r="Y1272" s="237" t="s">
        <v>1172</v>
      </c>
      <c r="Z1272" s="17"/>
    </row>
    <row r="1273" spans="1:26" x14ac:dyDescent="0.45">
      <c r="A1273" s="227"/>
      <c r="B1273" s="227"/>
      <c r="C1273" s="227"/>
      <c r="D1273" s="240" t="s">
        <v>23036</v>
      </c>
      <c r="E1273" s="240" t="s">
        <v>1174</v>
      </c>
      <c r="F1273" s="227" t="s">
        <v>24610</v>
      </c>
      <c r="G1273" s="229" t="s">
        <v>26520</v>
      </c>
      <c r="H1273" s="229">
        <v>4</v>
      </c>
      <c r="I1273" s="229" t="s">
        <v>1166</v>
      </c>
      <c r="J1273" s="229" t="s">
        <v>1072</v>
      </c>
      <c r="K1273" s="17" t="s">
        <v>23033</v>
      </c>
      <c r="L1273" s="17" t="s">
        <v>23035</v>
      </c>
      <c r="M1273" s="230" t="s">
        <v>23035</v>
      </c>
      <c r="N1273" s="231" t="s">
        <v>23034</v>
      </c>
      <c r="O1273" s="232" t="s">
        <v>1174</v>
      </c>
      <c r="P1273" s="233" t="s">
        <v>1173</v>
      </c>
      <c r="Q1273" s="233" t="s">
        <v>26521</v>
      </c>
      <c r="R1273" s="230" t="s">
        <v>25265</v>
      </c>
      <c r="S1273" s="234" t="s">
        <v>25660</v>
      </c>
      <c r="T1273" s="235" t="s">
        <v>21266</v>
      </c>
      <c r="U1273" s="236" t="s">
        <v>5191</v>
      </c>
      <c r="V1273" s="16">
        <v>5</v>
      </c>
      <c r="W1273" s="16">
        <v>4</v>
      </c>
      <c r="X1273" s="16" t="e">
        <v>#REF!</v>
      </c>
      <c r="Y1273" s="237" t="s">
        <v>1174</v>
      </c>
      <c r="Z1273" s="17"/>
    </row>
    <row r="1274" spans="1:26" x14ac:dyDescent="0.45">
      <c r="A1274" s="227"/>
      <c r="B1274" s="227"/>
      <c r="C1274" s="227"/>
      <c r="D1274" s="240" t="s">
        <v>23037</v>
      </c>
      <c r="E1274" s="240" t="s">
        <v>1176</v>
      </c>
      <c r="F1274" s="227" t="s">
        <v>24611</v>
      </c>
      <c r="G1274" s="229" t="s">
        <v>26520</v>
      </c>
      <c r="H1274" s="229">
        <v>4</v>
      </c>
      <c r="I1274" s="229" t="s">
        <v>1166</v>
      </c>
      <c r="J1274" s="229" t="s">
        <v>1072</v>
      </c>
      <c r="K1274" s="17" t="s">
        <v>23033</v>
      </c>
      <c r="L1274" s="17" t="s">
        <v>23035</v>
      </c>
      <c r="M1274" s="230" t="s">
        <v>23035</v>
      </c>
      <c r="N1274" s="231" t="s">
        <v>23034</v>
      </c>
      <c r="O1274" s="232" t="s">
        <v>1176</v>
      </c>
      <c r="P1274" s="233" t="s">
        <v>1175</v>
      </c>
      <c r="Q1274" s="233" t="s">
        <v>26521</v>
      </c>
      <c r="R1274" s="230" t="s">
        <v>25265</v>
      </c>
      <c r="S1274" s="234" t="s">
        <v>25660</v>
      </c>
      <c r="T1274" s="235" t="s">
        <v>21265</v>
      </c>
      <c r="U1274" s="236" t="s">
        <v>5191</v>
      </c>
      <c r="V1274" s="16">
        <v>5</v>
      </c>
      <c r="W1274" s="16">
        <v>4</v>
      </c>
      <c r="X1274" s="16" t="e">
        <v>#REF!</v>
      </c>
      <c r="Y1274" s="237" t="s">
        <v>1176</v>
      </c>
      <c r="Z1274" s="17"/>
    </row>
    <row r="1275" spans="1:26" x14ac:dyDescent="0.45">
      <c r="A1275" s="227"/>
      <c r="B1275" s="227"/>
      <c r="C1275" s="227"/>
      <c r="D1275" s="240" t="s">
        <v>23038</v>
      </c>
      <c r="E1275" s="240" t="s">
        <v>1180</v>
      </c>
      <c r="F1275" s="227" t="s">
        <v>24612</v>
      </c>
      <c r="G1275" s="229" t="s">
        <v>26520</v>
      </c>
      <c r="H1275" s="229">
        <v>4</v>
      </c>
      <c r="I1275" s="229" t="s">
        <v>1166</v>
      </c>
      <c r="J1275" s="229" t="s">
        <v>1072</v>
      </c>
      <c r="K1275" s="17" t="s">
        <v>23033</v>
      </c>
      <c r="L1275" s="17" t="s">
        <v>23035</v>
      </c>
      <c r="M1275" s="230" t="s">
        <v>23035</v>
      </c>
      <c r="N1275" s="231" t="s">
        <v>23034</v>
      </c>
      <c r="O1275" s="232" t="s">
        <v>1180</v>
      </c>
      <c r="P1275" s="233" t="s">
        <v>1179</v>
      </c>
      <c r="Q1275" s="233" t="s">
        <v>26521</v>
      </c>
      <c r="R1275" s="230" t="s">
        <v>25265</v>
      </c>
      <c r="S1275" s="234" t="s">
        <v>25660</v>
      </c>
      <c r="T1275" s="235" t="s">
        <v>21263</v>
      </c>
      <c r="U1275" s="236" t="s">
        <v>5191</v>
      </c>
      <c r="V1275" s="16">
        <v>5</v>
      </c>
      <c r="W1275" s="16">
        <v>3</v>
      </c>
      <c r="X1275" s="16" t="e">
        <v>#REF!</v>
      </c>
      <c r="Y1275" s="237" t="s">
        <v>1180</v>
      </c>
      <c r="Z1275" s="17"/>
    </row>
    <row r="1276" spans="1:26" x14ac:dyDescent="0.45">
      <c r="A1276" s="227"/>
      <c r="B1276" s="227"/>
      <c r="C1276" s="227"/>
      <c r="D1276" s="240" t="s">
        <v>22915</v>
      </c>
      <c r="E1276" s="240" t="s">
        <v>1186</v>
      </c>
      <c r="F1276" s="227" t="s">
        <v>24613</v>
      </c>
      <c r="G1276" s="229" t="s">
        <v>26520</v>
      </c>
      <c r="H1276" s="229">
        <v>4</v>
      </c>
      <c r="I1276" s="229" t="s">
        <v>1166</v>
      </c>
      <c r="J1276" s="229" t="s">
        <v>1072</v>
      </c>
      <c r="K1276" s="17" t="s">
        <v>23033</v>
      </c>
      <c r="L1276" s="17" t="s">
        <v>23035</v>
      </c>
      <c r="M1276" s="230" t="s">
        <v>23035</v>
      </c>
      <c r="N1276" s="231" t="s">
        <v>23034</v>
      </c>
      <c r="O1276" s="232" t="s">
        <v>1186</v>
      </c>
      <c r="P1276" s="233" t="s">
        <v>1187</v>
      </c>
      <c r="Q1276" s="233" t="s">
        <v>26521</v>
      </c>
      <c r="R1276" s="230" t="s">
        <v>25265</v>
      </c>
      <c r="S1276" s="234" t="s">
        <v>25660</v>
      </c>
      <c r="T1276" s="235" t="s">
        <v>21259</v>
      </c>
      <c r="U1276" s="236" t="s">
        <v>5191</v>
      </c>
      <c r="V1276" s="16">
        <v>5</v>
      </c>
      <c r="W1276" s="16">
        <v>2</v>
      </c>
      <c r="X1276" s="16" t="e">
        <v>#REF!</v>
      </c>
      <c r="Y1276" s="237" t="s">
        <v>1186</v>
      </c>
      <c r="Z1276" s="17"/>
    </row>
    <row r="1277" spans="1:26" x14ac:dyDescent="0.45">
      <c r="A1277" s="239" t="s">
        <v>23039</v>
      </c>
      <c r="B1277" s="239" t="s">
        <v>23040</v>
      </c>
      <c r="C1277" s="227"/>
      <c r="D1277" s="227"/>
      <c r="E1277" s="227"/>
      <c r="F1277" s="227" t="s">
        <v>24614</v>
      </c>
      <c r="G1277" s="229" t="s">
        <v>5191</v>
      </c>
      <c r="H1277" s="229">
        <v>3</v>
      </c>
      <c r="I1277" s="229" t="s">
        <v>1166</v>
      </c>
      <c r="J1277" s="229" t="s">
        <v>1072</v>
      </c>
      <c r="K1277" s="17" t="s">
        <v>23039</v>
      </c>
      <c r="L1277" s="17" t="s">
        <v>5190</v>
      </c>
      <c r="M1277" s="230" t="s">
        <v>23039</v>
      </c>
      <c r="N1277" s="231" t="s">
        <v>23040</v>
      </c>
      <c r="O1277" s="232" t="s">
        <v>5190</v>
      </c>
      <c r="P1277" s="233" t="s">
        <v>5190</v>
      </c>
      <c r="Q1277" s="233" t="s">
        <v>5190</v>
      </c>
      <c r="R1277" s="230" t="s">
        <v>25661</v>
      </c>
      <c r="S1277" s="234" t="s">
        <v>25659</v>
      </c>
      <c r="T1277" s="235" t="s">
        <v>5190</v>
      </c>
      <c r="U1277" s="236" t="s">
        <v>26520</v>
      </c>
      <c r="V1277" s="16" t="s">
        <v>5190</v>
      </c>
      <c r="W1277" s="16" t="s">
        <v>5190</v>
      </c>
      <c r="X1277" s="16" t="e">
        <v>#REF!</v>
      </c>
      <c r="Y1277" s="237" t="s">
        <v>5190</v>
      </c>
      <c r="Z1277" s="17"/>
    </row>
    <row r="1278" spans="1:26" x14ac:dyDescent="0.45">
      <c r="A1278" s="227"/>
      <c r="B1278" s="240" t="s">
        <v>23041</v>
      </c>
      <c r="C1278" s="240" t="s">
        <v>23040</v>
      </c>
      <c r="D1278" s="240" t="s">
        <v>22982</v>
      </c>
      <c r="E1278" s="240" t="s">
        <v>1172</v>
      </c>
      <c r="F1278" s="227" t="s">
        <v>24615</v>
      </c>
      <c r="G1278" s="229" t="s">
        <v>5191</v>
      </c>
      <c r="H1278" s="229">
        <v>4</v>
      </c>
      <c r="I1278" s="229" t="s">
        <v>1166</v>
      </c>
      <c r="J1278" s="229" t="s">
        <v>1072</v>
      </c>
      <c r="K1278" s="17" t="s">
        <v>23039</v>
      </c>
      <c r="L1278" s="17" t="s">
        <v>23041</v>
      </c>
      <c r="M1278" s="230" t="s">
        <v>23041</v>
      </c>
      <c r="N1278" s="231" t="s">
        <v>23040</v>
      </c>
      <c r="O1278" s="232" t="s">
        <v>1172</v>
      </c>
      <c r="P1278" s="233" t="s">
        <v>1171</v>
      </c>
      <c r="Q1278" s="233" t="s">
        <v>26521</v>
      </c>
      <c r="R1278" s="230" t="s">
        <v>25266</v>
      </c>
      <c r="S1278" s="234" t="s">
        <v>25661</v>
      </c>
      <c r="T1278" s="235" t="s">
        <v>21267</v>
      </c>
      <c r="U1278" s="236" t="s">
        <v>5191</v>
      </c>
      <c r="V1278" s="16">
        <v>3</v>
      </c>
      <c r="W1278" s="16">
        <v>4</v>
      </c>
      <c r="X1278" s="16" t="e">
        <v>#REF!</v>
      </c>
      <c r="Y1278" s="237" t="s">
        <v>1172</v>
      </c>
      <c r="Z1278" s="17"/>
    </row>
    <row r="1279" spans="1:26" x14ac:dyDescent="0.45">
      <c r="A1279" s="227"/>
      <c r="B1279" s="227"/>
      <c r="C1279" s="227"/>
      <c r="D1279" s="240" t="s">
        <v>23036</v>
      </c>
      <c r="E1279" s="240" t="s">
        <v>1174</v>
      </c>
      <c r="F1279" s="227" t="s">
        <v>24616</v>
      </c>
      <c r="G1279" s="229" t="s">
        <v>26520</v>
      </c>
      <c r="H1279" s="229">
        <v>4</v>
      </c>
      <c r="I1279" s="229" t="s">
        <v>1166</v>
      </c>
      <c r="J1279" s="229" t="s">
        <v>1072</v>
      </c>
      <c r="K1279" s="17" t="s">
        <v>23039</v>
      </c>
      <c r="L1279" s="17" t="s">
        <v>23041</v>
      </c>
      <c r="M1279" s="230" t="s">
        <v>23041</v>
      </c>
      <c r="N1279" s="231" t="s">
        <v>23040</v>
      </c>
      <c r="O1279" s="232" t="s">
        <v>1174</v>
      </c>
      <c r="P1279" s="233" t="s">
        <v>1173</v>
      </c>
      <c r="Q1279" s="233" t="s">
        <v>26521</v>
      </c>
      <c r="R1279" s="230" t="s">
        <v>25266</v>
      </c>
      <c r="S1279" s="234" t="s">
        <v>25661</v>
      </c>
      <c r="T1279" s="235" t="s">
        <v>21266</v>
      </c>
      <c r="U1279" s="236" t="s">
        <v>5191</v>
      </c>
      <c r="V1279" s="16">
        <v>3</v>
      </c>
      <c r="W1279" s="16">
        <v>4</v>
      </c>
      <c r="X1279" s="16" t="e">
        <v>#REF!</v>
      </c>
      <c r="Y1279" s="237" t="s">
        <v>1174</v>
      </c>
      <c r="Z1279" s="17"/>
    </row>
    <row r="1280" spans="1:26" x14ac:dyDescent="0.45">
      <c r="A1280" s="227"/>
      <c r="B1280" s="227"/>
      <c r="C1280" s="227"/>
      <c r="D1280" s="240" t="s">
        <v>23037</v>
      </c>
      <c r="E1280" s="240" t="s">
        <v>1176</v>
      </c>
      <c r="F1280" s="227" t="s">
        <v>24617</v>
      </c>
      <c r="G1280" s="229" t="s">
        <v>26520</v>
      </c>
      <c r="H1280" s="229">
        <v>4</v>
      </c>
      <c r="I1280" s="229" t="s">
        <v>1166</v>
      </c>
      <c r="J1280" s="229" t="s">
        <v>1072</v>
      </c>
      <c r="K1280" s="17" t="s">
        <v>23039</v>
      </c>
      <c r="L1280" s="17" t="s">
        <v>23041</v>
      </c>
      <c r="M1280" s="230" t="s">
        <v>23041</v>
      </c>
      <c r="N1280" s="231" t="s">
        <v>23040</v>
      </c>
      <c r="O1280" s="232" t="s">
        <v>1176</v>
      </c>
      <c r="P1280" s="233" t="s">
        <v>1175</v>
      </c>
      <c r="Q1280" s="233" t="s">
        <v>26521</v>
      </c>
      <c r="R1280" s="230" t="s">
        <v>25266</v>
      </c>
      <c r="S1280" s="234" t="s">
        <v>25661</v>
      </c>
      <c r="T1280" s="235" t="s">
        <v>21265</v>
      </c>
      <c r="U1280" s="236" t="s">
        <v>5191</v>
      </c>
      <c r="V1280" s="16">
        <v>3</v>
      </c>
      <c r="W1280" s="16">
        <v>4</v>
      </c>
      <c r="X1280" s="16" t="e">
        <v>#REF!</v>
      </c>
      <c r="Y1280" s="237" t="s">
        <v>1176</v>
      </c>
      <c r="Z1280" s="17"/>
    </row>
    <row r="1281" spans="1:26" x14ac:dyDescent="0.45">
      <c r="A1281" s="239" t="s">
        <v>23042</v>
      </c>
      <c r="B1281" s="239" t="s">
        <v>23043</v>
      </c>
      <c r="C1281" s="227"/>
      <c r="D1281" s="227"/>
      <c r="E1281" s="227"/>
      <c r="F1281" s="227" t="s">
        <v>24618</v>
      </c>
      <c r="G1281" s="229" t="s">
        <v>5191</v>
      </c>
      <c r="H1281" s="229">
        <v>3</v>
      </c>
      <c r="I1281" s="229" t="s">
        <v>1166</v>
      </c>
      <c r="J1281" s="229" t="s">
        <v>1072</v>
      </c>
      <c r="K1281" s="17" t="s">
        <v>23042</v>
      </c>
      <c r="L1281" s="17" t="s">
        <v>5190</v>
      </c>
      <c r="M1281" s="230" t="s">
        <v>23042</v>
      </c>
      <c r="N1281" s="231" t="s">
        <v>23043</v>
      </c>
      <c r="O1281" s="232" t="s">
        <v>5190</v>
      </c>
      <c r="P1281" s="233" t="s">
        <v>5190</v>
      </c>
      <c r="Q1281" s="233" t="s">
        <v>5190</v>
      </c>
      <c r="R1281" s="230" t="s">
        <v>25662</v>
      </c>
      <c r="S1281" s="234" t="s">
        <v>25659</v>
      </c>
      <c r="T1281" s="235" t="s">
        <v>5190</v>
      </c>
      <c r="U1281" s="236" t="s">
        <v>26520</v>
      </c>
      <c r="V1281" s="16" t="s">
        <v>5190</v>
      </c>
      <c r="W1281" s="16" t="s">
        <v>5190</v>
      </c>
      <c r="X1281" s="16" t="e">
        <v>#REF!</v>
      </c>
      <c r="Y1281" s="237" t="s">
        <v>5190</v>
      </c>
      <c r="Z1281" s="17"/>
    </row>
    <row r="1282" spans="1:26" x14ac:dyDescent="0.45">
      <c r="A1282" s="227"/>
      <c r="B1282" s="240" t="s">
        <v>23044</v>
      </c>
      <c r="C1282" s="240" t="s">
        <v>23043</v>
      </c>
      <c r="D1282" s="240" t="s">
        <v>22982</v>
      </c>
      <c r="E1282" s="240" t="s">
        <v>1172</v>
      </c>
      <c r="F1282" s="227" t="s">
        <v>24619</v>
      </c>
      <c r="G1282" s="229" t="s">
        <v>5191</v>
      </c>
      <c r="H1282" s="229">
        <v>4</v>
      </c>
      <c r="I1282" s="229" t="s">
        <v>1166</v>
      </c>
      <c r="J1282" s="229" t="s">
        <v>1072</v>
      </c>
      <c r="K1282" s="17" t="s">
        <v>23042</v>
      </c>
      <c r="L1282" s="17" t="s">
        <v>23044</v>
      </c>
      <c r="M1282" s="230" t="s">
        <v>23044</v>
      </c>
      <c r="N1282" s="231" t="s">
        <v>23043</v>
      </c>
      <c r="O1282" s="232" t="s">
        <v>1172</v>
      </c>
      <c r="P1282" s="233" t="s">
        <v>1171</v>
      </c>
      <c r="Q1282" s="233" t="s">
        <v>26521</v>
      </c>
      <c r="R1282" s="230" t="s">
        <v>25267</v>
      </c>
      <c r="S1282" s="234" t="s">
        <v>25662</v>
      </c>
      <c r="T1282" s="235" t="s">
        <v>21267</v>
      </c>
      <c r="U1282" s="236" t="s">
        <v>5191</v>
      </c>
      <c r="V1282" s="16">
        <v>3</v>
      </c>
      <c r="W1282" s="16">
        <v>4</v>
      </c>
      <c r="X1282" s="16" t="e">
        <v>#REF!</v>
      </c>
      <c r="Y1282" s="237" t="s">
        <v>1172</v>
      </c>
      <c r="Z1282" s="17"/>
    </row>
    <row r="1283" spans="1:26" x14ac:dyDescent="0.45">
      <c r="A1283" s="227"/>
      <c r="B1283" s="227"/>
      <c r="C1283" s="227"/>
      <c r="D1283" s="240" t="s">
        <v>23036</v>
      </c>
      <c r="E1283" s="240" t="s">
        <v>1174</v>
      </c>
      <c r="F1283" s="227" t="s">
        <v>24620</v>
      </c>
      <c r="G1283" s="229" t="s">
        <v>26520</v>
      </c>
      <c r="H1283" s="229">
        <v>4</v>
      </c>
      <c r="I1283" s="229" t="s">
        <v>1166</v>
      </c>
      <c r="J1283" s="229" t="s">
        <v>1072</v>
      </c>
      <c r="K1283" s="17" t="s">
        <v>23042</v>
      </c>
      <c r="L1283" s="17" t="s">
        <v>23044</v>
      </c>
      <c r="M1283" s="230" t="s">
        <v>23044</v>
      </c>
      <c r="N1283" s="231" t="s">
        <v>23043</v>
      </c>
      <c r="O1283" s="232" t="s">
        <v>1174</v>
      </c>
      <c r="P1283" s="233" t="s">
        <v>1173</v>
      </c>
      <c r="Q1283" s="233" t="s">
        <v>26521</v>
      </c>
      <c r="R1283" s="230" t="s">
        <v>25267</v>
      </c>
      <c r="S1283" s="234" t="s">
        <v>25662</v>
      </c>
      <c r="T1283" s="235" t="s">
        <v>21266</v>
      </c>
      <c r="U1283" s="236" t="s">
        <v>5191</v>
      </c>
      <c r="V1283" s="16">
        <v>3</v>
      </c>
      <c r="W1283" s="16">
        <v>4</v>
      </c>
      <c r="X1283" s="16" t="e">
        <v>#REF!</v>
      </c>
      <c r="Y1283" s="237" t="s">
        <v>1174</v>
      </c>
      <c r="Z1283" s="17"/>
    </row>
    <row r="1284" spans="1:26" x14ac:dyDescent="0.45">
      <c r="A1284" s="227"/>
      <c r="B1284" s="227"/>
      <c r="C1284" s="227"/>
      <c r="D1284" s="240" t="s">
        <v>23037</v>
      </c>
      <c r="E1284" s="240" t="s">
        <v>1176</v>
      </c>
      <c r="F1284" s="227" t="s">
        <v>24621</v>
      </c>
      <c r="G1284" s="229" t="s">
        <v>26520</v>
      </c>
      <c r="H1284" s="229">
        <v>4</v>
      </c>
      <c r="I1284" s="229" t="s">
        <v>1166</v>
      </c>
      <c r="J1284" s="229" t="s">
        <v>1072</v>
      </c>
      <c r="K1284" s="17" t="s">
        <v>23042</v>
      </c>
      <c r="L1284" s="17" t="s">
        <v>23044</v>
      </c>
      <c r="M1284" s="230" t="s">
        <v>23044</v>
      </c>
      <c r="N1284" s="231" t="s">
        <v>23043</v>
      </c>
      <c r="O1284" s="232" t="s">
        <v>1176</v>
      </c>
      <c r="P1284" s="233" t="s">
        <v>1175</v>
      </c>
      <c r="Q1284" s="233" t="s">
        <v>26521</v>
      </c>
      <c r="R1284" s="230" t="s">
        <v>25267</v>
      </c>
      <c r="S1284" s="234" t="s">
        <v>25662</v>
      </c>
      <c r="T1284" s="235" t="s">
        <v>21265</v>
      </c>
      <c r="U1284" s="236" t="s">
        <v>5191</v>
      </c>
      <c r="V1284" s="16">
        <v>3</v>
      </c>
      <c r="W1284" s="16">
        <v>4</v>
      </c>
      <c r="X1284" s="16" t="e">
        <v>#REF!</v>
      </c>
      <c r="Y1284" s="237" t="s">
        <v>1176</v>
      </c>
      <c r="Z1284" s="17"/>
    </row>
    <row r="1285" spans="1:26" x14ac:dyDescent="0.45">
      <c r="A1285" s="239" t="s">
        <v>23045</v>
      </c>
      <c r="B1285" s="239" t="s">
        <v>23046</v>
      </c>
      <c r="C1285" s="227"/>
      <c r="D1285" s="227"/>
      <c r="E1285" s="227"/>
      <c r="F1285" s="227" t="s">
        <v>24622</v>
      </c>
      <c r="G1285" s="229" t="s">
        <v>5191</v>
      </c>
      <c r="H1285" s="229">
        <v>3</v>
      </c>
      <c r="I1285" s="229" t="s">
        <v>1166</v>
      </c>
      <c r="J1285" s="229" t="s">
        <v>1072</v>
      </c>
      <c r="K1285" s="17" t="s">
        <v>23045</v>
      </c>
      <c r="L1285" s="17" t="s">
        <v>5190</v>
      </c>
      <c r="M1285" s="230" t="s">
        <v>23045</v>
      </c>
      <c r="N1285" s="231" t="s">
        <v>23046</v>
      </c>
      <c r="O1285" s="232" t="s">
        <v>5190</v>
      </c>
      <c r="P1285" s="233" t="s">
        <v>5190</v>
      </c>
      <c r="Q1285" s="233" t="s">
        <v>5190</v>
      </c>
      <c r="R1285" s="230" t="s">
        <v>25663</v>
      </c>
      <c r="S1285" s="234" t="s">
        <v>25659</v>
      </c>
      <c r="T1285" s="235" t="s">
        <v>5190</v>
      </c>
      <c r="U1285" s="236" t="s">
        <v>26520</v>
      </c>
      <c r="V1285" s="16" t="s">
        <v>5190</v>
      </c>
      <c r="W1285" s="16" t="s">
        <v>5190</v>
      </c>
      <c r="X1285" s="16" t="e">
        <v>#REF!</v>
      </c>
      <c r="Y1285" s="237" t="s">
        <v>5190</v>
      </c>
      <c r="Z1285" s="17"/>
    </row>
    <row r="1286" spans="1:26" x14ac:dyDescent="0.45">
      <c r="A1286" s="227"/>
      <c r="B1286" s="240" t="s">
        <v>23047</v>
      </c>
      <c r="C1286" s="240" t="s">
        <v>23046</v>
      </c>
      <c r="D1286" s="240" t="s">
        <v>23048</v>
      </c>
      <c r="E1286" s="240" t="s">
        <v>1184</v>
      </c>
      <c r="F1286" s="227" t="s">
        <v>24623</v>
      </c>
      <c r="G1286" s="229" t="s">
        <v>5191</v>
      </c>
      <c r="H1286" s="229">
        <v>4</v>
      </c>
      <c r="I1286" s="229" t="s">
        <v>1166</v>
      </c>
      <c r="J1286" s="229" t="s">
        <v>1072</v>
      </c>
      <c r="K1286" s="17" t="s">
        <v>23045</v>
      </c>
      <c r="L1286" s="17" t="s">
        <v>23047</v>
      </c>
      <c r="M1286" s="230" t="s">
        <v>23047</v>
      </c>
      <c r="N1286" s="231" t="s">
        <v>23046</v>
      </c>
      <c r="O1286" s="232" t="s">
        <v>1184</v>
      </c>
      <c r="P1286" s="233" t="s">
        <v>1183</v>
      </c>
      <c r="Q1286" s="233" t="s">
        <v>26521</v>
      </c>
      <c r="R1286" s="230" t="s">
        <v>25268</v>
      </c>
      <c r="S1286" s="234" t="s">
        <v>25663</v>
      </c>
      <c r="T1286" s="235" t="s">
        <v>21261</v>
      </c>
      <c r="U1286" s="236" t="s">
        <v>5191</v>
      </c>
      <c r="V1286" s="16">
        <v>1</v>
      </c>
      <c r="W1286" s="16">
        <v>6</v>
      </c>
      <c r="X1286" s="16" t="e">
        <v>#REF!</v>
      </c>
      <c r="Y1286" s="237" t="s">
        <v>1184</v>
      </c>
      <c r="Z1286" s="17"/>
    </row>
    <row r="1287" spans="1:26" x14ac:dyDescent="0.45">
      <c r="A1287" s="239" t="s">
        <v>23049</v>
      </c>
      <c r="B1287" s="239" t="s">
        <v>23050</v>
      </c>
      <c r="C1287" s="227"/>
      <c r="D1287" s="227"/>
      <c r="E1287" s="227"/>
      <c r="F1287" s="227" t="s">
        <v>24624</v>
      </c>
      <c r="G1287" s="229" t="s">
        <v>5191</v>
      </c>
      <c r="H1287" s="229">
        <v>3</v>
      </c>
      <c r="I1287" s="229" t="s">
        <v>1166</v>
      </c>
      <c r="J1287" s="229" t="s">
        <v>1072</v>
      </c>
      <c r="K1287" s="17" t="s">
        <v>23049</v>
      </c>
      <c r="L1287" s="17" t="s">
        <v>5190</v>
      </c>
      <c r="M1287" s="230" t="s">
        <v>23049</v>
      </c>
      <c r="N1287" s="231" t="s">
        <v>23050</v>
      </c>
      <c r="O1287" s="232" t="s">
        <v>5190</v>
      </c>
      <c r="P1287" s="233" t="s">
        <v>5190</v>
      </c>
      <c r="Q1287" s="233" t="s">
        <v>5190</v>
      </c>
      <c r="R1287" s="230" t="s">
        <v>25664</v>
      </c>
      <c r="S1287" s="234" t="s">
        <v>25659</v>
      </c>
      <c r="T1287" s="235" t="s">
        <v>5190</v>
      </c>
      <c r="U1287" s="236" t="s">
        <v>26520</v>
      </c>
      <c r="V1287" s="16" t="s">
        <v>5190</v>
      </c>
      <c r="W1287" s="16" t="s">
        <v>5190</v>
      </c>
      <c r="X1287" s="16" t="e">
        <v>#REF!</v>
      </c>
      <c r="Y1287" s="237" t="s">
        <v>5190</v>
      </c>
      <c r="Z1287" s="17"/>
    </row>
    <row r="1288" spans="1:26" x14ac:dyDescent="0.45">
      <c r="A1288" s="227"/>
      <c r="B1288" s="240" t="s">
        <v>23051</v>
      </c>
      <c r="C1288" s="240" t="s">
        <v>23052</v>
      </c>
      <c r="D1288" s="240" t="s">
        <v>23038</v>
      </c>
      <c r="E1288" s="240" t="s">
        <v>1180</v>
      </c>
      <c r="F1288" s="227" t="s">
        <v>24625</v>
      </c>
      <c r="G1288" s="229" t="s">
        <v>5191</v>
      </c>
      <c r="H1288" s="229">
        <v>4</v>
      </c>
      <c r="I1288" s="229" t="s">
        <v>1166</v>
      </c>
      <c r="J1288" s="229" t="s">
        <v>1072</v>
      </c>
      <c r="K1288" s="17" t="s">
        <v>23049</v>
      </c>
      <c r="L1288" s="17" t="s">
        <v>23051</v>
      </c>
      <c r="M1288" s="230" t="s">
        <v>23051</v>
      </c>
      <c r="N1288" s="231" t="s">
        <v>23052</v>
      </c>
      <c r="O1288" s="232" t="s">
        <v>1180</v>
      </c>
      <c r="P1288" s="233" t="s">
        <v>1179</v>
      </c>
      <c r="Q1288" s="233" t="s">
        <v>26521</v>
      </c>
      <c r="R1288" s="230" t="s">
        <v>25269</v>
      </c>
      <c r="S1288" s="234" t="s">
        <v>25664</v>
      </c>
      <c r="T1288" s="235" t="s">
        <v>21263</v>
      </c>
      <c r="U1288" s="236" t="s">
        <v>5191</v>
      </c>
      <c r="V1288" s="16">
        <v>1</v>
      </c>
      <c r="W1288" s="16">
        <v>3</v>
      </c>
      <c r="X1288" s="16" t="e">
        <v>#REF!</v>
      </c>
      <c r="Y1288" s="237" t="s">
        <v>1180</v>
      </c>
      <c r="Z1288" s="17"/>
    </row>
    <row r="1289" spans="1:26" x14ac:dyDescent="0.45">
      <c r="A1289" s="227"/>
      <c r="B1289" s="240" t="s">
        <v>23053</v>
      </c>
      <c r="C1289" s="240" t="s">
        <v>23054</v>
      </c>
      <c r="D1289" s="240" t="s">
        <v>1354</v>
      </c>
      <c r="E1289" s="240" t="s">
        <v>1351</v>
      </c>
      <c r="F1289" s="227" t="s">
        <v>24626</v>
      </c>
      <c r="G1289" s="229" t="s">
        <v>5191</v>
      </c>
      <c r="H1289" s="229">
        <v>4</v>
      </c>
      <c r="I1289" s="229" t="s">
        <v>1166</v>
      </c>
      <c r="J1289" s="229" t="s">
        <v>1072</v>
      </c>
      <c r="K1289" s="17" t="s">
        <v>23049</v>
      </c>
      <c r="L1289" s="17" t="s">
        <v>23053</v>
      </c>
      <c r="M1289" s="230" t="s">
        <v>23053</v>
      </c>
      <c r="N1289" s="231" t="s">
        <v>23054</v>
      </c>
      <c r="O1289" s="232" t="s">
        <v>1351</v>
      </c>
      <c r="P1289" s="233" t="s">
        <v>1354</v>
      </c>
      <c r="Q1289" s="233" t="s">
        <v>5190</v>
      </c>
      <c r="R1289" s="230" t="s">
        <v>25270</v>
      </c>
      <c r="S1289" s="234" t="s">
        <v>25664</v>
      </c>
      <c r="T1289" s="235" t="s">
        <v>21162</v>
      </c>
      <c r="U1289" s="236" t="s">
        <v>5191</v>
      </c>
      <c r="V1289" s="16">
        <v>1</v>
      </c>
      <c r="W1289" s="16">
        <v>1</v>
      </c>
      <c r="X1289" s="16" t="e">
        <v>#REF!</v>
      </c>
      <c r="Y1289" s="237" t="s">
        <v>1351</v>
      </c>
      <c r="Z1289" s="17"/>
    </row>
    <row r="1290" spans="1:26" x14ac:dyDescent="0.45">
      <c r="A1290" s="239" t="s">
        <v>23055</v>
      </c>
      <c r="B1290" s="239" t="s">
        <v>23056</v>
      </c>
      <c r="C1290" s="227"/>
      <c r="D1290" s="227"/>
      <c r="E1290" s="227"/>
      <c r="F1290" s="227" t="s">
        <v>24627</v>
      </c>
      <c r="G1290" s="229" t="s">
        <v>5191</v>
      </c>
      <c r="H1290" s="229">
        <v>2</v>
      </c>
      <c r="I1290" s="229" t="s">
        <v>1166</v>
      </c>
      <c r="J1290" s="229" t="s">
        <v>23055</v>
      </c>
      <c r="K1290" s="17" t="s">
        <v>5190</v>
      </c>
      <c r="L1290" s="17" t="s">
        <v>5190</v>
      </c>
      <c r="M1290" s="230" t="s">
        <v>23055</v>
      </c>
      <c r="N1290" s="231" t="s">
        <v>23056</v>
      </c>
      <c r="O1290" s="232" t="s">
        <v>5190</v>
      </c>
      <c r="P1290" s="233" t="s">
        <v>5190</v>
      </c>
      <c r="Q1290" s="233" t="s">
        <v>5190</v>
      </c>
      <c r="R1290" s="230" t="s">
        <v>25665</v>
      </c>
      <c r="S1290" s="234" t="s">
        <v>25658</v>
      </c>
      <c r="T1290" s="235" t="s">
        <v>5190</v>
      </c>
      <c r="U1290" s="236" t="s">
        <v>26520</v>
      </c>
      <c r="V1290" s="16" t="s">
        <v>5190</v>
      </c>
      <c r="W1290" s="16" t="s">
        <v>5190</v>
      </c>
      <c r="X1290" s="16" t="e">
        <v>#REF!</v>
      </c>
      <c r="Y1290" s="237" t="s">
        <v>5190</v>
      </c>
      <c r="Z1290" s="17"/>
    </row>
    <row r="1291" spans="1:26" x14ac:dyDescent="0.45">
      <c r="A1291" s="239" t="s">
        <v>23057</v>
      </c>
      <c r="B1291" s="239" t="s">
        <v>23056</v>
      </c>
      <c r="C1291" s="227"/>
      <c r="D1291" s="227"/>
      <c r="E1291" s="227"/>
      <c r="F1291" s="227" t="s">
        <v>24628</v>
      </c>
      <c r="G1291" s="229" t="s">
        <v>5191</v>
      </c>
      <c r="H1291" s="229">
        <v>3</v>
      </c>
      <c r="I1291" s="229" t="s">
        <v>1166</v>
      </c>
      <c r="J1291" s="229" t="s">
        <v>23055</v>
      </c>
      <c r="K1291" s="17" t="s">
        <v>23057</v>
      </c>
      <c r="L1291" s="17" t="s">
        <v>5190</v>
      </c>
      <c r="M1291" s="230" t="s">
        <v>23057</v>
      </c>
      <c r="N1291" s="231" t="s">
        <v>23056</v>
      </c>
      <c r="O1291" s="232" t="s">
        <v>5190</v>
      </c>
      <c r="P1291" s="233" t="s">
        <v>5190</v>
      </c>
      <c r="Q1291" s="233" t="s">
        <v>5190</v>
      </c>
      <c r="R1291" s="230" t="s">
        <v>25666</v>
      </c>
      <c r="S1291" s="234" t="s">
        <v>25665</v>
      </c>
      <c r="T1291" s="235" t="s">
        <v>5190</v>
      </c>
      <c r="U1291" s="236" t="s">
        <v>26520</v>
      </c>
      <c r="V1291" s="16" t="s">
        <v>5190</v>
      </c>
      <c r="W1291" s="16" t="s">
        <v>5190</v>
      </c>
      <c r="X1291" s="16" t="e">
        <v>#REF!</v>
      </c>
      <c r="Y1291" s="237" t="s">
        <v>5190</v>
      </c>
      <c r="Z1291" s="17"/>
    </row>
    <row r="1292" spans="1:26" x14ac:dyDescent="0.45">
      <c r="A1292" s="227"/>
      <c r="B1292" s="240" t="s">
        <v>23058</v>
      </c>
      <c r="C1292" s="240" t="s">
        <v>23056</v>
      </c>
      <c r="D1292" s="240" t="s">
        <v>23038</v>
      </c>
      <c r="E1292" s="240" t="s">
        <v>1180</v>
      </c>
      <c r="F1292" s="227" t="s">
        <v>24629</v>
      </c>
      <c r="G1292" s="229" t="s">
        <v>5191</v>
      </c>
      <c r="H1292" s="229">
        <v>4</v>
      </c>
      <c r="I1292" s="229" t="s">
        <v>1166</v>
      </c>
      <c r="J1292" s="229" t="s">
        <v>23055</v>
      </c>
      <c r="K1292" s="17" t="s">
        <v>23057</v>
      </c>
      <c r="L1292" s="17" t="s">
        <v>23058</v>
      </c>
      <c r="M1292" s="230" t="s">
        <v>23058</v>
      </c>
      <c r="N1292" s="231" t="s">
        <v>23056</v>
      </c>
      <c r="O1292" s="232" t="s">
        <v>1180</v>
      </c>
      <c r="P1292" s="233" t="s">
        <v>1179</v>
      </c>
      <c r="Q1292" s="233" t="s">
        <v>26521</v>
      </c>
      <c r="R1292" s="230" t="s">
        <v>25271</v>
      </c>
      <c r="S1292" s="234" t="s">
        <v>25666</v>
      </c>
      <c r="T1292" s="235" t="s">
        <v>21263</v>
      </c>
      <c r="U1292" s="236" t="s">
        <v>5191</v>
      </c>
      <c r="V1292" s="16">
        <v>3</v>
      </c>
      <c r="W1292" s="16">
        <v>3</v>
      </c>
      <c r="X1292" s="16" t="e">
        <v>#REF!</v>
      </c>
      <c r="Y1292" s="237" t="s">
        <v>1180</v>
      </c>
      <c r="Z1292" s="17"/>
    </row>
    <row r="1293" spans="1:26" x14ac:dyDescent="0.45">
      <c r="A1293" s="227"/>
      <c r="B1293" s="227"/>
      <c r="C1293" s="227"/>
      <c r="D1293" s="240" t="s">
        <v>1181</v>
      </c>
      <c r="E1293" s="240" t="s">
        <v>1182</v>
      </c>
      <c r="F1293" s="227" t="s">
        <v>24630</v>
      </c>
      <c r="G1293" s="229" t="s">
        <v>26520</v>
      </c>
      <c r="H1293" s="229">
        <v>4</v>
      </c>
      <c r="I1293" s="229" t="s">
        <v>1166</v>
      </c>
      <c r="J1293" s="229" t="s">
        <v>23055</v>
      </c>
      <c r="K1293" s="17" t="s">
        <v>23057</v>
      </c>
      <c r="L1293" s="17" t="s">
        <v>23058</v>
      </c>
      <c r="M1293" s="230" t="s">
        <v>23058</v>
      </c>
      <c r="N1293" s="231" t="s">
        <v>23056</v>
      </c>
      <c r="O1293" s="232" t="s">
        <v>1182</v>
      </c>
      <c r="P1293" s="233" t="s">
        <v>1181</v>
      </c>
      <c r="Q1293" s="233" t="s">
        <v>5190</v>
      </c>
      <c r="R1293" s="230" t="s">
        <v>25271</v>
      </c>
      <c r="S1293" s="234" t="s">
        <v>25666</v>
      </c>
      <c r="T1293" s="235" t="s">
        <v>21262</v>
      </c>
      <c r="U1293" s="236" t="s">
        <v>5191</v>
      </c>
      <c r="V1293" s="16">
        <v>3</v>
      </c>
      <c r="W1293" s="16">
        <v>1</v>
      </c>
      <c r="X1293" s="16" t="e">
        <v>#REF!</v>
      </c>
      <c r="Y1293" s="237" t="s">
        <v>1182</v>
      </c>
      <c r="Z1293" s="17"/>
    </row>
    <row r="1294" spans="1:26" x14ac:dyDescent="0.45">
      <c r="A1294" s="227"/>
      <c r="B1294" s="227"/>
      <c r="C1294" s="227"/>
      <c r="D1294" s="240" t="s">
        <v>23048</v>
      </c>
      <c r="E1294" s="240" t="s">
        <v>1184</v>
      </c>
      <c r="F1294" s="227" t="s">
        <v>24631</v>
      </c>
      <c r="G1294" s="229" t="s">
        <v>26520</v>
      </c>
      <c r="H1294" s="229">
        <v>4</v>
      </c>
      <c r="I1294" s="229" t="s">
        <v>1166</v>
      </c>
      <c r="J1294" s="229" t="s">
        <v>23055</v>
      </c>
      <c r="K1294" s="17" t="s">
        <v>23057</v>
      </c>
      <c r="L1294" s="17" t="s">
        <v>23058</v>
      </c>
      <c r="M1294" s="230" t="s">
        <v>23058</v>
      </c>
      <c r="N1294" s="231" t="s">
        <v>23056</v>
      </c>
      <c r="O1294" s="232" t="s">
        <v>1184</v>
      </c>
      <c r="P1294" s="233" t="s">
        <v>1183</v>
      </c>
      <c r="Q1294" s="233" t="s">
        <v>26521</v>
      </c>
      <c r="R1294" s="230" t="s">
        <v>25271</v>
      </c>
      <c r="S1294" s="234" t="s">
        <v>25666</v>
      </c>
      <c r="T1294" s="235" t="s">
        <v>21261</v>
      </c>
      <c r="U1294" s="236" t="s">
        <v>5191</v>
      </c>
      <c r="V1294" s="16">
        <v>3</v>
      </c>
      <c r="W1294" s="16">
        <v>6</v>
      </c>
      <c r="X1294" s="16" t="e">
        <v>#REF!</v>
      </c>
      <c r="Y1294" s="237" t="s">
        <v>1184</v>
      </c>
      <c r="Z1294" s="17"/>
    </row>
    <row r="1295" spans="1:26" x14ac:dyDescent="0.45">
      <c r="A1295" s="239" t="s">
        <v>1078</v>
      </c>
      <c r="B1295" s="239" t="s">
        <v>23059</v>
      </c>
      <c r="C1295" s="227"/>
      <c r="D1295" s="227"/>
      <c r="E1295" s="227"/>
      <c r="F1295" s="227" t="s">
        <v>24632</v>
      </c>
      <c r="G1295" s="229" t="s">
        <v>5191</v>
      </c>
      <c r="H1295" s="229">
        <v>2</v>
      </c>
      <c r="I1295" s="229" t="s">
        <v>1166</v>
      </c>
      <c r="J1295" s="229" t="s">
        <v>1078</v>
      </c>
      <c r="K1295" s="17" t="s">
        <v>5190</v>
      </c>
      <c r="L1295" s="17" t="s">
        <v>5190</v>
      </c>
      <c r="M1295" s="230" t="s">
        <v>1078</v>
      </c>
      <c r="N1295" s="231" t="s">
        <v>23059</v>
      </c>
      <c r="O1295" s="232" t="s">
        <v>5190</v>
      </c>
      <c r="P1295" s="233" t="s">
        <v>5190</v>
      </c>
      <c r="Q1295" s="233" t="s">
        <v>5190</v>
      </c>
      <c r="R1295" s="230" t="s">
        <v>25667</v>
      </c>
      <c r="S1295" s="234" t="s">
        <v>25658</v>
      </c>
      <c r="T1295" s="235" t="s">
        <v>5190</v>
      </c>
      <c r="U1295" s="236" t="s">
        <v>26520</v>
      </c>
      <c r="V1295" s="16" t="s">
        <v>5190</v>
      </c>
      <c r="W1295" s="16" t="s">
        <v>5190</v>
      </c>
      <c r="X1295" s="16" t="e">
        <v>#REF!</v>
      </c>
      <c r="Y1295" s="237" t="s">
        <v>5190</v>
      </c>
      <c r="Z1295" s="17"/>
    </row>
    <row r="1296" spans="1:26" x14ac:dyDescent="0.45">
      <c r="A1296" s="239" t="s">
        <v>1080</v>
      </c>
      <c r="B1296" s="239" t="s">
        <v>23060</v>
      </c>
      <c r="C1296" s="227"/>
      <c r="D1296" s="227"/>
      <c r="E1296" s="227"/>
      <c r="F1296" s="227" t="s">
        <v>24633</v>
      </c>
      <c r="G1296" s="229" t="s">
        <v>5191</v>
      </c>
      <c r="H1296" s="229">
        <v>3</v>
      </c>
      <c r="I1296" s="229" t="s">
        <v>1166</v>
      </c>
      <c r="J1296" s="229" t="s">
        <v>1078</v>
      </c>
      <c r="K1296" s="17" t="s">
        <v>1080</v>
      </c>
      <c r="L1296" s="17" t="s">
        <v>5190</v>
      </c>
      <c r="M1296" s="230" t="s">
        <v>1080</v>
      </c>
      <c r="N1296" s="231" t="s">
        <v>23060</v>
      </c>
      <c r="O1296" s="232" t="s">
        <v>5190</v>
      </c>
      <c r="P1296" s="233" t="s">
        <v>5190</v>
      </c>
      <c r="Q1296" s="233" t="s">
        <v>5190</v>
      </c>
      <c r="R1296" s="230" t="s">
        <v>25668</v>
      </c>
      <c r="S1296" s="234" t="s">
        <v>25667</v>
      </c>
      <c r="T1296" s="235" t="s">
        <v>5190</v>
      </c>
      <c r="U1296" s="236" t="s">
        <v>26520</v>
      </c>
      <c r="V1296" s="16" t="s">
        <v>5190</v>
      </c>
      <c r="W1296" s="16" t="s">
        <v>5190</v>
      </c>
      <c r="X1296" s="16" t="e">
        <v>#REF!</v>
      </c>
      <c r="Y1296" s="237" t="s">
        <v>5190</v>
      </c>
      <c r="Z1296" s="17"/>
    </row>
    <row r="1297" spans="1:26" x14ac:dyDescent="0.45">
      <c r="A1297" s="227"/>
      <c r="B1297" s="240" t="s">
        <v>23061</v>
      </c>
      <c r="C1297" s="240" t="s">
        <v>23062</v>
      </c>
      <c r="D1297" s="240" t="s">
        <v>23048</v>
      </c>
      <c r="E1297" s="240" t="s">
        <v>1184</v>
      </c>
      <c r="F1297" s="227" t="s">
        <v>24634</v>
      </c>
      <c r="G1297" s="229" t="s">
        <v>5191</v>
      </c>
      <c r="H1297" s="229">
        <v>4</v>
      </c>
      <c r="I1297" s="229" t="s">
        <v>1166</v>
      </c>
      <c r="J1297" s="229" t="s">
        <v>1078</v>
      </c>
      <c r="K1297" s="17" t="s">
        <v>1080</v>
      </c>
      <c r="L1297" s="17" t="s">
        <v>23061</v>
      </c>
      <c r="M1297" s="230" t="s">
        <v>23061</v>
      </c>
      <c r="N1297" s="231" t="s">
        <v>23062</v>
      </c>
      <c r="O1297" s="232" t="s">
        <v>1184</v>
      </c>
      <c r="P1297" s="233" t="s">
        <v>1183</v>
      </c>
      <c r="Q1297" s="233" t="s">
        <v>26521</v>
      </c>
      <c r="R1297" s="230" t="s">
        <v>25272</v>
      </c>
      <c r="S1297" s="234" t="s">
        <v>25668</v>
      </c>
      <c r="T1297" s="235" t="s">
        <v>21261</v>
      </c>
      <c r="U1297" s="236" t="s">
        <v>5191</v>
      </c>
      <c r="V1297" s="16">
        <v>1</v>
      </c>
      <c r="W1297" s="16">
        <v>6</v>
      </c>
      <c r="X1297" s="16" t="e">
        <v>#REF!</v>
      </c>
      <c r="Y1297" s="237" t="s">
        <v>1184</v>
      </c>
      <c r="Z1297" s="17"/>
    </row>
    <row r="1298" spans="1:26" x14ac:dyDescent="0.45">
      <c r="A1298" s="227"/>
      <c r="B1298" s="240" t="s">
        <v>23063</v>
      </c>
      <c r="C1298" s="240" t="s">
        <v>2653</v>
      </c>
      <c r="D1298" s="240" t="s">
        <v>22423</v>
      </c>
      <c r="E1298" s="240" t="s">
        <v>535</v>
      </c>
      <c r="F1298" s="227" t="s">
        <v>24635</v>
      </c>
      <c r="G1298" s="229" t="s">
        <v>5191</v>
      </c>
      <c r="H1298" s="229">
        <v>4</v>
      </c>
      <c r="I1298" s="229" t="s">
        <v>1166</v>
      </c>
      <c r="J1298" s="229" t="s">
        <v>1078</v>
      </c>
      <c r="K1298" s="17" t="s">
        <v>1080</v>
      </c>
      <c r="L1298" s="17" t="s">
        <v>23063</v>
      </c>
      <c r="M1298" s="230" t="s">
        <v>23063</v>
      </c>
      <c r="N1298" s="231" t="s">
        <v>2653</v>
      </c>
      <c r="O1298" s="232" t="s">
        <v>535</v>
      </c>
      <c r="P1298" s="233" t="s">
        <v>534</v>
      </c>
      <c r="Q1298" s="233" t="s">
        <v>26521</v>
      </c>
      <c r="R1298" s="230" t="s">
        <v>25273</v>
      </c>
      <c r="S1298" s="234" t="s">
        <v>25668</v>
      </c>
      <c r="T1298" s="235" t="s">
        <v>21631</v>
      </c>
      <c r="U1298" s="236" t="s">
        <v>5191</v>
      </c>
      <c r="V1298" s="16">
        <v>5</v>
      </c>
      <c r="W1298" s="16">
        <v>2</v>
      </c>
      <c r="X1298" s="16" t="e">
        <v>#REF!</v>
      </c>
      <c r="Y1298" s="237" t="s">
        <v>535</v>
      </c>
      <c r="Z1298" s="17" t="s">
        <v>24838</v>
      </c>
    </row>
    <row r="1299" spans="1:26" x14ac:dyDescent="0.45">
      <c r="A1299" s="227"/>
      <c r="B1299" s="227"/>
      <c r="C1299" s="227"/>
      <c r="D1299" s="240" t="s">
        <v>1123</v>
      </c>
      <c r="E1299" s="240" t="s">
        <v>1122</v>
      </c>
      <c r="F1299" s="227" t="s">
        <v>24636</v>
      </c>
      <c r="G1299" s="229" t="s">
        <v>26520</v>
      </c>
      <c r="H1299" s="229">
        <v>4</v>
      </c>
      <c r="I1299" s="229" t="s">
        <v>1166</v>
      </c>
      <c r="J1299" s="229" t="s">
        <v>1078</v>
      </c>
      <c r="K1299" s="17" t="s">
        <v>1080</v>
      </c>
      <c r="L1299" s="17" t="s">
        <v>23063</v>
      </c>
      <c r="M1299" s="230" t="s">
        <v>23063</v>
      </c>
      <c r="N1299" s="231" t="s">
        <v>2653</v>
      </c>
      <c r="O1299" s="232" t="s">
        <v>1122</v>
      </c>
      <c r="P1299" s="233" t="s">
        <v>1123</v>
      </c>
      <c r="Q1299" s="233" t="s">
        <v>5190</v>
      </c>
      <c r="R1299" s="230" t="s">
        <v>25273</v>
      </c>
      <c r="S1299" s="234" t="s">
        <v>25668</v>
      </c>
      <c r="T1299" s="235" t="s">
        <v>21295</v>
      </c>
      <c r="U1299" s="236" t="s">
        <v>5191</v>
      </c>
      <c r="V1299" s="16">
        <v>5</v>
      </c>
      <c r="W1299" s="16">
        <v>1</v>
      </c>
      <c r="X1299" s="16" t="e">
        <v>#REF!</v>
      </c>
      <c r="Y1299" s="237" t="s">
        <v>1122</v>
      </c>
      <c r="Z1299" s="17"/>
    </row>
    <row r="1300" spans="1:26" x14ac:dyDescent="0.45">
      <c r="A1300" s="227"/>
      <c r="B1300" s="227"/>
      <c r="C1300" s="227"/>
      <c r="D1300" s="240" t="s">
        <v>1126</v>
      </c>
      <c r="E1300" s="240" t="s">
        <v>1125</v>
      </c>
      <c r="F1300" s="227" t="s">
        <v>24637</v>
      </c>
      <c r="G1300" s="229" t="s">
        <v>26520</v>
      </c>
      <c r="H1300" s="229">
        <v>4</v>
      </c>
      <c r="I1300" s="229" t="s">
        <v>1166</v>
      </c>
      <c r="J1300" s="229" t="s">
        <v>1078</v>
      </c>
      <c r="K1300" s="17" t="s">
        <v>1080</v>
      </c>
      <c r="L1300" s="17" t="s">
        <v>23063</v>
      </c>
      <c r="M1300" s="230" t="s">
        <v>23063</v>
      </c>
      <c r="N1300" s="231" t="s">
        <v>2653</v>
      </c>
      <c r="O1300" s="232" t="s">
        <v>1125</v>
      </c>
      <c r="P1300" s="233" t="s">
        <v>1126</v>
      </c>
      <c r="Q1300" s="233" t="s">
        <v>5190</v>
      </c>
      <c r="R1300" s="230" t="s">
        <v>25273</v>
      </c>
      <c r="S1300" s="234" t="s">
        <v>25668</v>
      </c>
      <c r="T1300" s="235" t="s">
        <v>21293</v>
      </c>
      <c r="U1300" s="236" t="s">
        <v>5191</v>
      </c>
      <c r="V1300" s="16">
        <v>5</v>
      </c>
      <c r="W1300" s="16">
        <v>1</v>
      </c>
      <c r="X1300" s="16" t="e">
        <v>#REF!</v>
      </c>
      <c r="Y1300" s="237" t="s">
        <v>1125</v>
      </c>
      <c r="Z1300" s="17"/>
    </row>
    <row r="1301" spans="1:26" x14ac:dyDescent="0.45">
      <c r="A1301" s="227"/>
      <c r="B1301" s="227"/>
      <c r="C1301" s="227"/>
      <c r="D1301" s="240" t="s">
        <v>1129</v>
      </c>
      <c r="E1301" s="240" t="s">
        <v>1128</v>
      </c>
      <c r="F1301" s="227" t="s">
        <v>24638</v>
      </c>
      <c r="G1301" s="229" t="s">
        <v>26520</v>
      </c>
      <c r="H1301" s="229">
        <v>4</v>
      </c>
      <c r="I1301" s="229" t="s">
        <v>1166</v>
      </c>
      <c r="J1301" s="229" t="s">
        <v>1078</v>
      </c>
      <c r="K1301" s="17" t="s">
        <v>1080</v>
      </c>
      <c r="L1301" s="17" t="s">
        <v>23063</v>
      </c>
      <c r="M1301" s="230" t="s">
        <v>23063</v>
      </c>
      <c r="N1301" s="231" t="s">
        <v>2653</v>
      </c>
      <c r="O1301" s="232" t="s">
        <v>1128</v>
      </c>
      <c r="P1301" s="233" t="s">
        <v>1129</v>
      </c>
      <c r="Q1301" s="233" t="s">
        <v>5190</v>
      </c>
      <c r="R1301" s="230" t="s">
        <v>25273</v>
      </c>
      <c r="S1301" s="234" t="s">
        <v>25668</v>
      </c>
      <c r="T1301" s="235" t="s">
        <v>21291</v>
      </c>
      <c r="U1301" s="236" t="s">
        <v>5191</v>
      </c>
      <c r="V1301" s="16">
        <v>5</v>
      </c>
      <c r="W1301" s="16">
        <v>1</v>
      </c>
      <c r="X1301" s="16" t="e">
        <v>#REF!</v>
      </c>
      <c r="Y1301" s="237" t="s">
        <v>1128</v>
      </c>
      <c r="Z1301" s="17"/>
    </row>
    <row r="1302" spans="1:26" x14ac:dyDescent="0.45">
      <c r="A1302" s="227"/>
      <c r="B1302" s="227"/>
      <c r="C1302" s="227"/>
      <c r="D1302" s="240" t="s">
        <v>23064</v>
      </c>
      <c r="E1302" s="240" t="s">
        <v>1324</v>
      </c>
      <c r="F1302" s="227" t="s">
        <v>24639</v>
      </c>
      <c r="G1302" s="229" t="s">
        <v>26520</v>
      </c>
      <c r="H1302" s="229">
        <v>4</v>
      </c>
      <c r="I1302" s="229" t="s">
        <v>1166</v>
      </c>
      <c r="J1302" s="229" t="s">
        <v>1078</v>
      </c>
      <c r="K1302" s="17" t="s">
        <v>1080</v>
      </c>
      <c r="L1302" s="17" t="s">
        <v>23063</v>
      </c>
      <c r="M1302" s="230" t="s">
        <v>23063</v>
      </c>
      <c r="N1302" s="231" t="s">
        <v>2653</v>
      </c>
      <c r="O1302" s="232" t="s">
        <v>1324</v>
      </c>
      <c r="P1302" s="233" t="s">
        <v>1323</v>
      </c>
      <c r="Q1302" s="233" t="s">
        <v>26521</v>
      </c>
      <c r="R1302" s="230" t="s">
        <v>25273</v>
      </c>
      <c r="S1302" s="234" t="s">
        <v>25668</v>
      </c>
      <c r="T1302" s="235" t="s">
        <v>21181</v>
      </c>
      <c r="U1302" s="236" t="s">
        <v>5191</v>
      </c>
      <c r="V1302" s="16">
        <v>5</v>
      </c>
      <c r="W1302" s="16">
        <v>3</v>
      </c>
      <c r="X1302" s="16" t="e">
        <v>#REF!</v>
      </c>
      <c r="Y1302" s="237" t="s">
        <v>1324</v>
      </c>
      <c r="Z1302" s="17"/>
    </row>
    <row r="1303" spans="1:26" x14ac:dyDescent="0.45">
      <c r="A1303" s="227"/>
      <c r="B1303" s="240" t="s">
        <v>23065</v>
      </c>
      <c r="C1303" s="240" t="s">
        <v>23066</v>
      </c>
      <c r="D1303" s="240" t="s">
        <v>22052</v>
      </c>
      <c r="E1303" s="240" t="s">
        <v>89</v>
      </c>
      <c r="F1303" s="227" t="s">
        <v>24640</v>
      </c>
      <c r="G1303" s="229" t="s">
        <v>5191</v>
      </c>
      <c r="H1303" s="229">
        <v>4</v>
      </c>
      <c r="I1303" s="229" t="s">
        <v>1166</v>
      </c>
      <c r="J1303" s="229" t="s">
        <v>1078</v>
      </c>
      <c r="K1303" s="17" t="s">
        <v>1080</v>
      </c>
      <c r="L1303" s="17" t="s">
        <v>23065</v>
      </c>
      <c r="M1303" s="230" t="s">
        <v>23065</v>
      </c>
      <c r="N1303" s="231" t="s">
        <v>23066</v>
      </c>
      <c r="O1303" s="232" t="s">
        <v>89</v>
      </c>
      <c r="P1303" s="233" t="s">
        <v>90</v>
      </c>
      <c r="Q1303" s="233" t="s">
        <v>26521</v>
      </c>
      <c r="R1303" s="230" t="s">
        <v>25274</v>
      </c>
      <c r="S1303" s="234" t="s">
        <v>25668</v>
      </c>
      <c r="T1303" s="235" t="s">
        <v>21880</v>
      </c>
      <c r="U1303" s="236" t="s">
        <v>5191</v>
      </c>
      <c r="V1303" s="16">
        <v>4</v>
      </c>
      <c r="W1303" s="16">
        <v>3</v>
      </c>
      <c r="X1303" s="16" t="e">
        <v>#REF!</v>
      </c>
      <c r="Y1303" s="237" t="s">
        <v>89</v>
      </c>
      <c r="Z1303" s="17"/>
    </row>
    <row r="1304" spans="1:26" x14ac:dyDescent="0.45">
      <c r="A1304" s="227"/>
      <c r="B1304" s="227"/>
      <c r="C1304" s="227"/>
      <c r="D1304" s="240" t="s">
        <v>22067</v>
      </c>
      <c r="E1304" s="240" t="s">
        <v>152</v>
      </c>
      <c r="F1304" s="227" t="s">
        <v>24641</v>
      </c>
      <c r="G1304" s="229" t="s">
        <v>26520</v>
      </c>
      <c r="H1304" s="229">
        <v>4</v>
      </c>
      <c r="I1304" s="229" t="s">
        <v>1166</v>
      </c>
      <c r="J1304" s="229" t="s">
        <v>1078</v>
      </c>
      <c r="K1304" s="17" t="s">
        <v>1080</v>
      </c>
      <c r="L1304" s="17" t="s">
        <v>23065</v>
      </c>
      <c r="M1304" s="230" t="s">
        <v>23065</v>
      </c>
      <c r="N1304" s="231" t="s">
        <v>23066</v>
      </c>
      <c r="O1304" s="232" t="s">
        <v>152</v>
      </c>
      <c r="P1304" s="233" t="s">
        <v>153</v>
      </c>
      <c r="Q1304" s="233" t="s">
        <v>26521</v>
      </c>
      <c r="R1304" s="230" t="s">
        <v>25274</v>
      </c>
      <c r="S1304" s="234" t="s">
        <v>25668</v>
      </c>
      <c r="T1304" s="235" t="s">
        <v>21845</v>
      </c>
      <c r="U1304" s="236" t="s">
        <v>5191</v>
      </c>
      <c r="V1304" s="16">
        <v>4</v>
      </c>
      <c r="W1304" s="16">
        <v>5</v>
      </c>
      <c r="X1304" s="16" t="e">
        <v>#REF!</v>
      </c>
      <c r="Y1304" s="237" t="s">
        <v>152</v>
      </c>
      <c r="Z1304" s="17"/>
    </row>
    <row r="1305" spans="1:26" x14ac:dyDescent="0.45">
      <c r="A1305" s="227"/>
      <c r="B1305" s="227"/>
      <c r="C1305" s="227"/>
      <c r="D1305" s="240" t="s">
        <v>22804</v>
      </c>
      <c r="E1305" s="240" t="s">
        <v>834</v>
      </c>
      <c r="F1305" s="227" t="s">
        <v>24642</v>
      </c>
      <c r="G1305" s="229" t="s">
        <v>26520</v>
      </c>
      <c r="H1305" s="229">
        <v>4</v>
      </c>
      <c r="I1305" s="229" t="s">
        <v>1166</v>
      </c>
      <c r="J1305" s="229" t="s">
        <v>1078</v>
      </c>
      <c r="K1305" s="17" t="s">
        <v>1080</v>
      </c>
      <c r="L1305" s="17" t="s">
        <v>23065</v>
      </c>
      <c r="M1305" s="230" t="s">
        <v>23065</v>
      </c>
      <c r="N1305" s="231" t="s">
        <v>23066</v>
      </c>
      <c r="O1305" s="232" t="s">
        <v>834</v>
      </c>
      <c r="P1305" s="233" t="s">
        <v>833</v>
      </c>
      <c r="Q1305" s="233" t="s">
        <v>26521</v>
      </c>
      <c r="R1305" s="230" t="s">
        <v>25274</v>
      </c>
      <c r="S1305" s="234" t="s">
        <v>25668</v>
      </c>
      <c r="T1305" s="235" t="s">
        <v>21463</v>
      </c>
      <c r="U1305" s="236" t="s">
        <v>5191</v>
      </c>
      <c r="V1305" s="16">
        <v>4</v>
      </c>
      <c r="W1305" s="16">
        <v>3</v>
      </c>
      <c r="X1305" s="16" t="e">
        <v>#REF!</v>
      </c>
      <c r="Y1305" s="237" t="s">
        <v>834</v>
      </c>
      <c r="Z1305" s="17"/>
    </row>
    <row r="1306" spans="1:26" x14ac:dyDescent="0.45">
      <c r="A1306" s="227"/>
      <c r="B1306" s="227"/>
      <c r="C1306" s="227"/>
      <c r="D1306" s="240" t="s">
        <v>23048</v>
      </c>
      <c r="E1306" s="240" t="s">
        <v>1184</v>
      </c>
      <c r="F1306" s="227" t="s">
        <v>24643</v>
      </c>
      <c r="G1306" s="229" t="s">
        <v>26520</v>
      </c>
      <c r="H1306" s="229">
        <v>4</v>
      </c>
      <c r="I1306" s="229" t="s">
        <v>1166</v>
      </c>
      <c r="J1306" s="229" t="s">
        <v>1078</v>
      </c>
      <c r="K1306" s="17" t="s">
        <v>1080</v>
      </c>
      <c r="L1306" s="17" t="s">
        <v>23065</v>
      </c>
      <c r="M1306" s="230" t="s">
        <v>23065</v>
      </c>
      <c r="N1306" s="231" t="s">
        <v>23066</v>
      </c>
      <c r="O1306" s="232" t="s">
        <v>1184</v>
      </c>
      <c r="P1306" s="233" t="s">
        <v>1183</v>
      </c>
      <c r="Q1306" s="233" t="s">
        <v>26521</v>
      </c>
      <c r="R1306" s="230" t="s">
        <v>25274</v>
      </c>
      <c r="S1306" s="234" t="s">
        <v>25668</v>
      </c>
      <c r="T1306" s="235" t="s">
        <v>21261</v>
      </c>
      <c r="U1306" s="236" t="s">
        <v>5191</v>
      </c>
      <c r="V1306" s="16">
        <v>4</v>
      </c>
      <c r="W1306" s="16">
        <v>6</v>
      </c>
      <c r="X1306" s="16" t="e">
        <v>#REF!</v>
      </c>
      <c r="Y1306" s="237" t="s">
        <v>1184</v>
      </c>
      <c r="Z1306" s="17"/>
    </row>
    <row r="1307" spans="1:26" x14ac:dyDescent="0.45">
      <c r="A1307" s="227"/>
      <c r="B1307" s="240" t="s">
        <v>23067</v>
      </c>
      <c r="C1307" s="240" t="s">
        <v>23068</v>
      </c>
      <c r="D1307" s="240" t="s">
        <v>23048</v>
      </c>
      <c r="E1307" s="240" t="s">
        <v>1184</v>
      </c>
      <c r="F1307" s="227" t="s">
        <v>24644</v>
      </c>
      <c r="G1307" s="229" t="s">
        <v>5191</v>
      </c>
      <c r="H1307" s="229">
        <v>4</v>
      </c>
      <c r="I1307" s="229" t="s">
        <v>1166</v>
      </c>
      <c r="J1307" s="229" t="s">
        <v>1078</v>
      </c>
      <c r="K1307" s="17" t="s">
        <v>1080</v>
      </c>
      <c r="L1307" s="17" t="s">
        <v>23067</v>
      </c>
      <c r="M1307" s="230" t="s">
        <v>23067</v>
      </c>
      <c r="N1307" s="231" t="s">
        <v>23068</v>
      </c>
      <c r="O1307" s="232" t="s">
        <v>1184</v>
      </c>
      <c r="P1307" s="233" t="s">
        <v>1183</v>
      </c>
      <c r="Q1307" s="233" t="s">
        <v>26521</v>
      </c>
      <c r="R1307" s="230" t="s">
        <v>25275</v>
      </c>
      <c r="S1307" s="234" t="s">
        <v>25668</v>
      </c>
      <c r="T1307" s="235" t="s">
        <v>21261</v>
      </c>
      <c r="U1307" s="236" t="s">
        <v>5191</v>
      </c>
      <c r="V1307" s="16">
        <v>2</v>
      </c>
      <c r="W1307" s="16">
        <v>6</v>
      </c>
      <c r="X1307" s="16" t="e">
        <v>#REF!</v>
      </c>
      <c r="Y1307" s="237" t="s">
        <v>1184</v>
      </c>
      <c r="Z1307" s="17"/>
    </row>
    <row r="1308" spans="1:26" x14ac:dyDescent="0.45">
      <c r="A1308" s="227"/>
      <c r="B1308" s="227"/>
      <c r="C1308" s="227"/>
      <c r="D1308" s="240" t="s">
        <v>23069</v>
      </c>
      <c r="E1308" s="240" t="s">
        <v>1239</v>
      </c>
      <c r="F1308" s="227" t="s">
        <v>24645</v>
      </c>
      <c r="G1308" s="229" t="s">
        <v>26520</v>
      </c>
      <c r="H1308" s="229">
        <v>4</v>
      </c>
      <c r="I1308" s="229" t="s">
        <v>1166</v>
      </c>
      <c r="J1308" s="229" t="s">
        <v>1078</v>
      </c>
      <c r="K1308" s="17" t="s">
        <v>1080</v>
      </c>
      <c r="L1308" s="17" t="s">
        <v>23067</v>
      </c>
      <c r="M1308" s="230" t="s">
        <v>23067</v>
      </c>
      <c r="N1308" s="231" t="s">
        <v>23068</v>
      </c>
      <c r="O1308" s="232" t="s">
        <v>1239</v>
      </c>
      <c r="P1308" s="233" t="s">
        <v>1240</v>
      </c>
      <c r="Q1308" s="233" t="s">
        <v>26521</v>
      </c>
      <c r="R1308" s="230" t="s">
        <v>25275</v>
      </c>
      <c r="S1308" s="234" t="s">
        <v>25668</v>
      </c>
      <c r="T1308" s="235" t="s">
        <v>21227</v>
      </c>
      <c r="U1308" s="236" t="s">
        <v>5191</v>
      </c>
      <c r="V1308" s="16">
        <v>2</v>
      </c>
      <c r="W1308" s="16">
        <v>2</v>
      </c>
      <c r="X1308" s="16" t="e">
        <v>#REF!</v>
      </c>
      <c r="Y1308" s="237" t="s">
        <v>1239</v>
      </c>
      <c r="Z1308" s="17"/>
    </row>
    <row r="1309" spans="1:26" x14ac:dyDescent="0.45">
      <c r="A1309" s="227"/>
      <c r="B1309" s="240" t="s">
        <v>23070</v>
      </c>
      <c r="C1309" s="240" t="s">
        <v>23071</v>
      </c>
      <c r="D1309" s="240" t="s">
        <v>23048</v>
      </c>
      <c r="E1309" s="240" t="s">
        <v>1184</v>
      </c>
      <c r="F1309" s="227" t="s">
        <v>24646</v>
      </c>
      <c r="G1309" s="229" t="s">
        <v>5191</v>
      </c>
      <c r="H1309" s="229">
        <v>4</v>
      </c>
      <c r="I1309" s="229" t="s">
        <v>1166</v>
      </c>
      <c r="J1309" s="229" t="s">
        <v>1078</v>
      </c>
      <c r="K1309" s="17" t="s">
        <v>1080</v>
      </c>
      <c r="L1309" s="17" t="s">
        <v>23070</v>
      </c>
      <c r="M1309" s="230" t="s">
        <v>23070</v>
      </c>
      <c r="N1309" s="231" t="s">
        <v>23071</v>
      </c>
      <c r="O1309" s="232" t="s">
        <v>1184</v>
      </c>
      <c r="P1309" s="233" t="s">
        <v>1183</v>
      </c>
      <c r="Q1309" s="233" t="s">
        <v>26521</v>
      </c>
      <c r="R1309" s="230" t="s">
        <v>25276</v>
      </c>
      <c r="S1309" s="234" t="s">
        <v>25668</v>
      </c>
      <c r="T1309" s="235" t="s">
        <v>21261</v>
      </c>
      <c r="U1309" s="236" t="s">
        <v>5191</v>
      </c>
      <c r="V1309" s="16">
        <v>1</v>
      </c>
      <c r="W1309" s="16">
        <v>6</v>
      </c>
      <c r="X1309" s="16" t="e">
        <v>#REF!</v>
      </c>
      <c r="Y1309" s="237" t="s">
        <v>1184</v>
      </c>
      <c r="Z1309" s="17"/>
    </row>
    <row r="1310" spans="1:26" x14ac:dyDescent="0.45">
      <c r="A1310" s="239" t="s">
        <v>1083</v>
      </c>
      <c r="B1310" s="239" t="s">
        <v>23072</v>
      </c>
      <c r="C1310" s="227"/>
      <c r="D1310" s="227"/>
      <c r="E1310" s="227"/>
      <c r="F1310" s="227" t="s">
        <v>24647</v>
      </c>
      <c r="G1310" s="229" t="s">
        <v>5191</v>
      </c>
      <c r="H1310" s="229">
        <v>3</v>
      </c>
      <c r="I1310" s="229" t="s">
        <v>1166</v>
      </c>
      <c r="J1310" s="229" t="s">
        <v>1078</v>
      </c>
      <c r="K1310" s="17" t="s">
        <v>1083</v>
      </c>
      <c r="L1310" s="17" t="s">
        <v>5190</v>
      </c>
      <c r="M1310" s="230" t="s">
        <v>1083</v>
      </c>
      <c r="N1310" s="231" t="s">
        <v>23072</v>
      </c>
      <c r="O1310" s="232" t="s">
        <v>5190</v>
      </c>
      <c r="P1310" s="233" t="s">
        <v>5190</v>
      </c>
      <c r="Q1310" s="233" t="s">
        <v>5190</v>
      </c>
      <c r="R1310" s="230" t="s">
        <v>25669</v>
      </c>
      <c r="S1310" s="234" t="s">
        <v>25667</v>
      </c>
      <c r="T1310" s="235" t="s">
        <v>5190</v>
      </c>
      <c r="U1310" s="236" t="s">
        <v>26520</v>
      </c>
      <c r="V1310" s="16" t="s">
        <v>5190</v>
      </c>
      <c r="W1310" s="16" t="s">
        <v>5190</v>
      </c>
      <c r="X1310" s="16" t="e">
        <v>#REF!</v>
      </c>
      <c r="Y1310" s="237" t="s">
        <v>5190</v>
      </c>
      <c r="Z1310" s="17"/>
    </row>
    <row r="1311" spans="1:26" x14ac:dyDescent="0.45">
      <c r="A1311" s="227"/>
      <c r="B1311" s="240" t="s">
        <v>23073</v>
      </c>
      <c r="C1311" s="240" t="s">
        <v>23072</v>
      </c>
      <c r="D1311" s="240" t="s">
        <v>22970</v>
      </c>
      <c r="E1311" s="240" t="s">
        <v>1043</v>
      </c>
      <c r="F1311" s="227" t="s">
        <v>24648</v>
      </c>
      <c r="G1311" s="229" t="s">
        <v>5191</v>
      </c>
      <c r="H1311" s="229">
        <v>4</v>
      </c>
      <c r="I1311" s="229" t="s">
        <v>1166</v>
      </c>
      <c r="J1311" s="229" t="s">
        <v>1078</v>
      </c>
      <c r="K1311" s="17" t="s">
        <v>1083</v>
      </c>
      <c r="L1311" s="17" t="s">
        <v>23073</v>
      </c>
      <c r="M1311" s="230" t="s">
        <v>23073</v>
      </c>
      <c r="N1311" s="231" t="s">
        <v>23072</v>
      </c>
      <c r="O1311" s="232" t="s">
        <v>1043</v>
      </c>
      <c r="P1311" s="233" t="s">
        <v>1044</v>
      </c>
      <c r="Q1311" s="233" t="s">
        <v>26521</v>
      </c>
      <c r="R1311" s="230" t="s">
        <v>25277</v>
      </c>
      <c r="S1311" s="234" t="s">
        <v>25669</v>
      </c>
      <c r="T1311" s="235" t="s">
        <v>21343</v>
      </c>
      <c r="U1311" s="236" t="s">
        <v>5191</v>
      </c>
      <c r="V1311" s="16">
        <v>3</v>
      </c>
      <c r="W1311" s="16">
        <v>2</v>
      </c>
      <c r="X1311" s="16" t="e">
        <v>#REF!</v>
      </c>
      <c r="Y1311" s="237" t="s">
        <v>1043</v>
      </c>
      <c r="Z1311" s="17"/>
    </row>
    <row r="1312" spans="1:26" x14ac:dyDescent="0.45">
      <c r="A1312" s="227"/>
      <c r="B1312" s="227"/>
      <c r="C1312" s="227"/>
      <c r="D1312" s="240" t="s">
        <v>23036</v>
      </c>
      <c r="E1312" s="240" t="s">
        <v>1174</v>
      </c>
      <c r="F1312" s="227" t="s">
        <v>24649</v>
      </c>
      <c r="G1312" s="229" t="s">
        <v>26520</v>
      </c>
      <c r="H1312" s="229">
        <v>4</v>
      </c>
      <c r="I1312" s="229" t="s">
        <v>1166</v>
      </c>
      <c r="J1312" s="229" t="s">
        <v>1078</v>
      </c>
      <c r="K1312" s="17" t="s">
        <v>1083</v>
      </c>
      <c r="L1312" s="17" t="s">
        <v>23073</v>
      </c>
      <c r="M1312" s="230" t="s">
        <v>23073</v>
      </c>
      <c r="N1312" s="231" t="s">
        <v>23072</v>
      </c>
      <c r="O1312" s="232" t="s">
        <v>1174</v>
      </c>
      <c r="P1312" s="233" t="s">
        <v>1173</v>
      </c>
      <c r="Q1312" s="233" t="s">
        <v>26521</v>
      </c>
      <c r="R1312" s="230" t="s">
        <v>25277</v>
      </c>
      <c r="S1312" s="234" t="s">
        <v>25669</v>
      </c>
      <c r="T1312" s="235" t="s">
        <v>21266</v>
      </c>
      <c r="U1312" s="236" t="s">
        <v>5191</v>
      </c>
      <c r="V1312" s="16">
        <v>3</v>
      </c>
      <c r="W1312" s="16">
        <v>4</v>
      </c>
      <c r="X1312" s="16" t="e">
        <v>#REF!</v>
      </c>
      <c r="Y1312" s="237" t="s">
        <v>1174</v>
      </c>
      <c r="Z1312" s="17"/>
    </row>
    <row r="1313" spans="1:26" x14ac:dyDescent="0.45">
      <c r="A1313" s="227"/>
      <c r="B1313" s="227"/>
      <c r="C1313" s="227"/>
      <c r="D1313" s="240" t="s">
        <v>23037</v>
      </c>
      <c r="E1313" s="240" t="s">
        <v>1176</v>
      </c>
      <c r="F1313" s="227" t="s">
        <v>24650</v>
      </c>
      <c r="G1313" s="229" t="s">
        <v>26520</v>
      </c>
      <c r="H1313" s="229">
        <v>4</v>
      </c>
      <c r="I1313" s="229" t="s">
        <v>1166</v>
      </c>
      <c r="J1313" s="229" t="s">
        <v>1078</v>
      </c>
      <c r="K1313" s="17" t="s">
        <v>1083</v>
      </c>
      <c r="L1313" s="17" t="s">
        <v>23073</v>
      </c>
      <c r="M1313" s="230" t="s">
        <v>23073</v>
      </c>
      <c r="N1313" s="231" t="s">
        <v>23072</v>
      </c>
      <c r="O1313" s="232" t="s">
        <v>1176</v>
      </c>
      <c r="P1313" s="233" t="s">
        <v>1175</v>
      </c>
      <c r="Q1313" s="233" t="s">
        <v>26521</v>
      </c>
      <c r="R1313" s="230" t="s">
        <v>25277</v>
      </c>
      <c r="S1313" s="234" t="s">
        <v>25669</v>
      </c>
      <c r="T1313" s="235" t="s">
        <v>21265</v>
      </c>
      <c r="U1313" s="236" t="s">
        <v>5191</v>
      </c>
      <c r="V1313" s="16">
        <v>3</v>
      </c>
      <c r="W1313" s="16">
        <v>4</v>
      </c>
      <c r="X1313" s="16" t="e">
        <v>#REF!</v>
      </c>
      <c r="Y1313" s="237" t="s">
        <v>1176</v>
      </c>
      <c r="Z1313" s="17"/>
    </row>
    <row r="1314" spans="1:26" x14ac:dyDescent="0.45">
      <c r="A1314" s="227"/>
      <c r="B1314" s="227"/>
      <c r="C1314" s="227"/>
      <c r="D1314" s="227"/>
      <c r="E1314" s="227"/>
      <c r="F1314" s="227" t="s">
        <v>24651</v>
      </c>
      <c r="G1314" s="229" t="s">
        <v>26520</v>
      </c>
      <c r="H1314" s="229" t="s">
        <v>5190</v>
      </c>
      <c r="I1314" s="229" t="s">
        <v>5190</v>
      </c>
      <c r="J1314" s="229" t="s">
        <v>5190</v>
      </c>
      <c r="K1314" s="17" t="s">
        <v>5190</v>
      </c>
      <c r="L1314" s="17" t="s">
        <v>5190</v>
      </c>
      <c r="M1314" s="230" t="s">
        <v>5190</v>
      </c>
      <c r="N1314" s="231" t="s">
        <v>5190</v>
      </c>
      <c r="O1314" s="232" t="s">
        <v>5190</v>
      </c>
      <c r="P1314" s="233" t="s">
        <v>5190</v>
      </c>
      <c r="Q1314" s="233" t="s">
        <v>5190</v>
      </c>
      <c r="R1314" s="230" t="s">
        <v>5190</v>
      </c>
      <c r="S1314" s="234" t="s">
        <v>5190</v>
      </c>
      <c r="T1314" s="235" t="s">
        <v>5190</v>
      </c>
      <c r="U1314" s="236" t="s">
        <v>26520</v>
      </c>
      <c r="V1314" s="16" t="s">
        <v>5190</v>
      </c>
      <c r="W1314" s="16" t="s">
        <v>5190</v>
      </c>
      <c r="X1314" s="16" t="s">
        <v>5190</v>
      </c>
      <c r="Y1314" s="237" t="s">
        <v>5190</v>
      </c>
      <c r="Z1314" s="17"/>
    </row>
    <row r="1315" spans="1:26" ht="15.4" x14ac:dyDescent="0.45">
      <c r="A1315" s="225" t="s">
        <v>1188</v>
      </c>
      <c r="B1315" s="225" t="s">
        <v>23074</v>
      </c>
      <c r="C1315" s="227"/>
      <c r="D1315" s="227"/>
      <c r="E1315" s="227"/>
      <c r="F1315" s="227" t="s">
        <v>24652</v>
      </c>
      <c r="G1315" s="229" t="s">
        <v>5191</v>
      </c>
      <c r="H1315" s="229">
        <v>1</v>
      </c>
      <c r="I1315" s="229" t="s">
        <v>1188</v>
      </c>
      <c r="J1315" s="229" t="s">
        <v>5190</v>
      </c>
      <c r="K1315" s="17" t="s">
        <v>5190</v>
      </c>
      <c r="L1315" s="17" t="s">
        <v>5190</v>
      </c>
      <c r="M1315" s="230" t="s">
        <v>1188</v>
      </c>
      <c r="N1315" s="231" t="s">
        <v>23074</v>
      </c>
      <c r="O1315" s="232" t="s">
        <v>5190</v>
      </c>
      <c r="P1315" s="233" t="s">
        <v>5190</v>
      </c>
      <c r="Q1315" s="233" t="s">
        <v>5190</v>
      </c>
      <c r="R1315" s="230" t="s">
        <v>25670</v>
      </c>
      <c r="S1315" s="234" t="s">
        <v>23336</v>
      </c>
      <c r="T1315" s="235" t="s">
        <v>5190</v>
      </c>
      <c r="U1315" s="236" t="s">
        <v>26520</v>
      </c>
      <c r="V1315" s="16" t="s">
        <v>5190</v>
      </c>
      <c r="W1315" s="16" t="s">
        <v>5190</v>
      </c>
      <c r="X1315" s="16" t="e">
        <v>#REF!</v>
      </c>
      <c r="Y1315" s="237" t="s">
        <v>5190</v>
      </c>
      <c r="Z1315" s="17"/>
    </row>
    <row r="1316" spans="1:26" x14ac:dyDescent="0.45">
      <c r="A1316" s="239" t="s">
        <v>1119</v>
      </c>
      <c r="B1316" s="239" t="s">
        <v>23075</v>
      </c>
      <c r="C1316" s="227"/>
      <c r="D1316" s="227"/>
      <c r="E1316" s="227"/>
      <c r="F1316" s="227" t="s">
        <v>24653</v>
      </c>
      <c r="G1316" s="229" t="s">
        <v>5191</v>
      </c>
      <c r="H1316" s="229">
        <v>2</v>
      </c>
      <c r="I1316" s="229" t="s">
        <v>1188</v>
      </c>
      <c r="J1316" s="229" t="s">
        <v>1119</v>
      </c>
      <c r="K1316" s="17" t="s">
        <v>5190</v>
      </c>
      <c r="L1316" s="17" t="s">
        <v>5190</v>
      </c>
      <c r="M1316" s="230" t="s">
        <v>1119</v>
      </c>
      <c r="N1316" s="231" t="s">
        <v>23075</v>
      </c>
      <c r="O1316" s="232" t="s">
        <v>5190</v>
      </c>
      <c r="P1316" s="233" t="s">
        <v>5190</v>
      </c>
      <c r="Q1316" s="233" t="s">
        <v>5190</v>
      </c>
      <c r="R1316" s="230" t="s">
        <v>25671</v>
      </c>
      <c r="S1316" s="234" t="s">
        <v>25670</v>
      </c>
      <c r="T1316" s="235" t="s">
        <v>5190</v>
      </c>
      <c r="U1316" s="236" t="s">
        <v>26520</v>
      </c>
      <c r="V1316" s="16" t="s">
        <v>5190</v>
      </c>
      <c r="W1316" s="16" t="s">
        <v>5190</v>
      </c>
      <c r="X1316" s="16" t="e">
        <v>#REF!</v>
      </c>
      <c r="Y1316" s="237" t="s">
        <v>5190</v>
      </c>
      <c r="Z1316" s="17"/>
    </row>
    <row r="1317" spans="1:26" x14ac:dyDescent="0.45">
      <c r="A1317" s="239" t="s">
        <v>1121</v>
      </c>
      <c r="B1317" s="239" t="s">
        <v>23076</v>
      </c>
      <c r="C1317" s="227"/>
      <c r="D1317" s="227"/>
      <c r="E1317" s="227"/>
      <c r="F1317" s="227" t="s">
        <v>24654</v>
      </c>
      <c r="G1317" s="229" t="s">
        <v>5191</v>
      </c>
      <c r="H1317" s="229">
        <v>3</v>
      </c>
      <c r="I1317" s="229" t="s">
        <v>1188</v>
      </c>
      <c r="J1317" s="229" t="s">
        <v>1119</v>
      </c>
      <c r="K1317" s="17" t="s">
        <v>1121</v>
      </c>
      <c r="L1317" s="17" t="s">
        <v>5190</v>
      </c>
      <c r="M1317" s="230" t="s">
        <v>1121</v>
      </c>
      <c r="N1317" s="231" t="s">
        <v>23076</v>
      </c>
      <c r="O1317" s="232" t="s">
        <v>5190</v>
      </c>
      <c r="P1317" s="233" t="s">
        <v>5190</v>
      </c>
      <c r="Q1317" s="233" t="s">
        <v>5190</v>
      </c>
      <c r="R1317" s="230" t="s">
        <v>25672</v>
      </c>
      <c r="S1317" s="234" t="s">
        <v>25671</v>
      </c>
      <c r="T1317" s="235" t="s">
        <v>5190</v>
      </c>
      <c r="U1317" s="236" t="s">
        <v>26520</v>
      </c>
      <c r="V1317" s="16" t="s">
        <v>5190</v>
      </c>
      <c r="W1317" s="16" t="s">
        <v>5190</v>
      </c>
      <c r="X1317" s="16" t="e">
        <v>#REF!</v>
      </c>
      <c r="Y1317" s="237" t="s">
        <v>5190</v>
      </c>
      <c r="Z1317" s="17"/>
    </row>
    <row r="1318" spans="1:26" x14ac:dyDescent="0.45">
      <c r="A1318" s="227"/>
      <c r="B1318" s="240" t="s">
        <v>1123</v>
      </c>
      <c r="C1318" s="240" t="s">
        <v>23076</v>
      </c>
      <c r="D1318" s="240" t="s">
        <v>23077</v>
      </c>
      <c r="E1318" s="240" t="s">
        <v>1192</v>
      </c>
      <c r="F1318" s="227" t="s">
        <v>24655</v>
      </c>
      <c r="G1318" s="229" t="s">
        <v>5191</v>
      </c>
      <c r="H1318" s="229">
        <v>4</v>
      </c>
      <c r="I1318" s="229" t="s">
        <v>1188</v>
      </c>
      <c r="J1318" s="229" t="s">
        <v>1119</v>
      </c>
      <c r="K1318" s="17" t="s">
        <v>1121</v>
      </c>
      <c r="L1318" s="17" t="s">
        <v>1123</v>
      </c>
      <c r="M1318" s="230" t="s">
        <v>1123</v>
      </c>
      <c r="N1318" s="231" t="s">
        <v>23076</v>
      </c>
      <c r="O1318" s="232" t="s">
        <v>1192</v>
      </c>
      <c r="P1318" s="233" t="s">
        <v>1193</v>
      </c>
      <c r="Q1318" s="233" t="s">
        <v>26521</v>
      </c>
      <c r="R1318" s="230" t="s">
        <v>25278</v>
      </c>
      <c r="S1318" s="234" t="s">
        <v>25672</v>
      </c>
      <c r="T1318" s="235" t="s">
        <v>21255</v>
      </c>
      <c r="U1318" s="236" t="s">
        <v>5191</v>
      </c>
      <c r="V1318" s="16">
        <v>1</v>
      </c>
      <c r="W1318" s="16">
        <v>4</v>
      </c>
      <c r="X1318" s="16" t="e">
        <v>#REF!</v>
      </c>
      <c r="Y1318" s="237" t="s">
        <v>1192</v>
      </c>
      <c r="Z1318" s="17"/>
    </row>
    <row r="1319" spans="1:26" x14ac:dyDescent="0.45">
      <c r="A1319" s="239" t="s">
        <v>1124</v>
      </c>
      <c r="B1319" s="239" t="s">
        <v>23078</v>
      </c>
      <c r="C1319" s="227"/>
      <c r="D1319" s="227"/>
      <c r="E1319" s="227"/>
      <c r="F1319" s="227" t="s">
        <v>24656</v>
      </c>
      <c r="G1319" s="229" t="s">
        <v>5191</v>
      </c>
      <c r="H1319" s="229">
        <v>3</v>
      </c>
      <c r="I1319" s="229" t="s">
        <v>1188</v>
      </c>
      <c r="J1319" s="229" t="s">
        <v>1119</v>
      </c>
      <c r="K1319" s="17" t="s">
        <v>1124</v>
      </c>
      <c r="L1319" s="17" t="s">
        <v>5190</v>
      </c>
      <c r="M1319" s="230" t="s">
        <v>1124</v>
      </c>
      <c r="N1319" s="231" t="s">
        <v>23078</v>
      </c>
      <c r="O1319" s="232" t="s">
        <v>5190</v>
      </c>
      <c r="P1319" s="233" t="s">
        <v>5190</v>
      </c>
      <c r="Q1319" s="233" t="s">
        <v>5190</v>
      </c>
      <c r="R1319" s="230" t="s">
        <v>25673</v>
      </c>
      <c r="S1319" s="234" t="s">
        <v>25671</v>
      </c>
      <c r="T1319" s="235" t="s">
        <v>5190</v>
      </c>
      <c r="U1319" s="236" t="s">
        <v>26520</v>
      </c>
      <c r="V1319" s="16" t="s">
        <v>5190</v>
      </c>
      <c r="W1319" s="16" t="s">
        <v>5190</v>
      </c>
      <c r="X1319" s="16" t="e">
        <v>#REF!</v>
      </c>
      <c r="Y1319" s="237" t="s">
        <v>5190</v>
      </c>
      <c r="Z1319" s="17"/>
    </row>
    <row r="1320" spans="1:26" x14ac:dyDescent="0.45">
      <c r="A1320" s="227"/>
      <c r="B1320" s="240" t="s">
        <v>23079</v>
      </c>
      <c r="C1320" s="240" t="s">
        <v>23080</v>
      </c>
      <c r="D1320" s="240" t="s">
        <v>23077</v>
      </c>
      <c r="E1320" s="240" t="s">
        <v>1192</v>
      </c>
      <c r="F1320" s="227" t="s">
        <v>24657</v>
      </c>
      <c r="G1320" s="229" t="s">
        <v>5191</v>
      </c>
      <c r="H1320" s="229">
        <v>4</v>
      </c>
      <c r="I1320" s="229" t="s">
        <v>1188</v>
      </c>
      <c r="J1320" s="229" t="s">
        <v>1119</v>
      </c>
      <c r="K1320" s="17" t="s">
        <v>1124</v>
      </c>
      <c r="L1320" s="17" t="s">
        <v>23079</v>
      </c>
      <c r="M1320" s="230" t="s">
        <v>23079</v>
      </c>
      <c r="N1320" s="231" t="s">
        <v>23080</v>
      </c>
      <c r="O1320" s="232" t="s">
        <v>1192</v>
      </c>
      <c r="P1320" s="233" t="s">
        <v>1193</v>
      </c>
      <c r="Q1320" s="233" t="s">
        <v>26521</v>
      </c>
      <c r="R1320" s="230" t="s">
        <v>25279</v>
      </c>
      <c r="S1320" s="234" t="s">
        <v>25673</v>
      </c>
      <c r="T1320" s="235" t="s">
        <v>21255</v>
      </c>
      <c r="U1320" s="236" t="s">
        <v>5191</v>
      </c>
      <c r="V1320" s="16">
        <v>1</v>
      </c>
      <c r="W1320" s="16">
        <v>4</v>
      </c>
      <c r="X1320" s="16" t="e">
        <v>#REF!</v>
      </c>
      <c r="Y1320" s="237" t="s">
        <v>1192</v>
      </c>
      <c r="Z1320" s="17"/>
    </row>
    <row r="1321" spans="1:26" x14ac:dyDescent="0.45">
      <c r="A1321" s="227"/>
      <c r="B1321" s="240" t="s">
        <v>23081</v>
      </c>
      <c r="C1321" s="240" t="s">
        <v>23082</v>
      </c>
      <c r="D1321" s="240" t="s">
        <v>23083</v>
      </c>
      <c r="E1321" s="240" t="s">
        <v>1197</v>
      </c>
      <c r="F1321" s="227" t="s">
        <v>24658</v>
      </c>
      <c r="G1321" s="229" t="s">
        <v>5191</v>
      </c>
      <c r="H1321" s="229">
        <v>4</v>
      </c>
      <c r="I1321" s="229" t="s">
        <v>1188</v>
      </c>
      <c r="J1321" s="229" t="s">
        <v>1119</v>
      </c>
      <c r="K1321" s="17" t="s">
        <v>1124</v>
      </c>
      <c r="L1321" s="17" t="s">
        <v>23081</v>
      </c>
      <c r="M1321" s="230" t="s">
        <v>23081</v>
      </c>
      <c r="N1321" s="231" t="s">
        <v>23082</v>
      </c>
      <c r="O1321" s="232" t="s">
        <v>1197</v>
      </c>
      <c r="P1321" s="233" t="s">
        <v>1196</v>
      </c>
      <c r="Q1321" s="233" t="s">
        <v>26521</v>
      </c>
      <c r="R1321" s="230" t="s">
        <v>25280</v>
      </c>
      <c r="S1321" s="234" t="s">
        <v>25673</v>
      </c>
      <c r="T1321" s="235" t="s">
        <v>21253</v>
      </c>
      <c r="U1321" s="236" t="s">
        <v>5191</v>
      </c>
      <c r="V1321" s="16">
        <v>1</v>
      </c>
      <c r="W1321" s="16">
        <v>3</v>
      </c>
      <c r="X1321" s="16" t="e">
        <v>#REF!</v>
      </c>
      <c r="Y1321" s="237" t="s">
        <v>1197</v>
      </c>
      <c r="Z1321" s="17"/>
    </row>
    <row r="1322" spans="1:26" x14ac:dyDescent="0.45">
      <c r="A1322" s="227"/>
      <c r="B1322" s="240" t="s">
        <v>23084</v>
      </c>
      <c r="C1322" s="240" t="s">
        <v>23085</v>
      </c>
      <c r="D1322" s="240" t="s">
        <v>23077</v>
      </c>
      <c r="E1322" s="240" t="s">
        <v>1192</v>
      </c>
      <c r="F1322" s="227" t="s">
        <v>24659</v>
      </c>
      <c r="G1322" s="229" t="s">
        <v>5191</v>
      </c>
      <c r="H1322" s="229">
        <v>4</v>
      </c>
      <c r="I1322" s="229" t="s">
        <v>1188</v>
      </c>
      <c r="J1322" s="229" t="s">
        <v>1119</v>
      </c>
      <c r="K1322" s="17" t="s">
        <v>1124</v>
      </c>
      <c r="L1322" s="17" t="s">
        <v>23084</v>
      </c>
      <c r="M1322" s="230" t="s">
        <v>23084</v>
      </c>
      <c r="N1322" s="231" t="s">
        <v>23085</v>
      </c>
      <c r="O1322" s="232" t="s">
        <v>1192</v>
      </c>
      <c r="P1322" s="233" t="s">
        <v>1193</v>
      </c>
      <c r="Q1322" s="233" t="s">
        <v>26521</v>
      </c>
      <c r="R1322" s="230" t="s">
        <v>25281</v>
      </c>
      <c r="S1322" s="234" t="s">
        <v>25673</v>
      </c>
      <c r="T1322" s="235" t="s">
        <v>21255</v>
      </c>
      <c r="U1322" s="236" t="s">
        <v>5191</v>
      </c>
      <c r="V1322" s="16">
        <v>2</v>
      </c>
      <c r="W1322" s="16">
        <v>4</v>
      </c>
      <c r="X1322" s="16" t="e">
        <v>#REF!</v>
      </c>
      <c r="Y1322" s="237" t="s">
        <v>1192</v>
      </c>
      <c r="Z1322" s="17"/>
    </row>
    <row r="1323" spans="1:26" x14ac:dyDescent="0.45">
      <c r="A1323" s="227"/>
      <c r="B1323" s="227"/>
      <c r="C1323" s="227"/>
      <c r="D1323" s="240" t="s">
        <v>23083</v>
      </c>
      <c r="E1323" s="240" t="s">
        <v>1197</v>
      </c>
      <c r="F1323" s="227" t="s">
        <v>24660</v>
      </c>
      <c r="G1323" s="229" t="s">
        <v>26520</v>
      </c>
      <c r="H1323" s="229">
        <v>4</v>
      </c>
      <c r="I1323" s="229" t="s">
        <v>1188</v>
      </c>
      <c r="J1323" s="229" t="s">
        <v>1119</v>
      </c>
      <c r="K1323" s="17" t="s">
        <v>1124</v>
      </c>
      <c r="L1323" s="17" t="s">
        <v>23084</v>
      </c>
      <c r="M1323" s="230" t="s">
        <v>23084</v>
      </c>
      <c r="N1323" s="231" t="s">
        <v>23085</v>
      </c>
      <c r="O1323" s="232" t="s">
        <v>1197</v>
      </c>
      <c r="P1323" s="233" t="s">
        <v>1196</v>
      </c>
      <c r="Q1323" s="233" t="s">
        <v>26521</v>
      </c>
      <c r="R1323" s="230" t="s">
        <v>25281</v>
      </c>
      <c r="S1323" s="234" t="s">
        <v>25673</v>
      </c>
      <c r="T1323" s="235" t="s">
        <v>21253</v>
      </c>
      <c r="U1323" s="236" t="s">
        <v>5191</v>
      </c>
      <c r="V1323" s="16">
        <v>2</v>
      </c>
      <c r="W1323" s="16">
        <v>3</v>
      </c>
      <c r="X1323" s="16" t="e">
        <v>#REF!</v>
      </c>
      <c r="Y1323" s="237" t="s">
        <v>1197</v>
      </c>
      <c r="Z1323" s="17"/>
    </row>
    <row r="1324" spans="1:26" x14ac:dyDescent="0.45">
      <c r="A1324" s="227"/>
      <c r="B1324" s="240" t="s">
        <v>23086</v>
      </c>
      <c r="C1324" s="240" t="s">
        <v>23087</v>
      </c>
      <c r="D1324" s="240" t="s">
        <v>23077</v>
      </c>
      <c r="E1324" s="240" t="s">
        <v>1192</v>
      </c>
      <c r="F1324" s="227" t="s">
        <v>24661</v>
      </c>
      <c r="G1324" s="229" t="s">
        <v>5191</v>
      </c>
      <c r="H1324" s="229">
        <v>4</v>
      </c>
      <c r="I1324" s="229" t="s">
        <v>1188</v>
      </c>
      <c r="J1324" s="229" t="s">
        <v>1119</v>
      </c>
      <c r="K1324" s="17" t="s">
        <v>1124</v>
      </c>
      <c r="L1324" s="17" t="s">
        <v>23086</v>
      </c>
      <c r="M1324" s="230" t="s">
        <v>23086</v>
      </c>
      <c r="N1324" s="231" t="s">
        <v>23087</v>
      </c>
      <c r="O1324" s="232" t="s">
        <v>1192</v>
      </c>
      <c r="P1324" s="233" t="s">
        <v>1193</v>
      </c>
      <c r="Q1324" s="233" t="s">
        <v>26521</v>
      </c>
      <c r="R1324" s="230" t="s">
        <v>25282</v>
      </c>
      <c r="S1324" s="234" t="s">
        <v>25673</v>
      </c>
      <c r="T1324" s="235" t="s">
        <v>21255</v>
      </c>
      <c r="U1324" s="236" t="s">
        <v>5191</v>
      </c>
      <c r="V1324" s="16">
        <v>3</v>
      </c>
      <c r="W1324" s="16">
        <v>4</v>
      </c>
      <c r="X1324" s="16" t="e">
        <v>#REF!</v>
      </c>
      <c r="Y1324" s="237" t="s">
        <v>1192</v>
      </c>
      <c r="Z1324" s="17"/>
    </row>
    <row r="1325" spans="1:26" x14ac:dyDescent="0.45">
      <c r="A1325" s="227"/>
      <c r="B1325" s="227"/>
      <c r="C1325" s="227"/>
      <c r="D1325" s="240" t="s">
        <v>23083</v>
      </c>
      <c r="E1325" s="240" t="s">
        <v>1197</v>
      </c>
      <c r="F1325" s="227" t="s">
        <v>24662</v>
      </c>
      <c r="G1325" s="229" t="s">
        <v>26520</v>
      </c>
      <c r="H1325" s="229">
        <v>4</v>
      </c>
      <c r="I1325" s="229" t="s">
        <v>1188</v>
      </c>
      <c r="J1325" s="229" t="s">
        <v>1119</v>
      </c>
      <c r="K1325" s="17" t="s">
        <v>1124</v>
      </c>
      <c r="L1325" s="17" t="s">
        <v>23086</v>
      </c>
      <c r="M1325" s="230" t="s">
        <v>23086</v>
      </c>
      <c r="N1325" s="231" t="s">
        <v>23087</v>
      </c>
      <c r="O1325" s="232" t="s">
        <v>1197</v>
      </c>
      <c r="P1325" s="233" t="s">
        <v>1196</v>
      </c>
      <c r="Q1325" s="233" t="s">
        <v>26521</v>
      </c>
      <c r="R1325" s="230" t="s">
        <v>25282</v>
      </c>
      <c r="S1325" s="234" t="s">
        <v>25673</v>
      </c>
      <c r="T1325" s="235" t="s">
        <v>21253</v>
      </c>
      <c r="U1325" s="236" t="s">
        <v>5191</v>
      </c>
      <c r="V1325" s="16">
        <v>3</v>
      </c>
      <c r="W1325" s="16">
        <v>3</v>
      </c>
      <c r="X1325" s="16" t="e">
        <v>#REF!</v>
      </c>
      <c r="Y1325" s="237" t="s">
        <v>1197</v>
      </c>
      <c r="Z1325" s="17"/>
    </row>
    <row r="1326" spans="1:26" x14ac:dyDescent="0.45">
      <c r="A1326" s="227"/>
      <c r="B1326" s="227"/>
      <c r="C1326" s="227"/>
      <c r="D1326" s="240" t="s">
        <v>23088</v>
      </c>
      <c r="E1326" s="240" t="s">
        <v>1199</v>
      </c>
      <c r="F1326" s="227" t="s">
        <v>24663</v>
      </c>
      <c r="G1326" s="229" t="s">
        <v>26520</v>
      </c>
      <c r="H1326" s="229">
        <v>4</v>
      </c>
      <c r="I1326" s="229" t="s">
        <v>1188</v>
      </c>
      <c r="J1326" s="229" t="s">
        <v>1119</v>
      </c>
      <c r="K1326" s="17" t="s">
        <v>1124</v>
      </c>
      <c r="L1326" s="17" t="s">
        <v>23086</v>
      </c>
      <c r="M1326" s="230" t="s">
        <v>23086</v>
      </c>
      <c r="N1326" s="231" t="s">
        <v>23087</v>
      </c>
      <c r="O1326" s="232" t="s">
        <v>1199</v>
      </c>
      <c r="P1326" s="233" t="s">
        <v>1198</v>
      </c>
      <c r="Q1326" s="233" t="s">
        <v>26521</v>
      </c>
      <c r="R1326" s="230" t="s">
        <v>25282</v>
      </c>
      <c r="S1326" s="234" t="s">
        <v>25673</v>
      </c>
      <c r="T1326" s="235" t="s">
        <v>21252</v>
      </c>
      <c r="U1326" s="236" t="s">
        <v>5191</v>
      </c>
      <c r="V1326" s="16">
        <v>3</v>
      </c>
      <c r="W1326" s="16">
        <v>3</v>
      </c>
      <c r="X1326" s="16" t="e">
        <v>#REF!</v>
      </c>
      <c r="Y1326" s="237" t="s">
        <v>1199</v>
      </c>
      <c r="Z1326" s="17"/>
    </row>
    <row r="1327" spans="1:26" x14ac:dyDescent="0.45">
      <c r="A1327" s="239" t="s">
        <v>1130</v>
      </c>
      <c r="B1327" s="239" t="s">
        <v>23089</v>
      </c>
      <c r="C1327" s="227"/>
      <c r="D1327" s="227"/>
      <c r="E1327" s="227"/>
      <c r="F1327" s="227" t="s">
        <v>24664</v>
      </c>
      <c r="G1327" s="229" t="s">
        <v>5191</v>
      </c>
      <c r="H1327" s="229">
        <v>2</v>
      </c>
      <c r="I1327" s="229" t="s">
        <v>1188</v>
      </c>
      <c r="J1327" s="229" t="s">
        <v>1130</v>
      </c>
      <c r="K1327" s="17" t="s">
        <v>5190</v>
      </c>
      <c r="L1327" s="17" t="s">
        <v>5190</v>
      </c>
      <c r="M1327" s="230" t="s">
        <v>1130</v>
      </c>
      <c r="N1327" s="231" t="s">
        <v>23089</v>
      </c>
      <c r="O1327" s="232" t="s">
        <v>5190</v>
      </c>
      <c r="P1327" s="233" t="s">
        <v>5190</v>
      </c>
      <c r="Q1327" s="233" t="s">
        <v>5190</v>
      </c>
      <c r="R1327" s="230" t="s">
        <v>25674</v>
      </c>
      <c r="S1327" s="234" t="s">
        <v>25670</v>
      </c>
      <c r="T1327" s="235" t="s">
        <v>5190</v>
      </c>
      <c r="U1327" s="236" t="s">
        <v>26520</v>
      </c>
      <c r="V1327" s="16" t="s">
        <v>5190</v>
      </c>
      <c r="W1327" s="16" t="s">
        <v>5190</v>
      </c>
      <c r="X1327" s="16" t="e">
        <v>#REF!</v>
      </c>
      <c r="Y1327" s="237" t="s">
        <v>5190</v>
      </c>
      <c r="Z1327" s="17"/>
    </row>
    <row r="1328" spans="1:26" x14ac:dyDescent="0.45">
      <c r="A1328" s="239" t="s">
        <v>23090</v>
      </c>
      <c r="B1328" s="239" t="s">
        <v>23089</v>
      </c>
      <c r="C1328" s="227"/>
      <c r="D1328" s="227"/>
      <c r="E1328" s="227"/>
      <c r="F1328" s="227" t="s">
        <v>24665</v>
      </c>
      <c r="G1328" s="229" t="s">
        <v>5191</v>
      </c>
      <c r="H1328" s="229">
        <v>3</v>
      </c>
      <c r="I1328" s="229" t="s">
        <v>1188</v>
      </c>
      <c r="J1328" s="229" t="s">
        <v>1130</v>
      </c>
      <c r="K1328" s="17" t="s">
        <v>23090</v>
      </c>
      <c r="L1328" s="17" t="s">
        <v>5190</v>
      </c>
      <c r="M1328" s="230" t="s">
        <v>23090</v>
      </c>
      <c r="N1328" s="231" t="s">
        <v>23089</v>
      </c>
      <c r="O1328" s="232" t="s">
        <v>5190</v>
      </c>
      <c r="P1328" s="233" t="s">
        <v>5190</v>
      </c>
      <c r="Q1328" s="233" t="s">
        <v>5190</v>
      </c>
      <c r="R1328" s="230" t="s">
        <v>25675</v>
      </c>
      <c r="S1328" s="234" t="s">
        <v>25674</v>
      </c>
      <c r="T1328" s="235" t="s">
        <v>5190</v>
      </c>
      <c r="U1328" s="236" t="s">
        <v>26520</v>
      </c>
      <c r="V1328" s="16" t="s">
        <v>5190</v>
      </c>
      <c r="W1328" s="16" t="s">
        <v>5190</v>
      </c>
      <c r="X1328" s="16" t="e">
        <v>#REF!</v>
      </c>
      <c r="Y1328" s="237" t="s">
        <v>5190</v>
      </c>
      <c r="Z1328" s="17"/>
    </row>
    <row r="1329" spans="1:26" x14ac:dyDescent="0.45">
      <c r="A1329" s="227"/>
      <c r="B1329" s="240" t="s">
        <v>23091</v>
      </c>
      <c r="C1329" s="240" t="s">
        <v>23092</v>
      </c>
      <c r="D1329" s="240" t="s">
        <v>23088</v>
      </c>
      <c r="E1329" s="240" t="s">
        <v>1199</v>
      </c>
      <c r="F1329" s="227" t="s">
        <v>24666</v>
      </c>
      <c r="G1329" s="229" t="s">
        <v>5191</v>
      </c>
      <c r="H1329" s="229">
        <v>4</v>
      </c>
      <c r="I1329" s="229" t="s">
        <v>1188</v>
      </c>
      <c r="J1329" s="229" t="s">
        <v>1130</v>
      </c>
      <c r="K1329" s="17" t="s">
        <v>23090</v>
      </c>
      <c r="L1329" s="17" t="s">
        <v>23091</v>
      </c>
      <c r="M1329" s="230" t="s">
        <v>23091</v>
      </c>
      <c r="N1329" s="231" t="s">
        <v>23092</v>
      </c>
      <c r="O1329" s="232" t="s">
        <v>1199</v>
      </c>
      <c r="P1329" s="233" t="s">
        <v>1198</v>
      </c>
      <c r="Q1329" s="233" t="s">
        <v>26521</v>
      </c>
      <c r="R1329" s="230" t="s">
        <v>25283</v>
      </c>
      <c r="S1329" s="234" t="s">
        <v>25675</v>
      </c>
      <c r="T1329" s="235" t="s">
        <v>21252</v>
      </c>
      <c r="U1329" s="236" t="s">
        <v>5191</v>
      </c>
      <c r="V1329" s="16">
        <v>3</v>
      </c>
      <c r="W1329" s="16">
        <v>3</v>
      </c>
      <c r="X1329" s="16" t="e">
        <v>#REF!</v>
      </c>
      <c r="Y1329" s="237" t="s">
        <v>1199</v>
      </c>
      <c r="Z1329" s="17"/>
    </row>
    <row r="1330" spans="1:26" x14ac:dyDescent="0.45">
      <c r="A1330" s="227"/>
      <c r="B1330" s="227"/>
      <c r="C1330" s="227"/>
      <c r="D1330" s="240" t="s">
        <v>23093</v>
      </c>
      <c r="E1330" s="240" t="s">
        <v>1201</v>
      </c>
      <c r="F1330" s="227" t="s">
        <v>24667</v>
      </c>
      <c r="G1330" s="229" t="s">
        <v>26520</v>
      </c>
      <c r="H1330" s="229">
        <v>4</v>
      </c>
      <c r="I1330" s="229" t="s">
        <v>1188</v>
      </c>
      <c r="J1330" s="229" t="s">
        <v>1130</v>
      </c>
      <c r="K1330" s="17" t="s">
        <v>23090</v>
      </c>
      <c r="L1330" s="17" t="s">
        <v>23091</v>
      </c>
      <c r="M1330" s="230" t="s">
        <v>23091</v>
      </c>
      <c r="N1330" s="231" t="s">
        <v>23092</v>
      </c>
      <c r="O1330" s="232" t="s">
        <v>1201</v>
      </c>
      <c r="P1330" s="233" t="s">
        <v>1202</v>
      </c>
      <c r="Q1330" s="233" t="s">
        <v>26521</v>
      </c>
      <c r="R1330" s="230" t="s">
        <v>25283</v>
      </c>
      <c r="S1330" s="234" t="s">
        <v>25675</v>
      </c>
      <c r="T1330" s="235" t="s">
        <v>21250</v>
      </c>
      <c r="U1330" s="236" t="s">
        <v>5191</v>
      </c>
      <c r="V1330" s="16">
        <v>3</v>
      </c>
      <c r="W1330" s="16">
        <v>2</v>
      </c>
      <c r="X1330" s="16" t="e">
        <v>#REF!</v>
      </c>
      <c r="Y1330" s="237" t="s">
        <v>1201</v>
      </c>
      <c r="Z1330" s="17"/>
    </row>
    <row r="1331" spans="1:26" x14ac:dyDescent="0.45">
      <c r="A1331" s="227"/>
      <c r="B1331" s="227"/>
      <c r="C1331" s="227"/>
      <c r="D1331" s="240" t="s">
        <v>23094</v>
      </c>
      <c r="E1331" s="240" t="s">
        <v>1210</v>
      </c>
      <c r="F1331" s="227" t="s">
        <v>24668</v>
      </c>
      <c r="G1331" s="229" t="s">
        <v>26520</v>
      </c>
      <c r="H1331" s="229">
        <v>4</v>
      </c>
      <c r="I1331" s="229" t="s">
        <v>1188</v>
      </c>
      <c r="J1331" s="229" t="s">
        <v>1130</v>
      </c>
      <c r="K1331" s="17" t="s">
        <v>23090</v>
      </c>
      <c r="L1331" s="17" t="s">
        <v>23091</v>
      </c>
      <c r="M1331" s="230" t="s">
        <v>23091</v>
      </c>
      <c r="N1331" s="231" t="s">
        <v>23092</v>
      </c>
      <c r="O1331" s="232" t="s">
        <v>1210</v>
      </c>
      <c r="P1331" s="233" t="s">
        <v>1209</v>
      </c>
      <c r="Q1331" s="233" t="s">
        <v>26521</v>
      </c>
      <c r="R1331" s="230" t="s">
        <v>25283</v>
      </c>
      <c r="S1331" s="234" t="s">
        <v>25675</v>
      </c>
      <c r="T1331" s="235" t="s">
        <v>21246</v>
      </c>
      <c r="U1331" s="236" t="s">
        <v>5191</v>
      </c>
      <c r="V1331" s="16">
        <v>3</v>
      </c>
      <c r="W1331" s="16">
        <v>4</v>
      </c>
      <c r="X1331" s="16" t="e">
        <v>#REF!</v>
      </c>
      <c r="Y1331" s="237" t="s">
        <v>1210</v>
      </c>
      <c r="Z1331" s="17"/>
    </row>
    <row r="1332" spans="1:26" x14ac:dyDescent="0.45">
      <c r="A1332" s="227"/>
      <c r="B1332" s="240" t="s">
        <v>23095</v>
      </c>
      <c r="C1332" s="240" t="s">
        <v>23096</v>
      </c>
      <c r="D1332" s="240" t="s">
        <v>23093</v>
      </c>
      <c r="E1332" s="240" t="s">
        <v>1201</v>
      </c>
      <c r="F1332" s="227" t="s">
        <v>24669</v>
      </c>
      <c r="G1332" s="229" t="s">
        <v>5191</v>
      </c>
      <c r="H1332" s="229">
        <v>4</v>
      </c>
      <c r="I1332" s="229" t="s">
        <v>1188</v>
      </c>
      <c r="J1332" s="229" t="s">
        <v>1130</v>
      </c>
      <c r="K1332" s="17" t="s">
        <v>23090</v>
      </c>
      <c r="L1332" s="17" t="s">
        <v>23095</v>
      </c>
      <c r="M1332" s="230" t="s">
        <v>23095</v>
      </c>
      <c r="N1332" s="231" t="s">
        <v>23096</v>
      </c>
      <c r="O1332" s="232" t="s">
        <v>1201</v>
      </c>
      <c r="P1332" s="233" t="s">
        <v>1202</v>
      </c>
      <c r="Q1332" s="233" t="s">
        <v>26521</v>
      </c>
      <c r="R1332" s="230" t="s">
        <v>25284</v>
      </c>
      <c r="S1332" s="234" t="s">
        <v>25675</v>
      </c>
      <c r="T1332" s="235" t="s">
        <v>21250</v>
      </c>
      <c r="U1332" s="236" t="s">
        <v>5191</v>
      </c>
      <c r="V1332" s="16">
        <v>1</v>
      </c>
      <c r="W1332" s="16">
        <v>2</v>
      </c>
      <c r="X1332" s="16" t="e">
        <v>#REF!</v>
      </c>
      <c r="Y1332" s="237" t="s">
        <v>1201</v>
      </c>
      <c r="Z1332" s="17"/>
    </row>
    <row r="1333" spans="1:26" x14ac:dyDescent="0.45">
      <c r="A1333" s="239" t="s">
        <v>1144</v>
      </c>
      <c r="B1333" s="239" t="s">
        <v>23097</v>
      </c>
      <c r="C1333" s="227"/>
      <c r="D1333" s="227"/>
      <c r="E1333" s="227"/>
      <c r="F1333" s="227" t="s">
        <v>24670</v>
      </c>
      <c r="G1333" s="229" t="s">
        <v>5191</v>
      </c>
      <c r="H1333" s="229">
        <v>2</v>
      </c>
      <c r="I1333" s="229" t="s">
        <v>1188</v>
      </c>
      <c r="J1333" s="229" t="s">
        <v>1144</v>
      </c>
      <c r="K1333" s="17" t="s">
        <v>5190</v>
      </c>
      <c r="L1333" s="17" t="s">
        <v>5190</v>
      </c>
      <c r="M1333" s="230" t="s">
        <v>1144</v>
      </c>
      <c r="N1333" s="231" t="s">
        <v>23097</v>
      </c>
      <c r="O1333" s="232" t="s">
        <v>5190</v>
      </c>
      <c r="P1333" s="233" t="s">
        <v>5190</v>
      </c>
      <c r="Q1333" s="233" t="s">
        <v>5190</v>
      </c>
      <c r="R1333" s="230" t="s">
        <v>25676</v>
      </c>
      <c r="S1333" s="234" t="s">
        <v>25670</v>
      </c>
      <c r="T1333" s="235" t="s">
        <v>5190</v>
      </c>
      <c r="U1333" s="236" t="s">
        <v>26520</v>
      </c>
      <c r="V1333" s="16" t="s">
        <v>5190</v>
      </c>
      <c r="W1333" s="16" t="s">
        <v>5190</v>
      </c>
      <c r="X1333" s="16" t="e">
        <v>#REF!</v>
      </c>
      <c r="Y1333" s="237" t="s">
        <v>5190</v>
      </c>
      <c r="Z1333" s="17"/>
    </row>
    <row r="1334" spans="1:26" x14ac:dyDescent="0.45">
      <c r="A1334" s="239" t="s">
        <v>1146</v>
      </c>
      <c r="B1334" s="239" t="s">
        <v>23097</v>
      </c>
      <c r="C1334" s="227"/>
      <c r="D1334" s="227"/>
      <c r="E1334" s="227"/>
      <c r="F1334" s="227" t="s">
        <v>24671</v>
      </c>
      <c r="G1334" s="229" t="s">
        <v>5191</v>
      </c>
      <c r="H1334" s="229">
        <v>3</v>
      </c>
      <c r="I1334" s="229" t="s">
        <v>1188</v>
      </c>
      <c r="J1334" s="229" t="s">
        <v>1144</v>
      </c>
      <c r="K1334" s="17" t="s">
        <v>1146</v>
      </c>
      <c r="L1334" s="17" t="s">
        <v>5190</v>
      </c>
      <c r="M1334" s="230" t="s">
        <v>1146</v>
      </c>
      <c r="N1334" s="231" t="s">
        <v>23097</v>
      </c>
      <c r="O1334" s="232" t="s">
        <v>5190</v>
      </c>
      <c r="P1334" s="233" t="s">
        <v>5190</v>
      </c>
      <c r="Q1334" s="233" t="s">
        <v>5190</v>
      </c>
      <c r="R1334" s="230" t="s">
        <v>25677</v>
      </c>
      <c r="S1334" s="234" t="s">
        <v>25676</v>
      </c>
      <c r="T1334" s="235" t="s">
        <v>5190</v>
      </c>
      <c r="U1334" s="236" t="s">
        <v>26520</v>
      </c>
      <c r="V1334" s="16" t="s">
        <v>5190</v>
      </c>
      <c r="W1334" s="16" t="s">
        <v>5190</v>
      </c>
      <c r="X1334" s="16" t="e">
        <v>#REF!</v>
      </c>
      <c r="Y1334" s="237" t="s">
        <v>5190</v>
      </c>
      <c r="Z1334" s="17"/>
    </row>
    <row r="1335" spans="1:26" x14ac:dyDescent="0.45">
      <c r="A1335" s="227"/>
      <c r="B1335" s="240" t="s">
        <v>1148</v>
      </c>
      <c r="C1335" s="240" t="s">
        <v>23098</v>
      </c>
      <c r="D1335" s="240" t="s">
        <v>23099</v>
      </c>
      <c r="E1335" s="240" t="s">
        <v>1206</v>
      </c>
      <c r="F1335" s="227" t="s">
        <v>24672</v>
      </c>
      <c r="G1335" s="229" t="s">
        <v>5191</v>
      </c>
      <c r="H1335" s="229">
        <v>4</v>
      </c>
      <c r="I1335" s="229" t="s">
        <v>1188</v>
      </c>
      <c r="J1335" s="229" t="s">
        <v>1144</v>
      </c>
      <c r="K1335" s="17" t="s">
        <v>1146</v>
      </c>
      <c r="L1335" s="17" t="s">
        <v>1148</v>
      </c>
      <c r="M1335" s="230" t="s">
        <v>1148</v>
      </c>
      <c r="N1335" s="231" t="s">
        <v>23098</v>
      </c>
      <c r="O1335" s="232" t="s">
        <v>1206</v>
      </c>
      <c r="P1335" s="233" t="s">
        <v>1205</v>
      </c>
      <c r="Q1335" s="233" t="s">
        <v>26521</v>
      </c>
      <c r="R1335" s="230" t="s">
        <v>25285</v>
      </c>
      <c r="S1335" s="234" t="s">
        <v>25677</v>
      </c>
      <c r="T1335" s="235" t="s">
        <v>21248</v>
      </c>
      <c r="U1335" s="236" t="s">
        <v>5191</v>
      </c>
      <c r="V1335" s="16">
        <v>2</v>
      </c>
      <c r="W1335" s="16">
        <v>2</v>
      </c>
      <c r="X1335" s="16" t="e">
        <v>#REF!</v>
      </c>
      <c r="Y1335" s="237" t="s">
        <v>1206</v>
      </c>
      <c r="Z1335" s="17"/>
    </row>
    <row r="1336" spans="1:26" x14ac:dyDescent="0.45">
      <c r="A1336" s="227"/>
      <c r="B1336" s="227"/>
      <c r="C1336" s="227"/>
      <c r="D1336" s="240" t="s">
        <v>23094</v>
      </c>
      <c r="E1336" s="240" t="s">
        <v>1210</v>
      </c>
      <c r="F1336" s="227" t="s">
        <v>24673</v>
      </c>
      <c r="G1336" s="229" t="s">
        <v>26520</v>
      </c>
      <c r="H1336" s="229">
        <v>4</v>
      </c>
      <c r="I1336" s="229" t="s">
        <v>1188</v>
      </c>
      <c r="J1336" s="229" t="s">
        <v>1144</v>
      </c>
      <c r="K1336" s="17" t="s">
        <v>1146</v>
      </c>
      <c r="L1336" s="17" t="s">
        <v>1148</v>
      </c>
      <c r="M1336" s="230" t="s">
        <v>1148</v>
      </c>
      <c r="N1336" s="231" t="s">
        <v>23098</v>
      </c>
      <c r="O1336" s="232" t="s">
        <v>1210</v>
      </c>
      <c r="P1336" s="233" t="s">
        <v>1209</v>
      </c>
      <c r="Q1336" s="233" t="s">
        <v>26521</v>
      </c>
      <c r="R1336" s="230" t="s">
        <v>25285</v>
      </c>
      <c r="S1336" s="234" t="s">
        <v>25677</v>
      </c>
      <c r="T1336" s="235" t="s">
        <v>21246</v>
      </c>
      <c r="U1336" s="236" t="s">
        <v>5191</v>
      </c>
      <c r="V1336" s="16">
        <v>2</v>
      </c>
      <c r="W1336" s="16">
        <v>4</v>
      </c>
      <c r="X1336" s="16" t="e">
        <v>#REF!</v>
      </c>
      <c r="Y1336" s="237" t="s">
        <v>1210</v>
      </c>
      <c r="Z1336" s="17"/>
    </row>
    <row r="1337" spans="1:26" x14ac:dyDescent="0.45">
      <c r="A1337" s="227"/>
      <c r="B1337" s="240" t="s">
        <v>23100</v>
      </c>
      <c r="C1337" s="240" t="s">
        <v>23101</v>
      </c>
      <c r="D1337" s="240" t="s">
        <v>23102</v>
      </c>
      <c r="E1337" s="240" t="s">
        <v>1208</v>
      </c>
      <c r="F1337" s="227" t="s">
        <v>24674</v>
      </c>
      <c r="G1337" s="229" t="s">
        <v>5191</v>
      </c>
      <c r="H1337" s="229">
        <v>4</v>
      </c>
      <c r="I1337" s="229" t="s">
        <v>1188</v>
      </c>
      <c r="J1337" s="229" t="s">
        <v>1144</v>
      </c>
      <c r="K1337" s="17" t="s">
        <v>1146</v>
      </c>
      <c r="L1337" s="17" t="s">
        <v>23100</v>
      </c>
      <c r="M1337" s="230" t="s">
        <v>23100</v>
      </c>
      <c r="N1337" s="231" t="s">
        <v>23101</v>
      </c>
      <c r="O1337" s="232" t="s">
        <v>1208</v>
      </c>
      <c r="P1337" s="233" t="s">
        <v>1207</v>
      </c>
      <c r="Q1337" s="233" t="s">
        <v>26521</v>
      </c>
      <c r="R1337" s="230" t="s">
        <v>25286</v>
      </c>
      <c r="S1337" s="234" t="s">
        <v>25677</v>
      </c>
      <c r="T1337" s="235" t="s">
        <v>21247</v>
      </c>
      <c r="U1337" s="236" t="s">
        <v>5191</v>
      </c>
      <c r="V1337" s="16">
        <v>2</v>
      </c>
      <c r="W1337" s="16">
        <v>2</v>
      </c>
      <c r="X1337" s="16" t="e">
        <v>#REF!</v>
      </c>
      <c r="Y1337" s="237" t="s">
        <v>1208</v>
      </c>
      <c r="Z1337" s="17"/>
    </row>
    <row r="1338" spans="1:26" x14ac:dyDescent="0.45">
      <c r="A1338" s="227"/>
      <c r="B1338" s="227"/>
      <c r="C1338" s="227"/>
      <c r="D1338" s="240" t="s">
        <v>23094</v>
      </c>
      <c r="E1338" s="240" t="s">
        <v>1210</v>
      </c>
      <c r="F1338" s="227" t="s">
        <v>24675</v>
      </c>
      <c r="G1338" s="229" t="s">
        <v>26520</v>
      </c>
      <c r="H1338" s="229">
        <v>4</v>
      </c>
      <c r="I1338" s="229" t="s">
        <v>1188</v>
      </c>
      <c r="J1338" s="229" t="s">
        <v>1144</v>
      </c>
      <c r="K1338" s="17" t="s">
        <v>1146</v>
      </c>
      <c r="L1338" s="17" t="s">
        <v>23100</v>
      </c>
      <c r="M1338" s="230" t="s">
        <v>23100</v>
      </c>
      <c r="N1338" s="231" t="s">
        <v>23101</v>
      </c>
      <c r="O1338" s="232" t="s">
        <v>1210</v>
      </c>
      <c r="P1338" s="233" t="s">
        <v>1209</v>
      </c>
      <c r="Q1338" s="233" t="s">
        <v>26521</v>
      </c>
      <c r="R1338" s="230" t="s">
        <v>25286</v>
      </c>
      <c r="S1338" s="234" t="s">
        <v>25677</v>
      </c>
      <c r="T1338" s="235" t="s">
        <v>21246</v>
      </c>
      <c r="U1338" s="236" t="s">
        <v>5191</v>
      </c>
      <c r="V1338" s="16">
        <v>2</v>
      </c>
      <c r="W1338" s="16">
        <v>4</v>
      </c>
      <c r="X1338" s="16" t="e">
        <v>#REF!</v>
      </c>
      <c r="Y1338" s="237" t="s">
        <v>1210</v>
      </c>
      <c r="Z1338" s="17"/>
    </row>
    <row r="1339" spans="1:26" x14ac:dyDescent="0.45">
      <c r="A1339" s="227"/>
      <c r="B1339" s="240" t="s">
        <v>1150</v>
      </c>
      <c r="C1339" s="240" t="s">
        <v>23103</v>
      </c>
      <c r="D1339" s="240" t="s">
        <v>23088</v>
      </c>
      <c r="E1339" s="240" t="s">
        <v>1199</v>
      </c>
      <c r="F1339" s="227" t="s">
        <v>24676</v>
      </c>
      <c r="G1339" s="229" t="s">
        <v>5191</v>
      </c>
      <c r="H1339" s="229">
        <v>4</v>
      </c>
      <c r="I1339" s="229" t="s">
        <v>1188</v>
      </c>
      <c r="J1339" s="229" t="s">
        <v>1144</v>
      </c>
      <c r="K1339" s="17" t="s">
        <v>1146</v>
      </c>
      <c r="L1339" s="17" t="s">
        <v>1150</v>
      </c>
      <c r="M1339" s="230" t="s">
        <v>1150</v>
      </c>
      <c r="N1339" s="231" t="s">
        <v>23103</v>
      </c>
      <c r="O1339" s="232" t="s">
        <v>1199</v>
      </c>
      <c r="P1339" s="233" t="s">
        <v>1198</v>
      </c>
      <c r="Q1339" s="233" t="s">
        <v>26521</v>
      </c>
      <c r="R1339" s="230" t="s">
        <v>25287</v>
      </c>
      <c r="S1339" s="234" t="s">
        <v>25677</v>
      </c>
      <c r="T1339" s="235" t="s">
        <v>21252</v>
      </c>
      <c r="U1339" s="236" t="s">
        <v>5191</v>
      </c>
      <c r="V1339" s="16">
        <v>4</v>
      </c>
      <c r="W1339" s="16">
        <v>3</v>
      </c>
      <c r="X1339" s="16" t="e">
        <v>#REF!</v>
      </c>
      <c r="Y1339" s="237" t="s">
        <v>1199</v>
      </c>
      <c r="Z1339" s="17"/>
    </row>
    <row r="1340" spans="1:26" x14ac:dyDescent="0.45">
      <c r="A1340" s="227"/>
      <c r="B1340" s="227"/>
      <c r="C1340" s="227"/>
      <c r="D1340" s="240" t="s">
        <v>23099</v>
      </c>
      <c r="E1340" s="240" t="s">
        <v>1206</v>
      </c>
      <c r="F1340" s="227" t="s">
        <v>24677</v>
      </c>
      <c r="G1340" s="229" t="s">
        <v>26520</v>
      </c>
      <c r="H1340" s="229">
        <v>4</v>
      </c>
      <c r="I1340" s="229" t="s">
        <v>1188</v>
      </c>
      <c r="J1340" s="229" t="s">
        <v>1144</v>
      </c>
      <c r="K1340" s="17" t="s">
        <v>1146</v>
      </c>
      <c r="L1340" s="17" t="s">
        <v>1150</v>
      </c>
      <c r="M1340" s="230" t="s">
        <v>1150</v>
      </c>
      <c r="N1340" s="231" t="s">
        <v>23103</v>
      </c>
      <c r="O1340" s="232" t="s">
        <v>1206</v>
      </c>
      <c r="P1340" s="233" t="s">
        <v>1205</v>
      </c>
      <c r="Q1340" s="233" t="s">
        <v>26521</v>
      </c>
      <c r="R1340" s="230" t="s">
        <v>25287</v>
      </c>
      <c r="S1340" s="234" t="s">
        <v>25677</v>
      </c>
      <c r="T1340" s="235" t="s">
        <v>21248</v>
      </c>
      <c r="U1340" s="236" t="s">
        <v>5191</v>
      </c>
      <c r="V1340" s="16">
        <v>4</v>
      </c>
      <c r="W1340" s="16">
        <v>2</v>
      </c>
      <c r="X1340" s="16" t="e">
        <v>#REF!</v>
      </c>
      <c r="Y1340" s="237" t="s">
        <v>1206</v>
      </c>
      <c r="Z1340" s="17"/>
    </row>
    <row r="1341" spans="1:26" x14ac:dyDescent="0.45">
      <c r="A1341" s="227"/>
      <c r="B1341" s="227"/>
      <c r="C1341" s="227"/>
      <c r="D1341" s="240" t="s">
        <v>23102</v>
      </c>
      <c r="E1341" s="240" t="s">
        <v>1208</v>
      </c>
      <c r="F1341" s="227" t="s">
        <v>24678</v>
      </c>
      <c r="G1341" s="229" t="s">
        <v>26520</v>
      </c>
      <c r="H1341" s="229">
        <v>4</v>
      </c>
      <c r="I1341" s="229" t="s">
        <v>1188</v>
      </c>
      <c r="J1341" s="229" t="s">
        <v>1144</v>
      </c>
      <c r="K1341" s="17" t="s">
        <v>1146</v>
      </c>
      <c r="L1341" s="17" t="s">
        <v>1150</v>
      </c>
      <c r="M1341" s="230" t="s">
        <v>1150</v>
      </c>
      <c r="N1341" s="231" t="s">
        <v>23103</v>
      </c>
      <c r="O1341" s="232" t="s">
        <v>1208</v>
      </c>
      <c r="P1341" s="233" t="s">
        <v>1207</v>
      </c>
      <c r="Q1341" s="233" t="s">
        <v>26521</v>
      </c>
      <c r="R1341" s="230" t="s">
        <v>25287</v>
      </c>
      <c r="S1341" s="234" t="s">
        <v>25677</v>
      </c>
      <c r="T1341" s="235" t="s">
        <v>21247</v>
      </c>
      <c r="U1341" s="236" t="s">
        <v>5191</v>
      </c>
      <c r="V1341" s="16">
        <v>4</v>
      </c>
      <c r="W1341" s="16">
        <v>2</v>
      </c>
      <c r="X1341" s="16" t="e">
        <v>#REF!</v>
      </c>
      <c r="Y1341" s="237" t="s">
        <v>1208</v>
      </c>
      <c r="Z1341" s="17"/>
    </row>
    <row r="1342" spans="1:26" x14ac:dyDescent="0.45">
      <c r="A1342" s="227"/>
      <c r="B1342" s="227"/>
      <c r="C1342" s="227"/>
      <c r="D1342" s="240" t="s">
        <v>23094</v>
      </c>
      <c r="E1342" s="240" t="s">
        <v>1210</v>
      </c>
      <c r="F1342" s="227" t="s">
        <v>24679</v>
      </c>
      <c r="G1342" s="229" t="s">
        <v>26520</v>
      </c>
      <c r="H1342" s="229">
        <v>4</v>
      </c>
      <c r="I1342" s="229" t="s">
        <v>1188</v>
      </c>
      <c r="J1342" s="229" t="s">
        <v>1144</v>
      </c>
      <c r="K1342" s="17" t="s">
        <v>1146</v>
      </c>
      <c r="L1342" s="17" t="s">
        <v>1150</v>
      </c>
      <c r="M1342" s="230" t="s">
        <v>1150</v>
      </c>
      <c r="N1342" s="231" t="s">
        <v>23103</v>
      </c>
      <c r="O1342" s="232" t="s">
        <v>1210</v>
      </c>
      <c r="P1342" s="233" t="s">
        <v>1209</v>
      </c>
      <c r="Q1342" s="233" t="s">
        <v>26521</v>
      </c>
      <c r="R1342" s="230" t="s">
        <v>25287</v>
      </c>
      <c r="S1342" s="234" t="s">
        <v>25677</v>
      </c>
      <c r="T1342" s="235" t="s">
        <v>21246</v>
      </c>
      <c r="U1342" s="236" t="s">
        <v>5191</v>
      </c>
      <c r="V1342" s="16">
        <v>4</v>
      </c>
      <c r="W1342" s="16">
        <v>4</v>
      </c>
      <c r="X1342" s="16" t="e">
        <v>#REF!</v>
      </c>
      <c r="Y1342" s="237" t="s">
        <v>1210</v>
      </c>
      <c r="Z1342" s="17"/>
    </row>
    <row r="1343" spans="1:26" x14ac:dyDescent="0.45">
      <c r="A1343" s="239" t="s">
        <v>1152</v>
      </c>
      <c r="B1343" s="239" t="s">
        <v>2720</v>
      </c>
      <c r="C1343" s="227"/>
      <c r="D1343" s="227"/>
      <c r="E1343" s="227"/>
      <c r="F1343" s="227" t="s">
        <v>24680</v>
      </c>
      <c r="G1343" s="229" t="s">
        <v>5191</v>
      </c>
      <c r="H1343" s="229">
        <v>3</v>
      </c>
      <c r="I1343" s="229" t="s">
        <v>1188</v>
      </c>
      <c r="J1343" s="229" t="s">
        <v>1144</v>
      </c>
      <c r="K1343" s="17" t="s">
        <v>1152</v>
      </c>
      <c r="L1343" s="17" t="s">
        <v>5190</v>
      </c>
      <c r="M1343" s="230" t="s">
        <v>1152</v>
      </c>
      <c r="N1343" s="231" t="s">
        <v>2720</v>
      </c>
      <c r="O1343" s="232" t="s">
        <v>5190</v>
      </c>
      <c r="P1343" s="233" t="s">
        <v>5190</v>
      </c>
      <c r="Q1343" s="233" t="s">
        <v>5190</v>
      </c>
      <c r="R1343" s="230" t="s">
        <v>25678</v>
      </c>
      <c r="S1343" s="234" t="s">
        <v>25676</v>
      </c>
      <c r="T1343" s="235" t="s">
        <v>5190</v>
      </c>
      <c r="U1343" s="236" t="s">
        <v>26520</v>
      </c>
      <c r="V1343" s="16" t="s">
        <v>5190</v>
      </c>
      <c r="W1343" s="16" t="s">
        <v>5190</v>
      </c>
      <c r="X1343" s="16" t="e">
        <v>#REF!</v>
      </c>
      <c r="Y1343" s="237" t="s">
        <v>5190</v>
      </c>
      <c r="Z1343" s="17"/>
    </row>
    <row r="1344" spans="1:26" x14ac:dyDescent="0.45">
      <c r="A1344" s="227"/>
      <c r="B1344" s="240" t="s">
        <v>1154</v>
      </c>
      <c r="C1344" s="240" t="s">
        <v>2720</v>
      </c>
      <c r="D1344" s="240" t="s">
        <v>23004</v>
      </c>
      <c r="E1344" s="240" t="s">
        <v>1212</v>
      </c>
      <c r="F1344" s="227" t="s">
        <v>24681</v>
      </c>
      <c r="G1344" s="229" t="s">
        <v>5191</v>
      </c>
      <c r="H1344" s="229">
        <v>4</v>
      </c>
      <c r="I1344" s="229" t="s">
        <v>1188</v>
      </c>
      <c r="J1344" s="229" t="s">
        <v>1144</v>
      </c>
      <c r="K1344" s="17" t="s">
        <v>1152</v>
      </c>
      <c r="L1344" s="17" t="s">
        <v>1154</v>
      </c>
      <c r="M1344" s="230" t="s">
        <v>1154</v>
      </c>
      <c r="N1344" s="231" t="s">
        <v>2720</v>
      </c>
      <c r="O1344" s="232" t="s">
        <v>1212</v>
      </c>
      <c r="P1344" s="233" t="s">
        <v>1213</v>
      </c>
      <c r="Q1344" s="233" t="s">
        <v>26521</v>
      </c>
      <c r="R1344" s="230" t="s">
        <v>25288</v>
      </c>
      <c r="S1344" s="234" t="s">
        <v>25678</v>
      </c>
      <c r="T1344" s="235" t="s">
        <v>21244</v>
      </c>
      <c r="U1344" s="236" t="s">
        <v>5191</v>
      </c>
      <c r="V1344" s="16">
        <v>1</v>
      </c>
      <c r="W1344" s="16">
        <v>2</v>
      </c>
      <c r="X1344" s="16" t="e">
        <v>#REF!</v>
      </c>
      <c r="Y1344" s="237" t="s">
        <v>1212</v>
      </c>
      <c r="Z1344" s="17"/>
    </row>
    <row r="1345" spans="1:26" x14ac:dyDescent="0.45">
      <c r="A1345" s="227"/>
      <c r="B1345" s="227"/>
      <c r="C1345" s="227"/>
      <c r="D1345" s="227"/>
      <c r="E1345" s="227"/>
      <c r="F1345" s="227" t="s">
        <v>24682</v>
      </c>
      <c r="G1345" s="229" t="s">
        <v>26520</v>
      </c>
      <c r="H1345" s="229" t="s">
        <v>5190</v>
      </c>
      <c r="I1345" s="229" t="s">
        <v>5190</v>
      </c>
      <c r="J1345" s="229" t="s">
        <v>5190</v>
      </c>
      <c r="K1345" s="17" t="s">
        <v>5190</v>
      </c>
      <c r="L1345" s="17" t="s">
        <v>5190</v>
      </c>
      <c r="M1345" s="230" t="s">
        <v>5190</v>
      </c>
      <c r="N1345" s="231" t="s">
        <v>5190</v>
      </c>
      <c r="O1345" s="232" t="s">
        <v>5190</v>
      </c>
      <c r="P1345" s="233" t="s">
        <v>5190</v>
      </c>
      <c r="Q1345" s="233" t="s">
        <v>5190</v>
      </c>
      <c r="R1345" s="230" t="s">
        <v>5190</v>
      </c>
      <c r="S1345" s="234" t="s">
        <v>5190</v>
      </c>
      <c r="T1345" s="235" t="s">
        <v>5190</v>
      </c>
      <c r="U1345" s="236" t="s">
        <v>26520</v>
      </c>
      <c r="V1345" s="16" t="s">
        <v>5190</v>
      </c>
      <c r="W1345" s="16" t="s">
        <v>5190</v>
      </c>
      <c r="X1345" s="16" t="s">
        <v>5190</v>
      </c>
      <c r="Y1345" s="237" t="s">
        <v>5190</v>
      </c>
      <c r="Z1345" s="17"/>
    </row>
    <row r="1346" spans="1:26" ht="15.4" x14ac:dyDescent="0.45">
      <c r="A1346" s="225" t="s">
        <v>1214</v>
      </c>
      <c r="B1346" s="225" t="s">
        <v>2721</v>
      </c>
      <c r="C1346" s="227"/>
      <c r="D1346" s="227"/>
      <c r="E1346" s="227"/>
      <c r="F1346" s="227" t="s">
        <v>24683</v>
      </c>
      <c r="G1346" s="229" t="s">
        <v>5191</v>
      </c>
      <c r="H1346" s="229">
        <v>1</v>
      </c>
      <c r="I1346" s="229" t="s">
        <v>1214</v>
      </c>
      <c r="J1346" s="229" t="s">
        <v>5190</v>
      </c>
      <c r="K1346" s="17" t="s">
        <v>5190</v>
      </c>
      <c r="L1346" s="17" t="s">
        <v>5190</v>
      </c>
      <c r="M1346" s="230" t="s">
        <v>1214</v>
      </c>
      <c r="N1346" s="231" t="s">
        <v>2721</v>
      </c>
      <c r="O1346" s="232" t="s">
        <v>5190</v>
      </c>
      <c r="P1346" s="233" t="s">
        <v>5190</v>
      </c>
      <c r="Q1346" s="233" t="s">
        <v>5190</v>
      </c>
      <c r="R1346" s="230" t="s">
        <v>25679</v>
      </c>
      <c r="S1346" s="234" t="s">
        <v>23336</v>
      </c>
      <c r="T1346" s="235" t="s">
        <v>5190</v>
      </c>
      <c r="U1346" s="236" t="s">
        <v>26520</v>
      </c>
      <c r="V1346" s="16" t="s">
        <v>5190</v>
      </c>
      <c r="W1346" s="16" t="s">
        <v>5190</v>
      </c>
      <c r="X1346" s="16" t="e">
        <v>#REF!</v>
      </c>
      <c r="Y1346" s="237" t="s">
        <v>5190</v>
      </c>
      <c r="Z1346" s="17"/>
    </row>
    <row r="1347" spans="1:26" x14ac:dyDescent="0.45">
      <c r="A1347" s="239" t="s">
        <v>1168</v>
      </c>
      <c r="B1347" s="239" t="s">
        <v>2759</v>
      </c>
      <c r="C1347" s="227"/>
      <c r="D1347" s="227"/>
      <c r="E1347" s="227"/>
      <c r="F1347" s="227" t="s">
        <v>24684</v>
      </c>
      <c r="G1347" s="229" t="s">
        <v>5191</v>
      </c>
      <c r="H1347" s="229">
        <v>2</v>
      </c>
      <c r="I1347" s="229" t="s">
        <v>1214</v>
      </c>
      <c r="J1347" s="229" t="s">
        <v>1168</v>
      </c>
      <c r="K1347" s="17" t="s">
        <v>5190</v>
      </c>
      <c r="L1347" s="17" t="s">
        <v>5190</v>
      </c>
      <c r="M1347" s="230" t="s">
        <v>1168</v>
      </c>
      <c r="N1347" s="231" t="s">
        <v>2759</v>
      </c>
      <c r="O1347" s="232" t="s">
        <v>5190</v>
      </c>
      <c r="P1347" s="233" t="s">
        <v>5190</v>
      </c>
      <c r="Q1347" s="233" t="s">
        <v>5190</v>
      </c>
      <c r="R1347" s="230" t="s">
        <v>25680</v>
      </c>
      <c r="S1347" s="234" t="s">
        <v>25679</v>
      </c>
      <c r="T1347" s="235" t="s">
        <v>5190</v>
      </c>
      <c r="U1347" s="236" t="s">
        <v>26520</v>
      </c>
      <c r="V1347" s="16" t="s">
        <v>5190</v>
      </c>
      <c r="W1347" s="16" t="s">
        <v>5190</v>
      </c>
      <c r="X1347" s="16" t="e">
        <v>#REF!</v>
      </c>
      <c r="Y1347" s="237" t="s">
        <v>5190</v>
      </c>
      <c r="Z1347" s="17"/>
    </row>
    <row r="1348" spans="1:26" x14ac:dyDescent="0.45">
      <c r="A1348" s="239" t="s">
        <v>23104</v>
      </c>
      <c r="B1348" s="239" t="s">
        <v>2759</v>
      </c>
      <c r="C1348" s="227"/>
      <c r="D1348" s="227"/>
      <c r="E1348" s="227"/>
      <c r="F1348" s="227" t="s">
        <v>24685</v>
      </c>
      <c r="G1348" s="229" t="s">
        <v>5191</v>
      </c>
      <c r="H1348" s="229">
        <v>3</v>
      </c>
      <c r="I1348" s="229" t="s">
        <v>1214</v>
      </c>
      <c r="J1348" s="229" t="s">
        <v>1168</v>
      </c>
      <c r="K1348" s="17" t="s">
        <v>23104</v>
      </c>
      <c r="L1348" s="17" t="s">
        <v>5190</v>
      </c>
      <c r="M1348" s="230" t="s">
        <v>23104</v>
      </c>
      <c r="N1348" s="231" t="s">
        <v>2759</v>
      </c>
      <c r="O1348" s="232" t="s">
        <v>5190</v>
      </c>
      <c r="P1348" s="233" t="s">
        <v>5190</v>
      </c>
      <c r="Q1348" s="233" t="s">
        <v>5190</v>
      </c>
      <c r="R1348" s="230" t="s">
        <v>25681</v>
      </c>
      <c r="S1348" s="234" t="s">
        <v>25680</v>
      </c>
      <c r="T1348" s="235" t="s">
        <v>5190</v>
      </c>
      <c r="U1348" s="236" t="s">
        <v>26520</v>
      </c>
      <c r="V1348" s="16" t="s">
        <v>5190</v>
      </c>
      <c r="W1348" s="16" t="s">
        <v>5190</v>
      </c>
      <c r="X1348" s="16" t="e">
        <v>#REF!</v>
      </c>
      <c r="Y1348" s="237" t="s">
        <v>5190</v>
      </c>
      <c r="Z1348" s="17"/>
    </row>
    <row r="1349" spans="1:26" x14ac:dyDescent="0.45">
      <c r="A1349" s="227"/>
      <c r="B1349" s="240" t="s">
        <v>23105</v>
      </c>
      <c r="C1349" s="240" t="s">
        <v>23106</v>
      </c>
      <c r="D1349" s="240" t="s">
        <v>23107</v>
      </c>
      <c r="E1349" s="240" t="s">
        <v>1219</v>
      </c>
      <c r="F1349" s="227" t="s">
        <v>24686</v>
      </c>
      <c r="G1349" s="229" t="s">
        <v>5191</v>
      </c>
      <c r="H1349" s="229">
        <v>4</v>
      </c>
      <c r="I1349" s="229" t="s">
        <v>1214</v>
      </c>
      <c r="J1349" s="229" t="s">
        <v>1168</v>
      </c>
      <c r="K1349" s="17" t="s">
        <v>23104</v>
      </c>
      <c r="L1349" s="17" t="s">
        <v>23105</v>
      </c>
      <c r="M1349" s="230" t="s">
        <v>23105</v>
      </c>
      <c r="N1349" s="231" t="s">
        <v>23106</v>
      </c>
      <c r="O1349" s="232" t="s">
        <v>1219</v>
      </c>
      <c r="P1349" s="233" t="s">
        <v>1220</v>
      </c>
      <c r="Q1349" s="233" t="s">
        <v>26521</v>
      </c>
      <c r="R1349" s="230" t="s">
        <v>25289</v>
      </c>
      <c r="S1349" s="234" t="s">
        <v>25681</v>
      </c>
      <c r="T1349" s="235" t="s">
        <v>21240</v>
      </c>
      <c r="U1349" s="236" t="s">
        <v>5191</v>
      </c>
      <c r="V1349" s="16">
        <v>1</v>
      </c>
      <c r="W1349" s="16">
        <v>2</v>
      </c>
      <c r="X1349" s="16" t="e">
        <v>#REF!</v>
      </c>
      <c r="Y1349" s="237" t="s">
        <v>1219</v>
      </c>
      <c r="Z1349" s="17"/>
    </row>
    <row r="1350" spans="1:26" x14ac:dyDescent="0.45">
      <c r="A1350" s="227"/>
      <c r="B1350" s="240" t="s">
        <v>23108</v>
      </c>
      <c r="C1350" s="240" t="s">
        <v>23109</v>
      </c>
      <c r="D1350" s="240" t="s">
        <v>23107</v>
      </c>
      <c r="E1350" s="240" t="s">
        <v>1219</v>
      </c>
      <c r="F1350" s="227" t="s">
        <v>24687</v>
      </c>
      <c r="G1350" s="229" t="s">
        <v>5191</v>
      </c>
      <c r="H1350" s="229">
        <v>4</v>
      </c>
      <c r="I1350" s="229" t="s">
        <v>1214</v>
      </c>
      <c r="J1350" s="229" t="s">
        <v>1168</v>
      </c>
      <c r="K1350" s="17" t="s">
        <v>23104</v>
      </c>
      <c r="L1350" s="17" t="s">
        <v>23108</v>
      </c>
      <c r="M1350" s="230" t="s">
        <v>23108</v>
      </c>
      <c r="N1350" s="231" t="s">
        <v>23109</v>
      </c>
      <c r="O1350" s="232" t="s">
        <v>1219</v>
      </c>
      <c r="P1350" s="233" t="s">
        <v>1220</v>
      </c>
      <c r="Q1350" s="233" t="s">
        <v>26521</v>
      </c>
      <c r="R1350" s="230" t="s">
        <v>25290</v>
      </c>
      <c r="S1350" s="234" t="s">
        <v>25681</v>
      </c>
      <c r="T1350" s="235" t="s">
        <v>21240</v>
      </c>
      <c r="U1350" s="236" t="s">
        <v>5191</v>
      </c>
      <c r="V1350" s="16">
        <v>1</v>
      </c>
      <c r="W1350" s="16">
        <v>2</v>
      </c>
      <c r="X1350" s="16" t="e">
        <v>#REF!</v>
      </c>
      <c r="Y1350" s="237" t="s">
        <v>1219</v>
      </c>
      <c r="Z1350" s="17"/>
    </row>
    <row r="1351" spans="1:26" x14ac:dyDescent="0.45">
      <c r="A1351" s="239" t="s">
        <v>1190</v>
      </c>
      <c r="B1351" s="239" t="s">
        <v>23110</v>
      </c>
      <c r="C1351" s="227"/>
      <c r="D1351" s="227"/>
      <c r="E1351" s="227"/>
      <c r="F1351" s="227" t="s">
        <v>24688</v>
      </c>
      <c r="G1351" s="229" t="s">
        <v>5191</v>
      </c>
      <c r="H1351" s="229">
        <v>2</v>
      </c>
      <c r="I1351" s="229" t="s">
        <v>1214</v>
      </c>
      <c r="J1351" s="229" t="s">
        <v>1190</v>
      </c>
      <c r="K1351" s="17" t="s">
        <v>5190</v>
      </c>
      <c r="L1351" s="17" t="s">
        <v>5190</v>
      </c>
      <c r="M1351" s="230" t="s">
        <v>1190</v>
      </c>
      <c r="N1351" s="231" t="s">
        <v>23110</v>
      </c>
      <c r="O1351" s="232" t="s">
        <v>5190</v>
      </c>
      <c r="P1351" s="233" t="s">
        <v>5190</v>
      </c>
      <c r="Q1351" s="233" t="s">
        <v>5190</v>
      </c>
      <c r="R1351" s="230" t="s">
        <v>25682</v>
      </c>
      <c r="S1351" s="234" t="s">
        <v>25679</v>
      </c>
      <c r="T1351" s="235" t="s">
        <v>5190</v>
      </c>
      <c r="U1351" s="236" t="s">
        <v>26520</v>
      </c>
      <c r="V1351" s="16" t="s">
        <v>5190</v>
      </c>
      <c r="W1351" s="16" t="s">
        <v>5190</v>
      </c>
      <c r="X1351" s="16" t="e">
        <v>#REF!</v>
      </c>
      <c r="Y1351" s="237" t="s">
        <v>5190</v>
      </c>
      <c r="Z1351" s="17"/>
    </row>
    <row r="1352" spans="1:26" x14ac:dyDescent="0.45">
      <c r="A1352" s="239" t="s">
        <v>1191</v>
      </c>
      <c r="B1352" s="239" t="s">
        <v>23111</v>
      </c>
      <c r="C1352" s="227"/>
      <c r="D1352" s="227"/>
      <c r="E1352" s="227"/>
      <c r="F1352" s="227" t="s">
        <v>24689</v>
      </c>
      <c r="G1352" s="229" t="s">
        <v>5191</v>
      </c>
      <c r="H1352" s="229">
        <v>3</v>
      </c>
      <c r="I1352" s="229" t="s">
        <v>1214</v>
      </c>
      <c r="J1352" s="229" t="s">
        <v>1190</v>
      </c>
      <c r="K1352" s="17" t="s">
        <v>1191</v>
      </c>
      <c r="L1352" s="17" t="s">
        <v>5190</v>
      </c>
      <c r="M1352" s="230" t="s">
        <v>1191</v>
      </c>
      <c r="N1352" s="231" t="s">
        <v>23111</v>
      </c>
      <c r="O1352" s="232" t="s">
        <v>5190</v>
      </c>
      <c r="P1352" s="233" t="s">
        <v>5190</v>
      </c>
      <c r="Q1352" s="233" t="s">
        <v>5190</v>
      </c>
      <c r="R1352" s="230" t="s">
        <v>25683</v>
      </c>
      <c r="S1352" s="234" t="s">
        <v>25682</v>
      </c>
      <c r="T1352" s="235" t="s">
        <v>5190</v>
      </c>
      <c r="U1352" s="236" t="s">
        <v>26520</v>
      </c>
      <c r="V1352" s="16" t="s">
        <v>5190</v>
      </c>
      <c r="W1352" s="16" t="s">
        <v>5190</v>
      </c>
      <c r="X1352" s="16" t="e">
        <v>#REF!</v>
      </c>
      <c r="Y1352" s="237" t="s">
        <v>5190</v>
      </c>
      <c r="Z1352" s="17"/>
    </row>
    <row r="1353" spans="1:26" x14ac:dyDescent="0.45">
      <c r="A1353" s="227"/>
      <c r="B1353" s="240" t="s">
        <v>23112</v>
      </c>
      <c r="C1353" s="240" t="s">
        <v>23113</v>
      </c>
      <c r="D1353" s="240" t="s">
        <v>23114</v>
      </c>
      <c r="E1353" s="240" t="s">
        <v>1222</v>
      </c>
      <c r="F1353" s="227" t="s">
        <v>24690</v>
      </c>
      <c r="G1353" s="229" t="s">
        <v>5191</v>
      </c>
      <c r="H1353" s="229">
        <v>4</v>
      </c>
      <c r="I1353" s="229" t="s">
        <v>1214</v>
      </c>
      <c r="J1353" s="229" t="s">
        <v>1190</v>
      </c>
      <c r="K1353" s="17" t="s">
        <v>1191</v>
      </c>
      <c r="L1353" s="17" t="s">
        <v>23112</v>
      </c>
      <c r="M1353" s="230" t="s">
        <v>23112</v>
      </c>
      <c r="N1353" s="231" t="s">
        <v>23113</v>
      </c>
      <c r="O1353" s="232" t="s">
        <v>1222</v>
      </c>
      <c r="P1353" s="233" t="s">
        <v>1223</v>
      </c>
      <c r="Q1353" s="233" t="s">
        <v>26521</v>
      </c>
      <c r="R1353" s="230" t="s">
        <v>25291</v>
      </c>
      <c r="S1353" s="234" t="s">
        <v>25683</v>
      </c>
      <c r="T1353" s="235" t="s">
        <v>21238</v>
      </c>
      <c r="U1353" s="236" t="s">
        <v>5191</v>
      </c>
      <c r="V1353" s="16">
        <v>1</v>
      </c>
      <c r="W1353" s="16">
        <v>3</v>
      </c>
      <c r="X1353" s="16" t="e">
        <v>#REF!</v>
      </c>
      <c r="Y1353" s="237" t="s">
        <v>1222</v>
      </c>
      <c r="Z1353" s="17"/>
    </row>
    <row r="1354" spans="1:26" x14ac:dyDescent="0.45">
      <c r="A1354" s="227"/>
      <c r="B1354" s="240" t="s">
        <v>23115</v>
      </c>
      <c r="C1354" s="240" t="s">
        <v>23116</v>
      </c>
      <c r="D1354" s="240" t="s">
        <v>23114</v>
      </c>
      <c r="E1354" s="240" t="s">
        <v>1222</v>
      </c>
      <c r="F1354" s="227" t="s">
        <v>24691</v>
      </c>
      <c r="G1354" s="229" t="s">
        <v>5191</v>
      </c>
      <c r="H1354" s="229">
        <v>4</v>
      </c>
      <c r="I1354" s="229" t="s">
        <v>1214</v>
      </c>
      <c r="J1354" s="229" t="s">
        <v>1190</v>
      </c>
      <c r="K1354" s="17" t="s">
        <v>1191</v>
      </c>
      <c r="L1354" s="17" t="s">
        <v>23115</v>
      </c>
      <c r="M1354" s="230" t="s">
        <v>23115</v>
      </c>
      <c r="N1354" s="231" t="s">
        <v>23116</v>
      </c>
      <c r="O1354" s="232" t="s">
        <v>1222</v>
      </c>
      <c r="P1354" s="233" t="s">
        <v>1223</v>
      </c>
      <c r="Q1354" s="233" t="s">
        <v>26521</v>
      </c>
      <c r="R1354" s="230" t="s">
        <v>25292</v>
      </c>
      <c r="S1354" s="234" t="s">
        <v>25683</v>
      </c>
      <c r="T1354" s="235" t="s">
        <v>21238</v>
      </c>
      <c r="U1354" s="236" t="s">
        <v>5191</v>
      </c>
      <c r="V1354" s="16">
        <v>1</v>
      </c>
      <c r="W1354" s="16">
        <v>3</v>
      </c>
      <c r="X1354" s="16" t="e">
        <v>#REF!</v>
      </c>
      <c r="Y1354" s="237" t="s">
        <v>1222</v>
      </c>
      <c r="Z1354" s="17"/>
    </row>
    <row r="1355" spans="1:26" x14ac:dyDescent="0.45">
      <c r="A1355" s="239" t="s">
        <v>1194</v>
      </c>
      <c r="B1355" s="239" t="s">
        <v>23117</v>
      </c>
      <c r="C1355" s="227"/>
      <c r="D1355" s="227"/>
      <c r="E1355" s="227"/>
      <c r="F1355" s="227" t="s">
        <v>24692</v>
      </c>
      <c r="G1355" s="229" t="s">
        <v>5191</v>
      </c>
      <c r="H1355" s="229">
        <v>3</v>
      </c>
      <c r="I1355" s="229" t="s">
        <v>1214</v>
      </c>
      <c r="J1355" s="229" t="s">
        <v>1190</v>
      </c>
      <c r="K1355" s="17" t="s">
        <v>1194</v>
      </c>
      <c r="L1355" s="17" t="s">
        <v>5190</v>
      </c>
      <c r="M1355" s="230" t="s">
        <v>1194</v>
      </c>
      <c r="N1355" s="231" t="s">
        <v>23117</v>
      </c>
      <c r="O1355" s="232" t="s">
        <v>5190</v>
      </c>
      <c r="P1355" s="233" t="s">
        <v>5190</v>
      </c>
      <c r="Q1355" s="233" t="s">
        <v>5190</v>
      </c>
      <c r="R1355" s="230" t="s">
        <v>25684</v>
      </c>
      <c r="S1355" s="234" t="s">
        <v>25682</v>
      </c>
      <c r="T1355" s="235" t="s">
        <v>5190</v>
      </c>
      <c r="U1355" s="236" t="s">
        <v>26520</v>
      </c>
      <c r="V1355" s="16" t="s">
        <v>5190</v>
      </c>
      <c r="W1355" s="16" t="s">
        <v>5190</v>
      </c>
      <c r="X1355" s="16" t="e">
        <v>#REF!</v>
      </c>
      <c r="Y1355" s="237" t="s">
        <v>5190</v>
      </c>
      <c r="Z1355" s="17"/>
    </row>
    <row r="1356" spans="1:26" x14ac:dyDescent="0.45">
      <c r="A1356" s="227"/>
      <c r="B1356" s="240" t="s">
        <v>23118</v>
      </c>
      <c r="C1356" s="240" t="s">
        <v>23117</v>
      </c>
      <c r="D1356" s="240" t="s">
        <v>23119</v>
      </c>
      <c r="E1356" s="240" t="s">
        <v>1225</v>
      </c>
      <c r="F1356" s="227" t="s">
        <v>24693</v>
      </c>
      <c r="G1356" s="229" t="s">
        <v>5191</v>
      </c>
      <c r="H1356" s="229">
        <v>4</v>
      </c>
      <c r="I1356" s="229" t="s">
        <v>1214</v>
      </c>
      <c r="J1356" s="229" t="s">
        <v>1190</v>
      </c>
      <c r="K1356" s="17" t="s">
        <v>1194</v>
      </c>
      <c r="L1356" s="17" t="s">
        <v>23118</v>
      </c>
      <c r="M1356" s="230" t="s">
        <v>23118</v>
      </c>
      <c r="N1356" s="231" t="s">
        <v>23117</v>
      </c>
      <c r="O1356" s="232" t="s">
        <v>1225</v>
      </c>
      <c r="P1356" s="233" t="s">
        <v>1226</v>
      </c>
      <c r="Q1356" s="233" t="s">
        <v>26521</v>
      </c>
      <c r="R1356" s="230" t="s">
        <v>25293</v>
      </c>
      <c r="S1356" s="234" t="s">
        <v>25684</v>
      </c>
      <c r="T1356" s="235" t="s">
        <v>21236</v>
      </c>
      <c r="U1356" s="236" t="s">
        <v>5191</v>
      </c>
      <c r="V1356" s="16">
        <v>1</v>
      </c>
      <c r="W1356" s="16">
        <v>7</v>
      </c>
      <c r="X1356" s="16" t="e">
        <v>#REF!</v>
      </c>
      <c r="Y1356" s="237" t="s">
        <v>1225</v>
      </c>
      <c r="Z1356" s="17"/>
    </row>
    <row r="1357" spans="1:26" x14ac:dyDescent="0.45">
      <c r="A1357" s="239" t="s">
        <v>1200</v>
      </c>
      <c r="B1357" s="239" t="s">
        <v>23120</v>
      </c>
      <c r="C1357" s="227"/>
      <c r="D1357" s="227"/>
      <c r="E1357" s="227"/>
      <c r="F1357" s="227" t="s">
        <v>24694</v>
      </c>
      <c r="G1357" s="229" t="s">
        <v>5191</v>
      </c>
      <c r="H1357" s="229">
        <v>3</v>
      </c>
      <c r="I1357" s="229" t="s">
        <v>1214</v>
      </c>
      <c r="J1357" s="229" t="s">
        <v>1190</v>
      </c>
      <c r="K1357" s="17" t="s">
        <v>1200</v>
      </c>
      <c r="L1357" s="17" t="s">
        <v>5190</v>
      </c>
      <c r="M1357" s="230" t="s">
        <v>1200</v>
      </c>
      <c r="N1357" s="231" t="s">
        <v>23120</v>
      </c>
      <c r="O1357" s="232" t="s">
        <v>5190</v>
      </c>
      <c r="P1357" s="233" t="s">
        <v>5190</v>
      </c>
      <c r="Q1357" s="233" t="s">
        <v>5190</v>
      </c>
      <c r="R1357" s="230" t="s">
        <v>25685</v>
      </c>
      <c r="S1357" s="234" t="s">
        <v>25682</v>
      </c>
      <c r="T1357" s="235" t="s">
        <v>5190</v>
      </c>
      <c r="U1357" s="236" t="s">
        <v>26520</v>
      </c>
      <c r="V1357" s="16" t="s">
        <v>5190</v>
      </c>
      <c r="W1357" s="16" t="s">
        <v>5190</v>
      </c>
      <c r="X1357" s="16" t="e">
        <v>#REF!</v>
      </c>
      <c r="Y1357" s="237" t="s">
        <v>5190</v>
      </c>
      <c r="Z1357" s="17"/>
    </row>
    <row r="1358" spans="1:26" x14ac:dyDescent="0.45">
      <c r="A1358" s="227"/>
      <c r="B1358" s="240" t="s">
        <v>23121</v>
      </c>
      <c r="C1358" s="240" t="s">
        <v>23122</v>
      </c>
      <c r="D1358" s="240" t="s">
        <v>23114</v>
      </c>
      <c r="E1358" s="240" t="s">
        <v>1222</v>
      </c>
      <c r="F1358" s="227" t="s">
        <v>24695</v>
      </c>
      <c r="G1358" s="229" t="s">
        <v>5191</v>
      </c>
      <c r="H1358" s="229">
        <v>4</v>
      </c>
      <c r="I1358" s="229" t="s">
        <v>1214</v>
      </c>
      <c r="J1358" s="229" t="s">
        <v>1190</v>
      </c>
      <c r="K1358" s="17" t="s">
        <v>1200</v>
      </c>
      <c r="L1358" s="17" t="s">
        <v>23121</v>
      </c>
      <c r="M1358" s="230" t="s">
        <v>23121</v>
      </c>
      <c r="N1358" s="231" t="s">
        <v>23122</v>
      </c>
      <c r="O1358" s="232" t="s">
        <v>1222</v>
      </c>
      <c r="P1358" s="233" t="s">
        <v>1223</v>
      </c>
      <c r="Q1358" s="233" t="s">
        <v>26521</v>
      </c>
      <c r="R1358" s="230" t="s">
        <v>25294</v>
      </c>
      <c r="S1358" s="234" t="s">
        <v>25685</v>
      </c>
      <c r="T1358" s="235" t="s">
        <v>21238</v>
      </c>
      <c r="U1358" s="236" t="s">
        <v>5191</v>
      </c>
      <c r="V1358" s="16">
        <v>1</v>
      </c>
      <c r="W1358" s="16">
        <v>3</v>
      </c>
      <c r="X1358" s="16" t="e">
        <v>#REF!</v>
      </c>
      <c r="Y1358" s="237" t="s">
        <v>1222</v>
      </c>
      <c r="Z1358" s="17"/>
    </row>
    <row r="1359" spans="1:26" x14ac:dyDescent="0.45">
      <c r="A1359" s="227"/>
      <c r="B1359" s="240" t="s">
        <v>23123</v>
      </c>
      <c r="C1359" s="240" t="s">
        <v>23124</v>
      </c>
      <c r="D1359" s="240" t="s">
        <v>23119</v>
      </c>
      <c r="E1359" s="240" t="s">
        <v>1225</v>
      </c>
      <c r="F1359" s="227" t="s">
        <v>24696</v>
      </c>
      <c r="G1359" s="229" t="s">
        <v>5191</v>
      </c>
      <c r="H1359" s="229">
        <v>4</v>
      </c>
      <c r="I1359" s="229" t="s">
        <v>1214</v>
      </c>
      <c r="J1359" s="229" t="s">
        <v>1190</v>
      </c>
      <c r="K1359" s="17" t="s">
        <v>1200</v>
      </c>
      <c r="L1359" s="17" t="s">
        <v>23123</v>
      </c>
      <c r="M1359" s="230" t="s">
        <v>23123</v>
      </c>
      <c r="N1359" s="231" t="s">
        <v>23124</v>
      </c>
      <c r="O1359" s="232" t="s">
        <v>1225</v>
      </c>
      <c r="P1359" s="233" t="s">
        <v>1226</v>
      </c>
      <c r="Q1359" s="233" t="s">
        <v>26521</v>
      </c>
      <c r="R1359" s="230" t="s">
        <v>25295</v>
      </c>
      <c r="S1359" s="234" t="s">
        <v>25685</v>
      </c>
      <c r="T1359" s="235" t="s">
        <v>21236</v>
      </c>
      <c r="U1359" s="236" t="s">
        <v>5191</v>
      </c>
      <c r="V1359" s="16">
        <v>1</v>
      </c>
      <c r="W1359" s="16">
        <v>7</v>
      </c>
      <c r="X1359" s="16" t="e">
        <v>#REF!</v>
      </c>
      <c r="Y1359" s="237" t="s">
        <v>1225</v>
      </c>
      <c r="Z1359" s="17"/>
    </row>
    <row r="1360" spans="1:26" x14ac:dyDescent="0.45">
      <c r="A1360" s="227"/>
      <c r="B1360" s="240" t="s">
        <v>23125</v>
      </c>
      <c r="C1360" s="240" t="s">
        <v>23126</v>
      </c>
      <c r="D1360" s="240" t="s">
        <v>23119</v>
      </c>
      <c r="E1360" s="240" t="s">
        <v>1225</v>
      </c>
      <c r="F1360" s="227" t="s">
        <v>24697</v>
      </c>
      <c r="G1360" s="229" t="s">
        <v>5191</v>
      </c>
      <c r="H1360" s="229">
        <v>4</v>
      </c>
      <c r="I1360" s="229" t="s">
        <v>1214</v>
      </c>
      <c r="J1360" s="229" t="s">
        <v>1190</v>
      </c>
      <c r="K1360" s="17" t="s">
        <v>1200</v>
      </c>
      <c r="L1360" s="17" t="s">
        <v>23125</v>
      </c>
      <c r="M1360" s="230" t="s">
        <v>23125</v>
      </c>
      <c r="N1360" s="231" t="s">
        <v>23126</v>
      </c>
      <c r="O1360" s="232" t="s">
        <v>1225</v>
      </c>
      <c r="P1360" s="233" t="s">
        <v>1226</v>
      </c>
      <c r="Q1360" s="233" t="s">
        <v>26521</v>
      </c>
      <c r="R1360" s="230" t="s">
        <v>25296</v>
      </c>
      <c r="S1360" s="234" t="s">
        <v>25685</v>
      </c>
      <c r="T1360" s="235" t="s">
        <v>21236</v>
      </c>
      <c r="U1360" s="236" t="s">
        <v>5191</v>
      </c>
      <c r="V1360" s="16">
        <v>1</v>
      </c>
      <c r="W1360" s="16">
        <v>7</v>
      </c>
      <c r="X1360" s="16" t="e">
        <v>#REF!</v>
      </c>
      <c r="Y1360" s="237" t="s">
        <v>1225</v>
      </c>
      <c r="Z1360" s="17"/>
    </row>
    <row r="1361" spans="1:26" x14ac:dyDescent="0.45">
      <c r="A1361" s="227"/>
      <c r="B1361" s="240" t="s">
        <v>23127</v>
      </c>
      <c r="C1361" s="240" t="s">
        <v>23128</v>
      </c>
      <c r="D1361" s="240" t="s">
        <v>23119</v>
      </c>
      <c r="E1361" s="240" t="s">
        <v>1225</v>
      </c>
      <c r="F1361" s="227" t="s">
        <v>24698</v>
      </c>
      <c r="G1361" s="229" t="s">
        <v>5191</v>
      </c>
      <c r="H1361" s="229">
        <v>4</v>
      </c>
      <c r="I1361" s="229" t="s">
        <v>1214</v>
      </c>
      <c r="J1361" s="229" t="s">
        <v>1190</v>
      </c>
      <c r="K1361" s="17" t="s">
        <v>1200</v>
      </c>
      <c r="L1361" s="17" t="s">
        <v>23127</v>
      </c>
      <c r="M1361" s="230" t="s">
        <v>23127</v>
      </c>
      <c r="N1361" s="231" t="s">
        <v>23128</v>
      </c>
      <c r="O1361" s="232" t="s">
        <v>1225</v>
      </c>
      <c r="P1361" s="233" t="s">
        <v>1226</v>
      </c>
      <c r="Q1361" s="233" t="s">
        <v>26521</v>
      </c>
      <c r="R1361" s="230" t="s">
        <v>25297</v>
      </c>
      <c r="S1361" s="234" t="s">
        <v>25685</v>
      </c>
      <c r="T1361" s="235" t="s">
        <v>21236</v>
      </c>
      <c r="U1361" s="236" t="s">
        <v>5191</v>
      </c>
      <c r="V1361" s="16">
        <v>1</v>
      </c>
      <c r="W1361" s="16">
        <v>7</v>
      </c>
      <c r="X1361" s="16" t="e">
        <v>#REF!</v>
      </c>
      <c r="Y1361" s="237" t="s">
        <v>1225</v>
      </c>
      <c r="Z1361" s="17"/>
    </row>
    <row r="1362" spans="1:26" x14ac:dyDescent="0.45">
      <c r="A1362" s="227"/>
      <c r="B1362" s="240" t="s">
        <v>23129</v>
      </c>
      <c r="C1362" s="240" t="s">
        <v>23130</v>
      </c>
      <c r="D1362" s="240" t="s">
        <v>23119</v>
      </c>
      <c r="E1362" s="240" t="s">
        <v>1225</v>
      </c>
      <c r="F1362" s="227" t="s">
        <v>24699</v>
      </c>
      <c r="G1362" s="229" t="s">
        <v>5191</v>
      </c>
      <c r="H1362" s="229">
        <v>4</v>
      </c>
      <c r="I1362" s="229" t="s">
        <v>1214</v>
      </c>
      <c r="J1362" s="229" t="s">
        <v>1190</v>
      </c>
      <c r="K1362" s="17" t="s">
        <v>1200</v>
      </c>
      <c r="L1362" s="17" t="s">
        <v>23129</v>
      </c>
      <c r="M1362" s="230" t="s">
        <v>23129</v>
      </c>
      <c r="N1362" s="231" t="s">
        <v>23130</v>
      </c>
      <c r="O1362" s="232" t="s">
        <v>1225</v>
      </c>
      <c r="P1362" s="233" t="s">
        <v>1226</v>
      </c>
      <c r="Q1362" s="233" t="s">
        <v>26521</v>
      </c>
      <c r="R1362" s="230" t="s">
        <v>25298</v>
      </c>
      <c r="S1362" s="234" t="s">
        <v>25685</v>
      </c>
      <c r="T1362" s="235" t="s">
        <v>21236</v>
      </c>
      <c r="U1362" s="236" t="s">
        <v>5191</v>
      </c>
      <c r="V1362" s="16">
        <v>1</v>
      </c>
      <c r="W1362" s="16">
        <v>7</v>
      </c>
      <c r="X1362" s="16" t="e">
        <v>#REF!</v>
      </c>
      <c r="Y1362" s="237" t="s">
        <v>1225</v>
      </c>
      <c r="Z1362" s="17"/>
    </row>
    <row r="1363" spans="1:26" x14ac:dyDescent="0.45">
      <c r="A1363" s="239" t="s">
        <v>23131</v>
      </c>
      <c r="B1363" s="239" t="s">
        <v>23132</v>
      </c>
      <c r="C1363" s="227"/>
      <c r="D1363" s="227"/>
      <c r="E1363" s="227"/>
      <c r="F1363" s="227" t="s">
        <v>24700</v>
      </c>
      <c r="G1363" s="229" t="s">
        <v>5191</v>
      </c>
      <c r="H1363" s="229">
        <v>3</v>
      </c>
      <c r="I1363" s="229" t="s">
        <v>1214</v>
      </c>
      <c r="J1363" s="229" t="s">
        <v>1190</v>
      </c>
      <c r="K1363" s="17" t="s">
        <v>23131</v>
      </c>
      <c r="L1363" s="17" t="s">
        <v>5190</v>
      </c>
      <c r="M1363" s="230" t="s">
        <v>23131</v>
      </c>
      <c r="N1363" s="231" t="s">
        <v>23132</v>
      </c>
      <c r="O1363" s="232" t="s">
        <v>5190</v>
      </c>
      <c r="P1363" s="233" t="s">
        <v>5190</v>
      </c>
      <c r="Q1363" s="233" t="s">
        <v>5190</v>
      </c>
      <c r="R1363" s="230" t="s">
        <v>25686</v>
      </c>
      <c r="S1363" s="234" t="s">
        <v>25682</v>
      </c>
      <c r="T1363" s="235" t="s">
        <v>5190</v>
      </c>
      <c r="U1363" s="236" t="s">
        <v>26520</v>
      </c>
      <c r="V1363" s="16" t="s">
        <v>5190</v>
      </c>
      <c r="W1363" s="16" t="s">
        <v>5190</v>
      </c>
      <c r="X1363" s="16" t="e">
        <v>#REF!</v>
      </c>
      <c r="Y1363" s="237" t="s">
        <v>5190</v>
      </c>
      <c r="Z1363" s="17"/>
    </row>
    <row r="1364" spans="1:26" x14ac:dyDescent="0.45">
      <c r="A1364" s="227"/>
      <c r="B1364" s="240" t="s">
        <v>23133</v>
      </c>
      <c r="C1364" s="240" t="s">
        <v>2754</v>
      </c>
      <c r="D1364" s="240" t="s">
        <v>23119</v>
      </c>
      <c r="E1364" s="240" t="s">
        <v>1225</v>
      </c>
      <c r="F1364" s="227" t="s">
        <v>24701</v>
      </c>
      <c r="G1364" s="229" t="s">
        <v>5191</v>
      </c>
      <c r="H1364" s="229">
        <v>4</v>
      </c>
      <c r="I1364" s="229" t="s">
        <v>1214</v>
      </c>
      <c r="J1364" s="229" t="s">
        <v>1190</v>
      </c>
      <c r="K1364" s="17" t="s">
        <v>23131</v>
      </c>
      <c r="L1364" s="17" t="s">
        <v>23133</v>
      </c>
      <c r="M1364" s="230" t="s">
        <v>23133</v>
      </c>
      <c r="N1364" s="231" t="s">
        <v>2754</v>
      </c>
      <c r="O1364" s="232" t="s">
        <v>1225</v>
      </c>
      <c r="P1364" s="233" t="s">
        <v>1226</v>
      </c>
      <c r="Q1364" s="233" t="s">
        <v>26521</v>
      </c>
      <c r="R1364" s="230" t="s">
        <v>25299</v>
      </c>
      <c r="S1364" s="234" t="s">
        <v>25686</v>
      </c>
      <c r="T1364" s="235" t="s">
        <v>21236</v>
      </c>
      <c r="U1364" s="236" t="s">
        <v>5191</v>
      </c>
      <c r="V1364" s="16">
        <v>1</v>
      </c>
      <c r="W1364" s="16">
        <v>7</v>
      </c>
      <c r="X1364" s="16" t="e">
        <v>#REF!</v>
      </c>
      <c r="Y1364" s="237" t="s">
        <v>1225</v>
      </c>
      <c r="Z1364" s="17"/>
    </row>
    <row r="1365" spans="1:26" x14ac:dyDescent="0.45">
      <c r="A1365" s="227"/>
      <c r="B1365" s="240" t="s">
        <v>23134</v>
      </c>
      <c r="C1365" s="240" t="s">
        <v>23135</v>
      </c>
      <c r="D1365" s="240" t="s">
        <v>23119</v>
      </c>
      <c r="E1365" s="240" t="s">
        <v>1225</v>
      </c>
      <c r="F1365" s="227" t="s">
        <v>24702</v>
      </c>
      <c r="G1365" s="229" t="s">
        <v>5191</v>
      </c>
      <c r="H1365" s="229">
        <v>4</v>
      </c>
      <c r="I1365" s="229" t="s">
        <v>1214</v>
      </c>
      <c r="J1365" s="229" t="s">
        <v>1190</v>
      </c>
      <c r="K1365" s="17" t="s">
        <v>23131</v>
      </c>
      <c r="L1365" s="17" t="s">
        <v>23134</v>
      </c>
      <c r="M1365" s="230" t="s">
        <v>23134</v>
      </c>
      <c r="N1365" s="231" t="s">
        <v>23135</v>
      </c>
      <c r="O1365" s="232" t="s">
        <v>1225</v>
      </c>
      <c r="P1365" s="233" t="s">
        <v>1226</v>
      </c>
      <c r="Q1365" s="233" t="s">
        <v>26521</v>
      </c>
      <c r="R1365" s="230" t="s">
        <v>25300</v>
      </c>
      <c r="S1365" s="234" t="s">
        <v>25686</v>
      </c>
      <c r="T1365" s="235" t="s">
        <v>21236</v>
      </c>
      <c r="U1365" s="236" t="s">
        <v>5191</v>
      </c>
      <c r="V1365" s="16">
        <v>1</v>
      </c>
      <c r="W1365" s="16">
        <v>7</v>
      </c>
      <c r="X1365" s="16" t="e">
        <v>#REF!</v>
      </c>
      <c r="Y1365" s="237" t="s">
        <v>1225</v>
      </c>
      <c r="Z1365" s="17"/>
    </row>
    <row r="1366" spans="1:26" x14ac:dyDescent="0.45">
      <c r="A1366" s="239" t="s">
        <v>1216</v>
      </c>
      <c r="B1366" s="239" t="s">
        <v>23136</v>
      </c>
      <c r="C1366" s="227"/>
      <c r="D1366" s="227"/>
      <c r="E1366" s="227"/>
      <c r="F1366" s="227" t="s">
        <v>24703</v>
      </c>
      <c r="G1366" s="229" t="s">
        <v>5191</v>
      </c>
      <c r="H1366" s="229">
        <v>2</v>
      </c>
      <c r="I1366" s="229" t="s">
        <v>1214</v>
      </c>
      <c r="J1366" s="229" t="s">
        <v>1216</v>
      </c>
      <c r="K1366" s="17" t="s">
        <v>5190</v>
      </c>
      <c r="L1366" s="17" t="s">
        <v>5190</v>
      </c>
      <c r="M1366" s="230" t="s">
        <v>1216</v>
      </c>
      <c r="N1366" s="231" t="s">
        <v>23136</v>
      </c>
      <c r="O1366" s="232" t="s">
        <v>5190</v>
      </c>
      <c r="P1366" s="233" t="s">
        <v>5190</v>
      </c>
      <c r="Q1366" s="233" t="s">
        <v>5190</v>
      </c>
      <c r="R1366" s="230" t="s">
        <v>25687</v>
      </c>
      <c r="S1366" s="234" t="s">
        <v>25679</v>
      </c>
      <c r="T1366" s="235" t="s">
        <v>5190</v>
      </c>
      <c r="U1366" s="236" t="s">
        <v>26520</v>
      </c>
      <c r="V1366" s="16" t="s">
        <v>5190</v>
      </c>
      <c r="W1366" s="16" t="s">
        <v>5190</v>
      </c>
      <c r="X1366" s="16" t="e">
        <v>#REF!</v>
      </c>
      <c r="Y1366" s="237" t="s">
        <v>5190</v>
      </c>
      <c r="Z1366" s="17"/>
    </row>
    <row r="1367" spans="1:26" x14ac:dyDescent="0.45">
      <c r="A1367" s="239" t="s">
        <v>23137</v>
      </c>
      <c r="B1367" s="239" t="s">
        <v>23136</v>
      </c>
      <c r="C1367" s="227"/>
      <c r="D1367" s="227"/>
      <c r="E1367" s="227"/>
      <c r="F1367" s="227" t="s">
        <v>24704</v>
      </c>
      <c r="G1367" s="229" t="s">
        <v>5191</v>
      </c>
      <c r="H1367" s="229">
        <v>3</v>
      </c>
      <c r="I1367" s="229" t="s">
        <v>1214</v>
      </c>
      <c r="J1367" s="229" t="s">
        <v>1216</v>
      </c>
      <c r="K1367" s="17" t="s">
        <v>23137</v>
      </c>
      <c r="L1367" s="17" t="s">
        <v>5190</v>
      </c>
      <c r="M1367" s="230" t="s">
        <v>23137</v>
      </c>
      <c r="N1367" s="231" t="s">
        <v>23136</v>
      </c>
      <c r="O1367" s="232" t="s">
        <v>5190</v>
      </c>
      <c r="P1367" s="233" t="s">
        <v>5190</v>
      </c>
      <c r="Q1367" s="233" t="s">
        <v>5190</v>
      </c>
      <c r="R1367" s="230" t="s">
        <v>25688</v>
      </c>
      <c r="S1367" s="234" t="s">
        <v>25687</v>
      </c>
      <c r="T1367" s="235" t="s">
        <v>5190</v>
      </c>
      <c r="U1367" s="236" t="s">
        <v>26520</v>
      </c>
      <c r="V1367" s="16" t="s">
        <v>5190</v>
      </c>
      <c r="W1367" s="16" t="s">
        <v>5190</v>
      </c>
      <c r="X1367" s="16" t="e">
        <v>#REF!</v>
      </c>
      <c r="Y1367" s="237" t="s">
        <v>5190</v>
      </c>
      <c r="Z1367" s="17"/>
    </row>
    <row r="1368" spans="1:26" x14ac:dyDescent="0.45">
      <c r="A1368" s="227"/>
      <c r="B1368" s="240" t="s">
        <v>23138</v>
      </c>
      <c r="C1368" s="240" t="s">
        <v>23139</v>
      </c>
      <c r="D1368" s="240" t="s">
        <v>23140</v>
      </c>
      <c r="E1368" s="240" t="s">
        <v>1230</v>
      </c>
      <c r="F1368" s="227" t="s">
        <v>24705</v>
      </c>
      <c r="G1368" s="229" t="s">
        <v>5191</v>
      </c>
      <c r="H1368" s="229">
        <v>4</v>
      </c>
      <c r="I1368" s="229" t="s">
        <v>1214</v>
      </c>
      <c r="J1368" s="229" t="s">
        <v>1216</v>
      </c>
      <c r="K1368" s="17" t="s">
        <v>23137</v>
      </c>
      <c r="L1368" s="17" t="s">
        <v>23138</v>
      </c>
      <c r="M1368" s="230" t="s">
        <v>23138</v>
      </c>
      <c r="N1368" s="231" t="s">
        <v>23139</v>
      </c>
      <c r="O1368" s="232" t="s">
        <v>1230</v>
      </c>
      <c r="P1368" s="233" t="s">
        <v>1231</v>
      </c>
      <c r="Q1368" s="233" t="s">
        <v>26521</v>
      </c>
      <c r="R1368" s="230" t="s">
        <v>25301</v>
      </c>
      <c r="S1368" s="234" t="s">
        <v>25688</v>
      </c>
      <c r="T1368" s="235" t="s">
        <v>21233</v>
      </c>
      <c r="U1368" s="236" t="s">
        <v>5191</v>
      </c>
      <c r="V1368" s="16">
        <v>2</v>
      </c>
      <c r="W1368" s="16">
        <v>2</v>
      </c>
      <c r="X1368" s="16" t="e">
        <v>#REF!</v>
      </c>
      <c r="Y1368" s="237" t="s">
        <v>1230</v>
      </c>
      <c r="Z1368" s="17"/>
    </row>
    <row r="1369" spans="1:26" x14ac:dyDescent="0.45">
      <c r="A1369" s="227"/>
      <c r="B1369" s="227"/>
      <c r="C1369" s="227"/>
      <c r="D1369" s="240" t="s">
        <v>23141</v>
      </c>
      <c r="E1369" s="240" t="s">
        <v>1236</v>
      </c>
      <c r="F1369" s="227" t="s">
        <v>24706</v>
      </c>
      <c r="G1369" s="229" t="s">
        <v>26520</v>
      </c>
      <c r="H1369" s="229">
        <v>4</v>
      </c>
      <c r="I1369" s="229" t="s">
        <v>1214</v>
      </c>
      <c r="J1369" s="229" t="s">
        <v>1216</v>
      </c>
      <c r="K1369" s="17" t="s">
        <v>23137</v>
      </c>
      <c r="L1369" s="17" t="s">
        <v>23138</v>
      </c>
      <c r="M1369" s="230" t="s">
        <v>23138</v>
      </c>
      <c r="N1369" s="231" t="s">
        <v>23139</v>
      </c>
      <c r="O1369" s="232" t="s">
        <v>1236</v>
      </c>
      <c r="P1369" s="233" t="s">
        <v>1237</v>
      </c>
      <c r="Q1369" s="233" t="s">
        <v>26521</v>
      </c>
      <c r="R1369" s="230" t="s">
        <v>25301</v>
      </c>
      <c r="S1369" s="234" t="s">
        <v>25688</v>
      </c>
      <c r="T1369" s="235" t="s">
        <v>21229</v>
      </c>
      <c r="U1369" s="236" t="s">
        <v>5191</v>
      </c>
      <c r="V1369" s="16">
        <v>2</v>
      </c>
      <c r="W1369" s="16">
        <v>2</v>
      </c>
      <c r="X1369" s="16" t="e">
        <v>#REF!</v>
      </c>
      <c r="Y1369" s="237" t="s">
        <v>1236</v>
      </c>
      <c r="Z1369" s="17"/>
    </row>
    <row r="1370" spans="1:26" x14ac:dyDescent="0.45">
      <c r="A1370" s="227"/>
      <c r="B1370" s="240" t="s">
        <v>23142</v>
      </c>
      <c r="C1370" s="240" t="s">
        <v>23143</v>
      </c>
      <c r="D1370" s="240" t="s">
        <v>23140</v>
      </c>
      <c r="E1370" s="240" t="s">
        <v>1230</v>
      </c>
      <c r="F1370" s="227" t="s">
        <v>24707</v>
      </c>
      <c r="G1370" s="229" t="s">
        <v>5191</v>
      </c>
      <c r="H1370" s="229">
        <v>4</v>
      </c>
      <c r="I1370" s="229" t="s">
        <v>1214</v>
      </c>
      <c r="J1370" s="229" t="s">
        <v>1216</v>
      </c>
      <c r="K1370" s="17" t="s">
        <v>23137</v>
      </c>
      <c r="L1370" s="17" t="s">
        <v>23142</v>
      </c>
      <c r="M1370" s="230" t="s">
        <v>23142</v>
      </c>
      <c r="N1370" s="231" t="s">
        <v>23143</v>
      </c>
      <c r="O1370" s="232" t="s">
        <v>1230</v>
      </c>
      <c r="P1370" s="233" t="s">
        <v>1231</v>
      </c>
      <c r="Q1370" s="233" t="s">
        <v>26521</v>
      </c>
      <c r="R1370" s="230" t="s">
        <v>25302</v>
      </c>
      <c r="S1370" s="234" t="s">
        <v>25688</v>
      </c>
      <c r="T1370" s="235" t="s">
        <v>21233</v>
      </c>
      <c r="U1370" s="236" t="s">
        <v>5191</v>
      </c>
      <c r="V1370" s="16">
        <v>4</v>
      </c>
      <c r="W1370" s="16">
        <v>2</v>
      </c>
      <c r="X1370" s="16" t="e">
        <v>#REF!</v>
      </c>
      <c r="Y1370" s="237" t="s">
        <v>1230</v>
      </c>
      <c r="Z1370" s="17"/>
    </row>
    <row r="1371" spans="1:26" x14ac:dyDescent="0.45">
      <c r="A1371" s="227"/>
      <c r="B1371" s="227"/>
      <c r="C1371" s="227"/>
      <c r="D1371" s="240" t="s">
        <v>1234</v>
      </c>
      <c r="E1371" s="240" t="s">
        <v>1233</v>
      </c>
      <c r="F1371" s="227" t="s">
        <v>24708</v>
      </c>
      <c r="G1371" s="229" t="s">
        <v>26520</v>
      </c>
      <c r="H1371" s="229">
        <v>4</v>
      </c>
      <c r="I1371" s="229" t="s">
        <v>1214</v>
      </c>
      <c r="J1371" s="229" t="s">
        <v>1216</v>
      </c>
      <c r="K1371" s="17" t="s">
        <v>23137</v>
      </c>
      <c r="L1371" s="17" t="s">
        <v>23142</v>
      </c>
      <c r="M1371" s="230" t="s">
        <v>23142</v>
      </c>
      <c r="N1371" s="231" t="s">
        <v>23143</v>
      </c>
      <c r="O1371" s="232" t="s">
        <v>1233</v>
      </c>
      <c r="P1371" s="233" t="s">
        <v>1234</v>
      </c>
      <c r="Q1371" s="233" t="s">
        <v>5190</v>
      </c>
      <c r="R1371" s="230" t="s">
        <v>25302</v>
      </c>
      <c r="S1371" s="234" t="s">
        <v>25688</v>
      </c>
      <c r="T1371" s="235" t="s">
        <v>21231</v>
      </c>
      <c r="U1371" s="236" t="s">
        <v>5191</v>
      </c>
      <c r="V1371" s="16">
        <v>4</v>
      </c>
      <c r="W1371" s="16">
        <v>1</v>
      </c>
      <c r="X1371" s="16" t="e">
        <v>#REF!</v>
      </c>
      <c r="Y1371" s="237" t="s">
        <v>1233</v>
      </c>
      <c r="Z1371" s="17"/>
    </row>
    <row r="1372" spans="1:26" x14ac:dyDescent="0.45">
      <c r="A1372" s="227"/>
      <c r="B1372" s="227"/>
      <c r="C1372" s="227"/>
      <c r="D1372" s="240" t="s">
        <v>23141</v>
      </c>
      <c r="E1372" s="240" t="s">
        <v>1236</v>
      </c>
      <c r="F1372" s="227" t="s">
        <v>24709</v>
      </c>
      <c r="G1372" s="229" t="s">
        <v>26520</v>
      </c>
      <c r="H1372" s="229">
        <v>4</v>
      </c>
      <c r="I1372" s="229" t="s">
        <v>1214</v>
      </c>
      <c r="J1372" s="229" t="s">
        <v>1216</v>
      </c>
      <c r="K1372" s="17" t="s">
        <v>23137</v>
      </c>
      <c r="L1372" s="17" t="s">
        <v>23142</v>
      </c>
      <c r="M1372" s="230" t="s">
        <v>23142</v>
      </c>
      <c r="N1372" s="231" t="s">
        <v>23143</v>
      </c>
      <c r="O1372" s="232" t="s">
        <v>1236</v>
      </c>
      <c r="P1372" s="233" t="s">
        <v>1237</v>
      </c>
      <c r="Q1372" s="233" t="s">
        <v>26521</v>
      </c>
      <c r="R1372" s="230" t="s">
        <v>25302</v>
      </c>
      <c r="S1372" s="234" t="s">
        <v>25688</v>
      </c>
      <c r="T1372" s="235" t="s">
        <v>21229</v>
      </c>
      <c r="U1372" s="236" t="s">
        <v>5191</v>
      </c>
      <c r="V1372" s="16">
        <v>4</v>
      </c>
      <c r="W1372" s="16">
        <v>2</v>
      </c>
      <c r="X1372" s="16" t="e">
        <v>#REF!</v>
      </c>
      <c r="Y1372" s="237" t="s">
        <v>1236</v>
      </c>
      <c r="Z1372" s="17"/>
    </row>
    <row r="1373" spans="1:26" x14ac:dyDescent="0.45">
      <c r="A1373" s="227"/>
      <c r="B1373" s="227"/>
      <c r="C1373" s="227"/>
      <c r="D1373" s="240" t="s">
        <v>23069</v>
      </c>
      <c r="E1373" s="240" t="s">
        <v>1239</v>
      </c>
      <c r="F1373" s="227" t="s">
        <v>24710</v>
      </c>
      <c r="G1373" s="229" t="s">
        <v>26520</v>
      </c>
      <c r="H1373" s="229">
        <v>4</v>
      </c>
      <c r="I1373" s="229" t="s">
        <v>1214</v>
      </c>
      <c r="J1373" s="229" t="s">
        <v>1216</v>
      </c>
      <c r="K1373" s="17" t="s">
        <v>23137</v>
      </c>
      <c r="L1373" s="17" t="s">
        <v>23142</v>
      </c>
      <c r="M1373" s="230" t="s">
        <v>23142</v>
      </c>
      <c r="N1373" s="231" t="s">
        <v>23143</v>
      </c>
      <c r="O1373" s="232" t="s">
        <v>1239</v>
      </c>
      <c r="P1373" s="233" t="s">
        <v>1240</v>
      </c>
      <c r="Q1373" s="233" t="s">
        <v>26521</v>
      </c>
      <c r="R1373" s="230" t="s">
        <v>25302</v>
      </c>
      <c r="S1373" s="234" t="s">
        <v>25688</v>
      </c>
      <c r="T1373" s="235" t="s">
        <v>21227</v>
      </c>
      <c r="U1373" s="236" t="s">
        <v>5191</v>
      </c>
      <c r="V1373" s="16">
        <v>4</v>
      </c>
      <c r="W1373" s="16">
        <v>2</v>
      </c>
      <c r="X1373" s="16" t="e">
        <v>#REF!</v>
      </c>
      <c r="Y1373" s="237" t="s">
        <v>1239</v>
      </c>
      <c r="Z1373" s="17"/>
    </row>
    <row r="1374" spans="1:26" x14ac:dyDescent="0.45">
      <c r="A1374" s="239" t="s">
        <v>1227</v>
      </c>
      <c r="B1374" s="239" t="s">
        <v>23144</v>
      </c>
      <c r="C1374" s="227"/>
      <c r="D1374" s="227"/>
      <c r="E1374" s="227"/>
      <c r="F1374" s="227" t="s">
        <v>24711</v>
      </c>
      <c r="G1374" s="229" t="s">
        <v>5191</v>
      </c>
      <c r="H1374" s="229">
        <v>2</v>
      </c>
      <c r="I1374" s="229" t="s">
        <v>1214</v>
      </c>
      <c r="J1374" s="229" t="s">
        <v>1227</v>
      </c>
      <c r="K1374" s="17" t="s">
        <v>5190</v>
      </c>
      <c r="L1374" s="17" t="s">
        <v>5190</v>
      </c>
      <c r="M1374" s="230" t="s">
        <v>1227</v>
      </c>
      <c r="N1374" s="231" t="s">
        <v>23144</v>
      </c>
      <c r="O1374" s="232" t="s">
        <v>5190</v>
      </c>
      <c r="P1374" s="233" t="s">
        <v>5190</v>
      </c>
      <c r="Q1374" s="233" t="s">
        <v>5190</v>
      </c>
      <c r="R1374" s="230" t="s">
        <v>25689</v>
      </c>
      <c r="S1374" s="234" t="s">
        <v>25679</v>
      </c>
      <c r="T1374" s="235" t="s">
        <v>5190</v>
      </c>
      <c r="U1374" s="236" t="s">
        <v>26520</v>
      </c>
      <c r="V1374" s="16" t="s">
        <v>5190</v>
      </c>
      <c r="W1374" s="16" t="s">
        <v>5190</v>
      </c>
      <c r="X1374" s="16" t="e">
        <v>#REF!</v>
      </c>
      <c r="Y1374" s="237" t="s">
        <v>5190</v>
      </c>
      <c r="Z1374" s="17"/>
    </row>
    <row r="1375" spans="1:26" x14ac:dyDescent="0.45">
      <c r="A1375" s="239" t="s">
        <v>1229</v>
      </c>
      <c r="B1375" s="239" t="s">
        <v>23145</v>
      </c>
      <c r="C1375" s="227"/>
      <c r="D1375" s="227"/>
      <c r="E1375" s="227"/>
      <c r="F1375" s="227" t="s">
        <v>24712</v>
      </c>
      <c r="G1375" s="229" t="s">
        <v>5191</v>
      </c>
      <c r="H1375" s="229">
        <v>3</v>
      </c>
      <c r="I1375" s="229" t="s">
        <v>1214</v>
      </c>
      <c r="J1375" s="229" t="s">
        <v>1227</v>
      </c>
      <c r="K1375" s="17" t="s">
        <v>1229</v>
      </c>
      <c r="L1375" s="17" t="s">
        <v>5190</v>
      </c>
      <c r="M1375" s="230" t="s">
        <v>1229</v>
      </c>
      <c r="N1375" s="231" t="s">
        <v>23145</v>
      </c>
      <c r="O1375" s="232" t="s">
        <v>5190</v>
      </c>
      <c r="P1375" s="233" t="s">
        <v>5190</v>
      </c>
      <c r="Q1375" s="233" t="s">
        <v>5190</v>
      </c>
      <c r="R1375" s="230" t="s">
        <v>25690</v>
      </c>
      <c r="S1375" s="234" t="s">
        <v>25689</v>
      </c>
      <c r="T1375" s="235" t="s">
        <v>5190</v>
      </c>
      <c r="U1375" s="236" t="s">
        <v>26520</v>
      </c>
      <c r="V1375" s="16" t="s">
        <v>5190</v>
      </c>
      <c r="W1375" s="16" t="s">
        <v>5190</v>
      </c>
      <c r="X1375" s="16" t="e">
        <v>#REF!</v>
      </c>
      <c r="Y1375" s="237" t="s">
        <v>5190</v>
      </c>
      <c r="Z1375" s="17"/>
    </row>
    <row r="1376" spans="1:26" x14ac:dyDescent="0.45">
      <c r="A1376" s="227"/>
      <c r="B1376" s="240" t="s">
        <v>1231</v>
      </c>
      <c r="C1376" s="240" t="s">
        <v>23145</v>
      </c>
      <c r="D1376" s="240" t="s">
        <v>23146</v>
      </c>
      <c r="E1376" s="240" t="s">
        <v>7887</v>
      </c>
      <c r="F1376" s="227" t="s">
        <v>24713</v>
      </c>
      <c r="G1376" s="229" t="s">
        <v>5191</v>
      </c>
      <c r="H1376" s="229">
        <v>4</v>
      </c>
      <c r="I1376" s="229" t="s">
        <v>1214</v>
      </c>
      <c r="J1376" s="229" t="s">
        <v>1227</v>
      </c>
      <c r="K1376" s="17" t="s">
        <v>1229</v>
      </c>
      <c r="L1376" s="17" t="s">
        <v>1231</v>
      </c>
      <c r="M1376" s="230" t="s">
        <v>1231</v>
      </c>
      <c r="N1376" s="231" t="s">
        <v>23145</v>
      </c>
      <c r="O1376" s="232" t="s">
        <v>7887</v>
      </c>
      <c r="P1376" s="233" t="s">
        <v>1248</v>
      </c>
      <c r="Q1376" s="233" t="s">
        <v>26521</v>
      </c>
      <c r="R1376" s="230" t="s">
        <v>25303</v>
      </c>
      <c r="S1376" s="234" t="s">
        <v>25690</v>
      </c>
      <c r="T1376" s="235" t="s">
        <v>21222</v>
      </c>
      <c r="U1376" s="236" t="s">
        <v>5191</v>
      </c>
      <c r="V1376" s="16">
        <v>1</v>
      </c>
      <c r="W1376" s="16">
        <v>2</v>
      </c>
      <c r="X1376" s="16" t="e">
        <v>#REF!</v>
      </c>
      <c r="Y1376" s="237" t="s">
        <v>1247</v>
      </c>
      <c r="Z1376" s="17"/>
    </row>
    <row r="1377" spans="1:26" x14ac:dyDescent="0.45">
      <c r="A1377" s="239" t="s">
        <v>1238</v>
      </c>
      <c r="B1377" s="239" t="s">
        <v>23147</v>
      </c>
      <c r="C1377" s="227"/>
      <c r="D1377" s="227"/>
      <c r="E1377" s="227"/>
      <c r="F1377" s="227" t="s">
        <v>24714</v>
      </c>
      <c r="G1377" s="229" t="s">
        <v>5191</v>
      </c>
      <c r="H1377" s="229">
        <v>3</v>
      </c>
      <c r="I1377" s="229" t="s">
        <v>1214</v>
      </c>
      <c r="J1377" s="229" t="s">
        <v>1227</v>
      </c>
      <c r="K1377" s="17" t="s">
        <v>1238</v>
      </c>
      <c r="L1377" s="17" t="s">
        <v>5190</v>
      </c>
      <c r="M1377" s="230" t="s">
        <v>1238</v>
      </c>
      <c r="N1377" s="231" t="s">
        <v>23147</v>
      </c>
      <c r="O1377" s="232" t="s">
        <v>5190</v>
      </c>
      <c r="P1377" s="233" t="s">
        <v>5190</v>
      </c>
      <c r="Q1377" s="233" t="s">
        <v>5190</v>
      </c>
      <c r="R1377" s="230" t="s">
        <v>25691</v>
      </c>
      <c r="S1377" s="234" t="s">
        <v>25689</v>
      </c>
      <c r="T1377" s="235" t="s">
        <v>5190</v>
      </c>
      <c r="U1377" s="236" t="s">
        <v>26520</v>
      </c>
      <c r="V1377" s="16" t="s">
        <v>5190</v>
      </c>
      <c r="W1377" s="16" t="s">
        <v>5190</v>
      </c>
      <c r="X1377" s="16" t="e">
        <v>#REF!</v>
      </c>
      <c r="Y1377" s="237" t="s">
        <v>5190</v>
      </c>
      <c r="Z1377" s="17"/>
    </row>
    <row r="1378" spans="1:26" x14ac:dyDescent="0.45">
      <c r="A1378" s="227"/>
      <c r="B1378" s="240" t="s">
        <v>1240</v>
      </c>
      <c r="C1378" s="240" t="s">
        <v>23147</v>
      </c>
      <c r="D1378" s="240" t="s">
        <v>22736</v>
      </c>
      <c r="E1378" s="240" t="s">
        <v>863</v>
      </c>
      <c r="F1378" s="227" t="s">
        <v>24715</v>
      </c>
      <c r="G1378" s="229" t="s">
        <v>5191</v>
      </c>
      <c r="H1378" s="229">
        <v>4</v>
      </c>
      <c r="I1378" s="229" t="s">
        <v>1214</v>
      </c>
      <c r="J1378" s="229" t="s">
        <v>1227</v>
      </c>
      <c r="K1378" s="17" t="s">
        <v>1238</v>
      </c>
      <c r="L1378" s="17" t="s">
        <v>1240</v>
      </c>
      <c r="M1378" s="230" t="s">
        <v>1240</v>
      </c>
      <c r="N1378" s="231" t="s">
        <v>23147</v>
      </c>
      <c r="O1378" s="232" t="s">
        <v>863</v>
      </c>
      <c r="P1378" s="233" t="s">
        <v>864</v>
      </c>
      <c r="Q1378" s="233" t="s">
        <v>26521</v>
      </c>
      <c r="R1378" s="230" t="s">
        <v>25304</v>
      </c>
      <c r="S1378" s="234" t="s">
        <v>25691</v>
      </c>
      <c r="T1378" s="235" t="s">
        <v>21445</v>
      </c>
      <c r="U1378" s="236" t="s">
        <v>5191</v>
      </c>
      <c r="V1378" s="16">
        <v>3</v>
      </c>
      <c r="W1378" s="16">
        <v>5</v>
      </c>
      <c r="X1378" s="16" t="e">
        <v>#REF!</v>
      </c>
      <c r="Y1378" s="237" t="s">
        <v>863</v>
      </c>
      <c r="Z1378" s="17"/>
    </row>
    <row r="1379" spans="1:26" x14ac:dyDescent="0.45">
      <c r="A1379" s="227"/>
      <c r="B1379" s="227"/>
      <c r="C1379" s="227"/>
      <c r="D1379" s="240" t="s">
        <v>1245</v>
      </c>
      <c r="E1379" s="240" t="s">
        <v>1244</v>
      </c>
      <c r="F1379" s="227" t="s">
        <v>24716</v>
      </c>
      <c r="G1379" s="229" t="s">
        <v>26520</v>
      </c>
      <c r="H1379" s="229">
        <v>4</v>
      </c>
      <c r="I1379" s="229" t="s">
        <v>1214</v>
      </c>
      <c r="J1379" s="229" t="s">
        <v>1227</v>
      </c>
      <c r="K1379" s="17" t="s">
        <v>1238</v>
      </c>
      <c r="L1379" s="17" t="s">
        <v>1240</v>
      </c>
      <c r="M1379" s="230" t="s">
        <v>1240</v>
      </c>
      <c r="N1379" s="231" t="s">
        <v>23147</v>
      </c>
      <c r="O1379" s="232" t="s">
        <v>1244</v>
      </c>
      <c r="P1379" s="233" t="s">
        <v>1245</v>
      </c>
      <c r="Q1379" s="233" t="s">
        <v>5190</v>
      </c>
      <c r="R1379" s="230" t="s">
        <v>25304</v>
      </c>
      <c r="S1379" s="234" t="s">
        <v>25691</v>
      </c>
      <c r="T1379" s="235" t="s">
        <v>21224</v>
      </c>
      <c r="U1379" s="236" t="s">
        <v>5191</v>
      </c>
      <c r="V1379" s="16">
        <v>3</v>
      </c>
      <c r="W1379" s="16">
        <v>1</v>
      </c>
      <c r="X1379" s="16" t="e">
        <v>#REF!</v>
      </c>
      <c r="Y1379" s="237" t="s">
        <v>1244</v>
      </c>
      <c r="Z1379" s="17"/>
    </row>
    <row r="1380" spans="1:26" x14ac:dyDescent="0.45">
      <c r="A1380" s="227"/>
      <c r="B1380" s="227"/>
      <c r="C1380" s="227"/>
      <c r="D1380" s="240" t="s">
        <v>23146</v>
      </c>
      <c r="E1380" s="240" t="s">
        <v>7887</v>
      </c>
      <c r="F1380" s="227" t="s">
        <v>24717</v>
      </c>
      <c r="G1380" s="229" t="s">
        <v>26520</v>
      </c>
      <c r="H1380" s="229">
        <v>4</v>
      </c>
      <c r="I1380" s="229" t="s">
        <v>1214</v>
      </c>
      <c r="J1380" s="229" t="s">
        <v>1227</v>
      </c>
      <c r="K1380" s="17" t="s">
        <v>1238</v>
      </c>
      <c r="L1380" s="17" t="s">
        <v>1240</v>
      </c>
      <c r="M1380" s="230" t="s">
        <v>1240</v>
      </c>
      <c r="N1380" s="231" t="s">
        <v>23147</v>
      </c>
      <c r="O1380" s="232" t="s">
        <v>7887</v>
      </c>
      <c r="P1380" s="233" t="s">
        <v>1248</v>
      </c>
      <c r="Q1380" s="233" t="s">
        <v>26521</v>
      </c>
      <c r="R1380" s="230" t="s">
        <v>25304</v>
      </c>
      <c r="S1380" s="234" t="s">
        <v>25691</v>
      </c>
      <c r="T1380" s="235" t="s">
        <v>21222</v>
      </c>
      <c r="U1380" s="236" t="s">
        <v>5191</v>
      </c>
      <c r="V1380" s="16">
        <v>3</v>
      </c>
      <c r="W1380" s="16">
        <v>2</v>
      </c>
      <c r="X1380" s="16" t="e">
        <v>#REF!</v>
      </c>
      <c r="Y1380" s="237" t="s">
        <v>1247</v>
      </c>
      <c r="Z1380" s="17"/>
    </row>
    <row r="1381" spans="1:26" x14ac:dyDescent="0.45">
      <c r="A1381" s="227"/>
      <c r="B1381" s="227"/>
      <c r="C1381" s="227"/>
      <c r="D1381" s="227"/>
      <c r="E1381" s="227"/>
      <c r="F1381" s="227" t="s">
        <v>24718</v>
      </c>
      <c r="G1381" s="229" t="s">
        <v>26520</v>
      </c>
      <c r="H1381" s="229" t="s">
        <v>5190</v>
      </c>
      <c r="I1381" s="229" t="s">
        <v>5190</v>
      </c>
      <c r="J1381" s="229" t="s">
        <v>5190</v>
      </c>
      <c r="K1381" s="17" t="s">
        <v>5190</v>
      </c>
      <c r="L1381" s="17" t="s">
        <v>5190</v>
      </c>
      <c r="M1381" s="230" t="s">
        <v>5190</v>
      </c>
      <c r="N1381" s="231" t="s">
        <v>5190</v>
      </c>
      <c r="O1381" s="232" t="s">
        <v>5190</v>
      </c>
      <c r="P1381" s="233" t="s">
        <v>5190</v>
      </c>
      <c r="Q1381" s="233" t="s">
        <v>5190</v>
      </c>
      <c r="R1381" s="230" t="s">
        <v>5190</v>
      </c>
      <c r="S1381" s="234" t="s">
        <v>5190</v>
      </c>
      <c r="T1381" s="235" t="s">
        <v>5190</v>
      </c>
      <c r="U1381" s="236" t="s">
        <v>26520</v>
      </c>
      <c r="V1381" s="16" t="s">
        <v>5190</v>
      </c>
      <c r="W1381" s="16" t="s">
        <v>5190</v>
      </c>
      <c r="X1381" s="16" t="s">
        <v>5190</v>
      </c>
      <c r="Y1381" s="237" t="s">
        <v>5190</v>
      </c>
      <c r="Z1381" s="17"/>
    </row>
    <row r="1382" spans="1:26" ht="15.4" x14ac:dyDescent="0.45">
      <c r="A1382" s="225" t="s">
        <v>1249</v>
      </c>
      <c r="B1382" s="225" t="s">
        <v>23148</v>
      </c>
      <c r="C1382" s="227"/>
      <c r="D1382" s="227"/>
      <c r="E1382" s="227"/>
      <c r="F1382" s="227" t="s">
        <v>24719</v>
      </c>
      <c r="G1382" s="229" t="s">
        <v>5191</v>
      </c>
      <c r="H1382" s="229">
        <v>1</v>
      </c>
      <c r="I1382" s="229" t="s">
        <v>1249</v>
      </c>
      <c r="J1382" s="229" t="s">
        <v>5190</v>
      </c>
      <c r="K1382" s="17" t="s">
        <v>5190</v>
      </c>
      <c r="L1382" s="17" t="s">
        <v>5190</v>
      </c>
      <c r="M1382" s="230" t="s">
        <v>1249</v>
      </c>
      <c r="N1382" s="231" t="s">
        <v>23148</v>
      </c>
      <c r="O1382" s="232" t="s">
        <v>5190</v>
      </c>
      <c r="P1382" s="233" t="s">
        <v>5190</v>
      </c>
      <c r="Q1382" s="233" t="s">
        <v>5190</v>
      </c>
      <c r="R1382" s="230" t="s">
        <v>25692</v>
      </c>
      <c r="S1382" s="234" t="s">
        <v>23336</v>
      </c>
      <c r="T1382" s="235" t="s">
        <v>5190</v>
      </c>
      <c r="U1382" s="236" t="s">
        <v>26520</v>
      </c>
      <c r="V1382" s="16" t="s">
        <v>5190</v>
      </c>
      <c r="W1382" s="16" t="s">
        <v>5190</v>
      </c>
      <c r="X1382" s="16" t="e">
        <v>#REF!</v>
      </c>
      <c r="Y1382" s="237" t="s">
        <v>5190</v>
      </c>
      <c r="Z1382" s="17"/>
    </row>
    <row r="1383" spans="1:26" x14ac:dyDescent="0.45">
      <c r="A1383" s="239" t="s">
        <v>23149</v>
      </c>
      <c r="B1383" s="239" t="s">
        <v>23150</v>
      </c>
      <c r="C1383" s="227"/>
      <c r="D1383" s="227"/>
      <c r="E1383" s="227"/>
      <c r="F1383" s="227" t="s">
        <v>24720</v>
      </c>
      <c r="G1383" s="229" t="s">
        <v>5191</v>
      </c>
      <c r="H1383" s="229">
        <v>2</v>
      </c>
      <c r="I1383" s="229" t="s">
        <v>1249</v>
      </c>
      <c r="J1383" s="229" t="s">
        <v>23149</v>
      </c>
      <c r="K1383" s="17" t="s">
        <v>5190</v>
      </c>
      <c r="L1383" s="17" t="s">
        <v>5190</v>
      </c>
      <c r="M1383" s="230" t="s">
        <v>23149</v>
      </c>
      <c r="N1383" s="231" t="s">
        <v>23150</v>
      </c>
      <c r="O1383" s="232" t="s">
        <v>5190</v>
      </c>
      <c r="P1383" s="233" t="s">
        <v>5190</v>
      </c>
      <c r="Q1383" s="233" t="s">
        <v>5190</v>
      </c>
      <c r="R1383" s="230" t="s">
        <v>25693</v>
      </c>
      <c r="S1383" s="234" t="s">
        <v>25692</v>
      </c>
      <c r="T1383" s="235" t="s">
        <v>5190</v>
      </c>
      <c r="U1383" s="236" t="s">
        <v>26520</v>
      </c>
      <c r="V1383" s="16" t="s">
        <v>5190</v>
      </c>
      <c r="W1383" s="16" t="s">
        <v>5190</v>
      </c>
      <c r="X1383" s="16" t="e">
        <v>#REF!</v>
      </c>
      <c r="Y1383" s="237" t="s">
        <v>5190</v>
      </c>
      <c r="Z1383" s="17"/>
    </row>
    <row r="1384" spans="1:26" x14ac:dyDescent="0.45">
      <c r="A1384" s="239" t="s">
        <v>23151</v>
      </c>
      <c r="B1384" s="239" t="s">
        <v>23152</v>
      </c>
      <c r="C1384" s="227"/>
      <c r="D1384" s="227"/>
      <c r="E1384" s="227"/>
      <c r="F1384" s="227" t="s">
        <v>24721</v>
      </c>
      <c r="G1384" s="229" t="s">
        <v>5191</v>
      </c>
      <c r="H1384" s="229">
        <v>3</v>
      </c>
      <c r="I1384" s="229" t="s">
        <v>1249</v>
      </c>
      <c r="J1384" s="229" t="s">
        <v>23149</v>
      </c>
      <c r="K1384" s="17" t="s">
        <v>23151</v>
      </c>
      <c r="L1384" s="17" t="s">
        <v>5190</v>
      </c>
      <c r="M1384" s="230" t="s">
        <v>23151</v>
      </c>
      <c r="N1384" s="231" t="s">
        <v>23152</v>
      </c>
      <c r="O1384" s="232" t="s">
        <v>5190</v>
      </c>
      <c r="P1384" s="233" t="s">
        <v>5190</v>
      </c>
      <c r="Q1384" s="233" t="s">
        <v>5190</v>
      </c>
      <c r="R1384" s="230" t="s">
        <v>25694</v>
      </c>
      <c r="S1384" s="234" t="s">
        <v>25693</v>
      </c>
      <c r="T1384" s="235" t="s">
        <v>5190</v>
      </c>
      <c r="U1384" s="236" t="s">
        <v>26520</v>
      </c>
      <c r="V1384" s="16" t="s">
        <v>5190</v>
      </c>
      <c r="W1384" s="16" t="s">
        <v>5190</v>
      </c>
      <c r="X1384" s="16" t="e">
        <v>#REF!</v>
      </c>
      <c r="Y1384" s="237" t="s">
        <v>5190</v>
      </c>
      <c r="Z1384" s="17"/>
    </row>
    <row r="1385" spans="1:26" x14ac:dyDescent="0.45">
      <c r="A1385" s="227"/>
      <c r="B1385" s="240" t="s">
        <v>23153</v>
      </c>
      <c r="C1385" s="240" t="s">
        <v>23152</v>
      </c>
      <c r="D1385" s="240" t="s">
        <v>23020</v>
      </c>
      <c r="E1385" s="240" t="s">
        <v>1252</v>
      </c>
      <c r="F1385" s="227" t="s">
        <v>24722</v>
      </c>
      <c r="G1385" s="229" t="s">
        <v>5191</v>
      </c>
      <c r="H1385" s="229">
        <v>4</v>
      </c>
      <c r="I1385" s="229" t="s">
        <v>1249</v>
      </c>
      <c r="J1385" s="229" t="s">
        <v>23149</v>
      </c>
      <c r="K1385" s="17" t="s">
        <v>23151</v>
      </c>
      <c r="L1385" s="17" t="s">
        <v>23153</v>
      </c>
      <c r="M1385" s="230" t="s">
        <v>23153</v>
      </c>
      <c r="N1385" s="231" t="s">
        <v>23152</v>
      </c>
      <c r="O1385" s="232" t="s">
        <v>1252</v>
      </c>
      <c r="P1385" s="233" t="s">
        <v>1254</v>
      </c>
      <c r="Q1385" s="233" t="s">
        <v>26521</v>
      </c>
      <c r="R1385" s="230" t="s">
        <v>25305</v>
      </c>
      <c r="S1385" s="234" t="s">
        <v>25694</v>
      </c>
      <c r="T1385" s="235" t="s">
        <v>21218</v>
      </c>
      <c r="U1385" s="236" t="s">
        <v>5191</v>
      </c>
      <c r="V1385" s="16">
        <v>2</v>
      </c>
      <c r="W1385" s="16">
        <v>5</v>
      </c>
      <c r="X1385" s="16" t="e">
        <v>#REF!</v>
      </c>
      <c r="Y1385" s="237" t="s">
        <v>1252</v>
      </c>
      <c r="Z1385" s="17"/>
    </row>
    <row r="1386" spans="1:26" x14ac:dyDescent="0.45">
      <c r="A1386" s="227"/>
      <c r="B1386" s="227"/>
      <c r="C1386" s="227"/>
      <c r="D1386" s="240" t="s">
        <v>1260</v>
      </c>
      <c r="E1386" s="240" t="s">
        <v>1261</v>
      </c>
      <c r="F1386" s="227" t="s">
        <v>24723</v>
      </c>
      <c r="G1386" s="229" t="s">
        <v>26520</v>
      </c>
      <c r="H1386" s="229">
        <v>4</v>
      </c>
      <c r="I1386" s="229" t="s">
        <v>1249</v>
      </c>
      <c r="J1386" s="229" t="s">
        <v>23149</v>
      </c>
      <c r="K1386" s="17" t="s">
        <v>23151</v>
      </c>
      <c r="L1386" s="17" t="s">
        <v>23153</v>
      </c>
      <c r="M1386" s="230" t="s">
        <v>23153</v>
      </c>
      <c r="N1386" s="231" t="s">
        <v>23152</v>
      </c>
      <c r="O1386" s="232" t="s">
        <v>1261</v>
      </c>
      <c r="P1386" s="233" t="s">
        <v>1260</v>
      </c>
      <c r="Q1386" s="233" t="s">
        <v>5190</v>
      </c>
      <c r="R1386" s="230" t="s">
        <v>25305</v>
      </c>
      <c r="S1386" s="234" t="s">
        <v>25694</v>
      </c>
      <c r="T1386" s="235" t="s">
        <v>21214</v>
      </c>
      <c r="U1386" s="236" t="s">
        <v>5191</v>
      </c>
      <c r="V1386" s="16">
        <v>2</v>
      </c>
      <c r="W1386" s="16">
        <v>1</v>
      </c>
      <c r="X1386" s="16" t="e">
        <v>#REF!</v>
      </c>
      <c r="Y1386" s="237" t="s">
        <v>1261</v>
      </c>
      <c r="Z1386" s="17"/>
    </row>
    <row r="1387" spans="1:26" x14ac:dyDescent="0.45">
      <c r="A1387" s="239" t="s">
        <v>23154</v>
      </c>
      <c r="B1387" s="239" t="s">
        <v>23155</v>
      </c>
      <c r="C1387" s="227"/>
      <c r="D1387" s="227"/>
      <c r="E1387" s="227"/>
      <c r="F1387" s="227" t="s">
        <v>24724</v>
      </c>
      <c r="G1387" s="229" t="s">
        <v>5191</v>
      </c>
      <c r="H1387" s="229">
        <v>3</v>
      </c>
      <c r="I1387" s="229" t="s">
        <v>1249</v>
      </c>
      <c r="J1387" s="229" t="s">
        <v>23149</v>
      </c>
      <c r="K1387" s="17" t="s">
        <v>23154</v>
      </c>
      <c r="L1387" s="17" t="s">
        <v>5190</v>
      </c>
      <c r="M1387" s="230" t="s">
        <v>23154</v>
      </c>
      <c r="N1387" s="231" t="s">
        <v>23155</v>
      </c>
      <c r="O1387" s="232" t="s">
        <v>5190</v>
      </c>
      <c r="P1387" s="233" t="s">
        <v>5190</v>
      </c>
      <c r="Q1387" s="233" t="s">
        <v>5190</v>
      </c>
      <c r="R1387" s="230" t="s">
        <v>25695</v>
      </c>
      <c r="S1387" s="234" t="s">
        <v>25693</v>
      </c>
      <c r="T1387" s="235" t="s">
        <v>5190</v>
      </c>
      <c r="U1387" s="236" t="s">
        <v>26520</v>
      </c>
      <c r="V1387" s="16" t="s">
        <v>5190</v>
      </c>
      <c r="W1387" s="16" t="s">
        <v>5190</v>
      </c>
      <c r="X1387" s="16" t="e">
        <v>#REF!</v>
      </c>
      <c r="Y1387" s="237" t="s">
        <v>5190</v>
      </c>
      <c r="Z1387" s="17"/>
    </row>
    <row r="1388" spans="1:26" x14ac:dyDescent="0.45">
      <c r="A1388" s="227"/>
      <c r="B1388" s="240" t="s">
        <v>23156</v>
      </c>
      <c r="C1388" s="240" t="s">
        <v>23157</v>
      </c>
      <c r="D1388" s="240" t="s">
        <v>23158</v>
      </c>
      <c r="E1388" s="240" t="s">
        <v>1263</v>
      </c>
      <c r="F1388" s="227" t="s">
        <v>24725</v>
      </c>
      <c r="G1388" s="229" t="s">
        <v>5191</v>
      </c>
      <c r="H1388" s="229">
        <v>4</v>
      </c>
      <c r="I1388" s="229" t="s">
        <v>1249</v>
      </c>
      <c r="J1388" s="229" t="s">
        <v>23149</v>
      </c>
      <c r="K1388" s="17" t="s">
        <v>23154</v>
      </c>
      <c r="L1388" s="17" t="s">
        <v>23156</v>
      </c>
      <c r="M1388" s="230" t="s">
        <v>23156</v>
      </c>
      <c r="N1388" s="231" t="s">
        <v>23157</v>
      </c>
      <c r="O1388" s="232" t="s">
        <v>1263</v>
      </c>
      <c r="P1388" s="233" t="s">
        <v>1262</v>
      </c>
      <c r="Q1388" s="233" t="s">
        <v>26521</v>
      </c>
      <c r="R1388" s="230" t="s">
        <v>25306</v>
      </c>
      <c r="S1388" s="234" t="s">
        <v>25695</v>
      </c>
      <c r="T1388" s="235" t="s">
        <v>21213</v>
      </c>
      <c r="U1388" s="236" t="s">
        <v>5191</v>
      </c>
      <c r="V1388" s="16">
        <v>1</v>
      </c>
      <c r="W1388" s="16">
        <v>2</v>
      </c>
      <c r="X1388" s="16" t="e">
        <v>#REF!</v>
      </c>
      <c r="Y1388" s="237" t="s">
        <v>1263</v>
      </c>
      <c r="Z1388" s="17"/>
    </row>
    <row r="1389" spans="1:26" x14ac:dyDescent="0.45">
      <c r="A1389" s="227"/>
      <c r="B1389" s="240" t="s">
        <v>23159</v>
      </c>
      <c r="C1389" s="240" t="s">
        <v>23160</v>
      </c>
      <c r="D1389" s="240" t="s">
        <v>23158</v>
      </c>
      <c r="E1389" s="240" t="s">
        <v>1263</v>
      </c>
      <c r="F1389" s="227" t="s">
        <v>24726</v>
      </c>
      <c r="G1389" s="229" t="s">
        <v>5191</v>
      </c>
      <c r="H1389" s="229">
        <v>4</v>
      </c>
      <c r="I1389" s="229" t="s">
        <v>1249</v>
      </c>
      <c r="J1389" s="229" t="s">
        <v>23149</v>
      </c>
      <c r="K1389" s="17" t="s">
        <v>23154</v>
      </c>
      <c r="L1389" s="17" t="s">
        <v>23159</v>
      </c>
      <c r="M1389" s="230" t="s">
        <v>23159</v>
      </c>
      <c r="N1389" s="231" t="s">
        <v>23160</v>
      </c>
      <c r="O1389" s="232" t="s">
        <v>1263</v>
      </c>
      <c r="P1389" s="233" t="s">
        <v>1262</v>
      </c>
      <c r="Q1389" s="233" t="s">
        <v>26521</v>
      </c>
      <c r="R1389" s="230" t="s">
        <v>25307</v>
      </c>
      <c r="S1389" s="234" t="s">
        <v>25695</v>
      </c>
      <c r="T1389" s="235" t="s">
        <v>21213</v>
      </c>
      <c r="U1389" s="236" t="s">
        <v>5191</v>
      </c>
      <c r="V1389" s="16">
        <v>1</v>
      </c>
      <c r="W1389" s="16">
        <v>2</v>
      </c>
      <c r="X1389" s="16" t="e">
        <v>#REF!</v>
      </c>
      <c r="Y1389" s="237" t="s">
        <v>1263</v>
      </c>
      <c r="Z1389" s="17"/>
    </row>
    <row r="1390" spans="1:26" x14ac:dyDescent="0.45">
      <c r="A1390" s="239" t="s">
        <v>1251</v>
      </c>
      <c r="B1390" s="239" t="s">
        <v>23161</v>
      </c>
      <c r="C1390" s="227"/>
      <c r="D1390" s="227"/>
      <c r="E1390" s="227"/>
      <c r="F1390" s="227" t="s">
        <v>24727</v>
      </c>
      <c r="G1390" s="229" t="s">
        <v>5191</v>
      </c>
      <c r="H1390" s="229">
        <v>2</v>
      </c>
      <c r="I1390" s="229" t="s">
        <v>1249</v>
      </c>
      <c r="J1390" s="229" t="s">
        <v>1251</v>
      </c>
      <c r="K1390" s="17" t="s">
        <v>5190</v>
      </c>
      <c r="L1390" s="17" t="s">
        <v>5190</v>
      </c>
      <c r="M1390" s="230" t="s">
        <v>1251</v>
      </c>
      <c r="N1390" s="231" t="s">
        <v>23161</v>
      </c>
      <c r="O1390" s="232" t="s">
        <v>5190</v>
      </c>
      <c r="P1390" s="233" t="s">
        <v>5190</v>
      </c>
      <c r="Q1390" s="233" t="s">
        <v>5190</v>
      </c>
      <c r="R1390" s="230" t="s">
        <v>25696</v>
      </c>
      <c r="S1390" s="234" t="s">
        <v>25692</v>
      </c>
      <c r="T1390" s="235" t="s">
        <v>5190</v>
      </c>
      <c r="U1390" s="236" t="s">
        <v>26520</v>
      </c>
      <c r="V1390" s="16" t="s">
        <v>5190</v>
      </c>
      <c r="W1390" s="16" t="s">
        <v>5190</v>
      </c>
      <c r="X1390" s="16" t="e">
        <v>#REF!</v>
      </c>
      <c r="Y1390" s="237" t="s">
        <v>5190</v>
      </c>
      <c r="Z1390" s="17"/>
    </row>
    <row r="1391" spans="1:26" x14ac:dyDescent="0.45">
      <c r="A1391" s="239" t="s">
        <v>1253</v>
      </c>
      <c r="B1391" s="239" t="s">
        <v>23161</v>
      </c>
      <c r="C1391" s="227"/>
      <c r="D1391" s="227"/>
      <c r="E1391" s="227"/>
      <c r="F1391" s="227" t="s">
        <v>24728</v>
      </c>
      <c r="G1391" s="229" t="s">
        <v>5191</v>
      </c>
      <c r="H1391" s="229">
        <v>3</v>
      </c>
      <c r="I1391" s="229" t="s">
        <v>1249</v>
      </c>
      <c r="J1391" s="229" t="s">
        <v>1251</v>
      </c>
      <c r="K1391" s="17" t="s">
        <v>1253</v>
      </c>
      <c r="L1391" s="17" t="s">
        <v>5190</v>
      </c>
      <c r="M1391" s="230" t="s">
        <v>1253</v>
      </c>
      <c r="N1391" s="231" t="s">
        <v>23161</v>
      </c>
      <c r="O1391" s="232" t="s">
        <v>5190</v>
      </c>
      <c r="P1391" s="233" t="s">
        <v>5190</v>
      </c>
      <c r="Q1391" s="233" t="s">
        <v>5190</v>
      </c>
      <c r="R1391" s="230" t="s">
        <v>25697</v>
      </c>
      <c r="S1391" s="234" t="s">
        <v>25696</v>
      </c>
      <c r="T1391" s="235" t="s">
        <v>5190</v>
      </c>
      <c r="U1391" s="236" t="s">
        <v>26520</v>
      </c>
      <c r="V1391" s="16" t="s">
        <v>5190</v>
      </c>
      <c r="W1391" s="16" t="s">
        <v>5190</v>
      </c>
      <c r="X1391" s="16" t="e">
        <v>#REF!</v>
      </c>
      <c r="Y1391" s="237" t="s">
        <v>5190</v>
      </c>
      <c r="Z1391" s="17"/>
    </row>
    <row r="1392" spans="1:26" x14ac:dyDescent="0.45">
      <c r="A1392" s="227"/>
      <c r="B1392" s="240" t="s">
        <v>23162</v>
      </c>
      <c r="C1392" s="240" t="s">
        <v>23163</v>
      </c>
      <c r="D1392" s="240" t="s">
        <v>23020</v>
      </c>
      <c r="E1392" s="240" t="s">
        <v>1252</v>
      </c>
      <c r="F1392" s="227" t="s">
        <v>24729</v>
      </c>
      <c r="G1392" s="229" t="s">
        <v>5191</v>
      </c>
      <c r="H1392" s="229">
        <v>4</v>
      </c>
      <c r="I1392" s="229" t="s">
        <v>1249</v>
      </c>
      <c r="J1392" s="229" t="s">
        <v>1251</v>
      </c>
      <c r="K1392" s="17" t="s">
        <v>1253</v>
      </c>
      <c r="L1392" s="17" t="s">
        <v>23162</v>
      </c>
      <c r="M1392" s="230" t="s">
        <v>23162</v>
      </c>
      <c r="N1392" s="231" t="s">
        <v>23163</v>
      </c>
      <c r="O1392" s="232" t="s">
        <v>1252</v>
      </c>
      <c r="P1392" s="233" t="s">
        <v>1254</v>
      </c>
      <c r="Q1392" s="233" t="s">
        <v>26521</v>
      </c>
      <c r="R1392" s="230" t="s">
        <v>25308</v>
      </c>
      <c r="S1392" s="234" t="s">
        <v>25697</v>
      </c>
      <c r="T1392" s="235" t="s">
        <v>21218</v>
      </c>
      <c r="U1392" s="236" t="s">
        <v>5191</v>
      </c>
      <c r="V1392" s="16">
        <v>1</v>
      </c>
      <c r="W1392" s="16">
        <v>5</v>
      </c>
      <c r="X1392" s="16" t="e">
        <v>#REF!</v>
      </c>
      <c r="Y1392" s="237" t="s">
        <v>1252</v>
      </c>
      <c r="Z1392" s="17"/>
    </row>
    <row r="1393" spans="1:26" x14ac:dyDescent="0.45">
      <c r="A1393" s="227"/>
      <c r="B1393" s="240" t="s">
        <v>23164</v>
      </c>
      <c r="C1393" s="240" t="s">
        <v>23165</v>
      </c>
      <c r="D1393" s="240" t="s">
        <v>22879</v>
      </c>
      <c r="E1393" s="240" t="s">
        <v>1067</v>
      </c>
      <c r="F1393" s="227" t="s">
        <v>24730</v>
      </c>
      <c r="G1393" s="229" t="s">
        <v>5191</v>
      </c>
      <c r="H1393" s="229">
        <v>4</v>
      </c>
      <c r="I1393" s="229" t="s">
        <v>1249</v>
      </c>
      <c r="J1393" s="229" t="s">
        <v>1251</v>
      </c>
      <c r="K1393" s="17" t="s">
        <v>1253</v>
      </c>
      <c r="L1393" s="17" t="s">
        <v>23164</v>
      </c>
      <c r="M1393" s="230" t="s">
        <v>23164</v>
      </c>
      <c r="N1393" s="231" t="s">
        <v>23165</v>
      </c>
      <c r="O1393" s="232" t="s">
        <v>1067</v>
      </c>
      <c r="P1393" s="233" t="s">
        <v>1068</v>
      </c>
      <c r="Q1393" s="233" t="s">
        <v>26521</v>
      </c>
      <c r="R1393" s="230" t="s">
        <v>25309</v>
      </c>
      <c r="S1393" s="234" t="s">
        <v>25697</v>
      </c>
      <c r="T1393" s="235" t="s">
        <v>21328</v>
      </c>
      <c r="U1393" s="236" t="s">
        <v>5191</v>
      </c>
      <c r="V1393" s="16">
        <v>2</v>
      </c>
      <c r="W1393" s="16">
        <v>4</v>
      </c>
      <c r="X1393" s="16" t="e">
        <v>#REF!</v>
      </c>
      <c r="Y1393" s="237" t="s">
        <v>1067</v>
      </c>
      <c r="Z1393" s="17"/>
    </row>
    <row r="1394" spans="1:26" x14ac:dyDescent="0.45">
      <c r="A1394" s="227"/>
      <c r="B1394" s="227"/>
      <c r="C1394" s="227"/>
      <c r="D1394" s="240" t="s">
        <v>23020</v>
      </c>
      <c r="E1394" s="240" t="s">
        <v>1252</v>
      </c>
      <c r="F1394" s="227" t="s">
        <v>24731</v>
      </c>
      <c r="G1394" s="229" t="s">
        <v>26520</v>
      </c>
      <c r="H1394" s="229">
        <v>4</v>
      </c>
      <c r="I1394" s="229" t="s">
        <v>1249</v>
      </c>
      <c r="J1394" s="229" t="s">
        <v>1251</v>
      </c>
      <c r="K1394" s="17" t="s">
        <v>1253</v>
      </c>
      <c r="L1394" s="17" t="s">
        <v>23164</v>
      </c>
      <c r="M1394" s="230" t="s">
        <v>23164</v>
      </c>
      <c r="N1394" s="231" t="s">
        <v>23165</v>
      </c>
      <c r="O1394" s="232" t="s">
        <v>1252</v>
      </c>
      <c r="P1394" s="233" t="s">
        <v>1254</v>
      </c>
      <c r="Q1394" s="233" t="s">
        <v>26521</v>
      </c>
      <c r="R1394" s="230" t="s">
        <v>25309</v>
      </c>
      <c r="S1394" s="234" t="s">
        <v>25697</v>
      </c>
      <c r="T1394" s="235" t="s">
        <v>21218</v>
      </c>
      <c r="U1394" s="236" t="s">
        <v>5191</v>
      </c>
      <c r="V1394" s="16">
        <v>2</v>
      </c>
      <c r="W1394" s="16">
        <v>5</v>
      </c>
      <c r="X1394" s="16" t="e">
        <v>#REF!</v>
      </c>
      <c r="Y1394" s="237" t="s">
        <v>1252</v>
      </c>
      <c r="Z1394" s="17"/>
    </row>
    <row r="1395" spans="1:26" x14ac:dyDescent="0.45">
      <c r="A1395" s="227"/>
      <c r="B1395" s="240" t="s">
        <v>23166</v>
      </c>
      <c r="C1395" s="240" t="s">
        <v>23167</v>
      </c>
      <c r="D1395" s="240" t="s">
        <v>23020</v>
      </c>
      <c r="E1395" s="240" t="s">
        <v>1252</v>
      </c>
      <c r="F1395" s="227" t="s">
        <v>24732</v>
      </c>
      <c r="G1395" s="229" t="s">
        <v>5191</v>
      </c>
      <c r="H1395" s="229">
        <v>4</v>
      </c>
      <c r="I1395" s="229" t="s">
        <v>1249</v>
      </c>
      <c r="J1395" s="229" t="s">
        <v>1251</v>
      </c>
      <c r="K1395" s="17" t="s">
        <v>1253</v>
      </c>
      <c r="L1395" s="17" t="s">
        <v>23166</v>
      </c>
      <c r="M1395" s="230" t="s">
        <v>23166</v>
      </c>
      <c r="N1395" s="231" t="s">
        <v>23167</v>
      </c>
      <c r="O1395" s="232" t="s">
        <v>1252</v>
      </c>
      <c r="P1395" s="233" t="s">
        <v>1254</v>
      </c>
      <c r="Q1395" s="233" t="s">
        <v>26521</v>
      </c>
      <c r="R1395" s="230" t="s">
        <v>25310</v>
      </c>
      <c r="S1395" s="234" t="s">
        <v>25697</v>
      </c>
      <c r="T1395" s="235" t="s">
        <v>21218</v>
      </c>
      <c r="U1395" s="236" t="s">
        <v>5191</v>
      </c>
      <c r="V1395" s="16">
        <v>1</v>
      </c>
      <c r="W1395" s="16">
        <v>5</v>
      </c>
      <c r="X1395" s="16" t="e">
        <v>#REF!</v>
      </c>
      <c r="Y1395" s="237" t="s">
        <v>1252</v>
      </c>
      <c r="Z1395" s="17"/>
    </row>
    <row r="1396" spans="1:26" x14ac:dyDescent="0.45">
      <c r="A1396" s="239" t="s">
        <v>1255</v>
      </c>
      <c r="B1396" s="239" t="s">
        <v>23168</v>
      </c>
      <c r="C1396" s="227"/>
      <c r="D1396" s="227"/>
      <c r="E1396" s="227"/>
      <c r="F1396" s="227" t="s">
        <v>24733</v>
      </c>
      <c r="G1396" s="229" t="s">
        <v>5191</v>
      </c>
      <c r="H1396" s="229">
        <v>2</v>
      </c>
      <c r="I1396" s="229" t="s">
        <v>1249</v>
      </c>
      <c r="J1396" s="229" t="s">
        <v>1255</v>
      </c>
      <c r="K1396" s="17" t="s">
        <v>5190</v>
      </c>
      <c r="L1396" s="17" t="s">
        <v>5190</v>
      </c>
      <c r="M1396" s="230" t="s">
        <v>1255</v>
      </c>
      <c r="N1396" s="231" t="s">
        <v>23168</v>
      </c>
      <c r="O1396" s="232" t="s">
        <v>5190</v>
      </c>
      <c r="P1396" s="233" t="s">
        <v>5190</v>
      </c>
      <c r="Q1396" s="233" t="s">
        <v>5190</v>
      </c>
      <c r="R1396" s="230" t="s">
        <v>25698</v>
      </c>
      <c r="S1396" s="234" t="s">
        <v>25692</v>
      </c>
      <c r="T1396" s="235" t="s">
        <v>5190</v>
      </c>
      <c r="U1396" s="236" t="s">
        <v>26520</v>
      </c>
      <c r="V1396" s="16" t="s">
        <v>5190</v>
      </c>
      <c r="W1396" s="16" t="s">
        <v>5190</v>
      </c>
      <c r="X1396" s="16" t="e">
        <v>#REF!</v>
      </c>
      <c r="Y1396" s="237" t="s">
        <v>5190</v>
      </c>
      <c r="Z1396" s="17"/>
    </row>
    <row r="1397" spans="1:26" x14ac:dyDescent="0.45">
      <c r="A1397" s="239" t="s">
        <v>23169</v>
      </c>
      <c r="B1397" s="239" t="s">
        <v>23170</v>
      </c>
      <c r="C1397" s="227"/>
      <c r="D1397" s="227"/>
      <c r="E1397" s="227"/>
      <c r="F1397" s="227" t="s">
        <v>24734</v>
      </c>
      <c r="G1397" s="229" t="s">
        <v>5191</v>
      </c>
      <c r="H1397" s="229">
        <v>3</v>
      </c>
      <c r="I1397" s="229" t="s">
        <v>1249</v>
      </c>
      <c r="J1397" s="229" t="s">
        <v>1255</v>
      </c>
      <c r="K1397" s="17" t="s">
        <v>23169</v>
      </c>
      <c r="L1397" s="17" t="s">
        <v>5190</v>
      </c>
      <c r="M1397" s="230" t="s">
        <v>23169</v>
      </c>
      <c r="N1397" s="231" t="s">
        <v>23170</v>
      </c>
      <c r="O1397" s="232" t="s">
        <v>5190</v>
      </c>
      <c r="P1397" s="233" t="s">
        <v>5190</v>
      </c>
      <c r="Q1397" s="233" t="s">
        <v>5190</v>
      </c>
      <c r="R1397" s="230" t="s">
        <v>25699</v>
      </c>
      <c r="S1397" s="234" t="s">
        <v>25698</v>
      </c>
      <c r="T1397" s="235" t="s">
        <v>5190</v>
      </c>
      <c r="U1397" s="236" t="s">
        <v>26520</v>
      </c>
      <c r="V1397" s="16" t="s">
        <v>5190</v>
      </c>
      <c r="W1397" s="16" t="s">
        <v>5190</v>
      </c>
      <c r="X1397" s="16" t="e">
        <v>#REF!</v>
      </c>
      <c r="Y1397" s="237" t="s">
        <v>5190</v>
      </c>
      <c r="Z1397" s="17"/>
    </row>
    <row r="1398" spans="1:26" x14ac:dyDescent="0.45">
      <c r="A1398" s="227"/>
      <c r="B1398" s="240" t="s">
        <v>23171</v>
      </c>
      <c r="C1398" s="240" t="s">
        <v>23172</v>
      </c>
      <c r="D1398" s="240" t="s">
        <v>23173</v>
      </c>
      <c r="E1398" s="240" t="s">
        <v>1273</v>
      </c>
      <c r="F1398" s="227" t="s">
        <v>24735</v>
      </c>
      <c r="G1398" s="229" t="s">
        <v>5191</v>
      </c>
      <c r="H1398" s="229">
        <v>4</v>
      </c>
      <c r="I1398" s="229" t="s">
        <v>1249</v>
      </c>
      <c r="J1398" s="229" t="s">
        <v>1255</v>
      </c>
      <c r="K1398" s="17" t="s">
        <v>23169</v>
      </c>
      <c r="L1398" s="17" t="s">
        <v>23171</v>
      </c>
      <c r="M1398" s="230" t="s">
        <v>23171</v>
      </c>
      <c r="N1398" s="231" t="s">
        <v>23172</v>
      </c>
      <c r="O1398" s="232" t="s">
        <v>1273</v>
      </c>
      <c r="P1398" s="233" t="s">
        <v>1272</v>
      </c>
      <c r="Q1398" s="233" t="s">
        <v>26521</v>
      </c>
      <c r="R1398" s="230" t="s">
        <v>25311</v>
      </c>
      <c r="S1398" s="234" t="s">
        <v>25699</v>
      </c>
      <c r="T1398" s="235" t="s">
        <v>21207</v>
      </c>
      <c r="U1398" s="236" t="s">
        <v>5191</v>
      </c>
      <c r="V1398" s="16">
        <v>1</v>
      </c>
      <c r="W1398" s="16">
        <v>4</v>
      </c>
      <c r="X1398" s="16" t="e">
        <v>#REF!</v>
      </c>
      <c r="Y1398" s="237" t="s">
        <v>1273</v>
      </c>
      <c r="Z1398" s="17"/>
    </row>
    <row r="1399" spans="1:26" x14ac:dyDescent="0.45">
      <c r="A1399" s="227"/>
      <c r="B1399" s="240" t="s">
        <v>23174</v>
      </c>
      <c r="C1399" s="240" t="s">
        <v>23175</v>
      </c>
      <c r="D1399" s="240" t="s">
        <v>23176</v>
      </c>
      <c r="E1399" s="240" t="s">
        <v>1275</v>
      </c>
      <c r="F1399" s="227" t="s">
        <v>24736</v>
      </c>
      <c r="G1399" s="229" t="s">
        <v>5191</v>
      </c>
      <c r="H1399" s="229">
        <v>4</v>
      </c>
      <c r="I1399" s="229" t="s">
        <v>1249</v>
      </c>
      <c r="J1399" s="229" t="s">
        <v>1255</v>
      </c>
      <c r="K1399" s="17" t="s">
        <v>23169</v>
      </c>
      <c r="L1399" s="17" t="s">
        <v>23174</v>
      </c>
      <c r="M1399" s="230" t="s">
        <v>23174</v>
      </c>
      <c r="N1399" s="231" t="s">
        <v>23175</v>
      </c>
      <c r="O1399" s="232" t="s">
        <v>1275</v>
      </c>
      <c r="P1399" s="233" t="s">
        <v>1274</v>
      </c>
      <c r="Q1399" s="233" t="s">
        <v>26521</v>
      </c>
      <c r="R1399" s="230" t="s">
        <v>25312</v>
      </c>
      <c r="S1399" s="234" t="s">
        <v>25699</v>
      </c>
      <c r="T1399" s="235" t="s">
        <v>21206</v>
      </c>
      <c r="U1399" s="236" t="s">
        <v>5191</v>
      </c>
      <c r="V1399" s="16">
        <v>2</v>
      </c>
      <c r="W1399" s="16">
        <v>2</v>
      </c>
      <c r="X1399" s="16" t="e">
        <v>#REF!</v>
      </c>
      <c r="Y1399" s="237" t="s">
        <v>1275</v>
      </c>
      <c r="Z1399" s="17"/>
    </row>
    <row r="1400" spans="1:26" x14ac:dyDescent="0.45">
      <c r="A1400" s="227"/>
      <c r="B1400" s="227"/>
      <c r="C1400" s="227"/>
      <c r="D1400" s="240" t="s">
        <v>23021</v>
      </c>
      <c r="E1400" s="240" t="s">
        <v>1277</v>
      </c>
      <c r="F1400" s="227" t="s">
        <v>24737</v>
      </c>
      <c r="G1400" s="229" t="s">
        <v>26520</v>
      </c>
      <c r="H1400" s="229">
        <v>4</v>
      </c>
      <c r="I1400" s="229" t="s">
        <v>1249</v>
      </c>
      <c r="J1400" s="229" t="s">
        <v>1255</v>
      </c>
      <c r="K1400" s="17" t="s">
        <v>23169</v>
      </c>
      <c r="L1400" s="17" t="s">
        <v>23174</v>
      </c>
      <c r="M1400" s="230" t="s">
        <v>23174</v>
      </c>
      <c r="N1400" s="231" t="s">
        <v>23175</v>
      </c>
      <c r="O1400" s="232" t="s">
        <v>1277</v>
      </c>
      <c r="P1400" s="233" t="s">
        <v>1276</v>
      </c>
      <c r="Q1400" s="233" t="s">
        <v>26521</v>
      </c>
      <c r="R1400" s="230" t="s">
        <v>25312</v>
      </c>
      <c r="S1400" s="234" t="s">
        <v>25699</v>
      </c>
      <c r="T1400" s="235" t="s">
        <v>21205</v>
      </c>
      <c r="U1400" s="236" t="s">
        <v>5191</v>
      </c>
      <c r="V1400" s="16">
        <v>2</v>
      </c>
      <c r="W1400" s="16">
        <v>6</v>
      </c>
      <c r="X1400" s="16" t="e">
        <v>#REF!</v>
      </c>
      <c r="Y1400" s="237" t="s">
        <v>1277</v>
      </c>
      <c r="Z1400" s="17"/>
    </row>
    <row r="1401" spans="1:26" x14ac:dyDescent="0.45">
      <c r="A1401" s="227"/>
      <c r="B1401" s="240" t="s">
        <v>23177</v>
      </c>
      <c r="C1401" s="240" t="s">
        <v>23178</v>
      </c>
      <c r="D1401" s="240" t="s">
        <v>23173</v>
      </c>
      <c r="E1401" s="240" t="s">
        <v>1273</v>
      </c>
      <c r="F1401" s="227" t="s">
        <v>24738</v>
      </c>
      <c r="G1401" s="229" t="s">
        <v>5191</v>
      </c>
      <c r="H1401" s="229">
        <v>4</v>
      </c>
      <c r="I1401" s="229" t="s">
        <v>1249</v>
      </c>
      <c r="J1401" s="229" t="s">
        <v>1255</v>
      </c>
      <c r="K1401" s="17" t="s">
        <v>23169</v>
      </c>
      <c r="L1401" s="17" t="s">
        <v>23177</v>
      </c>
      <c r="M1401" s="230" t="s">
        <v>23177</v>
      </c>
      <c r="N1401" s="231" t="s">
        <v>23178</v>
      </c>
      <c r="O1401" s="232" t="s">
        <v>1273</v>
      </c>
      <c r="P1401" s="233" t="s">
        <v>1272</v>
      </c>
      <c r="Q1401" s="233" t="s">
        <v>26521</v>
      </c>
      <c r="R1401" s="230" t="s">
        <v>25313</v>
      </c>
      <c r="S1401" s="234" t="s">
        <v>25699</v>
      </c>
      <c r="T1401" s="235" t="s">
        <v>21207</v>
      </c>
      <c r="U1401" s="236" t="s">
        <v>5191</v>
      </c>
      <c r="V1401" s="16">
        <v>1</v>
      </c>
      <c r="W1401" s="16">
        <v>4</v>
      </c>
      <c r="X1401" s="16" t="e">
        <v>#REF!</v>
      </c>
      <c r="Y1401" s="237" t="s">
        <v>1273</v>
      </c>
      <c r="Z1401" s="17"/>
    </row>
    <row r="1402" spans="1:26" x14ac:dyDescent="0.45">
      <c r="A1402" s="227"/>
      <c r="B1402" s="240" t="s">
        <v>23179</v>
      </c>
      <c r="C1402" s="240" t="s">
        <v>23180</v>
      </c>
      <c r="D1402" s="240" t="s">
        <v>23021</v>
      </c>
      <c r="E1402" s="240" t="s">
        <v>1277</v>
      </c>
      <c r="F1402" s="227" t="s">
        <v>24739</v>
      </c>
      <c r="G1402" s="229" t="s">
        <v>5191</v>
      </c>
      <c r="H1402" s="229">
        <v>4</v>
      </c>
      <c r="I1402" s="229" t="s">
        <v>1249</v>
      </c>
      <c r="J1402" s="229" t="s">
        <v>1255</v>
      </c>
      <c r="K1402" s="17" t="s">
        <v>23169</v>
      </c>
      <c r="L1402" s="17" t="s">
        <v>23179</v>
      </c>
      <c r="M1402" s="230" t="s">
        <v>23179</v>
      </c>
      <c r="N1402" s="231" t="s">
        <v>23180</v>
      </c>
      <c r="O1402" s="232" t="s">
        <v>1277</v>
      </c>
      <c r="P1402" s="233" t="s">
        <v>1276</v>
      </c>
      <c r="Q1402" s="233" t="s">
        <v>26521</v>
      </c>
      <c r="R1402" s="230" t="s">
        <v>25314</v>
      </c>
      <c r="S1402" s="234" t="s">
        <v>25699</v>
      </c>
      <c r="T1402" s="235" t="s">
        <v>21205</v>
      </c>
      <c r="U1402" s="236" t="s">
        <v>5191</v>
      </c>
      <c r="V1402" s="16">
        <v>1</v>
      </c>
      <c r="W1402" s="16">
        <v>6</v>
      </c>
      <c r="X1402" s="16" t="e">
        <v>#REF!</v>
      </c>
      <c r="Y1402" s="237" t="s">
        <v>1277</v>
      </c>
      <c r="Z1402" s="17"/>
    </row>
    <row r="1403" spans="1:26" x14ac:dyDescent="0.45">
      <c r="A1403" s="239" t="s">
        <v>23181</v>
      </c>
      <c r="B1403" s="239" t="s">
        <v>23182</v>
      </c>
      <c r="C1403" s="227"/>
      <c r="D1403" s="227"/>
      <c r="E1403" s="227"/>
      <c r="F1403" s="227" t="s">
        <v>24740</v>
      </c>
      <c r="G1403" s="229" t="s">
        <v>5191</v>
      </c>
      <c r="H1403" s="229">
        <v>3</v>
      </c>
      <c r="I1403" s="229" t="s">
        <v>1249</v>
      </c>
      <c r="J1403" s="229" t="s">
        <v>1255</v>
      </c>
      <c r="K1403" s="17" t="s">
        <v>23181</v>
      </c>
      <c r="L1403" s="17" t="s">
        <v>5190</v>
      </c>
      <c r="M1403" s="230" t="s">
        <v>23181</v>
      </c>
      <c r="N1403" s="231" t="s">
        <v>23182</v>
      </c>
      <c r="O1403" s="232" t="s">
        <v>5190</v>
      </c>
      <c r="P1403" s="233" t="s">
        <v>5190</v>
      </c>
      <c r="Q1403" s="233" t="s">
        <v>5190</v>
      </c>
      <c r="R1403" s="230" t="s">
        <v>25700</v>
      </c>
      <c r="S1403" s="234" t="s">
        <v>25698</v>
      </c>
      <c r="T1403" s="235" t="s">
        <v>5190</v>
      </c>
      <c r="U1403" s="236" t="s">
        <v>26520</v>
      </c>
      <c r="V1403" s="16" t="s">
        <v>5190</v>
      </c>
      <c r="W1403" s="16" t="s">
        <v>5190</v>
      </c>
      <c r="X1403" s="16" t="e">
        <v>#REF!</v>
      </c>
      <c r="Y1403" s="237" t="s">
        <v>5190</v>
      </c>
      <c r="Z1403" s="17"/>
    </row>
    <row r="1404" spans="1:26" x14ac:dyDescent="0.45">
      <c r="A1404" s="227"/>
      <c r="B1404" s="240" t="s">
        <v>23183</v>
      </c>
      <c r="C1404" s="240" t="s">
        <v>23184</v>
      </c>
      <c r="D1404" s="240" t="s">
        <v>23173</v>
      </c>
      <c r="E1404" s="240" t="s">
        <v>1273</v>
      </c>
      <c r="F1404" s="227" t="s">
        <v>24741</v>
      </c>
      <c r="G1404" s="229" t="s">
        <v>5191</v>
      </c>
      <c r="H1404" s="229">
        <v>4</v>
      </c>
      <c r="I1404" s="229" t="s">
        <v>1249</v>
      </c>
      <c r="J1404" s="229" t="s">
        <v>1255</v>
      </c>
      <c r="K1404" s="17" t="s">
        <v>23181</v>
      </c>
      <c r="L1404" s="17" t="s">
        <v>23183</v>
      </c>
      <c r="M1404" s="230" t="s">
        <v>23183</v>
      </c>
      <c r="N1404" s="231" t="s">
        <v>23184</v>
      </c>
      <c r="O1404" s="232" t="s">
        <v>1273</v>
      </c>
      <c r="P1404" s="233" t="s">
        <v>1272</v>
      </c>
      <c r="Q1404" s="233" t="s">
        <v>26521</v>
      </c>
      <c r="R1404" s="230" t="s">
        <v>25315</v>
      </c>
      <c r="S1404" s="234" t="s">
        <v>25700</v>
      </c>
      <c r="T1404" s="235" t="s">
        <v>21207</v>
      </c>
      <c r="U1404" s="236" t="s">
        <v>5191</v>
      </c>
      <c r="V1404" s="16">
        <v>2</v>
      </c>
      <c r="W1404" s="16">
        <v>4</v>
      </c>
      <c r="X1404" s="16" t="e">
        <v>#REF!</v>
      </c>
      <c r="Y1404" s="237" t="s">
        <v>1273</v>
      </c>
      <c r="Z1404" s="17"/>
    </row>
    <row r="1405" spans="1:26" x14ac:dyDescent="0.45">
      <c r="A1405" s="227"/>
      <c r="B1405" s="227"/>
      <c r="C1405" s="227"/>
      <c r="D1405" s="240" t="s">
        <v>23021</v>
      </c>
      <c r="E1405" s="240" t="s">
        <v>1277</v>
      </c>
      <c r="F1405" s="227" t="s">
        <v>24742</v>
      </c>
      <c r="G1405" s="229" t="s">
        <v>26520</v>
      </c>
      <c r="H1405" s="229">
        <v>4</v>
      </c>
      <c r="I1405" s="229" t="s">
        <v>1249</v>
      </c>
      <c r="J1405" s="229" t="s">
        <v>1255</v>
      </c>
      <c r="K1405" s="17" t="s">
        <v>23181</v>
      </c>
      <c r="L1405" s="17" t="s">
        <v>23183</v>
      </c>
      <c r="M1405" s="230" t="s">
        <v>23183</v>
      </c>
      <c r="N1405" s="231" t="s">
        <v>23184</v>
      </c>
      <c r="O1405" s="232" t="s">
        <v>1277</v>
      </c>
      <c r="P1405" s="233" t="s">
        <v>1276</v>
      </c>
      <c r="Q1405" s="233" t="s">
        <v>26521</v>
      </c>
      <c r="R1405" s="230" t="s">
        <v>25315</v>
      </c>
      <c r="S1405" s="234" t="s">
        <v>25700</v>
      </c>
      <c r="T1405" s="235" t="s">
        <v>21205</v>
      </c>
      <c r="U1405" s="236" t="s">
        <v>5191</v>
      </c>
      <c r="V1405" s="16">
        <v>2</v>
      </c>
      <c r="W1405" s="16">
        <v>6</v>
      </c>
      <c r="X1405" s="16" t="e">
        <v>#REF!</v>
      </c>
      <c r="Y1405" s="237" t="s">
        <v>1277</v>
      </c>
      <c r="Z1405" s="17"/>
    </row>
    <row r="1406" spans="1:26" x14ac:dyDescent="0.45">
      <c r="A1406" s="227"/>
      <c r="B1406" s="240" t="s">
        <v>23185</v>
      </c>
      <c r="C1406" s="240" t="s">
        <v>23186</v>
      </c>
      <c r="D1406" s="240" t="s">
        <v>23021</v>
      </c>
      <c r="E1406" s="240" t="s">
        <v>1277</v>
      </c>
      <c r="F1406" s="227" t="s">
        <v>24743</v>
      </c>
      <c r="G1406" s="229" t="s">
        <v>5191</v>
      </c>
      <c r="H1406" s="229">
        <v>4</v>
      </c>
      <c r="I1406" s="229" t="s">
        <v>1249</v>
      </c>
      <c r="J1406" s="229" t="s">
        <v>1255</v>
      </c>
      <c r="K1406" s="17" t="s">
        <v>23181</v>
      </c>
      <c r="L1406" s="17" t="s">
        <v>23185</v>
      </c>
      <c r="M1406" s="230" t="s">
        <v>23185</v>
      </c>
      <c r="N1406" s="231" t="s">
        <v>23186</v>
      </c>
      <c r="O1406" s="232" t="s">
        <v>1277</v>
      </c>
      <c r="P1406" s="233" t="s">
        <v>1276</v>
      </c>
      <c r="Q1406" s="233" t="s">
        <v>26521</v>
      </c>
      <c r="R1406" s="230" t="s">
        <v>25316</v>
      </c>
      <c r="S1406" s="234" t="s">
        <v>25700</v>
      </c>
      <c r="T1406" s="235" t="s">
        <v>21205</v>
      </c>
      <c r="U1406" s="236" t="s">
        <v>5191</v>
      </c>
      <c r="V1406" s="16">
        <v>1</v>
      </c>
      <c r="W1406" s="16">
        <v>6</v>
      </c>
      <c r="X1406" s="16" t="e">
        <v>#REF!</v>
      </c>
      <c r="Y1406" s="237" t="s">
        <v>1277</v>
      </c>
      <c r="Z1406" s="17"/>
    </row>
    <row r="1407" spans="1:26" x14ac:dyDescent="0.45">
      <c r="A1407" s="239" t="s">
        <v>23187</v>
      </c>
      <c r="B1407" s="239" t="s">
        <v>23188</v>
      </c>
      <c r="C1407" s="227"/>
      <c r="D1407" s="227"/>
      <c r="E1407" s="227"/>
      <c r="F1407" s="227" t="s">
        <v>24744</v>
      </c>
      <c r="G1407" s="229" t="s">
        <v>5191</v>
      </c>
      <c r="H1407" s="229">
        <v>3</v>
      </c>
      <c r="I1407" s="229" t="s">
        <v>1249</v>
      </c>
      <c r="J1407" s="229" t="s">
        <v>1255</v>
      </c>
      <c r="K1407" s="17" t="s">
        <v>23187</v>
      </c>
      <c r="L1407" s="17" t="s">
        <v>5190</v>
      </c>
      <c r="M1407" s="230" t="s">
        <v>23187</v>
      </c>
      <c r="N1407" s="231" t="s">
        <v>23188</v>
      </c>
      <c r="O1407" s="232" t="s">
        <v>5190</v>
      </c>
      <c r="P1407" s="233" t="s">
        <v>5190</v>
      </c>
      <c r="Q1407" s="233" t="s">
        <v>5190</v>
      </c>
      <c r="R1407" s="230" t="s">
        <v>25701</v>
      </c>
      <c r="S1407" s="234" t="s">
        <v>25698</v>
      </c>
      <c r="T1407" s="235" t="s">
        <v>5190</v>
      </c>
      <c r="U1407" s="236" t="s">
        <v>26520</v>
      </c>
      <c r="V1407" s="16" t="s">
        <v>5190</v>
      </c>
      <c r="W1407" s="16" t="s">
        <v>5190</v>
      </c>
      <c r="X1407" s="16" t="e">
        <v>#REF!</v>
      </c>
      <c r="Y1407" s="237" t="s">
        <v>5190</v>
      </c>
      <c r="Z1407" s="17"/>
    </row>
    <row r="1408" spans="1:26" x14ac:dyDescent="0.45">
      <c r="A1408" s="227"/>
      <c r="B1408" s="240" t="s">
        <v>23189</v>
      </c>
      <c r="C1408" s="240" t="s">
        <v>23190</v>
      </c>
      <c r="D1408" s="240" t="s">
        <v>23191</v>
      </c>
      <c r="E1408" s="240" t="s">
        <v>1281</v>
      </c>
      <c r="F1408" s="227" t="s">
        <v>24745</v>
      </c>
      <c r="G1408" s="229" t="s">
        <v>5191</v>
      </c>
      <c r="H1408" s="229">
        <v>4</v>
      </c>
      <c r="I1408" s="229" t="s">
        <v>1249</v>
      </c>
      <c r="J1408" s="229" t="s">
        <v>1255</v>
      </c>
      <c r="K1408" s="17" t="s">
        <v>23187</v>
      </c>
      <c r="L1408" s="17" t="s">
        <v>23189</v>
      </c>
      <c r="M1408" s="230" t="s">
        <v>23189</v>
      </c>
      <c r="N1408" s="231" t="s">
        <v>23190</v>
      </c>
      <c r="O1408" s="232" t="s">
        <v>1281</v>
      </c>
      <c r="P1408" s="233" t="s">
        <v>1280</v>
      </c>
      <c r="Q1408" s="233" t="s">
        <v>26521</v>
      </c>
      <c r="R1408" s="230" t="s">
        <v>25317</v>
      </c>
      <c r="S1408" s="234" t="s">
        <v>25701</v>
      </c>
      <c r="T1408" s="235" t="s">
        <v>21203</v>
      </c>
      <c r="U1408" s="236" t="s">
        <v>5191</v>
      </c>
      <c r="V1408" s="16">
        <v>2</v>
      </c>
      <c r="W1408" s="16">
        <v>2</v>
      </c>
      <c r="X1408" s="16" t="e">
        <v>#REF!</v>
      </c>
      <c r="Y1408" s="237" t="s">
        <v>1281</v>
      </c>
      <c r="Z1408" s="17"/>
    </row>
    <row r="1409" spans="1:26" x14ac:dyDescent="0.45">
      <c r="A1409" s="227"/>
      <c r="B1409" s="227"/>
      <c r="C1409" s="227"/>
      <c r="D1409" s="240" t="s">
        <v>23022</v>
      </c>
      <c r="E1409" s="240" t="s">
        <v>1283</v>
      </c>
      <c r="F1409" s="227" t="s">
        <v>24746</v>
      </c>
      <c r="G1409" s="229" t="s">
        <v>26520</v>
      </c>
      <c r="H1409" s="229">
        <v>4</v>
      </c>
      <c r="I1409" s="229" t="s">
        <v>1249</v>
      </c>
      <c r="J1409" s="229" t="s">
        <v>1255</v>
      </c>
      <c r="K1409" s="17" t="s">
        <v>23187</v>
      </c>
      <c r="L1409" s="17" t="s">
        <v>23189</v>
      </c>
      <c r="M1409" s="230" t="s">
        <v>23189</v>
      </c>
      <c r="N1409" s="231" t="s">
        <v>23190</v>
      </c>
      <c r="O1409" s="232" t="s">
        <v>1283</v>
      </c>
      <c r="P1409" s="233" t="s">
        <v>1282</v>
      </c>
      <c r="Q1409" s="233" t="s">
        <v>26521</v>
      </c>
      <c r="R1409" s="230" t="s">
        <v>25317</v>
      </c>
      <c r="S1409" s="234" t="s">
        <v>25701</v>
      </c>
      <c r="T1409" s="235" t="s">
        <v>21202</v>
      </c>
      <c r="U1409" s="236" t="s">
        <v>5191</v>
      </c>
      <c r="V1409" s="16">
        <v>2</v>
      </c>
      <c r="W1409" s="16">
        <v>3</v>
      </c>
      <c r="X1409" s="16" t="e">
        <v>#REF!</v>
      </c>
      <c r="Y1409" s="237" t="s">
        <v>1283</v>
      </c>
      <c r="Z1409" s="17"/>
    </row>
    <row r="1410" spans="1:26" x14ac:dyDescent="0.45">
      <c r="A1410" s="227"/>
      <c r="B1410" s="240" t="s">
        <v>23192</v>
      </c>
      <c r="C1410" s="240" t="s">
        <v>23193</v>
      </c>
      <c r="D1410" s="240" t="s">
        <v>23173</v>
      </c>
      <c r="E1410" s="240" t="s">
        <v>1273</v>
      </c>
      <c r="F1410" s="227" t="s">
        <v>24747</v>
      </c>
      <c r="G1410" s="229" t="s">
        <v>5191</v>
      </c>
      <c r="H1410" s="229">
        <v>4</v>
      </c>
      <c r="I1410" s="229" t="s">
        <v>1249</v>
      </c>
      <c r="J1410" s="229" t="s">
        <v>1255</v>
      </c>
      <c r="K1410" s="17" t="s">
        <v>23187</v>
      </c>
      <c r="L1410" s="17" t="s">
        <v>23192</v>
      </c>
      <c r="M1410" s="230" t="s">
        <v>23192</v>
      </c>
      <c r="N1410" s="231" t="s">
        <v>23193</v>
      </c>
      <c r="O1410" s="232" t="s">
        <v>1273</v>
      </c>
      <c r="P1410" s="233" t="s">
        <v>1272</v>
      </c>
      <c r="Q1410" s="233" t="s">
        <v>26521</v>
      </c>
      <c r="R1410" s="230" t="s">
        <v>25318</v>
      </c>
      <c r="S1410" s="234" t="s">
        <v>25701</v>
      </c>
      <c r="T1410" s="235" t="s">
        <v>21207</v>
      </c>
      <c r="U1410" s="236" t="s">
        <v>5191</v>
      </c>
      <c r="V1410" s="16">
        <v>5</v>
      </c>
      <c r="W1410" s="16">
        <v>4</v>
      </c>
      <c r="X1410" s="16" t="e">
        <v>#REF!</v>
      </c>
      <c r="Y1410" s="237" t="s">
        <v>1273</v>
      </c>
      <c r="Z1410" s="17"/>
    </row>
    <row r="1411" spans="1:26" x14ac:dyDescent="0.45">
      <c r="A1411" s="227"/>
      <c r="B1411" s="227"/>
      <c r="C1411" s="227"/>
      <c r="D1411" s="240" t="s">
        <v>23176</v>
      </c>
      <c r="E1411" s="240" t="s">
        <v>1275</v>
      </c>
      <c r="F1411" s="227" t="s">
        <v>24748</v>
      </c>
      <c r="G1411" s="229" t="s">
        <v>26520</v>
      </c>
      <c r="H1411" s="229">
        <v>4</v>
      </c>
      <c r="I1411" s="229" t="s">
        <v>1249</v>
      </c>
      <c r="J1411" s="229" t="s">
        <v>1255</v>
      </c>
      <c r="K1411" s="17" t="s">
        <v>23187</v>
      </c>
      <c r="L1411" s="17" t="s">
        <v>23192</v>
      </c>
      <c r="M1411" s="230" t="s">
        <v>23192</v>
      </c>
      <c r="N1411" s="231" t="s">
        <v>23193</v>
      </c>
      <c r="O1411" s="232" t="s">
        <v>1275</v>
      </c>
      <c r="P1411" s="233" t="s">
        <v>1274</v>
      </c>
      <c r="Q1411" s="233" t="s">
        <v>26521</v>
      </c>
      <c r="R1411" s="230" t="s">
        <v>25318</v>
      </c>
      <c r="S1411" s="234" t="s">
        <v>25701</v>
      </c>
      <c r="T1411" s="235" t="s">
        <v>21206</v>
      </c>
      <c r="U1411" s="236" t="s">
        <v>5191</v>
      </c>
      <c r="V1411" s="16">
        <v>5</v>
      </c>
      <c r="W1411" s="16">
        <v>2</v>
      </c>
      <c r="X1411" s="16" t="e">
        <v>#REF!</v>
      </c>
      <c r="Y1411" s="237" t="s">
        <v>1275</v>
      </c>
      <c r="Z1411" s="17"/>
    </row>
    <row r="1412" spans="1:26" x14ac:dyDescent="0.45">
      <c r="A1412" s="227"/>
      <c r="B1412" s="227"/>
      <c r="C1412" s="227"/>
      <c r="D1412" s="240" t="s">
        <v>23021</v>
      </c>
      <c r="E1412" s="240" t="s">
        <v>1277</v>
      </c>
      <c r="F1412" s="227" t="s">
        <v>24749</v>
      </c>
      <c r="G1412" s="229" t="s">
        <v>26520</v>
      </c>
      <c r="H1412" s="229">
        <v>4</v>
      </c>
      <c r="I1412" s="229" t="s">
        <v>1249</v>
      </c>
      <c r="J1412" s="229" t="s">
        <v>1255</v>
      </c>
      <c r="K1412" s="17" t="s">
        <v>23187</v>
      </c>
      <c r="L1412" s="17" t="s">
        <v>23192</v>
      </c>
      <c r="M1412" s="230" t="s">
        <v>23192</v>
      </c>
      <c r="N1412" s="231" t="s">
        <v>23193</v>
      </c>
      <c r="O1412" s="232" t="s">
        <v>1277</v>
      </c>
      <c r="P1412" s="233" t="s">
        <v>1276</v>
      </c>
      <c r="Q1412" s="233" t="s">
        <v>26521</v>
      </c>
      <c r="R1412" s="230" t="s">
        <v>25318</v>
      </c>
      <c r="S1412" s="234" t="s">
        <v>25701</v>
      </c>
      <c r="T1412" s="235" t="s">
        <v>21205</v>
      </c>
      <c r="U1412" s="236" t="s">
        <v>5191</v>
      </c>
      <c r="V1412" s="16">
        <v>5</v>
      </c>
      <c r="W1412" s="16">
        <v>6</v>
      </c>
      <c r="X1412" s="16" t="e">
        <v>#REF!</v>
      </c>
      <c r="Y1412" s="237" t="s">
        <v>1277</v>
      </c>
      <c r="Z1412" s="17"/>
    </row>
    <row r="1413" spans="1:26" x14ac:dyDescent="0.45">
      <c r="A1413" s="227"/>
      <c r="B1413" s="227"/>
      <c r="C1413" s="227"/>
      <c r="D1413" s="240" t="s">
        <v>23191</v>
      </c>
      <c r="E1413" s="240" t="s">
        <v>1281</v>
      </c>
      <c r="F1413" s="227" t="s">
        <v>24750</v>
      </c>
      <c r="G1413" s="229" t="s">
        <v>26520</v>
      </c>
      <c r="H1413" s="229">
        <v>4</v>
      </c>
      <c r="I1413" s="229" t="s">
        <v>1249</v>
      </c>
      <c r="J1413" s="229" t="s">
        <v>1255</v>
      </c>
      <c r="K1413" s="17" t="s">
        <v>23187</v>
      </c>
      <c r="L1413" s="17" t="s">
        <v>23192</v>
      </c>
      <c r="M1413" s="230" t="s">
        <v>23192</v>
      </c>
      <c r="N1413" s="231" t="s">
        <v>23193</v>
      </c>
      <c r="O1413" s="232" t="s">
        <v>1281</v>
      </c>
      <c r="P1413" s="233" t="s">
        <v>1280</v>
      </c>
      <c r="Q1413" s="233" t="s">
        <v>26521</v>
      </c>
      <c r="R1413" s="230" t="s">
        <v>25318</v>
      </c>
      <c r="S1413" s="234" t="s">
        <v>25701</v>
      </c>
      <c r="T1413" s="235" t="s">
        <v>21203</v>
      </c>
      <c r="U1413" s="236" t="s">
        <v>5191</v>
      </c>
      <c r="V1413" s="16">
        <v>5</v>
      </c>
      <c r="W1413" s="16">
        <v>2</v>
      </c>
      <c r="X1413" s="16" t="e">
        <v>#REF!</v>
      </c>
      <c r="Y1413" s="237" t="s">
        <v>1281</v>
      </c>
      <c r="Z1413" s="17"/>
    </row>
    <row r="1414" spans="1:26" x14ac:dyDescent="0.45">
      <c r="A1414" s="227"/>
      <c r="B1414" s="227"/>
      <c r="C1414" s="227"/>
      <c r="D1414" s="240" t="s">
        <v>23022</v>
      </c>
      <c r="E1414" s="240" t="s">
        <v>1283</v>
      </c>
      <c r="F1414" s="227" t="s">
        <v>24751</v>
      </c>
      <c r="G1414" s="229" t="s">
        <v>26520</v>
      </c>
      <c r="H1414" s="229">
        <v>4</v>
      </c>
      <c r="I1414" s="229" t="s">
        <v>1249</v>
      </c>
      <c r="J1414" s="229" t="s">
        <v>1255</v>
      </c>
      <c r="K1414" s="17" t="s">
        <v>23187</v>
      </c>
      <c r="L1414" s="17" t="s">
        <v>23192</v>
      </c>
      <c r="M1414" s="230" t="s">
        <v>23192</v>
      </c>
      <c r="N1414" s="231" t="s">
        <v>23193</v>
      </c>
      <c r="O1414" s="232" t="s">
        <v>1283</v>
      </c>
      <c r="P1414" s="233" t="s">
        <v>1282</v>
      </c>
      <c r="Q1414" s="233" t="s">
        <v>26521</v>
      </c>
      <c r="R1414" s="230" t="s">
        <v>25318</v>
      </c>
      <c r="S1414" s="234" t="s">
        <v>25701</v>
      </c>
      <c r="T1414" s="235" t="s">
        <v>21202</v>
      </c>
      <c r="U1414" s="236" t="s">
        <v>5191</v>
      </c>
      <c r="V1414" s="16">
        <v>5</v>
      </c>
      <c r="W1414" s="16">
        <v>3</v>
      </c>
      <c r="X1414" s="16" t="e">
        <v>#REF!</v>
      </c>
      <c r="Y1414" s="237" t="s">
        <v>1283</v>
      </c>
      <c r="Z1414" s="17"/>
    </row>
    <row r="1415" spans="1:26" x14ac:dyDescent="0.45">
      <c r="A1415" s="239" t="s">
        <v>1264</v>
      </c>
      <c r="B1415" s="239" t="s">
        <v>23194</v>
      </c>
      <c r="C1415" s="227"/>
      <c r="D1415" s="227"/>
      <c r="E1415" s="227"/>
      <c r="F1415" s="227" t="s">
        <v>24752</v>
      </c>
      <c r="G1415" s="229" t="s">
        <v>5191</v>
      </c>
      <c r="H1415" s="229">
        <v>2</v>
      </c>
      <c r="I1415" s="229" t="s">
        <v>1249</v>
      </c>
      <c r="J1415" s="229" t="s">
        <v>1264</v>
      </c>
      <c r="K1415" s="17" t="s">
        <v>5190</v>
      </c>
      <c r="L1415" s="17" t="s">
        <v>5190</v>
      </c>
      <c r="M1415" s="230" t="s">
        <v>1264</v>
      </c>
      <c r="N1415" s="231" t="s">
        <v>23194</v>
      </c>
      <c r="O1415" s="232" t="s">
        <v>5190</v>
      </c>
      <c r="P1415" s="233" t="s">
        <v>5190</v>
      </c>
      <c r="Q1415" s="233" t="s">
        <v>5190</v>
      </c>
      <c r="R1415" s="230" t="s">
        <v>25702</v>
      </c>
      <c r="S1415" s="234" t="s">
        <v>25692</v>
      </c>
      <c r="T1415" s="235" t="s">
        <v>5190</v>
      </c>
      <c r="U1415" s="236" t="s">
        <v>26520</v>
      </c>
      <c r="V1415" s="16" t="s">
        <v>5190</v>
      </c>
      <c r="W1415" s="16" t="s">
        <v>5190</v>
      </c>
      <c r="X1415" s="16" t="e">
        <v>#REF!</v>
      </c>
      <c r="Y1415" s="237" t="s">
        <v>5190</v>
      </c>
      <c r="Z1415" s="17"/>
    </row>
    <row r="1416" spans="1:26" x14ac:dyDescent="0.45">
      <c r="A1416" s="239" t="s">
        <v>1266</v>
      </c>
      <c r="B1416" s="239" t="s">
        <v>23194</v>
      </c>
      <c r="C1416" s="227"/>
      <c r="D1416" s="227"/>
      <c r="E1416" s="227"/>
      <c r="F1416" s="227" t="s">
        <v>24753</v>
      </c>
      <c r="G1416" s="229" t="s">
        <v>5191</v>
      </c>
      <c r="H1416" s="229">
        <v>3</v>
      </c>
      <c r="I1416" s="229" t="s">
        <v>1249</v>
      </c>
      <c r="J1416" s="229" t="s">
        <v>1264</v>
      </c>
      <c r="K1416" s="17" t="s">
        <v>1266</v>
      </c>
      <c r="L1416" s="17" t="s">
        <v>5190</v>
      </c>
      <c r="M1416" s="230" t="s">
        <v>1266</v>
      </c>
      <c r="N1416" s="231" t="s">
        <v>23194</v>
      </c>
      <c r="O1416" s="232" t="s">
        <v>5190</v>
      </c>
      <c r="P1416" s="233" t="s">
        <v>5190</v>
      </c>
      <c r="Q1416" s="233" t="s">
        <v>5190</v>
      </c>
      <c r="R1416" s="230" t="s">
        <v>25703</v>
      </c>
      <c r="S1416" s="234" t="s">
        <v>25702</v>
      </c>
      <c r="T1416" s="235" t="s">
        <v>5190</v>
      </c>
      <c r="U1416" s="236" t="s">
        <v>26520</v>
      </c>
      <c r="V1416" s="16" t="s">
        <v>5190</v>
      </c>
      <c r="W1416" s="16" t="s">
        <v>5190</v>
      </c>
      <c r="X1416" s="16" t="e">
        <v>#REF!</v>
      </c>
      <c r="Y1416" s="237" t="s">
        <v>5190</v>
      </c>
      <c r="Z1416" s="17"/>
    </row>
    <row r="1417" spans="1:26" x14ac:dyDescent="0.45">
      <c r="A1417" s="227"/>
      <c r="B1417" s="240" t="s">
        <v>23195</v>
      </c>
      <c r="C1417" s="240" t="s">
        <v>23196</v>
      </c>
      <c r="D1417" s="240" t="s">
        <v>23197</v>
      </c>
      <c r="E1417" s="240" t="s">
        <v>1265</v>
      </c>
      <c r="F1417" s="227" t="s">
        <v>24754</v>
      </c>
      <c r="G1417" s="229" t="s">
        <v>5191</v>
      </c>
      <c r="H1417" s="229">
        <v>4</v>
      </c>
      <c r="I1417" s="229" t="s">
        <v>1249</v>
      </c>
      <c r="J1417" s="229" t="s">
        <v>1264</v>
      </c>
      <c r="K1417" s="17" t="s">
        <v>1266</v>
      </c>
      <c r="L1417" s="17" t="s">
        <v>23195</v>
      </c>
      <c r="M1417" s="230" t="s">
        <v>23195</v>
      </c>
      <c r="N1417" s="231" t="s">
        <v>23196</v>
      </c>
      <c r="O1417" s="232" t="s">
        <v>1265</v>
      </c>
      <c r="P1417" s="233" t="s">
        <v>1267</v>
      </c>
      <c r="Q1417" s="233" t="s">
        <v>26521</v>
      </c>
      <c r="R1417" s="230" t="s">
        <v>25319</v>
      </c>
      <c r="S1417" s="234" t="s">
        <v>25703</v>
      </c>
      <c r="T1417" s="235" t="s">
        <v>21210</v>
      </c>
      <c r="U1417" s="236" t="s">
        <v>5191</v>
      </c>
      <c r="V1417" s="16">
        <v>1</v>
      </c>
      <c r="W1417" s="16">
        <v>3</v>
      </c>
      <c r="X1417" s="16" t="e">
        <v>#REF!</v>
      </c>
      <c r="Y1417" s="237" t="s">
        <v>1265</v>
      </c>
      <c r="Z1417" s="17"/>
    </row>
    <row r="1418" spans="1:26" x14ac:dyDescent="0.45">
      <c r="A1418" s="227"/>
      <c r="B1418" s="240" t="s">
        <v>23198</v>
      </c>
      <c r="C1418" s="240" t="s">
        <v>23199</v>
      </c>
      <c r="D1418" s="240" t="s">
        <v>23197</v>
      </c>
      <c r="E1418" s="240" t="s">
        <v>1265</v>
      </c>
      <c r="F1418" s="227" t="s">
        <v>24755</v>
      </c>
      <c r="G1418" s="229" t="s">
        <v>5191</v>
      </c>
      <c r="H1418" s="229">
        <v>4</v>
      </c>
      <c r="I1418" s="229" t="s">
        <v>1249</v>
      </c>
      <c r="J1418" s="229" t="s">
        <v>1264</v>
      </c>
      <c r="K1418" s="17" t="s">
        <v>1266</v>
      </c>
      <c r="L1418" s="17" t="s">
        <v>23198</v>
      </c>
      <c r="M1418" s="230" t="s">
        <v>23198</v>
      </c>
      <c r="N1418" s="231" t="s">
        <v>23199</v>
      </c>
      <c r="O1418" s="232" t="s">
        <v>1265</v>
      </c>
      <c r="P1418" s="233" t="s">
        <v>1267</v>
      </c>
      <c r="Q1418" s="233" t="s">
        <v>26521</v>
      </c>
      <c r="R1418" s="230" t="s">
        <v>25320</v>
      </c>
      <c r="S1418" s="234" t="s">
        <v>25703</v>
      </c>
      <c r="T1418" s="235" t="s">
        <v>21210</v>
      </c>
      <c r="U1418" s="236" t="s">
        <v>5191</v>
      </c>
      <c r="V1418" s="16">
        <v>1</v>
      </c>
      <c r="W1418" s="16">
        <v>3</v>
      </c>
      <c r="X1418" s="16" t="e">
        <v>#REF!</v>
      </c>
      <c r="Y1418" s="237" t="s">
        <v>1265</v>
      </c>
      <c r="Z1418" s="17"/>
    </row>
    <row r="1419" spans="1:26" x14ac:dyDescent="0.45">
      <c r="A1419" s="227"/>
      <c r="B1419" s="240" t="s">
        <v>23200</v>
      </c>
      <c r="C1419" s="240" t="s">
        <v>23201</v>
      </c>
      <c r="D1419" s="240" t="s">
        <v>23197</v>
      </c>
      <c r="E1419" s="240" t="s">
        <v>1265</v>
      </c>
      <c r="F1419" s="227" t="s">
        <v>24756</v>
      </c>
      <c r="G1419" s="229" t="s">
        <v>5191</v>
      </c>
      <c r="H1419" s="229">
        <v>4</v>
      </c>
      <c r="I1419" s="229" t="s">
        <v>1249</v>
      </c>
      <c r="J1419" s="229" t="s">
        <v>1264</v>
      </c>
      <c r="K1419" s="17" t="s">
        <v>1266</v>
      </c>
      <c r="L1419" s="17" t="s">
        <v>23200</v>
      </c>
      <c r="M1419" s="230" t="s">
        <v>23200</v>
      </c>
      <c r="N1419" s="231" t="s">
        <v>23201</v>
      </c>
      <c r="O1419" s="232" t="s">
        <v>1265</v>
      </c>
      <c r="P1419" s="233" t="s">
        <v>1267</v>
      </c>
      <c r="Q1419" s="233" t="s">
        <v>26521</v>
      </c>
      <c r="R1419" s="230" t="s">
        <v>25321</v>
      </c>
      <c r="S1419" s="234" t="s">
        <v>25703</v>
      </c>
      <c r="T1419" s="235" t="s">
        <v>21210</v>
      </c>
      <c r="U1419" s="236" t="s">
        <v>5191</v>
      </c>
      <c r="V1419" s="16">
        <v>1</v>
      </c>
      <c r="W1419" s="16">
        <v>3</v>
      </c>
      <c r="X1419" s="16" t="e">
        <v>#REF!</v>
      </c>
      <c r="Y1419" s="237" t="s">
        <v>1265</v>
      </c>
      <c r="Z1419" s="17"/>
    </row>
    <row r="1420" spans="1:26" x14ac:dyDescent="0.45">
      <c r="A1420" s="227"/>
      <c r="B1420" s="227"/>
      <c r="C1420" s="227"/>
      <c r="D1420" s="227"/>
      <c r="E1420" s="227"/>
      <c r="F1420" s="227" t="s">
        <v>24757</v>
      </c>
      <c r="G1420" s="229" t="s">
        <v>26520</v>
      </c>
      <c r="H1420" s="229" t="s">
        <v>5190</v>
      </c>
      <c r="I1420" s="229" t="s">
        <v>5190</v>
      </c>
      <c r="J1420" s="229" t="s">
        <v>5190</v>
      </c>
      <c r="K1420" s="17" t="s">
        <v>5190</v>
      </c>
      <c r="L1420" s="17" t="s">
        <v>5190</v>
      </c>
      <c r="M1420" s="230" t="s">
        <v>5190</v>
      </c>
      <c r="N1420" s="231" t="s">
        <v>5190</v>
      </c>
      <c r="O1420" s="232" t="s">
        <v>5190</v>
      </c>
      <c r="P1420" s="233" t="s">
        <v>5190</v>
      </c>
      <c r="Q1420" s="233" t="s">
        <v>5190</v>
      </c>
      <c r="R1420" s="230" t="s">
        <v>5190</v>
      </c>
      <c r="S1420" s="234" t="s">
        <v>5190</v>
      </c>
      <c r="T1420" s="235" t="s">
        <v>5190</v>
      </c>
      <c r="U1420" s="236" t="s">
        <v>26520</v>
      </c>
      <c r="V1420" s="16" t="s">
        <v>5190</v>
      </c>
      <c r="W1420" s="16" t="s">
        <v>5190</v>
      </c>
      <c r="X1420" s="16" t="s">
        <v>5190</v>
      </c>
      <c r="Y1420" s="237" t="s">
        <v>5190</v>
      </c>
      <c r="Z1420" s="17"/>
    </row>
    <row r="1421" spans="1:26" ht="15.4" x14ac:dyDescent="0.45">
      <c r="A1421" s="225" t="s">
        <v>1284</v>
      </c>
      <c r="B1421" s="225" t="s">
        <v>23202</v>
      </c>
      <c r="C1421" s="231"/>
      <c r="D1421" s="227"/>
      <c r="E1421" s="227"/>
      <c r="F1421" s="227" t="s">
        <v>24758</v>
      </c>
      <c r="G1421" s="229" t="s">
        <v>5191</v>
      </c>
      <c r="H1421" s="229">
        <v>1</v>
      </c>
      <c r="I1421" s="229" t="s">
        <v>1284</v>
      </c>
      <c r="J1421" s="229" t="s">
        <v>5190</v>
      </c>
      <c r="K1421" s="17" t="s">
        <v>5190</v>
      </c>
      <c r="L1421" s="17" t="s">
        <v>5190</v>
      </c>
      <c r="M1421" s="230" t="s">
        <v>1284</v>
      </c>
      <c r="N1421" s="231" t="s">
        <v>23202</v>
      </c>
      <c r="O1421" s="232" t="s">
        <v>5190</v>
      </c>
      <c r="P1421" s="233" t="s">
        <v>5190</v>
      </c>
      <c r="Q1421" s="233" t="s">
        <v>5190</v>
      </c>
      <c r="R1421" s="230" t="s">
        <v>25704</v>
      </c>
      <c r="S1421" s="234" t="s">
        <v>23336</v>
      </c>
      <c r="T1421" s="235" t="s">
        <v>5190</v>
      </c>
      <c r="U1421" s="236" t="s">
        <v>26520</v>
      </c>
      <c r="V1421" s="16" t="s">
        <v>5190</v>
      </c>
      <c r="W1421" s="16" t="s">
        <v>5190</v>
      </c>
      <c r="X1421" s="16" t="e">
        <v>#REF!</v>
      </c>
      <c r="Y1421" s="237" t="s">
        <v>5190</v>
      </c>
      <c r="Z1421" s="17"/>
    </row>
    <row r="1422" spans="1:26" x14ac:dyDescent="0.45">
      <c r="A1422" s="239" t="s">
        <v>1286</v>
      </c>
      <c r="B1422" s="239" t="s">
        <v>2873</v>
      </c>
      <c r="C1422" s="231"/>
      <c r="D1422" s="227"/>
      <c r="E1422" s="227"/>
      <c r="F1422" s="227" t="s">
        <v>24759</v>
      </c>
      <c r="G1422" s="229" t="s">
        <v>5191</v>
      </c>
      <c r="H1422" s="229">
        <v>2</v>
      </c>
      <c r="I1422" s="229" t="s">
        <v>1284</v>
      </c>
      <c r="J1422" s="229" t="s">
        <v>1286</v>
      </c>
      <c r="K1422" s="17" t="s">
        <v>5190</v>
      </c>
      <c r="L1422" s="17" t="s">
        <v>5190</v>
      </c>
      <c r="M1422" s="230" t="s">
        <v>1286</v>
      </c>
      <c r="N1422" s="231" t="s">
        <v>2873</v>
      </c>
      <c r="O1422" s="232" t="s">
        <v>5190</v>
      </c>
      <c r="P1422" s="233" t="s">
        <v>5190</v>
      </c>
      <c r="Q1422" s="233" t="s">
        <v>5190</v>
      </c>
      <c r="R1422" s="230" t="s">
        <v>25705</v>
      </c>
      <c r="S1422" s="234" t="s">
        <v>25704</v>
      </c>
      <c r="T1422" s="235" t="s">
        <v>5190</v>
      </c>
      <c r="U1422" s="236" t="s">
        <v>26520</v>
      </c>
      <c r="V1422" s="16" t="s">
        <v>5190</v>
      </c>
      <c r="W1422" s="16" t="s">
        <v>5190</v>
      </c>
      <c r="X1422" s="16" t="e">
        <v>#REF!</v>
      </c>
      <c r="Y1422" s="237" t="s">
        <v>5190</v>
      </c>
      <c r="Z1422" s="17"/>
    </row>
    <row r="1423" spans="1:26" x14ac:dyDescent="0.45">
      <c r="A1423" s="239" t="s">
        <v>1288</v>
      </c>
      <c r="B1423" s="239" t="s">
        <v>2874</v>
      </c>
      <c r="C1423" s="231"/>
      <c r="D1423" s="227"/>
      <c r="E1423" s="227"/>
      <c r="F1423" s="227" t="s">
        <v>24760</v>
      </c>
      <c r="G1423" s="229" t="s">
        <v>5191</v>
      </c>
      <c r="H1423" s="229">
        <v>3</v>
      </c>
      <c r="I1423" s="229" t="s">
        <v>1284</v>
      </c>
      <c r="J1423" s="229" t="s">
        <v>1286</v>
      </c>
      <c r="K1423" s="17" t="s">
        <v>1288</v>
      </c>
      <c r="L1423" s="17" t="s">
        <v>5190</v>
      </c>
      <c r="M1423" s="230" t="s">
        <v>1288</v>
      </c>
      <c r="N1423" s="231" t="s">
        <v>2874</v>
      </c>
      <c r="O1423" s="232" t="s">
        <v>5190</v>
      </c>
      <c r="P1423" s="233" t="s">
        <v>5190</v>
      </c>
      <c r="Q1423" s="233" t="s">
        <v>5190</v>
      </c>
      <c r="R1423" s="230" t="s">
        <v>25706</v>
      </c>
      <c r="S1423" s="234" t="s">
        <v>25705</v>
      </c>
      <c r="T1423" s="235" t="s">
        <v>5190</v>
      </c>
      <c r="U1423" s="236" t="s">
        <v>26520</v>
      </c>
      <c r="V1423" s="16" t="s">
        <v>5190</v>
      </c>
      <c r="W1423" s="16" t="s">
        <v>5190</v>
      </c>
      <c r="X1423" s="16" t="e">
        <v>#REF!</v>
      </c>
      <c r="Y1423" s="237" t="s">
        <v>5190</v>
      </c>
      <c r="Z1423" s="17"/>
    </row>
    <row r="1424" spans="1:26" x14ac:dyDescent="0.45">
      <c r="A1424" s="227"/>
      <c r="B1424" s="240" t="s">
        <v>1290</v>
      </c>
      <c r="C1424" s="240" t="s">
        <v>23203</v>
      </c>
      <c r="D1424" s="240" t="s">
        <v>23204</v>
      </c>
      <c r="E1424" s="240" t="s">
        <v>662</v>
      </c>
      <c r="F1424" s="227" t="s">
        <v>24761</v>
      </c>
      <c r="G1424" s="229" t="s">
        <v>5191</v>
      </c>
      <c r="H1424" s="229">
        <v>4</v>
      </c>
      <c r="I1424" s="229" t="s">
        <v>1284</v>
      </c>
      <c r="J1424" s="229" t="s">
        <v>1286</v>
      </c>
      <c r="K1424" s="17" t="s">
        <v>1288</v>
      </c>
      <c r="L1424" s="17" t="s">
        <v>1290</v>
      </c>
      <c r="M1424" s="230" t="s">
        <v>1290</v>
      </c>
      <c r="N1424" s="231" t="s">
        <v>23203</v>
      </c>
      <c r="O1424" s="232" t="s">
        <v>662</v>
      </c>
      <c r="P1424" s="233" t="s">
        <v>663</v>
      </c>
      <c r="Q1424" s="233" t="s">
        <v>26521</v>
      </c>
      <c r="R1424" s="230" t="s">
        <v>25322</v>
      </c>
      <c r="S1424" s="234" t="s">
        <v>25706</v>
      </c>
      <c r="T1424" s="235" t="s">
        <v>21554</v>
      </c>
      <c r="U1424" s="236" t="s">
        <v>5191</v>
      </c>
      <c r="V1424" s="16">
        <v>2</v>
      </c>
      <c r="W1424" s="16">
        <v>4</v>
      </c>
      <c r="X1424" s="16" t="e">
        <v>#REF!</v>
      </c>
      <c r="Y1424" s="237" t="s">
        <v>662</v>
      </c>
      <c r="Z1424" s="17"/>
    </row>
    <row r="1425" spans="1:26" x14ac:dyDescent="0.45">
      <c r="A1425" s="227"/>
      <c r="B1425" s="227"/>
      <c r="C1425" s="227"/>
      <c r="D1425" s="240" t="s">
        <v>22569</v>
      </c>
      <c r="E1425" s="240" t="s">
        <v>668</v>
      </c>
      <c r="F1425" s="227" t="s">
        <v>24762</v>
      </c>
      <c r="G1425" s="229" t="s">
        <v>26520</v>
      </c>
      <c r="H1425" s="229">
        <v>4</v>
      </c>
      <c r="I1425" s="229" t="s">
        <v>1284</v>
      </c>
      <c r="J1425" s="229" t="s">
        <v>1286</v>
      </c>
      <c r="K1425" s="17" t="s">
        <v>1288</v>
      </c>
      <c r="L1425" s="17" t="s">
        <v>1290</v>
      </c>
      <c r="M1425" s="230" t="s">
        <v>1290</v>
      </c>
      <c r="N1425" s="231" t="s">
        <v>23203</v>
      </c>
      <c r="O1425" s="232" t="s">
        <v>668</v>
      </c>
      <c r="P1425" s="233" t="s">
        <v>669</v>
      </c>
      <c r="Q1425" s="233" t="s">
        <v>26521</v>
      </c>
      <c r="R1425" s="230" t="s">
        <v>25322</v>
      </c>
      <c r="S1425" s="234" t="s">
        <v>25706</v>
      </c>
      <c r="T1425" s="235" t="s">
        <v>21550</v>
      </c>
      <c r="U1425" s="236" t="s">
        <v>5191</v>
      </c>
      <c r="V1425" s="16">
        <v>2</v>
      </c>
      <c r="W1425" s="16">
        <v>10</v>
      </c>
      <c r="X1425" s="16" t="e">
        <v>#REF!</v>
      </c>
      <c r="Y1425" s="237" t="s">
        <v>668</v>
      </c>
      <c r="Z1425" s="17"/>
    </row>
    <row r="1426" spans="1:26" x14ac:dyDescent="0.45">
      <c r="A1426" s="227"/>
      <c r="B1426" s="240" t="s">
        <v>1292</v>
      </c>
      <c r="C1426" s="240" t="s">
        <v>23205</v>
      </c>
      <c r="D1426" s="240" t="s">
        <v>23204</v>
      </c>
      <c r="E1426" s="240" t="s">
        <v>662</v>
      </c>
      <c r="F1426" s="227" t="s">
        <v>24763</v>
      </c>
      <c r="G1426" s="229" t="s">
        <v>5191</v>
      </c>
      <c r="H1426" s="229">
        <v>4</v>
      </c>
      <c r="I1426" s="229" t="s">
        <v>1284</v>
      </c>
      <c r="J1426" s="229" t="s">
        <v>1286</v>
      </c>
      <c r="K1426" s="17" t="s">
        <v>1288</v>
      </c>
      <c r="L1426" s="17" t="s">
        <v>1292</v>
      </c>
      <c r="M1426" s="230" t="s">
        <v>1292</v>
      </c>
      <c r="N1426" s="231" t="s">
        <v>23205</v>
      </c>
      <c r="O1426" s="232" t="s">
        <v>662</v>
      </c>
      <c r="P1426" s="233" t="s">
        <v>663</v>
      </c>
      <c r="Q1426" s="233" t="s">
        <v>26521</v>
      </c>
      <c r="R1426" s="230" t="s">
        <v>25323</v>
      </c>
      <c r="S1426" s="234" t="s">
        <v>25706</v>
      </c>
      <c r="T1426" s="235" t="s">
        <v>21554</v>
      </c>
      <c r="U1426" s="236" t="s">
        <v>5191</v>
      </c>
      <c r="V1426" s="16">
        <v>2</v>
      </c>
      <c r="W1426" s="16">
        <v>4</v>
      </c>
      <c r="X1426" s="16" t="e">
        <v>#REF!</v>
      </c>
      <c r="Y1426" s="237" t="s">
        <v>662</v>
      </c>
      <c r="Z1426" s="17"/>
    </row>
    <row r="1427" spans="1:26" x14ac:dyDescent="0.45">
      <c r="A1427" s="227"/>
      <c r="B1427" s="227"/>
      <c r="C1427" s="227"/>
      <c r="D1427" s="240" t="s">
        <v>22569</v>
      </c>
      <c r="E1427" s="240" t="s">
        <v>668</v>
      </c>
      <c r="F1427" s="227" t="s">
        <v>24764</v>
      </c>
      <c r="G1427" s="229" t="s">
        <v>26520</v>
      </c>
      <c r="H1427" s="229">
        <v>4</v>
      </c>
      <c r="I1427" s="229" t="s">
        <v>1284</v>
      </c>
      <c r="J1427" s="229" t="s">
        <v>1286</v>
      </c>
      <c r="K1427" s="17" t="s">
        <v>1288</v>
      </c>
      <c r="L1427" s="17" t="s">
        <v>1292</v>
      </c>
      <c r="M1427" s="230" t="s">
        <v>1292</v>
      </c>
      <c r="N1427" s="231" t="s">
        <v>23205</v>
      </c>
      <c r="O1427" s="232" t="s">
        <v>668</v>
      </c>
      <c r="P1427" s="233" t="s">
        <v>669</v>
      </c>
      <c r="Q1427" s="233" t="s">
        <v>26521</v>
      </c>
      <c r="R1427" s="230" t="s">
        <v>25323</v>
      </c>
      <c r="S1427" s="234" t="s">
        <v>25706</v>
      </c>
      <c r="T1427" s="235" t="s">
        <v>21550</v>
      </c>
      <c r="U1427" s="236" t="s">
        <v>5191</v>
      </c>
      <c r="V1427" s="16">
        <v>2</v>
      </c>
      <c r="W1427" s="16">
        <v>10</v>
      </c>
      <c r="X1427" s="16" t="e">
        <v>#REF!</v>
      </c>
      <c r="Y1427" s="237" t="s">
        <v>668</v>
      </c>
      <c r="Z1427" s="17"/>
    </row>
    <row r="1428" spans="1:26" x14ac:dyDescent="0.45">
      <c r="A1428" s="227"/>
      <c r="B1428" s="240" t="s">
        <v>23206</v>
      </c>
      <c r="C1428" s="240" t="s">
        <v>2883</v>
      </c>
      <c r="D1428" s="240" t="s">
        <v>23204</v>
      </c>
      <c r="E1428" s="240" t="s">
        <v>662</v>
      </c>
      <c r="F1428" s="227" t="s">
        <v>24765</v>
      </c>
      <c r="G1428" s="229" t="s">
        <v>5191</v>
      </c>
      <c r="H1428" s="229">
        <v>4</v>
      </c>
      <c r="I1428" s="229" t="s">
        <v>1284</v>
      </c>
      <c r="J1428" s="229" t="s">
        <v>1286</v>
      </c>
      <c r="K1428" s="17" t="s">
        <v>1288</v>
      </c>
      <c r="L1428" s="17" t="s">
        <v>23206</v>
      </c>
      <c r="M1428" s="230" t="s">
        <v>23206</v>
      </c>
      <c r="N1428" s="231" t="s">
        <v>2883</v>
      </c>
      <c r="O1428" s="232" t="s">
        <v>662</v>
      </c>
      <c r="P1428" s="233" t="s">
        <v>663</v>
      </c>
      <c r="Q1428" s="233" t="s">
        <v>26521</v>
      </c>
      <c r="R1428" s="230" t="s">
        <v>25324</v>
      </c>
      <c r="S1428" s="234" t="s">
        <v>25706</v>
      </c>
      <c r="T1428" s="235" t="s">
        <v>21554</v>
      </c>
      <c r="U1428" s="236" t="s">
        <v>5191</v>
      </c>
      <c r="V1428" s="16">
        <v>3</v>
      </c>
      <c r="W1428" s="16">
        <v>4</v>
      </c>
      <c r="X1428" s="16" t="e">
        <v>#REF!</v>
      </c>
      <c r="Y1428" s="237" t="s">
        <v>662</v>
      </c>
      <c r="Z1428" s="17"/>
    </row>
    <row r="1429" spans="1:26" x14ac:dyDescent="0.45">
      <c r="A1429" s="227"/>
      <c r="B1429" s="227"/>
      <c r="C1429" s="227"/>
      <c r="D1429" s="240" t="s">
        <v>22569</v>
      </c>
      <c r="E1429" s="240" t="s">
        <v>668</v>
      </c>
      <c r="F1429" s="227" t="s">
        <v>24766</v>
      </c>
      <c r="G1429" s="229" t="s">
        <v>26520</v>
      </c>
      <c r="H1429" s="229">
        <v>4</v>
      </c>
      <c r="I1429" s="229" t="s">
        <v>1284</v>
      </c>
      <c r="J1429" s="229" t="s">
        <v>1286</v>
      </c>
      <c r="K1429" s="17" t="s">
        <v>1288</v>
      </c>
      <c r="L1429" s="17" t="s">
        <v>23206</v>
      </c>
      <c r="M1429" s="230" t="s">
        <v>23206</v>
      </c>
      <c r="N1429" s="231" t="s">
        <v>2883</v>
      </c>
      <c r="O1429" s="232" t="s">
        <v>668</v>
      </c>
      <c r="P1429" s="233" t="s">
        <v>669</v>
      </c>
      <c r="Q1429" s="233" t="s">
        <v>26521</v>
      </c>
      <c r="R1429" s="230" t="s">
        <v>25324</v>
      </c>
      <c r="S1429" s="234" t="s">
        <v>25706</v>
      </c>
      <c r="T1429" s="235" t="s">
        <v>21550</v>
      </c>
      <c r="U1429" s="236" t="s">
        <v>5191</v>
      </c>
      <c r="V1429" s="16">
        <v>3</v>
      </c>
      <c r="W1429" s="16">
        <v>10</v>
      </c>
      <c r="X1429" s="16" t="e">
        <v>#REF!</v>
      </c>
      <c r="Y1429" s="237" t="s">
        <v>668</v>
      </c>
      <c r="Z1429" s="17"/>
    </row>
    <row r="1430" spans="1:26" x14ac:dyDescent="0.45">
      <c r="A1430" s="227"/>
      <c r="B1430" s="227"/>
      <c r="C1430" s="227"/>
      <c r="D1430" s="240" t="s">
        <v>22748</v>
      </c>
      <c r="E1430" s="240" t="s">
        <v>830</v>
      </c>
      <c r="F1430" s="227" t="s">
        <v>24767</v>
      </c>
      <c r="G1430" s="229" t="s">
        <v>26520</v>
      </c>
      <c r="H1430" s="229">
        <v>4</v>
      </c>
      <c r="I1430" s="229" t="s">
        <v>1284</v>
      </c>
      <c r="J1430" s="229" t="s">
        <v>1286</v>
      </c>
      <c r="K1430" s="17" t="s">
        <v>1288</v>
      </c>
      <c r="L1430" s="17" t="s">
        <v>23206</v>
      </c>
      <c r="M1430" s="230" t="s">
        <v>23206</v>
      </c>
      <c r="N1430" s="231" t="s">
        <v>2883</v>
      </c>
      <c r="O1430" s="232" t="s">
        <v>830</v>
      </c>
      <c r="P1430" s="233" t="s">
        <v>829</v>
      </c>
      <c r="Q1430" s="233" t="s">
        <v>26521</v>
      </c>
      <c r="R1430" s="230" t="s">
        <v>25324</v>
      </c>
      <c r="S1430" s="234" t="s">
        <v>25706</v>
      </c>
      <c r="T1430" s="235" t="s">
        <v>21465</v>
      </c>
      <c r="U1430" s="236" t="s">
        <v>5191</v>
      </c>
      <c r="V1430" s="16">
        <v>3</v>
      </c>
      <c r="W1430" s="16">
        <v>4</v>
      </c>
      <c r="X1430" s="16" t="e">
        <v>#REF!</v>
      </c>
      <c r="Y1430" s="237" t="s">
        <v>830</v>
      </c>
      <c r="Z1430" s="17"/>
    </row>
    <row r="1431" spans="1:26" x14ac:dyDescent="0.45">
      <c r="A1431" s="239" t="s">
        <v>1294</v>
      </c>
      <c r="B1431" s="239" t="s">
        <v>23207</v>
      </c>
      <c r="C1431" s="227"/>
      <c r="D1431" s="227"/>
      <c r="E1431" s="227"/>
      <c r="F1431" s="227" t="s">
        <v>24768</v>
      </c>
      <c r="G1431" s="229" t="s">
        <v>5191</v>
      </c>
      <c r="H1431" s="229">
        <v>3</v>
      </c>
      <c r="I1431" s="229" t="s">
        <v>1284</v>
      </c>
      <c r="J1431" s="229" t="s">
        <v>1286</v>
      </c>
      <c r="K1431" s="17" t="s">
        <v>1294</v>
      </c>
      <c r="L1431" s="17" t="s">
        <v>5190</v>
      </c>
      <c r="M1431" s="230" t="s">
        <v>1294</v>
      </c>
      <c r="N1431" s="231" t="s">
        <v>23207</v>
      </c>
      <c r="O1431" s="232" t="s">
        <v>5190</v>
      </c>
      <c r="P1431" s="233" t="s">
        <v>5190</v>
      </c>
      <c r="Q1431" s="233" t="s">
        <v>5190</v>
      </c>
      <c r="R1431" s="230" t="s">
        <v>25707</v>
      </c>
      <c r="S1431" s="234" t="s">
        <v>25705</v>
      </c>
      <c r="T1431" s="235" t="s">
        <v>5190</v>
      </c>
      <c r="U1431" s="236" t="s">
        <v>26520</v>
      </c>
      <c r="V1431" s="16" t="s">
        <v>5190</v>
      </c>
      <c r="W1431" s="16" t="s">
        <v>5190</v>
      </c>
      <c r="X1431" s="16" t="e">
        <v>#REF!</v>
      </c>
      <c r="Y1431" s="237" t="s">
        <v>5190</v>
      </c>
      <c r="Z1431" s="17"/>
    </row>
    <row r="1432" spans="1:26" x14ac:dyDescent="0.45">
      <c r="A1432" s="227"/>
      <c r="B1432" s="240" t="s">
        <v>23208</v>
      </c>
      <c r="C1432" s="240" t="s">
        <v>23209</v>
      </c>
      <c r="D1432" s="240" t="s">
        <v>1315</v>
      </c>
      <c r="E1432" s="240" t="s">
        <v>1316</v>
      </c>
      <c r="F1432" s="227" t="s">
        <v>24769</v>
      </c>
      <c r="G1432" s="229" t="s">
        <v>5191</v>
      </c>
      <c r="H1432" s="229">
        <v>4</v>
      </c>
      <c r="I1432" s="229" t="s">
        <v>1284</v>
      </c>
      <c r="J1432" s="229" t="s">
        <v>1286</v>
      </c>
      <c r="K1432" s="17" t="s">
        <v>1294</v>
      </c>
      <c r="L1432" s="17" t="s">
        <v>23208</v>
      </c>
      <c r="M1432" s="230" t="s">
        <v>23208</v>
      </c>
      <c r="N1432" s="231" t="s">
        <v>23209</v>
      </c>
      <c r="O1432" s="232" t="s">
        <v>1316</v>
      </c>
      <c r="P1432" s="233" t="s">
        <v>1315</v>
      </c>
      <c r="Q1432" s="233" t="s">
        <v>5190</v>
      </c>
      <c r="R1432" s="230" t="s">
        <v>25325</v>
      </c>
      <c r="S1432" s="234" t="s">
        <v>25707</v>
      </c>
      <c r="T1432" s="235" t="s">
        <v>21185</v>
      </c>
      <c r="U1432" s="236" t="s">
        <v>5191</v>
      </c>
      <c r="V1432" s="16">
        <v>2</v>
      </c>
      <c r="W1432" s="16">
        <v>1</v>
      </c>
      <c r="X1432" s="16" t="e">
        <v>#REF!</v>
      </c>
      <c r="Y1432" s="237" t="s">
        <v>1316</v>
      </c>
      <c r="Z1432" s="17"/>
    </row>
    <row r="1433" spans="1:26" x14ac:dyDescent="0.45">
      <c r="A1433" s="227"/>
      <c r="B1433" s="227"/>
      <c r="C1433" s="227"/>
      <c r="D1433" s="240" t="s">
        <v>23210</v>
      </c>
      <c r="E1433" s="240" t="s">
        <v>1318</v>
      </c>
      <c r="F1433" s="227" t="s">
        <v>24770</v>
      </c>
      <c r="G1433" s="229" t="s">
        <v>26520</v>
      </c>
      <c r="H1433" s="229">
        <v>4</v>
      </c>
      <c r="I1433" s="229" t="s">
        <v>1284</v>
      </c>
      <c r="J1433" s="229" t="s">
        <v>1286</v>
      </c>
      <c r="K1433" s="17" t="s">
        <v>1294</v>
      </c>
      <c r="L1433" s="17" t="s">
        <v>23208</v>
      </c>
      <c r="M1433" s="230" t="s">
        <v>23208</v>
      </c>
      <c r="N1433" s="231" t="s">
        <v>23209</v>
      </c>
      <c r="O1433" s="232" t="s">
        <v>1318</v>
      </c>
      <c r="P1433" s="233" t="s">
        <v>1317</v>
      </c>
      <c r="Q1433" s="233" t="s">
        <v>26521</v>
      </c>
      <c r="R1433" s="230" t="s">
        <v>25325</v>
      </c>
      <c r="S1433" s="234" t="s">
        <v>25707</v>
      </c>
      <c r="T1433" s="235" t="s">
        <v>21184</v>
      </c>
      <c r="U1433" s="236" t="s">
        <v>5191</v>
      </c>
      <c r="V1433" s="16">
        <v>2</v>
      </c>
      <c r="W1433" s="16">
        <v>2</v>
      </c>
      <c r="X1433" s="16" t="e">
        <v>#REF!</v>
      </c>
      <c r="Y1433" s="237" t="s">
        <v>1318</v>
      </c>
      <c r="Z1433" s="17"/>
    </row>
    <row r="1434" spans="1:26" x14ac:dyDescent="0.45">
      <c r="A1434" s="227"/>
      <c r="B1434" s="240" t="s">
        <v>23211</v>
      </c>
      <c r="C1434" s="240" t="s">
        <v>23212</v>
      </c>
      <c r="D1434" s="240" t="s">
        <v>22348</v>
      </c>
      <c r="E1434" s="240" t="s">
        <v>560</v>
      </c>
      <c r="F1434" s="227" t="s">
        <v>24771</v>
      </c>
      <c r="G1434" s="229" t="s">
        <v>5191</v>
      </c>
      <c r="H1434" s="229">
        <v>4</v>
      </c>
      <c r="I1434" s="229" t="s">
        <v>1284</v>
      </c>
      <c r="J1434" s="229" t="s">
        <v>1286</v>
      </c>
      <c r="K1434" s="17" t="s">
        <v>1294</v>
      </c>
      <c r="L1434" s="17" t="s">
        <v>23211</v>
      </c>
      <c r="M1434" s="230" t="s">
        <v>23211</v>
      </c>
      <c r="N1434" s="231" t="s">
        <v>23212</v>
      </c>
      <c r="O1434" s="232" t="s">
        <v>560</v>
      </c>
      <c r="P1434" s="233" t="s">
        <v>559</v>
      </c>
      <c r="Q1434" s="233" t="s">
        <v>26521</v>
      </c>
      <c r="R1434" s="230" t="s">
        <v>25326</v>
      </c>
      <c r="S1434" s="234" t="s">
        <v>25707</v>
      </c>
      <c r="T1434" s="235" t="s">
        <v>21616</v>
      </c>
      <c r="U1434" s="236" t="s">
        <v>5191</v>
      </c>
      <c r="V1434" s="16">
        <v>5</v>
      </c>
      <c r="W1434" s="16">
        <v>7</v>
      </c>
      <c r="X1434" s="16" t="e">
        <v>#REF!</v>
      </c>
      <c r="Y1434" s="237" t="s">
        <v>560</v>
      </c>
      <c r="Z1434" s="17"/>
    </row>
    <row r="1435" spans="1:26" x14ac:dyDescent="0.45">
      <c r="A1435" s="227"/>
      <c r="B1435" s="227"/>
      <c r="C1435" s="227"/>
      <c r="D1435" s="240" t="s">
        <v>22358</v>
      </c>
      <c r="E1435" s="240" t="s">
        <v>562</v>
      </c>
      <c r="F1435" s="227" t="s">
        <v>24772</v>
      </c>
      <c r="G1435" s="229" t="s">
        <v>26520</v>
      </c>
      <c r="H1435" s="229">
        <v>4</v>
      </c>
      <c r="I1435" s="229" t="s">
        <v>1284</v>
      </c>
      <c r="J1435" s="229" t="s">
        <v>1286</v>
      </c>
      <c r="K1435" s="17" t="s">
        <v>1294</v>
      </c>
      <c r="L1435" s="17" t="s">
        <v>23211</v>
      </c>
      <c r="M1435" s="230" t="s">
        <v>23211</v>
      </c>
      <c r="N1435" s="231" t="s">
        <v>23212</v>
      </c>
      <c r="O1435" s="232" t="s">
        <v>562</v>
      </c>
      <c r="P1435" s="233" t="s">
        <v>561</v>
      </c>
      <c r="Q1435" s="233" t="s">
        <v>26521</v>
      </c>
      <c r="R1435" s="230" t="s">
        <v>25326</v>
      </c>
      <c r="S1435" s="234" t="s">
        <v>25707</v>
      </c>
      <c r="T1435" s="235" t="s">
        <v>21615</v>
      </c>
      <c r="U1435" s="236" t="s">
        <v>5191</v>
      </c>
      <c r="V1435" s="16">
        <v>5</v>
      </c>
      <c r="W1435" s="16">
        <v>3</v>
      </c>
      <c r="X1435" s="16" t="e">
        <v>#REF!</v>
      </c>
      <c r="Y1435" s="237" t="s">
        <v>562</v>
      </c>
      <c r="Z1435" s="17"/>
    </row>
    <row r="1436" spans="1:26" x14ac:dyDescent="0.45">
      <c r="A1436" s="227"/>
      <c r="B1436" s="227"/>
      <c r="C1436" s="227"/>
      <c r="D1436" s="240" t="s">
        <v>23213</v>
      </c>
      <c r="E1436" s="240" t="s">
        <v>564</v>
      </c>
      <c r="F1436" s="227" t="s">
        <v>24773</v>
      </c>
      <c r="G1436" s="229" t="s">
        <v>26520</v>
      </c>
      <c r="H1436" s="229">
        <v>4</v>
      </c>
      <c r="I1436" s="229" t="s">
        <v>1284</v>
      </c>
      <c r="J1436" s="229" t="s">
        <v>1286</v>
      </c>
      <c r="K1436" s="17" t="s">
        <v>1294</v>
      </c>
      <c r="L1436" s="17" t="s">
        <v>23211</v>
      </c>
      <c r="M1436" s="230" t="s">
        <v>23211</v>
      </c>
      <c r="N1436" s="231" t="s">
        <v>23212</v>
      </c>
      <c r="O1436" s="232" t="s">
        <v>564</v>
      </c>
      <c r="P1436" s="233" t="s">
        <v>563</v>
      </c>
      <c r="Q1436" s="233" t="s">
        <v>26521</v>
      </c>
      <c r="R1436" s="230" t="s">
        <v>25326</v>
      </c>
      <c r="S1436" s="234" t="s">
        <v>25707</v>
      </c>
      <c r="T1436" s="235" t="s">
        <v>21614</v>
      </c>
      <c r="U1436" s="236" t="s">
        <v>5191</v>
      </c>
      <c r="V1436" s="16">
        <v>5</v>
      </c>
      <c r="W1436" s="16">
        <v>2</v>
      </c>
      <c r="X1436" s="16" t="e">
        <v>#REF!</v>
      </c>
      <c r="Y1436" s="237" t="s">
        <v>564</v>
      </c>
      <c r="Z1436" s="17"/>
    </row>
    <row r="1437" spans="1:26" x14ac:dyDescent="0.45">
      <c r="A1437" s="227"/>
      <c r="B1437" s="227"/>
      <c r="C1437" s="227"/>
      <c r="D1437" s="240" t="s">
        <v>1309</v>
      </c>
      <c r="E1437" s="240" t="s">
        <v>1310</v>
      </c>
      <c r="F1437" s="227" t="s">
        <v>24774</v>
      </c>
      <c r="G1437" s="229" t="s">
        <v>26520</v>
      </c>
      <c r="H1437" s="229">
        <v>4</v>
      </c>
      <c r="I1437" s="229" t="s">
        <v>1284</v>
      </c>
      <c r="J1437" s="229" t="s">
        <v>1286</v>
      </c>
      <c r="K1437" s="17" t="s">
        <v>1294</v>
      </c>
      <c r="L1437" s="17" t="s">
        <v>23211</v>
      </c>
      <c r="M1437" s="230" t="s">
        <v>23211</v>
      </c>
      <c r="N1437" s="231" t="s">
        <v>23212</v>
      </c>
      <c r="O1437" s="232" t="s">
        <v>1310</v>
      </c>
      <c r="P1437" s="233" t="s">
        <v>1309</v>
      </c>
      <c r="Q1437" s="233" t="s">
        <v>5190</v>
      </c>
      <c r="R1437" s="230" t="s">
        <v>25326</v>
      </c>
      <c r="S1437" s="234" t="s">
        <v>25707</v>
      </c>
      <c r="T1437" s="235" t="s">
        <v>21188</v>
      </c>
      <c r="U1437" s="236" t="s">
        <v>5191</v>
      </c>
      <c r="V1437" s="16">
        <v>5</v>
      </c>
      <c r="W1437" s="16">
        <v>1</v>
      </c>
      <c r="X1437" s="16" t="e">
        <v>#REF!</v>
      </c>
      <c r="Y1437" s="237" t="s">
        <v>1310</v>
      </c>
      <c r="Z1437" s="17"/>
    </row>
    <row r="1438" spans="1:26" x14ac:dyDescent="0.45">
      <c r="A1438" s="227"/>
      <c r="B1438" s="227"/>
      <c r="C1438" s="227"/>
      <c r="D1438" s="240" t="s">
        <v>1311</v>
      </c>
      <c r="E1438" s="240" t="s">
        <v>1312</v>
      </c>
      <c r="F1438" s="227" t="s">
        <v>24775</v>
      </c>
      <c r="G1438" s="229" t="s">
        <v>26520</v>
      </c>
      <c r="H1438" s="229">
        <v>4</v>
      </c>
      <c r="I1438" s="229" t="s">
        <v>1284</v>
      </c>
      <c r="J1438" s="229" t="s">
        <v>1286</v>
      </c>
      <c r="K1438" s="17" t="s">
        <v>1294</v>
      </c>
      <c r="L1438" s="17" t="s">
        <v>23211</v>
      </c>
      <c r="M1438" s="230" t="s">
        <v>23211</v>
      </c>
      <c r="N1438" s="231" t="s">
        <v>23212</v>
      </c>
      <c r="O1438" s="232" t="s">
        <v>1312</v>
      </c>
      <c r="P1438" s="233" t="s">
        <v>1311</v>
      </c>
      <c r="Q1438" s="233" t="s">
        <v>5190</v>
      </c>
      <c r="R1438" s="230" t="s">
        <v>25326</v>
      </c>
      <c r="S1438" s="234" t="s">
        <v>25707</v>
      </c>
      <c r="T1438" s="235" t="s">
        <v>21187</v>
      </c>
      <c r="U1438" s="236" t="s">
        <v>5191</v>
      </c>
      <c r="V1438" s="16">
        <v>5</v>
      </c>
      <c r="W1438" s="16">
        <v>1</v>
      </c>
      <c r="X1438" s="16" t="e">
        <v>#REF!</v>
      </c>
      <c r="Y1438" s="237" t="s">
        <v>1312</v>
      </c>
      <c r="Z1438" s="17"/>
    </row>
    <row r="1439" spans="1:26" x14ac:dyDescent="0.45">
      <c r="A1439" s="227"/>
      <c r="B1439" s="240" t="s">
        <v>23214</v>
      </c>
      <c r="C1439" s="240" t="s">
        <v>23215</v>
      </c>
      <c r="D1439" s="240" t="s">
        <v>23216</v>
      </c>
      <c r="E1439" s="240" t="s">
        <v>558</v>
      </c>
      <c r="F1439" s="227" t="s">
        <v>24776</v>
      </c>
      <c r="G1439" s="229" t="s">
        <v>5191</v>
      </c>
      <c r="H1439" s="229">
        <v>4</v>
      </c>
      <c r="I1439" s="229" t="s">
        <v>1284</v>
      </c>
      <c r="J1439" s="229" t="s">
        <v>1286</v>
      </c>
      <c r="K1439" s="17" t="s">
        <v>1294</v>
      </c>
      <c r="L1439" s="17" t="s">
        <v>23214</v>
      </c>
      <c r="M1439" s="230" t="s">
        <v>23214</v>
      </c>
      <c r="N1439" s="231" t="s">
        <v>23215</v>
      </c>
      <c r="O1439" s="232" t="s">
        <v>558</v>
      </c>
      <c r="P1439" s="233" t="s">
        <v>557</v>
      </c>
      <c r="Q1439" s="233" t="s">
        <v>26521</v>
      </c>
      <c r="R1439" s="230" t="s">
        <v>25327</v>
      </c>
      <c r="S1439" s="234" t="s">
        <v>25707</v>
      </c>
      <c r="T1439" s="235" t="s">
        <v>21617</v>
      </c>
      <c r="U1439" s="236" t="s">
        <v>5191</v>
      </c>
      <c r="V1439" s="16">
        <v>7</v>
      </c>
      <c r="W1439" s="16">
        <v>2</v>
      </c>
      <c r="X1439" s="16" t="e">
        <v>#REF!</v>
      </c>
      <c r="Y1439" s="237" t="s">
        <v>558</v>
      </c>
      <c r="Z1439" s="17"/>
    </row>
    <row r="1440" spans="1:26" x14ac:dyDescent="0.45">
      <c r="A1440" s="227"/>
      <c r="B1440" s="227"/>
      <c r="C1440" s="227"/>
      <c r="D1440" s="240" t="s">
        <v>22348</v>
      </c>
      <c r="E1440" s="240" t="s">
        <v>560</v>
      </c>
      <c r="F1440" s="227" t="s">
        <v>24777</v>
      </c>
      <c r="G1440" s="229" t="s">
        <v>26520</v>
      </c>
      <c r="H1440" s="229">
        <v>4</v>
      </c>
      <c r="I1440" s="229" t="s">
        <v>1284</v>
      </c>
      <c r="J1440" s="229" t="s">
        <v>1286</v>
      </c>
      <c r="K1440" s="17" t="s">
        <v>1294</v>
      </c>
      <c r="L1440" s="17" t="s">
        <v>23214</v>
      </c>
      <c r="M1440" s="230" t="s">
        <v>23214</v>
      </c>
      <c r="N1440" s="231" t="s">
        <v>23215</v>
      </c>
      <c r="O1440" s="232" t="s">
        <v>560</v>
      </c>
      <c r="P1440" s="233" t="s">
        <v>559</v>
      </c>
      <c r="Q1440" s="233" t="s">
        <v>26521</v>
      </c>
      <c r="R1440" s="230" t="s">
        <v>25327</v>
      </c>
      <c r="S1440" s="234" t="s">
        <v>25707</v>
      </c>
      <c r="T1440" s="235" t="s">
        <v>21616</v>
      </c>
      <c r="U1440" s="236" t="s">
        <v>5191</v>
      </c>
      <c r="V1440" s="16">
        <v>7</v>
      </c>
      <c r="W1440" s="16">
        <v>7</v>
      </c>
      <c r="X1440" s="16" t="e">
        <v>#REF!</v>
      </c>
      <c r="Y1440" s="237" t="s">
        <v>560</v>
      </c>
      <c r="Z1440" s="17"/>
    </row>
    <row r="1441" spans="1:26" x14ac:dyDescent="0.45">
      <c r="A1441" s="227"/>
      <c r="B1441" s="227"/>
      <c r="C1441" s="227"/>
      <c r="D1441" s="240" t="s">
        <v>23213</v>
      </c>
      <c r="E1441" s="240" t="s">
        <v>564</v>
      </c>
      <c r="F1441" s="227" t="s">
        <v>24778</v>
      </c>
      <c r="G1441" s="229" t="s">
        <v>26520</v>
      </c>
      <c r="H1441" s="229">
        <v>4</v>
      </c>
      <c r="I1441" s="229" t="s">
        <v>1284</v>
      </c>
      <c r="J1441" s="229" t="s">
        <v>1286</v>
      </c>
      <c r="K1441" s="17" t="s">
        <v>1294</v>
      </c>
      <c r="L1441" s="17" t="s">
        <v>23214</v>
      </c>
      <c r="M1441" s="230" t="s">
        <v>23214</v>
      </c>
      <c r="N1441" s="231" t="s">
        <v>23215</v>
      </c>
      <c r="O1441" s="232" t="s">
        <v>564</v>
      </c>
      <c r="P1441" s="233" t="s">
        <v>563</v>
      </c>
      <c r="Q1441" s="233" t="s">
        <v>26521</v>
      </c>
      <c r="R1441" s="230" t="s">
        <v>25327</v>
      </c>
      <c r="S1441" s="234" t="s">
        <v>25707</v>
      </c>
      <c r="T1441" s="235" t="s">
        <v>21614</v>
      </c>
      <c r="U1441" s="236" t="s">
        <v>5191</v>
      </c>
      <c r="V1441" s="16">
        <v>7</v>
      </c>
      <c r="W1441" s="16">
        <v>2</v>
      </c>
      <c r="X1441" s="16" t="e">
        <v>#REF!</v>
      </c>
      <c r="Y1441" s="237" t="s">
        <v>564</v>
      </c>
      <c r="Z1441" s="17"/>
    </row>
    <row r="1442" spans="1:26" x14ac:dyDescent="0.45">
      <c r="A1442" s="227"/>
      <c r="B1442" s="227"/>
      <c r="C1442" s="227"/>
      <c r="D1442" s="240" t="s">
        <v>22349</v>
      </c>
      <c r="E1442" s="240" t="s">
        <v>566</v>
      </c>
      <c r="F1442" s="227" t="s">
        <v>24779</v>
      </c>
      <c r="G1442" s="229" t="s">
        <v>26520</v>
      </c>
      <c r="H1442" s="229">
        <v>4</v>
      </c>
      <c r="I1442" s="229" t="s">
        <v>1284</v>
      </c>
      <c r="J1442" s="229" t="s">
        <v>1286</v>
      </c>
      <c r="K1442" s="17" t="s">
        <v>1294</v>
      </c>
      <c r="L1442" s="17" t="s">
        <v>23214</v>
      </c>
      <c r="M1442" s="230" t="s">
        <v>23214</v>
      </c>
      <c r="N1442" s="231" t="s">
        <v>23215</v>
      </c>
      <c r="O1442" s="232" t="s">
        <v>566</v>
      </c>
      <c r="P1442" s="233" t="s">
        <v>565</v>
      </c>
      <c r="Q1442" s="233" t="s">
        <v>26521</v>
      </c>
      <c r="R1442" s="230" t="s">
        <v>25327</v>
      </c>
      <c r="S1442" s="234" t="s">
        <v>25707</v>
      </c>
      <c r="T1442" s="235" t="s">
        <v>21613</v>
      </c>
      <c r="U1442" s="236" t="s">
        <v>5191</v>
      </c>
      <c r="V1442" s="16">
        <v>7</v>
      </c>
      <c r="W1442" s="16">
        <v>6</v>
      </c>
      <c r="X1442" s="16" t="e">
        <v>#REF!</v>
      </c>
      <c r="Y1442" s="237" t="s">
        <v>566</v>
      </c>
      <c r="Z1442" s="17"/>
    </row>
    <row r="1443" spans="1:26" x14ac:dyDescent="0.45">
      <c r="A1443" s="227"/>
      <c r="B1443" s="227"/>
      <c r="C1443" s="227"/>
      <c r="D1443" s="240" t="s">
        <v>23217</v>
      </c>
      <c r="E1443" s="240" t="s">
        <v>568</v>
      </c>
      <c r="F1443" s="227" t="s">
        <v>24780</v>
      </c>
      <c r="G1443" s="229" t="s">
        <v>26520</v>
      </c>
      <c r="H1443" s="229">
        <v>4</v>
      </c>
      <c r="I1443" s="229" t="s">
        <v>1284</v>
      </c>
      <c r="J1443" s="229" t="s">
        <v>1286</v>
      </c>
      <c r="K1443" s="17" t="s">
        <v>1294</v>
      </c>
      <c r="L1443" s="17" t="s">
        <v>23214</v>
      </c>
      <c r="M1443" s="230" t="s">
        <v>23214</v>
      </c>
      <c r="N1443" s="231" t="s">
        <v>23215</v>
      </c>
      <c r="O1443" s="232" t="s">
        <v>568</v>
      </c>
      <c r="P1443" s="233" t="s">
        <v>567</v>
      </c>
      <c r="Q1443" s="233" t="s">
        <v>26521</v>
      </c>
      <c r="R1443" s="230" t="s">
        <v>25327</v>
      </c>
      <c r="S1443" s="234" t="s">
        <v>25707</v>
      </c>
      <c r="T1443" s="235" t="s">
        <v>21612</v>
      </c>
      <c r="U1443" s="236" t="s">
        <v>5191</v>
      </c>
      <c r="V1443" s="16">
        <v>7</v>
      </c>
      <c r="W1443" s="16">
        <v>2</v>
      </c>
      <c r="X1443" s="16" t="e">
        <v>#REF!</v>
      </c>
      <c r="Y1443" s="237" t="s">
        <v>568</v>
      </c>
      <c r="Z1443" s="17"/>
    </row>
    <row r="1444" spans="1:26" x14ac:dyDescent="0.45">
      <c r="A1444" s="227"/>
      <c r="B1444" s="227"/>
      <c r="C1444" s="227"/>
      <c r="D1444" s="240" t="s">
        <v>22493</v>
      </c>
      <c r="E1444" s="240" t="s">
        <v>647</v>
      </c>
      <c r="F1444" s="227" t="s">
        <v>24781</v>
      </c>
      <c r="G1444" s="229" t="s">
        <v>26520</v>
      </c>
      <c r="H1444" s="229">
        <v>4</v>
      </c>
      <c r="I1444" s="229" t="s">
        <v>1284</v>
      </c>
      <c r="J1444" s="229" t="s">
        <v>1286</v>
      </c>
      <c r="K1444" s="17" t="s">
        <v>1294</v>
      </c>
      <c r="L1444" s="17" t="s">
        <v>23214</v>
      </c>
      <c r="M1444" s="230" t="s">
        <v>23214</v>
      </c>
      <c r="N1444" s="231" t="s">
        <v>23215</v>
      </c>
      <c r="O1444" s="232" t="s">
        <v>647</v>
      </c>
      <c r="P1444" s="233" t="s">
        <v>646</v>
      </c>
      <c r="Q1444" s="233" t="s">
        <v>26521</v>
      </c>
      <c r="R1444" s="230" t="s">
        <v>25327</v>
      </c>
      <c r="S1444" s="234" t="s">
        <v>25707</v>
      </c>
      <c r="T1444" s="235" t="s">
        <v>21564</v>
      </c>
      <c r="U1444" s="236" t="s">
        <v>5191</v>
      </c>
      <c r="V1444" s="16">
        <v>7</v>
      </c>
      <c r="W1444" s="16">
        <v>4</v>
      </c>
      <c r="X1444" s="16" t="e">
        <v>#REF!</v>
      </c>
      <c r="Y1444" s="237" t="s">
        <v>647</v>
      </c>
      <c r="Z1444" s="17"/>
    </row>
    <row r="1445" spans="1:26" x14ac:dyDescent="0.45">
      <c r="A1445" s="227"/>
      <c r="B1445" s="227"/>
      <c r="C1445" s="227"/>
      <c r="D1445" s="240" t="s">
        <v>23204</v>
      </c>
      <c r="E1445" s="240" t="s">
        <v>662</v>
      </c>
      <c r="F1445" s="227" t="s">
        <v>24782</v>
      </c>
      <c r="G1445" s="229" t="s">
        <v>26520</v>
      </c>
      <c r="H1445" s="229">
        <v>4</v>
      </c>
      <c r="I1445" s="229" t="s">
        <v>1284</v>
      </c>
      <c r="J1445" s="229" t="s">
        <v>1286</v>
      </c>
      <c r="K1445" s="17" t="s">
        <v>1294</v>
      </c>
      <c r="L1445" s="17" t="s">
        <v>23214</v>
      </c>
      <c r="M1445" s="230" t="s">
        <v>23214</v>
      </c>
      <c r="N1445" s="231" t="s">
        <v>23215</v>
      </c>
      <c r="O1445" s="232" t="s">
        <v>662</v>
      </c>
      <c r="P1445" s="233" t="s">
        <v>663</v>
      </c>
      <c r="Q1445" s="233" t="s">
        <v>26521</v>
      </c>
      <c r="R1445" s="230" t="s">
        <v>25327</v>
      </c>
      <c r="S1445" s="234" t="s">
        <v>25707</v>
      </c>
      <c r="T1445" s="235" t="s">
        <v>21554</v>
      </c>
      <c r="U1445" s="236" t="s">
        <v>5191</v>
      </c>
      <c r="V1445" s="16">
        <v>7</v>
      </c>
      <c r="W1445" s="16">
        <v>4</v>
      </c>
      <c r="X1445" s="16" t="e">
        <v>#REF!</v>
      </c>
      <c r="Y1445" s="237" t="s">
        <v>662</v>
      </c>
      <c r="Z1445" s="17"/>
    </row>
    <row r="1446" spans="1:26" x14ac:dyDescent="0.45">
      <c r="A1446" s="239" t="s">
        <v>1297</v>
      </c>
      <c r="B1446" s="239" t="s">
        <v>23218</v>
      </c>
      <c r="C1446" s="227"/>
      <c r="D1446" s="227"/>
      <c r="E1446" s="227"/>
      <c r="F1446" s="227" t="s">
        <v>24783</v>
      </c>
      <c r="G1446" s="229" t="s">
        <v>5191</v>
      </c>
      <c r="H1446" s="229">
        <v>3</v>
      </c>
      <c r="I1446" s="229" t="s">
        <v>1284</v>
      </c>
      <c r="J1446" s="229" t="s">
        <v>1286</v>
      </c>
      <c r="K1446" s="17" t="s">
        <v>1297</v>
      </c>
      <c r="L1446" s="17" t="s">
        <v>5190</v>
      </c>
      <c r="M1446" s="230" t="s">
        <v>1297</v>
      </c>
      <c r="N1446" s="231" t="s">
        <v>23218</v>
      </c>
      <c r="O1446" s="232" t="s">
        <v>5190</v>
      </c>
      <c r="P1446" s="233" t="s">
        <v>5190</v>
      </c>
      <c r="Q1446" s="233" t="s">
        <v>5190</v>
      </c>
      <c r="R1446" s="230" t="s">
        <v>25708</v>
      </c>
      <c r="S1446" s="234" t="s">
        <v>25705</v>
      </c>
      <c r="T1446" s="235" t="s">
        <v>5190</v>
      </c>
      <c r="U1446" s="236" t="s">
        <v>26520</v>
      </c>
      <c r="V1446" s="16" t="s">
        <v>5190</v>
      </c>
      <c r="W1446" s="16" t="s">
        <v>5190</v>
      </c>
      <c r="X1446" s="16" t="e">
        <v>#REF!</v>
      </c>
      <c r="Y1446" s="237" t="s">
        <v>5190</v>
      </c>
      <c r="Z1446" s="17"/>
    </row>
    <row r="1447" spans="1:26" x14ac:dyDescent="0.45">
      <c r="A1447" s="227"/>
      <c r="B1447" s="240" t="s">
        <v>1299</v>
      </c>
      <c r="C1447" s="240" t="s">
        <v>23219</v>
      </c>
      <c r="D1447" s="240" t="s">
        <v>23220</v>
      </c>
      <c r="E1447" s="240" t="s">
        <v>1320</v>
      </c>
      <c r="F1447" s="227" t="s">
        <v>24784</v>
      </c>
      <c r="G1447" s="229" t="s">
        <v>5191</v>
      </c>
      <c r="H1447" s="229">
        <v>4</v>
      </c>
      <c r="I1447" s="229" t="s">
        <v>1284</v>
      </c>
      <c r="J1447" s="229" t="s">
        <v>1286</v>
      </c>
      <c r="K1447" s="17" t="s">
        <v>1297</v>
      </c>
      <c r="L1447" s="17" t="s">
        <v>1299</v>
      </c>
      <c r="M1447" s="230" t="s">
        <v>1299</v>
      </c>
      <c r="N1447" s="231" t="s">
        <v>23219</v>
      </c>
      <c r="O1447" s="232" t="s">
        <v>1320</v>
      </c>
      <c r="P1447" s="233" t="s">
        <v>1319</v>
      </c>
      <c r="Q1447" s="233" t="s">
        <v>26521</v>
      </c>
      <c r="R1447" s="230" t="s">
        <v>25328</v>
      </c>
      <c r="S1447" s="234" t="s">
        <v>25708</v>
      </c>
      <c r="T1447" s="235" t="s">
        <v>21183</v>
      </c>
      <c r="U1447" s="236" t="s">
        <v>5191</v>
      </c>
      <c r="V1447" s="16">
        <v>2</v>
      </c>
      <c r="W1447" s="16">
        <v>2</v>
      </c>
      <c r="X1447" s="16" t="e">
        <v>#REF!</v>
      </c>
      <c r="Y1447" s="237" t="s">
        <v>1320</v>
      </c>
      <c r="Z1447" s="17"/>
    </row>
    <row r="1448" spans="1:26" x14ac:dyDescent="0.45">
      <c r="A1448" s="227"/>
      <c r="B1448" s="227"/>
      <c r="C1448" s="227"/>
      <c r="D1448" s="240" t="s">
        <v>23064</v>
      </c>
      <c r="E1448" s="240" t="s">
        <v>1324</v>
      </c>
      <c r="F1448" s="227" t="s">
        <v>24785</v>
      </c>
      <c r="G1448" s="229" t="s">
        <v>26520</v>
      </c>
      <c r="H1448" s="229">
        <v>4</v>
      </c>
      <c r="I1448" s="229" t="s">
        <v>1284</v>
      </c>
      <c r="J1448" s="229" t="s">
        <v>1286</v>
      </c>
      <c r="K1448" s="17" t="s">
        <v>1297</v>
      </c>
      <c r="L1448" s="17" t="s">
        <v>1299</v>
      </c>
      <c r="M1448" s="230" t="s">
        <v>1299</v>
      </c>
      <c r="N1448" s="231" t="s">
        <v>23219</v>
      </c>
      <c r="O1448" s="232" t="s">
        <v>1324</v>
      </c>
      <c r="P1448" s="233" t="s">
        <v>1323</v>
      </c>
      <c r="Q1448" s="233" t="s">
        <v>26521</v>
      </c>
      <c r="R1448" s="230" t="s">
        <v>25328</v>
      </c>
      <c r="S1448" s="234" t="s">
        <v>25708</v>
      </c>
      <c r="T1448" s="235" t="s">
        <v>21181</v>
      </c>
      <c r="U1448" s="236" t="s">
        <v>5191</v>
      </c>
      <c r="V1448" s="16">
        <v>2</v>
      </c>
      <c r="W1448" s="16">
        <v>3</v>
      </c>
      <c r="X1448" s="16" t="e">
        <v>#REF!</v>
      </c>
      <c r="Y1448" s="237" t="s">
        <v>1324</v>
      </c>
      <c r="Z1448" s="17"/>
    </row>
    <row r="1449" spans="1:26" x14ac:dyDescent="0.45">
      <c r="A1449" s="227"/>
      <c r="B1449" s="240" t="s">
        <v>1303</v>
      </c>
      <c r="C1449" s="240" t="s">
        <v>23221</v>
      </c>
      <c r="D1449" s="240" t="s">
        <v>23216</v>
      </c>
      <c r="E1449" s="240" t="s">
        <v>558</v>
      </c>
      <c r="F1449" s="227" t="s">
        <v>24786</v>
      </c>
      <c r="G1449" s="229" t="s">
        <v>5191</v>
      </c>
      <c r="H1449" s="229">
        <v>4</v>
      </c>
      <c r="I1449" s="229" t="s">
        <v>1284</v>
      </c>
      <c r="J1449" s="229" t="s">
        <v>1286</v>
      </c>
      <c r="K1449" s="17" t="s">
        <v>1297</v>
      </c>
      <c r="L1449" s="17" t="s">
        <v>1303</v>
      </c>
      <c r="M1449" s="230" t="s">
        <v>1303</v>
      </c>
      <c r="N1449" s="231" t="s">
        <v>23221</v>
      </c>
      <c r="O1449" s="232" t="s">
        <v>558</v>
      </c>
      <c r="P1449" s="233" t="s">
        <v>557</v>
      </c>
      <c r="Q1449" s="233" t="s">
        <v>26521</v>
      </c>
      <c r="R1449" s="230" t="s">
        <v>25329</v>
      </c>
      <c r="S1449" s="234" t="s">
        <v>25708</v>
      </c>
      <c r="T1449" s="235" t="s">
        <v>21617</v>
      </c>
      <c r="U1449" s="236" t="s">
        <v>5191</v>
      </c>
      <c r="V1449" s="16">
        <v>8</v>
      </c>
      <c r="W1449" s="16">
        <v>2</v>
      </c>
      <c r="X1449" s="16" t="e">
        <v>#REF!</v>
      </c>
      <c r="Y1449" s="237" t="s">
        <v>558</v>
      </c>
      <c r="Z1449" s="17"/>
    </row>
    <row r="1450" spans="1:26" x14ac:dyDescent="0.45">
      <c r="A1450" s="227"/>
      <c r="B1450" s="227"/>
      <c r="C1450" s="227"/>
      <c r="D1450" s="240" t="s">
        <v>22348</v>
      </c>
      <c r="E1450" s="240" t="s">
        <v>560</v>
      </c>
      <c r="F1450" s="227" t="s">
        <v>24787</v>
      </c>
      <c r="G1450" s="229" t="s">
        <v>26520</v>
      </c>
      <c r="H1450" s="229">
        <v>4</v>
      </c>
      <c r="I1450" s="229" t="s">
        <v>1284</v>
      </c>
      <c r="J1450" s="229" t="s">
        <v>1286</v>
      </c>
      <c r="K1450" s="17" t="s">
        <v>1297</v>
      </c>
      <c r="L1450" s="17" t="s">
        <v>1303</v>
      </c>
      <c r="M1450" s="230" t="s">
        <v>1303</v>
      </c>
      <c r="N1450" s="231" t="s">
        <v>23221</v>
      </c>
      <c r="O1450" s="232" t="s">
        <v>560</v>
      </c>
      <c r="P1450" s="233" t="s">
        <v>559</v>
      </c>
      <c r="Q1450" s="233" t="s">
        <v>26521</v>
      </c>
      <c r="R1450" s="230" t="s">
        <v>25329</v>
      </c>
      <c r="S1450" s="234" t="s">
        <v>25708</v>
      </c>
      <c r="T1450" s="235" t="s">
        <v>21616</v>
      </c>
      <c r="U1450" s="236" t="s">
        <v>5191</v>
      </c>
      <c r="V1450" s="16">
        <v>8</v>
      </c>
      <c r="W1450" s="16">
        <v>7</v>
      </c>
      <c r="X1450" s="16" t="e">
        <v>#REF!</v>
      </c>
      <c r="Y1450" s="237" t="s">
        <v>560</v>
      </c>
      <c r="Z1450" s="17"/>
    </row>
    <row r="1451" spans="1:26" x14ac:dyDescent="0.45">
      <c r="A1451" s="227"/>
      <c r="B1451" s="227"/>
      <c r="C1451" s="227"/>
      <c r="D1451" s="240" t="s">
        <v>22358</v>
      </c>
      <c r="E1451" s="240" t="s">
        <v>562</v>
      </c>
      <c r="F1451" s="227" t="s">
        <v>24788</v>
      </c>
      <c r="G1451" s="229" t="s">
        <v>26520</v>
      </c>
      <c r="H1451" s="229">
        <v>4</v>
      </c>
      <c r="I1451" s="229" t="s">
        <v>1284</v>
      </c>
      <c r="J1451" s="229" t="s">
        <v>1286</v>
      </c>
      <c r="K1451" s="17" t="s">
        <v>1297</v>
      </c>
      <c r="L1451" s="17" t="s">
        <v>1303</v>
      </c>
      <c r="M1451" s="230" t="s">
        <v>1303</v>
      </c>
      <c r="N1451" s="231" t="s">
        <v>23221</v>
      </c>
      <c r="O1451" s="232" t="s">
        <v>562</v>
      </c>
      <c r="P1451" s="233" t="s">
        <v>561</v>
      </c>
      <c r="Q1451" s="233" t="s">
        <v>26521</v>
      </c>
      <c r="R1451" s="230" t="s">
        <v>25329</v>
      </c>
      <c r="S1451" s="234" t="s">
        <v>25708</v>
      </c>
      <c r="T1451" s="235" t="s">
        <v>21615</v>
      </c>
      <c r="U1451" s="236" t="s">
        <v>5191</v>
      </c>
      <c r="V1451" s="16">
        <v>8</v>
      </c>
      <c r="W1451" s="16">
        <v>3</v>
      </c>
      <c r="X1451" s="16" t="e">
        <v>#REF!</v>
      </c>
      <c r="Y1451" s="237" t="s">
        <v>562</v>
      </c>
      <c r="Z1451" s="17"/>
    </row>
    <row r="1452" spans="1:26" x14ac:dyDescent="0.45">
      <c r="A1452" s="227"/>
      <c r="B1452" s="227"/>
      <c r="C1452" s="227"/>
      <c r="D1452" s="240" t="s">
        <v>23217</v>
      </c>
      <c r="E1452" s="240" t="s">
        <v>568</v>
      </c>
      <c r="F1452" s="227" t="s">
        <v>24789</v>
      </c>
      <c r="G1452" s="229" t="s">
        <v>26520</v>
      </c>
      <c r="H1452" s="229">
        <v>4</v>
      </c>
      <c r="I1452" s="229" t="s">
        <v>1284</v>
      </c>
      <c r="J1452" s="229" t="s">
        <v>1286</v>
      </c>
      <c r="K1452" s="17" t="s">
        <v>1297</v>
      </c>
      <c r="L1452" s="17" t="s">
        <v>1303</v>
      </c>
      <c r="M1452" s="230" t="s">
        <v>1303</v>
      </c>
      <c r="N1452" s="231" t="s">
        <v>23221</v>
      </c>
      <c r="O1452" s="232" t="s">
        <v>568</v>
      </c>
      <c r="P1452" s="233" t="s">
        <v>567</v>
      </c>
      <c r="Q1452" s="233" t="s">
        <v>26521</v>
      </c>
      <c r="R1452" s="230" t="s">
        <v>25329</v>
      </c>
      <c r="S1452" s="234" t="s">
        <v>25708</v>
      </c>
      <c r="T1452" s="235" t="s">
        <v>21612</v>
      </c>
      <c r="U1452" s="236" t="s">
        <v>5191</v>
      </c>
      <c r="V1452" s="16">
        <v>8</v>
      </c>
      <c r="W1452" s="16">
        <v>2</v>
      </c>
      <c r="X1452" s="16" t="e">
        <v>#REF!</v>
      </c>
      <c r="Y1452" s="237" t="s">
        <v>568</v>
      </c>
      <c r="Z1452" s="17"/>
    </row>
    <row r="1453" spans="1:26" x14ac:dyDescent="0.45">
      <c r="A1453" s="227"/>
      <c r="B1453" s="227"/>
      <c r="C1453" s="227"/>
      <c r="D1453" s="240" t="s">
        <v>23210</v>
      </c>
      <c r="E1453" s="240" t="s">
        <v>1318</v>
      </c>
      <c r="F1453" s="227" t="s">
        <v>24790</v>
      </c>
      <c r="G1453" s="229" t="s">
        <v>26520</v>
      </c>
      <c r="H1453" s="229">
        <v>4</v>
      </c>
      <c r="I1453" s="229" t="s">
        <v>1284</v>
      </c>
      <c r="J1453" s="229" t="s">
        <v>1286</v>
      </c>
      <c r="K1453" s="17" t="s">
        <v>1297</v>
      </c>
      <c r="L1453" s="17" t="s">
        <v>1303</v>
      </c>
      <c r="M1453" s="230" t="s">
        <v>1303</v>
      </c>
      <c r="N1453" s="231" t="s">
        <v>23221</v>
      </c>
      <c r="O1453" s="232" t="s">
        <v>1318</v>
      </c>
      <c r="P1453" s="233" t="s">
        <v>1317</v>
      </c>
      <c r="Q1453" s="233" t="s">
        <v>26521</v>
      </c>
      <c r="R1453" s="230" t="s">
        <v>25329</v>
      </c>
      <c r="S1453" s="234" t="s">
        <v>25708</v>
      </c>
      <c r="T1453" s="235" t="s">
        <v>21184</v>
      </c>
      <c r="U1453" s="236" t="s">
        <v>5191</v>
      </c>
      <c r="V1453" s="16">
        <v>8</v>
      </c>
      <c r="W1453" s="16">
        <v>2</v>
      </c>
      <c r="X1453" s="16" t="e">
        <v>#REF!</v>
      </c>
      <c r="Y1453" s="237" t="s">
        <v>1318</v>
      </c>
      <c r="Z1453" s="17"/>
    </row>
    <row r="1454" spans="1:26" x14ac:dyDescent="0.45">
      <c r="A1454" s="227"/>
      <c r="B1454" s="227"/>
      <c r="C1454" s="227"/>
      <c r="D1454" s="240" t="s">
        <v>23220</v>
      </c>
      <c r="E1454" s="240" t="s">
        <v>1320</v>
      </c>
      <c r="F1454" s="227" t="s">
        <v>24791</v>
      </c>
      <c r="G1454" s="229" t="s">
        <v>26520</v>
      </c>
      <c r="H1454" s="229">
        <v>4</v>
      </c>
      <c r="I1454" s="229" t="s">
        <v>1284</v>
      </c>
      <c r="J1454" s="229" t="s">
        <v>1286</v>
      </c>
      <c r="K1454" s="17" t="s">
        <v>1297</v>
      </c>
      <c r="L1454" s="17" t="s">
        <v>1303</v>
      </c>
      <c r="M1454" s="230" t="s">
        <v>1303</v>
      </c>
      <c r="N1454" s="231" t="s">
        <v>23221</v>
      </c>
      <c r="O1454" s="232" t="s">
        <v>1320</v>
      </c>
      <c r="P1454" s="233" t="s">
        <v>1319</v>
      </c>
      <c r="Q1454" s="233" t="s">
        <v>26521</v>
      </c>
      <c r="R1454" s="230" t="s">
        <v>25329</v>
      </c>
      <c r="S1454" s="234" t="s">
        <v>25708</v>
      </c>
      <c r="T1454" s="235" t="s">
        <v>21183</v>
      </c>
      <c r="U1454" s="236" t="s">
        <v>5191</v>
      </c>
      <c r="V1454" s="16">
        <v>8</v>
      </c>
      <c r="W1454" s="16">
        <v>2</v>
      </c>
      <c r="X1454" s="16" t="e">
        <v>#REF!</v>
      </c>
      <c r="Y1454" s="237" t="s">
        <v>1320</v>
      </c>
      <c r="Z1454" s="17"/>
    </row>
    <row r="1455" spans="1:26" x14ac:dyDescent="0.45">
      <c r="A1455" s="227"/>
      <c r="B1455" s="227"/>
      <c r="C1455" s="227"/>
      <c r="D1455" s="240" t="s">
        <v>1321</v>
      </c>
      <c r="E1455" s="240" t="s">
        <v>1322</v>
      </c>
      <c r="F1455" s="227" t="s">
        <v>24792</v>
      </c>
      <c r="G1455" s="229" t="s">
        <v>26520</v>
      </c>
      <c r="H1455" s="229">
        <v>4</v>
      </c>
      <c r="I1455" s="229" t="s">
        <v>1284</v>
      </c>
      <c r="J1455" s="229" t="s">
        <v>1286</v>
      </c>
      <c r="K1455" s="17" t="s">
        <v>1297</v>
      </c>
      <c r="L1455" s="17" t="s">
        <v>1303</v>
      </c>
      <c r="M1455" s="230" t="s">
        <v>1303</v>
      </c>
      <c r="N1455" s="231" t="s">
        <v>23221</v>
      </c>
      <c r="O1455" s="232" t="s">
        <v>1322</v>
      </c>
      <c r="P1455" s="233" t="s">
        <v>1321</v>
      </c>
      <c r="Q1455" s="233" t="s">
        <v>5190</v>
      </c>
      <c r="R1455" s="230" t="s">
        <v>25329</v>
      </c>
      <c r="S1455" s="234" t="s">
        <v>25708</v>
      </c>
      <c r="T1455" s="235" t="s">
        <v>21182</v>
      </c>
      <c r="U1455" s="236" t="s">
        <v>5191</v>
      </c>
      <c r="V1455" s="16">
        <v>8</v>
      </c>
      <c r="W1455" s="16">
        <v>1</v>
      </c>
      <c r="X1455" s="16" t="e">
        <v>#REF!</v>
      </c>
      <c r="Y1455" s="237" t="s">
        <v>1322</v>
      </c>
      <c r="Z1455" s="17"/>
    </row>
    <row r="1456" spans="1:26" x14ac:dyDescent="0.45">
      <c r="A1456" s="227"/>
      <c r="B1456" s="227"/>
      <c r="C1456" s="227"/>
      <c r="D1456" s="240" t="s">
        <v>23064</v>
      </c>
      <c r="E1456" s="240" t="s">
        <v>1324</v>
      </c>
      <c r="F1456" s="227" t="s">
        <v>24793</v>
      </c>
      <c r="G1456" s="229" t="s">
        <v>26520</v>
      </c>
      <c r="H1456" s="229">
        <v>4</v>
      </c>
      <c r="I1456" s="229" t="s">
        <v>1284</v>
      </c>
      <c r="J1456" s="229" t="s">
        <v>1286</v>
      </c>
      <c r="K1456" s="17" t="s">
        <v>1297</v>
      </c>
      <c r="L1456" s="17" t="s">
        <v>1303</v>
      </c>
      <c r="M1456" s="230" t="s">
        <v>1303</v>
      </c>
      <c r="N1456" s="231" t="s">
        <v>23221</v>
      </c>
      <c r="O1456" s="232" t="s">
        <v>1324</v>
      </c>
      <c r="P1456" s="233" t="s">
        <v>1323</v>
      </c>
      <c r="Q1456" s="233" t="s">
        <v>26521</v>
      </c>
      <c r="R1456" s="230" t="s">
        <v>25329</v>
      </c>
      <c r="S1456" s="234" t="s">
        <v>25708</v>
      </c>
      <c r="T1456" s="235" t="s">
        <v>21181</v>
      </c>
      <c r="U1456" s="236" t="s">
        <v>5191</v>
      </c>
      <c r="V1456" s="16">
        <v>8</v>
      </c>
      <c r="W1456" s="16">
        <v>3</v>
      </c>
      <c r="X1456" s="16" t="e">
        <v>#REF!</v>
      </c>
      <c r="Y1456" s="237" t="s">
        <v>1324</v>
      </c>
      <c r="Z1456" s="17"/>
    </row>
    <row r="1457" spans="1:26" x14ac:dyDescent="0.45">
      <c r="A1457" s="239" t="s">
        <v>1305</v>
      </c>
      <c r="B1457" s="239" t="s">
        <v>23222</v>
      </c>
      <c r="C1457" s="227"/>
      <c r="D1457" s="227"/>
      <c r="E1457" s="227"/>
      <c r="F1457" s="227" t="s">
        <v>24794</v>
      </c>
      <c r="G1457" s="229" t="s">
        <v>5191</v>
      </c>
      <c r="H1457" s="229">
        <v>2</v>
      </c>
      <c r="I1457" s="229" t="s">
        <v>1284</v>
      </c>
      <c r="J1457" s="229" t="s">
        <v>1305</v>
      </c>
      <c r="K1457" s="17" t="s">
        <v>5190</v>
      </c>
      <c r="L1457" s="17" t="s">
        <v>5190</v>
      </c>
      <c r="M1457" s="230" t="s">
        <v>1305</v>
      </c>
      <c r="N1457" s="231" t="s">
        <v>23222</v>
      </c>
      <c r="O1457" s="232" t="s">
        <v>5190</v>
      </c>
      <c r="P1457" s="233" t="s">
        <v>5190</v>
      </c>
      <c r="Q1457" s="233" t="s">
        <v>5190</v>
      </c>
      <c r="R1457" s="230" t="s">
        <v>25709</v>
      </c>
      <c r="S1457" s="234" t="s">
        <v>25704</v>
      </c>
      <c r="T1457" s="235" t="s">
        <v>5190</v>
      </c>
      <c r="U1457" s="236" t="s">
        <v>26520</v>
      </c>
      <c r="V1457" s="16" t="s">
        <v>5190</v>
      </c>
      <c r="W1457" s="16" t="s">
        <v>5190</v>
      </c>
      <c r="X1457" s="16" t="e">
        <v>#REF!</v>
      </c>
      <c r="Y1457" s="237" t="s">
        <v>5190</v>
      </c>
      <c r="Z1457" s="17"/>
    </row>
    <row r="1458" spans="1:26" x14ac:dyDescent="0.45">
      <c r="A1458" s="239" t="s">
        <v>1307</v>
      </c>
      <c r="B1458" s="239" t="s">
        <v>23223</v>
      </c>
      <c r="C1458" s="227"/>
      <c r="D1458" s="227"/>
      <c r="E1458" s="227"/>
      <c r="F1458" s="227" t="s">
        <v>24795</v>
      </c>
      <c r="G1458" s="229" t="s">
        <v>5191</v>
      </c>
      <c r="H1458" s="229">
        <v>3</v>
      </c>
      <c r="I1458" s="229" t="s">
        <v>1284</v>
      </c>
      <c r="J1458" s="229" t="s">
        <v>1305</v>
      </c>
      <c r="K1458" s="17" t="s">
        <v>1307</v>
      </c>
      <c r="L1458" s="17" t="s">
        <v>5190</v>
      </c>
      <c r="M1458" s="230" t="s">
        <v>1307</v>
      </c>
      <c r="N1458" s="231" t="s">
        <v>23223</v>
      </c>
      <c r="O1458" s="232" t="s">
        <v>5190</v>
      </c>
      <c r="P1458" s="233" t="s">
        <v>5190</v>
      </c>
      <c r="Q1458" s="233" t="s">
        <v>5190</v>
      </c>
      <c r="R1458" s="230" t="s">
        <v>25710</v>
      </c>
      <c r="S1458" s="234" t="s">
        <v>25709</v>
      </c>
      <c r="T1458" s="235" t="s">
        <v>5190</v>
      </c>
      <c r="U1458" s="236" t="s">
        <v>26520</v>
      </c>
      <c r="V1458" s="16" t="s">
        <v>5190</v>
      </c>
      <c r="W1458" s="16" t="s">
        <v>5190</v>
      </c>
      <c r="X1458" s="16" t="e">
        <v>#REF!</v>
      </c>
      <c r="Y1458" s="237" t="s">
        <v>5190</v>
      </c>
      <c r="Z1458" s="17"/>
    </row>
    <row r="1459" spans="1:26" x14ac:dyDescent="0.45">
      <c r="A1459" s="227"/>
      <c r="B1459" s="240" t="s">
        <v>1309</v>
      </c>
      <c r="C1459" s="240" t="s">
        <v>23224</v>
      </c>
      <c r="D1459" s="240" t="s">
        <v>1330</v>
      </c>
      <c r="E1459" s="240" t="s">
        <v>1331</v>
      </c>
      <c r="F1459" s="227" t="s">
        <v>24796</v>
      </c>
      <c r="G1459" s="229" t="s">
        <v>5191</v>
      </c>
      <c r="H1459" s="229">
        <v>4</v>
      </c>
      <c r="I1459" s="229" t="s">
        <v>1284</v>
      </c>
      <c r="J1459" s="229" t="s">
        <v>1305</v>
      </c>
      <c r="K1459" s="17" t="s">
        <v>1307</v>
      </c>
      <c r="L1459" s="17" t="s">
        <v>1309</v>
      </c>
      <c r="M1459" s="230" t="s">
        <v>1309</v>
      </c>
      <c r="N1459" s="231" t="s">
        <v>23224</v>
      </c>
      <c r="O1459" s="232" t="s">
        <v>1331</v>
      </c>
      <c r="P1459" s="233" t="s">
        <v>1330</v>
      </c>
      <c r="Q1459" s="233" t="s">
        <v>5190</v>
      </c>
      <c r="R1459" s="230" t="s">
        <v>24827</v>
      </c>
      <c r="S1459" s="234" t="s">
        <v>25710</v>
      </c>
      <c r="T1459" s="235" t="s">
        <v>21177</v>
      </c>
      <c r="U1459" s="236" t="s">
        <v>5191</v>
      </c>
      <c r="V1459" s="16">
        <v>2</v>
      </c>
      <c r="W1459" s="16">
        <v>1</v>
      </c>
      <c r="X1459" s="16" t="e">
        <v>#REF!</v>
      </c>
      <c r="Y1459" s="237" t="s">
        <v>1331</v>
      </c>
      <c r="Z1459" s="17"/>
    </row>
    <row r="1460" spans="1:26" x14ac:dyDescent="0.45">
      <c r="A1460" s="227"/>
      <c r="B1460" s="227"/>
      <c r="C1460" s="227"/>
      <c r="D1460" s="240" t="s">
        <v>22996</v>
      </c>
      <c r="E1460" s="240" t="s">
        <v>1335</v>
      </c>
      <c r="F1460" s="227" t="s">
        <v>24797</v>
      </c>
      <c r="G1460" s="229" t="s">
        <v>26520</v>
      </c>
      <c r="H1460" s="229">
        <v>4</v>
      </c>
      <c r="I1460" s="229" t="s">
        <v>1284</v>
      </c>
      <c r="J1460" s="229" t="s">
        <v>1305</v>
      </c>
      <c r="K1460" s="17" t="s">
        <v>1307</v>
      </c>
      <c r="L1460" s="17" t="s">
        <v>1309</v>
      </c>
      <c r="M1460" s="230" t="s">
        <v>1309</v>
      </c>
      <c r="N1460" s="231" t="s">
        <v>23224</v>
      </c>
      <c r="O1460" s="232" t="s">
        <v>1335</v>
      </c>
      <c r="P1460" s="233" t="s">
        <v>1334</v>
      </c>
      <c r="Q1460" s="233" t="s">
        <v>26521</v>
      </c>
      <c r="R1460" s="230" t="s">
        <v>24827</v>
      </c>
      <c r="S1460" s="234" t="s">
        <v>25710</v>
      </c>
      <c r="T1460" s="235" t="s">
        <v>21175</v>
      </c>
      <c r="U1460" s="236" t="s">
        <v>5191</v>
      </c>
      <c r="V1460" s="16">
        <v>2</v>
      </c>
      <c r="W1460" s="16">
        <v>6</v>
      </c>
      <c r="X1460" s="16" t="e">
        <v>#REF!</v>
      </c>
      <c r="Y1460" s="237" t="s">
        <v>1335</v>
      </c>
      <c r="Z1460" s="17"/>
    </row>
    <row r="1461" spans="1:26" x14ac:dyDescent="0.45">
      <c r="A1461" s="227"/>
      <c r="B1461" s="240" t="s">
        <v>1311</v>
      </c>
      <c r="C1461" s="240" t="s">
        <v>23225</v>
      </c>
      <c r="D1461" s="240" t="s">
        <v>22996</v>
      </c>
      <c r="E1461" s="240" t="s">
        <v>1335</v>
      </c>
      <c r="F1461" s="227" t="s">
        <v>24798</v>
      </c>
      <c r="G1461" s="229" t="s">
        <v>5191</v>
      </c>
      <c r="H1461" s="229">
        <v>4</v>
      </c>
      <c r="I1461" s="229" t="s">
        <v>1284</v>
      </c>
      <c r="J1461" s="229" t="s">
        <v>1305</v>
      </c>
      <c r="K1461" s="17" t="s">
        <v>1307</v>
      </c>
      <c r="L1461" s="17" t="s">
        <v>1311</v>
      </c>
      <c r="M1461" s="230" t="s">
        <v>1311</v>
      </c>
      <c r="N1461" s="231" t="s">
        <v>23225</v>
      </c>
      <c r="O1461" s="232" t="s">
        <v>1335</v>
      </c>
      <c r="P1461" s="233" t="s">
        <v>1334</v>
      </c>
      <c r="Q1461" s="233" t="s">
        <v>26521</v>
      </c>
      <c r="R1461" s="230" t="s">
        <v>25330</v>
      </c>
      <c r="S1461" s="234" t="s">
        <v>25710</v>
      </c>
      <c r="T1461" s="235" t="s">
        <v>21175</v>
      </c>
      <c r="U1461" s="236" t="s">
        <v>5191</v>
      </c>
      <c r="V1461" s="16">
        <v>1</v>
      </c>
      <c r="W1461" s="16">
        <v>6</v>
      </c>
      <c r="X1461" s="16" t="e">
        <v>#REF!</v>
      </c>
      <c r="Y1461" s="237" t="s">
        <v>1335</v>
      </c>
      <c r="Z1461" s="17"/>
    </row>
    <row r="1462" spans="1:26" x14ac:dyDescent="0.45">
      <c r="A1462" s="239" t="s">
        <v>1313</v>
      </c>
      <c r="B1462" s="239" t="s">
        <v>23226</v>
      </c>
      <c r="C1462" s="227"/>
      <c r="D1462" s="227"/>
      <c r="E1462" s="227"/>
      <c r="F1462" s="227" t="s">
        <v>24799</v>
      </c>
      <c r="G1462" s="229" t="s">
        <v>5191</v>
      </c>
      <c r="H1462" s="229">
        <v>3</v>
      </c>
      <c r="I1462" s="229" t="s">
        <v>1284</v>
      </c>
      <c r="J1462" s="229" t="s">
        <v>1305</v>
      </c>
      <c r="K1462" s="17" t="s">
        <v>1313</v>
      </c>
      <c r="L1462" s="17" t="s">
        <v>5190</v>
      </c>
      <c r="M1462" s="230" t="s">
        <v>1313</v>
      </c>
      <c r="N1462" s="231" t="s">
        <v>23226</v>
      </c>
      <c r="O1462" s="232" t="s">
        <v>5190</v>
      </c>
      <c r="P1462" s="233" t="s">
        <v>5190</v>
      </c>
      <c r="Q1462" s="233" t="s">
        <v>5190</v>
      </c>
      <c r="R1462" s="230" t="s">
        <v>25711</v>
      </c>
      <c r="S1462" s="234" t="s">
        <v>25709</v>
      </c>
      <c r="T1462" s="235" t="s">
        <v>5190</v>
      </c>
      <c r="U1462" s="236" t="s">
        <v>26520</v>
      </c>
      <c r="V1462" s="16" t="s">
        <v>5190</v>
      </c>
      <c r="W1462" s="16" t="s">
        <v>5190</v>
      </c>
      <c r="X1462" s="16" t="e">
        <v>#REF!</v>
      </c>
      <c r="Y1462" s="237" t="s">
        <v>5190</v>
      </c>
      <c r="Z1462" s="17"/>
    </row>
    <row r="1463" spans="1:26" x14ac:dyDescent="0.45">
      <c r="A1463" s="227"/>
      <c r="B1463" s="240" t="s">
        <v>23227</v>
      </c>
      <c r="C1463" s="240" t="s">
        <v>23226</v>
      </c>
      <c r="D1463" s="240" t="s">
        <v>1332</v>
      </c>
      <c r="E1463" s="240" t="s">
        <v>1333</v>
      </c>
      <c r="F1463" s="227" t="s">
        <v>24800</v>
      </c>
      <c r="G1463" s="229" t="s">
        <v>5191</v>
      </c>
      <c r="H1463" s="229">
        <v>4</v>
      </c>
      <c r="I1463" s="229" t="s">
        <v>1284</v>
      </c>
      <c r="J1463" s="229" t="s">
        <v>1305</v>
      </c>
      <c r="K1463" s="17" t="s">
        <v>1313</v>
      </c>
      <c r="L1463" s="17" t="s">
        <v>23227</v>
      </c>
      <c r="M1463" s="230" t="s">
        <v>23227</v>
      </c>
      <c r="N1463" s="231" t="s">
        <v>23226</v>
      </c>
      <c r="O1463" s="232" t="s">
        <v>1333</v>
      </c>
      <c r="P1463" s="233" t="s">
        <v>1332</v>
      </c>
      <c r="Q1463" s="233" t="s">
        <v>5190</v>
      </c>
      <c r="R1463" s="230" t="s">
        <v>25331</v>
      </c>
      <c r="S1463" s="234" t="s">
        <v>25711</v>
      </c>
      <c r="T1463" s="235" t="s">
        <v>21176</v>
      </c>
      <c r="U1463" s="236" t="s">
        <v>5191</v>
      </c>
      <c r="V1463" s="16">
        <v>1</v>
      </c>
      <c r="W1463" s="16">
        <v>1</v>
      </c>
      <c r="X1463" s="16" t="e">
        <v>#REF!</v>
      </c>
      <c r="Y1463" s="237" t="s">
        <v>1333</v>
      </c>
      <c r="Z1463" s="17"/>
    </row>
    <row r="1464" spans="1:26" x14ac:dyDescent="0.45">
      <c r="A1464" s="239" t="s">
        <v>23228</v>
      </c>
      <c r="B1464" s="239" t="s">
        <v>23229</v>
      </c>
      <c r="C1464" s="227"/>
      <c r="D1464" s="227"/>
      <c r="E1464" s="227"/>
      <c r="F1464" s="227" t="s">
        <v>24801</v>
      </c>
      <c r="G1464" s="229" t="s">
        <v>5191</v>
      </c>
      <c r="H1464" s="229">
        <v>3</v>
      </c>
      <c r="I1464" s="229" t="s">
        <v>1284</v>
      </c>
      <c r="J1464" s="229" t="s">
        <v>1305</v>
      </c>
      <c r="K1464" s="17" t="s">
        <v>23228</v>
      </c>
      <c r="L1464" s="17" t="s">
        <v>5190</v>
      </c>
      <c r="M1464" s="230" t="s">
        <v>23228</v>
      </c>
      <c r="N1464" s="231" t="s">
        <v>23229</v>
      </c>
      <c r="O1464" s="232" t="s">
        <v>5190</v>
      </c>
      <c r="P1464" s="233" t="s">
        <v>5190</v>
      </c>
      <c r="Q1464" s="233" t="s">
        <v>5190</v>
      </c>
      <c r="R1464" s="230" t="s">
        <v>25712</v>
      </c>
      <c r="S1464" s="234" t="s">
        <v>25709</v>
      </c>
      <c r="T1464" s="235" t="s">
        <v>5190</v>
      </c>
      <c r="U1464" s="236" t="s">
        <v>26520</v>
      </c>
      <c r="V1464" s="16" t="s">
        <v>5190</v>
      </c>
      <c r="W1464" s="16" t="s">
        <v>5190</v>
      </c>
      <c r="X1464" s="16" t="e">
        <v>#REF!</v>
      </c>
      <c r="Y1464" s="237" t="s">
        <v>5190</v>
      </c>
      <c r="Z1464" s="17"/>
    </row>
    <row r="1465" spans="1:26" x14ac:dyDescent="0.45">
      <c r="A1465" s="227"/>
      <c r="B1465" s="240" t="s">
        <v>23230</v>
      </c>
      <c r="C1465" s="240" t="s">
        <v>23231</v>
      </c>
      <c r="D1465" s="240" t="s">
        <v>1328</v>
      </c>
      <c r="E1465" s="240" t="s">
        <v>1329</v>
      </c>
      <c r="F1465" s="227" t="s">
        <v>24802</v>
      </c>
      <c r="G1465" s="229" t="s">
        <v>5191</v>
      </c>
      <c r="H1465" s="229">
        <v>4</v>
      </c>
      <c r="I1465" s="229" t="s">
        <v>1284</v>
      </c>
      <c r="J1465" s="229" t="s">
        <v>1305</v>
      </c>
      <c r="K1465" s="17" t="s">
        <v>23228</v>
      </c>
      <c r="L1465" s="17" t="s">
        <v>23230</v>
      </c>
      <c r="M1465" s="230" t="s">
        <v>23230</v>
      </c>
      <c r="N1465" s="231" t="s">
        <v>23231</v>
      </c>
      <c r="O1465" s="232" t="s">
        <v>1329</v>
      </c>
      <c r="P1465" s="233" t="s">
        <v>1328</v>
      </c>
      <c r="Q1465" s="233" t="s">
        <v>5190</v>
      </c>
      <c r="R1465" s="230" t="s">
        <v>25332</v>
      </c>
      <c r="S1465" s="234" t="s">
        <v>25712</v>
      </c>
      <c r="T1465" s="235" t="s">
        <v>21178</v>
      </c>
      <c r="U1465" s="236" t="s">
        <v>5191</v>
      </c>
      <c r="V1465" s="16">
        <v>1</v>
      </c>
      <c r="W1465" s="16">
        <v>1</v>
      </c>
      <c r="X1465" s="16" t="e">
        <v>#REF!</v>
      </c>
      <c r="Y1465" s="237" t="s">
        <v>1329</v>
      </c>
      <c r="Z1465" s="17"/>
    </row>
    <row r="1466" spans="1:26" x14ac:dyDescent="0.45">
      <c r="A1466" s="227"/>
      <c r="B1466" s="240" t="s">
        <v>23232</v>
      </c>
      <c r="C1466" s="240" t="s">
        <v>23233</v>
      </c>
      <c r="D1466" s="240" t="s">
        <v>22879</v>
      </c>
      <c r="E1466" s="240" t="s">
        <v>1067</v>
      </c>
      <c r="F1466" s="227" t="s">
        <v>24803</v>
      </c>
      <c r="G1466" s="229" t="s">
        <v>5191</v>
      </c>
      <c r="H1466" s="229">
        <v>4</v>
      </c>
      <c r="I1466" s="229" t="s">
        <v>1284</v>
      </c>
      <c r="J1466" s="229" t="s">
        <v>1305</v>
      </c>
      <c r="K1466" s="17" t="s">
        <v>23228</v>
      </c>
      <c r="L1466" s="17" t="s">
        <v>23232</v>
      </c>
      <c r="M1466" s="230" t="s">
        <v>23232</v>
      </c>
      <c r="N1466" s="231" t="s">
        <v>23233</v>
      </c>
      <c r="O1466" s="232" t="s">
        <v>1067</v>
      </c>
      <c r="P1466" s="233" t="s">
        <v>1068</v>
      </c>
      <c r="Q1466" s="233" t="s">
        <v>26521</v>
      </c>
      <c r="R1466" s="230" t="s">
        <v>25333</v>
      </c>
      <c r="S1466" s="234" t="s">
        <v>25712</v>
      </c>
      <c r="T1466" s="235" t="s">
        <v>21328</v>
      </c>
      <c r="U1466" s="236" t="s">
        <v>5191</v>
      </c>
      <c r="V1466" s="16">
        <v>1</v>
      </c>
      <c r="W1466" s="16">
        <v>4</v>
      </c>
      <c r="X1466" s="16" t="e">
        <v>#REF!</v>
      </c>
      <c r="Y1466" s="237" t="s">
        <v>1067</v>
      </c>
      <c r="Z1466" s="17"/>
    </row>
    <row r="1467" spans="1:26" x14ac:dyDescent="0.45">
      <c r="A1467" s="227"/>
      <c r="B1467" s="240" t="s">
        <v>23234</v>
      </c>
      <c r="C1467" s="240" t="s">
        <v>23235</v>
      </c>
      <c r="D1467" s="240" t="s">
        <v>22748</v>
      </c>
      <c r="E1467" s="240" t="s">
        <v>830</v>
      </c>
      <c r="F1467" s="227" t="s">
        <v>24804</v>
      </c>
      <c r="G1467" s="229" t="s">
        <v>5191</v>
      </c>
      <c r="H1467" s="229">
        <v>4</v>
      </c>
      <c r="I1467" s="229" t="s">
        <v>1284</v>
      </c>
      <c r="J1467" s="229" t="s">
        <v>1305</v>
      </c>
      <c r="K1467" s="17" t="s">
        <v>23228</v>
      </c>
      <c r="L1467" s="17" t="s">
        <v>23234</v>
      </c>
      <c r="M1467" s="230" t="s">
        <v>23234</v>
      </c>
      <c r="N1467" s="231" t="s">
        <v>23235</v>
      </c>
      <c r="O1467" s="232" t="s">
        <v>830</v>
      </c>
      <c r="P1467" s="233" t="s">
        <v>829</v>
      </c>
      <c r="Q1467" s="233" t="s">
        <v>26521</v>
      </c>
      <c r="R1467" s="230" t="s">
        <v>25334</v>
      </c>
      <c r="S1467" s="234" t="s">
        <v>25712</v>
      </c>
      <c r="T1467" s="235" t="s">
        <v>21465</v>
      </c>
      <c r="U1467" s="236" t="s">
        <v>5191</v>
      </c>
      <c r="V1467" s="16">
        <v>2</v>
      </c>
      <c r="W1467" s="16">
        <v>4</v>
      </c>
      <c r="X1467" s="16" t="e">
        <v>#REF!</v>
      </c>
      <c r="Y1467" s="237" t="s">
        <v>830</v>
      </c>
      <c r="Z1467" s="17"/>
    </row>
    <row r="1468" spans="1:26" x14ac:dyDescent="0.45">
      <c r="A1468" s="227"/>
      <c r="B1468" s="227"/>
      <c r="C1468" s="227"/>
      <c r="D1468" s="240" t="s">
        <v>22996</v>
      </c>
      <c r="E1468" s="240" t="s">
        <v>1335</v>
      </c>
      <c r="F1468" s="227" t="s">
        <v>24805</v>
      </c>
      <c r="G1468" s="229" t="s">
        <v>26520</v>
      </c>
      <c r="H1468" s="229">
        <v>4</v>
      </c>
      <c r="I1468" s="229" t="s">
        <v>1284</v>
      </c>
      <c r="J1468" s="229" t="s">
        <v>1305</v>
      </c>
      <c r="K1468" s="17" t="s">
        <v>23228</v>
      </c>
      <c r="L1468" s="17" t="s">
        <v>23234</v>
      </c>
      <c r="M1468" s="230" t="s">
        <v>23234</v>
      </c>
      <c r="N1468" s="231" t="s">
        <v>23235</v>
      </c>
      <c r="O1468" s="232" t="s">
        <v>1335</v>
      </c>
      <c r="P1468" s="233" t="s">
        <v>1334</v>
      </c>
      <c r="Q1468" s="233" t="s">
        <v>26521</v>
      </c>
      <c r="R1468" s="230" t="s">
        <v>25334</v>
      </c>
      <c r="S1468" s="234" t="s">
        <v>25712</v>
      </c>
      <c r="T1468" s="235" t="s">
        <v>21175</v>
      </c>
      <c r="U1468" s="236" t="s">
        <v>5191</v>
      </c>
      <c r="V1468" s="16">
        <v>2</v>
      </c>
      <c r="W1468" s="16">
        <v>6</v>
      </c>
      <c r="X1468" s="16" t="e">
        <v>#REF!</v>
      </c>
      <c r="Y1468" s="237" t="s">
        <v>1335</v>
      </c>
      <c r="Z1468" s="17"/>
    </row>
    <row r="1469" spans="1:26" x14ac:dyDescent="0.45">
      <c r="A1469" s="227"/>
      <c r="B1469" s="240" t="s">
        <v>23236</v>
      </c>
      <c r="C1469" s="240" t="s">
        <v>23237</v>
      </c>
      <c r="D1469" s="240" t="s">
        <v>22996</v>
      </c>
      <c r="E1469" s="240" t="s">
        <v>1335</v>
      </c>
      <c r="F1469" s="227" t="s">
        <v>24806</v>
      </c>
      <c r="G1469" s="229" t="s">
        <v>5191</v>
      </c>
      <c r="H1469" s="229">
        <v>4</v>
      </c>
      <c r="I1469" s="229" t="s">
        <v>1284</v>
      </c>
      <c r="J1469" s="229" t="s">
        <v>1305</v>
      </c>
      <c r="K1469" s="17" t="s">
        <v>23228</v>
      </c>
      <c r="L1469" s="17" t="s">
        <v>23236</v>
      </c>
      <c r="M1469" s="230" t="s">
        <v>23236</v>
      </c>
      <c r="N1469" s="231" t="s">
        <v>23237</v>
      </c>
      <c r="O1469" s="232" t="s">
        <v>1335</v>
      </c>
      <c r="P1469" s="233" t="s">
        <v>1334</v>
      </c>
      <c r="Q1469" s="233" t="s">
        <v>26521</v>
      </c>
      <c r="R1469" s="230" t="s">
        <v>25335</v>
      </c>
      <c r="S1469" s="234" t="s">
        <v>25712</v>
      </c>
      <c r="T1469" s="235" t="s">
        <v>21175</v>
      </c>
      <c r="U1469" s="236" t="s">
        <v>5191</v>
      </c>
      <c r="V1469" s="16">
        <v>1</v>
      </c>
      <c r="W1469" s="16">
        <v>6</v>
      </c>
      <c r="X1469" s="16" t="e">
        <v>#REF!</v>
      </c>
      <c r="Y1469" s="237" t="s">
        <v>1335</v>
      </c>
      <c r="Z1469" s="17"/>
    </row>
    <row r="1470" spans="1:26" x14ac:dyDescent="0.45">
      <c r="A1470" s="227"/>
      <c r="B1470" s="240" t="s">
        <v>23238</v>
      </c>
      <c r="C1470" s="240" t="s">
        <v>23239</v>
      </c>
      <c r="D1470" s="240" t="s">
        <v>22996</v>
      </c>
      <c r="E1470" s="240" t="s">
        <v>1335</v>
      </c>
      <c r="F1470" s="227" t="s">
        <v>24807</v>
      </c>
      <c r="G1470" s="229" t="s">
        <v>5191</v>
      </c>
      <c r="H1470" s="229">
        <v>4</v>
      </c>
      <c r="I1470" s="229" t="s">
        <v>1284</v>
      </c>
      <c r="J1470" s="229" t="s">
        <v>1305</v>
      </c>
      <c r="K1470" s="17" t="s">
        <v>23228</v>
      </c>
      <c r="L1470" s="17" t="s">
        <v>23238</v>
      </c>
      <c r="M1470" s="230" t="s">
        <v>23238</v>
      </c>
      <c r="N1470" s="231" t="s">
        <v>23239</v>
      </c>
      <c r="O1470" s="232" t="s">
        <v>1335</v>
      </c>
      <c r="P1470" s="233" t="s">
        <v>1334</v>
      </c>
      <c r="Q1470" s="233" t="s">
        <v>26521</v>
      </c>
      <c r="R1470" s="230" t="s">
        <v>25336</v>
      </c>
      <c r="S1470" s="234" t="s">
        <v>25712</v>
      </c>
      <c r="T1470" s="235" t="s">
        <v>21175</v>
      </c>
      <c r="U1470" s="236" t="s">
        <v>5191</v>
      </c>
      <c r="V1470" s="16">
        <v>1</v>
      </c>
      <c r="W1470" s="16">
        <v>6</v>
      </c>
      <c r="X1470" s="16" t="e">
        <v>#REF!</v>
      </c>
      <c r="Y1470" s="237" t="s">
        <v>1335</v>
      </c>
      <c r="Z1470" s="17"/>
    </row>
    <row r="1471" spans="1:26" x14ac:dyDescent="0.45">
      <c r="A1471" s="239" t="s">
        <v>23240</v>
      </c>
      <c r="B1471" s="239" t="s">
        <v>23241</v>
      </c>
      <c r="C1471" s="227"/>
      <c r="D1471" s="227"/>
      <c r="E1471" s="227"/>
      <c r="F1471" s="227" t="s">
        <v>24808</v>
      </c>
      <c r="G1471" s="229" t="s">
        <v>5191</v>
      </c>
      <c r="H1471" s="229">
        <v>3</v>
      </c>
      <c r="I1471" s="229" t="s">
        <v>1284</v>
      </c>
      <c r="J1471" s="229" t="s">
        <v>1305</v>
      </c>
      <c r="K1471" s="17" t="s">
        <v>23240</v>
      </c>
      <c r="L1471" s="17" t="s">
        <v>5190</v>
      </c>
      <c r="M1471" s="230" t="s">
        <v>23240</v>
      </c>
      <c r="N1471" s="231" t="s">
        <v>23241</v>
      </c>
      <c r="O1471" s="232" t="s">
        <v>5190</v>
      </c>
      <c r="P1471" s="233" t="s">
        <v>5190</v>
      </c>
      <c r="Q1471" s="233" t="s">
        <v>5190</v>
      </c>
      <c r="R1471" s="230" t="s">
        <v>25713</v>
      </c>
      <c r="S1471" s="234" t="s">
        <v>25709</v>
      </c>
      <c r="T1471" s="235" t="s">
        <v>5190</v>
      </c>
      <c r="U1471" s="236" t="s">
        <v>26520</v>
      </c>
      <c r="V1471" s="16" t="s">
        <v>5190</v>
      </c>
      <c r="W1471" s="16" t="s">
        <v>5190</v>
      </c>
      <c r="X1471" s="16" t="e">
        <v>#REF!</v>
      </c>
      <c r="Y1471" s="237" t="s">
        <v>5190</v>
      </c>
      <c r="Z1471" s="17"/>
    </row>
    <row r="1472" spans="1:26" x14ac:dyDescent="0.45">
      <c r="A1472" s="227"/>
      <c r="B1472" s="240" t="s">
        <v>23242</v>
      </c>
      <c r="C1472" s="240" t="s">
        <v>23241</v>
      </c>
      <c r="D1472" s="240" t="s">
        <v>1299</v>
      </c>
      <c r="E1472" s="240" t="s">
        <v>1300</v>
      </c>
      <c r="F1472" s="227" t="s">
        <v>24809</v>
      </c>
      <c r="G1472" s="229" t="s">
        <v>5191</v>
      </c>
      <c r="H1472" s="229">
        <v>4</v>
      </c>
      <c r="I1472" s="229" t="s">
        <v>1284</v>
      </c>
      <c r="J1472" s="229" t="s">
        <v>1305</v>
      </c>
      <c r="K1472" s="17" t="s">
        <v>23240</v>
      </c>
      <c r="L1472" s="17" t="s">
        <v>23242</v>
      </c>
      <c r="M1472" s="230" t="s">
        <v>23242</v>
      </c>
      <c r="N1472" s="231" t="s">
        <v>23241</v>
      </c>
      <c r="O1472" s="232" t="s">
        <v>1300</v>
      </c>
      <c r="P1472" s="233" t="s">
        <v>1299</v>
      </c>
      <c r="Q1472" s="233" t="s">
        <v>5190</v>
      </c>
      <c r="R1472" s="230" t="s">
        <v>25337</v>
      </c>
      <c r="S1472" s="234" t="s">
        <v>25713</v>
      </c>
      <c r="T1472" s="235" t="s">
        <v>21193</v>
      </c>
      <c r="U1472" s="236" t="s">
        <v>5191</v>
      </c>
      <c r="V1472" s="16">
        <v>1</v>
      </c>
      <c r="W1472" s="16">
        <v>1</v>
      </c>
      <c r="X1472" s="16" t="e">
        <v>#REF!</v>
      </c>
      <c r="Y1472" s="237" t="s">
        <v>1300</v>
      </c>
      <c r="Z1472" s="17"/>
    </row>
    <row r="1473" spans="1:26" x14ac:dyDescent="0.45">
      <c r="A1473" s="239" t="s">
        <v>23243</v>
      </c>
      <c r="B1473" s="239" t="s">
        <v>23244</v>
      </c>
      <c r="C1473" s="227"/>
      <c r="D1473" s="227"/>
      <c r="E1473" s="227"/>
      <c r="F1473" s="227" t="s">
        <v>24810</v>
      </c>
      <c r="G1473" s="229" t="s">
        <v>5191</v>
      </c>
      <c r="H1473" s="229">
        <v>3</v>
      </c>
      <c r="I1473" s="229" t="s">
        <v>1284</v>
      </c>
      <c r="J1473" s="229" t="s">
        <v>1305</v>
      </c>
      <c r="K1473" s="17" t="s">
        <v>23243</v>
      </c>
      <c r="L1473" s="17" t="s">
        <v>5190</v>
      </c>
      <c r="M1473" s="230" t="s">
        <v>23243</v>
      </c>
      <c r="N1473" s="231" t="s">
        <v>23244</v>
      </c>
      <c r="O1473" s="232" t="s">
        <v>5190</v>
      </c>
      <c r="P1473" s="233" t="s">
        <v>5190</v>
      </c>
      <c r="Q1473" s="233" t="s">
        <v>5190</v>
      </c>
      <c r="R1473" s="230" t="s">
        <v>25714</v>
      </c>
      <c r="S1473" s="234" t="s">
        <v>25709</v>
      </c>
      <c r="T1473" s="235" t="s">
        <v>5190</v>
      </c>
      <c r="U1473" s="236" t="s">
        <v>26520</v>
      </c>
      <c r="V1473" s="16" t="s">
        <v>5190</v>
      </c>
      <c r="W1473" s="16" t="s">
        <v>5190</v>
      </c>
      <c r="X1473" s="16" t="e">
        <v>#REF!</v>
      </c>
      <c r="Y1473" s="237" t="s">
        <v>5190</v>
      </c>
      <c r="Z1473" s="17"/>
    </row>
    <row r="1474" spans="1:26" x14ac:dyDescent="0.45">
      <c r="A1474" s="227"/>
      <c r="B1474" s="240" t="s">
        <v>23245</v>
      </c>
      <c r="C1474" s="240" t="s">
        <v>23246</v>
      </c>
      <c r="D1474" s="240" t="s">
        <v>1290</v>
      </c>
      <c r="E1474" s="240" t="s">
        <v>1291</v>
      </c>
      <c r="F1474" s="227" t="s">
        <v>24811</v>
      </c>
      <c r="G1474" s="229" t="s">
        <v>5191</v>
      </c>
      <c r="H1474" s="229">
        <v>4</v>
      </c>
      <c r="I1474" s="229" t="s">
        <v>1284</v>
      </c>
      <c r="J1474" s="229" t="s">
        <v>1305</v>
      </c>
      <c r="K1474" s="17" t="s">
        <v>23243</v>
      </c>
      <c r="L1474" s="17" t="s">
        <v>23245</v>
      </c>
      <c r="M1474" s="230" t="s">
        <v>23245</v>
      </c>
      <c r="N1474" s="231" t="s">
        <v>23246</v>
      </c>
      <c r="O1474" s="232" t="s">
        <v>1291</v>
      </c>
      <c r="P1474" s="233" t="s">
        <v>1290</v>
      </c>
      <c r="Q1474" s="233" t="s">
        <v>5190</v>
      </c>
      <c r="R1474" s="230" t="s">
        <v>25338</v>
      </c>
      <c r="S1474" s="234" t="s">
        <v>25714</v>
      </c>
      <c r="T1474" s="235" t="s">
        <v>21198</v>
      </c>
      <c r="U1474" s="236" t="s">
        <v>5191</v>
      </c>
      <c r="V1474" s="16">
        <v>2</v>
      </c>
      <c r="W1474" s="16">
        <v>1</v>
      </c>
      <c r="X1474" s="16" t="e">
        <v>#REF!</v>
      </c>
      <c r="Y1474" s="237" t="s">
        <v>1291</v>
      </c>
      <c r="Z1474" s="17"/>
    </row>
    <row r="1475" spans="1:26" x14ac:dyDescent="0.45">
      <c r="A1475" s="227"/>
      <c r="B1475" s="227"/>
      <c r="C1475" s="227"/>
      <c r="D1475" s="240" t="s">
        <v>1292</v>
      </c>
      <c r="E1475" s="240" t="s">
        <v>1293</v>
      </c>
      <c r="F1475" s="227" t="s">
        <v>24812</v>
      </c>
      <c r="G1475" s="229" t="s">
        <v>26520</v>
      </c>
      <c r="H1475" s="229">
        <v>4</v>
      </c>
      <c r="I1475" s="229" t="s">
        <v>1284</v>
      </c>
      <c r="J1475" s="229" t="s">
        <v>1305</v>
      </c>
      <c r="K1475" s="17" t="s">
        <v>23243</v>
      </c>
      <c r="L1475" s="17" t="s">
        <v>23245</v>
      </c>
      <c r="M1475" s="230" t="s">
        <v>23245</v>
      </c>
      <c r="N1475" s="231" t="s">
        <v>23246</v>
      </c>
      <c r="O1475" s="232" t="s">
        <v>1293</v>
      </c>
      <c r="P1475" s="233" t="s">
        <v>1292</v>
      </c>
      <c r="Q1475" s="233" t="s">
        <v>5190</v>
      </c>
      <c r="R1475" s="230" t="s">
        <v>25338</v>
      </c>
      <c r="S1475" s="234" t="s">
        <v>25714</v>
      </c>
      <c r="T1475" s="235" t="s">
        <v>21197</v>
      </c>
      <c r="U1475" s="236" t="s">
        <v>5191</v>
      </c>
      <c r="V1475" s="16">
        <v>2</v>
      </c>
      <c r="W1475" s="16">
        <v>1</v>
      </c>
      <c r="X1475" s="16" t="e">
        <v>#REF!</v>
      </c>
      <c r="Y1475" s="237" t="s">
        <v>1293</v>
      </c>
      <c r="Z1475" s="17"/>
    </row>
    <row r="1476" spans="1:26" x14ac:dyDescent="0.45">
      <c r="A1476" s="227"/>
      <c r="B1476" s="240" t="s">
        <v>23247</v>
      </c>
      <c r="C1476" s="240" t="s">
        <v>23248</v>
      </c>
      <c r="D1476" s="240" t="s">
        <v>1296</v>
      </c>
      <c r="E1476" s="240" t="s">
        <v>1295</v>
      </c>
      <c r="F1476" s="227" t="s">
        <v>24813</v>
      </c>
      <c r="G1476" s="229" t="s">
        <v>5191</v>
      </c>
      <c r="H1476" s="229">
        <v>4</v>
      </c>
      <c r="I1476" s="229" t="s">
        <v>1284</v>
      </c>
      <c r="J1476" s="229" t="s">
        <v>1305</v>
      </c>
      <c r="K1476" s="17" t="s">
        <v>23243</v>
      </c>
      <c r="L1476" s="17" t="s">
        <v>23247</v>
      </c>
      <c r="M1476" s="230" t="s">
        <v>23247</v>
      </c>
      <c r="N1476" s="231" t="s">
        <v>23248</v>
      </c>
      <c r="O1476" s="232" t="s">
        <v>1295</v>
      </c>
      <c r="P1476" s="233" t="s">
        <v>1296</v>
      </c>
      <c r="Q1476" s="233" t="s">
        <v>5190</v>
      </c>
      <c r="R1476" s="230" t="s">
        <v>25339</v>
      </c>
      <c r="S1476" s="234" t="s">
        <v>25714</v>
      </c>
      <c r="T1476" s="235" t="s">
        <v>21195</v>
      </c>
      <c r="U1476" s="236" t="s">
        <v>5191</v>
      </c>
      <c r="V1476" s="16">
        <v>1</v>
      </c>
      <c r="W1476" s="16">
        <v>1</v>
      </c>
      <c r="X1476" s="16" t="e">
        <v>#REF!</v>
      </c>
      <c r="Y1476" s="237" t="s">
        <v>1295</v>
      </c>
      <c r="Z1476" s="17"/>
    </row>
    <row r="1477" spans="1:26" x14ac:dyDescent="0.45">
      <c r="A1477" s="227"/>
      <c r="B1477" s="240" t="s">
        <v>23249</v>
      </c>
      <c r="C1477" s="240" t="s">
        <v>23250</v>
      </c>
      <c r="D1477" s="240" t="s">
        <v>1301</v>
      </c>
      <c r="E1477" s="240" t="s">
        <v>1302</v>
      </c>
      <c r="F1477" s="227" t="s">
        <v>24814</v>
      </c>
      <c r="G1477" s="229" t="s">
        <v>5191</v>
      </c>
      <c r="H1477" s="229">
        <v>4</v>
      </c>
      <c r="I1477" s="229" t="s">
        <v>1284</v>
      </c>
      <c r="J1477" s="229" t="s">
        <v>1305</v>
      </c>
      <c r="K1477" s="17" t="s">
        <v>23243</v>
      </c>
      <c r="L1477" s="17" t="s">
        <v>23249</v>
      </c>
      <c r="M1477" s="230" t="s">
        <v>23249</v>
      </c>
      <c r="N1477" s="231" t="s">
        <v>23250</v>
      </c>
      <c r="O1477" s="232" t="s">
        <v>1302</v>
      </c>
      <c r="P1477" s="233" t="s">
        <v>1301</v>
      </c>
      <c r="Q1477" s="233" t="s">
        <v>5190</v>
      </c>
      <c r="R1477" s="230" t="s">
        <v>25340</v>
      </c>
      <c r="S1477" s="234" t="s">
        <v>25714</v>
      </c>
      <c r="T1477" s="235" t="s">
        <v>21192</v>
      </c>
      <c r="U1477" s="236" t="s">
        <v>5191</v>
      </c>
      <c r="V1477" s="16">
        <v>2</v>
      </c>
      <c r="W1477" s="16">
        <v>1</v>
      </c>
      <c r="X1477" s="16" t="e">
        <v>#REF!</v>
      </c>
      <c r="Y1477" s="237" t="s">
        <v>1302</v>
      </c>
      <c r="Z1477" s="17"/>
    </row>
    <row r="1478" spans="1:26" x14ac:dyDescent="0.45">
      <c r="A1478" s="227"/>
      <c r="B1478" s="227"/>
      <c r="C1478" s="227"/>
      <c r="D1478" s="240" t="s">
        <v>1303</v>
      </c>
      <c r="E1478" s="240" t="s">
        <v>1304</v>
      </c>
      <c r="F1478" s="227" t="s">
        <v>24815</v>
      </c>
      <c r="G1478" s="229" t="s">
        <v>26520</v>
      </c>
      <c r="H1478" s="229">
        <v>4</v>
      </c>
      <c r="I1478" s="229" t="s">
        <v>1284</v>
      </c>
      <c r="J1478" s="229" t="s">
        <v>1305</v>
      </c>
      <c r="K1478" s="17" t="s">
        <v>23243</v>
      </c>
      <c r="L1478" s="17" t="s">
        <v>23249</v>
      </c>
      <c r="M1478" s="230" t="s">
        <v>23249</v>
      </c>
      <c r="N1478" s="231" t="s">
        <v>23250</v>
      </c>
      <c r="O1478" s="232" t="s">
        <v>1304</v>
      </c>
      <c r="P1478" s="233" t="s">
        <v>1303</v>
      </c>
      <c r="Q1478" s="233" t="s">
        <v>5190</v>
      </c>
      <c r="R1478" s="230" t="s">
        <v>25340</v>
      </c>
      <c r="S1478" s="234" t="s">
        <v>25714</v>
      </c>
      <c r="T1478" s="235" t="s">
        <v>21191</v>
      </c>
      <c r="U1478" s="236" t="s">
        <v>5191</v>
      </c>
      <c r="V1478" s="16">
        <v>2</v>
      </c>
      <c r="W1478" s="16">
        <v>1</v>
      </c>
      <c r="X1478" s="16" t="e">
        <v>#REF!</v>
      </c>
      <c r="Y1478" s="237" t="s">
        <v>1304</v>
      </c>
      <c r="Z1478" s="17"/>
    </row>
    <row r="1479" spans="1:26" x14ac:dyDescent="0.45">
      <c r="A1479" s="239" t="s">
        <v>1327</v>
      </c>
      <c r="B1479" s="239" t="s">
        <v>23251</v>
      </c>
      <c r="C1479" s="243"/>
      <c r="D1479" s="227"/>
      <c r="E1479" s="227"/>
      <c r="F1479" s="227" t="s">
        <v>24816</v>
      </c>
      <c r="G1479" s="229" t="s">
        <v>5191</v>
      </c>
      <c r="H1479" s="229">
        <v>3</v>
      </c>
      <c r="I1479" s="229" t="s">
        <v>1284</v>
      </c>
      <c r="J1479" s="229" t="s">
        <v>1305</v>
      </c>
      <c r="K1479" s="17" t="s">
        <v>1327</v>
      </c>
      <c r="L1479" s="17" t="s">
        <v>5190</v>
      </c>
      <c r="M1479" s="230" t="s">
        <v>1327</v>
      </c>
      <c r="N1479" s="231" t="s">
        <v>23251</v>
      </c>
      <c r="O1479" s="232" t="s">
        <v>5190</v>
      </c>
      <c r="P1479" s="233" t="s">
        <v>5190</v>
      </c>
      <c r="Q1479" s="233" t="s">
        <v>5190</v>
      </c>
      <c r="R1479" s="230" t="s">
        <v>25715</v>
      </c>
      <c r="S1479" s="234" t="s">
        <v>25709</v>
      </c>
      <c r="T1479" s="235" t="s">
        <v>5190</v>
      </c>
      <c r="U1479" s="236" t="s">
        <v>26520</v>
      </c>
      <c r="V1479" s="16" t="s">
        <v>5190</v>
      </c>
      <c r="W1479" s="16" t="s">
        <v>5190</v>
      </c>
      <c r="X1479" s="16" t="e">
        <v>#REF!</v>
      </c>
      <c r="Y1479" s="237" t="s">
        <v>5190</v>
      </c>
      <c r="Z1479" s="17"/>
    </row>
    <row r="1480" spans="1:26" x14ac:dyDescent="0.45">
      <c r="A1480" s="227"/>
      <c r="B1480" s="240" t="s">
        <v>1328</v>
      </c>
      <c r="C1480" s="240" t="s">
        <v>23252</v>
      </c>
      <c r="D1480" s="240" t="s">
        <v>1341</v>
      </c>
      <c r="E1480" s="240" t="s">
        <v>1339</v>
      </c>
      <c r="F1480" s="227" t="s">
        <v>24817</v>
      </c>
      <c r="G1480" s="229" t="s">
        <v>5191</v>
      </c>
      <c r="H1480" s="229">
        <v>4</v>
      </c>
      <c r="I1480" s="229" t="s">
        <v>1284</v>
      </c>
      <c r="J1480" s="229" t="s">
        <v>1305</v>
      </c>
      <c r="K1480" s="17" t="s">
        <v>1327</v>
      </c>
      <c r="L1480" s="17" t="s">
        <v>1328</v>
      </c>
      <c r="M1480" s="230" t="s">
        <v>1328</v>
      </c>
      <c r="N1480" s="231" t="s">
        <v>23252</v>
      </c>
      <c r="O1480" s="232" t="s">
        <v>1339</v>
      </c>
      <c r="P1480" s="233" t="s">
        <v>1341</v>
      </c>
      <c r="Q1480" s="233" t="s">
        <v>5190</v>
      </c>
      <c r="R1480" s="230" t="s">
        <v>25341</v>
      </c>
      <c r="S1480" s="234" t="s">
        <v>25715</v>
      </c>
      <c r="T1480" s="235" t="s">
        <v>21171</v>
      </c>
      <c r="U1480" s="236" t="s">
        <v>5191</v>
      </c>
      <c r="V1480" s="16">
        <v>1</v>
      </c>
      <c r="W1480" s="16">
        <v>1</v>
      </c>
      <c r="X1480" s="16" t="e">
        <v>#REF!</v>
      </c>
      <c r="Y1480" s="237" t="s">
        <v>1339</v>
      </c>
      <c r="Z1480" s="17"/>
    </row>
    <row r="1481" spans="1:26" x14ac:dyDescent="0.45">
      <c r="A1481" s="227"/>
      <c r="B1481" s="240" t="s">
        <v>1330</v>
      </c>
      <c r="C1481" s="240" t="s">
        <v>23253</v>
      </c>
      <c r="D1481" s="240" t="s">
        <v>1346</v>
      </c>
      <c r="E1481" s="240" t="s">
        <v>1345</v>
      </c>
      <c r="F1481" s="227" t="s">
        <v>24818</v>
      </c>
      <c r="G1481" s="229" t="s">
        <v>5191</v>
      </c>
      <c r="H1481" s="229">
        <v>4</v>
      </c>
      <c r="I1481" s="229" t="s">
        <v>1284</v>
      </c>
      <c r="J1481" s="229" t="s">
        <v>1305</v>
      </c>
      <c r="K1481" s="17" t="s">
        <v>1327</v>
      </c>
      <c r="L1481" s="17" t="s">
        <v>1330</v>
      </c>
      <c r="M1481" s="230" t="s">
        <v>1330</v>
      </c>
      <c r="N1481" s="231" t="s">
        <v>23253</v>
      </c>
      <c r="O1481" s="232" t="s">
        <v>1345</v>
      </c>
      <c r="P1481" s="233" t="s">
        <v>1346</v>
      </c>
      <c r="Q1481" s="233" t="s">
        <v>5190</v>
      </c>
      <c r="R1481" s="230" t="s">
        <v>25342</v>
      </c>
      <c r="S1481" s="234" t="s">
        <v>25715</v>
      </c>
      <c r="T1481" s="235" t="s">
        <v>21168</v>
      </c>
      <c r="U1481" s="236" t="s">
        <v>5191</v>
      </c>
      <c r="V1481" s="16">
        <v>1</v>
      </c>
      <c r="W1481" s="16">
        <v>1</v>
      </c>
      <c r="X1481" s="16" t="e">
        <v>#REF!</v>
      </c>
      <c r="Y1481" s="237" t="s">
        <v>1345</v>
      </c>
      <c r="Z1481" s="17"/>
    </row>
    <row r="1482" spans="1:26" x14ac:dyDescent="0.45">
      <c r="A1482" s="227"/>
      <c r="B1482" s="240" t="s">
        <v>1332</v>
      </c>
      <c r="C1482" s="240" t="s">
        <v>23254</v>
      </c>
      <c r="D1482" s="240" t="s">
        <v>1349</v>
      </c>
      <c r="E1482" s="240" t="s">
        <v>1348</v>
      </c>
      <c r="F1482" s="227" t="s">
        <v>24819</v>
      </c>
      <c r="G1482" s="229" t="s">
        <v>5191</v>
      </c>
      <c r="H1482" s="229">
        <v>4</v>
      </c>
      <c r="I1482" s="229" t="s">
        <v>1284</v>
      </c>
      <c r="J1482" s="229" t="s">
        <v>1305</v>
      </c>
      <c r="K1482" s="17" t="s">
        <v>1327</v>
      </c>
      <c r="L1482" s="17" t="s">
        <v>1332</v>
      </c>
      <c r="M1482" s="230" t="s">
        <v>1332</v>
      </c>
      <c r="N1482" s="231" t="s">
        <v>23254</v>
      </c>
      <c r="O1482" s="232" t="s">
        <v>1348</v>
      </c>
      <c r="P1482" s="233" t="s">
        <v>1349</v>
      </c>
      <c r="Q1482" s="233" t="s">
        <v>5190</v>
      </c>
      <c r="R1482" s="230" t="s">
        <v>25343</v>
      </c>
      <c r="S1482" s="234" t="s">
        <v>25715</v>
      </c>
      <c r="T1482" s="235" t="s">
        <v>21166</v>
      </c>
      <c r="U1482" s="236" t="s">
        <v>5191</v>
      </c>
      <c r="V1482" s="16">
        <v>1</v>
      </c>
      <c r="W1482" s="16">
        <v>1</v>
      </c>
      <c r="X1482" s="16" t="e">
        <v>#REF!</v>
      </c>
      <c r="Y1482" s="237" t="s">
        <v>1348</v>
      </c>
      <c r="Z1482" s="17"/>
    </row>
  </sheetData>
  <autoFilter ref="A3:Z1482" xr:uid="{033ACA08-5BC7-4F94-BB11-AAD14F24AF4B}"/>
  <phoneticPr fontId="14"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B5711-B1A2-4F5B-AC1F-E4ECB5B6E72A}">
  <sheetPr codeName="Sheet6">
    <tabColor theme="9" tint="0.79998168889431442"/>
  </sheetPr>
  <dimension ref="A1:N1656"/>
  <sheetViews>
    <sheetView topLeftCell="H1" workbookViewId="0">
      <pane ySplit="1" topLeftCell="A2" activePane="bottomLeft" state="frozen"/>
      <selection activeCell="C33" sqref="C33"/>
      <selection pane="bottomLeft" activeCell="C33" sqref="C33"/>
    </sheetView>
  </sheetViews>
  <sheetFormatPr defaultColWidth="8.73046875" defaultRowHeight="14.25" x14ac:dyDescent="0.45"/>
  <cols>
    <col min="1" max="1" width="17.46484375" style="6" customWidth="1"/>
    <col min="2" max="2" width="15.73046875" style="6" customWidth="1"/>
    <col min="3" max="3" width="30.796875" style="6" customWidth="1"/>
    <col min="4" max="4" width="12.59765625" style="6" customWidth="1"/>
    <col min="5" max="5" width="9.46484375" style="8" customWidth="1"/>
    <col min="6" max="6" width="25.265625" style="7" customWidth="1"/>
    <col min="7" max="7" width="62.265625" style="6" customWidth="1"/>
    <col min="8" max="8" width="10.19921875" style="8" customWidth="1"/>
    <col min="9" max="9" width="7.59765625" customWidth="1"/>
    <col min="10" max="10" width="13.796875" customWidth="1"/>
    <col min="11" max="11" width="14.06640625" customWidth="1"/>
    <col min="12" max="12" width="19.53125" customWidth="1"/>
    <col min="13" max="13" width="16.796875" customWidth="1"/>
    <col min="14" max="14" width="14.9296875" customWidth="1"/>
  </cols>
  <sheetData>
    <row r="1" spans="1:14" s="9" customFormat="1" ht="26.25" x14ac:dyDescent="0.45">
      <c r="A1" s="51" t="s">
        <v>11476</v>
      </c>
      <c r="B1" s="51" t="s">
        <v>17951</v>
      </c>
      <c r="C1" s="51" t="s">
        <v>11474</v>
      </c>
      <c r="D1" s="51" t="s">
        <v>11473</v>
      </c>
      <c r="E1" s="52" t="s">
        <v>11472</v>
      </c>
      <c r="F1" s="53" t="s">
        <v>11471</v>
      </c>
      <c r="G1" s="54" t="s">
        <v>11470</v>
      </c>
      <c r="H1" s="55" t="s">
        <v>21929</v>
      </c>
      <c r="I1" s="56" t="s">
        <v>1364</v>
      </c>
      <c r="J1" s="74" t="s">
        <v>11485</v>
      </c>
      <c r="K1" s="74" t="s">
        <v>11486</v>
      </c>
      <c r="L1" s="56" t="s">
        <v>11495</v>
      </c>
      <c r="M1" s="56" t="s">
        <v>11493</v>
      </c>
      <c r="N1" s="56" t="s">
        <v>11494</v>
      </c>
    </row>
    <row r="2" spans="1:14" s="6" customFormat="1" ht="56.25" customHeight="1" x14ac:dyDescent="0.45">
      <c r="A2" s="57"/>
      <c r="B2" s="58" t="s">
        <v>17952</v>
      </c>
      <c r="C2" s="57" t="s">
        <v>11468</v>
      </c>
      <c r="D2" s="57"/>
      <c r="E2" s="59" t="s">
        <v>1346</v>
      </c>
      <c r="F2" s="60" t="s">
        <v>1345</v>
      </c>
      <c r="G2" s="57" t="s">
        <v>11469</v>
      </c>
      <c r="H2" s="61">
        <v>9810</v>
      </c>
      <c r="I2" s="50" t="s">
        <v>11497</v>
      </c>
      <c r="J2" s="135" t="s">
        <v>21930</v>
      </c>
      <c r="K2" s="135" t="s">
        <v>21168</v>
      </c>
      <c r="L2" s="50"/>
      <c r="M2" s="50">
        <v>0</v>
      </c>
      <c r="N2" s="50">
        <v>1</v>
      </c>
    </row>
    <row r="3" spans="1:14" s="6" customFormat="1" ht="38.25" x14ac:dyDescent="0.45">
      <c r="A3" s="57"/>
      <c r="B3" s="58" t="s">
        <v>17952</v>
      </c>
      <c r="C3" s="57" t="s">
        <v>11468</v>
      </c>
      <c r="D3" s="57"/>
      <c r="E3" s="59" t="s">
        <v>1349</v>
      </c>
      <c r="F3" s="60" t="s">
        <v>1348</v>
      </c>
      <c r="G3" s="57" t="s">
        <v>11467</v>
      </c>
      <c r="H3" s="61">
        <v>9820</v>
      </c>
      <c r="I3" s="50" t="s">
        <v>11498</v>
      </c>
      <c r="J3" s="135" t="s">
        <v>21930</v>
      </c>
      <c r="K3" s="135" t="s">
        <v>21166</v>
      </c>
      <c r="L3" s="50"/>
      <c r="M3" s="50">
        <v>0</v>
      </c>
      <c r="N3" s="50">
        <v>1</v>
      </c>
    </row>
    <row r="4" spans="1:14" s="6" customFormat="1" ht="38.25" x14ac:dyDescent="0.45">
      <c r="A4" s="57"/>
      <c r="B4" s="58" t="s">
        <v>15828</v>
      </c>
      <c r="C4" s="57" t="s">
        <v>1377</v>
      </c>
      <c r="D4" s="57" t="s">
        <v>9848</v>
      </c>
      <c r="E4" s="59" t="s">
        <v>8</v>
      </c>
      <c r="F4" s="60" t="s">
        <v>9</v>
      </c>
      <c r="G4" s="57" t="s">
        <v>9860</v>
      </c>
      <c r="H4" s="61">
        <v>111</v>
      </c>
      <c r="I4" s="50" t="s">
        <v>11499</v>
      </c>
      <c r="J4" s="135" t="s">
        <v>21157</v>
      </c>
      <c r="K4" s="135" t="s">
        <v>21924</v>
      </c>
      <c r="L4" s="50"/>
      <c r="M4" s="50">
        <v>1</v>
      </c>
      <c r="N4" s="50">
        <v>1</v>
      </c>
    </row>
    <row r="5" spans="1:14" s="6" customFormat="1" ht="38.25" x14ac:dyDescent="0.45">
      <c r="A5" s="57"/>
      <c r="B5" s="58" t="s">
        <v>15830</v>
      </c>
      <c r="C5" s="57" t="s">
        <v>1378</v>
      </c>
      <c r="D5" s="57" t="s">
        <v>9848</v>
      </c>
      <c r="E5" s="59" t="s">
        <v>8</v>
      </c>
      <c r="F5" s="60" t="s">
        <v>9</v>
      </c>
      <c r="G5" s="57" t="s">
        <v>9860</v>
      </c>
      <c r="H5" s="61">
        <v>111</v>
      </c>
      <c r="I5" s="50" t="s">
        <v>11500</v>
      </c>
      <c r="J5" s="135" t="s">
        <v>21155</v>
      </c>
      <c r="K5" s="135" t="s">
        <v>21924</v>
      </c>
      <c r="L5" s="50"/>
      <c r="M5" s="50">
        <v>1</v>
      </c>
      <c r="N5" s="50">
        <v>1</v>
      </c>
    </row>
    <row r="6" spans="1:14" s="6" customFormat="1" ht="38.25" x14ac:dyDescent="0.45">
      <c r="A6" s="57"/>
      <c r="B6" s="58" t="s">
        <v>15832</v>
      </c>
      <c r="C6" s="57" t="s">
        <v>1380</v>
      </c>
      <c r="D6" s="57" t="s">
        <v>9848</v>
      </c>
      <c r="E6" s="59" t="s">
        <v>8</v>
      </c>
      <c r="F6" s="60" t="s">
        <v>9</v>
      </c>
      <c r="G6" s="57" t="s">
        <v>9860</v>
      </c>
      <c r="H6" s="61">
        <v>111</v>
      </c>
      <c r="I6" s="50" t="s">
        <v>11501</v>
      </c>
      <c r="J6" s="135" t="s">
        <v>21153</v>
      </c>
      <c r="K6" s="135" t="s">
        <v>21924</v>
      </c>
      <c r="L6" s="50"/>
      <c r="M6" s="50">
        <v>1</v>
      </c>
      <c r="N6" s="50">
        <v>1</v>
      </c>
    </row>
    <row r="7" spans="1:14" s="6" customFormat="1" ht="38.25" x14ac:dyDescent="0.45">
      <c r="A7" s="57"/>
      <c r="B7" s="58" t="s">
        <v>15834</v>
      </c>
      <c r="C7" s="57" t="s">
        <v>1382</v>
      </c>
      <c r="D7" s="57" t="s">
        <v>9848</v>
      </c>
      <c r="E7" s="59" t="s">
        <v>8</v>
      </c>
      <c r="F7" s="60" t="s">
        <v>9</v>
      </c>
      <c r="G7" s="57" t="s">
        <v>9860</v>
      </c>
      <c r="H7" s="61">
        <v>111</v>
      </c>
      <c r="I7" s="50" t="s">
        <v>11502</v>
      </c>
      <c r="J7" s="135" t="s">
        <v>21151</v>
      </c>
      <c r="K7" s="135" t="s">
        <v>21924</v>
      </c>
      <c r="L7" s="50"/>
      <c r="M7" s="50">
        <v>1</v>
      </c>
      <c r="N7" s="50">
        <v>1</v>
      </c>
    </row>
    <row r="8" spans="1:14" s="6" customFormat="1" ht="38.25" x14ac:dyDescent="0.45">
      <c r="A8" s="57"/>
      <c r="B8" s="58" t="s">
        <v>15836</v>
      </c>
      <c r="C8" s="57" t="s">
        <v>1383</v>
      </c>
      <c r="D8" s="57" t="s">
        <v>9848</v>
      </c>
      <c r="E8" s="59" t="s">
        <v>8</v>
      </c>
      <c r="F8" s="60" t="s">
        <v>9</v>
      </c>
      <c r="G8" s="57" t="s">
        <v>9860</v>
      </c>
      <c r="H8" s="61">
        <v>111</v>
      </c>
      <c r="I8" s="50" t="s">
        <v>11503</v>
      </c>
      <c r="J8" s="135" t="s">
        <v>21149</v>
      </c>
      <c r="K8" s="135" t="s">
        <v>21924</v>
      </c>
      <c r="L8" s="50"/>
      <c r="M8" s="50">
        <v>1</v>
      </c>
      <c r="N8" s="50">
        <v>1</v>
      </c>
    </row>
    <row r="9" spans="1:14" s="6" customFormat="1" ht="13.15" x14ac:dyDescent="0.45">
      <c r="A9" s="57"/>
      <c r="B9" s="58" t="s">
        <v>15838</v>
      </c>
      <c r="C9" s="57" t="s">
        <v>1385</v>
      </c>
      <c r="D9" s="57"/>
      <c r="E9" s="59" t="s">
        <v>10</v>
      </c>
      <c r="F9" s="60" t="s">
        <v>11</v>
      </c>
      <c r="G9" s="57" t="s">
        <v>9860</v>
      </c>
      <c r="H9" s="61">
        <v>112</v>
      </c>
      <c r="I9" s="50" t="s">
        <v>11504</v>
      </c>
      <c r="J9" s="135" t="s">
        <v>21147</v>
      </c>
      <c r="K9" s="135" t="s">
        <v>21923</v>
      </c>
      <c r="L9" s="50"/>
      <c r="M9" s="50">
        <v>1</v>
      </c>
      <c r="N9" s="50">
        <v>1</v>
      </c>
    </row>
    <row r="10" spans="1:14" s="6" customFormat="1" ht="38.25" x14ac:dyDescent="0.45">
      <c r="A10" s="57"/>
      <c r="B10" s="58" t="s">
        <v>15840</v>
      </c>
      <c r="C10" s="57" t="s">
        <v>11466</v>
      </c>
      <c r="D10" s="57" t="s">
        <v>9848</v>
      </c>
      <c r="E10" s="59" t="s">
        <v>8</v>
      </c>
      <c r="F10" s="60" t="s">
        <v>9</v>
      </c>
      <c r="G10" s="57" t="s">
        <v>9860</v>
      </c>
      <c r="H10" s="61">
        <v>111</v>
      </c>
      <c r="I10" s="50" t="s">
        <v>11505</v>
      </c>
      <c r="J10" s="135" t="s">
        <v>21145</v>
      </c>
      <c r="K10" s="135" t="s">
        <v>21924</v>
      </c>
      <c r="L10" s="50"/>
      <c r="M10" s="50">
        <v>1</v>
      </c>
      <c r="N10" s="50">
        <v>1</v>
      </c>
    </row>
    <row r="11" spans="1:14" s="6" customFormat="1" ht="38.25" x14ac:dyDescent="0.45">
      <c r="A11" s="57"/>
      <c r="B11" s="58" t="s">
        <v>15841</v>
      </c>
      <c r="C11" s="57" t="s">
        <v>11465</v>
      </c>
      <c r="D11" s="57" t="s">
        <v>9848</v>
      </c>
      <c r="E11" s="59" t="s">
        <v>8</v>
      </c>
      <c r="F11" s="60" t="s">
        <v>9</v>
      </c>
      <c r="G11" s="57" t="s">
        <v>9860</v>
      </c>
      <c r="H11" s="61">
        <v>111</v>
      </c>
      <c r="I11" s="50" t="s">
        <v>11506</v>
      </c>
      <c r="J11" s="135" t="s">
        <v>21144</v>
      </c>
      <c r="K11" s="135" t="s">
        <v>21924</v>
      </c>
      <c r="L11" s="50"/>
      <c r="M11" s="50">
        <v>1</v>
      </c>
      <c r="N11" s="50">
        <v>1</v>
      </c>
    </row>
    <row r="12" spans="1:14" s="6" customFormat="1" ht="25.5" x14ac:dyDescent="0.45">
      <c r="A12" s="57"/>
      <c r="B12" s="58" t="s">
        <v>15844</v>
      </c>
      <c r="C12" s="57" t="s">
        <v>11464</v>
      </c>
      <c r="D12" s="57" t="s">
        <v>9848</v>
      </c>
      <c r="E12" s="59" t="s">
        <v>12</v>
      </c>
      <c r="F12" s="60" t="s">
        <v>13</v>
      </c>
      <c r="G12" s="57" t="s">
        <v>9860</v>
      </c>
      <c r="H12" s="61">
        <v>113</v>
      </c>
      <c r="I12" s="50" t="s">
        <v>11507</v>
      </c>
      <c r="J12" s="135" t="s">
        <v>21141</v>
      </c>
      <c r="K12" s="135" t="s">
        <v>21922</v>
      </c>
      <c r="L12" s="50"/>
      <c r="M12" s="50">
        <v>1</v>
      </c>
      <c r="N12" s="50">
        <v>1</v>
      </c>
    </row>
    <row r="13" spans="1:14" s="6" customFormat="1" ht="25.5" x14ac:dyDescent="0.45">
      <c r="A13" s="57" t="s">
        <v>9848</v>
      </c>
      <c r="B13" s="58" t="s">
        <v>15845</v>
      </c>
      <c r="C13" s="57" t="s">
        <v>11461</v>
      </c>
      <c r="D13" s="57" t="s">
        <v>9848</v>
      </c>
      <c r="E13" s="59" t="s">
        <v>12</v>
      </c>
      <c r="F13" s="60" t="s">
        <v>13</v>
      </c>
      <c r="G13" s="57" t="s">
        <v>11463</v>
      </c>
      <c r="H13" s="61">
        <v>113</v>
      </c>
      <c r="I13" s="50" t="s">
        <v>11508</v>
      </c>
      <c r="J13" s="135" t="s">
        <v>21140</v>
      </c>
      <c r="K13" s="135" t="s">
        <v>21922</v>
      </c>
      <c r="L13" s="50"/>
      <c r="M13" s="50">
        <v>1</v>
      </c>
      <c r="N13" s="50">
        <v>1</v>
      </c>
    </row>
    <row r="14" spans="1:14" s="6" customFormat="1" ht="25.5" x14ac:dyDescent="0.45">
      <c r="A14" s="57" t="s">
        <v>9848</v>
      </c>
      <c r="B14" s="58" t="s">
        <v>15845</v>
      </c>
      <c r="C14" s="57" t="s">
        <v>11461</v>
      </c>
      <c r="D14" s="57" t="s">
        <v>9848</v>
      </c>
      <c r="E14" s="59" t="s">
        <v>20</v>
      </c>
      <c r="F14" s="60" t="s">
        <v>21</v>
      </c>
      <c r="G14" s="57" t="s">
        <v>11462</v>
      </c>
      <c r="H14" s="61">
        <v>119</v>
      </c>
      <c r="I14" s="50" t="s">
        <v>11509</v>
      </c>
      <c r="J14" s="135" t="s">
        <v>21140</v>
      </c>
      <c r="K14" s="135" t="s">
        <v>21918</v>
      </c>
      <c r="L14" s="50"/>
      <c r="M14" s="50">
        <v>1</v>
      </c>
      <c r="N14" s="50">
        <v>1</v>
      </c>
    </row>
    <row r="15" spans="1:14" s="6" customFormat="1" ht="38.25" x14ac:dyDescent="0.45">
      <c r="A15" s="57" t="s">
        <v>9848</v>
      </c>
      <c r="B15" s="58" t="s">
        <v>15845</v>
      </c>
      <c r="C15" s="57" t="s">
        <v>11461</v>
      </c>
      <c r="D15" s="57" t="s">
        <v>9848</v>
      </c>
      <c r="E15" s="59" t="s">
        <v>38</v>
      </c>
      <c r="F15" s="60" t="s">
        <v>39</v>
      </c>
      <c r="G15" s="57" t="s">
        <v>11460</v>
      </c>
      <c r="H15" s="61">
        <v>128</v>
      </c>
      <c r="I15" s="50" t="s">
        <v>11510</v>
      </c>
      <c r="J15" s="135" t="s">
        <v>21140</v>
      </c>
      <c r="K15" s="135" t="s">
        <v>21909</v>
      </c>
      <c r="L15" s="50"/>
      <c r="M15" s="50">
        <v>1</v>
      </c>
      <c r="N15" s="50">
        <v>1</v>
      </c>
    </row>
    <row r="16" spans="1:14" s="6" customFormat="1" ht="13.15" x14ac:dyDescent="0.45">
      <c r="A16" s="57"/>
      <c r="B16" s="58" t="s">
        <v>15848</v>
      </c>
      <c r="C16" s="57" t="s">
        <v>1393</v>
      </c>
      <c r="D16" s="57" t="s">
        <v>9848</v>
      </c>
      <c r="E16" s="59" t="s">
        <v>28</v>
      </c>
      <c r="F16" s="60" t="s">
        <v>29</v>
      </c>
      <c r="G16" s="57" t="s">
        <v>9860</v>
      </c>
      <c r="H16" s="61">
        <v>123</v>
      </c>
      <c r="I16" s="50" t="s">
        <v>11511</v>
      </c>
      <c r="J16" s="135" t="s">
        <v>21137</v>
      </c>
      <c r="K16" s="135" t="s">
        <v>21914</v>
      </c>
      <c r="L16" s="50"/>
      <c r="M16" s="50">
        <v>1</v>
      </c>
      <c r="N16" s="50">
        <v>1</v>
      </c>
    </row>
    <row r="17" spans="1:14" s="6" customFormat="1" ht="13.15" x14ac:dyDescent="0.45">
      <c r="A17" s="57"/>
      <c r="B17" s="58" t="s">
        <v>15850</v>
      </c>
      <c r="C17" s="57" t="s">
        <v>1394</v>
      </c>
      <c r="D17" s="57" t="s">
        <v>9848</v>
      </c>
      <c r="E17" s="59" t="s">
        <v>28</v>
      </c>
      <c r="F17" s="60" t="s">
        <v>29</v>
      </c>
      <c r="G17" s="57" t="s">
        <v>9860</v>
      </c>
      <c r="H17" s="61">
        <v>123</v>
      </c>
      <c r="I17" s="50" t="s">
        <v>11512</v>
      </c>
      <c r="J17" s="135" t="s">
        <v>21135</v>
      </c>
      <c r="K17" s="135" t="s">
        <v>21914</v>
      </c>
      <c r="L17" s="50"/>
      <c r="M17" s="50">
        <v>1</v>
      </c>
      <c r="N17" s="50">
        <v>1</v>
      </c>
    </row>
    <row r="18" spans="1:14" s="6" customFormat="1" ht="25.5" x14ac:dyDescent="0.45">
      <c r="A18" s="57"/>
      <c r="B18" s="58" t="s">
        <v>15852</v>
      </c>
      <c r="C18" s="57" t="s">
        <v>11459</v>
      </c>
      <c r="D18" s="57" t="s">
        <v>9848</v>
      </c>
      <c r="E18" s="59" t="s">
        <v>30</v>
      </c>
      <c r="F18" s="60" t="s">
        <v>31</v>
      </c>
      <c r="G18" s="57" t="s">
        <v>9860</v>
      </c>
      <c r="H18" s="61">
        <v>124</v>
      </c>
      <c r="I18" s="50" t="s">
        <v>11513</v>
      </c>
      <c r="J18" s="135" t="s">
        <v>21133</v>
      </c>
      <c r="K18" s="135" t="s">
        <v>21913</v>
      </c>
      <c r="L18" s="50"/>
      <c r="M18" s="50">
        <v>1</v>
      </c>
      <c r="N18" s="50">
        <v>1</v>
      </c>
    </row>
    <row r="19" spans="1:14" s="6" customFormat="1" ht="13.15" x14ac:dyDescent="0.45">
      <c r="A19" s="57"/>
      <c r="B19" s="58" t="s">
        <v>15853</v>
      </c>
      <c r="C19" s="57" t="s">
        <v>11458</v>
      </c>
      <c r="D19" s="57"/>
      <c r="E19" s="59" t="s">
        <v>24</v>
      </c>
      <c r="F19" s="60" t="s">
        <v>25</v>
      </c>
      <c r="G19" s="57" t="s">
        <v>9860</v>
      </c>
      <c r="H19" s="61">
        <v>121</v>
      </c>
      <c r="I19" s="50" t="s">
        <v>11514</v>
      </c>
      <c r="J19" s="135" t="s">
        <v>21132</v>
      </c>
      <c r="K19" s="135" t="s">
        <v>21916</v>
      </c>
      <c r="L19" s="50"/>
      <c r="M19" s="50">
        <v>1</v>
      </c>
      <c r="N19" s="50">
        <v>1</v>
      </c>
    </row>
    <row r="20" spans="1:14" s="6" customFormat="1" ht="25.5" x14ac:dyDescent="0.45">
      <c r="A20" s="57"/>
      <c r="B20" s="58" t="s">
        <v>15854</v>
      </c>
      <c r="C20" s="57" t="s">
        <v>11457</v>
      </c>
      <c r="D20" s="57" t="s">
        <v>9848</v>
      </c>
      <c r="E20" s="59" t="s">
        <v>32</v>
      </c>
      <c r="F20" s="60" t="s">
        <v>33</v>
      </c>
      <c r="G20" s="57" t="s">
        <v>9860</v>
      </c>
      <c r="H20" s="61">
        <v>125</v>
      </c>
      <c r="I20" s="50" t="s">
        <v>11515</v>
      </c>
      <c r="J20" s="135" t="s">
        <v>21131</v>
      </c>
      <c r="K20" s="135" t="s">
        <v>21912</v>
      </c>
      <c r="L20" s="50"/>
      <c r="M20" s="50">
        <v>1</v>
      </c>
      <c r="N20" s="50">
        <v>1</v>
      </c>
    </row>
    <row r="21" spans="1:14" s="6" customFormat="1" ht="25.5" x14ac:dyDescent="0.45">
      <c r="A21" s="57"/>
      <c r="B21" s="58" t="s">
        <v>15855</v>
      </c>
      <c r="C21" s="57" t="s">
        <v>11456</v>
      </c>
      <c r="D21" s="57" t="s">
        <v>9848</v>
      </c>
      <c r="E21" s="59" t="s">
        <v>32</v>
      </c>
      <c r="F21" s="60" t="s">
        <v>33</v>
      </c>
      <c r="G21" s="57" t="s">
        <v>9860</v>
      </c>
      <c r="H21" s="61">
        <v>125</v>
      </c>
      <c r="I21" s="50" t="s">
        <v>11516</v>
      </c>
      <c r="J21" s="135" t="s">
        <v>21130</v>
      </c>
      <c r="K21" s="135" t="s">
        <v>21912</v>
      </c>
      <c r="L21" s="50"/>
      <c r="M21" s="50">
        <v>1</v>
      </c>
      <c r="N21" s="50">
        <v>1</v>
      </c>
    </row>
    <row r="22" spans="1:14" s="6" customFormat="1" ht="25.5" x14ac:dyDescent="0.45">
      <c r="A22" s="57" t="s">
        <v>9848</v>
      </c>
      <c r="B22" s="58" t="s">
        <v>15856</v>
      </c>
      <c r="C22" s="57" t="s">
        <v>11454</v>
      </c>
      <c r="D22" s="57" t="s">
        <v>9848</v>
      </c>
      <c r="E22" s="59" t="s">
        <v>32</v>
      </c>
      <c r="F22" s="60" t="s">
        <v>33</v>
      </c>
      <c r="G22" s="57" t="s">
        <v>11455</v>
      </c>
      <c r="H22" s="61">
        <v>125</v>
      </c>
      <c r="I22" s="50" t="s">
        <v>11517</v>
      </c>
      <c r="J22" s="135" t="s">
        <v>21129</v>
      </c>
      <c r="K22" s="135" t="s">
        <v>21912</v>
      </c>
      <c r="L22" s="50"/>
      <c r="M22" s="50">
        <v>1</v>
      </c>
      <c r="N22" s="50">
        <v>1</v>
      </c>
    </row>
    <row r="23" spans="1:14" s="6" customFormat="1" ht="13.15" x14ac:dyDescent="0.45">
      <c r="A23" s="57" t="s">
        <v>9848</v>
      </c>
      <c r="B23" s="58" t="s">
        <v>15856</v>
      </c>
      <c r="C23" s="57" t="s">
        <v>11454</v>
      </c>
      <c r="D23" s="57" t="s">
        <v>9848</v>
      </c>
      <c r="E23" s="59" t="s">
        <v>34</v>
      </c>
      <c r="F23" s="60" t="s">
        <v>35</v>
      </c>
      <c r="G23" s="57" t="s">
        <v>11453</v>
      </c>
      <c r="H23" s="61">
        <v>126</v>
      </c>
      <c r="I23" s="50" t="s">
        <v>11518</v>
      </c>
      <c r="J23" s="135" t="s">
        <v>21129</v>
      </c>
      <c r="K23" s="135" t="s">
        <v>21911</v>
      </c>
      <c r="L23" s="50"/>
      <c r="M23" s="50">
        <v>1</v>
      </c>
      <c r="N23" s="50">
        <v>1</v>
      </c>
    </row>
    <row r="24" spans="1:14" s="6" customFormat="1" ht="25.5" x14ac:dyDescent="0.45">
      <c r="A24" s="57"/>
      <c r="B24" s="58" t="s">
        <v>15857</v>
      </c>
      <c r="C24" s="57" t="s">
        <v>11452</v>
      </c>
      <c r="D24" s="57" t="s">
        <v>9848</v>
      </c>
      <c r="E24" s="62" t="s">
        <v>22</v>
      </c>
      <c r="F24" s="60" t="s">
        <v>23</v>
      </c>
      <c r="G24" s="57" t="s">
        <v>11451</v>
      </c>
      <c r="H24" s="63">
        <v>12</v>
      </c>
      <c r="I24" s="50" t="s">
        <v>11519</v>
      </c>
      <c r="J24" s="135" t="s">
        <v>21128</v>
      </c>
      <c r="K24" s="135" t="s">
        <v>21917</v>
      </c>
      <c r="L24" s="50"/>
      <c r="M24" s="50">
        <v>1</v>
      </c>
      <c r="N24" s="50">
        <v>1</v>
      </c>
    </row>
    <row r="25" spans="1:14" s="6" customFormat="1" ht="25.5" x14ac:dyDescent="0.45">
      <c r="A25" s="57" t="s">
        <v>9848</v>
      </c>
      <c r="B25" s="58" t="s">
        <v>15858</v>
      </c>
      <c r="C25" s="57" t="s">
        <v>11446</v>
      </c>
      <c r="D25" s="57" t="s">
        <v>9848</v>
      </c>
      <c r="E25" s="59" t="s">
        <v>26</v>
      </c>
      <c r="F25" s="60" t="s">
        <v>27</v>
      </c>
      <c r="G25" s="57" t="s">
        <v>11450</v>
      </c>
      <c r="H25" s="61">
        <v>122</v>
      </c>
      <c r="I25" s="50" t="s">
        <v>11520</v>
      </c>
      <c r="J25" s="135" t="s">
        <v>21127</v>
      </c>
      <c r="K25" s="135" t="s">
        <v>21915</v>
      </c>
      <c r="L25" s="50"/>
      <c r="M25" s="50">
        <v>1</v>
      </c>
      <c r="N25" s="50">
        <v>1</v>
      </c>
    </row>
    <row r="26" spans="1:14" s="6" customFormat="1" ht="25.5" x14ac:dyDescent="0.45">
      <c r="A26" s="57" t="s">
        <v>9848</v>
      </c>
      <c r="B26" s="58" t="s">
        <v>15858</v>
      </c>
      <c r="C26" s="57" t="s">
        <v>11446</v>
      </c>
      <c r="D26" s="57" t="s">
        <v>9848</v>
      </c>
      <c r="E26" s="59" t="s">
        <v>30</v>
      </c>
      <c r="F26" s="60" t="s">
        <v>31</v>
      </c>
      <c r="G26" s="57" t="s">
        <v>11449</v>
      </c>
      <c r="H26" s="61">
        <v>124</v>
      </c>
      <c r="I26" s="50" t="s">
        <v>11521</v>
      </c>
      <c r="J26" s="135" t="s">
        <v>21127</v>
      </c>
      <c r="K26" s="135" t="s">
        <v>21913</v>
      </c>
      <c r="L26" s="50"/>
      <c r="M26" s="50">
        <v>1</v>
      </c>
      <c r="N26" s="50">
        <v>1</v>
      </c>
    </row>
    <row r="27" spans="1:14" s="6" customFormat="1" ht="26.25" customHeight="1" x14ac:dyDescent="0.45">
      <c r="A27" s="57" t="s">
        <v>9848</v>
      </c>
      <c r="B27" s="58" t="s">
        <v>15858</v>
      </c>
      <c r="C27" s="57" t="s">
        <v>11446</v>
      </c>
      <c r="D27" s="57" t="s">
        <v>9848</v>
      </c>
      <c r="E27" s="59" t="s">
        <v>32</v>
      </c>
      <c r="F27" s="60" t="s">
        <v>33</v>
      </c>
      <c r="G27" s="57" t="s">
        <v>11448</v>
      </c>
      <c r="H27" s="61">
        <v>125</v>
      </c>
      <c r="I27" s="50" t="s">
        <v>11522</v>
      </c>
      <c r="J27" s="135" t="s">
        <v>21127</v>
      </c>
      <c r="K27" s="135" t="s">
        <v>21912</v>
      </c>
      <c r="L27" s="50"/>
      <c r="M27" s="50">
        <v>1</v>
      </c>
      <c r="N27" s="50">
        <v>1</v>
      </c>
    </row>
    <row r="28" spans="1:14" s="6" customFormat="1" ht="13.15" x14ac:dyDescent="0.45">
      <c r="A28" s="57" t="s">
        <v>9848</v>
      </c>
      <c r="B28" s="58" t="s">
        <v>15858</v>
      </c>
      <c r="C28" s="57" t="s">
        <v>11446</v>
      </c>
      <c r="D28" s="57" t="s">
        <v>9848</v>
      </c>
      <c r="E28" s="59" t="s">
        <v>34</v>
      </c>
      <c r="F28" s="60" t="s">
        <v>35</v>
      </c>
      <c r="G28" s="57" t="s">
        <v>11447</v>
      </c>
      <c r="H28" s="61">
        <v>126</v>
      </c>
      <c r="I28" s="50" t="s">
        <v>11523</v>
      </c>
      <c r="J28" s="135" t="s">
        <v>21127</v>
      </c>
      <c r="K28" s="135" t="s">
        <v>21911</v>
      </c>
      <c r="L28" s="50"/>
      <c r="M28" s="50">
        <v>1</v>
      </c>
      <c r="N28" s="50">
        <v>1</v>
      </c>
    </row>
    <row r="29" spans="1:14" s="6" customFormat="1" ht="13.15" x14ac:dyDescent="0.45">
      <c r="A29" s="57" t="s">
        <v>9848</v>
      </c>
      <c r="B29" s="58" t="s">
        <v>15858</v>
      </c>
      <c r="C29" s="57" t="s">
        <v>11446</v>
      </c>
      <c r="D29" s="57" t="s">
        <v>9848</v>
      </c>
      <c r="E29" s="59" t="s">
        <v>36</v>
      </c>
      <c r="F29" s="60" t="s">
        <v>37</v>
      </c>
      <c r="G29" s="57" t="s">
        <v>11445</v>
      </c>
      <c r="H29" s="61">
        <v>127</v>
      </c>
      <c r="I29" s="50" t="s">
        <v>11524</v>
      </c>
      <c r="J29" s="135" t="s">
        <v>21127</v>
      </c>
      <c r="K29" s="135" t="s">
        <v>21910</v>
      </c>
      <c r="L29" s="50"/>
      <c r="M29" s="50">
        <v>1</v>
      </c>
      <c r="N29" s="50">
        <v>1</v>
      </c>
    </row>
    <row r="30" spans="1:14" s="6" customFormat="1" ht="25.5" x14ac:dyDescent="0.45">
      <c r="A30" s="57"/>
      <c r="B30" s="58" t="s">
        <v>15861</v>
      </c>
      <c r="C30" s="57" t="s">
        <v>11444</v>
      </c>
      <c r="D30" s="57" t="s">
        <v>9848</v>
      </c>
      <c r="E30" s="59" t="s">
        <v>12</v>
      </c>
      <c r="F30" s="60" t="s">
        <v>13</v>
      </c>
      <c r="G30" s="57" t="s">
        <v>9860</v>
      </c>
      <c r="H30" s="61">
        <v>113</v>
      </c>
      <c r="I30" s="50" t="s">
        <v>11525</v>
      </c>
      <c r="J30" s="135" t="s">
        <v>21124</v>
      </c>
      <c r="K30" s="135" t="s">
        <v>21922</v>
      </c>
      <c r="L30" s="50"/>
      <c r="M30" s="50">
        <v>1</v>
      </c>
      <c r="N30" s="50">
        <v>1</v>
      </c>
    </row>
    <row r="31" spans="1:14" s="6" customFormat="1" ht="25.5" x14ac:dyDescent="0.45">
      <c r="A31" s="57" t="s">
        <v>9848</v>
      </c>
      <c r="B31" s="58" t="s">
        <v>15862</v>
      </c>
      <c r="C31" s="57" t="s">
        <v>11440</v>
      </c>
      <c r="D31" s="57" t="s">
        <v>9848</v>
      </c>
      <c r="E31" s="59" t="s">
        <v>12</v>
      </c>
      <c r="F31" s="60" t="s">
        <v>13</v>
      </c>
      <c r="G31" s="57" t="s">
        <v>11443</v>
      </c>
      <c r="H31" s="61">
        <v>113</v>
      </c>
      <c r="I31" s="50" t="s">
        <v>11526</v>
      </c>
      <c r="J31" s="135" t="s">
        <v>21123</v>
      </c>
      <c r="K31" s="135" t="s">
        <v>21922</v>
      </c>
      <c r="L31" s="50"/>
      <c r="M31" s="50">
        <v>1</v>
      </c>
      <c r="N31" s="50">
        <v>1</v>
      </c>
    </row>
    <row r="32" spans="1:14" s="6" customFormat="1" ht="25.5" x14ac:dyDescent="0.45">
      <c r="A32" s="57" t="s">
        <v>9848</v>
      </c>
      <c r="B32" s="58" t="s">
        <v>15862</v>
      </c>
      <c r="C32" s="57" t="s">
        <v>11440</v>
      </c>
      <c r="D32" s="57" t="s">
        <v>9848</v>
      </c>
      <c r="E32" s="59" t="s">
        <v>26</v>
      </c>
      <c r="F32" s="60" t="s">
        <v>27</v>
      </c>
      <c r="G32" s="57" t="s">
        <v>11442</v>
      </c>
      <c r="H32" s="61">
        <v>122</v>
      </c>
      <c r="I32" s="50" t="s">
        <v>11527</v>
      </c>
      <c r="J32" s="135" t="s">
        <v>21123</v>
      </c>
      <c r="K32" s="135" t="s">
        <v>21915</v>
      </c>
      <c r="L32" s="50"/>
      <c r="M32" s="50">
        <v>1</v>
      </c>
      <c r="N32" s="50">
        <v>1</v>
      </c>
    </row>
    <row r="33" spans="1:14" s="6" customFormat="1" ht="38.25" x14ac:dyDescent="0.45">
      <c r="A33" s="57" t="s">
        <v>9848</v>
      </c>
      <c r="B33" s="58" t="s">
        <v>15862</v>
      </c>
      <c r="C33" s="57" t="s">
        <v>11440</v>
      </c>
      <c r="D33" s="57" t="s">
        <v>9848</v>
      </c>
      <c r="E33" s="59" t="s">
        <v>38</v>
      </c>
      <c r="F33" s="60" t="s">
        <v>39</v>
      </c>
      <c r="G33" s="57" t="s">
        <v>11441</v>
      </c>
      <c r="H33" s="61">
        <v>128</v>
      </c>
      <c r="I33" s="50" t="s">
        <v>11528</v>
      </c>
      <c r="J33" s="135" t="s">
        <v>21123</v>
      </c>
      <c r="K33" s="135" t="s">
        <v>21909</v>
      </c>
      <c r="L33" s="50"/>
      <c r="M33" s="50">
        <v>1</v>
      </c>
      <c r="N33" s="50">
        <v>1</v>
      </c>
    </row>
    <row r="34" spans="1:14" s="6" customFormat="1" ht="25.5" x14ac:dyDescent="0.45">
      <c r="A34" s="57" t="s">
        <v>9848</v>
      </c>
      <c r="B34" s="58" t="s">
        <v>15862</v>
      </c>
      <c r="C34" s="57" t="s">
        <v>11440</v>
      </c>
      <c r="D34" s="57" t="s">
        <v>9848</v>
      </c>
      <c r="E34" s="59" t="s">
        <v>103</v>
      </c>
      <c r="F34" s="60" t="s">
        <v>104</v>
      </c>
      <c r="G34" s="57" t="s">
        <v>11439</v>
      </c>
      <c r="H34" s="61">
        <v>322</v>
      </c>
      <c r="I34" s="50" t="s">
        <v>11529</v>
      </c>
      <c r="J34" s="135" t="s">
        <v>21123</v>
      </c>
      <c r="K34" s="135" t="s">
        <v>21873</v>
      </c>
      <c r="L34" s="50"/>
      <c r="M34" s="50">
        <v>1</v>
      </c>
      <c r="N34" s="50">
        <v>1</v>
      </c>
    </row>
    <row r="35" spans="1:14" s="6" customFormat="1" ht="25.5" x14ac:dyDescent="0.45">
      <c r="A35" s="57" t="s">
        <v>9848</v>
      </c>
      <c r="B35" s="58" t="s">
        <v>15864</v>
      </c>
      <c r="C35" s="57" t="s">
        <v>11437</v>
      </c>
      <c r="D35" s="57" t="s">
        <v>9848</v>
      </c>
      <c r="E35" s="59" t="s">
        <v>40</v>
      </c>
      <c r="F35" s="60" t="s">
        <v>41</v>
      </c>
      <c r="G35" s="57" t="s">
        <v>11438</v>
      </c>
      <c r="H35" s="61">
        <v>129</v>
      </c>
      <c r="I35" s="50" t="s">
        <v>11530</v>
      </c>
      <c r="J35" s="135" t="s">
        <v>21121</v>
      </c>
      <c r="K35" s="135" t="s">
        <v>21908</v>
      </c>
      <c r="L35" s="50"/>
      <c r="M35" s="50">
        <v>1</v>
      </c>
      <c r="N35" s="50">
        <v>1</v>
      </c>
    </row>
    <row r="36" spans="1:14" s="6" customFormat="1" ht="13.15" x14ac:dyDescent="0.45">
      <c r="A36" s="57" t="s">
        <v>9848</v>
      </c>
      <c r="B36" s="58" t="s">
        <v>15864</v>
      </c>
      <c r="C36" s="57" t="s">
        <v>11437</v>
      </c>
      <c r="D36" s="57"/>
      <c r="E36" s="59" t="s">
        <v>44</v>
      </c>
      <c r="F36" s="60" t="s">
        <v>43</v>
      </c>
      <c r="G36" s="57" t="s">
        <v>11436</v>
      </c>
      <c r="H36" s="61">
        <v>130</v>
      </c>
      <c r="I36" s="50" t="s">
        <v>11531</v>
      </c>
      <c r="J36" s="135" t="s">
        <v>21121</v>
      </c>
      <c r="K36" s="135" t="s">
        <v>21906</v>
      </c>
      <c r="L36" s="50"/>
      <c r="M36" s="50">
        <v>1</v>
      </c>
      <c r="N36" s="50">
        <v>1</v>
      </c>
    </row>
    <row r="37" spans="1:14" s="6" customFormat="1" ht="25.5" x14ac:dyDescent="0.45">
      <c r="A37" s="57"/>
      <c r="B37" s="58" t="s">
        <v>15865</v>
      </c>
      <c r="C37" s="57" t="s">
        <v>11435</v>
      </c>
      <c r="D37" s="57" t="s">
        <v>9848</v>
      </c>
      <c r="E37" s="59" t="s">
        <v>20</v>
      </c>
      <c r="F37" s="60" t="s">
        <v>21</v>
      </c>
      <c r="G37" s="57" t="s">
        <v>9860</v>
      </c>
      <c r="H37" s="61">
        <v>119</v>
      </c>
      <c r="I37" s="50" t="s">
        <v>11532</v>
      </c>
      <c r="J37" s="135" t="s">
        <v>21120</v>
      </c>
      <c r="K37" s="135" t="s">
        <v>21918</v>
      </c>
      <c r="L37" s="50"/>
      <c r="M37" s="50">
        <v>1</v>
      </c>
      <c r="N37" s="50">
        <v>1</v>
      </c>
    </row>
    <row r="38" spans="1:14" s="6" customFormat="1" ht="13.15" x14ac:dyDescent="0.45">
      <c r="A38" s="57"/>
      <c r="B38" s="58" t="s">
        <v>15868</v>
      </c>
      <c r="C38" s="57" t="s">
        <v>1412</v>
      </c>
      <c r="D38" s="57"/>
      <c r="E38" s="59" t="s">
        <v>16</v>
      </c>
      <c r="F38" s="60" t="s">
        <v>17</v>
      </c>
      <c r="G38" s="57" t="s">
        <v>9860</v>
      </c>
      <c r="H38" s="61">
        <v>115</v>
      </c>
      <c r="I38" s="50" t="s">
        <v>11533</v>
      </c>
      <c r="J38" s="135" t="s">
        <v>21117</v>
      </c>
      <c r="K38" s="135" t="s">
        <v>21920</v>
      </c>
      <c r="L38" s="50"/>
      <c r="M38" s="50">
        <v>1</v>
      </c>
      <c r="N38" s="50">
        <v>1</v>
      </c>
    </row>
    <row r="39" spans="1:14" s="6" customFormat="1" ht="13.15" x14ac:dyDescent="0.45">
      <c r="A39" s="57"/>
      <c r="B39" s="58" t="s">
        <v>15870</v>
      </c>
      <c r="C39" s="57" t="s">
        <v>1413</v>
      </c>
      <c r="D39" s="57" t="s">
        <v>9848</v>
      </c>
      <c r="E39" s="59" t="s">
        <v>18</v>
      </c>
      <c r="F39" s="60" t="s">
        <v>19</v>
      </c>
      <c r="G39" s="57" t="s">
        <v>9860</v>
      </c>
      <c r="H39" s="61">
        <v>116</v>
      </c>
      <c r="I39" s="50" t="s">
        <v>11534</v>
      </c>
      <c r="J39" s="135" t="s">
        <v>21115</v>
      </c>
      <c r="K39" s="135" t="s">
        <v>21919</v>
      </c>
      <c r="L39" s="50"/>
      <c r="M39" s="50">
        <v>1</v>
      </c>
      <c r="N39" s="50">
        <v>1</v>
      </c>
    </row>
    <row r="40" spans="1:14" s="6" customFormat="1" ht="13.15" x14ac:dyDescent="0.45">
      <c r="A40" s="57"/>
      <c r="B40" s="58" t="s">
        <v>15872</v>
      </c>
      <c r="C40" s="57" t="s">
        <v>1414</v>
      </c>
      <c r="D40" s="57"/>
      <c r="E40" s="59" t="s">
        <v>14</v>
      </c>
      <c r="F40" s="60" t="s">
        <v>15</v>
      </c>
      <c r="G40" s="57" t="s">
        <v>9860</v>
      </c>
      <c r="H40" s="61">
        <v>114</v>
      </c>
      <c r="I40" s="50" t="s">
        <v>11535</v>
      </c>
      <c r="J40" s="135" t="s">
        <v>21113</v>
      </c>
      <c r="K40" s="135" t="s">
        <v>21921</v>
      </c>
      <c r="L40" s="50"/>
      <c r="M40" s="50">
        <v>1</v>
      </c>
      <c r="N40" s="50">
        <v>1</v>
      </c>
    </row>
    <row r="41" spans="1:14" s="6" customFormat="1" ht="25.5" x14ac:dyDescent="0.45">
      <c r="A41" s="57"/>
      <c r="B41" s="58" t="s">
        <v>15874</v>
      </c>
      <c r="C41" s="57" t="s">
        <v>1415</v>
      </c>
      <c r="D41" s="57" t="s">
        <v>9848</v>
      </c>
      <c r="E41" s="59" t="s">
        <v>20</v>
      </c>
      <c r="F41" s="60" t="s">
        <v>21</v>
      </c>
      <c r="G41" s="57" t="s">
        <v>9860</v>
      </c>
      <c r="H41" s="61">
        <v>119</v>
      </c>
      <c r="I41" s="50" t="s">
        <v>11536</v>
      </c>
      <c r="J41" s="135" t="s">
        <v>21111</v>
      </c>
      <c r="K41" s="135" t="s">
        <v>21918</v>
      </c>
      <c r="L41" s="50"/>
      <c r="M41" s="50">
        <v>1</v>
      </c>
      <c r="N41" s="50">
        <v>1</v>
      </c>
    </row>
    <row r="42" spans="1:14" s="6" customFormat="1" ht="25.5" x14ac:dyDescent="0.45">
      <c r="A42" s="57"/>
      <c r="B42" s="58" t="s">
        <v>15876</v>
      </c>
      <c r="C42" s="57" t="s">
        <v>11434</v>
      </c>
      <c r="D42" s="57" t="s">
        <v>9848</v>
      </c>
      <c r="E42" s="59" t="s">
        <v>12</v>
      </c>
      <c r="F42" s="60" t="s">
        <v>13</v>
      </c>
      <c r="G42" s="57" t="s">
        <v>9860</v>
      </c>
      <c r="H42" s="61">
        <v>113</v>
      </c>
      <c r="I42" s="50" t="s">
        <v>11537</v>
      </c>
      <c r="J42" s="135" t="s">
        <v>21109</v>
      </c>
      <c r="K42" s="135" t="s">
        <v>21922</v>
      </c>
      <c r="L42" s="50"/>
      <c r="M42" s="50">
        <v>1</v>
      </c>
      <c r="N42" s="50">
        <v>1</v>
      </c>
    </row>
    <row r="43" spans="1:14" s="6" customFormat="1" ht="38.25" x14ac:dyDescent="0.45">
      <c r="A43" s="57"/>
      <c r="B43" s="58" t="s">
        <v>15877</v>
      </c>
      <c r="C43" s="57" t="s">
        <v>11433</v>
      </c>
      <c r="D43" s="57" t="s">
        <v>9848</v>
      </c>
      <c r="E43" s="59" t="s">
        <v>8</v>
      </c>
      <c r="F43" s="60" t="s">
        <v>9</v>
      </c>
      <c r="G43" s="57" t="s">
        <v>9860</v>
      </c>
      <c r="H43" s="61">
        <v>111</v>
      </c>
      <c r="I43" s="50" t="s">
        <v>11538</v>
      </c>
      <c r="J43" s="135" t="s">
        <v>21108</v>
      </c>
      <c r="K43" s="135" t="s">
        <v>21924</v>
      </c>
      <c r="L43" s="50"/>
      <c r="M43" s="50">
        <v>1</v>
      </c>
      <c r="N43" s="50">
        <v>1</v>
      </c>
    </row>
    <row r="44" spans="1:14" s="6" customFormat="1" ht="38.25" x14ac:dyDescent="0.45">
      <c r="A44" s="57" t="s">
        <v>9848</v>
      </c>
      <c r="B44" s="58" t="s">
        <v>15878</v>
      </c>
      <c r="C44" s="57" t="s">
        <v>11424</v>
      </c>
      <c r="D44" s="57" t="s">
        <v>9848</v>
      </c>
      <c r="E44" s="59" t="s">
        <v>8</v>
      </c>
      <c r="F44" s="60" t="s">
        <v>9</v>
      </c>
      <c r="G44" s="57" t="s">
        <v>11432</v>
      </c>
      <c r="H44" s="61">
        <v>111</v>
      </c>
      <c r="I44" s="50" t="s">
        <v>11539</v>
      </c>
      <c r="J44" s="135" t="s">
        <v>21107</v>
      </c>
      <c r="K44" s="135" t="s">
        <v>21924</v>
      </c>
      <c r="L44" s="50"/>
      <c r="M44" s="50">
        <v>1</v>
      </c>
      <c r="N44" s="50">
        <v>1</v>
      </c>
    </row>
    <row r="45" spans="1:14" s="6" customFormat="1" ht="25.5" x14ac:dyDescent="0.45">
      <c r="A45" s="57" t="s">
        <v>9848</v>
      </c>
      <c r="B45" s="58" t="s">
        <v>15878</v>
      </c>
      <c r="C45" s="57" t="s">
        <v>11424</v>
      </c>
      <c r="D45" s="57" t="s">
        <v>9848</v>
      </c>
      <c r="E45" s="59" t="s">
        <v>18</v>
      </c>
      <c r="F45" s="60" t="s">
        <v>19</v>
      </c>
      <c r="G45" s="57" t="s">
        <v>11431</v>
      </c>
      <c r="H45" s="61">
        <v>116</v>
      </c>
      <c r="I45" s="50" t="s">
        <v>11540</v>
      </c>
      <c r="J45" s="135" t="s">
        <v>21107</v>
      </c>
      <c r="K45" s="135" t="s">
        <v>21919</v>
      </c>
      <c r="L45" s="50"/>
      <c r="M45" s="50">
        <v>1</v>
      </c>
      <c r="N45" s="50">
        <v>1</v>
      </c>
    </row>
    <row r="46" spans="1:14" s="6" customFormat="1" ht="25.5" x14ac:dyDescent="0.45">
      <c r="A46" s="57" t="s">
        <v>9848</v>
      </c>
      <c r="B46" s="58" t="s">
        <v>15878</v>
      </c>
      <c r="C46" s="57" t="s">
        <v>11424</v>
      </c>
      <c r="D46" s="57" t="s">
        <v>9848</v>
      </c>
      <c r="E46" s="62" t="s">
        <v>22</v>
      </c>
      <c r="F46" s="60" t="s">
        <v>23</v>
      </c>
      <c r="G46" s="57" t="s">
        <v>11430</v>
      </c>
      <c r="H46" s="63">
        <v>12</v>
      </c>
      <c r="I46" s="50" t="s">
        <v>11541</v>
      </c>
      <c r="J46" s="135" t="s">
        <v>21107</v>
      </c>
      <c r="K46" s="135" t="s">
        <v>21917</v>
      </c>
      <c r="L46" s="50"/>
      <c r="M46" s="50">
        <v>1</v>
      </c>
      <c r="N46" s="50">
        <v>1</v>
      </c>
    </row>
    <row r="47" spans="1:14" s="6" customFormat="1" ht="25.5" x14ac:dyDescent="0.45">
      <c r="A47" s="57" t="s">
        <v>9848</v>
      </c>
      <c r="B47" s="58" t="s">
        <v>15878</v>
      </c>
      <c r="C47" s="57" t="s">
        <v>11424</v>
      </c>
      <c r="D47" s="57" t="s">
        <v>9848</v>
      </c>
      <c r="E47" s="59" t="s">
        <v>36</v>
      </c>
      <c r="F47" s="60" t="s">
        <v>37</v>
      </c>
      <c r="G47" s="57" t="s">
        <v>11429</v>
      </c>
      <c r="H47" s="61">
        <v>127</v>
      </c>
      <c r="I47" s="50" t="s">
        <v>11542</v>
      </c>
      <c r="J47" s="135" t="s">
        <v>21107</v>
      </c>
      <c r="K47" s="135" t="s">
        <v>21910</v>
      </c>
      <c r="L47" s="50"/>
      <c r="M47" s="50">
        <v>1</v>
      </c>
      <c r="N47" s="50">
        <v>1</v>
      </c>
    </row>
    <row r="48" spans="1:14" s="6" customFormat="1" ht="38.25" x14ac:dyDescent="0.45">
      <c r="A48" s="57" t="s">
        <v>9848</v>
      </c>
      <c r="B48" s="58" t="s">
        <v>15878</v>
      </c>
      <c r="C48" s="57" t="s">
        <v>11424</v>
      </c>
      <c r="D48" s="57" t="s">
        <v>9848</v>
      </c>
      <c r="E48" s="59" t="s">
        <v>38</v>
      </c>
      <c r="F48" s="60" t="s">
        <v>39</v>
      </c>
      <c r="G48" s="57" t="s">
        <v>11428</v>
      </c>
      <c r="H48" s="61">
        <v>128</v>
      </c>
      <c r="I48" s="50" t="s">
        <v>11543</v>
      </c>
      <c r="J48" s="135" t="s">
        <v>21107</v>
      </c>
      <c r="K48" s="135" t="s">
        <v>21909</v>
      </c>
      <c r="L48" s="50"/>
      <c r="M48" s="50">
        <v>1</v>
      </c>
      <c r="N48" s="50">
        <v>1</v>
      </c>
    </row>
    <row r="49" spans="1:14" s="6" customFormat="1" ht="25.5" x14ac:dyDescent="0.45">
      <c r="A49" s="57" t="s">
        <v>9848</v>
      </c>
      <c r="B49" s="58" t="s">
        <v>15878</v>
      </c>
      <c r="C49" s="57" t="s">
        <v>11424</v>
      </c>
      <c r="D49" s="57" t="s">
        <v>9848</v>
      </c>
      <c r="E49" s="59" t="s">
        <v>40</v>
      </c>
      <c r="F49" s="60" t="s">
        <v>41</v>
      </c>
      <c r="G49" s="57" t="s">
        <v>11427</v>
      </c>
      <c r="H49" s="61">
        <v>129</v>
      </c>
      <c r="I49" s="50" t="s">
        <v>11544</v>
      </c>
      <c r="J49" s="135" t="s">
        <v>21107</v>
      </c>
      <c r="K49" s="135" t="s">
        <v>21908</v>
      </c>
      <c r="L49" s="50"/>
      <c r="M49" s="50">
        <v>1</v>
      </c>
      <c r="N49" s="50">
        <v>1</v>
      </c>
    </row>
    <row r="50" spans="1:14" s="6" customFormat="1" ht="25.5" x14ac:dyDescent="0.45">
      <c r="A50" s="57" t="s">
        <v>9848</v>
      </c>
      <c r="B50" s="58" t="s">
        <v>15878</v>
      </c>
      <c r="C50" s="57" t="s">
        <v>11424</v>
      </c>
      <c r="D50" s="57" t="s">
        <v>9848</v>
      </c>
      <c r="E50" s="59" t="s">
        <v>63</v>
      </c>
      <c r="F50" s="60" t="s">
        <v>62</v>
      </c>
      <c r="G50" s="57" t="s">
        <v>11426</v>
      </c>
      <c r="H50" s="61">
        <v>150</v>
      </c>
      <c r="I50" s="50" t="s">
        <v>11545</v>
      </c>
      <c r="J50" s="135" t="s">
        <v>21107</v>
      </c>
      <c r="K50" s="135" t="s">
        <v>21896</v>
      </c>
      <c r="L50" s="50"/>
      <c r="M50" s="50">
        <v>1</v>
      </c>
      <c r="N50" s="50">
        <v>1</v>
      </c>
    </row>
    <row r="51" spans="1:14" s="6" customFormat="1" ht="25.5" x14ac:dyDescent="0.45">
      <c r="A51" s="57" t="s">
        <v>9848</v>
      </c>
      <c r="B51" s="58" t="s">
        <v>15878</v>
      </c>
      <c r="C51" s="57" t="s">
        <v>11424</v>
      </c>
      <c r="D51" s="57" t="s">
        <v>9848</v>
      </c>
      <c r="E51" s="59" t="s">
        <v>87</v>
      </c>
      <c r="F51" s="60" t="s">
        <v>86</v>
      </c>
      <c r="G51" s="57" t="s">
        <v>11425</v>
      </c>
      <c r="H51" s="61">
        <v>230</v>
      </c>
      <c r="I51" s="50" t="s">
        <v>11546</v>
      </c>
      <c r="J51" s="135" t="s">
        <v>21107</v>
      </c>
      <c r="K51" s="135" t="s">
        <v>21882</v>
      </c>
      <c r="L51" s="50"/>
      <c r="M51" s="50">
        <v>1</v>
      </c>
      <c r="N51" s="50">
        <v>1</v>
      </c>
    </row>
    <row r="52" spans="1:14" s="6" customFormat="1" ht="25.5" x14ac:dyDescent="0.45">
      <c r="A52" s="57" t="s">
        <v>9848</v>
      </c>
      <c r="B52" s="58" t="s">
        <v>15878</v>
      </c>
      <c r="C52" s="57" t="s">
        <v>11424</v>
      </c>
      <c r="D52" s="57" t="s">
        <v>9848</v>
      </c>
      <c r="E52" s="59" t="s">
        <v>186</v>
      </c>
      <c r="F52" s="60" t="s">
        <v>187</v>
      </c>
      <c r="G52" s="57" t="s">
        <v>11423</v>
      </c>
      <c r="H52" s="61">
        <v>1072</v>
      </c>
      <c r="I52" s="50" t="s">
        <v>11547</v>
      </c>
      <c r="J52" s="135" t="s">
        <v>21107</v>
      </c>
      <c r="K52" s="135" t="s">
        <v>21825</v>
      </c>
      <c r="L52" s="50"/>
      <c r="M52" s="50">
        <v>1</v>
      </c>
      <c r="N52" s="50">
        <v>1</v>
      </c>
    </row>
    <row r="53" spans="1:14" s="6" customFormat="1" ht="25.5" x14ac:dyDescent="0.45">
      <c r="A53" s="57"/>
      <c r="B53" s="58" t="s">
        <v>15882</v>
      </c>
      <c r="C53" s="57" t="s">
        <v>11422</v>
      </c>
      <c r="D53" s="57" t="s">
        <v>9848</v>
      </c>
      <c r="E53" s="59" t="s">
        <v>47</v>
      </c>
      <c r="F53" s="60" t="s">
        <v>48</v>
      </c>
      <c r="G53" s="57" t="s">
        <v>9860</v>
      </c>
      <c r="H53" s="61">
        <v>141</v>
      </c>
      <c r="I53" s="50" t="s">
        <v>11548</v>
      </c>
      <c r="J53" s="135" t="s">
        <v>21103</v>
      </c>
      <c r="K53" s="135" t="s">
        <v>21904</v>
      </c>
      <c r="L53" s="50"/>
      <c r="M53" s="50">
        <v>1</v>
      </c>
      <c r="N53" s="50">
        <v>1</v>
      </c>
    </row>
    <row r="54" spans="1:14" s="6" customFormat="1" ht="25.5" x14ac:dyDescent="0.45">
      <c r="A54" s="57"/>
      <c r="B54" s="58" t="s">
        <v>15883</v>
      </c>
      <c r="C54" s="57" t="s">
        <v>11421</v>
      </c>
      <c r="D54" s="57" t="s">
        <v>9848</v>
      </c>
      <c r="E54" s="59" t="s">
        <v>47</v>
      </c>
      <c r="F54" s="60" t="s">
        <v>48</v>
      </c>
      <c r="G54" s="57" t="s">
        <v>9860</v>
      </c>
      <c r="H54" s="61">
        <v>141</v>
      </c>
      <c r="I54" s="50" t="s">
        <v>11549</v>
      </c>
      <c r="J54" s="135" t="s">
        <v>21102</v>
      </c>
      <c r="K54" s="135" t="s">
        <v>21904</v>
      </c>
      <c r="L54" s="50"/>
      <c r="M54" s="50">
        <v>1</v>
      </c>
      <c r="N54" s="50">
        <v>1</v>
      </c>
    </row>
    <row r="55" spans="1:14" s="6" customFormat="1" ht="25.5" x14ac:dyDescent="0.45">
      <c r="A55" s="57"/>
      <c r="B55" s="58" t="s">
        <v>15885</v>
      </c>
      <c r="C55" s="57" t="s">
        <v>1426</v>
      </c>
      <c r="D55" s="57" t="s">
        <v>9848</v>
      </c>
      <c r="E55" s="59" t="s">
        <v>47</v>
      </c>
      <c r="F55" s="60" t="s">
        <v>48</v>
      </c>
      <c r="G55" s="57" t="s">
        <v>9860</v>
      </c>
      <c r="H55" s="61">
        <v>141</v>
      </c>
      <c r="I55" s="50" t="s">
        <v>11550</v>
      </c>
      <c r="J55" s="135" t="s">
        <v>21100</v>
      </c>
      <c r="K55" s="135" t="s">
        <v>21904</v>
      </c>
      <c r="L55" s="50"/>
      <c r="M55" s="50">
        <v>1</v>
      </c>
      <c r="N55" s="50">
        <v>1</v>
      </c>
    </row>
    <row r="56" spans="1:14" s="6" customFormat="1" ht="25.5" x14ac:dyDescent="0.45">
      <c r="A56" s="57"/>
      <c r="B56" s="58" t="s">
        <v>15887</v>
      </c>
      <c r="C56" s="57" t="s">
        <v>1427</v>
      </c>
      <c r="D56" s="57" t="s">
        <v>9848</v>
      </c>
      <c r="E56" s="59" t="s">
        <v>47</v>
      </c>
      <c r="F56" s="60" t="s">
        <v>48</v>
      </c>
      <c r="G56" s="57" t="s">
        <v>11420</v>
      </c>
      <c r="H56" s="61">
        <v>141</v>
      </c>
      <c r="I56" s="50" t="s">
        <v>11551</v>
      </c>
      <c r="J56" s="135" t="s">
        <v>21098</v>
      </c>
      <c r="K56" s="135" t="s">
        <v>21904</v>
      </c>
      <c r="L56" s="50"/>
      <c r="M56" s="50">
        <v>1</v>
      </c>
      <c r="N56" s="50">
        <v>1</v>
      </c>
    </row>
    <row r="57" spans="1:14" s="6" customFormat="1" ht="13.15" x14ac:dyDescent="0.45">
      <c r="A57" s="57"/>
      <c r="B57" s="58" t="s">
        <v>15890</v>
      </c>
      <c r="C57" s="57" t="s">
        <v>1429</v>
      </c>
      <c r="D57" s="57"/>
      <c r="E57" s="59" t="s">
        <v>55</v>
      </c>
      <c r="F57" s="60" t="s">
        <v>56</v>
      </c>
      <c r="G57" s="57" t="s">
        <v>9860</v>
      </c>
      <c r="H57" s="61">
        <v>145</v>
      </c>
      <c r="I57" s="50" t="s">
        <v>11552</v>
      </c>
      <c r="J57" s="135" t="s">
        <v>21095</v>
      </c>
      <c r="K57" s="135" t="s">
        <v>21900</v>
      </c>
      <c r="L57" s="50"/>
      <c r="M57" s="50">
        <v>1</v>
      </c>
      <c r="N57" s="50">
        <v>1</v>
      </c>
    </row>
    <row r="58" spans="1:14" s="6" customFormat="1" ht="13.15" x14ac:dyDescent="0.45">
      <c r="A58" s="57"/>
      <c r="B58" s="58" t="s">
        <v>15893</v>
      </c>
      <c r="C58" s="57" t="s">
        <v>1432</v>
      </c>
      <c r="D58" s="57" t="s">
        <v>9848</v>
      </c>
      <c r="E58" s="59" t="s">
        <v>57</v>
      </c>
      <c r="F58" s="60" t="s">
        <v>58</v>
      </c>
      <c r="G58" s="57" t="s">
        <v>9860</v>
      </c>
      <c r="H58" s="61">
        <v>146</v>
      </c>
      <c r="I58" s="50" t="s">
        <v>11553</v>
      </c>
      <c r="J58" s="135" t="s">
        <v>21092</v>
      </c>
      <c r="K58" s="135" t="s">
        <v>21899</v>
      </c>
      <c r="L58" s="50"/>
      <c r="M58" s="50">
        <v>1</v>
      </c>
      <c r="N58" s="50">
        <v>1</v>
      </c>
    </row>
    <row r="59" spans="1:14" s="6" customFormat="1" ht="25.5" x14ac:dyDescent="0.45">
      <c r="A59" s="57"/>
      <c r="B59" s="58" t="s">
        <v>15895</v>
      </c>
      <c r="C59" s="57" t="s">
        <v>1434</v>
      </c>
      <c r="D59" s="57" t="s">
        <v>9848</v>
      </c>
      <c r="E59" s="59" t="s">
        <v>57</v>
      </c>
      <c r="F59" s="60" t="s">
        <v>58</v>
      </c>
      <c r="G59" s="57" t="s">
        <v>9860</v>
      </c>
      <c r="H59" s="61">
        <v>146</v>
      </c>
      <c r="I59" s="50" t="s">
        <v>11554</v>
      </c>
      <c r="J59" s="135" t="s">
        <v>21090</v>
      </c>
      <c r="K59" s="135" t="s">
        <v>21899</v>
      </c>
      <c r="L59" s="50"/>
      <c r="M59" s="50">
        <v>1</v>
      </c>
      <c r="N59" s="50">
        <v>1</v>
      </c>
    </row>
    <row r="60" spans="1:14" s="6" customFormat="1" ht="13.15" x14ac:dyDescent="0.45">
      <c r="A60" s="57"/>
      <c r="B60" s="58" t="s">
        <v>15897</v>
      </c>
      <c r="C60" s="57" t="s">
        <v>1436</v>
      </c>
      <c r="D60" s="57" t="s">
        <v>9848</v>
      </c>
      <c r="E60" s="59" t="s">
        <v>57</v>
      </c>
      <c r="F60" s="60" t="s">
        <v>58</v>
      </c>
      <c r="G60" s="57" t="s">
        <v>9860</v>
      </c>
      <c r="H60" s="61">
        <v>146</v>
      </c>
      <c r="I60" s="50" t="s">
        <v>11555</v>
      </c>
      <c r="J60" s="135" t="s">
        <v>21088</v>
      </c>
      <c r="K60" s="135" t="s">
        <v>21899</v>
      </c>
      <c r="L60" s="50"/>
      <c r="M60" s="50">
        <v>1</v>
      </c>
      <c r="N60" s="50">
        <v>1</v>
      </c>
    </row>
    <row r="61" spans="1:14" s="6" customFormat="1" ht="13.15" x14ac:dyDescent="0.45">
      <c r="A61" s="57"/>
      <c r="B61" s="58" t="s">
        <v>15899</v>
      </c>
      <c r="C61" s="57" t="s">
        <v>1437</v>
      </c>
      <c r="D61" s="57" t="s">
        <v>9848</v>
      </c>
      <c r="E61" s="59" t="s">
        <v>57</v>
      </c>
      <c r="F61" s="60" t="s">
        <v>58</v>
      </c>
      <c r="G61" s="57" t="s">
        <v>9860</v>
      </c>
      <c r="H61" s="61">
        <v>146</v>
      </c>
      <c r="I61" s="50" t="s">
        <v>11556</v>
      </c>
      <c r="J61" s="135" t="s">
        <v>21086</v>
      </c>
      <c r="K61" s="135" t="s">
        <v>21899</v>
      </c>
      <c r="L61" s="50"/>
      <c r="M61" s="50">
        <v>1</v>
      </c>
      <c r="N61" s="50">
        <v>1</v>
      </c>
    </row>
    <row r="62" spans="1:14" s="6" customFormat="1" ht="13.15" x14ac:dyDescent="0.45">
      <c r="A62" s="57" t="s">
        <v>9848</v>
      </c>
      <c r="B62" s="58" t="s">
        <v>15901</v>
      </c>
      <c r="C62" s="57" t="s">
        <v>1438</v>
      </c>
      <c r="D62" s="57" t="s">
        <v>9848</v>
      </c>
      <c r="E62" s="59" t="s">
        <v>57</v>
      </c>
      <c r="F62" s="60" t="s">
        <v>58</v>
      </c>
      <c r="G62" s="57" t="s">
        <v>11419</v>
      </c>
      <c r="H62" s="61">
        <v>146</v>
      </c>
      <c r="I62" s="50" t="s">
        <v>11557</v>
      </c>
      <c r="J62" s="135" t="s">
        <v>21084</v>
      </c>
      <c r="K62" s="135" t="s">
        <v>21899</v>
      </c>
      <c r="L62" s="50"/>
      <c r="M62" s="50">
        <v>1</v>
      </c>
      <c r="N62" s="50">
        <v>1</v>
      </c>
    </row>
    <row r="63" spans="1:14" s="6" customFormat="1" ht="13.15" x14ac:dyDescent="0.45">
      <c r="A63" s="57" t="s">
        <v>9848</v>
      </c>
      <c r="B63" s="58" t="s">
        <v>15901</v>
      </c>
      <c r="C63" s="57" t="s">
        <v>1438</v>
      </c>
      <c r="D63" s="57" t="s">
        <v>9848</v>
      </c>
      <c r="E63" s="59" t="s">
        <v>59</v>
      </c>
      <c r="F63" s="60" t="s">
        <v>60</v>
      </c>
      <c r="G63" s="57" t="s">
        <v>11418</v>
      </c>
      <c r="H63" s="61">
        <v>149</v>
      </c>
      <c r="I63" s="50" t="s">
        <v>11558</v>
      </c>
      <c r="J63" s="135" t="s">
        <v>21084</v>
      </c>
      <c r="K63" s="135" t="s">
        <v>21898</v>
      </c>
      <c r="L63" s="50"/>
      <c r="M63" s="50">
        <v>1</v>
      </c>
      <c r="N63" s="50">
        <v>1</v>
      </c>
    </row>
    <row r="64" spans="1:14" s="6" customFormat="1" ht="13.15" x14ac:dyDescent="0.45">
      <c r="A64" s="57"/>
      <c r="B64" s="58" t="s">
        <v>15904</v>
      </c>
      <c r="C64" s="57" t="s">
        <v>1441</v>
      </c>
      <c r="D64" s="57" t="s">
        <v>9848</v>
      </c>
      <c r="E64" s="59" t="s">
        <v>53</v>
      </c>
      <c r="F64" s="60" t="s">
        <v>54</v>
      </c>
      <c r="G64" s="57" t="s">
        <v>9860</v>
      </c>
      <c r="H64" s="61">
        <v>144</v>
      </c>
      <c r="I64" s="50" t="s">
        <v>11559</v>
      </c>
      <c r="J64" s="135" t="s">
        <v>21081</v>
      </c>
      <c r="K64" s="135" t="s">
        <v>21901</v>
      </c>
      <c r="L64" s="50"/>
      <c r="M64" s="50">
        <v>1</v>
      </c>
      <c r="N64" s="50">
        <v>1</v>
      </c>
    </row>
    <row r="65" spans="1:14" s="6" customFormat="1" ht="13.15" x14ac:dyDescent="0.45">
      <c r="A65" s="57"/>
      <c r="B65" s="58" t="s">
        <v>15906</v>
      </c>
      <c r="C65" s="57" t="s">
        <v>1442</v>
      </c>
      <c r="D65" s="57" t="s">
        <v>9848</v>
      </c>
      <c r="E65" s="59" t="s">
        <v>53</v>
      </c>
      <c r="F65" s="60" t="s">
        <v>54</v>
      </c>
      <c r="G65" s="57" t="s">
        <v>9860</v>
      </c>
      <c r="H65" s="61">
        <v>144</v>
      </c>
      <c r="I65" s="50" t="s">
        <v>11560</v>
      </c>
      <c r="J65" s="135" t="s">
        <v>21079</v>
      </c>
      <c r="K65" s="135" t="s">
        <v>21901</v>
      </c>
      <c r="L65" s="50"/>
      <c r="M65" s="50">
        <v>1</v>
      </c>
      <c r="N65" s="50">
        <v>1</v>
      </c>
    </row>
    <row r="66" spans="1:14" s="6" customFormat="1" ht="13.15" x14ac:dyDescent="0.45">
      <c r="A66" s="57" t="s">
        <v>9848</v>
      </c>
      <c r="B66" s="58" t="s">
        <v>15909</v>
      </c>
      <c r="C66" s="57" t="s">
        <v>11416</v>
      </c>
      <c r="D66" s="57" t="s">
        <v>9848</v>
      </c>
      <c r="E66" s="59" t="s">
        <v>101</v>
      </c>
      <c r="F66" s="60" t="s">
        <v>102</v>
      </c>
      <c r="G66" s="57" t="s">
        <v>11417</v>
      </c>
      <c r="H66" s="61">
        <v>321</v>
      </c>
      <c r="I66" s="50" t="s">
        <v>11561</v>
      </c>
      <c r="J66" s="135" t="s">
        <v>21076</v>
      </c>
      <c r="K66" s="135" t="s">
        <v>21874</v>
      </c>
      <c r="L66" s="50"/>
      <c r="M66" s="50">
        <v>1</v>
      </c>
      <c r="N66" s="50">
        <v>1</v>
      </c>
    </row>
    <row r="67" spans="1:14" s="6" customFormat="1" ht="13.15" x14ac:dyDescent="0.45">
      <c r="A67" s="57" t="s">
        <v>9848</v>
      </c>
      <c r="B67" s="58" t="s">
        <v>15909</v>
      </c>
      <c r="C67" s="57" t="s">
        <v>11416</v>
      </c>
      <c r="D67" s="57" t="s">
        <v>9848</v>
      </c>
      <c r="E67" s="59" t="s">
        <v>103</v>
      </c>
      <c r="F67" s="60" t="s">
        <v>104</v>
      </c>
      <c r="G67" s="57" t="s">
        <v>11415</v>
      </c>
      <c r="H67" s="61">
        <v>322</v>
      </c>
      <c r="I67" s="50" t="s">
        <v>11562</v>
      </c>
      <c r="J67" s="135" t="s">
        <v>21076</v>
      </c>
      <c r="K67" s="135" t="s">
        <v>21873</v>
      </c>
      <c r="L67" s="50"/>
      <c r="M67" s="50">
        <v>1</v>
      </c>
      <c r="N67" s="50">
        <v>1</v>
      </c>
    </row>
    <row r="68" spans="1:14" s="6" customFormat="1" ht="13.15" x14ac:dyDescent="0.45">
      <c r="A68" s="57" t="s">
        <v>9848</v>
      </c>
      <c r="B68" s="58" t="s">
        <v>15910</v>
      </c>
      <c r="C68" s="57" t="s">
        <v>11413</v>
      </c>
      <c r="D68" s="57" t="s">
        <v>9848</v>
      </c>
      <c r="E68" s="59" t="s">
        <v>101</v>
      </c>
      <c r="F68" s="60" t="s">
        <v>102</v>
      </c>
      <c r="G68" s="57" t="s">
        <v>11414</v>
      </c>
      <c r="H68" s="61">
        <v>321</v>
      </c>
      <c r="I68" s="50" t="s">
        <v>11563</v>
      </c>
      <c r="J68" s="135" t="s">
        <v>21075</v>
      </c>
      <c r="K68" s="135" t="s">
        <v>21874</v>
      </c>
      <c r="L68" s="50"/>
      <c r="M68" s="50">
        <v>1</v>
      </c>
      <c r="N68" s="50">
        <v>1</v>
      </c>
    </row>
    <row r="69" spans="1:14" s="6" customFormat="1" ht="13.15" x14ac:dyDescent="0.45">
      <c r="A69" s="57" t="s">
        <v>9848</v>
      </c>
      <c r="B69" s="58" t="s">
        <v>15910</v>
      </c>
      <c r="C69" s="57" t="s">
        <v>11413</v>
      </c>
      <c r="D69" s="57" t="s">
        <v>9848</v>
      </c>
      <c r="E69" s="59" t="s">
        <v>103</v>
      </c>
      <c r="F69" s="60" t="s">
        <v>104</v>
      </c>
      <c r="G69" s="57" t="s">
        <v>11412</v>
      </c>
      <c r="H69" s="61">
        <v>322</v>
      </c>
      <c r="I69" s="50" t="s">
        <v>11564</v>
      </c>
      <c r="J69" s="135" t="s">
        <v>21075</v>
      </c>
      <c r="K69" s="135" t="s">
        <v>21873</v>
      </c>
      <c r="L69" s="50"/>
      <c r="M69" s="50">
        <v>1</v>
      </c>
      <c r="N69" s="50">
        <v>1</v>
      </c>
    </row>
    <row r="70" spans="1:14" s="6" customFormat="1" ht="25.5" x14ac:dyDescent="0.45">
      <c r="A70" s="57" t="s">
        <v>9848</v>
      </c>
      <c r="B70" s="58" t="s">
        <v>15911</v>
      </c>
      <c r="C70" s="57" t="s">
        <v>11410</v>
      </c>
      <c r="D70" s="57" t="s">
        <v>9848</v>
      </c>
      <c r="E70" s="59" t="s">
        <v>101</v>
      </c>
      <c r="F70" s="60" t="s">
        <v>102</v>
      </c>
      <c r="G70" s="57" t="s">
        <v>11411</v>
      </c>
      <c r="H70" s="61">
        <v>321</v>
      </c>
      <c r="I70" s="50" t="s">
        <v>11565</v>
      </c>
      <c r="J70" s="135" t="s">
        <v>21074</v>
      </c>
      <c r="K70" s="135" t="s">
        <v>21874</v>
      </c>
      <c r="L70" s="50"/>
      <c r="M70" s="50">
        <v>1</v>
      </c>
      <c r="N70" s="50">
        <v>1</v>
      </c>
    </row>
    <row r="71" spans="1:14" s="6" customFormat="1" ht="25.5" x14ac:dyDescent="0.45">
      <c r="A71" s="57" t="s">
        <v>9848</v>
      </c>
      <c r="B71" s="58" t="s">
        <v>15911</v>
      </c>
      <c r="C71" s="57" t="s">
        <v>11410</v>
      </c>
      <c r="D71" s="57" t="s">
        <v>9848</v>
      </c>
      <c r="E71" s="59" t="s">
        <v>103</v>
      </c>
      <c r="F71" s="60" t="s">
        <v>104</v>
      </c>
      <c r="G71" s="57" t="s">
        <v>11409</v>
      </c>
      <c r="H71" s="61">
        <v>322</v>
      </c>
      <c r="I71" s="50" t="s">
        <v>11566</v>
      </c>
      <c r="J71" s="135" t="s">
        <v>21074</v>
      </c>
      <c r="K71" s="135" t="s">
        <v>21873</v>
      </c>
      <c r="L71" s="50"/>
      <c r="M71" s="50">
        <v>1</v>
      </c>
      <c r="N71" s="50">
        <v>1</v>
      </c>
    </row>
    <row r="72" spans="1:14" s="6" customFormat="1" ht="13.15" x14ac:dyDescent="0.45">
      <c r="A72" s="57"/>
      <c r="B72" s="58" t="s">
        <v>15914</v>
      </c>
      <c r="C72" s="57" t="s">
        <v>1447</v>
      </c>
      <c r="D72" s="57" t="s">
        <v>9848</v>
      </c>
      <c r="E72" s="59" t="s">
        <v>59</v>
      </c>
      <c r="F72" s="60" t="s">
        <v>60</v>
      </c>
      <c r="G72" s="57" t="s">
        <v>9860</v>
      </c>
      <c r="H72" s="61">
        <v>149</v>
      </c>
      <c r="I72" s="50" t="s">
        <v>11567</v>
      </c>
      <c r="J72" s="135" t="s">
        <v>21071</v>
      </c>
      <c r="K72" s="135" t="s">
        <v>21898</v>
      </c>
      <c r="L72" s="50"/>
      <c r="M72" s="50">
        <v>1</v>
      </c>
      <c r="N72" s="50">
        <v>1</v>
      </c>
    </row>
    <row r="73" spans="1:14" s="6" customFormat="1" ht="25.5" x14ac:dyDescent="0.45">
      <c r="A73" s="57"/>
      <c r="B73" s="58" t="s">
        <v>15916</v>
      </c>
      <c r="C73" s="57" t="s">
        <v>1448</v>
      </c>
      <c r="D73" s="57"/>
      <c r="E73" s="59" t="s">
        <v>49</v>
      </c>
      <c r="F73" s="60" t="s">
        <v>50</v>
      </c>
      <c r="G73" s="57" t="s">
        <v>9860</v>
      </c>
      <c r="H73" s="61">
        <v>142</v>
      </c>
      <c r="I73" s="50" t="s">
        <v>11568</v>
      </c>
      <c r="J73" s="135" t="s">
        <v>21069</v>
      </c>
      <c r="K73" s="135" t="s">
        <v>21903</v>
      </c>
      <c r="L73" s="50"/>
      <c r="M73" s="50">
        <v>1</v>
      </c>
      <c r="N73" s="50">
        <v>1</v>
      </c>
    </row>
    <row r="74" spans="1:14" s="6" customFormat="1" ht="25.5" x14ac:dyDescent="0.45">
      <c r="A74" s="57"/>
      <c r="B74" s="58" t="s">
        <v>15918</v>
      </c>
      <c r="C74" s="57" t="s">
        <v>1449</v>
      </c>
      <c r="D74" s="57" t="s">
        <v>9848</v>
      </c>
      <c r="E74" s="59" t="s">
        <v>59</v>
      </c>
      <c r="F74" s="60" t="s">
        <v>60</v>
      </c>
      <c r="G74" s="57" t="s">
        <v>9860</v>
      </c>
      <c r="H74" s="61">
        <v>149</v>
      </c>
      <c r="I74" s="50" t="s">
        <v>11569</v>
      </c>
      <c r="J74" s="135" t="s">
        <v>21067</v>
      </c>
      <c r="K74" s="135" t="s">
        <v>21898</v>
      </c>
      <c r="L74" s="50"/>
      <c r="M74" s="50">
        <v>1</v>
      </c>
      <c r="N74" s="50">
        <v>1</v>
      </c>
    </row>
    <row r="75" spans="1:14" s="6" customFormat="1" ht="25.5" x14ac:dyDescent="0.45">
      <c r="A75" s="57" t="s">
        <v>9848</v>
      </c>
      <c r="B75" s="58" t="s">
        <v>15920</v>
      </c>
      <c r="C75" s="57" t="s">
        <v>1450</v>
      </c>
      <c r="D75" s="57"/>
      <c r="E75" s="62" t="s">
        <v>45</v>
      </c>
      <c r="F75" s="60" t="s">
        <v>46</v>
      </c>
      <c r="G75" s="57" t="s">
        <v>11408</v>
      </c>
      <c r="H75" s="63">
        <v>14</v>
      </c>
      <c r="I75" s="50" t="s">
        <v>11570</v>
      </c>
      <c r="J75" s="135" t="s">
        <v>21065</v>
      </c>
      <c r="K75" s="135" t="s">
        <v>21905</v>
      </c>
      <c r="L75" s="50"/>
      <c r="M75" s="50">
        <v>1</v>
      </c>
      <c r="N75" s="50">
        <v>1</v>
      </c>
    </row>
    <row r="76" spans="1:14" s="6" customFormat="1" ht="25.5" x14ac:dyDescent="0.45">
      <c r="A76" s="57" t="s">
        <v>9848</v>
      </c>
      <c r="B76" s="58" t="s">
        <v>15920</v>
      </c>
      <c r="C76" s="57" t="s">
        <v>1450</v>
      </c>
      <c r="D76" s="57"/>
      <c r="E76" s="59" t="s">
        <v>51</v>
      </c>
      <c r="F76" s="60" t="s">
        <v>52</v>
      </c>
      <c r="G76" s="57" t="s">
        <v>11407</v>
      </c>
      <c r="H76" s="61">
        <v>143</v>
      </c>
      <c r="I76" s="50" t="s">
        <v>11571</v>
      </c>
      <c r="J76" s="135" t="s">
        <v>21065</v>
      </c>
      <c r="K76" s="135" t="s">
        <v>21902</v>
      </c>
      <c r="L76" s="50"/>
      <c r="M76" s="50">
        <v>1</v>
      </c>
      <c r="N76" s="50">
        <v>1</v>
      </c>
    </row>
    <row r="77" spans="1:14" s="6" customFormat="1" ht="25.5" x14ac:dyDescent="0.45">
      <c r="A77" s="57" t="s">
        <v>9848</v>
      </c>
      <c r="B77" s="58" t="s">
        <v>15920</v>
      </c>
      <c r="C77" s="57" t="s">
        <v>1450</v>
      </c>
      <c r="D77" s="57" t="s">
        <v>9848</v>
      </c>
      <c r="E77" s="59" t="s">
        <v>59</v>
      </c>
      <c r="F77" s="60" t="s">
        <v>60</v>
      </c>
      <c r="G77" s="57" t="s">
        <v>11406</v>
      </c>
      <c r="H77" s="61">
        <v>149</v>
      </c>
      <c r="I77" s="50" t="s">
        <v>11572</v>
      </c>
      <c r="J77" s="135" t="s">
        <v>21065</v>
      </c>
      <c r="K77" s="135" t="s">
        <v>21898</v>
      </c>
      <c r="L77" s="50"/>
      <c r="M77" s="50">
        <v>1</v>
      </c>
      <c r="N77" s="50">
        <v>1</v>
      </c>
    </row>
    <row r="78" spans="1:14" s="6" customFormat="1" ht="25.5" x14ac:dyDescent="0.45">
      <c r="A78" s="57" t="s">
        <v>9848</v>
      </c>
      <c r="B78" s="58" t="s">
        <v>15920</v>
      </c>
      <c r="C78" s="57" t="s">
        <v>1450</v>
      </c>
      <c r="D78" s="57" t="s">
        <v>9848</v>
      </c>
      <c r="E78" s="59" t="s">
        <v>63</v>
      </c>
      <c r="F78" s="60" t="s">
        <v>62</v>
      </c>
      <c r="G78" s="57" t="s">
        <v>11405</v>
      </c>
      <c r="H78" s="61">
        <v>150</v>
      </c>
      <c r="I78" s="50" t="s">
        <v>11573</v>
      </c>
      <c r="J78" s="135" t="s">
        <v>21065</v>
      </c>
      <c r="K78" s="135" t="s">
        <v>21896</v>
      </c>
      <c r="L78" s="50"/>
      <c r="M78" s="50">
        <v>1</v>
      </c>
      <c r="N78" s="50">
        <v>1</v>
      </c>
    </row>
    <row r="79" spans="1:14" s="6" customFormat="1" ht="25.5" x14ac:dyDescent="0.45">
      <c r="A79" s="57"/>
      <c r="B79" s="58" t="s">
        <v>15924</v>
      </c>
      <c r="C79" s="57" t="s">
        <v>1453</v>
      </c>
      <c r="D79" s="57" t="s">
        <v>9848</v>
      </c>
      <c r="E79" s="59" t="s">
        <v>81</v>
      </c>
      <c r="F79" s="60" t="s">
        <v>80</v>
      </c>
      <c r="G79" s="57"/>
      <c r="H79" s="61">
        <v>210</v>
      </c>
      <c r="I79" s="50" t="s">
        <v>11574</v>
      </c>
      <c r="J79" s="135" t="s">
        <v>21061</v>
      </c>
      <c r="K79" s="135" t="s">
        <v>21886</v>
      </c>
      <c r="L79" s="50"/>
      <c r="M79" s="50">
        <v>1</v>
      </c>
      <c r="N79" s="50">
        <v>1</v>
      </c>
    </row>
    <row r="80" spans="1:14" s="6" customFormat="1" ht="25.5" x14ac:dyDescent="0.45">
      <c r="A80" s="57" t="s">
        <v>9848</v>
      </c>
      <c r="B80" s="58" t="s">
        <v>15927</v>
      </c>
      <c r="C80" s="57" t="s">
        <v>1454</v>
      </c>
      <c r="D80" s="57" t="s">
        <v>9848</v>
      </c>
      <c r="E80" s="59" t="s">
        <v>81</v>
      </c>
      <c r="F80" s="60" t="s">
        <v>80</v>
      </c>
      <c r="G80" s="57" t="s">
        <v>11404</v>
      </c>
      <c r="H80" s="61">
        <v>210</v>
      </c>
      <c r="I80" s="50" t="s">
        <v>11575</v>
      </c>
      <c r="J80" s="135" t="s">
        <v>21058</v>
      </c>
      <c r="K80" s="135" t="s">
        <v>21886</v>
      </c>
      <c r="L80" s="50"/>
      <c r="M80" s="50">
        <v>1</v>
      </c>
      <c r="N80" s="50">
        <v>1</v>
      </c>
    </row>
    <row r="81" spans="1:14" s="6" customFormat="1" ht="25.5" x14ac:dyDescent="0.45">
      <c r="A81" s="57" t="s">
        <v>9848</v>
      </c>
      <c r="B81" s="58" t="s">
        <v>15927</v>
      </c>
      <c r="C81" s="57" t="s">
        <v>1454</v>
      </c>
      <c r="D81" s="57" t="s">
        <v>9848</v>
      </c>
      <c r="E81" s="59" t="s">
        <v>87</v>
      </c>
      <c r="F81" s="60" t="s">
        <v>86</v>
      </c>
      <c r="G81" s="57" t="s">
        <v>11403</v>
      </c>
      <c r="H81" s="61">
        <v>230</v>
      </c>
      <c r="I81" s="50" t="s">
        <v>11576</v>
      </c>
      <c r="J81" s="135" t="s">
        <v>21058</v>
      </c>
      <c r="K81" s="135" t="s">
        <v>21882</v>
      </c>
      <c r="L81" s="50"/>
      <c r="M81" s="50">
        <v>1</v>
      </c>
      <c r="N81" s="50">
        <v>1</v>
      </c>
    </row>
    <row r="82" spans="1:14" s="6" customFormat="1" ht="25.5" x14ac:dyDescent="0.45">
      <c r="A82" s="57" t="s">
        <v>9848</v>
      </c>
      <c r="B82" s="58" t="s">
        <v>15930</v>
      </c>
      <c r="C82" s="57" t="s">
        <v>83</v>
      </c>
      <c r="D82" s="57"/>
      <c r="E82" s="59" t="s">
        <v>84</v>
      </c>
      <c r="F82" s="60" t="s">
        <v>83</v>
      </c>
      <c r="G82" s="57" t="s">
        <v>11402</v>
      </c>
      <c r="H82" s="61">
        <v>220</v>
      </c>
      <c r="I82" s="50" t="s">
        <v>11577</v>
      </c>
      <c r="J82" s="135" t="s">
        <v>21055</v>
      </c>
      <c r="K82" s="135" t="s">
        <v>21884</v>
      </c>
      <c r="L82" s="50"/>
      <c r="M82" s="50">
        <v>1</v>
      </c>
      <c r="N82" s="50">
        <v>1</v>
      </c>
    </row>
    <row r="83" spans="1:14" s="6" customFormat="1" ht="13.15" x14ac:dyDescent="0.45">
      <c r="A83" s="57" t="s">
        <v>9848</v>
      </c>
      <c r="B83" s="58" t="s">
        <v>15930</v>
      </c>
      <c r="C83" s="57" t="s">
        <v>83</v>
      </c>
      <c r="D83" s="57" t="s">
        <v>9848</v>
      </c>
      <c r="E83" s="59" t="s">
        <v>90</v>
      </c>
      <c r="F83" s="60" t="s">
        <v>89</v>
      </c>
      <c r="G83" s="57" t="s">
        <v>11401</v>
      </c>
      <c r="H83" s="61">
        <v>240</v>
      </c>
      <c r="I83" s="50" t="s">
        <v>11578</v>
      </c>
      <c r="J83" s="135" t="s">
        <v>21055</v>
      </c>
      <c r="K83" s="135" t="s">
        <v>21880</v>
      </c>
      <c r="L83" s="50"/>
      <c r="M83" s="50">
        <v>1</v>
      </c>
      <c r="N83" s="50">
        <v>1</v>
      </c>
    </row>
    <row r="84" spans="1:14" s="6" customFormat="1" ht="25.5" x14ac:dyDescent="0.45">
      <c r="A84" s="57" t="s">
        <v>9848</v>
      </c>
      <c r="B84" s="58" t="s">
        <v>15930</v>
      </c>
      <c r="C84" s="57" t="s">
        <v>83</v>
      </c>
      <c r="D84" s="57" t="s">
        <v>9848</v>
      </c>
      <c r="E84" s="59" t="s">
        <v>262</v>
      </c>
      <c r="F84" s="60" t="s">
        <v>261</v>
      </c>
      <c r="G84" s="57" t="s">
        <v>11400</v>
      </c>
      <c r="H84" s="61">
        <v>1610</v>
      </c>
      <c r="I84" s="50" t="s">
        <v>11579</v>
      </c>
      <c r="J84" s="135" t="s">
        <v>21055</v>
      </c>
      <c r="K84" s="135" t="s">
        <v>21783</v>
      </c>
      <c r="L84" s="50"/>
      <c r="M84" s="50">
        <v>1</v>
      </c>
      <c r="N84" s="50">
        <v>1</v>
      </c>
    </row>
    <row r="85" spans="1:14" s="6" customFormat="1" ht="13.15" x14ac:dyDescent="0.45">
      <c r="A85" s="57" t="s">
        <v>9848</v>
      </c>
      <c r="B85" s="58" t="s">
        <v>15934</v>
      </c>
      <c r="C85" s="57" t="s">
        <v>11398</v>
      </c>
      <c r="D85" s="57" t="s">
        <v>9848</v>
      </c>
      <c r="E85" s="59" t="s">
        <v>95</v>
      </c>
      <c r="F85" s="60" t="s">
        <v>96</v>
      </c>
      <c r="G85" s="57" t="s">
        <v>11399</v>
      </c>
      <c r="H85" s="61">
        <v>311</v>
      </c>
      <c r="I85" s="50" t="s">
        <v>11580</v>
      </c>
      <c r="J85" s="135" t="s">
        <v>21051</v>
      </c>
      <c r="K85" s="135" t="s">
        <v>21877</v>
      </c>
      <c r="L85" s="50"/>
      <c r="M85" s="50">
        <v>1</v>
      </c>
      <c r="N85" s="50">
        <v>1</v>
      </c>
    </row>
    <row r="86" spans="1:14" s="6" customFormat="1" ht="13.15" x14ac:dyDescent="0.45">
      <c r="A86" s="57" t="s">
        <v>9848</v>
      </c>
      <c r="B86" s="58" t="s">
        <v>15934</v>
      </c>
      <c r="C86" s="57" t="s">
        <v>11398</v>
      </c>
      <c r="D86" s="57" t="s">
        <v>9848</v>
      </c>
      <c r="E86" s="59" t="s">
        <v>97</v>
      </c>
      <c r="F86" s="60" t="s">
        <v>98</v>
      </c>
      <c r="G86" s="57" t="s">
        <v>11397</v>
      </c>
      <c r="H86" s="61">
        <v>312</v>
      </c>
      <c r="I86" s="50" t="s">
        <v>11581</v>
      </c>
      <c r="J86" s="135" t="s">
        <v>21051</v>
      </c>
      <c r="K86" s="135" t="s">
        <v>21876</v>
      </c>
      <c r="L86" s="50"/>
      <c r="M86" s="50">
        <v>1</v>
      </c>
      <c r="N86" s="50">
        <v>1</v>
      </c>
    </row>
    <row r="87" spans="1:14" s="6" customFormat="1" ht="13.15" x14ac:dyDescent="0.45">
      <c r="A87" s="57" t="s">
        <v>9848</v>
      </c>
      <c r="B87" s="58" t="s">
        <v>15935</v>
      </c>
      <c r="C87" s="57" t="s">
        <v>11395</v>
      </c>
      <c r="D87" s="57" t="s">
        <v>9848</v>
      </c>
      <c r="E87" s="59" t="s">
        <v>95</v>
      </c>
      <c r="F87" s="60" t="s">
        <v>96</v>
      </c>
      <c r="G87" s="57" t="s">
        <v>11396</v>
      </c>
      <c r="H87" s="61">
        <v>311</v>
      </c>
      <c r="I87" s="50" t="s">
        <v>11582</v>
      </c>
      <c r="J87" s="135" t="s">
        <v>21050</v>
      </c>
      <c r="K87" s="135" t="s">
        <v>21877</v>
      </c>
      <c r="L87" s="50"/>
      <c r="M87" s="50">
        <v>1</v>
      </c>
      <c r="N87" s="50">
        <v>1</v>
      </c>
    </row>
    <row r="88" spans="1:14" s="6" customFormat="1" ht="13.15" x14ac:dyDescent="0.45">
      <c r="A88" s="57" t="s">
        <v>9848</v>
      </c>
      <c r="B88" s="58" t="s">
        <v>15935</v>
      </c>
      <c r="C88" s="57" t="s">
        <v>11395</v>
      </c>
      <c r="D88" s="57" t="s">
        <v>9848</v>
      </c>
      <c r="E88" s="59" t="s">
        <v>97</v>
      </c>
      <c r="F88" s="60" t="s">
        <v>98</v>
      </c>
      <c r="G88" s="57" t="s">
        <v>11394</v>
      </c>
      <c r="H88" s="61">
        <v>312</v>
      </c>
      <c r="I88" s="50" t="s">
        <v>11583</v>
      </c>
      <c r="J88" s="135" t="s">
        <v>21050</v>
      </c>
      <c r="K88" s="135" t="s">
        <v>21876</v>
      </c>
      <c r="L88" s="50"/>
      <c r="M88" s="50">
        <v>1</v>
      </c>
      <c r="N88" s="50">
        <v>1</v>
      </c>
    </row>
    <row r="89" spans="1:14" s="6" customFormat="1" ht="25.5" x14ac:dyDescent="0.45">
      <c r="A89" s="57" t="s">
        <v>9848</v>
      </c>
      <c r="B89" s="58" t="s">
        <v>15936</v>
      </c>
      <c r="C89" s="57" t="s">
        <v>11392</v>
      </c>
      <c r="D89" s="57" t="s">
        <v>9848</v>
      </c>
      <c r="E89" s="59" t="s">
        <v>95</v>
      </c>
      <c r="F89" s="60" t="s">
        <v>96</v>
      </c>
      <c r="G89" s="57" t="s">
        <v>11393</v>
      </c>
      <c r="H89" s="61">
        <v>311</v>
      </c>
      <c r="I89" s="50" t="s">
        <v>11584</v>
      </c>
      <c r="J89" s="135" t="s">
        <v>21049</v>
      </c>
      <c r="K89" s="135" t="s">
        <v>21877</v>
      </c>
      <c r="L89" s="50"/>
      <c r="M89" s="50">
        <v>1</v>
      </c>
      <c r="N89" s="50">
        <v>1</v>
      </c>
    </row>
    <row r="90" spans="1:14" s="6" customFormat="1" ht="25.5" x14ac:dyDescent="0.45">
      <c r="A90" s="57" t="s">
        <v>9848</v>
      </c>
      <c r="B90" s="58" t="s">
        <v>15936</v>
      </c>
      <c r="C90" s="57" t="s">
        <v>11392</v>
      </c>
      <c r="D90" s="57" t="s">
        <v>9848</v>
      </c>
      <c r="E90" s="59" t="s">
        <v>97</v>
      </c>
      <c r="F90" s="60" t="s">
        <v>98</v>
      </c>
      <c r="G90" s="57" t="s">
        <v>11391</v>
      </c>
      <c r="H90" s="61">
        <v>312</v>
      </c>
      <c r="I90" s="50" t="s">
        <v>11585</v>
      </c>
      <c r="J90" s="135" t="s">
        <v>21049</v>
      </c>
      <c r="K90" s="135" t="s">
        <v>21876</v>
      </c>
      <c r="L90" s="50"/>
      <c r="M90" s="50">
        <v>1</v>
      </c>
      <c r="N90" s="50">
        <v>1</v>
      </c>
    </row>
    <row r="91" spans="1:14" s="6" customFormat="1" ht="25.5" x14ac:dyDescent="0.45">
      <c r="A91" s="57"/>
      <c r="B91" s="58" t="s">
        <v>15939</v>
      </c>
      <c r="C91" s="57" t="s">
        <v>1461</v>
      </c>
      <c r="D91" s="57"/>
      <c r="E91" s="59" t="s">
        <v>76</v>
      </c>
      <c r="F91" s="60" t="s">
        <v>75</v>
      </c>
      <c r="G91" s="57" t="s">
        <v>9860</v>
      </c>
      <c r="H91" s="61">
        <v>170</v>
      </c>
      <c r="I91" s="50" t="s">
        <v>11586</v>
      </c>
      <c r="J91" s="135" t="s">
        <v>21046</v>
      </c>
      <c r="K91" s="135" t="s">
        <v>21889</v>
      </c>
      <c r="L91" s="50"/>
      <c r="M91" s="50">
        <v>1</v>
      </c>
      <c r="N91" s="50">
        <v>1</v>
      </c>
    </row>
    <row r="92" spans="1:14" s="6" customFormat="1" ht="13.15" x14ac:dyDescent="0.45">
      <c r="A92" s="57"/>
      <c r="B92" s="58" t="s">
        <v>15943</v>
      </c>
      <c r="C92" s="57" t="s">
        <v>11390</v>
      </c>
      <c r="D92" s="57" t="s">
        <v>9848</v>
      </c>
      <c r="E92" s="59" t="s">
        <v>70</v>
      </c>
      <c r="F92" s="60" t="s">
        <v>71</v>
      </c>
      <c r="G92" s="57" t="s">
        <v>9860</v>
      </c>
      <c r="H92" s="61">
        <v>163</v>
      </c>
      <c r="I92" s="50" t="s">
        <v>11587</v>
      </c>
      <c r="J92" s="135" t="s">
        <v>21042</v>
      </c>
      <c r="K92" s="135" t="s">
        <v>21892</v>
      </c>
      <c r="L92" s="50"/>
      <c r="M92" s="50">
        <v>1</v>
      </c>
      <c r="N92" s="50">
        <v>1</v>
      </c>
    </row>
    <row r="93" spans="1:14" s="6" customFormat="1" ht="25.5" x14ac:dyDescent="0.45">
      <c r="A93" s="57"/>
      <c r="B93" s="58" t="s">
        <v>15944</v>
      </c>
      <c r="C93" s="57" t="s">
        <v>11389</v>
      </c>
      <c r="D93" s="57" t="s">
        <v>9848</v>
      </c>
      <c r="E93" s="59" t="s">
        <v>66</v>
      </c>
      <c r="F93" s="60" t="s">
        <v>67</v>
      </c>
      <c r="G93" s="57" t="s">
        <v>9860</v>
      </c>
      <c r="H93" s="61">
        <v>161</v>
      </c>
      <c r="I93" s="50" t="s">
        <v>11588</v>
      </c>
      <c r="J93" s="135" t="s">
        <v>21041</v>
      </c>
      <c r="K93" s="135" t="s">
        <v>21894</v>
      </c>
      <c r="L93" s="50"/>
      <c r="M93" s="50">
        <v>1</v>
      </c>
      <c r="N93" s="50">
        <v>1</v>
      </c>
    </row>
    <row r="94" spans="1:14" s="6" customFormat="1" ht="25.5" x14ac:dyDescent="0.45">
      <c r="A94" s="57"/>
      <c r="B94" s="58" t="s">
        <v>15945</v>
      </c>
      <c r="C94" s="57" t="s">
        <v>11388</v>
      </c>
      <c r="D94" s="57" t="s">
        <v>9848</v>
      </c>
      <c r="E94" s="59" t="s">
        <v>66</v>
      </c>
      <c r="F94" s="60" t="s">
        <v>67</v>
      </c>
      <c r="G94" s="57" t="s">
        <v>9860</v>
      </c>
      <c r="H94" s="61">
        <v>161</v>
      </c>
      <c r="I94" s="50" t="s">
        <v>11589</v>
      </c>
      <c r="J94" s="135" t="s">
        <v>21040</v>
      </c>
      <c r="K94" s="135" t="s">
        <v>21894</v>
      </c>
      <c r="L94" s="50"/>
      <c r="M94" s="50">
        <v>1</v>
      </c>
      <c r="N94" s="50">
        <v>1</v>
      </c>
    </row>
    <row r="95" spans="1:14" s="6" customFormat="1" ht="25.5" x14ac:dyDescent="0.45">
      <c r="A95" s="57" t="s">
        <v>9848</v>
      </c>
      <c r="B95" s="58" t="s">
        <v>15946</v>
      </c>
      <c r="C95" s="57" t="s">
        <v>11386</v>
      </c>
      <c r="D95" s="57" t="s">
        <v>9848</v>
      </c>
      <c r="E95" s="59" t="s">
        <v>70</v>
      </c>
      <c r="F95" s="60" t="s">
        <v>71</v>
      </c>
      <c r="G95" s="57" t="s">
        <v>11387</v>
      </c>
      <c r="H95" s="61">
        <v>163</v>
      </c>
      <c r="I95" s="50" t="s">
        <v>11590</v>
      </c>
      <c r="J95" s="135" t="s">
        <v>21039</v>
      </c>
      <c r="K95" s="135" t="s">
        <v>21892</v>
      </c>
      <c r="L95" s="50"/>
      <c r="M95" s="50">
        <v>1</v>
      </c>
      <c r="N95" s="50">
        <v>1</v>
      </c>
    </row>
    <row r="96" spans="1:14" s="6" customFormat="1" ht="25.5" x14ac:dyDescent="0.45">
      <c r="A96" s="57" t="s">
        <v>9848</v>
      </c>
      <c r="B96" s="58" t="s">
        <v>15946</v>
      </c>
      <c r="C96" s="57" t="s">
        <v>11386</v>
      </c>
      <c r="D96" s="57"/>
      <c r="E96" s="59" t="s">
        <v>72</v>
      </c>
      <c r="F96" s="60" t="s">
        <v>73</v>
      </c>
      <c r="G96" s="57" t="s">
        <v>11385</v>
      </c>
      <c r="H96" s="61">
        <v>164</v>
      </c>
      <c r="I96" s="50" t="s">
        <v>11591</v>
      </c>
      <c r="J96" s="135" t="s">
        <v>21039</v>
      </c>
      <c r="K96" s="135" t="s">
        <v>21891</v>
      </c>
      <c r="L96" s="50"/>
      <c r="M96" s="50">
        <v>1</v>
      </c>
      <c r="N96" s="50">
        <v>1</v>
      </c>
    </row>
    <row r="97" spans="1:14" s="6" customFormat="1" ht="25.5" x14ac:dyDescent="0.45">
      <c r="A97" s="57"/>
      <c r="B97" s="58" t="s">
        <v>15947</v>
      </c>
      <c r="C97" s="57" t="s">
        <v>11384</v>
      </c>
      <c r="D97" s="57" t="s">
        <v>9848</v>
      </c>
      <c r="E97" s="59" t="s">
        <v>66</v>
      </c>
      <c r="F97" s="60" t="s">
        <v>67</v>
      </c>
      <c r="G97" s="57" t="s">
        <v>9860</v>
      </c>
      <c r="H97" s="61">
        <v>161</v>
      </c>
      <c r="I97" s="50" t="s">
        <v>11592</v>
      </c>
      <c r="J97" s="135" t="s">
        <v>21038</v>
      </c>
      <c r="K97" s="135" t="s">
        <v>21894</v>
      </c>
      <c r="L97" s="50"/>
      <c r="M97" s="50">
        <v>1</v>
      </c>
      <c r="N97" s="50">
        <v>1</v>
      </c>
    </row>
    <row r="98" spans="1:14" s="6" customFormat="1" ht="25.5" x14ac:dyDescent="0.45">
      <c r="A98" s="57" t="s">
        <v>9848</v>
      </c>
      <c r="B98" s="58" t="s">
        <v>15948</v>
      </c>
      <c r="C98" s="57" t="s">
        <v>11382</v>
      </c>
      <c r="D98" s="57" t="s">
        <v>9848</v>
      </c>
      <c r="E98" s="59" t="s">
        <v>66</v>
      </c>
      <c r="F98" s="60" t="s">
        <v>67</v>
      </c>
      <c r="G98" s="57" t="s">
        <v>11383</v>
      </c>
      <c r="H98" s="61">
        <v>161</v>
      </c>
      <c r="I98" s="50" t="s">
        <v>11593</v>
      </c>
      <c r="J98" s="135" t="s">
        <v>21037</v>
      </c>
      <c r="K98" s="135" t="s">
        <v>21894</v>
      </c>
      <c r="L98" s="50"/>
      <c r="M98" s="50">
        <v>1</v>
      </c>
      <c r="N98" s="50">
        <v>1</v>
      </c>
    </row>
    <row r="99" spans="1:14" s="6" customFormat="1" ht="25.5" x14ac:dyDescent="0.45">
      <c r="A99" s="57" t="s">
        <v>9848</v>
      </c>
      <c r="B99" s="58" t="s">
        <v>15948</v>
      </c>
      <c r="C99" s="57" t="s">
        <v>11382</v>
      </c>
      <c r="D99" s="57" t="s">
        <v>9848</v>
      </c>
      <c r="E99" s="59" t="s">
        <v>68</v>
      </c>
      <c r="F99" s="60" t="s">
        <v>69</v>
      </c>
      <c r="G99" s="57" t="s">
        <v>11381</v>
      </c>
      <c r="H99" s="61">
        <v>162</v>
      </c>
      <c r="I99" s="50" t="s">
        <v>11594</v>
      </c>
      <c r="J99" s="135" t="s">
        <v>21037</v>
      </c>
      <c r="K99" s="135" t="s">
        <v>21893</v>
      </c>
      <c r="L99" s="50"/>
      <c r="M99" s="50">
        <v>1</v>
      </c>
      <c r="N99" s="50">
        <v>1</v>
      </c>
    </row>
    <row r="100" spans="1:14" s="6" customFormat="1" ht="25.5" x14ac:dyDescent="0.45">
      <c r="A100" s="57" t="s">
        <v>9848</v>
      </c>
      <c r="B100" s="58" t="s">
        <v>15951</v>
      </c>
      <c r="C100" s="57" t="s">
        <v>1470</v>
      </c>
      <c r="D100" s="57" t="s">
        <v>9848</v>
      </c>
      <c r="E100" s="59" t="s">
        <v>68</v>
      </c>
      <c r="F100" s="60" t="s">
        <v>69</v>
      </c>
      <c r="G100" s="57" t="s">
        <v>11380</v>
      </c>
      <c r="H100" s="61">
        <v>162</v>
      </c>
      <c r="I100" s="50" t="s">
        <v>11595</v>
      </c>
      <c r="J100" s="135" t="s">
        <v>21034</v>
      </c>
      <c r="K100" s="135" t="s">
        <v>21893</v>
      </c>
      <c r="L100" s="50"/>
      <c r="M100" s="50">
        <v>1</v>
      </c>
      <c r="N100" s="50">
        <v>1</v>
      </c>
    </row>
    <row r="101" spans="1:14" s="6" customFormat="1" ht="25.5" x14ac:dyDescent="0.45">
      <c r="A101" s="57" t="s">
        <v>9848</v>
      </c>
      <c r="B101" s="58" t="s">
        <v>15951</v>
      </c>
      <c r="C101" s="57" t="s">
        <v>1470</v>
      </c>
      <c r="D101" s="57" t="s">
        <v>9848</v>
      </c>
      <c r="E101" s="59" t="s">
        <v>1075</v>
      </c>
      <c r="F101" s="60" t="s">
        <v>1073</v>
      </c>
      <c r="G101" s="57" t="s">
        <v>11379</v>
      </c>
      <c r="H101" s="61">
        <v>7500</v>
      </c>
      <c r="I101" s="50" t="s">
        <v>11596</v>
      </c>
      <c r="J101" s="135" t="s">
        <v>21034</v>
      </c>
      <c r="K101" s="135" t="s">
        <v>21323</v>
      </c>
      <c r="L101" s="50"/>
      <c r="M101" s="50">
        <v>1</v>
      </c>
      <c r="N101" s="50">
        <v>1</v>
      </c>
    </row>
    <row r="102" spans="1:14" s="6" customFormat="1" ht="13.15" x14ac:dyDescent="0.45">
      <c r="A102" s="57"/>
      <c r="B102" s="58" t="s">
        <v>15954</v>
      </c>
      <c r="C102" s="57" t="s">
        <v>1471</v>
      </c>
      <c r="D102" s="57" t="s">
        <v>9848</v>
      </c>
      <c r="E102" s="59" t="s">
        <v>90</v>
      </c>
      <c r="F102" s="60" t="s">
        <v>89</v>
      </c>
      <c r="G102" s="57" t="s">
        <v>9860</v>
      </c>
      <c r="H102" s="61">
        <v>240</v>
      </c>
      <c r="I102" s="50" t="s">
        <v>11597</v>
      </c>
      <c r="J102" s="135" t="s">
        <v>21031</v>
      </c>
      <c r="K102" s="135" t="s">
        <v>21880</v>
      </c>
      <c r="L102" s="50"/>
      <c r="M102" s="50">
        <v>1</v>
      </c>
      <c r="N102" s="50">
        <v>1</v>
      </c>
    </row>
    <row r="103" spans="1:14" s="6" customFormat="1" ht="13.15" x14ac:dyDescent="0.45">
      <c r="A103" s="57"/>
      <c r="B103" s="58" t="s">
        <v>15958</v>
      </c>
      <c r="C103" s="64" t="s">
        <v>11378</v>
      </c>
      <c r="D103" s="57"/>
      <c r="E103" s="59" t="s">
        <v>119</v>
      </c>
      <c r="F103" s="60" t="s">
        <v>118</v>
      </c>
      <c r="G103" s="57"/>
      <c r="H103" s="61">
        <v>610</v>
      </c>
      <c r="I103" s="50" t="s">
        <v>11598</v>
      </c>
      <c r="J103" s="135" t="s">
        <v>21026</v>
      </c>
      <c r="K103" s="135" t="s">
        <v>21864</v>
      </c>
      <c r="L103" s="50"/>
      <c r="M103" s="50">
        <v>1</v>
      </c>
      <c r="N103" s="50">
        <v>1</v>
      </c>
    </row>
    <row r="104" spans="1:14" s="6" customFormat="1" ht="13.15" x14ac:dyDescent="0.45">
      <c r="A104" s="57" t="s">
        <v>9848</v>
      </c>
      <c r="B104" s="58" t="s">
        <v>15960</v>
      </c>
      <c r="C104" s="64" t="s">
        <v>11376</v>
      </c>
      <c r="D104" s="57" t="s">
        <v>9848</v>
      </c>
      <c r="E104" s="59" t="s">
        <v>111</v>
      </c>
      <c r="F104" s="60" t="s">
        <v>110</v>
      </c>
      <c r="G104" s="57" t="s">
        <v>11377</v>
      </c>
      <c r="H104" s="61">
        <v>510</v>
      </c>
      <c r="I104" s="50" t="s">
        <v>11599</v>
      </c>
      <c r="J104" s="135" t="s">
        <v>21024</v>
      </c>
      <c r="K104" s="135" t="s">
        <v>21869</v>
      </c>
      <c r="L104" s="50"/>
      <c r="M104" s="50">
        <v>1</v>
      </c>
      <c r="N104" s="50">
        <v>1</v>
      </c>
    </row>
    <row r="105" spans="1:14" s="6" customFormat="1" ht="13.15" x14ac:dyDescent="0.45">
      <c r="A105" s="57" t="s">
        <v>9848</v>
      </c>
      <c r="B105" s="58" t="s">
        <v>15960</v>
      </c>
      <c r="C105" s="64" t="s">
        <v>11376</v>
      </c>
      <c r="D105" s="57"/>
      <c r="E105" s="59" t="s">
        <v>122</v>
      </c>
      <c r="F105" s="60" t="s">
        <v>121</v>
      </c>
      <c r="G105" s="57" t="s">
        <v>11375</v>
      </c>
      <c r="H105" s="61">
        <v>620</v>
      </c>
      <c r="I105" s="50" t="s">
        <v>11600</v>
      </c>
      <c r="J105" s="135" t="s">
        <v>21024</v>
      </c>
      <c r="K105" s="135" t="s">
        <v>21862</v>
      </c>
      <c r="L105" s="50"/>
      <c r="M105" s="50">
        <v>1</v>
      </c>
      <c r="N105" s="50">
        <v>1</v>
      </c>
    </row>
    <row r="106" spans="1:14" s="6" customFormat="1" ht="25.5" x14ac:dyDescent="0.45">
      <c r="A106" s="57"/>
      <c r="B106" s="58" t="s">
        <v>15964</v>
      </c>
      <c r="C106" s="57" t="s">
        <v>11374</v>
      </c>
      <c r="D106" s="57" t="s">
        <v>9848</v>
      </c>
      <c r="E106" s="59" t="s">
        <v>114</v>
      </c>
      <c r="F106" s="60" t="s">
        <v>113</v>
      </c>
      <c r="G106" s="57" t="s">
        <v>9860</v>
      </c>
      <c r="H106" s="61">
        <v>520</v>
      </c>
      <c r="I106" s="50" t="s">
        <v>11601</v>
      </c>
      <c r="J106" s="135" t="s">
        <v>21020</v>
      </c>
      <c r="K106" s="135" t="s">
        <v>21867</v>
      </c>
      <c r="L106" s="50"/>
      <c r="M106" s="50">
        <v>1</v>
      </c>
      <c r="N106" s="50">
        <v>1</v>
      </c>
    </row>
    <row r="107" spans="1:14" s="6" customFormat="1" ht="25.5" x14ac:dyDescent="0.45">
      <c r="A107" s="57"/>
      <c r="B107" s="58" t="s">
        <v>15965</v>
      </c>
      <c r="C107" s="57" t="s">
        <v>11373</v>
      </c>
      <c r="D107" s="57" t="s">
        <v>9848</v>
      </c>
      <c r="E107" s="59" t="s">
        <v>114</v>
      </c>
      <c r="F107" s="60" t="s">
        <v>113</v>
      </c>
      <c r="G107" s="57" t="s">
        <v>9860</v>
      </c>
      <c r="H107" s="61">
        <v>520</v>
      </c>
      <c r="I107" s="50" t="s">
        <v>11602</v>
      </c>
      <c r="J107" s="135" t="s">
        <v>21019</v>
      </c>
      <c r="K107" s="135" t="s">
        <v>21867</v>
      </c>
      <c r="L107" s="50"/>
      <c r="M107" s="50">
        <v>1</v>
      </c>
      <c r="N107" s="50">
        <v>1</v>
      </c>
    </row>
    <row r="108" spans="1:14" s="6" customFormat="1" ht="13.15" x14ac:dyDescent="0.45">
      <c r="A108" s="57"/>
      <c r="B108" s="58" t="s">
        <v>15966</v>
      </c>
      <c r="C108" s="57" t="s">
        <v>11372</v>
      </c>
      <c r="D108" s="57" t="s">
        <v>9848</v>
      </c>
      <c r="E108" s="59" t="s">
        <v>111</v>
      </c>
      <c r="F108" s="60" t="s">
        <v>110</v>
      </c>
      <c r="G108" s="57" t="s">
        <v>9860</v>
      </c>
      <c r="H108" s="61">
        <v>510</v>
      </c>
      <c r="I108" s="50" t="s">
        <v>11603</v>
      </c>
      <c r="J108" s="135" t="s">
        <v>21018</v>
      </c>
      <c r="K108" s="135" t="s">
        <v>21869</v>
      </c>
      <c r="L108" s="50"/>
      <c r="M108" s="50">
        <v>1</v>
      </c>
      <c r="N108" s="50">
        <v>1</v>
      </c>
    </row>
    <row r="109" spans="1:14" s="6" customFormat="1" ht="13.15" x14ac:dyDescent="0.45">
      <c r="A109" s="57"/>
      <c r="B109" s="58" t="s">
        <v>15969</v>
      </c>
      <c r="C109" s="57" t="s">
        <v>1482</v>
      </c>
      <c r="D109" s="57"/>
      <c r="E109" s="59" t="s">
        <v>127</v>
      </c>
      <c r="F109" s="60" t="s">
        <v>126</v>
      </c>
      <c r="G109" s="57" t="s">
        <v>9860</v>
      </c>
      <c r="H109" s="61">
        <v>710</v>
      </c>
      <c r="I109" s="50" t="s">
        <v>11604</v>
      </c>
      <c r="J109" s="135" t="s">
        <v>21015</v>
      </c>
      <c r="K109" s="135" t="s">
        <v>21859</v>
      </c>
      <c r="L109" s="50"/>
      <c r="M109" s="50">
        <v>1</v>
      </c>
      <c r="N109" s="50">
        <v>1</v>
      </c>
    </row>
    <row r="110" spans="1:14" s="6" customFormat="1" ht="25.5" x14ac:dyDescent="0.45">
      <c r="A110" s="57"/>
      <c r="B110" s="58" t="s">
        <v>15971</v>
      </c>
      <c r="C110" s="57" t="s">
        <v>11371</v>
      </c>
      <c r="D110" s="57" t="s">
        <v>9848</v>
      </c>
      <c r="E110" s="59" t="s">
        <v>132</v>
      </c>
      <c r="F110" s="60" t="s">
        <v>133</v>
      </c>
      <c r="G110" s="57" t="s">
        <v>9860</v>
      </c>
      <c r="H110" s="61">
        <v>729</v>
      </c>
      <c r="I110" s="50" t="s">
        <v>11605</v>
      </c>
      <c r="J110" s="135" t="s">
        <v>21013</v>
      </c>
      <c r="K110" s="135" t="s">
        <v>21856</v>
      </c>
      <c r="L110" s="50"/>
      <c r="M110" s="50">
        <v>1</v>
      </c>
      <c r="N110" s="50">
        <v>1</v>
      </c>
    </row>
    <row r="111" spans="1:14" s="6" customFormat="1" ht="25.5" x14ac:dyDescent="0.45">
      <c r="A111" s="57"/>
      <c r="B111" s="58" t="s">
        <v>15972</v>
      </c>
      <c r="C111" s="57" t="s">
        <v>11370</v>
      </c>
      <c r="D111" s="57" t="s">
        <v>9848</v>
      </c>
      <c r="E111" s="59" t="s">
        <v>132</v>
      </c>
      <c r="F111" s="60" t="s">
        <v>133</v>
      </c>
      <c r="G111" s="57" t="s">
        <v>9860</v>
      </c>
      <c r="H111" s="61">
        <v>729</v>
      </c>
      <c r="I111" s="50" t="s">
        <v>11606</v>
      </c>
      <c r="J111" s="135" t="s">
        <v>21012</v>
      </c>
      <c r="K111" s="135" t="s">
        <v>21856</v>
      </c>
      <c r="L111" s="50"/>
      <c r="M111" s="50">
        <v>1</v>
      </c>
      <c r="N111" s="50">
        <v>1</v>
      </c>
    </row>
    <row r="112" spans="1:14" s="6" customFormat="1" ht="25.5" x14ac:dyDescent="0.45">
      <c r="A112" s="57"/>
      <c r="B112" s="58" t="s">
        <v>15974</v>
      </c>
      <c r="C112" s="64" t="s">
        <v>1486</v>
      </c>
      <c r="D112" s="57" t="s">
        <v>9848</v>
      </c>
      <c r="E112" s="59" t="s">
        <v>132</v>
      </c>
      <c r="F112" s="60" t="s">
        <v>133</v>
      </c>
      <c r="G112" s="57" t="s">
        <v>9860</v>
      </c>
      <c r="H112" s="61">
        <v>729</v>
      </c>
      <c r="I112" s="50" t="s">
        <v>11607</v>
      </c>
      <c r="J112" s="135" t="s">
        <v>21010</v>
      </c>
      <c r="K112" s="135" t="s">
        <v>21856</v>
      </c>
      <c r="L112" s="50"/>
      <c r="M112" s="50">
        <v>1</v>
      </c>
      <c r="N112" s="50">
        <v>1</v>
      </c>
    </row>
    <row r="113" spans="1:14" s="6" customFormat="1" ht="25.5" x14ac:dyDescent="0.45">
      <c r="A113" s="57" t="s">
        <v>9848</v>
      </c>
      <c r="B113" s="58" t="s">
        <v>15976</v>
      </c>
      <c r="C113" s="57" t="s">
        <v>11368</v>
      </c>
      <c r="D113" s="57" t="s">
        <v>9848</v>
      </c>
      <c r="E113" s="59" t="s">
        <v>130</v>
      </c>
      <c r="F113" s="60" t="s">
        <v>131</v>
      </c>
      <c r="G113" s="57" t="s">
        <v>11369</v>
      </c>
      <c r="H113" s="61">
        <v>721</v>
      </c>
      <c r="I113" s="50" t="s">
        <v>11608</v>
      </c>
      <c r="J113" s="135" t="s">
        <v>21008</v>
      </c>
      <c r="K113" s="135" t="s">
        <v>21857</v>
      </c>
      <c r="L113" s="50"/>
      <c r="M113" s="50">
        <v>1</v>
      </c>
      <c r="N113" s="50">
        <v>1</v>
      </c>
    </row>
    <row r="114" spans="1:14" s="6" customFormat="1" ht="25.5" x14ac:dyDescent="0.45">
      <c r="A114" s="57" t="s">
        <v>9848</v>
      </c>
      <c r="B114" s="58" t="s">
        <v>15976</v>
      </c>
      <c r="C114" s="57" t="s">
        <v>11368</v>
      </c>
      <c r="D114" s="57" t="s">
        <v>9848</v>
      </c>
      <c r="E114" s="59" t="s">
        <v>132</v>
      </c>
      <c r="F114" s="60" t="s">
        <v>133</v>
      </c>
      <c r="G114" s="57" t="s">
        <v>11367</v>
      </c>
      <c r="H114" s="61">
        <v>729</v>
      </c>
      <c r="I114" s="50" t="s">
        <v>11609</v>
      </c>
      <c r="J114" s="135" t="s">
        <v>21008</v>
      </c>
      <c r="K114" s="135" t="s">
        <v>21856</v>
      </c>
      <c r="L114" s="50"/>
      <c r="M114" s="50">
        <v>1</v>
      </c>
      <c r="N114" s="50">
        <v>1</v>
      </c>
    </row>
    <row r="115" spans="1:14" s="6" customFormat="1" ht="25.5" x14ac:dyDescent="0.45">
      <c r="A115" s="57" t="s">
        <v>9848</v>
      </c>
      <c r="B115" s="58" t="s">
        <v>15977</v>
      </c>
      <c r="C115" s="57" t="s">
        <v>11365</v>
      </c>
      <c r="D115" s="57" t="s">
        <v>9848</v>
      </c>
      <c r="E115" s="59" t="s">
        <v>130</v>
      </c>
      <c r="F115" s="60" t="s">
        <v>131</v>
      </c>
      <c r="G115" s="57" t="s">
        <v>11366</v>
      </c>
      <c r="H115" s="61">
        <v>721</v>
      </c>
      <c r="I115" s="50" t="s">
        <v>11610</v>
      </c>
      <c r="J115" s="135" t="s">
        <v>21007</v>
      </c>
      <c r="K115" s="135" t="s">
        <v>21857</v>
      </c>
      <c r="L115" s="50"/>
      <c r="M115" s="50">
        <v>1</v>
      </c>
      <c r="N115" s="50">
        <v>1</v>
      </c>
    </row>
    <row r="116" spans="1:14" s="6" customFormat="1" ht="25.5" x14ac:dyDescent="0.45">
      <c r="A116" s="57" t="s">
        <v>9848</v>
      </c>
      <c r="B116" s="58" t="s">
        <v>15977</v>
      </c>
      <c r="C116" s="57" t="s">
        <v>11365</v>
      </c>
      <c r="D116" s="57" t="s">
        <v>9848</v>
      </c>
      <c r="E116" s="59" t="s">
        <v>132</v>
      </c>
      <c r="F116" s="60" t="s">
        <v>133</v>
      </c>
      <c r="G116" s="57" t="s">
        <v>11364</v>
      </c>
      <c r="H116" s="61">
        <v>729</v>
      </c>
      <c r="I116" s="50" t="s">
        <v>11611</v>
      </c>
      <c r="J116" s="135" t="s">
        <v>21007</v>
      </c>
      <c r="K116" s="135" t="s">
        <v>21856</v>
      </c>
      <c r="L116" s="50"/>
      <c r="M116" s="50">
        <v>1</v>
      </c>
      <c r="N116" s="50">
        <v>1</v>
      </c>
    </row>
    <row r="117" spans="1:14" s="6" customFormat="1" ht="25.5" x14ac:dyDescent="0.45">
      <c r="A117" s="57"/>
      <c r="B117" s="58" t="s">
        <v>15980</v>
      </c>
      <c r="C117" s="57" t="s">
        <v>11363</v>
      </c>
      <c r="D117" s="57" t="s">
        <v>9848</v>
      </c>
      <c r="E117" s="59" t="s">
        <v>138</v>
      </c>
      <c r="F117" s="60" t="s">
        <v>137</v>
      </c>
      <c r="G117" s="57"/>
      <c r="H117" s="61">
        <v>810</v>
      </c>
      <c r="I117" s="50" t="s">
        <v>11612</v>
      </c>
      <c r="J117" s="135" t="s">
        <v>21004</v>
      </c>
      <c r="K117" s="135" t="s">
        <v>21853</v>
      </c>
      <c r="L117" s="50"/>
      <c r="M117" s="50">
        <v>1</v>
      </c>
      <c r="N117" s="50">
        <v>1</v>
      </c>
    </row>
    <row r="118" spans="1:14" s="6" customFormat="1" ht="25.5" x14ac:dyDescent="0.45">
      <c r="A118" s="57" t="s">
        <v>9848</v>
      </c>
      <c r="B118" s="58" t="s">
        <v>15981</v>
      </c>
      <c r="C118" s="57" t="s">
        <v>11361</v>
      </c>
      <c r="D118" s="57" t="s">
        <v>9848</v>
      </c>
      <c r="E118" s="59" t="s">
        <v>138</v>
      </c>
      <c r="F118" s="60" t="s">
        <v>137</v>
      </c>
      <c r="G118" s="57" t="s">
        <v>11362</v>
      </c>
      <c r="H118" s="61">
        <v>810</v>
      </c>
      <c r="I118" s="50" t="s">
        <v>11613</v>
      </c>
      <c r="J118" s="135" t="s">
        <v>21003</v>
      </c>
      <c r="K118" s="135" t="s">
        <v>21853</v>
      </c>
      <c r="L118" s="50"/>
      <c r="M118" s="50">
        <v>1</v>
      </c>
      <c r="N118" s="50">
        <v>1</v>
      </c>
    </row>
    <row r="119" spans="1:14" s="6" customFormat="1" ht="25.5" x14ac:dyDescent="0.45">
      <c r="A119" s="57" t="s">
        <v>9848</v>
      </c>
      <c r="B119" s="58" t="s">
        <v>15981</v>
      </c>
      <c r="C119" s="57" t="s">
        <v>11361</v>
      </c>
      <c r="D119" s="57" t="s">
        <v>9848</v>
      </c>
      <c r="E119" s="59" t="s">
        <v>141</v>
      </c>
      <c r="F119" s="60" t="s">
        <v>142</v>
      </c>
      <c r="G119" s="57" t="s">
        <v>11360</v>
      </c>
      <c r="H119" s="61">
        <v>891</v>
      </c>
      <c r="I119" s="50" t="s">
        <v>11614</v>
      </c>
      <c r="J119" s="135" t="s">
        <v>21003</v>
      </c>
      <c r="K119" s="135" t="s">
        <v>21851</v>
      </c>
      <c r="L119" s="50"/>
      <c r="M119" s="50">
        <v>1</v>
      </c>
      <c r="N119" s="50">
        <v>1</v>
      </c>
    </row>
    <row r="120" spans="1:14" s="6" customFormat="1" ht="25.5" x14ac:dyDescent="0.45">
      <c r="A120" s="57"/>
      <c r="B120" s="58" t="s">
        <v>15982</v>
      </c>
      <c r="C120" s="57" t="s">
        <v>11359</v>
      </c>
      <c r="D120" s="57" t="s">
        <v>9848</v>
      </c>
      <c r="E120" s="59" t="s">
        <v>138</v>
      </c>
      <c r="F120" s="60" t="s">
        <v>137</v>
      </c>
      <c r="G120" s="57" t="s">
        <v>9860</v>
      </c>
      <c r="H120" s="61">
        <v>810</v>
      </c>
      <c r="I120" s="50" t="s">
        <v>11615</v>
      </c>
      <c r="J120" s="135" t="s">
        <v>21002</v>
      </c>
      <c r="K120" s="135" t="s">
        <v>21853</v>
      </c>
      <c r="L120" s="50"/>
      <c r="M120" s="50">
        <v>1</v>
      </c>
      <c r="N120" s="50">
        <v>1</v>
      </c>
    </row>
    <row r="121" spans="1:14" s="6" customFormat="1" ht="25.5" x14ac:dyDescent="0.45">
      <c r="A121" s="57"/>
      <c r="B121" s="58" t="s">
        <v>15983</v>
      </c>
      <c r="C121" s="57" t="s">
        <v>11358</v>
      </c>
      <c r="D121" s="57" t="s">
        <v>9848</v>
      </c>
      <c r="E121" s="59" t="s">
        <v>138</v>
      </c>
      <c r="F121" s="60" t="s">
        <v>137</v>
      </c>
      <c r="G121" s="57" t="s">
        <v>9860</v>
      </c>
      <c r="H121" s="61">
        <v>810</v>
      </c>
      <c r="I121" s="50" t="s">
        <v>11616</v>
      </c>
      <c r="J121" s="135" t="s">
        <v>21001</v>
      </c>
      <c r="K121" s="135" t="s">
        <v>21853</v>
      </c>
      <c r="L121" s="50"/>
      <c r="M121" s="50">
        <v>1</v>
      </c>
      <c r="N121" s="50">
        <v>1</v>
      </c>
    </row>
    <row r="122" spans="1:14" s="6" customFormat="1" ht="25.5" x14ac:dyDescent="0.45">
      <c r="A122" s="57"/>
      <c r="B122" s="58" t="s">
        <v>15985</v>
      </c>
      <c r="C122" s="57" t="s">
        <v>11357</v>
      </c>
      <c r="D122" s="57" t="s">
        <v>9848</v>
      </c>
      <c r="E122" s="59" t="s">
        <v>138</v>
      </c>
      <c r="F122" s="60" t="s">
        <v>137</v>
      </c>
      <c r="G122" s="57" t="s">
        <v>9860</v>
      </c>
      <c r="H122" s="61">
        <v>810</v>
      </c>
      <c r="I122" s="50" t="s">
        <v>11617</v>
      </c>
      <c r="J122" s="135" t="s">
        <v>20999</v>
      </c>
      <c r="K122" s="135" t="s">
        <v>21853</v>
      </c>
      <c r="L122" s="50"/>
      <c r="M122" s="50">
        <v>1</v>
      </c>
      <c r="N122" s="50">
        <v>1</v>
      </c>
    </row>
    <row r="123" spans="1:14" s="6" customFormat="1" ht="25.5" x14ac:dyDescent="0.45">
      <c r="A123" s="57"/>
      <c r="B123" s="58" t="s">
        <v>15986</v>
      </c>
      <c r="C123" s="57" t="s">
        <v>11356</v>
      </c>
      <c r="D123" s="57" t="s">
        <v>9848</v>
      </c>
      <c r="E123" s="59" t="s">
        <v>138</v>
      </c>
      <c r="F123" s="60" t="s">
        <v>137</v>
      </c>
      <c r="G123" s="57" t="s">
        <v>9860</v>
      </c>
      <c r="H123" s="61">
        <v>810</v>
      </c>
      <c r="I123" s="50" t="s">
        <v>11618</v>
      </c>
      <c r="J123" s="135" t="s">
        <v>20998</v>
      </c>
      <c r="K123" s="135" t="s">
        <v>21853</v>
      </c>
      <c r="L123" s="50"/>
      <c r="M123" s="50">
        <v>1</v>
      </c>
      <c r="N123" s="50">
        <v>1</v>
      </c>
    </row>
    <row r="124" spans="1:14" s="6" customFormat="1" ht="25.5" x14ac:dyDescent="0.45">
      <c r="A124" s="57"/>
      <c r="B124" s="58" t="s">
        <v>15987</v>
      </c>
      <c r="C124" s="57" t="s">
        <v>11355</v>
      </c>
      <c r="D124" s="57" t="s">
        <v>9848</v>
      </c>
      <c r="E124" s="59" t="s">
        <v>138</v>
      </c>
      <c r="F124" s="60" t="s">
        <v>137</v>
      </c>
      <c r="G124" s="57" t="s">
        <v>9860</v>
      </c>
      <c r="H124" s="61">
        <v>810</v>
      </c>
      <c r="I124" s="50" t="s">
        <v>11619</v>
      </c>
      <c r="J124" s="135" t="s">
        <v>20997</v>
      </c>
      <c r="K124" s="135" t="s">
        <v>21853</v>
      </c>
      <c r="L124" s="50"/>
      <c r="M124" s="50">
        <v>1</v>
      </c>
      <c r="N124" s="50">
        <v>1</v>
      </c>
    </row>
    <row r="125" spans="1:14" s="6" customFormat="1" ht="25.5" x14ac:dyDescent="0.45">
      <c r="A125" s="57" t="s">
        <v>9848</v>
      </c>
      <c r="B125" s="58" t="s">
        <v>15988</v>
      </c>
      <c r="C125" s="57" t="s">
        <v>11353</v>
      </c>
      <c r="D125" s="57" t="s">
        <v>9848</v>
      </c>
      <c r="E125" s="59" t="s">
        <v>138</v>
      </c>
      <c r="F125" s="60" t="s">
        <v>137</v>
      </c>
      <c r="G125" s="57" t="s">
        <v>11354</v>
      </c>
      <c r="H125" s="61">
        <v>810</v>
      </c>
      <c r="I125" s="50" t="s">
        <v>11620</v>
      </c>
      <c r="J125" s="135" t="s">
        <v>20996</v>
      </c>
      <c r="K125" s="135" t="s">
        <v>21853</v>
      </c>
      <c r="L125" s="50"/>
      <c r="M125" s="50">
        <v>1</v>
      </c>
      <c r="N125" s="50">
        <v>1</v>
      </c>
    </row>
    <row r="126" spans="1:14" s="6" customFormat="1" ht="25.5" x14ac:dyDescent="0.45">
      <c r="A126" s="57" t="s">
        <v>9848</v>
      </c>
      <c r="B126" s="58" t="s">
        <v>15988</v>
      </c>
      <c r="C126" s="57" t="s">
        <v>11353</v>
      </c>
      <c r="D126" s="57" t="s">
        <v>9848</v>
      </c>
      <c r="E126" s="59" t="s">
        <v>147</v>
      </c>
      <c r="F126" s="60" t="s">
        <v>148</v>
      </c>
      <c r="G126" s="57" t="s">
        <v>11352</v>
      </c>
      <c r="H126" s="61">
        <v>899</v>
      </c>
      <c r="I126" s="50" t="s">
        <v>11621</v>
      </c>
      <c r="J126" s="135" t="s">
        <v>20996</v>
      </c>
      <c r="K126" s="135" t="s">
        <v>21848</v>
      </c>
      <c r="L126" s="50"/>
      <c r="M126" s="50">
        <v>1</v>
      </c>
      <c r="N126" s="50">
        <v>1</v>
      </c>
    </row>
    <row r="127" spans="1:14" s="6" customFormat="1" ht="25.5" x14ac:dyDescent="0.45">
      <c r="A127" s="57"/>
      <c r="B127" s="58" t="s">
        <v>15990</v>
      </c>
      <c r="C127" s="57" t="s">
        <v>11351</v>
      </c>
      <c r="D127" s="57" t="s">
        <v>9848</v>
      </c>
      <c r="E127" s="59" t="s">
        <v>141</v>
      </c>
      <c r="F127" s="60" t="s">
        <v>142</v>
      </c>
      <c r="G127" s="57" t="s">
        <v>9860</v>
      </c>
      <c r="H127" s="61">
        <v>891</v>
      </c>
      <c r="I127" s="50" t="s">
        <v>11622</v>
      </c>
      <c r="J127" s="135" t="s">
        <v>20994</v>
      </c>
      <c r="K127" s="135" t="s">
        <v>21851</v>
      </c>
      <c r="L127" s="50"/>
      <c r="M127" s="50">
        <v>1</v>
      </c>
      <c r="N127" s="50">
        <v>1</v>
      </c>
    </row>
    <row r="128" spans="1:14" s="6" customFormat="1" ht="25.5" x14ac:dyDescent="0.45">
      <c r="A128" s="57"/>
      <c r="B128" s="58" t="s">
        <v>15991</v>
      </c>
      <c r="C128" s="57" t="s">
        <v>11350</v>
      </c>
      <c r="D128" s="57" t="s">
        <v>9848</v>
      </c>
      <c r="E128" s="59" t="s">
        <v>141</v>
      </c>
      <c r="F128" s="60" t="s">
        <v>142</v>
      </c>
      <c r="G128" s="57" t="s">
        <v>9860</v>
      </c>
      <c r="H128" s="61">
        <v>891</v>
      </c>
      <c r="I128" s="50" t="s">
        <v>11623</v>
      </c>
      <c r="J128" s="135" t="s">
        <v>20993</v>
      </c>
      <c r="K128" s="135" t="s">
        <v>21851</v>
      </c>
      <c r="L128" s="50"/>
      <c r="M128" s="50">
        <v>1</v>
      </c>
      <c r="N128" s="50">
        <v>1</v>
      </c>
    </row>
    <row r="129" spans="1:14" s="6" customFormat="1" ht="25.5" x14ac:dyDescent="0.45">
      <c r="A129" s="57" t="s">
        <v>9848</v>
      </c>
      <c r="B129" s="58" t="s">
        <v>15992</v>
      </c>
      <c r="C129" s="57" t="s">
        <v>11348</v>
      </c>
      <c r="D129" s="57" t="s">
        <v>9848</v>
      </c>
      <c r="E129" s="59" t="s">
        <v>141</v>
      </c>
      <c r="F129" s="60" t="s">
        <v>142</v>
      </c>
      <c r="G129" s="57" t="s">
        <v>11349</v>
      </c>
      <c r="H129" s="61">
        <v>891</v>
      </c>
      <c r="I129" s="50" t="s">
        <v>11624</v>
      </c>
      <c r="J129" s="135" t="s">
        <v>20992</v>
      </c>
      <c r="K129" s="135" t="s">
        <v>21851</v>
      </c>
      <c r="L129" s="50"/>
      <c r="M129" s="50">
        <v>1</v>
      </c>
      <c r="N129" s="50">
        <v>1</v>
      </c>
    </row>
    <row r="130" spans="1:14" s="6" customFormat="1" ht="25.5" x14ac:dyDescent="0.45">
      <c r="A130" s="57" t="s">
        <v>9848</v>
      </c>
      <c r="B130" s="58" t="s">
        <v>15992</v>
      </c>
      <c r="C130" s="57" t="s">
        <v>11348</v>
      </c>
      <c r="D130" s="57" t="s">
        <v>9848</v>
      </c>
      <c r="E130" s="59" t="s">
        <v>145</v>
      </c>
      <c r="F130" s="60" t="s">
        <v>146</v>
      </c>
      <c r="G130" s="57" t="s">
        <v>11347</v>
      </c>
      <c r="H130" s="61">
        <v>893</v>
      </c>
      <c r="I130" s="50" t="s">
        <v>11625</v>
      </c>
      <c r="J130" s="135" t="s">
        <v>20992</v>
      </c>
      <c r="K130" s="135" t="s">
        <v>21849</v>
      </c>
      <c r="L130" s="50"/>
      <c r="M130" s="50">
        <v>1</v>
      </c>
      <c r="N130" s="50">
        <v>1</v>
      </c>
    </row>
    <row r="131" spans="1:14" s="6" customFormat="1" ht="25.5" x14ac:dyDescent="0.45">
      <c r="A131" s="57" t="s">
        <v>9848</v>
      </c>
      <c r="B131" s="58" t="s">
        <v>15993</v>
      </c>
      <c r="C131" s="57" t="s">
        <v>11344</v>
      </c>
      <c r="D131" s="57" t="s">
        <v>9848</v>
      </c>
      <c r="E131" s="59" t="s">
        <v>138</v>
      </c>
      <c r="F131" s="60" t="s">
        <v>137</v>
      </c>
      <c r="G131" s="57" t="s">
        <v>11346</v>
      </c>
      <c r="H131" s="61">
        <v>810</v>
      </c>
      <c r="I131" s="50" t="s">
        <v>11626</v>
      </c>
      <c r="J131" s="135" t="s">
        <v>20991</v>
      </c>
      <c r="K131" s="135" t="s">
        <v>21853</v>
      </c>
      <c r="L131" s="50"/>
      <c r="M131" s="50">
        <v>1</v>
      </c>
      <c r="N131" s="50">
        <v>1</v>
      </c>
    </row>
    <row r="132" spans="1:14" s="6" customFormat="1" ht="13.15" x14ac:dyDescent="0.45">
      <c r="A132" s="57" t="s">
        <v>9848</v>
      </c>
      <c r="B132" s="58" t="s">
        <v>15993</v>
      </c>
      <c r="C132" s="57" t="s">
        <v>11344</v>
      </c>
      <c r="D132" s="57"/>
      <c r="E132" s="59" t="s">
        <v>143</v>
      </c>
      <c r="F132" s="60" t="s">
        <v>144</v>
      </c>
      <c r="G132" s="57" t="s">
        <v>11345</v>
      </c>
      <c r="H132" s="61">
        <v>892</v>
      </c>
      <c r="I132" s="50" t="s">
        <v>11627</v>
      </c>
      <c r="J132" s="135" t="s">
        <v>20991</v>
      </c>
      <c r="K132" s="135" t="s">
        <v>21850</v>
      </c>
      <c r="L132" s="50"/>
      <c r="M132" s="50">
        <v>1</v>
      </c>
      <c r="N132" s="50">
        <v>1</v>
      </c>
    </row>
    <row r="133" spans="1:14" s="6" customFormat="1" ht="25.5" x14ac:dyDescent="0.45">
      <c r="A133" s="57" t="s">
        <v>9848</v>
      </c>
      <c r="B133" s="58" t="s">
        <v>15993</v>
      </c>
      <c r="C133" s="57" t="s">
        <v>11344</v>
      </c>
      <c r="D133" s="57" t="s">
        <v>9848</v>
      </c>
      <c r="E133" s="59" t="s">
        <v>147</v>
      </c>
      <c r="F133" s="60" t="s">
        <v>148</v>
      </c>
      <c r="G133" s="57" t="s">
        <v>11343</v>
      </c>
      <c r="H133" s="61">
        <v>899</v>
      </c>
      <c r="I133" s="50" t="s">
        <v>11628</v>
      </c>
      <c r="J133" s="135" t="s">
        <v>20991</v>
      </c>
      <c r="K133" s="135" t="s">
        <v>21848</v>
      </c>
      <c r="L133" s="50"/>
      <c r="M133" s="50">
        <v>1</v>
      </c>
      <c r="N133" s="50">
        <v>1</v>
      </c>
    </row>
    <row r="134" spans="1:14" s="6" customFormat="1" ht="38.25" x14ac:dyDescent="0.45">
      <c r="A134" s="57"/>
      <c r="B134" s="58" t="s">
        <v>15997</v>
      </c>
      <c r="C134" s="57" t="s">
        <v>1508</v>
      </c>
      <c r="D134" s="57" t="s">
        <v>9848</v>
      </c>
      <c r="E134" s="59" t="s">
        <v>153</v>
      </c>
      <c r="F134" s="60" t="s">
        <v>152</v>
      </c>
      <c r="G134" s="57" t="s">
        <v>9860</v>
      </c>
      <c r="H134" s="61">
        <v>910</v>
      </c>
      <c r="I134" s="50" t="s">
        <v>11629</v>
      </c>
      <c r="J134" s="135" t="s">
        <v>20987</v>
      </c>
      <c r="K134" s="135" t="s">
        <v>21845</v>
      </c>
      <c r="L134" s="50"/>
      <c r="M134" s="50">
        <v>1</v>
      </c>
      <c r="N134" s="50">
        <v>1</v>
      </c>
    </row>
    <row r="135" spans="1:14" s="6" customFormat="1" ht="38.25" x14ac:dyDescent="0.45">
      <c r="A135" s="57"/>
      <c r="B135" s="58" t="s">
        <v>15998</v>
      </c>
      <c r="C135" s="57" t="s">
        <v>11342</v>
      </c>
      <c r="D135" s="57" t="s">
        <v>9848</v>
      </c>
      <c r="E135" s="59" t="s">
        <v>153</v>
      </c>
      <c r="F135" s="60" t="s">
        <v>152</v>
      </c>
      <c r="G135" s="57" t="s">
        <v>9860</v>
      </c>
      <c r="H135" s="61">
        <v>910</v>
      </c>
      <c r="I135" s="50" t="s">
        <v>11630</v>
      </c>
      <c r="J135" s="135" t="s">
        <v>20986</v>
      </c>
      <c r="K135" s="135" t="s">
        <v>21845</v>
      </c>
      <c r="L135" s="50"/>
      <c r="M135" s="50">
        <v>1</v>
      </c>
      <c r="N135" s="50">
        <v>1</v>
      </c>
    </row>
    <row r="136" spans="1:14" s="6" customFormat="1" ht="25.5" x14ac:dyDescent="0.45">
      <c r="A136" s="57" t="s">
        <v>9848</v>
      </c>
      <c r="B136" s="58" t="s">
        <v>15999</v>
      </c>
      <c r="C136" s="57" t="s">
        <v>11340</v>
      </c>
      <c r="D136" s="57" t="s">
        <v>9848</v>
      </c>
      <c r="E136" s="59" t="s">
        <v>156</v>
      </c>
      <c r="F136" s="60" t="s">
        <v>155</v>
      </c>
      <c r="G136" s="57" t="s">
        <v>11341</v>
      </c>
      <c r="H136" s="61">
        <v>990</v>
      </c>
      <c r="I136" s="50" t="s">
        <v>11631</v>
      </c>
      <c r="J136" s="135" t="s">
        <v>20985</v>
      </c>
      <c r="K136" s="135" t="s">
        <v>21843</v>
      </c>
      <c r="L136" s="50"/>
      <c r="M136" s="50">
        <v>1</v>
      </c>
      <c r="N136" s="50">
        <v>1</v>
      </c>
    </row>
    <row r="137" spans="1:14" s="6" customFormat="1" ht="13.15" x14ac:dyDescent="0.45">
      <c r="A137" s="57" t="s">
        <v>9848</v>
      </c>
      <c r="B137" s="58" t="s">
        <v>15999</v>
      </c>
      <c r="C137" s="57" t="s">
        <v>11340</v>
      </c>
      <c r="D137" s="57" t="s">
        <v>9848</v>
      </c>
      <c r="E137" s="59" t="s">
        <v>638</v>
      </c>
      <c r="F137" s="60" t="s">
        <v>639</v>
      </c>
      <c r="G137" s="57" t="s">
        <v>11339</v>
      </c>
      <c r="H137" s="61">
        <v>4312</v>
      </c>
      <c r="I137" s="50" t="s">
        <v>11632</v>
      </c>
      <c r="J137" s="135" t="s">
        <v>20985</v>
      </c>
      <c r="K137" s="135" t="s">
        <v>21568</v>
      </c>
      <c r="L137" s="50"/>
      <c r="M137" s="50">
        <v>1</v>
      </c>
      <c r="N137" s="50">
        <v>1</v>
      </c>
    </row>
    <row r="138" spans="1:14" s="6" customFormat="1" ht="25.5" x14ac:dyDescent="0.45">
      <c r="A138" s="57" t="s">
        <v>9848</v>
      </c>
      <c r="B138" s="58" t="s">
        <v>16000</v>
      </c>
      <c r="C138" s="57" t="s">
        <v>11337</v>
      </c>
      <c r="D138" s="57" t="s">
        <v>9848</v>
      </c>
      <c r="E138" s="59" t="s">
        <v>156</v>
      </c>
      <c r="F138" s="60" t="s">
        <v>155</v>
      </c>
      <c r="G138" s="57" t="s">
        <v>11338</v>
      </c>
      <c r="H138" s="61">
        <v>990</v>
      </c>
      <c r="I138" s="50" t="s">
        <v>11633</v>
      </c>
      <c r="J138" s="135" t="s">
        <v>20984</v>
      </c>
      <c r="K138" s="135" t="s">
        <v>21843</v>
      </c>
      <c r="L138" s="50"/>
      <c r="M138" s="50">
        <v>1</v>
      </c>
      <c r="N138" s="50">
        <v>1</v>
      </c>
    </row>
    <row r="139" spans="1:14" s="6" customFormat="1" ht="25.5" x14ac:dyDescent="0.45">
      <c r="A139" s="57" t="s">
        <v>9848</v>
      </c>
      <c r="B139" s="58" t="s">
        <v>16000</v>
      </c>
      <c r="C139" s="57" t="s">
        <v>11337</v>
      </c>
      <c r="D139" s="57" t="s">
        <v>9848</v>
      </c>
      <c r="E139" s="59" t="s">
        <v>638</v>
      </c>
      <c r="F139" s="60" t="s">
        <v>639</v>
      </c>
      <c r="G139" s="57" t="s">
        <v>11336</v>
      </c>
      <c r="H139" s="61">
        <v>4312</v>
      </c>
      <c r="I139" s="50" t="s">
        <v>11634</v>
      </c>
      <c r="J139" s="135" t="s">
        <v>20984</v>
      </c>
      <c r="K139" s="135" t="s">
        <v>21568</v>
      </c>
      <c r="L139" s="50"/>
      <c r="M139" s="50">
        <v>1</v>
      </c>
      <c r="N139" s="50">
        <v>1</v>
      </c>
    </row>
    <row r="140" spans="1:14" s="6" customFormat="1" ht="25.5" x14ac:dyDescent="0.45">
      <c r="A140" s="57" t="s">
        <v>9848</v>
      </c>
      <c r="B140" s="58" t="s">
        <v>16001</v>
      </c>
      <c r="C140" s="57" t="s">
        <v>11334</v>
      </c>
      <c r="D140" s="57" t="s">
        <v>9848</v>
      </c>
      <c r="E140" s="59" t="s">
        <v>156</v>
      </c>
      <c r="F140" s="60" t="s">
        <v>155</v>
      </c>
      <c r="G140" s="57" t="s">
        <v>11335</v>
      </c>
      <c r="H140" s="61">
        <v>990</v>
      </c>
      <c r="I140" s="50" t="s">
        <v>11635</v>
      </c>
      <c r="J140" s="135" t="s">
        <v>20983</v>
      </c>
      <c r="K140" s="135" t="s">
        <v>21843</v>
      </c>
      <c r="L140" s="50"/>
      <c r="M140" s="50">
        <v>1</v>
      </c>
      <c r="N140" s="50">
        <v>1</v>
      </c>
    </row>
    <row r="141" spans="1:14" s="6" customFormat="1" ht="25.5" x14ac:dyDescent="0.45">
      <c r="A141" s="57" t="s">
        <v>9848</v>
      </c>
      <c r="B141" s="58" t="s">
        <v>16001</v>
      </c>
      <c r="C141" s="57" t="s">
        <v>11334</v>
      </c>
      <c r="D141" s="57" t="s">
        <v>9848</v>
      </c>
      <c r="E141" s="59" t="s">
        <v>638</v>
      </c>
      <c r="F141" s="60" t="s">
        <v>639</v>
      </c>
      <c r="G141" s="57" t="s">
        <v>11333</v>
      </c>
      <c r="H141" s="61">
        <v>4312</v>
      </c>
      <c r="I141" s="50" t="s">
        <v>11636</v>
      </c>
      <c r="J141" s="135" t="s">
        <v>20983</v>
      </c>
      <c r="K141" s="135" t="s">
        <v>21568</v>
      </c>
      <c r="L141" s="50"/>
      <c r="M141" s="50">
        <v>1</v>
      </c>
      <c r="N141" s="50">
        <v>1</v>
      </c>
    </row>
    <row r="142" spans="1:14" s="6" customFormat="1" ht="25.5" x14ac:dyDescent="0.45">
      <c r="A142" s="57"/>
      <c r="B142" s="58" t="s">
        <v>16003</v>
      </c>
      <c r="C142" s="57" t="s">
        <v>11332</v>
      </c>
      <c r="D142" s="57" t="s">
        <v>9848</v>
      </c>
      <c r="E142" s="59" t="s">
        <v>577</v>
      </c>
      <c r="F142" s="60" t="s">
        <v>576</v>
      </c>
      <c r="G142" s="57" t="s">
        <v>9860</v>
      </c>
      <c r="H142" s="61">
        <v>3510</v>
      </c>
      <c r="I142" s="50" t="s">
        <v>11637</v>
      </c>
      <c r="J142" s="135" t="s">
        <v>20978</v>
      </c>
      <c r="K142" s="135" t="s">
        <v>21606</v>
      </c>
      <c r="L142" s="50"/>
      <c r="M142" s="50">
        <v>1</v>
      </c>
      <c r="N142" s="50">
        <v>1</v>
      </c>
    </row>
    <row r="143" spans="1:14" s="6" customFormat="1" ht="25.5" x14ac:dyDescent="0.45">
      <c r="A143" s="57"/>
      <c r="B143" s="58" t="s">
        <v>16004</v>
      </c>
      <c r="C143" s="57" t="s">
        <v>11331</v>
      </c>
      <c r="D143" s="57" t="s">
        <v>9848</v>
      </c>
      <c r="E143" s="59" t="s">
        <v>577</v>
      </c>
      <c r="F143" s="60" t="s">
        <v>576</v>
      </c>
      <c r="G143" s="57" t="s">
        <v>9860</v>
      </c>
      <c r="H143" s="61">
        <v>3510</v>
      </c>
      <c r="I143" s="50" t="s">
        <v>11638</v>
      </c>
      <c r="J143" s="135" t="s">
        <v>20977</v>
      </c>
      <c r="K143" s="135" t="s">
        <v>21606</v>
      </c>
      <c r="L143" s="50"/>
      <c r="M143" s="50">
        <v>1</v>
      </c>
      <c r="N143" s="50">
        <v>1</v>
      </c>
    </row>
    <row r="144" spans="1:14" s="6" customFormat="1" ht="25.5" x14ac:dyDescent="0.45">
      <c r="A144" s="57"/>
      <c r="B144" s="58" t="s">
        <v>16005</v>
      </c>
      <c r="C144" s="57" t="s">
        <v>11330</v>
      </c>
      <c r="D144" s="57" t="s">
        <v>9848</v>
      </c>
      <c r="E144" s="59" t="s">
        <v>577</v>
      </c>
      <c r="F144" s="60" t="s">
        <v>576</v>
      </c>
      <c r="G144" s="57" t="s">
        <v>9860</v>
      </c>
      <c r="H144" s="61">
        <v>3510</v>
      </c>
      <c r="I144" s="50" t="s">
        <v>11639</v>
      </c>
      <c r="J144" s="135" t="s">
        <v>20976</v>
      </c>
      <c r="K144" s="135" t="s">
        <v>21606</v>
      </c>
      <c r="L144" s="50"/>
      <c r="M144" s="50">
        <v>1</v>
      </c>
      <c r="N144" s="50">
        <v>1</v>
      </c>
    </row>
    <row r="145" spans="1:14" s="6" customFormat="1" ht="25.5" x14ac:dyDescent="0.45">
      <c r="A145" s="57"/>
      <c r="B145" s="58" t="s">
        <v>16006</v>
      </c>
      <c r="C145" s="57" t="s">
        <v>11329</v>
      </c>
      <c r="D145" s="57" t="s">
        <v>9848</v>
      </c>
      <c r="E145" s="59" t="s">
        <v>577</v>
      </c>
      <c r="F145" s="60" t="s">
        <v>576</v>
      </c>
      <c r="G145" s="57"/>
      <c r="H145" s="61">
        <v>3510</v>
      </c>
      <c r="I145" s="50" t="s">
        <v>11640</v>
      </c>
      <c r="J145" s="135" t="s">
        <v>20975</v>
      </c>
      <c r="K145" s="135" t="s">
        <v>21606</v>
      </c>
      <c r="L145" s="50"/>
      <c r="M145" s="50">
        <v>1</v>
      </c>
      <c r="N145" s="50">
        <v>1</v>
      </c>
    </row>
    <row r="146" spans="1:14" s="6" customFormat="1" ht="25.5" x14ac:dyDescent="0.45">
      <c r="A146" s="57"/>
      <c r="B146" s="58" t="s">
        <v>16007</v>
      </c>
      <c r="C146" s="57" t="s">
        <v>11328</v>
      </c>
      <c r="D146" s="57" t="s">
        <v>9848</v>
      </c>
      <c r="E146" s="59" t="s">
        <v>577</v>
      </c>
      <c r="F146" s="60" t="s">
        <v>576</v>
      </c>
      <c r="G146" s="57"/>
      <c r="H146" s="61">
        <v>3510</v>
      </c>
      <c r="I146" s="50" t="s">
        <v>11641</v>
      </c>
      <c r="J146" s="135" t="s">
        <v>20974</v>
      </c>
      <c r="K146" s="135" t="s">
        <v>21606</v>
      </c>
      <c r="L146" s="50"/>
      <c r="M146" s="50">
        <v>1</v>
      </c>
      <c r="N146" s="50">
        <v>1</v>
      </c>
    </row>
    <row r="147" spans="1:14" s="6" customFormat="1" ht="25.5" x14ac:dyDescent="0.45">
      <c r="A147" s="57"/>
      <c r="B147" s="58" t="s">
        <v>16008</v>
      </c>
      <c r="C147" s="57" t="s">
        <v>11327</v>
      </c>
      <c r="D147" s="57" t="s">
        <v>9848</v>
      </c>
      <c r="E147" s="59" t="s">
        <v>577</v>
      </c>
      <c r="F147" s="60" t="s">
        <v>576</v>
      </c>
      <c r="G147" s="57"/>
      <c r="H147" s="61">
        <v>3510</v>
      </c>
      <c r="I147" s="50" t="s">
        <v>11642</v>
      </c>
      <c r="J147" s="135" t="s">
        <v>20973</v>
      </c>
      <c r="K147" s="135" t="s">
        <v>21606</v>
      </c>
      <c r="L147" s="50"/>
      <c r="M147" s="50">
        <v>1</v>
      </c>
      <c r="N147" s="50">
        <v>1</v>
      </c>
    </row>
    <row r="148" spans="1:14" s="6" customFormat="1" ht="25.5" x14ac:dyDescent="0.45">
      <c r="A148" s="57"/>
      <c r="B148" s="58" t="s">
        <v>16009</v>
      </c>
      <c r="C148" s="57" t="s">
        <v>11326</v>
      </c>
      <c r="D148" s="57" t="s">
        <v>9848</v>
      </c>
      <c r="E148" s="59" t="s">
        <v>577</v>
      </c>
      <c r="F148" s="60" t="s">
        <v>576</v>
      </c>
      <c r="G148" s="57"/>
      <c r="H148" s="61">
        <v>3510</v>
      </c>
      <c r="I148" s="50" t="s">
        <v>11643</v>
      </c>
      <c r="J148" s="135" t="s">
        <v>20972</v>
      </c>
      <c r="K148" s="135" t="s">
        <v>21606</v>
      </c>
      <c r="L148" s="50"/>
      <c r="M148" s="50">
        <v>1</v>
      </c>
      <c r="N148" s="50">
        <v>1</v>
      </c>
    </row>
    <row r="149" spans="1:14" s="6" customFormat="1" ht="25.5" x14ac:dyDescent="0.45">
      <c r="A149" s="57"/>
      <c r="B149" s="58" t="s">
        <v>16010</v>
      </c>
      <c r="C149" s="57" t="s">
        <v>11325</v>
      </c>
      <c r="D149" s="57" t="s">
        <v>9848</v>
      </c>
      <c r="E149" s="59" t="s">
        <v>577</v>
      </c>
      <c r="F149" s="60" t="s">
        <v>576</v>
      </c>
      <c r="G149" s="57"/>
      <c r="H149" s="61">
        <v>3510</v>
      </c>
      <c r="I149" s="50" t="s">
        <v>11644</v>
      </c>
      <c r="J149" s="135" t="s">
        <v>20971</v>
      </c>
      <c r="K149" s="135" t="s">
        <v>21606</v>
      </c>
      <c r="L149" s="50"/>
      <c r="M149" s="50">
        <v>1</v>
      </c>
      <c r="N149" s="50">
        <v>1</v>
      </c>
    </row>
    <row r="150" spans="1:14" s="6" customFormat="1" ht="25.5" x14ac:dyDescent="0.45">
      <c r="A150" s="57"/>
      <c r="B150" s="58" t="s">
        <v>16012</v>
      </c>
      <c r="C150" s="57" t="s">
        <v>11324</v>
      </c>
      <c r="D150" s="57" t="s">
        <v>9848</v>
      </c>
      <c r="E150" s="59" t="s">
        <v>577</v>
      </c>
      <c r="F150" s="60" t="s">
        <v>576</v>
      </c>
      <c r="G150" s="57" t="s">
        <v>9860</v>
      </c>
      <c r="H150" s="61">
        <v>3510</v>
      </c>
      <c r="I150" s="50" t="s">
        <v>11645</v>
      </c>
      <c r="J150" s="135" t="s">
        <v>20969</v>
      </c>
      <c r="K150" s="135" t="s">
        <v>21606</v>
      </c>
      <c r="L150" s="50"/>
      <c r="M150" s="50">
        <v>1</v>
      </c>
      <c r="N150" s="50">
        <v>1</v>
      </c>
    </row>
    <row r="151" spans="1:14" s="6" customFormat="1" ht="25.5" x14ac:dyDescent="0.45">
      <c r="A151" s="57"/>
      <c r="B151" s="58" t="s">
        <v>16013</v>
      </c>
      <c r="C151" s="57" t="s">
        <v>11323</v>
      </c>
      <c r="D151" s="57" t="s">
        <v>9848</v>
      </c>
      <c r="E151" s="59" t="s">
        <v>577</v>
      </c>
      <c r="F151" s="60" t="s">
        <v>576</v>
      </c>
      <c r="G151" s="57" t="s">
        <v>9860</v>
      </c>
      <c r="H151" s="61">
        <v>3510</v>
      </c>
      <c r="I151" s="50" t="s">
        <v>11646</v>
      </c>
      <c r="J151" s="135" t="s">
        <v>20968</v>
      </c>
      <c r="K151" s="135" t="s">
        <v>21606</v>
      </c>
      <c r="L151" s="50"/>
      <c r="M151" s="50">
        <v>1</v>
      </c>
      <c r="N151" s="50">
        <v>1</v>
      </c>
    </row>
    <row r="152" spans="1:14" s="6" customFormat="1" ht="38.25" x14ac:dyDescent="0.45">
      <c r="A152" s="57"/>
      <c r="B152" s="58" t="s">
        <v>16016</v>
      </c>
      <c r="C152" s="57" t="s">
        <v>11322</v>
      </c>
      <c r="D152" s="57"/>
      <c r="E152" s="59" t="s">
        <v>580</v>
      </c>
      <c r="F152" s="60" t="s">
        <v>579</v>
      </c>
      <c r="G152" s="57" t="s">
        <v>9860</v>
      </c>
      <c r="H152" s="61">
        <v>3520</v>
      </c>
      <c r="I152" s="50" t="s">
        <v>11647</v>
      </c>
      <c r="J152" s="135" t="s">
        <v>20965</v>
      </c>
      <c r="K152" s="135" t="s">
        <v>21604</v>
      </c>
      <c r="L152" s="50"/>
      <c r="M152" s="50">
        <v>1</v>
      </c>
      <c r="N152" s="50">
        <v>1</v>
      </c>
    </row>
    <row r="153" spans="1:14" s="6" customFormat="1" ht="25.5" x14ac:dyDescent="0.45">
      <c r="A153" s="57" t="s">
        <v>9848</v>
      </c>
      <c r="B153" s="58" t="s">
        <v>16019</v>
      </c>
      <c r="C153" s="57" t="s">
        <v>11320</v>
      </c>
      <c r="D153" s="57"/>
      <c r="E153" s="59" t="s">
        <v>589</v>
      </c>
      <c r="F153" s="60" t="s">
        <v>587</v>
      </c>
      <c r="G153" s="57" t="s">
        <v>11321</v>
      </c>
      <c r="H153" s="61">
        <v>3600</v>
      </c>
      <c r="I153" s="50" t="s">
        <v>11648</v>
      </c>
      <c r="J153" s="135" t="s">
        <v>20962</v>
      </c>
      <c r="K153" s="135" t="s">
        <v>21598</v>
      </c>
      <c r="L153" s="50"/>
      <c r="M153" s="50">
        <v>1</v>
      </c>
      <c r="N153" s="50">
        <v>1</v>
      </c>
    </row>
    <row r="154" spans="1:14" s="6" customFormat="1" ht="13.15" x14ac:dyDescent="0.45">
      <c r="A154" s="57" t="s">
        <v>9848</v>
      </c>
      <c r="B154" s="58" t="s">
        <v>16019</v>
      </c>
      <c r="C154" s="57" t="s">
        <v>11320</v>
      </c>
      <c r="D154" s="57" t="s">
        <v>9848</v>
      </c>
      <c r="E154" s="59" t="s">
        <v>799</v>
      </c>
      <c r="F154" s="60" t="s">
        <v>798</v>
      </c>
      <c r="G154" s="57" t="s">
        <v>11319</v>
      </c>
      <c r="H154" s="61">
        <v>4930</v>
      </c>
      <c r="I154" s="50" t="s">
        <v>11649</v>
      </c>
      <c r="J154" s="135" t="s">
        <v>20962</v>
      </c>
      <c r="K154" s="135" t="s">
        <v>21482</v>
      </c>
      <c r="L154" s="50"/>
      <c r="M154" s="50">
        <v>1</v>
      </c>
      <c r="N154" s="50">
        <v>1</v>
      </c>
    </row>
    <row r="155" spans="1:14" s="6" customFormat="1" ht="13.15" x14ac:dyDescent="0.45">
      <c r="A155" s="57"/>
      <c r="B155" s="58" t="s">
        <v>16021</v>
      </c>
      <c r="C155" s="57" t="s">
        <v>11318</v>
      </c>
      <c r="D155" s="57" t="s">
        <v>9848</v>
      </c>
      <c r="E155" s="59" t="s">
        <v>593</v>
      </c>
      <c r="F155" s="60" t="s">
        <v>591</v>
      </c>
      <c r="G155" s="57" t="s">
        <v>9860</v>
      </c>
      <c r="H155" s="61">
        <v>3700</v>
      </c>
      <c r="I155" s="50" t="s">
        <v>11650</v>
      </c>
      <c r="J155" s="135" t="s">
        <v>20960</v>
      </c>
      <c r="K155" s="135" t="s">
        <v>21595</v>
      </c>
      <c r="L155" s="50"/>
      <c r="M155" s="50">
        <v>1</v>
      </c>
      <c r="N155" s="50">
        <v>1</v>
      </c>
    </row>
    <row r="156" spans="1:14" s="6" customFormat="1" ht="25.5" x14ac:dyDescent="0.45">
      <c r="A156" s="57"/>
      <c r="B156" s="58" t="s">
        <v>16023</v>
      </c>
      <c r="C156" s="57" t="s">
        <v>11317</v>
      </c>
      <c r="D156" s="57" t="s">
        <v>9848</v>
      </c>
      <c r="E156" s="59" t="s">
        <v>583</v>
      </c>
      <c r="F156" s="60" t="s">
        <v>582</v>
      </c>
      <c r="G156" s="57" t="s">
        <v>9860</v>
      </c>
      <c r="H156" s="61">
        <v>3530</v>
      </c>
      <c r="I156" s="50" t="s">
        <v>11651</v>
      </c>
      <c r="J156" s="135" t="s">
        <v>20958</v>
      </c>
      <c r="K156" s="135" t="s">
        <v>21602</v>
      </c>
      <c r="L156" s="50"/>
      <c r="M156" s="50">
        <v>1</v>
      </c>
      <c r="N156" s="50">
        <v>1</v>
      </c>
    </row>
    <row r="157" spans="1:14" s="6" customFormat="1" ht="38.25" x14ac:dyDescent="0.45">
      <c r="A157" s="57"/>
      <c r="B157" s="58" t="s">
        <v>16027</v>
      </c>
      <c r="C157" s="57" t="s">
        <v>11316</v>
      </c>
      <c r="D157" s="57" t="s">
        <v>9848</v>
      </c>
      <c r="E157" s="59" t="s">
        <v>620</v>
      </c>
      <c r="F157" s="60" t="s">
        <v>618</v>
      </c>
      <c r="G157" s="57" t="s">
        <v>9860</v>
      </c>
      <c r="H157" s="61">
        <v>4100</v>
      </c>
      <c r="I157" s="50" t="s">
        <v>11652</v>
      </c>
      <c r="J157" s="135" t="s">
        <v>20953</v>
      </c>
      <c r="K157" s="135" t="s">
        <v>21579</v>
      </c>
      <c r="L157" s="50"/>
      <c r="M157" s="50">
        <v>1</v>
      </c>
      <c r="N157" s="50">
        <v>1</v>
      </c>
    </row>
    <row r="158" spans="1:14" s="6" customFormat="1" ht="38.25" x14ac:dyDescent="0.45">
      <c r="A158" s="57"/>
      <c r="B158" s="58" t="s">
        <v>16028</v>
      </c>
      <c r="C158" s="57" t="s">
        <v>11315</v>
      </c>
      <c r="D158" s="57" t="s">
        <v>9848</v>
      </c>
      <c r="E158" s="59" t="s">
        <v>620</v>
      </c>
      <c r="F158" s="60" t="s">
        <v>618</v>
      </c>
      <c r="G158" s="57" t="s">
        <v>9860</v>
      </c>
      <c r="H158" s="61">
        <v>4100</v>
      </c>
      <c r="I158" s="50" t="s">
        <v>11653</v>
      </c>
      <c r="J158" s="135" t="s">
        <v>20952</v>
      </c>
      <c r="K158" s="135" t="s">
        <v>21579</v>
      </c>
      <c r="L158" s="50"/>
      <c r="M158" s="50">
        <v>1</v>
      </c>
      <c r="N158" s="50">
        <v>1</v>
      </c>
    </row>
    <row r="159" spans="1:14" s="6" customFormat="1" ht="13.15" x14ac:dyDescent="0.45">
      <c r="A159" s="57"/>
      <c r="B159" s="58" t="s">
        <v>16029</v>
      </c>
      <c r="C159" s="57" t="s">
        <v>11314</v>
      </c>
      <c r="D159" s="57" t="s">
        <v>9848</v>
      </c>
      <c r="E159" s="59" t="s">
        <v>620</v>
      </c>
      <c r="F159" s="60" t="s">
        <v>618</v>
      </c>
      <c r="G159" s="57" t="s">
        <v>9860</v>
      </c>
      <c r="H159" s="61">
        <v>4100</v>
      </c>
      <c r="I159" s="50" t="s">
        <v>11654</v>
      </c>
      <c r="J159" s="135" t="s">
        <v>20951</v>
      </c>
      <c r="K159" s="135" t="s">
        <v>21579</v>
      </c>
      <c r="L159" s="50"/>
      <c r="M159" s="50">
        <v>1</v>
      </c>
      <c r="N159" s="50">
        <v>1</v>
      </c>
    </row>
    <row r="160" spans="1:14" s="6" customFormat="1" ht="13.15" x14ac:dyDescent="0.45">
      <c r="A160" s="57"/>
      <c r="B160" s="58" t="s">
        <v>16030</v>
      </c>
      <c r="C160" s="57" t="s">
        <v>11313</v>
      </c>
      <c r="D160" s="57" t="s">
        <v>9848</v>
      </c>
      <c r="E160" s="59" t="s">
        <v>620</v>
      </c>
      <c r="F160" s="60" t="s">
        <v>618</v>
      </c>
      <c r="G160" s="57" t="s">
        <v>9860</v>
      </c>
      <c r="H160" s="61">
        <v>4100</v>
      </c>
      <c r="I160" s="50" t="s">
        <v>11655</v>
      </c>
      <c r="J160" s="135" t="s">
        <v>20950</v>
      </c>
      <c r="K160" s="135" t="s">
        <v>21579</v>
      </c>
      <c r="L160" s="50"/>
      <c r="M160" s="50">
        <v>1</v>
      </c>
      <c r="N160" s="50">
        <v>1</v>
      </c>
    </row>
    <row r="161" spans="1:14" s="6" customFormat="1" ht="13.15" x14ac:dyDescent="0.45">
      <c r="A161" s="57" t="s">
        <v>9848</v>
      </c>
      <c r="B161" s="58" t="s">
        <v>16033</v>
      </c>
      <c r="C161" s="57" t="s">
        <v>1540</v>
      </c>
      <c r="D161" s="57" t="s">
        <v>9848</v>
      </c>
      <c r="E161" s="59" t="s">
        <v>620</v>
      </c>
      <c r="F161" s="60" t="s">
        <v>618</v>
      </c>
      <c r="G161" s="57" t="s">
        <v>11312</v>
      </c>
      <c r="H161" s="61">
        <v>4100</v>
      </c>
      <c r="I161" s="50" t="s">
        <v>11656</v>
      </c>
      <c r="J161" s="135" t="s">
        <v>20947</v>
      </c>
      <c r="K161" s="135" t="s">
        <v>21579</v>
      </c>
      <c r="L161" s="50"/>
      <c r="M161" s="50">
        <v>1</v>
      </c>
      <c r="N161" s="50">
        <v>1</v>
      </c>
    </row>
    <row r="162" spans="1:14" s="6" customFormat="1" ht="25.5" x14ac:dyDescent="0.45">
      <c r="A162" s="57" t="s">
        <v>9848</v>
      </c>
      <c r="B162" s="58" t="s">
        <v>16033</v>
      </c>
      <c r="C162" s="57" t="s">
        <v>1540</v>
      </c>
      <c r="D162" s="57" t="s">
        <v>9848</v>
      </c>
      <c r="E162" s="59" t="s">
        <v>631</v>
      </c>
      <c r="F162" s="60" t="s">
        <v>630</v>
      </c>
      <c r="G162" s="57" t="s">
        <v>11311</v>
      </c>
      <c r="H162" s="61">
        <v>4290</v>
      </c>
      <c r="I162" s="50" t="s">
        <v>11657</v>
      </c>
      <c r="J162" s="135" t="s">
        <v>20947</v>
      </c>
      <c r="K162" s="135" t="s">
        <v>21572</v>
      </c>
      <c r="L162" s="50"/>
      <c r="M162" s="50">
        <v>1</v>
      </c>
      <c r="N162" s="50">
        <v>1</v>
      </c>
    </row>
    <row r="163" spans="1:14" s="6" customFormat="1" ht="25.5" x14ac:dyDescent="0.45">
      <c r="A163" s="57" t="s">
        <v>9848</v>
      </c>
      <c r="B163" s="58" t="s">
        <v>16033</v>
      </c>
      <c r="C163" s="57" t="s">
        <v>1540</v>
      </c>
      <c r="D163" s="57" t="s">
        <v>9848</v>
      </c>
      <c r="E163" s="59" t="s">
        <v>653</v>
      </c>
      <c r="F163" s="60" t="s">
        <v>652</v>
      </c>
      <c r="G163" s="57" t="s">
        <v>11310</v>
      </c>
      <c r="H163" s="61">
        <v>4390</v>
      </c>
      <c r="I163" s="50" t="s">
        <v>11658</v>
      </c>
      <c r="J163" s="135" t="s">
        <v>20947</v>
      </c>
      <c r="K163" s="135" t="s">
        <v>21560</v>
      </c>
      <c r="L163" s="50"/>
      <c r="M163" s="50">
        <v>1</v>
      </c>
      <c r="N163" s="50">
        <v>1</v>
      </c>
    </row>
    <row r="164" spans="1:14" s="6" customFormat="1" ht="25.5" x14ac:dyDescent="0.45">
      <c r="A164" s="57" t="s">
        <v>9848</v>
      </c>
      <c r="B164" s="58" t="s">
        <v>16035</v>
      </c>
      <c r="C164" s="57" t="s">
        <v>1542</v>
      </c>
      <c r="D164" s="57" t="s">
        <v>9848</v>
      </c>
      <c r="E164" s="59" t="s">
        <v>620</v>
      </c>
      <c r="F164" s="60" t="s">
        <v>618</v>
      </c>
      <c r="G164" s="57" t="s">
        <v>11309</v>
      </c>
      <c r="H164" s="61">
        <v>4100</v>
      </c>
      <c r="I164" s="50" t="s">
        <v>11659</v>
      </c>
      <c r="J164" s="135" t="s">
        <v>20945</v>
      </c>
      <c r="K164" s="135" t="s">
        <v>21579</v>
      </c>
      <c r="L164" s="50"/>
      <c r="M164" s="50">
        <v>1</v>
      </c>
      <c r="N164" s="50">
        <v>1</v>
      </c>
    </row>
    <row r="165" spans="1:14" s="6" customFormat="1" ht="25.5" x14ac:dyDescent="0.45">
      <c r="A165" s="57" t="s">
        <v>9848</v>
      </c>
      <c r="B165" s="58" t="s">
        <v>16035</v>
      </c>
      <c r="C165" s="57" t="s">
        <v>1542</v>
      </c>
      <c r="D165" s="57" t="s">
        <v>9848</v>
      </c>
      <c r="E165" s="59" t="s">
        <v>631</v>
      </c>
      <c r="F165" s="60" t="s">
        <v>630</v>
      </c>
      <c r="G165" s="57" t="s">
        <v>11308</v>
      </c>
      <c r="H165" s="61">
        <v>4290</v>
      </c>
      <c r="I165" s="50" t="s">
        <v>11660</v>
      </c>
      <c r="J165" s="135" t="s">
        <v>20945</v>
      </c>
      <c r="K165" s="135" t="s">
        <v>21572</v>
      </c>
      <c r="L165" s="50"/>
      <c r="M165" s="50">
        <v>1</v>
      </c>
      <c r="N165" s="50">
        <v>1</v>
      </c>
    </row>
    <row r="166" spans="1:14" s="6" customFormat="1" ht="25.5" x14ac:dyDescent="0.45">
      <c r="A166" s="57"/>
      <c r="B166" s="58" t="s">
        <v>16039</v>
      </c>
      <c r="C166" s="57" t="s">
        <v>1546</v>
      </c>
      <c r="D166" s="57" t="s">
        <v>9848</v>
      </c>
      <c r="E166" s="59" t="s">
        <v>628</v>
      </c>
      <c r="F166" s="60" t="s">
        <v>627</v>
      </c>
      <c r="G166" s="57" t="s">
        <v>9860</v>
      </c>
      <c r="H166" s="61">
        <v>4220</v>
      </c>
      <c r="I166" s="50" t="s">
        <v>11661</v>
      </c>
      <c r="J166" s="135" t="s">
        <v>20941</v>
      </c>
      <c r="K166" s="135" t="s">
        <v>21574</v>
      </c>
      <c r="L166" s="50"/>
      <c r="M166" s="50">
        <v>1</v>
      </c>
      <c r="N166" s="50">
        <v>1</v>
      </c>
    </row>
    <row r="167" spans="1:14" s="6" customFormat="1" ht="25.5" x14ac:dyDescent="0.45">
      <c r="A167" s="57" t="s">
        <v>9848</v>
      </c>
      <c r="B167" s="58" t="s">
        <v>16041</v>
      </c>
      <c r="C167" s="57" t="s">
        <v>1548</v>
      </c>
      <c r="D167" s="57" t="s">
        <v>9848</v>
      </c>
      <c r="E167" s="59" t="s">
        <v>628</v>
      </c>
      <c r="F167" s="60" t="s">
        <v>627</v>
      </c>
      <c r="G167" s="57" t="s">
        <v>11307</v>
      </c>
      <c r="H167" s="61">
        <v>4220</v>
      </c>
      <c r="I167" s="50" t="s">
        <v>11662</v>
      </c>
      <c r="J167" s="135" t="s">
        <v>20939</v>
      </c>
      <c r="K167" s="135" t="s">
        <v>21574</v>
      </c>
      <c r="L167" s="50"/>
      <c r="M167" s="50">
        <v>1</v>
      </c>
      <c r="N167" s="50">
        <v>1</v>
      </c>
    </row>
    <row r="168" spans="1:14" s="6" customFormat="1" ht="25.5" x14ac:dyDescent="0.45">
      <c r="A168" s="57" t="s">
        <v>9848</v>
      </c>
      <c r="B168" s="58" t="s">
        <v>16041</v>
      </c>
      <c r="C168" s="57" t="s">
        <v>1548</v>
      </c>
      <c r="D168" s="57" t="s">
        <v>9848</v>
      </c>
      <c r="E168" s="59" t="s">
        <v>631</v>
      </c>
      <c r="F168" s="60" t="s">
        <v>630</v>
      </c>
      <c r="G168" s="57" t="s">
        <v>11306</v>
      </c>
      <c r="H168" s="61">
        <v>4290</v>
      </c>
      <c r="I168" s="50" t="s">
        <v>11663</v>
      </c>
      <c r="J168" s="135" t="s">
        <v>20939</v>
      </c>
      <c r="K168" s="135" t="s">
        <v>21572</v>
      </c>
      <c r="L168" s="50"/>
      <c r="M168" s="50">
        <v>1</v>
      </c>
      <c r="N168" s="50">
        <v>1</v>
      </c>
    </row>
    <row r="169" spans="1:14" s="6" customFormat="1" ht="25.5" x14ac:dyDescent="0.45">
      <c r="A169" s="57"/>
      <c r="B169" s="58" t="s">
        <v>16043</v>
      </c>
      <c r="C169" s="57" t="s">
        <v>1550</v>
      </c>
      <c r="D169" s="57" t="s">
        <v>9848</v>
      </c>
      <c r="E169" s="59" t="s">
        <v>628</v>
      </c>
      <c r="F169" s="60" t="s">
        <v>627</v>
      </c>
      <c r="G169" s="57" t="s">
        <v>9860</v>
      </c>
      <c r="H169" s="61">
        <v>4220</v>
      </c>
      <c r="I169" s="50" t="s">
        <v>11664</v>
      </c>
      <c r="J169" s="135" t="s">
        <v>20937</v>
      </c>
      <c r="K169" s="135" t="s">
        <v>21574</v>
      </c>
      <c r="L169" s="50"/>
      <c r="M169" s="50">
        <v>1</v>
      </c>
      <c r="N169" s="50">
        <v>1</v>
      </c>
    </row>
    <row r="170" spans="1:14" s="6" customFormat="1" ht="25.5" x14ac:dyDescent="0.45">
      <c r="A170" s="57"/>
      <c r="B170" s="58" t="s">
        <v>16046</v>
      </c>
      <c r="C170" s="57" t="s">
        <v>1553</v>
      </c>
      <c r="D170" s="57" t="s">
        <v>9848</v>
      </c>
      <c r="E170" s="59" t="s">
        <v>631</v>
      </c>
      <c r="F170" s="60" t="s">
        <v>630</v>
      </c>
      <c r="G170" s="57" t="s">
        <v>9860</v>
      </c>
      <c r="H170" s="61">
        <v>4290</v>
      </c>
      <c r="I170" s="50" t="s">
        <v>11665</v>
      </c>
      <c r="J170" s="135" t="s">
        <v>20934</v>
      </c>
      <c r="K170" s="135" t="s">
        <v>21572</v>
      </c>
      <c r="L170" s="50"/>
      <c r="M170" s="50">
        <v>1</v>
      </c>
      <c r="N170" s="50">
        <v>1</v>
      </c>
    </row>
    <row r="171" spans="1:14" s="6" customFormat="1" ht="25.5" x14ac:dyDescent="0.45">
      <c r="A171" s="57" t="s">
        <v>9848</v>
      </c>
      <c r="B171" s="58" t="s">
        <v>16049</v>
      </c>
      <c r="C171" s="57" t="s">
        <v>1554</v>
      </c>
      <c r="D171" s="57" t="s">
        <v>9848</v>
      </c>
      <c r="E171" s="59" t="s">
        <v>625</v>
      </c>
      <c r="F171" s="60" t="s">
        <v>624</v>
      </c>
      <c r="G171" s="57" t="s">
        <v>11305</v>
      </c>
      <c r="H171" s="61">
        <v>4210</v>
      </c>
      <c r="I171" s="50" t="s">
        <v>11666</v>
      </c>
      <c r="J171" s="135" t="s">
        <v>20931</v>
      </c>
      <c r="K171" s="135" t="s">
        <v>21576</v>
      </c>
      <c r="L171" s="50"/>
      <c r="M171" s="50">
        <v>1</v>
      </c>
      <c r="N171" s="50">
        <v>1</v>
      </c>
    </row>
    <row r="172" spans="1:14" s="6" customFormat="1" ht="25.5" x14ac:dyDescent="0.45">
      <c r="A172" s="57" t="s">
        <v>9848</v>
      </c>
      <c r="B172" s="58" t="s">
        <v>16049</v>
      </c>
      <c r="C172" s="57" t="s">
        <v>1554</v>
      </c>
      <c r="D172" s="57" t="s">
        <v>9848</v>
      </c>
      <c r="E172" s="59" t="s">
        <v>642</v>
      </c>
      <c r="F172" s="60" t="s">
        <v>643</v>
      </c>
      <c r="G172" s="57" t="s">
        <v>11304</v>
      </c>
      <c r="H172" s="61">
        <v>4321</v>
      </c>
      <c r="I172" s="50" t="s">
        <v>11667</v>
      </c>
      <c r="J172" s="135" t="s">
        <v>20931</v>
      </c>
      <c r="K172" s="135" t="s">
        <v>21566</v>
      </c>
      <c r="L172" s="50"/>
      <c r="M172" s="50">
        <v>1</v>
      </c>
      <c r="N172" s="50">
        <v>1</v>
      </c>
    </row>
    <row r="173" spans="1:14" s="6" customFormat="1" ht="25.5" x14ac:dyDescent="0.45">
      <c r="A173" s="57" t="s">
        <v>9848</v>
      </c>
      <c r="B173" s="58" t="s">
        <v>16052</v>
      </c>
      <c r="C173" s="57" t="s">
        <v>1556</v>
      </c>
      <c r="D173" s="57" t="s">
        <v>9848</v>
      </c>
      <c r="E173" s="59" t="s">
        <v>625</v>
      </c>
      <c r="F173" s="60" t="s">
        <v>624</v>
      </c>
      <c r="G173" s="57" t="s">
        <v>11303</v>
      </c>
      <c r="H173" s="61">
        <v>4210</v>
      </c>
      <c r="I173" s="50" t="s">
        <v>11668</v>
      </c>
      <c r="J173" s="135" t="s">
        <v>20928</v>
      </c>
      <c r="K173" s="135" t="s">
        <v>21576</v>
      </c>
      <c r="L173" s="50"/>
      <c r="M173" s="50">
        <v>1</v>
      </c>
      <c r="N173" s="50">
        <v>1</v>
      </c>
    </row>
    <row r="174" spans="1:14" s="6" customFormat="1" ht="25.5" x14ac:dyDescent="0.45">
      <c r="A174" s="57" t="s">
        <v>9848</v>
      </c>
      <c r="B174" s="58" t="s">
        <v>16052</v>
      </c>
      <c r="C174" s="57" t="s">
        <v>1556</v>
      </c>
      <c r="D174" s="57" t="s">
        <v>9848</v>
      </c>
      <c r="E174" s="59" t="s">
        <v>628</v>
      </c>
      <c r="F174" s="60" t="s">
        <v>627</v>
      </c>
      <c r="G174" s="57" t="s">
        <v>11302</v>
      </c>
      <c r="H174" s="61">
        <v>4220</v>
      </c>
      <c r="I174" s="50" t="s">
        <v>11669</v>
      </c>
      <c r="J174" s="135" t="s">
        <v>20928</v>
      </c>
      <c r="K174" s="135" t="s">
        <v>21574</v>
      </c>
      <c r="L174" s="50"/>
      <c r="M174" s="50">
        <v>1</v>
      </c>
      <c r="N174" s="50">
        <v>1</v>
      </c>
    </row>
    <row r="175" spans="1:14" s="6" customFormat="1" ht="38.25" x14ac:dyDescent="0.45">
      <c r="A175" s="57" t="s">
        <v>9848</v>
      </c>
      <c r="B175" s="58" t="s">
        <v>16052</v>
      </c>
      <c r="C175" s="57" t="s">
        <v>1556</v>
      </c>
      <c r="D175" s="57" t="s">
        <v>9848</v>
      </c>
      <c r="E175" s="59" t="s">
        <v>631</v>
      </c>
      <c r="F175" s="60" t="s">
        <v>630</v>
      </c>
      <c r="G175" s="57" t="s">
        <v>11301</v>
      </c>
      <c r="H175" s="61">
        <v>4290</v>
      </c>
      <c r="I175" s="50" t="s">
        <v>11670</v>
      </c>
      <c r="J175" s="135" t="s">
        <v>20928</v>
      </c>
      <c r="K175" s="135" t="s">
        <v>21572</v>
      </c>
      <c r="L175" s="50"/>
      <c r="M175" s="50">
        <v>1</v>
      </c>
      <c r="N175" s="50">
        <v>1</v>
      </c>
    </row>
    <row r="176" spans="1:14" s="6" customFormat="1" ht="38.25" x14ac:dyDescent="0.45">
      <c r="A176" s="57" t="s">
        <v>9848</v>
      </c>
      <c r="B176" s="58" t="s">
        <v>16052</v>
      </c>
      <c r="C176" s="57" t="s">
        <v>1556</v>
      </c>
      <c r="D176" s="57" t="s">
        <v>9848</v>
      </c>
      <c r="E176" s="59" t="s">
        <v>638</v>
      </c>
      <c r="F176" s="60" t="s">
        <v>639</v>
      </c>
      <c r="G176" s="57" t="s">
        <v>11300</v>
      </c>
      <c r="H176" s="61">
        <v>4312</v>
      </c>
      <c r="I176" s="50" t="s">
        <v>11671</v>
      </c>
      <c r="J176" s="135" t="s">
        <v>20928</v>
      </c>
      <c r="K176" s="135" t="s">
        <v>21568</v>
      </c>
      <c r="L176" s="50"/>
      <c r="M176" s="50">
        <v>1</v>
      </c>
      <c r="N176" s="50">
        <v>1</v>
      </c>
    </row>
    <row r="177" spans="1:14" s="6" customFormat="1" ht="25.5" x14ac:dyDescent="0.45">
      <c r="A177" s="57"/>
      <c r="B177" s="58" t="s">
        <v>16056</v>
      </c>
      <c r="C177" s="57" t="s">
        <v>11299</v>
      </c>
      <c r="D177" s="57" t="s">
        <v>9848</v>
      </c>
      <c r="E177" s="59" t="s">
        <v>653</v>
      </c>
      <c r="F177" s="60" t="s">
        <v>652</v>
      </c>
      <c r="G177" s="57" t="s">
        <v>9860</v>
      </c>
      <c r="H177" s="61">
        <v>4390</v>
      </c>
      <c r="I177" s="50" t="s">
        <v>11672</v>
      </c>
      <c r="J177" s="135" t="s">
        <v>20924</v>
      </c>
      <c r="K177" s="135" t="s">
        <v>21560</v>
      </c>
      <c r="L177" s="50"/>
      <c r="M177" s="50">
        <v>1</v>
      </c>
      <c r="N177" s="50">
        <v>1</v>
      </c>
    </row>
    <row r="178" spans="1:14" s="6" customFormat="1" ht="25.5" x14ac:dyDescent="0.45">
      <c r="A178" s="57"/>
      <c r="B178" s="58" t="s">
        <v>16058</v>
      </c>
      <c r="C178" s="57" t="s">
        <v>11298</v>
      </c>
      <c r="D178" s="57" t="s">
        <v>9848</v>
      </c>
      <c r="E178" s="59" t="s">
        <v>653</v>
      </c>
      <c r="F178" s="60" t="s">
        <v>652</v>
      </c>
      <c r="G178" s="57" t="s">
        <v>9860</v>
      </c>
      <c r="H178" s="61">
        <v>4390</v>
      </c>
      <c r="I178" s="50" t="s">
        <v>11673</v>
      </c>
      <c r="J178" s="135" t="s">
        <v>20922</v>
      </c>
      <c r="K178" s="135" t="s">
        <v>21560</v>
      </c>
      <c r="L178" s="50"/>
      <c r="M178" s="50">
        <v>1</v>
      </c>
      <c r="N178" s="50">
        <v>1</v>
      </c>
    </row>
    <row r="179" spans="1:14" s="6" customFormat="1" ht="25.5" x14ac:dyDescent="0.45">
      <c r="A179" s="57"/>
      <c r="B179" s="58" t="s">
        <v>16060</v>
      </c>
      <c r="C179" s="57" t="s">
        <v>11297</v>
      </c>
      <c r="D179" s="57" t="s">
        <v>9848</v>
      </c>
      <c r="E179" s="59" t="s">
        <v>653</v>
      </c>
      <c r="F179" s="60" t="s">
        <v>652</v>
      </c>
      <c r="G179" s="57" t="s">
        <v>9860</v>
      </c>
      <c r="H179" s="61">
        <v>4390</v>
      </c>
      <c r="I179" s="50" t="s">
        <v>11674</v>
      </c>
      <c r="J179" s="135" t="s">
        <v>20920</v>
      </c>
      <c r="K179" s="135" t="s">
        <v>21560</v>
      </c>
      <c r="L179" s="50"/>
      <c r="M179" s="50">
        <v>1</v>
      </c>
      <c r="N179" s="50">
        <v>1</v>
      </c>
    </row>
    <row r="180" spans="1:14" s="6" customFormat="1" ht="25.5" x14ac:dyDescent="0.45">
      <c r="A180" s="57" t="s">
        <v>9848</v>
      </c>
      <c r="B180" s="58" t="s">
        <v>16062</v>
      </c>
      <c r="C180" s="57" t="s">
        <v>11295</v>
      </c>
      <c r="D180" s="57" t="s">
        <v>9848</v>
      </c>
      <c r="E180" s="59" t="s">
        <v>650</v>
      </c>
      <c r="F180" s="60" t="s">
        <v>649</v>
      </c>
      <c r="G180" s="57" t="s">
        <v>11296</v>
      </c>
      <c r="H180" s="61">
        <v>4330</v>
      </c>
      <c r="I180" s="50" t="s">
        <v>11675</v>
      </c>
      <c r="J180" s="135" t="s">
        <v>20918</v>
      </c>
      <c r="K180" s="135" t="s">
        <v>21562</v>
      </c>
      <c r="L180" s="50"/>
      <c r="M180" s="50">
        <v>1</v>
      </c>
      <c r="N180" s="50">
        <v>1</v>
      </c>
    </row>
    <row r="181" spans="1:14" s="6" customFormat="1" ht="25.5" x14ac:dyDescent="0.45">
      <c r="A181" s="57" t="s">
        <v>9848</v>
      </c>
      <c r="B181" s="58" t="s">
        <v>16062</v>
      </c>
      <c r="C181" s="57" t="s">
        <v>11295</v>
      </c>
      <c r="D181" s="57" t="s">
        <v>9848</v>
      </c>
      <c r="E181" s="59" t="s">
        <v>653</v>
      </c>
      <c r="F181" s="60" t="s">
        <v>652</v>
      </c>
      <c r="G181" s="57" t="s">
        <v>11294</v>
      </c>
      <c r="H181" s="61">
        <v>4390</v>
      </c>
      <c r="I181" s="50" t="s">
        <v>11676</v>
      </c>
      <c r="J181" s="135" t="s">
        <v>20918</v>
      </c>
      <c r="K181" s="135" t="s">
        <v>21560</v>
      </c>
      <c r="L181" s="50"/>
      <c r="M181" s="50">
        <v>1</v>
      </c>
      <c r="N181" s="50">
        <v>1</v>
      </c>
    </row>
    <row r="182" spans="1:14" s="6" customFormat="1" ht="25.5" x14ac:dyDescent="0.45">
      <c r="A182" s="57"/>
      <c r="B182" s="58" t="s">
        <v>16064</v>
      </c>
      <c r="C182" s="57" t="s">
        <v>11293</v>
      </c>
      <c r="D182" s="57" t="s">
        <v>9848</v>
      </c>
      <c r="E182" s="59" t="s">
        <v>650</v>
      </c>
      <c r="F182" s="60" t="s">
        <v>649</v>
      </c>
      <c r="G182" s="57" t="s">
        <v>9860</v>
      </c>
      <c r="H182" s="61">
        <v>4330</v>
      </c>
      <c r="I182" s="50" t="s">
        <v>11677</v>
      </c>
      <c r="J182" s="135" t="s">
        <v>20916</v>
      </c>
      <c r="K182" s="135" t="s">
        <v>21562</v>
      </c>
      <c r="L182" s="50"/>
      <c r="M182" s="50">
        <v>1</v>
      </c>
      <c r="N182" s="50">
        <v>1</v>
      </c>
    </row>
    <row r="183" spans="1:14" s="6" customFormat="1" ht="25.5" x14ac:dyDescent="0.45">
      <c r="A183" s="57"/>
      <c r="B183" s="58" t="s">
        <v>16066</v>
      </c>
      <c r="C183" s="57" t="s">
        <v>11292</v>
      </c>
      <c r="D183" s="57" t="s">
        <v>9848</v>
      </c>
      <c r="E183" s="59" t="s">
        <v>653</v>
      </c>
      <c r="F183" s="60" t="s">
        <v>652</v>
      </c>
      <c r="G183" s="57" t="s">
        <v>9860</v>
      </c>
      <c r="H183" s="61">
        <v>4390</v>
      </c>
      <c r="I183" s="50" t="s">
        <v>11678</v>
      </c>
      <c r="J183" s="135" t="s">
        <v>20914</v>
      </c>
      <c r="K183" s="135" t="s">
        <v>21560</v>
      </c>
      <c r="L183" s="50"/>
      <c r="M183" s="50">
        <v>1</v>
      </c>
      <c r="N183" s="50">
        <v>1</v>
      </c>
    </row>
    <row r="184" spans="1:14" s="6" customFormat="1" ht="25.5" x14ac:dyDescent="0.45">
      <c r="A184" s="57"/>
      <c r="B184" s="58" t="s">
        <v>16068</v>
      </c>
      <c r="C184" s="57" t="s">
        <v>11291</v>
      </c>
      <c r="D184" s="57" t="s">
        <v>9848</v>
      </c>
      <c r="E184" s="59" t="s">
        <v>653</v>
      </c>
      <c r="F184" s="60" t="s">
        <v>652</v>
      </c>
      <c r="G184" s="57" t="s">
        <v>9860</v>
      </c>
      <c r="H184" s="61">
        <v>4390</v>
      </c>
      <c r="I184" s="50" t="s">
        <v>11679</v>
      </c>
      <c r="J184" s="135" t="s">
        <v>20912</v>
      </c>
      <c r="K184" s="135" t="s">
        <v>21560</v>
      </c>
      <c r="L184" s="50"/>
      <c r="M184" s="50">
        <v>1</v>
      </c>
      <c r="N184" s="50">
        <v>1</v>
      </c>
    </row>
    <row r="185" spans="1:14" s="6" customFormat="1" ht="25.5" x14ac:dyDescent="0.45">
      <c r="A185" s="57"/>
      <c r="B185" s="58" t="s">
        <v>16070</v>
      </c>
      <c r="C185" s="57" t="s">
        <v>11290</v>
      </c>
      <c r="D185" s="57" t="s">
        <v>9848</v>
      </c>
      <c r="E185" s="59" t="s">
        <v>653</v>
      </c>
      <c r="F185" s="60" t="s">
        <v>652</v>
      </c>
      <c r="G185" s="57"/>
      <c r="H185" s="61">
        <v>4390</v>
      </c>
      <c r="I185" s="50" t="s">
        <v>11680</v>
      </c>
      <c r="J185" s="135" t="s">
        <v>20910</v>
      </c>
      <c r="K185" s="135" t="s">
        <v>21560</v>
      </c>
      <c r="L185" s="50"/>
      <c r="M185" s="50">
        <v>1</v>
      </c>
      <c r="N185" s="50">
        <v>1</v>
      </c>
    </row>
    <row r="186" spans="1:14" s="6" customFormat="1" ht="25.5" x14ac:dyDescent="0.45">
      <c r="A186" s="57"/>
      <c r="B186" s="58" t="s">
        <v>16073</v>
      </c>
      <c r="C186" s="57" t="s">
        <v>1570</v>
      </c>
      <c r="D186" s="57" t="s">
        <v>9848</v>
      </c>
      <c r="E186" s="59" t="s">
        <v>642</v>
      </c>
      <c r="F186" s="60" t="s">
        <v>643</v>
      </c>
      <c r="G186" s="57" t="s">
        <v>9860</v>
      </c>
      <c r="H186" s="61">
        <v>4321</v>
      </c>
      <c r="I186" s="50" t="s">
        <v>11681</v>
      </c>
      <c r="J186" s="135" t="s">
        <v>20907</v>
      </c>
      <c r="K186" s="135" t="s">
        <v>21566</v>
      </c>
      <c r="L186" s="50"/>
      <c r="M186" s="50">
        <v>1</v>
      </c>
      <c r="N186" s="50">
        <v>1</v>
      </c>
    </row>
    <row r="187" spans="1:14" s="6" customFormat="1" ht="25.5" x14ac:dyDescent="0.45">
      <c r="A187" s="57" t="s">
        <v>9848</v>
      </c>
      <c r="B187" s="58" t="s">
        <v>16075</v>
      </c>
      <c r="C187" s="57" t="s">
        <v>1571</v>
      </c>
      <c r="D187" s="57" t="s">
        <v>9848</v>
      </c>
      <c r="E187" s="59" t="s">
        <v>571</v>
      </c>
      <c r="F187" s="60" t="s">
        <v>570</v>
      </c>
      <c r="G187" s="57" t="s">
        <v>11289</v>
      </c>
      <c r="H187" s="61">
        <v>3320</v>
      </c>
      <c r="I187" s="50" t="s">
        <v>11682</v>
      </c>
      <c r="J187" s="135" t="s">
        <v>20905</v>
      </c>
      <c r="K187" s="135" t="s">
        <v>21610</v>
      </c>
      <c r="L187" s="50"/>
      <c r="M187" s="50">
        <v>1</v>
      </c>
      <c r="N187" s="50">
        <v>1</v>
      </c>
    </row>
    <row r="188" spans="1:14" s="6" customFormat="1" ht="25.5" x14ac:dyDescent="0.45">
      <c r="A188" s="57" t="s">
        <v>9848</v>
      </c>
      <c r="B188" s="58" t="s">
        <v>16075</v>
      </c>
      <c r="C188" s="57" t="s">
        <v>1571</v>
      </c>
      <c r="D188" s="57"/>
      <c r="E188" s="59" t="s">
        <v>644</v>
      </c>
      <c r="F188" s="60" t="s">
        <v>645</v>
      </c>
      <c r="G188" s="57" t="s">
        <v>11288</v>
      </c>
      <c r="H188" s="61">
        <v>4322</v>
      </c>
      <c r="I188" s="50" t="s">
        <v>11683</v>
      </c>
      <c r="J188" s="135" t="s">
        <v>20905</v>
      </c>
      <c r="K188" s="135" t="s">
        <v>21565</v>
      </c>
      <c r="L188" s="50"/>
      <c r="M188" s="50">
        <v>1</v>
      </c>
      <c r="N188" s="50">
        <v>1</v>
      </c>
    </row>
    <row r="189" spans="1:14" s="6" customFormat="1" ht="25.5" x14ac:dyDescent="0.45">
      <c r="A189" s="57" t="s">
        <v>9848</v>
      </c>
      <c r="B189" s="58" t="s">
        <v>16075</v>
      </c>
      <c r="C189" s="57" t="s">
        <v>1571</v>
      </c>
      <c r="D189" s="57" t="s">
        <v>9848</v>
      </c>
      <c r="E189" s="59" t="s">
        <v>653</v>
      </c>
      <c r="F189" s="60" t="s">
        <v>652</v>
      </c>
      <c r="G189" s="57" t="s">
        <v>11287</v>
      </c>
      <c r="H189" s="61">
        <v>4390</v>
      </c>
      <c r="I189" s="50" t="s">
        <v>11684</v>
      </c>
      <c r="J189" s="135" t="s">
        <v>20905</v>
      </c>
      <c r="K189" s="135" t="s">
        <v>21560</v>
      </c>
      <c r="L189" s="50"/>
      <c r="M189" s="50">
        <v>1</v>
      </c>
      <c r="N189" s="50">
        <v>1</v>
      </c>
    </row>
    <row r="190" spans="1:14" s="6" customFormat="1" ht="25.5" x14ac:dyDescent="0.45">
      <c r="A190" s="57" t="s">
        <v>9848</v>
      </c>
      <c r="B190" s="58" t="s">
        <v>16075</v>
      </c>
      <c r="C190" s="57" t="s">
        <v>1571</v>
      </c>
      <c r="D190" s="57" t="s">
        <v>9848</v>
      </c>
      <c r="E190" s="59" t="s">
        <v>1139</v>
      </c>
      <c r="F190" s="60" t="s">
        <v>1140</v>
      </c>
      <c r="G190" s="57" t="s">
        <v>11286</v>
      </c>
      <c r="H190" s="61">
        <v>8129</v>
      </c>
      <c r="I190" s="50" t="s">
        <v>11685</v>
      </c>
      <c r="J190" s="135" t="s">
        <v>20905</v>
      </c>
      <c r="K190" s="135" t="s">
        <v>21285</v>
      </c>
      <c r="L190" s="50"/>
      <c r="M190" s="50">
        <v>1</v>
      </c>
      <c r="N190" s="50">
        <v>1</v>
      </c>
    </row>
    <row r="191" spans="1:14" s="6" customFormat="1" ht="38.25" x14ac:dyDescent="0.45">
      <c r="A191" s="57" t="s">
        <v>9848</v>
      </c>
      <c r="B191" s="58" t="s">
        <v>16077</v>
      </c>
      <c r="C191" s="57" t="s">
        <v>1573</v>
      </c>
      <c r="D191" s="57"/>
      <c r="E191" s="62" t="s">
        <v>555</v>
      </c>
      <c r="F191" s="60" t="s">
        <v>556</v>
      </c>
      <c r="G191" s="57" t="s">
        <v>11285</v>
      </c>
      <c r="H191" s="63">
        <v>331</v>
      </c>
      <c r="I191" s="50" t="s">
        <v>11686</v>
      </c>
      <c r="J191" s="135" t="s">
        <v>20903</v>
      </c>
      <c r="K191" s="135" t="s">
        <v>21618</v>
      </c>
      <c r="L191" s="50"/>
      <c r="M191" s="50">
        <v>1</v>
      </c>
      <c r="N191" s="50">
        <v>1</v>
      </c>
    </row>
    <row r="192" spans="1:14" s="6" customFormat="1" ht="25.5" x14ac:dyDescent="0.45">
      <c r="A192" s="57" t="s">
        <v>9848</v>
      </c>
      <c r="B192" s="58" t="s">
        <v>16077</v>
      </c>
      <c r="C192" s="57" t="s">
        <v>1573</v>
      </c>
      <c r="D192" s="57" t="s">
        <v>9848</v>
      </c>
      <c r="E192" s="59" t="s">
        <v>571</v>
      </c>
      <c r="F192" s="60" t="s">
        <v>570</v>
      </c>
      <c r="G192" s="57" t="s">
        <v>11284</v>
      </c>
      <c r="H192" s="61">
        <v>3320</v>
      </c>
      <c r="I192" s="50" t="s">
        <v>11687</v>
      </c>
      <c r="J192" s="135" t="s">
        <v>20903</v>
      </c>
      <c r="K192" s="135" t="s">
        <v>21610</v>
      </c>
      <c r="L192" s="50"/>
      <c r="M192" s="50">
        <v>1</v>
      </c>
      <c r="N192" s="50">
        <v>1</v>
      </c>
    </row>
    <row r="193" spans="1:14" s="6" customFormat="1" ht="25.5" x14ac:dyDescent="0.45">
      <c r="A193" s="57" t="s">
        <v>9848</v>
      </c>
      <c r="B193" s="58" t="s">
        <v>16077</v>
      </c>
      <c r="C193" s="57" t="s">
        <v>1573</v>
      </c>
      <c r="D193" s="57" t="s">
        <v>9848</v>
      </c>
      <c r="E193" s="59" t="s">
        <v>642</v>
      </c>
      <c r="F193" s="60" t="s">
        <v>643</v>
      </c>
      <c r="G193" s="57" t="s">
        <v>11283</v>
      </c>
      <c r="H193" s="61">
        <v>4321</v>
      </c>
      <c r="I193" s="50" t="s">
        <v>11688</v>
      </c>
      <c r="J193" s="135" t="s">
        <v>20903</v>
      </c>
      <c r="K193" s="135" t="s">
        <v>21566</v>
      </c>
      <c r="L193" s="50"/>
      <c r="M193" s="50">
        <v>1</v>
      </c>
      <c r="N193" s="50">
        <v>1</v>
      </c>
    </row>
    <row r="194" spans="1:14" s="6" customFormat="1" ht="38.25" x14ac:dyDescent="0.45">
      <c r="A194" s="57" t="s">
        <v>9848</v>
      </c>
      <c r="B194" s="58" t="s">
        <v>16077</v>
      </c>
      <c r="C194" s="57" t="s">
        <v>1573</v>
      </c>
      <c r="D194" s="57" t="s">
        <v>9848</v>
      </c>
      <c r="E194" s="59" t="s">
        <v>646</v>
      </c>
      <c r="F194" s="60" t="s">
        <v>647</v>
      </c>
      <c r="G194" s="57" t="s">
        <v>11282</v>
      </c>
      <c r="H194" s="61">
        <v>4329</v>
      </c>
      <c r="I194" s="50" t="s">
        <v>11689</v>
      </c>
      <c r="J194" s="135" t="s">
        <v>20903</v>
      </c>
      <c r="K194" s="135" t="s">
        <v>21564</v>
      </c>
      <c r="L194" s="50"/>
      <c r="M194" s="50">
        <v>1</v>
      </c>
      <c r="N194" s="50">
        <v>1</v>
      </c>
    </row>
    <row r="195" spans="1:14" s="6" customFormat="1" ht="25.5" x14ac:dyDescent="0.45">
      <c r="A195" s="57" t="s">
        <v>9848</v>
      </c>
      <c r="B195" s="58" t="s">
        <v>16080</v>
      </c>
      <c r="C195" s="57" t="s">
        <v>1576</v>
      </c>
      <c r="D195" s="57" t="s">
        <v>9848</v>
      </c>
      <c r="E195" s="59" t="s">
        <v>646</v>
      </c>
      <c r="F195" s="60" t="s">
        <v>647</v>
      </c>
      <c r="G195" s="57" t="s">
        <v>11281</v>
      </c>
      <c r="H195" s="61">
        <v>4329</v>
      </c>
      <c r="I195" s="50" t="s">
        <v>11690</v>
      </c>
      <c r="J195" s="135" t="s">
        <v>20900</v>
      </c>
      <c r="K195" s="135" t="s">
        <v>21564</v>
      </c>
      <c r="L195" s="50"/>
      <c r="M195" s="50">
        <v>1</v>
      </c>
      <c r="N195" s="50">
        <v>1</v>
      </c>
    </row>
    <row r="196" spans="1:14" s="6" customFormat="1" ht="51" x14ac:dyDescent="0.45">
      <c r="A196" s="57" t="s">
        <v>9848</v>
      </c>
      <c r="B196" s="58" t="s">
        <v>16080</v>
      </c>
      <c r="C196" s="57" t="s">
        <v>1576</v>
      </c>
      <c r="D196" s="57" t="s">
        <v>9848</v>
      </c>
      <c r="E196" s="59" t="s">
        <v>650</v>
      </c>
      <c r="F196" s="60" t="s">
        <v>11279</v>
      </c>
      <c r="G196" s="57" t="s">
        <v>11278</v>
      </c>
      <c r="H196" s="61" t="s">
        <v>11280</v>
      </c>
      <c r="I196" s="50" t="s">
        <v>11691</v>
      </c>
      <c r="J196" s="135" t="s">
        <v>20900</v>
      </c>
      <c r="K196" s="135" t="s">
        <v>21562</v>
      </c>
      <c r="L196" s="50" t="s">
        <v>15821</v>
      </c>
      <c r="M196" s="50">
        <v>1</v>
      </c>
      <c r="N196" s="50">
        <v>1</v>
      </c>
    </row>
    <row r="197" spans="1:14" s="6" customFormat="1" ht="38.25" x14ac:dyDescent="0.45">
      <c r="A197" s="57" t="s">
        <v>9848</v>
      </c>
      <c r="B197" s="58" t="s">
        <v>16080</v>
      </c>
      <c r="C197" s="57" t="s">
        <v>1576</v>
      </c>
      <c r="D197" s="57" t="s">
        <v>9848</v>
      </c>
      <c r="E197" s="59" t="s">
        <v>653</v>
      </c>
      <c r="F197" s="60" t="s">
        <v>11277</v>
      </c>
      <c r="G197" s="57" t="s">
        <v>11276</v>
      </c>
      <c r="H197" s="61">
        <v>4390</v>
      </c>
      <c r="I197" s="50" t="s">
        <v>11692</v>
      </c>
      <c r="J197" s="135" t="s">
        <v>20900</v>
      </c>
      <c r="K197" s="135" t="s">
        <v>21560</v>
      </c>
      <c r="L197" s="50"/>
      <c r="M197" s="50">
        <v>1</v>
      </c>
      <c r="N197" s="50">
        <v>1</v>
      </c>
    </row>
    <row r="198" spans="1:14" s="6" customFormat="1" ht="25.5" x14ac:dyDescent="0.45">
      <c r="A198" s="57"/>
      <c r="B198" s="58" t="s">
        <v>16082</v>
      </c>
      <c r="C198" s="57" t="s">
        <v>1578</v>
      </c>
      <c r="D198" s="57" t="s">
        <v>9848</v>
      </c>
      <c r="E198" s="59" t="s">
        <v>650</v>
      </c>
      <c r="F198" s="60" t="s">
        <v>649</v>
      </c>
      <c r="G198" s="57" t="s">
        <v>9860</v>
      </c>
      <c r="H198" s="61">
        <v>4330</v>
      </c>
      <c r="I198" s="50" t="s">
        <v>11693</v>
      </c>
      <c r="J198" s="135" t="s">
        <v>20898</v>
      </c>
      <c r="K198" s="135" t="s">
        <v>21562</v>
      </c>
      <c r="L198" s="50"/>
      <c r="M198" s="50">
        <v>1</v>
      </c>
      <c r="N198" s="50">
        <v>1</v>
      </c>
    </row>
    <row r="199" spans="1:14" s="6" customFormat="1" ht="25.5" x14ac:dyDescent="0.45">
      <c r="A199" s="57"/>
      <c r="B199" s="58" t="s">
        <v>16084</v>
      </c>
      <c r="C199" s="57" t="s">
        <v>1579</v>
      </c>
      <c r="D199" s="57" t="s">
        <v>9848</v>
      </c>
      <c r="E199" s="59" t="s">
        <v>650</v>
      </c>
      <c r="F199" s="60" t="s">
        <v>649</v>
      </c>
      <c r="G199" s="57"/>
      <c r="H199" s="61">
        <v>4330</v>
      </c>
      <c r="I199" s="50" t="s">
        <v>11694</v>
      </c>
      <c r="J199" s="135" t="s">
        <v>20896</v>
      </c>
      <c r="K199" s="135" t="s">
        <v>21562</v>
      </c>
      <c r="L199" s="50"/>
      <c r="M199" s="50">
        <v>1</v>
      </c>
      <c r="N199" s="50">
        <v>1</v>
      </c>
    </row>
    <row r="200" spans="1:14" s="6" customFormat="1" ht="25.5" x14ac:dyDescent="0.45">
      <c r="A200" s="57"/>
      <c r="B200" s="58" t="s">
        <v>16086</v>
      </c>
      <c r="C200" s="57" t="s">
        <v>1580</v>
      </c>
      <c r="D200" s="57" t="s">
        <v>9848</v>
      </c>
      <c r="E200" s="59" t="s">
        <v>650</v>
      </c>
      <c r="F200" s="60" t="s">
        <v>649</v>
      </c>
      <c r="G200" s="57" t="s">
        <v>9860</v>
      </c>
      <c r="H200" s="61">
        <v>4330</v>
      </c>
      <c r="I200" s="50" t="s">
        <v>11695</v>
      </c>
      <c r="J200" s="135" t="s">
        <v>20894</v>
      </c>
      <c r="K200" s="135" t="s">
        <v>21562</v>
      </c>
      <c r="L200" s="50"/>
      <c r="M200" s="50">
        <v>1</v>
      </c>
      <c r="N200" s="50">
        <v>1</v>
      </c>
    </row>
    <row r="201" spans="1:14" s="6" customFormat="1" ht="25.5" x14ac:dyDescent="0.45">
      <c r="A201" s="57"/>
      <c r="B201" s="58" t="s">
        <v>16088</v>
      </c>
      <c r="C201" s="57" t="s">
        <v>1581</v>
      </c>
      <c r="D201" s="57" t="s">
        <v>9848</v>
      </c>
      <c r="E201" s="59" t="s">
        <v>650</v>
      </c>
      <c r="F201" s="60" t="s">
        <v>649</v>
      </c>
      <c r="G201" s="57" t="s">
        <v>9860</v>
      </c>
      <c r="H201" s="61">
        <v>4330</v>
      </c>
      <c r="I201" s="50" t="s">
        <v>11696</v>
      </c>
      <c r="J201" s="135" t="s">
        <v>20892</v>
      </c>
      <c r="K201" s="135" t="s">
        <v>21562</v>
      </c>
      <c r="L201" s="50"/>
      <c r="M201" s="50">
        <v>1</v>
      </c>
      <c r="N201" s="50">
        <v>1</v>
      </c>
    </row>
    <row r="202" spans="1:14" s="6" customFormat="1" ht="25.5" x14ac:dyDescent="0.45">
      <c r="A202" s="57" t="s">
        <v>9848</v>
      </c>
      <c r="B202" s="58" t="s">
        <v>16090</v>
      </c>
      <c r="C202" s="57" t="s">
        <v>1582</v>
      </c>
      <c r="D202" s="57" t="s">
        <v>9848</v>
      </c>
      <c r="E202" s="59" t="s">
        <v>650</v>
      </c>
      <c r="F202" s="60" t="s">
        <v>649</v>
      </c>
      <c r="G202" s="57" t="s">
        <v>11275</v>
      </c>
      <c r="H202" s="61">
        <v>4330</v>
      </c>
      <c r="I202" s="50" t="s">
        <v>11697</v>
      </c>
      <c r="J202" s="135" t="s">
        <v>20890</v>
      </c>
      <c r="K202" s="135" t="s">
        <v>21562</v>
      </c>
      <c r="L202" s="50"/>
      <c r="M202" s="50">
        <v>1</v>
      </c>
      <c r="N202" s="50">
        <v>1</v>
      </c>
    </row>
    <row r="203" spans="1:14" s="6" customFormat="1" ht="25.5" x14ac:dyDescent="0.45">
      <c r="A203" s="57" t="s">
        <v>9848</v>
      </c>
      <c r="B203" s="58" t="s">
        <v>16090</v>
      </c>
      <c r="C203" s="57" t="s">
        <v>1582</v>
      </c>
      <c r="D203" s="57" t="s">
        <v>9848</v>
      </c>
      <c r="E203" s="59" t="s">
        <v>653</v>
      </c>
      <c r="F203" s="60" t="s">
        <v>652</v>
      </c>
      <c r="G203" s="57" t="s">
        <v>11274</v>
      </c>
      <c r="H203" s="61">
        <v>4390</v>
      </c>
      <c r="I203" s="50" t="s">
        <v>11698</v>
      </c>
      <c r="J203" s="135" t="s">
        <v>20890</v>
      </c>
      <c r="K203" s="135" t="s">
        <v>21560</v>
      </c>
      <c r="L203" s="50"/>
      <c r="M203" s="50">
        <v>1</v>
      </c>
      <c r="N203" s="50">
        <v>1</v>
      </c>
    </row>
    <row r="204" spans="1:14" s="6" customFormat="1" ht="27.75" customHeight="1" x14ac:dyDescent="0.45">
      <c r="A204" s="57" t="s">
        <v>9848</v>
      </c>
      <c r="B204" s="58" t="s">
        <v>16093</v>
      </c>
      <c r="C204" s="57" t="s">
        <v>1584</v>
      </c>
      <c r="D204" s="57"/>
      <c r="E204" s="59" t="s">
        <v>636</v>
      </c>
      <c r="F204" s="60" t="s">
        <v>637</v>
      </c>
      <c r="G204" s="57" t="s">
        <v>11273</v>
      </c>
      <c r="H204" s="61">
        <v>4311</v>
      </c>
      <c r="I204" s="50" t="s">
        <v>11699</v>
      </c>
      <c r="J204" s="135" t="s">
        <v>20887</v>
      </c>
      <c r="K204" s="135" t="s">
        <v>21569</v>
      </c>
      <c r="L204" s="50"/>
      <c r="M204" s="50">
        <v>1</v>
      </c>
      <c r="N204" s="50">
        <v>1</v>
      </c>
    </row>
    <row r="205" spans="1:14" s="6" customFormat="1" ht="25.5" x14ac:dyDescent="0.45">
      <c r="A205" s="57" t="s">
        <v>9848</v>
      </c>
      <c r="B205" s="58" t="s">
        <v>16093</v>
      </c>
      <c r="C205" s="57" t="s">
        <v>1584</v>
      </c>
      <c r="D205" s="57" t="s">
        <v>9848</v>
      </c>
      <c r="E205" s="59" t="s">
        <v>638</v>
      </c>
      <c r="F205" s="60" t="s">
        <v>639</v>
      </c>
      <c r="G205" s="57" t="s">
        <v>11272</v>
      </c>
      <c r="H205" s="61">
        <v>4312</v>
      </c>
      <c r="I205" s="50" t="s">
        <v>11700</v>
      </c>
      <c r="J205" s="135" t="s">
        <v>20887</v>
      </c>
      <c r="K205" s="135" t="s">
        <v>21568</v>
      </c>
      <c r="L205" s="50"/>
      <c r="M205" s="50">
        <v>1</v>
      </c>
      <c r="N205" s="50">
        <v>1</v>
      </c>
    </row>
    <row r="206" spans="1:14" s="6" customFormat="1" ht="25.5" x14ac:dyDescent="0.45">
      <c r="A206" s="57" t="s">
        <v>9848</v>
      </c>
      <c r="B206" s="58" t="s">
        <v>16093</v>
      </c>
      <c r="C206" s="57" t="s">
        <v>1584</v>
      </c>
      <c r="D206" s="57" t="s">
        <v>9848</v>
      </c>
      <c r="E206" s="59" t="s">
        <v>653</v>
      </c>
      <c r="F206" s="60" t="s">
        <v>652</v>
      </c>
      <c r="G206" s="57" t="s">
        <v>11271</v>
      </c>
      <c r="H206" s="61">
        <v>4390</v>
      </c>
      <c r="I206" s="50" t="s">
        <v>11701</v>
      </c>
      <c r="J206" s="135" t="s">
        <v>20887</v>
      </c>
      <c r="K206" s="135" t="s">
        <v>21560</v>
      </c>
      <c r="L206" s="50"/>
      <c r="M206" s="50">
        <v>1</v>
      </c>
      <c r="N206" s="50">
        <v>1</v>
      </c>
    </row>
    <row r="207" spans="1:14" s="6" customFormat="1" ht="25.5" x14ac:dyDescent="0.45">
      <c r="A207" s="57" t="s">
        <v>9848</v>
      </c>
      <c r="B207" s="58" t="s">
        <v>16095</v>
      </c>
      <c r="C207" s="57" t="s">
        <v>1585</v>
      </c>
      <c r="D207" s="57" t="s">
        <v>9848</v>
      </c>
      <c r="E207" s="59" t="s">
        <v>625</v>
      </c>
      <c r="F207" s="60" t="s">
        <v>624</v>
      </c>
      <c r="G207" s="57" t="s">
        <v>11270</v>
      </c>
      <c r="H207" s="61">
        <v>4210</v>
      </c>
      <c r="I207" s="50" t="s">
        <v>11702</v>
      </c>
      <c r="J207" s="135" t="s">
        <v>20885</v>
      </c>
      <c r="K207" s="135" t="s">
        <v>21576</v>
      </c>
      <c r="L207" s="50"/>
      <c r="M207" s="50">
        <v>1</v>
      </c>
      <c r="N207" s="50">
        <v>1</v>
      </c>
    </row>
    <row r="208" spans="1:14" s="6" customFormat="1" ht="25.5" x14ac:dyDescent="0.45">
      <c r="A208" s="57" t="s">
        <v>9848</v>
      </c>
      <c r="B208" s="58" t="s">
        <v>16095</v>
      </c>
      <c r="C208" s="57" t="s">
        <v>1585</v>
      </c>
      <c r="D208" s="57" t="s">
        <v>9848</v>
      </c>
      <c r="E208" s="59" t="s">
        <v>653</v>
      </c>
      <c r="F208" s="60" t="s">
        <v>652</v>
      </c>
      <c r="G208" s="57" t="s">
        <v>11269</v>
      </c>
      <c r="H208" s="61">
        <v>4390</v>
      </c>
      <c r="I208" s="50" t="s">
        <v>11703</v>
      </c>
      <c r="J208" s="135" t="s">
        <v>20885</v>
      </c>
      <c r="K208" s="135" t="s">
        <v>21560</v>
      </c>
      <c r="L208" s="50"/>
      <c r="M208" s="50">
        <v>1</v>
      </c>
      <c r="N208" s="50">
        <v>1</v>
      </c>
    </row>
    <row r="209" spans="1:14" s="6" customFormat="1" ht="25.5" x14ac:dyDescent="0.45">
      <c r="A209" s="57"/>
      <c r="B209" s="58" t="s">
        <v>16099</v>
      </c>
      <c r="C209" s="57" t="s">
        <v>11268</v>
      </c>
      <c r="D209" s="57" t="s">
        <v>9848</v>
      </c>
      <c r="E209" s="59" t="s">
        <v>198</v>
      </c>
      <c r="F209" s="60" t="s">
        <v>197</v>
      </c>
      <c r="G209" s="57" t="s">
        <v>9860</v>
      </c>
      <c r="H209" s="61">
        <v>1080</v>
      </c>
      <c r="I209" s="50" t="s">
        <v>11704</v>
      </c>
      <c r="J209" s="135" t="s">
        <v>20878</v>
      </c>
      <c r="K209" s="135" t="s">
        <v>21819</v>
      </c>
      <c r="L209" s="50"/>
      <c r="M209" s="50">
        <v>1</v>
      </c>
      <c r="N209" s="50">
        <v>1</v>
      </c>
    </row>
    <row r="210" spans="1:14" s="6" customFormat="1" ht="25.5" x14ac:dyDescent="0.45">
      <c r="A210" s="57"/>
      <c r="B210" s="58" t="s">
        <v>16100</v>
      </c>
      <c r="C210" s="57" t="s">
        <v>11267</v>
      </c>
      <c r="D210" s="57" t="s">
        <v>9848</v>
      </c>
      <c r="E210" s="59" t="s">
        <v>198</v>
      </c>
      <c r="F210" s="60" t="s">
        <v>197</v>
      </c>
      <c r="G210" s="57" t="s">
        <v>9860</v>
      </c>
      <c r="H210" s="61">
        <v>1080</v>
      </c>
      <c r="I210" s="50" t="s">
        <v>11705</v>
      </c>
      <c r="J210" s="135" t="s">
        <v>20877</v>
      </c>
      <c r="K210" s="135" t="s">
        <v>21819</v>
      </c>
      <c r="L210" s="50"/>
      <c r="M210" s="50">
        <v>1</v>
      </c>
      <c r="N210" s="50">
        <v>1</v>
      </c>
    </row>
    <row r="211" spans="1:14" s="6" customFormat="1" ht="25.5" x14ac:dyDescent="0.45">
      <c r="A211" s="57" t="s">
        <v>9848</v>
      </c>
      <c r="B211" s="58" t="s">
        <v>16103</v>
      </c>
      <c r="C211" s="57" t="s">
        <v>11265</v>
      </c>
      <c r="D211" s="57" t="s">
        <v>9848</v>
      </c>
      <c r="E211" s="59" t="s">
        <v>169</v>
      </c>
      <c r="F211" s="60" t="s">
        <v>168</v>
      </c>
      <c r="G211" s="57" t="s">
        <v>11266</v>
      </c>
      <c r="H211" s="61">
        <v>1030</v>
      </c>
      <c r="I211" s="50" t="s">
        <v>11706</v>
      </c>
      <c r="J211" s="135" t="s">
        <v>20874</v>
      </c>
      <c r="K211" s="135" t="s">
        <v>21835</v>
      </c>
      <c r="L211" s="50"/>
      <c r="M211" s="50">
        <v>1</v>
      </c>
      <c r="N211" s="50">
        <v>1</v>
      </c>
    </row>
    <row r="212" spans="1:14" s="6" customFormat="1" ht="25.5" x14ac:dyDescent="0.45">
      <c r="A212" s="57" t="s">
        <v>9848</v>
      </c>
      <c r="B212" s="58" t="s">
        <v>16103</v>
      </c>
      <c r="C212" s="57" t="s">
        <v>11265</v>
      </c>
      <c r="D212" s="57" t="s">
        <v>9848</v>
      </c>
      <c r="E212" s="59" t="s">
        <v>178</v>
      </c>
      <c r="F212" s="60" t="s">
        <v>179</v>
      </c>
      <c r="G212" s="57" t="s">
        <v>11264</v>
      </c>
      <c r="H212" s="61">
        <v>1061</v>
      </c>
      <c r="I212" s="50" t="s">
        <v>11707</v>
      </c>
      <c r="J212" s="135" t="s">
        <v>20874</v>
      </c>
      <c r="K212" s="135" t="s">
        <v>21829</v>
      </c>
      <c r="L212" s="50"/>
      <c r="M212" s="50">
        <v>1</v>
      </c>
      <c r="N212" s="50">
        <v>1</v>
      </c>
    </row>
    <row r="213" spans="1:14" s="6" customFormat="1" ht="25.5" x14ac:dyDescent="0.45">
      <c r="A213" s="57"/>
      <c r="B213" s="58" t="s">
        <v>16104</v>
      </c>
      <c r="C213" s="57" t="s">
        <v>11263</v>
      </c>
      <c r="D213" s="57" t="s">
        <v>9848</v>
      </c>
      <c r="E213" s="59" t="s">
        <v>178</v>
      </c>
      <c r="F213" s="60" t="s">
        <v>179</v>
      </c>
      <c r="G213" s="57" t="s">
        <v>9860</v>
      </c>
      <c r="H213" s="61">
        <v>1061</v>
      </c>
      <c r="I213" s="50" t="s">
        <v>11708</v>
      </c>
      <c r="J213" s="135" t="s">
        <v>20873</v>
      </c>
      <c r="K213" s="135" t="s">
        <v>21829</v>
      </c>
      <c r="L213" s="50"/>
      <c r="M213" s="50">
        <v>1</v>
      </c>
      <c r="N213" s="50">
        <v>1</v>
      </c>
    </row>
    <row r="214" spans="1:14" s="6" customFormat="1" ht="25.5" x14ac:dyDescent="0.45">
      <c r="A214" s="57"/>
      <c r="B214" s="58" t="s">
        <v>16105</v>
      </c>
      <c r="C214" s="57" t="s">
        <v>11262</v>
      </c>
      <c r="D214" s="57" t="s">
        <v>9848</v>
      </c>
      <c r="E214" s="59" t="s">
        <v>206</v>
      </c>
      <c r="F214" s="60" t="s">
        <v>207</v>
      </c>
      <c r="G214" s="57" t="s">
        <v>9860</v>
      </c>
      <c r="H214" s="61">
        <v>1103</v>
      </c>
      <c r="I214" s="50" t="s">
        <v>11709</v>
      </c>
      <c r="J214" s="135" t="s">
        <v>20872</v>
      </c>
      <c r="K214" s="135" t="s">
        <v>21814</v>
      </c>
      <c r="L214" s="50"/>
      <c r="M214" s="50">
        <v>1</v>
      </c>
      <c r="N214" s="50">
        <v>1</v>
      </c>
    </row>
    <row r="215" spans="1:14" s="6" customFormat="1" ht="25.5" x14ac:dyDescent="0.45">
      <c r="A215" s="57" t="s">
        <v>9848</v>
      </c>
      <c r="B215" s="58" t="s">
        <v>16107</v>
      </c>
      <c r="C215" s="57" t="s">
        <v>11260</v>
      </c>
      <c r="D215" s="57" t="s">
        <v>9848</v>
      </c>
      <c r="E215" s="59" t="s">
        <v>172</v>
      </c>
      <c r="F215" s="60" t="s">
        <v>171</v>
      </c>
      <c r="G215" s="57" t="s">
        <v>11261</v>
      </c>
      <c r="H215" s="61">
        <v>1040</v>
      </c>
      <c r="I215" s="50" t="s">
        <v>11710</v>
      </c>
      <c r="J215" s="135" t="s">
        <v>20870</v>
      </c>
      <c r="K215" s="135" t="s">
        <v>21833</v>
      </c>
      <c r="L215" s="50"/>
      <c r="M215" s="50">
        <v>1</v>
      </c>
      <c r="N215" s="50">
        <v>1</v>
      </c>
    </row>
    <row r="216" spans="1:14" s="6" customFormat="1" ht="25.5" x14ac:dyDescent="0.45">
      <c r="A216" s="57" t="s">
        <v>9848</v>
      </c>
      <c r="B216" s="58" t="s">
        <v>16107</v>
      </c>
      <c r="C216" s="57" t="s">
        <v>11260</v>
      </c>
      <c r="D216" s="57" t="s">
        <v>9848</v>
      </c>
      <c r="E216" s="59" t="s">
        <v>180</v>
      </c>
      <c r="F216" s="60" t="s">
        <v>181</v>
      </c>
      <c r="G216" s="57" t="s">
        <v>11259</v>
      </c>
      <c r="H216" s="61">
        <v>1062</v>
      </c>
      <c r="I216" s="50" t="s">
        <v>11711</v>
      </c>
      <c r="J216" s="135" t="s">
        <v>20870</v>
      </c>
      <c r="K216" s="135" t="s">
        <v>21828</v>
      </c>
      <c r="L216" s="50"/>
      <c r="M216" s="50">
        <v>1</v>
      </c>
      <c r="N216" s="50">
        <v>1</v>
      </c>
    </row>
    <row r="217" spans="1:14" s="6" customFormat="1" ht="25.5" x14ac:dyDescent="0.45">
      <c r="A217" s="57"/>
      <c r="B217" s="58" t="s">
        <v>16108</v>
      </c>
      <c r="C217" s="57" t="s">
        <v>11258</v>
      </c>
      <c r="D217" s="57" t="s">
        <v>9848</v>
      </c>
      <c r="E217" s="59" t="s">
        <v>172</v>
      </c>
      <c r="F217" s="60" t="s">
        <v>171</v>
      </c>
      <c r="G217" s="57" t="s">
        <v>9860</v>
      </c>
      <c r="H217" s="61">
        <v>1040</v>
      </c>
      <c r="I217" s="50" t="s">
        <v>11712</v>
      </c>
      <c r="J217" s="135" t="s">
        <v>20869</v>
      </c>
      <c r="K217" s="135" t="s">
        <v>21833</v>
      </c>
      <c r="L217" s="50"/>
      <c r="M217" s="50">
        <v>1</v>
      </c>
      <c r="N217" s="50">
        <v>1</v>
      </c>
    </row>
    <row r="218" spans="1:14" s="6" customFormat="1" ht="25.5" x14ac:dyDescent="0.45">
      <c r="A218" s="57" t="s">
        <v>9848</v>
      </c>
      <c r="B218" s="58" t="s">
        <v>16109</v>
      </c>
      <c r="C218" s="57" t="s">
        <v>11256</v>
      </c>
      <c r="D218" s="57" t="s">
        <v>9848</v>
      </c>
      <c r="E218" s="59" t="s">
        <v>172</v>
      </c>
      <c r="F218" s="60" t="s">
        <v>171</v>
      </c>
      <c r="G218" s="57" t="s">
        <v>11257</v>
      </c>
      <c r="H218" s="61">
        <v>1040</v>
      </c>
      <c r="I218" s="50" t="s">
        <v>11713</v>
      </c>
      <c r="J218" s="135" t="s">
        <v>20868</v>
      </c>
      <c r="K218" s="135" t="s">
        <v>21833</v>
      </c>
      <c r="L218" s="50"/>
      <c r="M218" s="50">
        <v>1</v>
      </c>
      <c r="N218" s="50">
        <v>1</v>
      </c>
    </row>
    <row r="219" spans="1:14" s="6" customFormat="1" ht="25.5" x14ac:dyDescent="0.45">
      <c r="A219" s="57" t="s">
        <v>9848</v>
      </c>
      <c r="B219" s="58" t="s">
        <v>16109</v>
      </c>
      <c r="C219" s="57" t="s">
        <v>11256</v>
      </c>
      <c r="D219" s="57" t="s">
        <v>9848</v>
      </c>
      <c r="E219" s="59" t="s">
        <v>180</v>
      </c>
      <c r="F219" s="60" t="s">
        <v>181</v>
      </c>
      <c r="G219" s="57" t="s">
        <v>11255</v>
      </c>
      <c r="H219" s="61">
        <v>1062</v>
      </c>
      <c r="I219" s="50" t="s">
        <v>11714</v>
      </c>
      <c r="J219" s="135" t="s">
        <v>20868</v>
      </c>
      <c r="K219" s="135" t="s">
        <v>21828</v>
      </c>
      <c r="L219" s="50"/>
      <c r="M219" s="50">
        <v>1</v>
      </c>
      <c r="N219" s="50">
        <v>1</v>
      </c>
    </row>
    <row r="220" spans="1:14" s="6" customFormat="1" ht="25.5" x14ac:dyDescent="0.45">
      <c r="A220" s="57"/>
      <c r="B220" s="58" t="s">
        <v>16111</v>
      </c>
      <c r="C220" s="57" t="s">
        <v>1599</v>
      </c>
      <c r="D220" s="57" t="s">
        <v>9848</v>
      </c>
      <c r="E220" s="59" t="s">
        <v>178</v>
      </c>
      <c r="F220" s="60" t="s">
        <v>179</v>
      </c>
      <c r="G220" s="57" t="s">
        <v>9860</v>
      </c>
      <c r="H220" s="61">
        <v>1061</v>
      </c>
      <c r="I220" s="50" t="s">
        <v>11715</v>
      </c>
      <c r="J220" s="135" t="s">
        <v>20866</v>
      </c>
      <c r="K220" s="135" t="s">
        <v>21829</v>
      </c>
      <c r="L220" s="50"/>
      <c r="M220" s="50">
        <v>1</v>
      </c>
      <c r="N220" s="50">
        <v>1</v>
      </c>
    </row>
    <row r="221" spans="1:14" s="6" customFormat="1" ht="13.15" x14ac:dyDescent="0.45">
      <c r="A221" s="57"/>
      <c r="B221" s="58" t="s">
        <v>16114</v>
      </c>
      <c r="C221" s="57" t="s">
        <v>11254</v>
      </c>
      <c r="D221" s="57" t="s">
        <v>9848</v>
      </c>
      <c r="E221" s="59" t="s">
        <v>186</v>
      </c>
      <c r="F221" s="60" t="s">
        <v>187</v>
      </c>
      <c r="G221" s="57" t="s">
        <v>9860</v>
      </c>
      <c r="H221" s="61">
        <v>1072</v>
      </c>
      <c r="I221" s="50" t="s">
        <v>11716</v>
      </c>
      <c r="J221" s="135" t="s">
        <v>20863</v>
      </c>
      <c r="K221" s="135" t="s">
        <v>21825</v>
      </c>
      <c r="L221" s="50"/>
      <c r="M221" s="50">
        <v>1</v>
      </c>
      <c r="N221" s="50">
        <v>1</v>
      </c>
    </row>
    <row r="222" spans="1:14" s="6" customFormat="1" ht="13.15" x14ac:dyDescent="0.45">
      <c r="A222" s="57"/>
      <c r="B222" s="58" t="s">
        <v>16115</v>
      </c>
      <c r="C222" s="57" t="s">
        <v>11253</v>
      </c>
      <c r="D222" s="57" t="s">
        <v>9848</v>
      </c>
      <c r="E222" s="59" t="s">
        <v>186</v>
      </c>
      <c r="F222" s="60" t="s">
        <v>187</v>
      </c>
      <c r="G222" s="57" t="s">
        <v>9860</v>
      </c>
      <c r="H222" s="61">
        <v>1072</v>
      </c>
      <c r="I222" s="50" t="s">
        <v>11717</v>
      </c>
      <c r="J222" s="135" t="s">
        <v>20862</v>
      </c>
      <c r="K222" s="135" t="s">
        <v>21825</v>
      </c>
      <c r="L222" s="50"/>
      <c r="M222" s="50">
        <v>1</v>
      </c>
      <c r="N222" s="50">
        <v>1</v>
      </c>
    </row>
    <row r="223" spans="1:14" s="6" customFormat="1" ht="38.25" x14ac:dyDescent="0.45">
      <c r="A223" s="57"/>
      <c r="B223" s="58" t="s">
        <v>16117</v>
      </c>
      <c r="C223" s="57" t="s">
        <v>1604</v>
      </c>
      <c r="D223" s="57" t="s">
        <v>9848</v>
      </c>
      <c r="E223" s="59" t="s">
        <v>188</v>
      </c>
      <c r="F223" s="60" t="s">
        <v>189</v>
      </c>
      <c r="G223" s="57" t="s">
        <v>9860</v>
      </c>
      <c r="H223" s="61">
        <v>1073</v>
      </c>
      <c r="I223" s="50" t="s">
        <v>11718</v>
      </c>
      <c r="J223" s="135" t="s">
        <v>20860</v>
      </c>
      <c r="K223" s="135" t="s">
        <v>21824</v>
      </c>
      <c r="L223" s="50"/>
      <c r="M223" s="50">
        <v>1</v>
      </c>
      <c r="N223" s="50">
        <v>1</v>
      </c>
    </row>
    <row r="224" spans="1:14" s="6" customFormat="1" ht="38.25" x14ac:dyDescent="0.45">
      <c r="A224" s="57"/>
      <c r="B224" s="58" t="s">
        <v>16119</v>
      </c>
      <c r="C224" s="57" t="s">
        <v>11252</v>
      </c>
      <c r="D224" s="57" t="s">
        <v>9848</v>
      </c>
      <c r="E224" s="59" t="s">
        <v>188</v>
      </c>
      <c r="F224" s="60" t="s">
        <v>189</v>
      </c>
      <c r="G224" s="57" t="s">
        <v>9860</v>
      </c>
      <c r="H224" s="61">
        <v>1073</v>
      </c>
      <c r="I224" s="50" t="s">
        <v>11719</v>
      </c>
      <c r="J224" s="135" t="s">
        <v>20858</v>
      </c>
      <c r="K224" s="135" t="s">
        <v>21824</v>
      </c>
      <c r="L224" s="50"/>
      <c r="M224" s="50">
        <v>1</v>
      </c>
      <c r="N224" s="50">
        <v>1</v>
      </c>
    </row>
    <row r="225" spans="1:14" s="6" customFormat="1" ht="38.25" x14ac:dyDescent="0.45">
      <c r="A225" s="57"/>
      <c r="B225" s="58" t="s">
        <v>16120</v>
      </c>
      <c r="C225" s="57" t="s">
        <v>11251</v>
      </c>
      <c r="D225" s="57" t="s">
        <v>9848</v>
      </c>
      <c r="E225" s="59" t="s">
        <v>188</v>
      </c>
      <c r="F225" s="60" t="s">
        <v>189</v>
      </c>
      <c r="G225" s="57" t="s">
        <v>9860</v>
      </c>
      <c r="H225" s="61">
        <v>1073</v>
      </c>
      <c r="I225" s="50" t="s">
        <v>11720</v>
      </c>
      <c r="J225" s="135" t="s">
        <v>20857</v>
      </c>
      <c r="K225" s="135" t="s">
        <v>21824</v>
      </c>
      <c r="L225" s="50"/>
      <c r="M225" s="50">
        <v>1</v>
      </c>
      <c r="N225" s="50">
        <v>1</v>
      </c>
    </row>
    <row r="226" spans="1:14" s="6" customFormat="1" ht="25.5" x14ac:dyDescent="0.45">
      <c r="A226" s="57"/>
      <c r="B226" s="58" t="s">
        <v>16123</v>
      </c>
      <c r="C226" s="57" t="s">
        <v>11250</v>
      </c>
      <c r="D226" s="57" t="s">
        <v>9848</v>
      </c>
      <c r="E226" s="59" t="s">
        <v>169</v>
      </c>
      <c r="F226" s="60" t="s">
        <v>168</v>
      </c>
      <c r="G226" s="57" t="s">
        <v>9860</v>
      </c>
      <c r="H226" s="61">
        <v>1030</v>
      </c>
      <c r="I226" s="50" t="s">
        <v>11721</v>
      </c>
      <c r="J226" s="135" t="s">
        <v>20854</v>
      </c>
      <c r="K226" s="135" t="s">
        <v>21835</v>
      </c>
      <c r="L226" s="50"/>
      <c r="M226" s="50">
        <v>1</v>
      </c>
      <c r="N226" s="50">
        <v>1</v>
      </c>
    </row>
    <row r="227" spans="1:14" s="6" customFormat="1" ht="25.5" x14ac:dyDescent="0.45">
      <c r="A227" s="57" t="s">
        <v>9848</v>
      </c>
      <c r="B227" s="58" t="s">
        <v>16124</v>
      </c>
      <c r="C227" s="57" t="s">
        <v>11245</v>
      </c>
      <c r="D227" s="57" t="s">
        <v>9848</v>
      </c>
      <c r="E227" s="59" t="s">
        <v>163</v>
      </c>
      <c r="F227" s="60" t="s">
        <v>162</v>
      </c>
      <c r="G227" s="57" t="s">
        <v>11249</v>
      </c>
      <c r="H227" s="61">
        <v>1010</v>
      </c>
      <c r="I227" s="50" t="s">
        <v>11722</v>
      </c>
      <c r="J227" s="135" t="s">
        <v>20853</v>
      </c>
      <c r="K227" s="135" t="s">
        <v>21839</v>
      </c>
      <c r="L227" s="50"/>
      <c r="M227" s="50">
        <v>1</v>
      </c>
      <c r="N227" s="50">
        <v>1</v>
      </c>
    </row>
    <row r="228" spans="1:14" s="6" customFormat="1" ht="25.5" x14ac:dyDescent="0.45">
      <c r="A228" s="57" t="s">
        <v>9848</v>
      </c>
      <c r="B228" s="58" t="s">
        <v>16124</v>
      </c>
      <c r="C228" s="57" t="s">
        <v>11245</v>
      </c>
      <c r="D228" s="57" t="s">
        <v>9848</v>
      </c>
      <c r="E228" s="59" t="s">
        <v>184</v>
      </c>
      <c r="F228" s="60" t="s">
        <v>185</v>
      </c>
      <c r="G228" s="57" t="s">
        <v>11248</v>
      </c>
      <c r="H228" s="61">
        <v>1071</v>
      </c>
      <c r="I228" s="50" t="s">
        <v>11723</v>
      </c>
      <c r="J228" s="135" t="s">
        <v>20853</v>
      </c>
      <c r="K228" s="135" t="s">
        <v>21826</v>
      </c>
      <c r="L228" s="50"/>
      <c r="M228" s="50">
        <v>1</v>
      </c>
      <c r="N228" s="50">
        <v>1</v>
      </c>
    </row>
    <row r="229" spans="1:14" s="6" customFormat="1" ht="38.25" x14ac:dyDescent="0.45">
      <c r="A229" s="57" t="s">
        <v>9848</v>
      </c>
      <c r="B229" s="58" t="s">
        <v>16124</v>
      </c>
      <c r="C229" s="57" t="s">
        <v>11245</v>
      </c>
      <c r="D229" s="57" t="s">
        <v>9848</v>
      </c>
      <c r="E229" s="59" t="s">
        <v>190</v>
      </c>
      <c r="F229" s="60" t="s">
        <v>191</v>
      </c>
      <c r="G229" s="57" t="s">
        <v>11247</v>
      </c>
      <c r="H229" s="61">
        <v>1074</v>
      </c>
      <c r="I229" s="50" t="s">
        <v>11724</v>
      </c>
      <c r="J229" s="135" t="s">
        <v>20853</v>
      </c>
      <c r="K229" s="135" t="s">
        <v>21823</v>
      </c>
      <c r="L229" s="50"/>
      <c r="M229" s="50">
        <v>1</v>
      </c>
      <c r="N229" s="50">
        <v>1</v>
      </c>
    </row>
    <row r="230" spans="1:14" s="6" customFormat="1" ht="25.5" x14ac:dyDescent="0.45">
      <c r="A230" s="57" t="s">
        <v>9848</v>
      </c>
      <c r="B230" s="58" t="s">
        <v>16124</v>
      </c>
      <c r="C230" s="57" t="s">
        <v>11245</v>
      </c>
      <c r="D230" s="57" t="s">
        <v>9848</v>
      </c>
      <c r="E230" s="59" t="s">
        <v>192</v>
      </c>
      <c r="F230" s="60" t="s">
        <v>193</v>
      </c>
      <c r="G230" s="57" t="s">
        <v>11246</v>
      </c>
      <c r="H230" s="61">
        <v>1075</v>
      </c>
      <c r="I230" s="50" t="s">
        <v>11725</v>
      </c>
      <c r="J230" s="135" t="s">
        <v>20853</v>
      </c>
      <c r="K230" s="135" t="s">
        <v>21822</v>
      </c>
      <c r="L230" s="50"/>
      <c r="M230" s="50">
        <v>1</v>
      </c>
      <c r="N230" s="50">
        <v>1</v>
      </c>
    </row>
    <row r="231" spans="1:14" s="6" customFormat="1" ht="25.5" x14ac:dyDescent="0.45">
      <c r="A231" s="57" t="s">
        <v>9848</v>
      </c>
      <c r="B231" s="58" t="s">
        <v>16124</v>
      </c>
      <c r="C231" s="57" t="s">
        <v>11245</v>
      </c>
      <c r="D231" s="57" t="s">
        <v>9848</v>
      </c>
      <c r="E231" s="59" t="s">
        <v>194</v>
      </c>
      <c r="F231" s="60" t="s">
        <v>195</v>
      </c>
      <c r="G231" s="57" t="s">
        <v>11244</v>
      </c>
      <c r="H231" s="61">
        <v>1079</v>
      </c>
      <c r="I231" s="50" t="s">
        <v>11726</v>
      </c>
      <c r="J231" s="135" t="s">
        <v>20853</v>
      </c>
      <c r="K231" s="135" t="s">
        <v>21821</v>
      </c>
      <c r="L231" s="50"/>
      <c r="M231" s="50">
        <v>1</v>
      </c>
      <c r="N231" s="50">
        <v>1</v>
      </c>
    </row>
    <row r="232" spans="1:14" s="6" customFormat="1" ht="25.5" x14ac:dyDescent="0.45">
      <c r="A232" s="57" t="s">
        <v>9848</v>
      </c>
      <c r="B232" s="58" t="s">
        <v>16126</v>
      </c>
      <c r="C232" s="57" t="s">
        <v>11242</v>
      </c>
      <c r="D232" s="57" t="s">
        <v>9848</v>
      </c>
      <c r="E232" s="59" t="s">
        <v>169</v>
      </c>
      <c r="F232" s="60" t="s">
        <v>168</v>
      </c>
      <c r="G232" s="57" t="s">
        <v>11243</v>
      </c>
      <c r="H232" s="61">
        <v>1030</v>
      </c>
      <c r="I232" s="50" t="s">
        <v>11727</v>
      </c>
      <c r="J232" s="135" t="s">
        <v>20851</v>
      </c>
      <c r="K232" s="135" t="s">
        <v>21835</v>
      </c>
      <c r="L232" s="50"/>
      <c r="M232" s="50">
        <v>1</v>
      </c>
      <c r="N232" s="50">
        <v>1</v>
      </c>
    </row>
    <row r="233" spans="1:14" s="6" customFormat="1" ht="25.5" x14ac:dyDescent="0.45">
      <c r="A233" s="57" t="s">
        <v>9848</v>
      </c>
      <c r="B233" s="58" t="s">
        <v>16126</v>
      </c>
      <c r="C233" s="57" t="s">
        <v>11242</v>
      </c>
      <c r="D233" s="57" t="s">
        <v>9848</v>
      </c>
      <c r="E233" s="59" t="s">
        <v>194</v>
      </c>
      <c r="F233" s="60" t="s">
        <v>195</v>
      </c>
      <c r="G233" s="57" t="s">
        <v>11241</v>
      </c>
      <c r="H233" s="61">
        <v>1079</v>
      </c>
      <c r="I233" s="50" t="s">
        <v>11728</v>
      </c>
      <c r="J233" s="135" t="s">
        <v>20851</v>
      </c>
      <c r="K233" s="135" t="s">
        <v>21821</v>
      </c>
      <c r="L233" s="50"/>
      <c r="M233" s="50">
        <v>1</v>
      </c>
      <c r="N233" s="50">
        <v>1</v>
      </c>
    </row>
    <row r="234" spans="1:14" s="6" customFormat="1" ht="38.25" x14ac:dyDescent="0.45">
      <c r="A234" s="57" t="s">
        <v>9848</v>
      </c>
      <c r="B234" s="58" t="s">
        <v>16127</v>
      </c>
      <c r="C234" s="57" t="s">
        <v>11238</v>
      </c>
      <c r="D234" s="57" t="s">
        <v>9848</v>
      </c>
      <c r="E234" s="59" t="s">
        <v>190</v>
      </c>
      <c r="F234" s="60" t="s">
        <v>191</v>
      </c>
      <c r="G234" s="57" t="s">
        <v>11240</v>
      </c>
      <c r="H234" s="61">
        <v>1074</v>
      </c>
      <c r="I234" s="50" t="s">
        <v>11729</v>
      </c>
      <c r="J234" s="135" t="s">
        <v>20850</v>
      </c>
      <c r="K234" s="135" t="s">
        <v>21823</v>
      </c>
      <c r="L234" s="50"/>
      <c r="M234" s="50">
        <v>1</v>
      </c>
      <c r="N234" s="50">
        <v>1</v>
      </c>
    </row>
    <row r="235" spans="1:14" s="6" customFormat="1" ht="25.5" x14ac:dyDescent="0.45">
      <c r="A235" s="57" t="s">
        <v>9848</v>
      </c>
      <c r="B235" s="58" t="s">
        <v>16127</v>
      </c>
      <c r="C235" s="57" t="s">
        <v>11238</v>
      </c>
      <c r="D235" s="57" t="s">
        <v>9848</v>
      </c>
      <c r="E235" s="59" t="s">
        <v>192</v>
      </c>
      <c r="F235" s="60" t="s">
        <v>193</v>
      </c>
      <c r="G235" s="57" t="s">
        <v>11239</v>
      </c>
      <c r="H235" s="61">
        <v>1075</v>
      </c>
      <c r="I235" s="50" t="s">
        <v>11730</v>
      </c>
      <c r="J235" s="135" t="s">
        <v>20850</v>
      </c>
      <c r="K235" s="135" t="s">
        <v>21822</v>
      </c>
      <c r="L235" s="50"/>
      <c r="M235" s="50">
        <v>1</v>
      </c>
      <c r="N235" s="50">
        <v>1</v>
      </c>
    </row>
    <row r="236" spans="1:14" s="6" customFormat="1" ht="25.5" x14ac:dyDescent="0.45">
      <c r="A236" s="57" t="s">
        <v>9848</v>
      </c>
      <c r="B236" s="58" t="s">
        <v>16127</v>
      </c>
      <c r="C236" s="57" t="s">
        <v>11238</v>
      </c>
      <c r="D236" s="57" t="s">
        <v>9848</v>
      </c>
      <c r="E236" s="59" t="s">
        <v>194</v>
      </c>
      <c r="F236" s="60" t="s">
        <v>195</v>
      </c>
      <c r="G236" s="57" t="s">
        <v>11237</v>
      </c>
      <c r="H236" s="61">
        <v>1079</v>
      </c>
      <c r="I236" s="50" t="s">
        <v>11731</v>
      </c>
      <c r="J236" s="135" t="s">
        <v>20850</v>
      </c>
      <c r="K236" s="135" t="s">
        <v>21821</v>
      </c>
      <c r="L236" s="50"/>
      <c r="M236" s="50">
        <v>1</v>
      </c>
      <c r="N236" s="50">
        <v>1</v>
      </c>
    </row>
    <row r="237" spans="1:14" s="6" customFormat="1" ht="25.5" x14ac:dyDescent="0.45">
      <c r="A237" s="57" t="s">
        <v>9848</v>
      </c>
      <c r="B237" s="58" t="s">
        <v>16128</v>
      </c>
      <c r="C237" s="57" t="s">
        <v>11235</v>
      </c>
      <c r="D237" s="57" t="s">
        <v>9848</v>
      </c>
      <c r="E237" s="59" t="s">
        <v>169</v>
      </c>
      <c r="F237" s="60" t="s">
        <v>168</v>
      </c>
      <c r="G237" s="57" t="s">
        <v>11236</v>
      </c>
      <c r="H237" s="61">
        <v>1030</v>
      </c>
      <c r="I237" s="50" t="s">
        <v>11732</v>
      </c>
      <c r="J237" s="135" t="s">
        <v>20849</v>
      </c>
      <c r="K237" s="135" t="s">
        <v>21835</v>
      </c>
      <c r="L237" s="50"/>
      <c r="M237" s="50">
        <v>1</v>
      </c>
      <c r="N237" s="50">
        <v>1</v>
      </c>
    </row>
    <row r="238" spans="1:14" s="6" customFormat="1" ht="25.5" x14ac:dyDescent="0.45">
      <c r="A238" s="57" t="s">
        <v>9848</v>
      </c>
      <c r="B238" s="58" t="s">
        <v>16128</v>
      </c>
      <c r="C238" s="57" t="s">
        <v>11235</v>
      </c>
      <c r="D238" s="57" t="s">
        <v>9848</v>
      </c>
      <c r="E238" s="59" t="s">
        <v>194</v>
      </c>
      <c r="F238" s="60" t="s">
        <v>195</v>
      </c>
      <c r="G238" s="57" t="s">
        <v>11234</v>
      </c>
      <c r="H238" s="61">
        <v>1079</v>
      </c>
      <c r="I238" s="50" t="s">
        <v>11733</v>
      </c>
      <c r="J238" s="135" t="s">
        <v>20849</v>
      </c>
      <c r="K238" s="135" t="s">
        <v>21821</v>
      </c>
      <c r="L238" s="50"/>
      <c r="M238" s="50">
        <v>1</v>
      </c>
      <c r="N238" s="50">
        <v>1</v>
      </c>
    </row>
    <row r="239" spans="1:14" s="6" customFormat="1" ht="13.15" x14ac:dyDescent="0.45">
      <c r="A239" s="57" t="s">
        <v>9848</v>
      </c>
      <c r="B239" s="58" t="s">
        <v>16131</v>
      </c>
      <c r="C239" s="57" t="s">
        <v>11232</v>
      </c>
      <c r="D239" s="57" t="s">
        <v>9848</v>
      </c>
      <c r="E239" s="59" t="s">
        <v>175</v>
      </c>
      <c r="F239" s="60" t="s">
        <v>174</v>
      </c>
      <c r="G239" s="57" t="s">
        <v>11233</v>
      </c>
      <c r="H239" s="61">
        <v>1050</v>
      </c>
      <c r="I239" s="50" t="s">
        <v>11734</v>
      </c>
      <c r="J239" s="135" t="s">
        <v>20846</v>
      </c>
      <c r="K239" s="135" t="s">
        <v>21831</v>
      </c>
      <c r="L239" s="50"/>
      <c r="M239" s="50">
        <v>1</v>
      </c>
      <c r="N239" s="50">
        <v>1</v>
      </c>
    </row>
    <row r="240" spans="1:14" s="6" customFormat="1" ht="25.5" x14ac:dyDescent="0.45">
      <c r="A240" s="57" t="s">
        <v>9848</v>
      </c>
      <c r="B240" s="58" t="s">
        <v>16131</v>
      </c>
      <c r="C240" s="57" t="s">
        <v>11232</v>
      </c>
      <c r="D240" s="57" t="s">
        <v>9848</v>
      </c>
      <c r="E240" s="59" t="s">
        <v>194</v>
      </c>
      <c r="F240" s="60" t="s">
        <v>195</v>
      </c>
      <c r="G240" s="57" t="s">
        <v>11231</v>
      </c>
      <c r="H240" s="61">
        <v>1079</v>
      </c>
      <c r="I240" s="50" t="s">
        <v>11735</v>
      </c>
      <c r="J240" s="135" t="s">
        <v>20846</v>
      </c>
      <c r="K240" s="135" t="s">
        <v>21821</v>
      </c>
      <c r="L240" s="50"/>
      <c r="M240" s="50">
        <v>1</v>
      </c>
      <c r="N240" s="50">
        <v>1</v>
      </c>
    </row>
    <row r="241" spans="1:14" s="6" customFormat="1" ht="13.15" x14ac:dyDescent="0.45">
      <c r="A241" s="57"/>
      <c r="B241" s="58" t="s">
        <v>16132</v>
      </c>
      <c r="C241" s="57" t="s">
        <v>11230</v>
      </c>
      <c r="D241" s="57" t="s">
        <v>9848</v>
      </c>
      <c r="E241" s="59" t="s">
        <v>175</v>
      </c>
      <c r="F241" s="60" t="s">
        <v>174</v>
      </c>
      <c r="G241" s="57" t="s">
        <v>9860</v>
      </c>
      <c r="H241" s="61">
        <v>1050</v>
      </c>
      <c r="I241" s="50" t="s">
        <v>11736</v>
      </c>
      <c r="J241" s="135" t="s">
        <v>20845</v>
      </c>
      <c r="K241" s="135" t="s">
        <v>21831</v>
      </c>
      <c r="L241" s="50"/>
      <c r="M241" s="50">
        <v>1</v>
      </c>
      <c r="N241" s="50">
        <v>1</v>
      </c>
    </row>
    <row r="242" spans="1:14" s="6" customFormat="1" ht="13.15" x14ac:dyDescent="0.45">
      <c r="A242" s="57" t="s">
        <v>9848</v>
      </c>
      <c r="B242" s="58" t="s">
        <v>16133</v>
      </c>
      <c r="C242" s="57" t="s">
        <v>11228</v>
      </c>
      <c r="D242" s="57" t="s">
        <v>9848</v>
      </c>
      <c r="E242" s="59" t="s">
        <v>175</v>
      </c>
      <c r="F242" s="60" t="s">
        <v>174</v>
      </c>
      <c r="G242" s="57" t="s">
        <v>11229</v>
      </c>
      <c r="H242" s="61">
        <v>1050</v>
      </c>
      <c r="I242" s="50" t="s">
        <v>11737</v>
      </c>
      <c r="J242" s="135" t="s">
        <v>20844</v>
      </c>
      <c r="K242" s="135" t="s">
        <v>21831</v>
      </c>
      <c r="L242" s="50"/>
      <c r="M242" s="50">
        <v>1</v>
      </c>
      <c r="N242" s="50">
        <v>1</v>
      </c>
    </row>
    <row r="243" spans="1:14" s="6" customFormat="1" ht="25.5" x14ac:dyDescent="0.45">
      <c r="A243" s="57" t="s">
        <v>9848</v>
      </c>
      <c r="B243" s="58" t="s">
        <v>16133</v>
      </c>
      <c r="C243" s="57" t="s">
        <v>11228</v>
      </c>
      <c r="D243" s="57" t="s">
        <v>9848</v>
      </c>
      <c r="E243" s="59" t="s">
        <v>194</v>
      </c>
      <c r="F243" s="60" t="s">
        <v>195</v>
      </c>
      <c r="G243" s="57" t="s">
        <v>11227</v>
      </c>
      <c r="H243" s="61">
        <v>1079</v>
      </c>
      <c r="I243" s="50" t="s">
        <v>11738</v>
      </c>
      <c r="J243" s="135" t="s">
        <v>20844</v>
      </c>
      <c r="K243" s="135" t="s">
        <v>21821</v>
      </c>
      <c r="L243" s="50"/>
      <c r="M243" s="50">
        <v>1</v>
      </c>
      <c r="N243" s="50">
        <v>1</v>
      </c>
    </row>
    <row r="244" spans="1:14" s="6" customFormat="1" ht="25.5" x14ac:dyDescent="0.45">
      <c r="A244" s="57" t="s">
        <v>9848</v>
      </c>
      <c r="B244" s="58" t="s">
        <v>16134</v>
      </c>
      <c r="C244" s="57" t="s">
        <v>11225</v>
      </c>
      <c r="D244" s="57" t="s">
        <v>9848</v>
      </c>
      <c r="E244" s="59" t="s">
        <v>175</v>
      </c>
      <c r="F244" s="60" t="s">
        <v>174</v>
      </c>
      <c r="G244" s="57" t="s">
        <v>11226</v>
      </c>
      <c r="H244" s="61">
        <v>1050</v>
      </c>
      <c r="I244" s="50" t="s">
        <v>11739</v>
      </c>
      <c r="J244" s="135" t="s">
        <v>20843</v>
      </c>
      <c r="K244" s="135" t="s">
        <v>21831</v>
      </c>
      <c r="L244" s="50"/>
      <c r="M244" s="50">
        <v>1</v>
      </c>
      <c r="N244" s="50">
        <v>1</v>
      </c>
    </row>
    <row r="245" spans="1:14" s="6" customFormat="1" ht="25.5" x14ac:dyDescent="0.45">
      <c r="A245" s="57" t="s">
        <v>9848</v>
      </c>
      <c r="B245" s="58" t="s">
        <v>16134</v>
      </c>
      <c r="C245" s="57" t="s">
        <v>11225</v>
      </c>
      <c r="D245" s="57" t="s">
        <v>9848</v>
      </c>
      <c r="E245" s="59" t="s">
        <v>194</v>
      </c>
      <c r="F245" s="60" t="s">
        <v>195</v>
      </c>
      <c r="G245" s="57" t="s">
        <v>11224</v>
      </c>
      <c r="H245" s="61">
        <v>1079</v>
      </c>
      <c r="I245" s="50" t="s">
        <v>11740</v>
      </c>
      <c r="J245" s="135" t="s">
        <v>20843</v>
      </c>
      <c r="K245" s="135" t="s">
        <v>21821</v>
      </c>
      <c r="L245" s="50"/>
      <c r="M245" s="50">
        <v>1</v>
      </c>
      <c r="N245" s="50">
        <v>1</v>
      </c>
    </row>
    <row r="246" spans="1:14" s="6" customFormat="1" ht="25.5" x14ac:dyDescent="0.45">
      <c r="A246" s="57"/>
      <c r="B246" s="58" t="s">
        <v>16136</v>
      </c>
      <c r="C246" s="57" t="s">
        <v>1622</v>
      </c>
      <c r="D246" s="57" t="s">
        <v>9848</v>
      </c>
      <c r="E246" s="59" t="s">
        <v>175</v>
      </c>
      <c r="F246" s="60" t="s">
        <v>174</v>
      </c>
      <c r="G246" s="57" t="s">
        <v>9860</v>
      </c>
      <c r="H246" s="61">
        <v>1050</v>
      </c>
      <c r="I246" s="50" t="s">
        <v>11741</v>
      </c>
      <c r="J246" s="135" t="s">
        <v>20841</v>
      </c>
      <c r="K246" s="135" t="s">
        <v>21831</v>
      </c>
      <c r="L246" s="50"/>
      <c r="M246" s="50">
        <v>1</v>
      </c>
      <c r="N246" s="50">
        <v>1</v>
      </c>
    </row>
    <row r="247" spans="1:14" s="6" customFormat="1" ht="25.5" x14ac:dyDescent="0.45">
      <c r="A247" s="57"/>
      <c r="B247" s="58" t="s">
        <v>16139</v>
      </c>
      <c r="C247" s="57" t="s">
        <v>11223</v>
      </c>
      <c r="D247" s="57" t="s">
        <v>9848</v>
      </c>
      <c r="E247" s="59" t="s">
        <v>163</v>
      </c>
      <c r="F247" s="60" t="s">
        <v>162</v>
      </c>
      <c r="G247" s="57"/>
      <c r="H247" s="61">
        <v>1010</v>
      </c>
      <c r="I247" s="50" t="s">
        <v>11742</v>
      </c>
      <c r="J247" s="135" t="s">
        <v>20838</v>
      </c>
      <c r="K247" s="135" t="s">
        <v>21839</v>
      </c>
      <c r="L247" s="50"/>
      <c r="M247" s="50">
        <v>1</v>
      </c>
      <c r="N247" s="50">
        <v>1</v>
      </c>
    </row>
    <row r="248" spans="1:14" s="6" customFormat="1" ht="25.5" x14ac:dyDescent="0.45">
      <c r="A248" s="57" t="s">
        <v>9848</v>
      </c>
      <c r="B248" s="58" t="s">
        <v>16140</v>
      </c>
      <c r="C248" s="57" t="s">
        <v>11221</v>
      </c>
      <c r="D248" s="57" t="s">
        <v>9848</v>
      </c>
      <c r="E248" s="59" t="s">
        <v>163</v>
      </c>
      <c r="F248" s="60" t="s">
        <v>162</v>
      </c>
      <c r="G248" s="57" t="s">
        <v>11222</v>
      </c>
      <c r="H248" s="61">
        <v>1010</v>
      </c>
      <c r="I248" s="50" t="s">
        <v>11743</v>
      </c>
      <c r="J248" s="135" t="s">
        <v>20837</v>
      </c>
      <c r="K248" s="135" t="s">
        <v>21839</v>
      </c>
      <c r="L248" s="50"/>
      <c r="M248" s="50">
        <v>1</v>
      </c>
      <c r="N248" s="50">
        <v>1</v>
      </c>
    </row>
    <row r="249" spans="1:14" s="6" customFormat="1" ht="25.5" x14ac:dyDescent="0.45">
      <c r="A249" s="57" t="s">
        <v>9848</v>
      </c>
      <c r="B249" s="58" t="s">
        <v>16140</v>
      </c>
      <c r="C249" s="57" t="s">
        <v>11221</v>
      </c>
      <c r="D249" s="57" t="s">
        <v>9848</v>
      </c>
      <c r="E249" s="59" t="s">
        <v>194</v>
      </c>
      <c r="F249" s="60" t="s">
        <v>195</v>
      </c>
      <c r="G249" s="57" t="s">
        <v>11220</v>
      </c>
      <c r="H249" s="61">
        <v>1079</v>
      </c>
      <c r="I249" s="50" t="s">
        <v>11744</v>
      </c>
      <c r="J249" s="135" t="s">
        <v>20837</v>
      </c>
      <c r="K249" s="135" t="s">
        <v>21821</v>
      </c>
      <c r="L249" s="50"/>
      <c r="M249" s="50">
        <v>1</v>
      </c>
      <c r="N249" s="50">
        <v>1</v>
      </c>
    </row>
    <row r="250" spans="1:14" s="6" customFormat="1" ht="25.5" x14ac:dyDescent="0.45">
      <c r="A250" s="57"/>
      <c r="B250" s="58" t="s">
        <v>16141</v>
      </c>
      <c r="C250" s="57" t="s">
        <v>11219</v>
      </c>
      <c r="D250" s="57" t="s">
        <v>9848</v>
      </c>
      <c r="E250" s="59" t="s">
        <v>163</v>
      </c>
      <c r="F250" s="60" t="s">
        <v>162</v>
      </c>
      <c r="G250" s="57" t="s">
        <v>9860</v>
      </c>
      <c r="H250" s="61">
        <v>1010</v>
      </c>
      <c r="I250" s="50" t="s">
        <v>11745</v>
      </c>
      <c r="J250" s="135" t="s">
        <v>20836</v>
      </c>
      <c r="K250" s="135" t="s">
        <v>21839</v>
      </c>
      <c r="L250" s="50"/>
      <c r="M250" s="50">
        <v>1</v>
      </c>
      <c r="N250" s="50">
        <v>1</v>
      </c>
    </row>
    <row r="251" spans="1:14" s="6" customFormat="1" ht="25.5" x14ac:dyDescent="0.45">
      <c r="A251" s="57"/>
      <c r="B251" s="58" t="s">
        <v>16142</v>
      </c>
      <c r="C251" s="57" t="s">
        <v>11218</v>
      </c>
      <c r="D251" s="57" t="s">
        <v>9848</v>
      </c>
      <c r="E251" s="59" t="s">
        <v>163</v>
      </c>
      <c r="F251" s="60" t="s">
        <v>162</v>
      </c>
      <c r="G251" s="57" t="s">
        <v>9860</v>
      </c>
      <c r="H251" s="61">
        <v>1010</v>
      </c>
      <c r="I251" s="50" t="s">
        <v>11746</v>
      </c>
      <c r="J251" s="135" t="s">
        <v>20835</v>
      </c>
      <c r="K251" s="135" t="s">
        <v>21839</v>
      </c>
      <c r="L251" s="50"/>
      <c r="M251" s="50">
        <v>1</v>
      </c>
      <c r="N251" s="50">
        <v>1</v>
      </c>
    </row>
    <row r="252" spans="1:14" s="6" customFormat="1" ht="25.5" x14ac:dyDescent="0.45">
      <c r="A252" s="57" t="s">
        <v>9848</v>
      </c>
      <c r="B252" s="58" t="s">
        <v>16145</v>
      </c>
      <c r="C252" s="57" t="s">
        <v>1628</v>
      </c>
      <c r="D252" s="57" t="s">
        <v>9848</v>
      </c>
      <c r="E252" s="59" t="s">
        <v>95</v>
      </c>
      <c r="F252" s="60" t="s">
        <v>96</v>
      </c>
      <c r="G252" s="57" t="s">
        <v>11217</v>
      </c>
      <c r="H252" s="61">
        <v>311</v>
      </c>
      <c r="I252" s="50" t="s">
        <v>11747</v>
      </c>
      <c r="J252" s="135" t="s">
        <v>20832</v>
      </c>
      <c r="K252" s="135" t="s">
        <v>21877</v>
      </c>
      <c r="L252" s="50"/>
      <c r="M252" s="50">
        <v>1</v>
      </c>
      <c r="N252" s="50">
        <v>1</v>
      </c>
    </row>
    <row r="253" spans="1:14" s="6" customFormat="1" ht="25.5" x14ac:dyDescent="0.45">
      <c r="A253" s="57" t="s">
        <v>9848</v>
      </c>
      <c r="B253" s="58" t="s">
        <v>16145</v>
      </c>
      <c r="C253" s="57" t="s">
        <v>1628</v>
      </c>
      <c r="D253" s="57" t="s">
        <v>9848</v>
      </c>
      <c r="E253" s="59" t="s">
        <v>163</v>
      </c>
      <c r="F253" s="60" t="s">
        <v>162</v>
      </c>
      <c r="G253" s="57" t="s">
        <v>11216</v>
      </c>
      <c r="H253" s="61">
        <v>1010</v>
      </c>
      <c r="I253" s="50" t="s">
        <v>11748</v>
      </c>
      <c r="J253" s="135" t="s">
        <v>20832</v>
      </c>
      <c r="K253" s="135" t="s">
        <v>21839</v>
      </c>
      <c r="L253" s="50"/>
      <c r="M253" s="50">
        <v>1</v>
      </c>
      <c r="N253" s="50">
        <v>1</v>
      </c>
    </row>
    <row r="254" spans="1:14" s="6" customFormat="1" ht="38.25" x14ac:dyDescent="0.45">
      <c r="A254" s="57" t="s">
        <v>9848</v>
      </c>
      <c r="B254" s="58" t="s">
        <v>16145</v>
      </c>
      <c r="C254" s="57" t="s">
        <v>1628</v>
      </c>
      <c r="D254" s="57"/>
      <c r="E254" s="59" t="s">
        <v>166</v>
      </c>
      <c r="F254" s="60" t="s">
        <v>11215</v>
      </c>
      <c r="G254" s="57" t="s">
        <v>11214</v>
      </c>
      <c r="H254" s="61">
        <v>1020</v>
      </c>
      <c r="I254" s="50" t="s">
        <v>11749</v>
      </c>
      <c r="J254" s="135" t="s">
        <v>20832</v>
      </c>
      <c r="K254" s="135" t="s">
        <v>21837</v>
      </c>
      <c r="L254" s="50"/>
      <c r="M254" s="50">
        <v>1</v>
      </c>
      <c r="N254" s="50">
        <v>1</v>
      </c>
    </row>
    <row r="255" spans="1:14" s="6" customFormat="1" ht="25.5" x14ac:dyDescent="0.45">
      <c r="A255" s="57" t="s">
        <v>9848</v>
      </c>
      <c r="B255" s="58" t="s">
        <v>16145</v>
      </c>
      <c r="C255" s="57" t="s">
        <v>1628</v>
      </c>
      <c r="D255" s="57" t="s">
        <v>9848</v>
      </c>
      <c r="E255" s="59" t="s">
        <v>172</v>
      </c>
      <c r="F255" s="60" t="s">
        <v>171</v>
      </c>
      <c r="G255" s="57" t="s">
        <v>11213</v>
      </c>
      <c r="H255" s="61">
        <v>1040</v>
      </c>
      <c r="I255" s="50" t="s">
        <v>11750</v>
      </c>
      <c r="J255" s="135" t="s">
        <v>20832</v>
      </c>
      <c r="K255" s="135" t="s">
        <v>21833</v>
      </c>
      <c r="L255" s="50"/>
      <c r="M255" s="50">
        <v>1</v>
      </c>
      <c r="N255" s="50">
        <v>1</v>
      </c>
    </row>
    <row r="256" spans="1:14" s="6" customFormat="1" ht="25.5" x14ac:dyDescent="0.45">
      <c r="A256" s="57" t="s">
        <v>9848</v>
      </c>
      <c r="B256" s="58" t="s">
        <v>16145</v>
      </c>
      <c r="C256" s="57" t="s">
        <v>1628</v>
      </c>
      <c r="D256" s="57" t="s">
        <v>9848</v>
      </c>
      <c r="E256" s="59" t="s">
        <v>192</v>
      </c>
      <c r="F256" s="60" t="s">
        <v>193</v>
      </c>
      <c r="G256" s="57" t="s">
        <v>11212</v>
      </c>
      <c r="H256" s="61">
        <v>1075</v>
      </c>
      <c r="I256" s="50" t="s">
        <v>11751</v>
      </c>
      <c r="J256" s="135" t="s">
        <v>20832</v>
      </c>
      <c r="K256" s="135" t="s">
        <v>21822</v>
      </c>
      <c r="L256" s="50"/>
      <c r="M256" s="50">
        <v>1</v>
      </c>
      <c r="N256" s="50">
        <v>1</v>
      </c>
    </row>
    <row r="257" spans="1:14" s="6" customFormat="1" ht="25.5" x14ac:dyDescent="0.45">
      <c r="A257" s="57" t="s">
        <v>9848</v>
      </c>
      <c r="B257" s="58" t="s">
        <v>16145</v>
      </c>
      <c r="C257" s="57" t="s">
        <v>1628</v>
      </c>
      <c r="D257" s="57" t="s">
        <v>9848</v>
      </c>
      <c r="E257" s="59" t="s">
        <v>194</v>
      </c>
      <c r="F257" s="60" t="s">
        <v>195</v>
      </c>
      <c r="G257" s="57" t="s">
        <v>11211</v>
      </c>
      <c r="H257" s="61">
        <v>1079</v>
      </c>
      <c r="I257" s="50" t="s">
        <v>11752</v>
      </c>
      <c r="J257" s="135" t="s">
        <v>20832</v>
      </c>
      <c r="K257" s="135" t="s">
        <v>21821</v>
      </c>
      <c r="L257" s="50"/>
      <c r="M257" s="50">
        <v>1</v>
      </c>
      <c r="N257" s="50">
        <v>1</v>
      </c>
    </row>
    <row r="258" spans="1:14" s="6" customFormat="1" ht="25.5" x14ac:dyDescent="0.45">
      <c r="A258" s="57"/>
      <c r="B258" s="58" t="s">
        <v>16148</v>
      </c>
      <c r="C258" s="57" t="s">
        <v>11210</v>
      </c>
      <c r="D258" s="57" t="s">
        <v>9848</v>
      </c>
      <c r="E258" s="59" t="s">
        <v>184</v>
      </c>
      <c r="F258" s="60" t="s">
        <v>185</v>
      </c>
      <c r="G258" s="57" t="s">
        <v>9860</v>
      </c>
      <c r="H258" s="61">
        <v>1071</v>
      </c>
      <c r="I258" s="50" t="s">
        <v>11753</v>
      </c>
      <c r="J258" s="135" t="s">
        <v>20829</v>
      </c>
      <c r="K258" s="135" t="s">
        <v>21826</v>
      </c>
      <c r="L258" s="50"/>
      <c r="M258" s="50">
        <v>1</v>
      </c>
      <c r="N258" s="50">
        <v>1</v>
      </c>
    </row>
    <row r="259" spans="1:14" s="6" customFormat="1" ht="25.5" x14ac:dyDescent="0.45">
      <c r="A259" s="57"/>
      <c r="B259" s="58" t="s">
        <v>16149</v>
      </c>
      <c r="C259" s="57" t="s">
        <v>11209</v>
      </c>
      <c r="D259" s="57" t="s">
        <v>9848</v>
      </c>
      <c r="E259" s="59" t="s">
        <v>184</v>
      </c>
      <c r="F259" s="60" t="s">
        <v>185</v>
      </c>
      <c r="G259" s="57" t="s">
        <v>9860</v>
      </c>
      <c r="H259" s="61">
        <v>1071</v>
      </c>
      <c r="I259" s="50" t="s">
        <v>11754</v>
      </c>
      <c r="J259" s="135" t="s">
        <v>20828</v>
      </c>
      <c r="K259" s="135" t="s">
        <v>21826</v>
      </c>
      <c r="L259" s="50"/>
      <c r="M259" s="50">
        <v>1</v>
      </c>
      <c r="N259" s="50">
        <v>1</v>
      </c>
    </row>
    <row r="260" spans="1:14" s="6" customFormat="1" ht="25.5" x14ac:dyDescent="0.45">
      <c r="A260" s="57"/>
      <c r="B260" s="58" t="s">
        <v>16150</v>
      </c>
      <c r="C260" s="57" t="s">
        <v>11208</v>
      </c>
      <c r="D260" s="57" t="s">
        <v>9848</v>
      </c>
      <c r="E260" s="59" t="s">
        <v>184</v>
      </c>
      <c r="F260" s="60" t="s">
        <v>185</v>
      </c>
      <c r="G260" s="57" t="s">
        <v>9860</v>
      </c>
      <c r="H260" s="61">
        <v>1071</v>
      </c>
      <c r="I260" s="50" t="s">
        <v>11755</v>
      </c>
      <c r="J260" s="135" t="s">
        <v>20827</v>
      </c>
      <c r="K260" s="135" t="s">
        <v>21826</v>
      </c>
      <c r="L260" s="50"/>
      <c r="M260" s="50">
        <v>1</v>
      </c>
      <c r="N260" s="50">
        <v>1</v>
      </c>
    </row>
    <row r="261" spans="1:14" s="6" customFormat="1" ht="25.5" x14ac:dyDescent="0.45">
      <c r="A261" s="57"/>
      <c r="B261" s="58" t="s">
        <v>16152</v>
      </c>
      <c r="C261" s="57" t="s">
        <v>11207</v>
      </c>
      <c r="D261" s="57" t="s">
        <v>9848</v>
      </c>
      <c r="E261" s="59" t="s">
        <v>184</v>
      </c>
      <c r="F261" s="60" t="s">
        <v>185</v>
      </c>
      <c r="G261" s="57" t="s">
        <v>9860</v>
      </c>
      <c r="H261" s="61">
        <v>1071</v>
      </c>
      <c r="I261" s="50" t="s">
        <v>11756</v>
      </c>
      <c r="J261" s="135" t="s">
        <v>20825</v>
      </c>
      <c r="K261" s="135" t="s">
        <v>21826</v>
      </c>
      <c r="L261" s="50"/>
      <c r="M261" s="50">
        <v>1</v>
      </c>
      <c r="N261" s="50">
        <v>1</v>
      </c>
    </row>
    <row r="262" spans="1:14" s="6" customFormat="1" ht="25.5" x14ac:dyDescent="0.45">
      <c r="A262" s="57" t="s">
        <v>9848</v>
      </c>
      <c r="B262" s="58" t="s">
        <v>16153</v>
      </c>
      <c r="C262" s="57" t="s">
        <v>11204</v>
      </c>
      <c r="D262" s="57" t="s">
        <v>9848</v>
      </c>
      <c r="E262" s="59" t="s">
        <v>178</v>
      </c>
      <c r="F262" s="60" t="s">
        <v>179</v>
      </c>
      <c r="G262" s="57" t="s">
        <v>11206</v>
      </c>
      <c r="H262" s="61">
        <v>1061</v>
      </c>
      <c r="I262" s="50" t="s">
        <v>11757</v>
      </c>
      <c r="J262" s="135" t="s">
        <v>20824</v>
      </c>
      <c r="K262" s="135" t="s">
        <v>21829</v>
      </c>
      <c r="L262" s="50"/>
      <c r="M262" s="50">
        <v>1</v>
      </c>
      <c r="N262" s="50">
        <v>1</v>
      </c>
    </row>
    <row r="263" spans="1:14" s="6" customFormat="1" ht="38.25" x14ac:dyDescent="0.45">
      <c r="A263" s="57" t="s">
        <v>9848</v>
      </c>
      <c r="B263" s="58" t="s">
        <v>16153</v>
      </c>
      <c r="C263" s="57" t="s">
        <v>11204</v>
      </c>
      <c r="D263" s="57" t="s">
        <v>9848</v>
      </c>
      <c r="E263" s="59" t="s">
        <v>190</v>
      </c>
      <c r="F263" s="60" t="s">
        <v>191</v>
      </c>
      <c r="G263" s="57" t="s">
        <v>11205</v>
      </c>
      <c r="H263" s="61">
        <v>1074</v>
      </c>
      <c r="I263" s="50" t="s">
        <v>11758</v>
      </c>
      <c r="J263" s="135" t="s">
        <v>20824</v>
      </c>
      <c r="K263" s="135" t="s">
        <v>21823</v>
      </c>
      <c r="L263" s="50"/>
      <c r="M263" s="50">
        <v>1</v>
      </c>
      <c r="N263" s="50">
        <v>1</v>
      </c>
    </row>
    <row r="264" spans="1:14" s="6" customFormat="1" ht="25.5" x14ac:dyDescent="0.45">
      <c r="A264" s="57" t="s">
        <v>9848</v>
      </c>
      <c r="B264" s="58" t="s">
        <v>16153</v>
      </c>
      <c r="C264" s="57" t="s">
        <v>11204</v>
      </c>
      <c r="D264" s="57" t="s">
        <v>9848</v>
      </c>
      <c r="E264" s="59" t="s">
        <v>192</v>
      </c>
      <c r="F264" s="60" t="s">
        <v>193</v>
      </c>
      <c r="G264" s="57" t="s">
        <v>11203</v>
      </c>
      <c r="H264" s="61">
        <v>1075</v>
      </c>
      <c r="I264" s="50" t="s">
        <v>11759</v>
      </c>
      <c r="J264" s="135" t="s">
        <v>20824</v>
      </c>
      <c r="K264" s="135" t="s">
        <v>21822</v>
      </c>
      <c r="L264" s="50"/>
      <c r="M264" s="50">
        <v>1</v>
      </c>
      <c r="N264" s="50">
        <v>1</v>
      </c>
    </row>
    <row r="265" spans="1:14" s="6" customFormat="1" ht="25.5" x14ac:dyDescent="0.45">
      <c r="A265" s="57"/>
      <c r="B265" s="58" t="s">
        <v>16155</v>
      </c>
      <c r="C265" s="57" t="s">
        <v>1637</v>
      </c>
      <c r="D265" s="57" t="s">
        <v>9848</v>
      </c>
      <c r="E265" s="59" t="s">
        <v>184</v>
      </c>
      <c r="F265" s="60" t="s">
        <v>185</v>
      </c>
      <c r="G265" s="57" t="s">
        <v>9860</v>
      </c>
      <c r="H265" s="61">
        <v>1071</v>
      </c>
      <c r="I265" s="50" t="s">
        <v>11760</v>
      </c>
      <c r="J265" s="135" t="s">
        <v>20822</v>
      </c>
      <c r="K265" s="135" t="s">
        <v>21826</v>
      </c>
      <c r="L265" s="50"/>
      <c r="M265" s="50">
        <v>1</v>
      </c>
      <c r="N265" s="50">
        <v>1</v>
      </c>
    </row>
    <row r="266" spans="1:14" s="6" customFormat="1" ht="25.5" x14ac:dyDescent="0.45">
      <c r="A266" s="57"/>
      <c r="B266" s="58" t="s">
        <v>16158</v>
      </c>
      <c r="C266" s="57" t="s">
        <v>11202</v>
      </c>
      <c r="D266" s="57" t="s">
        <v>9848</v>
      </c>
      <c r="E266" s="59" t="s">
        <v>169</v>
      </c>
      <c r="F266" s="60" t="s">
        <v>168</v>
      </c>
      <c r="G266" s="57" t="s">
        <v>9860</v>
      </c>
      <c r="H266" s="61">
        <v>1030</v>
      </c>
      <c r="I266" s="50" t="s">
        <v>11761</v>
      </c>
      <c r="J266" s="135" t="s">
        <v>20819</v>
      </c>
      <c r="K266" s="135" t="s">
        <v>21835</v>
      </c>
      <c r="L266" s="50"/>
      <c r="M266" s="50">
        <v>1</v>
      </c>
      <c r="N266" s="50">
        <v>1</v>
      </c>
    </row>
    <row r="267" spans="1:14" s="6" customFormat="1" ht="25.5" x14ac:dyDescent="0.45">
      <c r="A267" s="57" t="s">
        <v>9848</v>
      </c>
      <c r="B267" s="58" t="s">
        <v>16159</v>
      </c>
      <c r="C267" s="57" t="s">
        <v>11200</v>
      </c>
      <c r="D267" s="57" t="s">
        <v>9848</v>
      </c>
      <c r="E267" s="59" t="s">
        <v>169</v>
      </c>
      <c r="F267" s="60" t="s">
        <v>168</v>
      </c>
      <c r="G267" s="57" t="s">
        <v>11201</v>
      </c>
      <c r="H267" s="61">
        <v>1030</v>
      </c>
      <c r="I267" s="50" t="s">
        <v>11762</v>
      </c>
      <c r="J267" s="135" t="s">
        <v>20818</v>
      </c>
      <c r="K267" s="135" t="s">
        <v>21835</v>
      </c>
      <c r="L267" s="50"/>
      <c r="M267" s="50">
        <v>1</v>
      </c>
      <c r="N267" s="50">
        <v>1</v>
      </c>
    </row>
    <row r="268" spans="1:14" s="6" customFormat="1" ht="25.5" x14ac:dyDescent="0.45">
      <c r="A268" s="57" t="s">
        <v>9848</v>
      </c>
      <c r="B268" s="58" t="s">
        <v>16159</v>
      </c>
      <c r="C268" s="57" t="s">
        <v>11200</v>
      </c>
      <c r="D268" s="57" t="s">
        <v>9848</v>
      </c>
      <c r="E268" s="59" t="s">
        <v>184</v>
      </c>
      <c r="F268" s="60" t="s">
        <v>185</v>
      </c>
      <c r="G268" s="57" t="s">
        <v>11199</v>
      </c>
      <c r="H268" s="61">
        <v>1071</v>
      </c>
      <c r="I268" s="50" t="s">
        <v>11763</v>
      </c>
      <c r="J268" s="135" t="s">
        <v>20818</v>
      </c>
      <c r="K268" s="135" t="s">
        <v>21826</v>
      </c>
      <c r="L268" s="50"/>
      <c r="M268" s="50">
        <v>1</v>
      </c>
      <c r="N268" s="50">
        <v>1</v>
      </c>
    </row>
    <row r="269" spans="1:14" s="6" customFormat="1" ht="25.5" x14ac:dyDescent="0.45">
      <c r="A269" s="57"/>
      <c r="B269" s="58" t="s">
        <v>16161</v>
      </c>
      <c r="C269" s="57" t="s">
        <v>1642</v>
      </c>
      <c r="D269" s="57" t="s">
        <v>9848</v>
      </c>
      <c r="E269" s="59" t="s">
        <v>194</v>
      </c>
      <c r="F269" s="60" t="s">
        <v>195</v>
      </c>
      <c r="G269" s="57" t="s">
        <v>9860</v>
      </c>
      <c r="H269" s="61">
        <v>1079</v>
      </c>
      <c r="I269" s="50" t="s">
        <v>11764</v>
      </c>
      <c r="J269" s="135" t="s">
        <v>20816</v>
      </c>
      <c r="K269" s="135" t="s">
        <v>21821</v>
      </c>
      <c r="L269" s="50"/>
      <c r="M269" s="50">
        <v>1</v>
      </c>
      <c r="N269" s="50">
        <v>1</v>
      </c>
    </row>
    <row r="270" spans="1:14" s="6" customFormat="1" ht="25.5" x14ac:dyDescent="0.45">
      <c r="A270" s="57" t="s">
        <v>9848</v>
      </c>
      <c r="B270" s="58" t="s">
        <v>16163</v>
      </c>
      <c r="C270" s="57" t="s">
        <v>1644</v>
      </c>
      <c r="D270" s="57" t="s">
        <v>9848</v>
      </c>
      <c r="E270" s="59" t="s">
        <v>169</v>
      </c>
      <c r="F270" s="60" t="s">
        <v>168</v>
      </c>
      <c r="G270" s="57" t="s">
        <v>11198</v>
      </c>
      <c r="H270" s="61">
        <v>1030</v>
      </c>
      <c r="I270" s="50" t="s">
        <v>11765</v>
      </c>
      <c r="J270" s="135" t="s">
        <v>20814</v>
      </c>
      <c r="K270" s="135" t="s">
        <v>21835</v>
      </c>
      <c r="L270" s="50"/>
      <c r="M270" s="50">
        <v>1</v>
      </c>
      <c r="N270" s="50">
        <v>1</v>
      </c>
    </row>
    <row r="271" spans="1:14" s="6" customFormat="1" ht="25.5" x14ac:dyDescent="0.45">
      <c r="A271" s="57" t="s">
        <v>9848</v>
      </c>
      <c r="B271" s="58" t="s">
        <v>16163</v>
      </c>
      <c r="C271" s="57" t="s">
        <v>1644</v>
      </c>
      <c r="D271" s="57" t="s">
        <v>9848</v>
      </c>
      <c r="E271" s="59" t="s">
        <v>194</v>
      </c>
      <c r="F271" s="60" t="s">
        <v>195</v>
      </c>
      <c r="G271" s="57" t="s">
        <v>11197</v>
      </c>
      <c r="H271" s="61">
        <v>1079</v>
      </c>
      <c r="I271" s="50" t="s">
        <v>11766</v>
      </c>
      <c r="J271" s="135" t="s">
        <v>20814</v>
      </c>
      <c r="K271" s="135" t="s">
        <v>21821</v>
      </c>
      <c r="L271" s="50"/>
      <c r="M271" s="50">
        <v>1</v>
      </c>
      <c r="N271" s="50">
        <v>1</v>
      </c>
    </row>
    <row r="272" spans="1:14" s="6" customFormat="1" ht="25.5" x14ac:dyDescent="0.45">
      <c r="A272" s="57" t="s">
        <v>9848</v>
      </c>
      <c r="B272" s="58" t="s">
        <v>16165</v>
      </c>
      <c r="C272" s="57" t="s">
        <v>11195</v>
      </c>
      <c r="D272" s="57" t="s">
        <v>9848</v>
      </c>
      <c r="E272" s="59" t="s">
        <v>169</v>
      </c>
      <c r="F272" s="60" t="s">
        <v>168</v>
      </c>
      <c r="G272" s="57" t="s">
        <v>11196</v>
      </c>
      <c r="H272" s="61">
        <v>1030</v>
      </c>
      <c r="I272" s="50" t="s">
        <v>11767</v>
      </c>
      <c r="J272" s="135" t="s">
        <v>20812</v>
      </c>
      <c r="K272" s="135" t="s">
        <v>21835</v>
      </c>
      <c r="L272" s="50"/>
      <c r="M272" s="50">
        <v>1</v>
      </c>
      <c r="N272" s="50">
        <v>1</v>
      </c>
    </row>
    <row r="273" spans="1:14" s="6" customFormat="1" ht="25.5" x14ac:dyDescent="0.45">
      <c r="A273" s="57" t="s">
        <v>9848</v>
      </c>
      <c r="B273" s="58" t="s">
        <v>16165</v>
      </c>
      <c r="C273" s="57" t="s">
        <v>11195</v>
      </c>
      <c r="D273" s="57" t="s">
        <v>9848</v>
      </c>
      <c r="E273" s="59" t="s">
        <v>194</v>
      </c>
      <c r="F273" s="60" t="s">
        <v>195</v>
      </c>
      <c r="G273" s="57" t="s">
        <v>11194</v>
      </c>
      <c r="H273" s="61">
        <v>1079</v>
      </c>
      <c r="I273" s="50" t="s">
        <v>11768</v>
      </c>
      <c r="J273" s="135" t="s">
        <v>20812</v>
      </c>
      <c r="K273" s="135" t="s">
        <v>21821</v>
      </c>
      <c r="L273" s="50"/>
      <c r="M273" s="50">
        <v>1</v>
      </c>
      <c r="N273" s="50">
        <v>1</v>
      </c>
    </row>
    <row r="274" spans="1:14" s="6" customFormat="1" ht="13.15" x14ac:dyDescent="0.45">
      <c r="A274" s="57" t="s">
        <v>9848</v>
      </c>
      <c r="B274" s="58" t="s">
        <v>16166</v>
      </c>
      <c r="C274" s="57" t="s">
        <v>11191</v>
      </c>
      <c r="D274" s="57" t="s">
        <v>9848</v>
      </c>
      <c r="E274" s="59" t="s">
        <v>145</v>
      </c>
      <c r="F274" s="60" t="s">
        <v>146</v>
      </c>
      <c r="G274" s="57" t="s">
        <v>11193</v>
      </c>
      <c r="H274" s="61">
        <v>893</v>
      </c>
      <c r="I274" s="50" t="s">
        <v>11769</v>
      </c>
      <c r="J274" s="135" t="s">
        <v>20811</v>
      </c>
      <c r="K274" s="135" t="s">
        <v>21849</v>
      </c>
      <c r="L274" s="50"/>
      <c r="M274" s="50">
        <v>1</v>
      </c>
      <c r="N274" s="50">
        <v>1</v>
      </c>
    </row>
    <row r="275" spans="1:14" s="6" customFormat="1" ht="25.5" x14ac:dyDescent="0.45">
      <c r="A275" s="57" t="s">
        <v>9848</v>
      </c>
      <c r="B275" s="58" t="s">
        <v>16166</v>
      </c>
      <c r="C275" s="57" t="s">
        <v>11191</v>
      </c>
      <c r="D275" s="57" t="s">
        <v>9848</v>
      </c>
      <c r="E275" s="59" t="s">
        <v>169</v>
      </c>
      <c r="F275" s="60" t="s">
        <v>168</v>
      </c>
      <c r="G275" s="57" t="s">
        <v>11192</v>
      </c>
      <c r="H275" s="61">
        <v>1030</v>
      </c>
      <c r="I275" s="50" t="s">
        <v>11770</v>
      </c>
      <c r="J275" s="135" t="s">
        <v>20811</v>
      </c>
      <c r="K275" s="135" t="s">
        <v>21835</v>
      </c>
      <c r="L275" s="50"/>
      <c r="M275" s="50">
        <v>1</v>
      </c>
      <c r="N275" s="50">
        <v>1</v>
      </c>
    </row>
    <row r="276" spans="1:14" s="6" customFormat="1" ht="25.5" x14ac:dyDescent="0.45">
      <c r="A276" s="57" t="s">
        <v>9848</v>
      </c>
      <c r="B276" s="58" t="s">
        <v>16166</v>
      </c>
      <c r="C276" s="57" t="s">
        <v>11191</v>
      </c>
      <c r="D276" s="57" t="s">
        <v>9848</v>
      </c>
      <c r="E276" s="59" t="s">
        <v>194</v>
      </c>
      <c r="F276" s="60" t="s">
        <v>195</v>
      </c>
      <c r="G276" s="57" t="s">
        <v>11190</v>
      </c>
      <c r="H276" s="61">
        <v>1079</v>
      </c>
      <c r="I276" s="50" t="s">
        <v>11771</v>
      </c>
      <c r="J276" s="135" t="s">
        <v>20811</v>
      </c>
      <c r="K276" s="135" t="s">
        <v>21821</v>
      </c>
      <c r="L276" s="50"/>
      <c r="M276" s="50">
        <v>1</v>
      </c>
      <c r="N276" s="50">
        <v>1</v>
      </c>
    </row>
    <row r="277" spans="1:14" s="6" customFormat="1" ht="25.5" x14ac:dyDescent="0.45">
      <c r="A277" s="57" t="s">
        <v>9848</v>
      </c>
      <c r="B277" s="58" t="s">
        <v>16168</v>
      </c>
      <c r="C277" s="57" t="s">
        <v>11187</v>
      </c>
      <c r="D277" s="57" t="s">
        <v>9848</v>
      </c>
      <c r="E277" s="59" t="s">
        <v>169</v>
      </c>
      <c r="F277" s="60" t="s">
        <v>168</v>
      </c>
      <c r="G277" s="57" t="s">
        <v>11189</v>
      </c>
      <c r="H277" s="61">
        <v>1030</v>
      </c>
      <c r="I277" s="50" t="s">
        <v>11772</v>
      </c>
      <c r="J277" s="135" t="s">
        <v>20809</v>
      </c>
      <c r="K277" s="135" t="s">
        <v>21835</v>
      </c>
      <c r="L277" s="50"/>
      <c r="M277" s="50">
        <v>1</v>
      </c>
      <c r="N277" s="50">
        <v>1</v>
      </c>
    </row>
    <row r="278" spans="1:14" s="6" customFormat="1" ht="38.25" x14ac:dyDescent="0.45">
      <c r="A278" s="57" t="s">
        <v>9848</v>
      </c>
      <c r="B278" s="58" t="s">
        <v>16168</v>
      </c>
      <c r="C278" s="57" t="s">
        <v>11187</v>
      </c>
      <c r="D278" s="57" t="s">
        <v>9848</v>
      </c>
      <c r="E278" s="59" t="s">
        <v>190</v>
      </c>
      <c r="F278" s="60" t="s">
        <v>191</v>
      </c>
      <c r="G278" s="57" t="s">
        <v>11188</v>
      </c>
      <c r="H278" s="61">
        <v>1074</v>
      </c>
      <c r="I278" s="50" t="s">
        <v>11773</v>
      </c>
      <c r="J278" s="135" t="s">
        <v>20809</v>
      </c>
      <c r="K278" s="135" t="s">
        <v>21823</v>
      </c>
      <c r="L278" s="50"/>
      <c r="M278" s="50">
        <v>1</v>
      </c>
      <c r="N278" s="50">
        <v>1</v>
      </c>
    </row>
    <row r="279" spans="1:14" s="6" customFormat="1" ht="25.5" x14ac:dyDescent="0.45">
      <c r="A279" s="57" t="s">
        <v>9848</v>
      </c>
      <c r="B279" s="58" t="s">
        <v>16168</v>
      </c>
      <c r="C279" s="57" t="s">
        <v>11187</v>
      </c>
      <c r="D279" s="57" t="s">
        <v>9848</v>
      </c>
      <c r="E279" s="59" t="s">
        <v>194</v>
      </c>
      <c r="F279" s="60" t="s">
        <v>195</v>
      </c>
      <c r="G279" s="57" t="s">
        <v>11186</v>
      </c>
      <c r="H279" s="61">
        <v>1079</v>
      </c>
      <c r="I279" s="50" t="s">
        <v>11774</v>
      </c>
      <c r="J279" s="135" t="s">
        <v>20809</v>
      </c>
      <c r="K279" s="135" t="s">
        <v>21821</v>
      </c>
      <c r="L279" s="50"/>
      <c r="M279" s="50">
        <v>1</v>
      </c>
      <c r="N279" s="50">
        <v>1</v>
      </c>
    </row>
    <row r="280" spans="1:14" s="6" customFormat="1" ht="25.5" x14ac:dyDescent="0.45">
      <c r="A280" s="57" t="s">
        <v>9848</v>
      </c>
      <c r="B280" s="58" t="s">
        <v>16169</v>
      </c>
      <c r="C280" s="57" t="s">
        <v>11183</v>
      </c>
      <c r="D280" s="57" t="s">
        <v>9848</v>
      </c>
      <c r="E280" s="59" t="s">
        <v>169</v>
      </c>
      <c r="F280" s="60" t="s">
        <v>168</v>
      </c>
      <c r="G280" s="57" t="s">
        <v>11185</v>
      </c>
      <c r="H280" s="61">
        <v>1030</v>
      </c>
      <c r="I280" s="50" t="s">
        <v>11775</v>
      </c>
      <c r="J280" s="135" t="s">
        <v>20808</v>
      </c>
      <c r="K280" s="135" t="s">
        <v>21835</v>
      </c>
      <c r="L280" s="50"/>
      <c r="M280" s="50">
        <v>1</v>
      </c>
      <c r="N280" s="50">
        <v>1</v>
      </c>
    </row>
    <row r="281" spans="1:14" s="6" customFormat="1" ht="25.5" x14ac:dyDescent="0.45">
      <c r="A281" s="57" t="s">
        <v>9848</v>
      </c>
      <c r="B281" s="58" t="s">
        <v>16169</v>
      </c>
      <c r="C281" s="57" t="s">
        <v>11183</v>
      </c>
      <c r="D281" s="57" t="s">
        <v>9848</v>
      </c>
      <c r="E281" s="59" t="s">
        <v>192</v>
      </c>
      <c r="F281" s="60" t="s">
        <v>193</v>
      </c>
      <c r="G281" s="57" t="s">
        <v>11184</v>
      </c>
      <c r="H281" s="61">
        <v>1075</v>
      </c>
      <c r="I281" s="50" t="s">
        <v>11776</v>
      </c>
      <c r="J281" s="135" t="s">
        <v>20808</v>
      </c>
      <c r="K281" s="135" t="s">
        <v>21822</v>
      </c>
      <c r="L281" s="50"/>
      <c r="M281" s="50">
        <v>1</v>
      </c>
      <c r="N281" s="50">
        <v>1</v>
      </c>
    </row>
    <row r="282" spans="1:14" s="6" customFormat="1" ht="25.5" x14ac:dyDescent="0.45">
      <c r="A282" s="57" t="s">
        <v>9848</v>
      </c>
      <c r="B282" s="58" t="s">
        <v>16169</v>
      </c>
      <c r="C282" s="57" t="s">
        <v>11183</v>
      </c>
      <c r="D282" s="57" t="s">
        <v>9848</v>
      </c>
      <c r="E282" s="59" t="s">
        <v>194</v>
      </c>
      <c r="F282" s="60" t="s">
        <v>195</v>
      </c>
      <c r="G282" s="57" t="s">
        <v>11182</v>
      </c>
      <c r="H282" s="61">
        <v>1079</v>
      </c>
      <c r="I282" s="50" t="s">
        <v>11777</v>
      </c>
      <c r="J282" s="135" t="s">
        <v>20808</v>
      </c>
      <c r="K282" s="135" t="s">
        <v>21821</v>
      </c>
      <c r="L282" s="50"/>
      <c r="M282" s="50">
        <v>1</v>
      </c>
      <c r="N282" s="50">
        <v>1</v>
      </c>
    </row>
    <row r="283" spans="1:14" s="6" customFormat="1" ht="38.25" x14ac:dyDescent="0.45">
      <c r="A283" s="57"/>
      <c r="B283" s="58" t="s">
        <v>16173</v>
      </c>
      <c r="C283" s="57" t="s">
        <v>11181</v>
      </c>
      <c r="D283" s="57" t="s">
        <v>9848</v>
      </c>
      <c r="E283" s="59" t="s">
        <v>208</v>
      </c>
      <c r="F283" s="60" t="s">
        <v>209</v>
      </c>
      <c r="G283" s="57" t="s">
        <v>9860</v>
      </c>
      <c r="H283" s="61">
        <v>1104</v>
      </c>
      <c r="I283" s="50" t="s">
        <v>11778</v>
      </c>
      <c r="J283" s="135" t="s">
        <v>20804</v>
      </c>
      <c r="K283" s="135" t="s">
        <v>21813</v>
      </c>
      <c r="L283" s="50"/>
      <c r="M283" s="50">
        <v>1</v>
      </c>
      <c r="N283" s="50">
        <v>1</v>
      </c>
    </row>
    <row r="284" spans="1:14" s="6" customFormat="1" ht="38.25" x14ac:dyDescent="0.45">
      <c r="A284" s="57"/>
      <c r="B284" s="58" t="s">
        <v>16174</v>
      </c>
      <c r="C284" s="57" t="s">
        <v>11180</v>
      </c>
      <c r="D284" s="57" t="s">
        <v>9848</v>
      </c>
      <c r="E284" s="59" t="s">
        <v>208</v>
      </c>
      <c r="F284" s="60" t="s">
        <v>209</v>
      </c>
      <c r="G284" s="57" t="s">
        <v>9860</v>
      </c>
      <c r="H284" s="61">
        <v>1104</v>
      </c>
      <c r="I284" s="50" t="s">
        <v>11779</v>
      </c>
      <c r="J284" s="135" t="s">
        <v>20803</v>
      </c>
      <c r="K284" s="135" t="s">
        <v>21813</v>
      </c>
      <c r="L284" s="50"/>
      <c r="M284" s="50">
        <v>1</v>
      </c>
      <c r="N284" s="50">
        <v>1</v>
      </c>
    </row>
    <row r="285" spans="1:14" s="6" customFormat="1" ht="25.5" x14ac:dyDescent="0.45">
      <c r="A285" s="57"/>
      <c r="B285" s="58" t="s">
        <v>16175</v>
      </c>
      <c r="C285" s="57" t="s">
        <v>11179</v>
      </c>
      <c r="D285" s="57" t="s">
        <v>9848</v>
      </c>
      <c r="E285" s="59" t="s">
        <v>583</v>
      </c>
      <c r="F285" s="60" t="s">
        <v>582</v>
      </c>
      <c r="G285" s="57" t="s">
        <v>9860</v>
      </c>
      <c r="H285" s="61">
        <v>3530</v>
      </c>
      <c r="I285" s="50" t="s">
        <v>11780</v>
      </c>
      <c r="J285" s="135" t="s">
        <v>20802</v>
      </c>
      <c r="K285" s="135" t="s">
        <v>21602</v>
      </c>
      <c r="L285" s="50"/>
      <c r="M285" s="50">
        <v>1</v>
      </c>
      <c r="N285" s="50">
        <v>1</v>
      </c>
    </row>
    <row r="286" spans="1:14" s="6" customFormat="1" ht="25.5" x14ac:dyDescent="0.45">
      <c r="A286" s="57"/>
      <c r="B286" s="58" t="s">
        <v>16177</v>
      </c>
      <c r="C286" s="57" t="s">
        <v>1657</v>
      </c>
      <c r="D286" s="57" t="s">
        <v>9848</v>
      </c>
      <c r="E286" s="59" t="s">
        <v>206</v>
      </c>
      <c r="F286" s="60" t="s">
        <v>207</v>
      </c>
      <c r="G286" s="57" t="s">
        <v>9860</v>
      </c>
      <c r="H286" s="61">
        <v>1103</v>
      </c>
      <c r="I286" s="50" t="s">
        <v>11781</v>
      </c>
      <c r="J286" s="135" t="s">
        <v>20800</v>
      </c>
      <c r="K286" s="135" t="s">
        <v>21814</v>
      </c>
      <c r="L286" s="50"/>
      <c r="M286" s="50">
        <v>1</v>
      </c>
      <c r="N286" s="50">
        <v>1</v>
      </c>
    </row>
    <row r="287" spans="1:14" s="6" customFormat="1" ht="25.5" x14ac:dyDescent="0.45">
      <c r="A287" s="57" t="s">
        <v>9848</v>
      </c>
      <c r="B287" s="58" t="s">
        <v>16179</v>
      </c>
      <c r="C287" s="57" t="s">
        <v>1658</v>
      </c>
      <c r="D287" s="57" t="s">
        <v>9848</v>
      </c>
      <c r="E287" s="59" t="s">
        <v>202</v>
      </c>
      <c r="F287" s="60" t="s">
        <v>203</v>
      </c>
      <c r="G287" s="57" t="s">
        <v>11178</v>
      </c>
      <c r="H287" s="61">
        <v>1101</v>
      </c>
      <c r="I287" s="50" t="s">
        <v>11782</v>
      </c>
      <c r="J287" s="135" t="s">
        <v>20798</v>
      </c>
      <c r="K287" s="135" t="s">
        <v>21816</v>
      </c>
      <c r="L287" s="50"/>
      <c r="M287" s="50">
        <v>1</v>
      </c>
      <c r="N287" s="50">
        <v>1</v>
      </c>
    </row>
    <row r="288" spans="1:14" s="6" customFormat="1" ht="13.15" x14ac:dyDescent="0.45">
      <c r="A288" s="57" t="s">
        <v>9848</v>
      </c>
      <c r="B288" s="58" t="s">
        <v>16179</v>
      </c>
      <c r="C288" s="57" t="s">
        <v>1658</v>
      </c>
      <c r="D288" s="57"/>
      <c r="E288" s="59" t="s">
        <v>204</v>
      </c>
      <c r="F288" s="60" t="s">
        <v>205</v>
      </c>
      <c r="G288" s="57" t="s">
        <v>11177</v>
      </c>
      <c r="H288" s="61">
        <v>1102</v>
      </c>
      <c r="I288" s="50" t="s">
        <v>11783</v>
      </c>
      <c r="J288" s="135" t="s">
        <v>20798</v>
      </c>
      <c r="K288" s="135" t="s">
        <v>21815</v>
      </c>
      <c r="L288" s="50"/>
      <c r="M288" s="50">
        <v>1</v>
      </c>
      <c r="N288" s="50">
        <v>1</v>
      </c>
    </row>
    <row r="289" spans="1:14" s="6" customFormat="1" ht="25.5" x14ac:dyDescent="0.45">
      <c r="A289" s="57" t="s">
        <v>9848</v>
      </c>
      <c r="B289" s="58" t="s">
        <v>16181</v>
      </c>
      <c r="C289" s="57" t="s">
        <v>1660</v>
      </c>
      <c r="D289" s="57" t="s">
        <v>9848</v>
      </c>
      <c r="E289" s="59" t="s">
        <v>202</v>
      </c>
      <c r="F289" s="60" t="s">
        <v>203</v>
      </c>
      <c r="G289" s="57" t="s">
        <v>11176</v>
      </c>
      <c r="H289" s="61">
        <v>1101</v>
      </c>
      <c r="I289" s="50" t="s">
        <v>11784</v>
      </c>
      <c r="J289" s="135" t="s">
        <v>20796</v>
      </c>
      <c r="K289" s="135" t="s">
        <v>21816</v>
      </c>
      <c r="L289" s="50"/>
      <c r="M289" s="50">
        <v>1</v>
      </c>
      <c r="N289" s="50">
        <v>1</v>
      </c>
    </row>
    <row r="290" spans="1:14" s="6" customFormat="1" ht="25.5" x14ac:dyDescent="0.45">
      <c r="A290" s="57" t="s">
        <v>9848</v>
      </c>
      <c r="B290" s="58" t="s">
        <v>16181</v>
      </c>
      <c r="C290" s="57" t="s">
        <v>1660</v>
      </c>
      <c r="D290" s="57" t="s">
        <v>9848</v>
      </c>
      <c r="E290" s="59" t="s">
        <v>305</v>
      </c>
      <c r="F290" s="60" t="s">
        <v>306</v>
      </c>
      <c r="G290" s="57" t="s">
        <v>11175</v>
      </c>
      <c r="H290" s="61">
        <v>2011</v>
      </c>
      <c r="I290" s="50" t="s">
        <v>11785</v>
      </c>
      <c r="J290" s="135" t="s">
        <v>20796</v>
      </c>
      <c r="K290" s="135" t="s">
        <v>21759</v>
      </c>
      <c r="L290" s="50"/>
      <c r="M290" s="50">
        <v>1</v>
      </c>
      <c r="N290" s="50">
        <v>1</v>
      </c>
    </row>
    <row r="291" spans="1:14" s="6" customFormat="1" ht="25.5" x14ac:dyDescent="0.45">
      <c r="A291" s="57"/>
      <c r="B291" s="58" t="s">
        <v>16184</v>
      </c>
      <c r="C291" s="57" t="s">
        <v>11174</v>
      </c>
      <c r="D291" s="57"/>
      <c r="E291" s="59" t="s">
        <v>213</v>
      </c>
      <c r="F291" s="60" t="s">
        <v>211</v>
      </c>
      <c r="G291" s="57" t="s">
        <v>9860</v>
      </c>
      <c r="H291" s="61">
        <v>1200</v>
      </c>
      <c r="I291" s="50" t="s">
        <v>11786</v>
      </c>
      <c r="J291" s="135" t="s">
        <v>20793</v>
      </c>
      <c r="K291" s="135" t="s">
        <v>21810</v>
      </c>
      <c r="L291" s="50"/>
      <c r="M291" s="50">
        <v>1</v>
      </c>
      <c r="N291" s="50">
        <v>1</v>
      </c>
    </row>
    <row r="292" spans="1:14" s="6" customFormat="1" ht="25.5" x14ac:dyDescent="0.45">
      <c r="A292" s="57"/>
      <c r="B292" s="58" t="s">
        <v>16188</v>
      </c>
      <c r="C292" s="57" t="s">
        <v>11173</v>
      </c>
      <c r="D292" s="57" t="s">
        <v>9848</v>
      </c>
      <c r="E292" s="59" t="s">
        <v>218</v>
      </c>
      <c r="F292" s="60" t="s">
        <v>219</v>
      </c>
      <c r="G292" s="57" t="s">
        <v>9860</v>
      </c>
      <c r="H292" s="61">
        <v>1311</v>
      </c>
      <c r="I292" s="50" t="s">
        <v>11787</v>
      </c>
      <c r="J292" s="135" t="s">
        <v>20789</v>
      </c>
      <c r="K292" s="135" t="s">
        <v>21807</v>
      </c>
      <c r="L292" s="50"/>
      <c r="M292" s="50">
        <v>1</v>
      </c>
      <c r="N292" s="50">
        <v>1</v>
      </c>
    </row>
    <row r="293" spans="1:14" s="6" customFormat="1" ht="13.15" x14ac:dyDescent="0.45">
      <c r="A293" s="57" t="s">
        <v>9848</v>
      </c>
      <c r="B293" s="58" t="s">
        <v>16191</v>
      </c>
      <c r="C293" s="57" t="s">
        <v>1668</v>
      </c>
      <c r="D293" s="57"/>
      <c r="E293" s="59" t="s">
        <v>220</v>
      </c>
      <c r="F293" s="60" t="s">
        <v>221</v>
      </c>
      <c r="G293" s="57" t="s">
        <v>11172</v>
      </c>
      <c r="H293" s="61">
        <v>1312</v>
      </c>
      <c r="I293" s="50" t="s">
        <v>11788</v>
      </c>
      <c r="J293" s="135" t="s">
        <v>20786</v>
      </c>
      <c r="K293" s="135" t="s">
        <v>21806</v>
      </c>
      <c r="L293" s="50"/>
      <c r="M293" s="50">
        <v>1</v>
      </c>
      <c r="N293" s="50">
        <v>1</v>
      </c>
    </row>
    <row r="294" spans="1:14" s="6" customFormat="1" ht="13.15" x14ac:dyDescent="0.45">
      <c r="A294" s="57" t="s">
        <v>9848</v>
      </c>
      <c r="B294" s="58" t="s">
        <v>16191</v>
      </c>
      <c r="C294" s="57" t="s">
        <v>1668</v>
      </c>
      <c r="D294" s="57" t="s">
        <v>9848</v>
      </c>
      <c r="E294" s="59" t="s">
        <v>243</v>
      </c>
      <c r="F294" s="60" t="s">
        <v>242</v>
      </c>
      <c r="G294" s="57" t="s">
        <v>11171</v>
      </c>
      <c r="H294" s="61">
        <v>1420</v>
      </c>
      <c r="I294" s="50" t="s">
        <v>11789</v>
      </c>
      <c r="J294" s="135" t="s">
        <v>20786</v>
      </c>
      <c r="K294" s="135" t="s">
        <v>21794</v>
      </c>
      <c r="L294" s="50"/>
      <c r="M294" s="50">
        <v>1</v>
      </c>
      <c r="N294" s="50">
        <v>1</v>
      </c>
    </row>
    <row r="295" spans="1:14" s="6" customFormat="1" ht="25.5" x14ac:dyDescent="0.45">
      <c r="A295" s="57"/>
      <c r="B295" s="58" t="s">
        <v>16193</v>
      </c>
      <c r="C295" s="57" t="s">
        <v>11170</v>
      </c>
      <c r="D295" s="57" t="s">
        <v>9848</v>
      </c>
      <c r="E295" s="59" t="s">
        <v>234</v>
      </c>
      <c r="F295" s="60" t="s">
        <v>235</v>
      </c>
      <c r="G295" s="57" t="s">
        <v>9860</v>
      </c>
      <c r="H295" s="61">
        <v>1399</v>
      </c>
      <c r="I295" s="50" t="s">
        <v>11790</v>
      </c>
      <c r="J295" s="135" t="s">
        <v>20784</v>
      </c>
      <c r="K295" s="135" t="s">
        <v>21799</v>
      </c>
      <c r="L295" s="50"/>
      <c r="M295" s="50">
        <v>1</v>
      </c>
      <c r="N295" s="50">
        <v>1</v>
      </c>
    </row>
    <row r="296" spans="1:14" s="6" customFormat="1" ht="25.5" x14ac:dyDescent="0.45">
      <c r="A296" s="57"/>
      <c r="B296" s="58" t="s">
        <v>16195</v>
      </c>
      <c r="C296" s="57" t="s">
        <v>1670</v>
      </c>
      <c r="D296" s="57" t="s">
        <v>9848</v>
      </c>
      <c r="E296" s="59" t="s">
        <v>234</v>
      </c>
      <c r="F296" s="60" t="s">
        <v>235</v>
      </c>
      <c r="G296" s="57" t="s">
        <v>9860</v>
      </c>
      <c r="H296" s="61">
        <v>1399</v>
      </c>
      <c r="I296" s="50" t="s">
        <v>11791</v>
      </c>
      <c r="J296" s="135" t="s">
        <v>20782</v>
      </c>
      <c r="K296" s="135" t="s">
        <v>21799</v>
      </c>
      <c r="L296" s="50"/>
      <c r="M296" s="50">
        <v>1</v>
      </c>
      <c r="N296" s="50">
        <v>1</v>
      </c>
    </row>
    <row r="297" spans="1:14" s="6" customFormat="1" ht="25.5" x14ac:dyDescent="0.45">
      <c r="A297" s="57" t="s">
        <v>9848</v>
      </c>
      <c r="B297" s="58" t="s">
        <v>16197</v>
      </c>
      <c r="C297" s="57" t="s">
        <v>11167</v>
      </c>
      <c r="D297" s="57"/>
      <c r="E297" s="59" t="s">
        <v>226</v>
      </c>
      <c r="F297" s="60" t="s">
        <v>227</v>
      </c>
      <c r="G297" s="57" t="s">
        <v>11169</v>
      </c>
      <c r="H297" s="61">
        <v>1391</v>
      </c>
      <c r="I297" s="50" t="s">
        <v>11792</v>
      </c>
      <c r="J297" s="135" t="s">
        <v>20780</v>
      </c>
      <c r="K297" s="135" t="s">
        <v>21803</v>
      </c>
      <c r="L297" s="50"/>
      <c r="M297" s="50">
        <v>1</v>
      </c>
      <c r="N297" s="50">
        <v>1</v>
      </c>
    </row>
    <row r="298" spans="1:14" s="6" customFormat="1" ht="25.5" x14ac:dyDescent="0.45">
      <c r="A298" s="57" t="s">
        <v>9848</v>
      </c>
      <c r="B298" s="58" t="s">
        <v>16197</v>
      </c>
      <c r="C298" s="57" t="s">
        <v>11167</v>
      </c>
      <c r="D298" s="57" t="s">
        <v>9848</v>
      </c>
      <c r="E298" s="59" t="s">
        <v>234</v>
      </c>
      <c r="F298" s="60" t="s">
        <v>235</v>
      </c>
      <c r="G298" s="57" t="s">
        <v>11168</v>
      </c>
      <c r="H298" s="61">
        <v>1399</v>
      </c>
      <c r="I298" s="50" t="s">
        <v>11793</v>
      </c>
      <c r="J298" s="135" t="s">
        <v>20780</v>
      </c>
      <c r="K298" s="135" t="s">
        <v>21799</v>
      </c>
      <c r="L298" s="50"/>
      <c r="M298" s="50">
        <v>1</v>
      </c>
      <c r="N298" s="50">
        <v>1</v>
      </c>
    </row>
    <row r="299" spans="1:14" s="6" customFormat="1" ht="13.15" x14ac:dyDescent="0.45">
      <c r="A299" s="57" t="s">
        <v>9848</v>
      </c>
      <c r="B299" s="58" t="s">
        <v>16197</v>
      </c>
      <c r="C299" s="57" t="s">
        <v>11167</v>
      </c>
      <c r="D299" s="57" t="s">
        <v>9848</v>
      </c>
      <c r="E299" s="59" t="s">
        <v>243</v>
      </c>
      <c r="F299" s="60" t="s">
        <v>242</v>
      </c>
      <c r="G299" s="57" t="s">
        <v>11166</v>
      </c>
      <c r="H299" s="61">
        <v>1420</v>
      </c>
      <c r="I299" s="50" t="s">
        <v>11794</v>
      </c>
      <c r="J299" s="135" t="s">
        <v>20780</v>
      </c>
      <c r="K299" s="135" t="s">
        <v>21794</v>
      </c>
      <c r="L299" s="50"/>
      <c r="M299" s="50">
        <v>1</v>
      </c>
      <c r="N299" s="50">
        <v>1</v>
      </c>
    </row>
    <row r="300" spans="1:14" s="6" customFormat="1" ht="25.5" x14ac:dyDescent="0.45">
      <c r="A300" s="57" t="s">
        <v>9848</v>
      </c>
      <c r="B300" s="58" t="s">
        <v>16200</v>
      </c>
      <c r="C300" s="57" t="s">
        <v>11164</v>
      </c>
      <c r="D300" s="57" t="s">
        <v>9848</v>
      </c>
      <c r="E300" s="59" t="s">
        <v>218</v>
      </c>
      <c r="F300" s="60" t="s">
        <v>219</v>
      </c>
      <c r="G300" s="57" t="s">
        <v>11165</v>
      </c>
      <c r="H300" s="61">
        <v>1311</v>
      </c>
      <c r="I300" s="50" t="s">
        <v>11795</v>
      </c>
      <c r="J300" s="135" t="s">
        <v>20777</v>
      </c>
      <c r="K300" s="135" t="s">
        <v>21807</v>
      </c>
      <c r="L300" s="50"/>
      <c r="M300" s="50">
        <v>1</v>
      </c>
      <c r="N300" s="50">
        <v>1</v>
      </c>
    </row>
    <row r="301" spans="1:14" s="6" customFormat="1" ht="13.15" x14ac:dyDescent="0.45">
      <c r="A301" s="57" t="s">
        <v>9848</v>
      </c>
      <c r="B301" s="58" t="s">
        <v>16200</v>
      </c>
      <c r="C301" s="57" t="s">
        <v>11164</v>
      </c>
      <c r="D301" s="57" t="s">
        <v>9848</v>
      </c>
      <c r="E301" s="59" t="s">
        <v>222</v>
      </c>
      <c r="F301" s="60" t="s">
        <v>223</v>
      </c>
      <c r="G301" s="57" t="s">
        <v>11163</v>
      </c>
      <c r="H301" s="61">
        <v>1313</v>
      </c>
      <c r="I301" s="50" t="s">
        <v>11796</v>
      </c>
      <c r="J301" s="135" t="s">
        <v>20777</v>
      </c>
      <c r="K301" s="135" t="s">
        <v>21805</v>
      </c>
      <c r="L301" s="50"/>
      <c r="M301" s="50">
        <v>1</v>
      </c>
      <c r="N301" s="50">
        <v>1</v>
      </c>
    </row>
    <row r="302" spans="1:14" s="6" customFormat="1" ht="13.15" x14ac:dyDescent="0.45">
      <c r="A302" s="57" t="s">
        <v>9848</v>
      </c>
      <c r="B302" s="58" t="s">
        <v>16202</v>
      </c>
      <c r="C302" s="57" t="s">
        <v>1675</v>
      </c>
      <c r="D302" s="57" t="s">
        <v>9848</v>
      </c>
      <c r="E302" s="59" t="s">
        <v>222</v>
      </c>
      <c r="F302" s="60" t="s">
        <v>223</v>
      </c>
      <c r="G302" s="57" t="s">
        <v>11162</v>
      </c>
      <c r="H302" s="61">
        <v>1313</v>
      </c>
      <c r="I302" s="50" t="s">
        <v>11797</v>
      </c>
      <c r="J302" s="135" t="s">
        <v>20775</v>
      </c>
      <c r="K302" s="135" t="s">
        <v>21805</v>
      </c>
      <c r="L302" s="50"/>
      <c r="M302" s="50">
        <v>1</v>
      </c>
      <c r="N302" s="50">
        <v>1</v>
      </c>
    </row>
    <row r="303" spans="1:14" s="6" customFormat="1" ht="25.5" x14ac:dyDescent="0.45">
      <c r="A303" s="57" t="s">
        <v>9848</v>
      </c>
      <c r="B303" s="58" t="s">
        <v>16202</v>
      </c>
      <c r="C303" s="57" t="s">
        <v>1675</v>
      </c>
      <c r="D303" s="57" t="s">
        <v>9848</v>
      </c>
      <c r="E303" s="59" t="s">
        <v>335</v>
      </c>
      <c r="F303" s="60" t="s">
        <v>336</v>
      </c>
      <c r="G303" s="57" t="s">
        <v>11161</v>
      </c>
      <c r="H303" s="61">
        <v>2219</v>
      </c>
      <c r="I303" s="50" t="s">
        <v>11798</v>
      </c>
      <c r="J303" s="135" t="s">
        <v>20775</v>
      </c>
      <c r="K303" s="135" t="s">
        <v>21743</v>
      </c>
      <c r="L303" s="50"/>
      <c r="M303" s="50">
        <v>1</v>
      </c>
      <c r="N303" s="50">
        <v>1</v>
      </c>
    </row>
    <row r="304" spans="1:14" s="6" customFormat="1" ht="25.5" x14ac:dyDescent="0.45">
      <c r="A304" s="57"/>
      <c r="B304" s="58" t="s">
        <v>16206</v>
      </c>
      <c r="C304" s="57" t="s">
        <v>1678</v>
      </c>
      <c r="D304" s="57" t="s">
        <v>9848</v>
      </c>
      <c r="E304" s="59" t="s">
        <v>230</v>
      </c>
      <c r="F304" s="60" t="s">
        <v>231</v>
      </c>
      <c r="G304" s="57" t="s">
        <v>9860</v>
      </c>
      <c r="H304" s="61">
        <v>1393</v>
      </c>
      <c r="I304" s="50" t="s">
        <v>11799</v>
      </c>
      <c r="J304" s="135" t="s">
        <v>20771</v>
      </c>
      <c r="K304" s="135" t="s">
        <v>21801</v>
      </c>
      <c r="L304" s="50"/>
      <c r="M304" s="50">
        <v>1</v>
      </c>
      <c r="N304" s="50">
        <v>1</v>
      </c>
    </row>
    <row r="305" spans="1:14" s="6" customFormat="1" ht="25.5" x14ac:dyDescent="0.45">
      <c r="A305" s="57" t="s">
        <v>9848</v>
      </c>
      <c r="B305" s="58" t="s">
        <v>16208</v>
      </c>
      <c r="C305" s="57" t="s">
        <v>1679</v>
      </c>
      <c r="D305" s="57" t="s">
        <v>9848</v>
      </c>
      <c r="E305" s="59" t="s">
        <v>228</v>
      </c>
      <c r="F305" s="60" t="s">
        <v>229</v>
      </c>
      <c r="G305" s="57" t="s">
        <v>11160</v>
      </c>
      <c r="H305" s="61">
        <v>1392</v>
      </c>
      <c r="I305" s="50" t="s">
        <v>11800</v>
      </c>
      <c r="J305" s="135" t="s">
        <v>20769</v>
      </c>
      <c r="K305" s="135" t="s">
        <v>21802</v>
      </c>
      <c r="L305" s="50"/>
      <c r="M305" s="50">
        <v>1</v>
      </c>
      <c r="N305" s="50">
        <v>1</v>
      </c>
    </row>
    <row r="306" spans="1:14" s="6" customFormat="1" ht="25.5" x14ac:dyDescent="0.45">
      <c r="A306" s="57" t="s">
        <v>9848</v>
      </c>
      <c r="B306" s="58" t="s">
        <v>16208</v>
      </c>
      <c r="C306" s="57" t="s">
        <v>1679</v>
      </c>
      <c r="D306" s="57" t="s">
        <v>9848</v>
      </c>
      <c r="E306" s="59" t="s">
        <v>339</v>
      </c>
      <c r="F306" s="60" t="s">
        <v>338</v>
      </c>
      <c r="G306" s="57" t="s">
        <v>11159</v>
      </c>
      <c r="H306" s="61">
        <v>2220</v>
      </c>
      <c r="I306" s="50" t="s">
        <v>11801</v>
      </c>
      <c r="J306" s="135" t="s">
        <v>20769</v>
      </c>
      <c r="K306" s="135" t="s">
        <v>21741</v>
      </c>
      <c r="L306" s="50"/>
      <c r="M306" s="50">
        <v>1</v>
      </c>
      <c r="N306" s="50">
        <v>1</v>
      </c>
    </row>
    <row r="307" spans="1:14" s="6" customFormat="1" ht="25.5" x14ac:dyDescent="0.45">
      <c r="A307" s="57" t="s">
        <v>9848</v>
      </c>
      <c r="B307" s="58" t="s">
        <v>16211</v>
      </c>
      <c r="C307" s="57" t="s">
        <v>11156</v>
      </c>
      <c r="D307" s="57" t="s">
        <v>9848</v>
      </c>
      <c r="E307" s="59" t="s">
        <v>228</v>
      </c>
      <c r="F307" s="60" t="s">
        <v>229</v>
      </c>
      <c r="G307" s="57" t="s">
        <v>11158</v>
      </c>
      <c r="H307" s="61">
        <v>1392</v>
      </c>
      <c r="I307" s="50" t="s">
        <v>11802</v>
      </c>
      <c r="J307" s="135" t="s">
        <v>20766</v>
      </c>
      <c r="K307" s="135" t="s">
        <v>21802</v>
      </c>
      <c r="L307" s="50"/>
      <c r="M307" s="50">
        <v>1</v>
      </c>
      <c r="N307" s="50">
        <v>1</v>
      </c>
    </row>
    <row r="308" spans="1:14" s="6" customFormat="1" ht="38.25" x14ac:dyDescent="0.45">
      <c r="A308" s="57" t="s">
        <v>9848</v>
      </c>
      <c r="B308" s="58" t="s">
        <v>16211</v>
      </c>
      <c r="C308" s="57" t="s">
        <v>11156</v>
      </c>
      <c r="D308" s="57" t="s">
        <v>9848</v>
      </c>
      <c r="E308" s="59" t="s">
        <v>253</v>
      </c>
      <c r="F308" s="60" t="s">
        <v>254</v>
      </c>
      <c r="G308" s="57" t="s">
        <v>11157</v>
      </c>
      <c r="H308" s="61">
        <v>1512</v>
      </c>
      <c r="I308" s="50" t="s">
        <v>11803</v>
      </c>
      <c r="J308" s="135" t="s">
        <v>20766</v>
      </c>
      <c r="K308" s="135" t="s">
        <v>21788</v>
      </c>
      <c r="L308" s="50"/>
      <c r="M308" s="50">
        <v>1</v>
      </c>
      <c r="N308" s="50">
        <v>1</v>
      </c>
    </row>
    <row r="309" spans="1:14" s="6" customFormat="1" ht="25.5" x14ac:dyDescent="0.45">
      <c r="A309" s="57" t="s">
        <v>9848</v>
      </c>
      <c r="B309" s="58" t="s">
        <v>16211</v>
      </c>
      <c r="C309" s="57" t="s">
        <v>11156</v>
      </c>
      <c r="D309" s="57" t="s">
        <v>9848</v>
      </c>
      <c r="E309" s="59" t="s">
        <v>339</v>
      </c>
      <c r="F309" s="60" t="s">
        <v>338</v>
      </c>
      <c r="G309" s="57" t="s">
        <v>11155</v>
      </c>
      <c r="H309" s="61">
        <v>2220</v>
      </c>
      <c r="I309" s="50" t="s">
        <v>11804</v>
      </c>
      <c r="J309" s="135" t="s">
        <v>20766</v>
      </c>
      <c r="K309" s="135" t="s">
        <v>21741</v>
      </c>
      <c r="L309" s="50"/>
      <c r="M309" s="50">
        <v>1</v>
      </c>
      <c r="N309" s="50">
        <v>1</v>
      </c>
    </row>
    <row r="310" spans="1:14" s="6" customFormat="1" ht="25.5" x14ac:dyDescent="0.45">
      <c r="A310" s="57" t="s">
        <v>9848</v>
      </c>
      <c r="B310" s="58" t="s">
        <v>16213</v>
      </c>
      <c r="C310" s="57" t="s">
        <v>11153</v>
      </c>
      <c r="D310" s="57" t="s">
        <v>9848</v>
      </c>
      <c r="E310" s="59" t="s">
        <v>232</v>
      </c>
      <c r="F310" s="60" t="s">
        <v>233</v>
      </c>
      <c r="G310" s="57" t="s">
        <v>11154</v>
      </c>
      <c r="H310" s="61">
        <v>1394</v>
      </c>
      <c r="I310" s="50" t="s">
        <v>11805</v>
      </c>
      <c r="J310" s="135" t="s">
        <v>20764</v>
      </c>
      <c r="K310" s="135" t="s">
        <v>21800</v>
      </c>
      <c r="L310" s="50"/>
      <c r="M310" s="50">
        <v>1</v>
      </c>
      <c r="N310" s="50">
        <v>1</v>
      </c>
    </row>
    <row r="311" spans="1:14" s="6" customFormat="1" ht="25.5" x14ac:dyDescent="0.45">
      <c r="A311" s="57" t="s">
        <v>9848</v>
      </c>
      <c r="B311" s="58" t="s">
        <v>16213</v>
      </c>
      <c r="C311" s="57" t="s">
        <v>11153</v>
      </c>
      <c r="D311" s="57" t="s">
        <v>9848</v>
      </c>
      <c r="E311" s="59" t="s">
        <v>234</v>
      </c>
      <c r="F311" s="60" t="s">
        <v>235</v>
      </c>
      <c r="G311" s="57" t="s">
        <v>11152</v>
      </c>
      <c r="H311" s="61">
        <v>1399</v>
      </c>
      <c r="I311" s="50" t="s">
        <v>11806</v>
      </c>
      <c r="J311" s="135" t="s">
        <v>20764</v>
      </c>
      <c r="K311" s="135" t="s">
        <v>21799</v>
      </c>
      <c r="L311" s="50"/>
      <c r="M311" s="50">
        <v>1</v>
      </c>
      <c r="N311" s="50">
        <v>1</v>
      </c>
    </row>
    <row r="312" spans="1:14" s="6" customFormat="1" ht="25.5" x14ac:dyDescent="0.45">
      <c r="A312" s="57" t="s">
        <v>9848</v>
      </c>
      <c r="B312" s="58" t="s">
        <v>16214</v>
      </c>
      <c r="C312" s="57" t="s">
        <v>11145</v>
      </c>
      <c r="D312" s="57" t="s">
        <v>9848</v>
      </c>
      <c r="E312" s="59" t="s">
        <v>218</v>
      </c>
      <c r="F312" s="60" t="s">
        <v>219</v>
      </c>
      <c r="G312" s="57" t="s">
        <v>11151</v>
      </c>
      <c r="H312" s="61">
        <v>1311</v>
      </c>
      <c r="I312" s="50" t="s">
        <v>11807</v>
      </c>
      <c r="J312" s="135" t="s">
        <v>20763</v>
      </c>
      <c r="K312" s="135" t="s">
        <v>21807</v>
      </c>
      <c r="L312" s="50"/>
      <c r="M312" s="50">
        <v>1</v>
      </c>
      <c r="N312" s="50">
        <v>1</v>
      </c>
    </row>
    <row r="313" spans="1:14" s="6" customFormat="1" ht="25.5" x14ac:dyDescent="0.45">
      <c r="A313" s="57" t="s">
        <v>9848</v>
      </c>
      <c r="B313" s="58" t="s">
        <v>16214</v>
      </c>
      <c r="C313" s="57" t="s">
        <v>11145</v>
      </c>
      <c r="D313" s="57" t="s">
        <v>9848</v>
      </c>
      <c r="E313" s="59" t="s">
        <v>222</v>
      </c>
      <c r="F313" s="60" t="s">
        <v>223</v>
      </c>
      <c r="G313" s="57" t="s">
        <v>11150</v>
      </c>
      <c r="H313" s="61">
        <v>1313</v>
      </c>
      <c r="I313" s="50" t="s">
        <v>11808</v>
      </c>
      <c r="J313" s="135" t="s">
        <v>20763</v>
      </c>
      <c r="K313" s="135" t="s">
        <v>21805</v>
      </c>
      <c r="L313" s="50"/>
      <c r="M313" s="50">
        <v>1</v>
      </c>
      <c r="N313" s="50">
        <v>1</v>
      </c>
    </row>
    <row r="314" spans="1:14" s="6" customFormat="1" ht="25.5" x14ac:dyDescent="0.45">
      <c r="A314" s="57" t="s">
        <v>9848</v>
      </c>
      <c r="B314" s="58" t="s">
        <v>16214</v>
      </c>
      <c r="C314" s="57" t="s">
        <v>11145</v>
      </c>
      <c r="D314" s="57" t="s">
        <v>9848</v>
      </c>
      <c r="E314" s="59" t="s">
        <v>228</v>
      </c>
      <c r="F314" s="60" t="s">
        <v>229</v>
      </c>
      <c r="G314" s="57" t="s">
        <v>11149</v>
      </c>
      <c r="H314" s="61">
        <v>1392</v>
      </c>
      <c r="I314" s="50" t="s">
        <v>11809</v>
      </c>
      <c r="J314" s="135" t="s">
        <v>20763</v>
      </c>
      <c r="K314" s="135" t="s">
        <v>21802</v>
      </c>
      <c r="L314" s="50"/>
      <c r="M314" s="50">
        <v>1</v>
      </c>
      <c r="N314" s="50">
        <v>1</v>
      </c>
    </row>
    <row r="315" spans="1:14" s="6" customFormat="1" ht="25.5" x14ac:dyDescent="0.45">
      <c r="A315" s="57" t="s">
        <v>9848</v>
      </c>
      <c r="B315" s="58" t="s">
        <v>16214</v>
      </c>
      <c r="C315" s="57" t="s">
        <v>11145</v>
      </c>
      <c r="D315" s="57" t="s">
        <v>9848</v>
      </c>
      <c r="E315" s="59" t="s">
        <v>230</v>
      </c>
      <c r="F315" s="60" t="s">
        <v>231</v>
      </c>
      <c r="G315" s="57" t="s">
        <v>11148</v>
      </c>
      <c r="H315" s="61">
        <v>1393</v>
      </c>
      <c r="I315" s="50" t="s">
        <v>11810</v>
      </c>
      <c r="J315" s="135" t="s">
        <v>20763</v>
      </c>
      <c r="K315" s="135" t="s">
        <v>21801</v>
      </c>
      <c r="L315" s="50"/>
      <c r="M315" s="50">
        <v>1</v>
      </c>
      <c r="N315" s="50">
        <v>1</v>
      </c>
    </row>
    <row r="316" spans="1:14" s="6" customFormat="1" ht="25.5" x14ac:dyDescent="0.45">
      <c r="A316" s="57" t="s">
        <v>9848</v>
      </c>
      <c r="B316" s="58" t="s">
        <v>16214</v>
      </c>
      <c r="C316" s="57" t="s">
        <v>11145</v>
      </c>
      <c r="D316" s="57" t="s">
        <v>9848</v>
      </c>
      <c r="E316" s="59" t="s">
        <v>232</v>
      </c>
      <c r="F316" s="60" t="s">
        <v>233</v>
      </c>
      <c r="G316" s="57" t="s">
        <v>11147</v>
      </c>
      <c r="H316" s="61">
        <v>1394</v>
      </c>
      <c r="I316" s="50" t="s">
        <v>11811</v>
      </c>
      <c r="J316" s="135" t="s">
        <v>20763</v>
      </c>
      <c r="K316" s="135" t="s">
        <v>21800</v>
      </c>
      <c r="L316" s="50"/>
      <c r="M316" s="50">
        <v>1</v>
      </c>
      <c r="N316" s="50">
        <v>1</v>
      </c>
    </row>
    <row r="317" spans="1:14" s="6" customFormat="1" ht="25.5" x14ac:dyDescent="0.45">
      <c r="A317" s="57" t="s">
        <v>9848</v>
      </c>
      <c r="B317" s="58" t="s">
        <v>16214</v>
      </c>
      <c r="C317" s="57" t="s">
        <v>11145</v>
      </c>
      <c r="D317" s="57" t="s">
        <v>9848</v>
      </c>
      <c r="E317" s="59" t="s">
        <v>234</v>
      </c>
      <c r="F317" s="60" t="s">
        <v>235</v>
      </c>
      <c r="G317" s="57" t="s">
        <v>11146</v>
      </c>
      <c r="H317" s="61">
        <v>1399</v>
      </c>
      <c r="I317" s="50" t="s">
        <v>11812</v>
      </c>
      <c r="J317" s="135" t="s">
        <v>20763</v>
      </c>
      <c r="K317" s="135" t="s">
        <v>21799</v>
      </c>
      <c r="L317" s="50"/>
      <c r="M317" s="50">
        <v>1</v>
      </c>
      <c r="N317" s="50">
        <v>1</v>
      </c>
    </row>
    <row r="318" spans="1:14" s="6" customFormat="1" ht="25.5" x14ac:dyDescent="0.45">
      <c r="A318" s="57" t="s">
        <v>9848</v>
      </c>
      <c r="B318" s="58" t="s">
        <v>16214</v>
      </c>
      <c r="C318" s="57" t="s">
        <v>11145</v>
      </c>
      <c r="D318" s="57" t="s">
        <v>9848</v>
      </c>
      <c r="E318" s="59" t="s">
        <v>240</v>
      </c>
      <c r="F318" s="60" t="s">
        <v>239</v>
      </c>
      <c r="G318" s="57" t="s">
        <v>11144</v>
      </c>
      <c r="H318" s="61">
        <v>1410</v>
      </c>
      <c r="I318" s="50" t="s">
        <v>11813</v>
      </c>
      <c r="J318" s="135" t="s">
        <v>20763</v>
      </c>
      <c r="K318" s="135" t="s">
        <v>21796</v>
      </c>
      <c r="L318" s="50"/>
      <c r="M318" s="50">
        <v>1</v>
      </c>
      <c r="N318" s="50">
        <v>1</v>
      </c>
    </row>
    <row r="319" spans="1:14" s="6" customFormat="1" ht="25.5" x14ac:dyDescent="0.45">
      <c r="A319" s="57"/>
      <c r="B319" s="58" t="s">
        <v>16218</v>
      </c>
      <c r="C319" s="57" t="s">
        <v>11143</v>
      </c>
      <c r="D319" s="57" t="s">
        <v>9848</v>
      </c>
      <c r="E319" s="59" t="s">
        <v>246</v>
      </c>
      <c r="F319" s="60" t="s">
        <v>245</v>
      </c>
      <c r="G319" s="57" t="s">
        <v>9860</v>
      </c>
      <c r="H319" s="61">
        <v>1430</v>
      </c>
      <c r="I319" s="50" t="s">
        <v>11814</v>
      </c>
      <c r="J319" s="135" t="s">
        <v>20759</v>
      </c>
      <c r="K319" s="135" t="s">
        <v>21792</v>
      </c>
      <c r="L319" s="50"/>
      <c r="M319" s="50">
        <v>1</v>
      </c>
      <c r="N319" s="50">
        <v>1</v>
      </c>
    </row>
    <row r="320" spans="1:14" s="6" customFormat="1" ht="25.5" x14ac:dyDescent="0.45">
      <c r="A320" s="57"/>
      <c r="B320" s="58" t="s">
        <v>16220</v>
      </c>
      <c r="C320" s="57" t="s">
        <v>11142</v>
      </c>
      <c r="D320" s="57" t="s">
        <v>9848</v>
      </c>
      <c r="E320" s="59" t="s">
        <v>246</v>
      </c>
      <c r="F320" s="60" t="s">
        <v>245</v>
      </c>
      <c r="G320" s="57" t="s">
        <v>9860</v>
      </c>
      <c r="H320" s="61">
        <v>1430</v>
      </c>
      <c r="I320" s="50" t="s">
        <v>11815</v>
      </c>
      <c r="J320" s="135" t="s">
        <v>20757</v>
      </c>
      <c r="K320" s="135" t="s">
        <v>21792</v>
      </c>
      <c r="L320" s="50"/>
      <c r="M320" s="50">
        <v>1</v>
      </c>
      <c r="N320" s="50">
        <v>1</v>
      </c>
    </row>
    <row r="321" spans="1:14" s="6" customFormat="1" ht="25.5" x14ac:dyDescent="0.45">
      <c r="A321" s="57" t="s">
        <v>9848</v>
      </c>
      <c r="B321" s="58" t="s">
        <v>16223</v>
      </c>
      <c r="C321" s="57" t="s">
        <v>11140</v>
      </c>
      <c r="D321" s="57" t="s">
        <v>9848</v>
      </c>
      <c r="E321" s="59" t="s">
        <v>240</v>
      </c>
      <c r="F321" s="60" t="s">
        <v>239</v>
      </c>
      <c r="G321" s="57" t="s">
        <v>11141</v>
      </c>
      <c r="H321" s="61">
        <v>1410</v>
      </c>
      <c r="I321" s="50" t="s">
        <v>11816</v>
      </c>
      <c r="J321" s="135" t="s">
        <v>20754</v>
      </c>
      <c r="K321" s="135" t="s">
        <v>21796</v>
      </c>
      <c r="L321" s="50"/>
      <c r="M321" s="50">
        <v>1</v>
      </c>
      <c r="N321" s="50">
        <v>1</v>
      </c>
    </row>
    <row r="322" spans="1:14" s="6" customFormat="1" ht="13.15" x14ac:dyDescent="0.45">
      <c r="A322" s="57" t="s">
        <v>9848</v>
      </c>
      <c r="B322" s="58" t="s">
        <v>16223</v>
      </c>
      <c r="C322" s="57" t="s">
        <v>11140</v>
      </c>
      <c r="D322" s="57" t="s">
        <v>9848</v>
      </c>
      <c r="E322" s="59" t="s">
        <v>243</v>
      </c>
      <c r="F322" s="60" t="s">
        <v>242</v>
      </c>
      <c r="G322" s="57" t="s">
        <v>11139</v>
      </c>
      <c r="H322" s="61">
        <v>1420</v>
      </c>
      <c r="I322" s="50" t="s">
        <v>11817</v>
      </c>
      <c r="J322" s="135" t="s">
        <v>20754</v>
      </c>
      <c r="K322" s="135" t="s">
        <v>21794</v>
      </c>
      <c r="L322" s="50"/>
      <c r="M322" s="50">
        <v>1</v>
      </c>
      <c r="N322" s="50">
        <v>1</v>
      </c>
    </row>
    <row r="323" spans="1:14" s="6" customFormat="1" ht="25.5" x14ac:dyDescent="0.45">
      <c r="A323" s="57"/>
      <c r="B323" s="58" t="s">
        <v>16225</v>
      </c>
      <c r="C323" s="57" t="s">
        <v>11138</v>
      </c>
      <c r="D323" s="57" t="s">
        <v>9848</v>
      </c>
      <c r="E323" s="59" t="s">
        <v>240</v>
      </c>
      <c r="F323" s="60" t="s">
        <v>239</v>
      </c>
      <c r="G323" s="57" t="s">
        <v>9860</v>
      </c>
      <c r="H323" s="61">
        <v>1410</v>
      </c>
      <c r="I323" s="50" t="s">
        <v>11818</v>
      </c>
      <c r="J323" s="135" t="s">
        <v>20752</v>
      </c>
      <c r="K323" s="135" t="s">
        <v>21796</v>
      </c>
      <c r="L323" s="50"/>
      <c r="M323" s="50">
        <v>1</v>
      </c>
      <c r="N323" s="50">
        <v>1</v>
      </c>
    </row>
    <row r="324" spans="1:14" s="6" customFormat="1" ht="25.5" x14ac:dyDescent="0.45">
      <c r="A324" s="57" t="s">
        <v>9848</v>
      </c>
      <c r="B324" s="58" t="s">
        <v>16227</v>
      </c>
      <c r="C324" s="57" t="s">
        <v>11136</v>
      </c>
      <c r="D324" s="57" t="s">
        <v>9848</v>
      </c>
      <c r="E324" s="59" t="s">
        <v>240</v>
      </c>
      <c r="F324" s="60" t="s">
        <v>239</v>
      </c>
      <c r="G324" s="57" t="s">
        <v>11137</v>
      </c>
      <c r="H324" s="61">
        <v>1410</v>
      </c>
      <c r="I324" s="50" t="s">
        <v>11819</v>
      </c>
      <c r="J324" s="135" t="s">
        <v>20750</v>
      </c>
      <c r="K324" s="135" t="s">
        <v>21796</v>
      </c>
      <c r="L324" s="50"/>
      <c r="M324" s="50">
        <v>1</v>
      </c>
      <c r="N324" s="50">
        <v>1</v>
      </c>
    </row>
    <row r="325" spans="1:14" s="6" customFormat="1" ht="25.5" x14ac:dyDescent="0.45">
      <c r="A325" s="57" t="s">
        <v>9848</v>
      </c>
      <c r="B325" s="58" t="s">
        <v>16227</v>
      </c>
      <c r="C325" s="57" t="s">
        <v>11136</v>
      </c>
      <c r="D325" s="57" t="s">
        <v>9848</v>
      </c>
      <c r="E325" s="59" t="s">
        <v>243</v>
      </c>
      <c r="F325" s="60" t="s">
        <v>242</v>
      </c>
      <c r="G325" s="57" t="s">
        <v>11135</v>
      </c>
      <c r="H325" s="61">
        <v>1420</v>
      </c>
      <c r="I325" s="50" t="s">
        <v>11820</v>
      </c>
      <c r="J325" s="135" t="s">
        <v>20750</v>
      </c>
      <c r="K325" s="135" t="s">
        <v>21794</v>
      </c>
      <c r="L325" s="50"/>
      <c r="M325" s="50">
        <v>1</v>
      </c>
      <c r="N325" s="50">
        <v>1</v>
      </c>
    </row>
    <row r="326" spans="1:14" s="6" customFormat="1" ht="25.5" x14ac:dyDescent="0.45">
      <c r="A326" s="57" t="s">
        <v>9848</v>
      </c>
      <c r="B326" s="58" t="s">
        <v>16229</v>
      </c>
      <c r="C326" s="57" t="s">
        <v>11133</v>
      </c>
      <c r="D326" s="57" t="s">
        <v>9848</v>
      </c>
      <c r="E326" s="59" t="s">
        <v>240</v>
      </c>
      <c r="F326" s="60" t="s">
        <v>239</v>
      </c>
      <c r="G326" s="57" t="s">
        <v>11134</v>
      </c>
      <c r="H326" s="61">
        <v>1410</v>
      </c>
      <c r="I326" s="50" t="s">
        <v>11821</v>
      </c>
      <c r="J326" s="135" t="s">
        <v>20748</v>
      </c>
      <c r="K326" s="135" t="s">
        <v>21796</v>
      </c>
      <c r="L326" s="50"/>
      <c r="M326" s="50">
        <v>1</v>
      </c>
      <c r="N326" s="50">
        <v>1</v>
      </c>
    </row>
    <row r="327" spans="1:14" s="6" customFormat="1" ht="25.5" x14ac:dyDescent="0.45">
      <c r="A327" s="57" t="s">
        <v>9848</v>
      </c>
      <c r="B327" s="58" t="s">
        <v>16229</v>
      </c>
      <c r="C327" s="57" t="s">
        <v>11133</v>
      </c>
      <c r="D327" s="57" t="s">
        <v>9848</v>
      </c>
      <c r="E327" s="59" t="s">
        <v>243</v>
      </c>
      <c r="F327" s="60" t="s">
        <v>242</v>
      </c>
      <c r="G327" s="57" t="s">
        <v>11132</v>
      </c>
      <c r="H327" s="61">
        <v>1420</v>
      </c>
      <c r="I327" s="50" t="s">
        <v>11822</v>
      </c>
      <c r="J327" s="135" t="s">
        <v>20748</v>
      </c>
      <c r="K327" s="135" t="s">
        <v>21794</v>
      </c>
      <c r="L327" s="50"/>
      <c r="M327" s="50">
        <v>1</v>
      </c>
      <c r="N327" s="50">
        <v>1</v>
      </c>
    </row>
    <row r="328" spans="1:14" s="6" customFormat="1" ht="25.5" x14ac:dyDescent="0.45">
      <c r="A328" s="57" t="s">
        <v>9848</v>
      </c>
      <c r="B328" s="58" t="s">
        <v>16232</v>
      </c>
      <c r="C328" s="57" t="s">
        <v>11128</v>
      </c>
      <c r="D328" s="57" t="s">
        <v>9848</v>
      </c>
      <c r="E328" s="59" t="s">
        <v>234</v>
      </c>
      <c r="F328" s="60" t="s">
        <v>235</v>
      </c>
      <c r="G328" s="57" t="s">
        <v>11131</v>
      </c>
      <c r="H328" s="61">
        <v>1399</v>
      </c>
      <c r="I328" s="50" t="s">
        <v>11823</v>
      </c>
      <c r="J328" s="135" t="s">
        <v>20745</v>
      </c>
      <c r="K328" s="135" t="s">
        <v>21799</v>
      </c>
      <c r="L328" s="50"/>
      <c r="M328" s="50">
        <v>1</v>
      </c>
      <c r="N328" s="50">
        <v>1</v>
      </c>
    </row>
    <row r="329" spans="1:14" s="6" customFormat="1" ht="25.5" x14ac:dyDescent="0.45">
      <c r="A329" s="57" t="s">
        <v>9848</v>
      </c>
      <c r="B329" s="58" t="s">
        <v>16232</v>
      </c>
      <c r="C329" s="57" t="s">
        <v>11128</v>
      </c>
      <c r="D329" s="57" t="s">
        <v>9848</v>
      </c>
      <c r="E329" s="59" t="s">
        <v>240</v>
      </c>
      <c r="F329" s="60" t="s">
        <v>239</v>
      </c>
      <c r="G329" s="57" t="s">
        <v>11130</v>
      </c>
      <c r="H329" s="61">
        <v>1410</v>
      </c>
      <c r="I329" s="50" t="s">
        <v>11824</v>
      </c>
      <c r="J329" s="135" t="s">
        <v>20745</v>
      </c>
      <c r="K329" s="135" t="s">
        <v>21796</v>
      </c>
      <c r="L329" s="50"/>
      <c r="M329" s="50">
        <v>1</v>
      </c>
      <c r="N329" s="50">
        <v>1</v>
      </c>
    </row>
    <row r="330" spans="1:14" s="6" customFormat="1" ht="25.5" x14ac:dyDescent="0.45">
      <c r="A330" s="57" t="s">
        <v>9848</v>
      </c>
      <c r="B330" s="58" t="s">
        <v>16232</v>
      </c>
      <c r="C330" s="57" t="s">
        <v>11128</v>
      </c>
      <c r="D330" s="57" t="s">
        <v>9848</v>
      </c>
      <c r="E330" s="59" t="s">
        <v>243</v>
      </c>
      <c r="F330" s="60" t="s">
        <v>242</v>
      </c>
      <c r="G330" s="57" t="s">
        <v>11129</v>
      </c>
      <c r="H330" s="61">
        <v>1420</v>
      </c>
      <c r="I330" s="50" t="s">
        <v>11825</v>
      </c>
      <c r="J330" s="135" t="s">
        <v>20745</v>
      </c>
      <c r="K330" s="135" t="s">
        <v>21794</v>
      </c>
      <c r="L330" s="50"/>
      <c r="M330" s="50">
        <v>1</v>
      </c>
      <c r="N330" s="50">
        <v>1</v>
      </c>
    </row>
    <row r="331" spans="1:14" s="6" customFormat="1" ht="25.5" x14ac:dyDescent="0.45">
      <c r="A331" s="57" t="s">
        <v>9848</v>
      </c>
      <c r="B331" s="58" t="s">
        <v>16232</v>
      </c>
      <c r="C331" s="57" t="s">
        <v>11128</v>
      </c>
      <c r="D331" s="57" t="s">
        <v>9848</v>
      </c>
      <c r="E331" s="59" t="s">
        <v>335</v>
      </c>
      <c r="F331" s="60" t="s">
        <v>336</v>
      </c>
      <c r="G331" s="57" t="s">
        <v>11127</v>
      </c>
      <c r="H331" s="61">
        <v>2219</v>
      </c>
      <c r="I331" s="50" t="s">
        <v>11826</v>
      </c>
      <c r="J331" s="135" t="s">
        <v>20745</v>
      </c>
      <c r="K331" s="135" t="s">
        <v>21743</v>
      </c>
      <c r="L331" s="50"/>
      <c r="M331" s="50">
        <v>1</v>
      </c>
      <c r="N331" s="50">
        <v>1</v>
      </c>
    </row>
    <row r="332" spans="1:14" s="6" customFormat="1" ht="38.25" x14ac:dyDescent="0.45">
      <c r="A332" s="57"/>
      <c r="B332" s="58" t="s">
        <v>16236</v>
      </c>
      <c r="C332" s="57" t="s">
        <v>1700</v>
      </c>
      <c r="D332" s="57"/>
      <c r="E332" s="59" t="s">
        <v>251</v>
      </c>
      <c r="F332" s="60" t="s">
        <v>252</v>
      </c>
      <c r="G332" s="57" t="s">
        <v>9860</v>
      </c>
      <c r="H332" s="61">
        <v>1511</v>
      </c>
      <c r="I332" s="50" t="s">
        <v>11827</v>
      </c>
      <c r="J332" s="135" t="s">
        <v>20741</v>
      </c>
      <c r="K332" s="135" t="s">
        <v>21789</v>
      </c>
      <c r="L332" s="50"/>
      <c r="M332" s="50">
        <v>1</v>
      </c>
      <c r="N332" s="50">
        <v>1</v>
      </c>
    </row>
    <row r="333" spans="1:14" s="6" customFormat="1" ht="13.15" x14ac:dyDescent="0.45">
      <c r="A333" s="57"/>
      <c r="B333" s="58" t="s">
        <v>16239</v>
      </c>
      <c r="C333" s="57" t="s">
        <v>11126</v>
      </c>
      <c r="D333" s="57" t="s">
        <v>9848</v>
      </c>
      <c r="E333" s="59" t="s">
        <v>257</v>
      </c>
      <c r="F333" s="60" t="s">
        <v>256</v>
      </c>
      <c r="G333" s="57" t="s">
        <v>9860</v>
      </c>
      <c r="H333" s="61">
        <v>1520</v>
      </c>
      <c r="I333" s="50" t="s">
        <v>11828</v>
      </c>
      <c r="J333" s="135" t="s">
        <v>20738</v>
      </c>
      <c r="K333" s="135" t="s">
        <v>21786</v>
      </c>
      <c r="L333" s="50"/>
      <c r="M333" s="50">
        <v>1</v>
      </c>
      <c r="N333" s="50">
        <v>1</v>
      </c>
    </row>
    <row r="334" spans="1:14" s="6" customFormat="1" ht="38.25" x14ac:dyDescent="0.45">
      <c r="A334" s="57"/>
      <c r="B334" s="58" t="s">
        <v>16242</v>
      </c>
      <c r="C334" s="57" t="s">
        <v>11125</v>
      </c>
      <c r="D334" s="57" t="s">
        <v>9848</v>
      </c>
      <c r="E334" s="59" t="s">
        <v>253</v>
      </c>
      <c r="F334" s="60" t="s">
        <v>254</v>
      </c>
      <c r="G334" s="57" t="s">
        <v>9860</v>
      </c>
      <c r="H334" s="61">
        <v>1512</v>
      </c>
      <c r="I334" s="50" t="s">
        <v>11829</v>
      </c>
      <c r="J334" s="135" t="s">
        <v>20735</v>
      </c>
      <c r="K334" s="135" t="s">
        <v>21788</v>
      </c>
      <c r="L334" s="50"/>
      <c r="M334" s="50">
        <v>1</v>
      </c>
      <c r="N334" s="50">
        <v>1</v>
      </c>
    </row>
    <row r="335" spans="1:14" s="6" customFormat="1" ht="25.5" x14ac:dyDescent="0.45">
      <c r="A335" s="57" t="s">
        <v>9848</v>
      </c>
      <c r="B335" s="58" t="s">
        <v>16243</v>
      </c>
      <c r="C335" s="64" t="s">
        <v>1705</v>
      </c>
      <c r="D335" s="57" t="s">
        <v>9848</v>
      </c>
      <c r="E335" s="59" t="s">
        <v>240</v>
      </c>
      <c r="F335" s="60" t="s">
        <v>239</v>
      </c>
      <c r="G335" s="57" t="s">
        <v>11124</v>
      </c>
      <c r="H335" s="61">
        <v>1410</v>
      </c>
      <c r="I335" s="50" t="s">
        <v>11830</v>
      </c>
      <c r="J335" s="135" t="s">
        <v>20734</v>
      </c>
      <c r="K335" s="135" t="s">
        <v>21796</v>
      </c>
      <c r="L335" s="50"/>
      <c r="M335" s="50">
        <v>1</v>
      </c>
      <c r="N335" s="50">
        <v>1</v>
      </c>
    </row>
    <row r="336" spans="1:14" s="6" customFormat="1" ht="38.25" x14ac:dyDescent="0.45">
      <c r="A336" s="57" t="s">
        <v>9848</v>
      </c>
      <c r="B336" s="58" t="s">
        <v>16243</v>
      </c>
      <c r="C336" s="64" t="s">
        <v>1705</v>
      </c>
      <c r="D336" s="57" t="s">
        <v>9848</v>
      </c>
      <c r="E336" s="59" t="s">
        <v>253</v>
      </c>
      <c r="F336" s="60" t="s">
        <v>254</v>
      </c>
      <c r="G336" s="57" t="s">
        <v>11123</v>
      </c>
      <c r="H336" s="61">
        <v>1512</v>
      </c>
      <c r="I336" s="50" t="s">
        <v>11831</v>
      </c>
      <c r="J336" s="135" t="s">
        <v>20734</v>
      </c>
      <c r="K336" s="135" t="s">
        <v>21788</v>
      </c>
      <c r="L336" s="50"/>
      <c r="M336" s="50">
        <v>1</v>
      </c>
      <c r="N336" s="50">
        <v>1</v>
      </c>
    </row>
    <row r="337" spans="1:14" s="6" customFormat="1" ht="25.5" x14ac:dyDescent="0.45">
      <c r="A337" s="57" t="s">
        <v>9848</v>
      </c>
      <c r="B337" s="58" t="s">
        <v>16243</v>
      </c>
      <c r="C337" s="64" t="s">
        <v>1705</v>
      </c>
      <c r="D337" s="57" t="s">
        <v>9848</v>
      </c>
      <c r="E337" s="59" t="s">
        <v>257</v>
      </c>
      <c r="F337" s="60" t="s">
        <v>256</v>
      </c>
      <c r="G337" s="57" t="s">
        <v>11122</v>
      </c>
      <c r="H337" s="61">
        <v>1520</v>
      </c>
      <c r="I337" s="50" t="s">
        <v>11832</v>
      </c>
      <c r="J337" s="135" t="s">
        <v>20734</v>
      </c>
      <c r="K337" s="135" t="s">
        <v>21786</v>
      </c>
      <c r="L337" s="50"/>
      <c r="M337" s="50">
        <v>1</v>
      </c>
      <c r="N337" s="50">
        <v>1</v>
      </c>
    </row>
    <row r="338" spans="1:14" s="6" customFormat="1" ht="25.5" x14ac:dyDescent="0.45">
      <c r="A338" s="57" t="s">
        <v>9848</v>
      </c>
      <c r="B338" s="58" t="s">
        <v>16245</v>
      </c>
      <c r="C338" s="57" t="s">
        <v>11120</v>
      </c>
      <c r="D338" s="57" t="s">
        <v>9848</v>
      </c>
      <c r="E338" s="59" t="s">
        <v>262</v>
      </c>
      <c r="F338" s="60" t="s">
        <v>261</v>
      </c>
      <c r="G338" s="57" t="s">
        <v>11121</v>
      </c>
      <c r="H338" s="61">
        <v>1610</v>
      </c>
      <c r="I338" s="50" t="s">
        <v>11833</v>
      </c>
      <c r="J338" s="135" t="s">
        <v>20730</v>
      </c>
      <c r="K338" s="135" t="s">
        <v>21783</v>
      </c>
      <c r="L338" s="50"/>
      <c r="M338" s="50">
        <v>1</v>
      </c>
      <c r="N338" s="50">
        <v>1</v>
      </c>
    </row>
    <row r="339" spans="1:14" s="6" customFormat="1" ht="25.5" x14ac:dyDescent="0.45">
      <c r="A339" s="57" t="s">
        <v>9848</v>
      </c>
      <c r="B339" s="58" t="s">
        <v>16245</v>
      </c>
      <c r="C339" s="57" t="s">
        <v>11120</v>
      </c>
      <c r="D339" s="57" t="s">
        <v>9848</v>
      </c>
      <c r="E339" s="59" t="s">
        <v>267</v>
      </c>
      <c r="F339" s="60" t="s">
        <v>268</v>
      </c>
      <c r="G339" s="57" t="s">
        <v>11119</v>
      </c>
      <c r="H339" s="61">
        <v>1622</v>
      </c>
      <c r="I339" s="50" t="s">
        <v>11834</v>
      </c>
      <c r="J339" s="135" t="s">
        <v>20730</v>
      </c>
      <c r="K339" s="135" t="s">
        <v>21780</v>
      </c>
      <c r="L339" s="50"/>
      <c r="M339" s="50">
        <v>1</v>
      </c>
      <c r="N339" s="50">
        <v>1</v>
      </c>
    </row>
    <row r="340" spans="1:14" s="6" customFormat="1" ht="25.5" x14ac:dyDescent="0.45">
      <c r="A340" s="57"/>
      <c r="B340" s="58" t="s">
        <v>16246</v>
      </c>
      <c r="C340" s="57" t="s">
        <v>11118</v>
      </c>
      <c r="D340" s="57" t="s">
        <v>9848</v>
      </c>
      <c r="E340" s="59" t="s">
        <v>262</v>
      </c>
      <c r="F340" s="60" t="s">
        <v>261</v>
      </c>
      <c r="G340" s="57" t="s">
        <v>9860</v>
      </c>
      <c r="H340" s="61">
        <v>1610</v>
      </c>
      <c r="I340" s="50" t="s">
        <v>11835</v>
      </c>
      <c r="J340" s="135" t="s">
        <v>20729</v>
      </c>
      <c r="K340" s="135" t="s">
        <v>21783</v>
      </c>
      <c r="L340" s="50"/>
      <c r="M340" s="50">
        <v>1</v>
      </c>
      <c r="N340" s="50">
        <v>1</v>
      </c>
    </row>
    <row r="341" spans="1:14" s="6" customFormat="1" ht="25.5" x14ac:dyDescent="0.45">
      <c r="A341" s="57"/>
      <c r="B341" s="58" t="s">
        <v>16248</v>
      </c>
      <c r="C341" s="57" t="s">
        <v>11117</v>
      </c>
      <c r="D341" s="57" t="s">
        <v>9848</v>
      </c>
      <c r="E341" s="59" t="s">
        <v>265</v>
      </c>
      <c r="F341" s="60" t="s">
        <v>266</v>
      </c>
      <c r="G341" s="57" t="s">
        <v>9860</v>
      </c>
      <c r="H341" s="61">
        <v>1621</v>
      </c>
      <c r="I341" s="50" t="s">
        <v>11836</v>
      </c>
      <c r="J341" s="135" t="s">
        <v>20726</v>
      </c>
      <c r="K341" s="135" t="s">
        <v>21781</v>
      </c>
      <c r="L341" s="50"/>
      <c r="M341" s="50">
        <v>1</v>
      </c>
      <c r="N341" s="50">
        <v>1</v>
      </c>
    </row>
    <row r="342" spans="1:14" s="6" customFormat="1" ht="25.5" x14ac:dyDescent="0.45">
      <c r="A342" s="57"/>
      <c r="B342" s="58" t="s">
        <v>16249</v>
      </c>
      <c r="C342" s="57" t="s">
        <v>11116</v>
      </c>
      <c r="D342" s="57" t="s">
        <v>9848</v>
      </c>
      <c r="E342" s="59" t="s">
        <v>265</v>
      </c>
      <c r="F342" s="60" t="s">
        <v>266</v>
      </c>
      <c r="G342" s="57" t="s">
        <v>9860</v>
      </c>
      <c r="H342" s="61">
        <v>1621</v>
      </c>
      <c r="I342" s="50" t="s">
        <v>11837</v>
      </c>
      <c r="J342" s="135" t="s">
        <v>20725</v>
      </c>
      <c r="K342" s="135" t="s">
        <v>21781</v>
      </c>
      <c r="L342" s="50"/>
      <c r="M342" s="50">
        <v>1</v>
      </c>
      <c r="N342" s="50">
        <v>1</v>
      </c>
    </row>
    <row r="343" spans="1:14" s="6" customFormat="1" ht="25.5" x14ac:dyDescent="0.45">
      <c r="A343" s="57" t="s">
        <v>9848</v>
      </c>
      <c r="B343" s="58" t="s">
        <v>16250</v>
      </c>
      <c r="C343" s="57" t="s">
        <v>11114</v>
      </c>
      <c r="D343" s="57" t="s">
        <v>9848</v>
      </c>
      <c r="E343" s="59" t="s">
        <v>265</v>
      </c>
      <c r="F343" s="60" t="s">
        <v>266</v>
      </c>
      <c r="G343" s="57" t="s">
        <v>11115</v>
      </c>
      <c r="H343" s="61">
        <v>1621</v>
      </c>
      <c r="I343" s="50" t="s">
        <v>11838</v>
      </c>
      <c r="J343" s="135" t="s">
        <v>20724</v>
      </c>
      <c r="K343" s="135" t="s">
        <v>21781</v>
      </c>
      <c r="L343" s="50"/>
      <c r="M343" s="50">
        <v>1</v>
      </c>
      <c r="N343" s="50">
        <v>1</v>
      </c>
    </row>
    <row r="344" spans="1:14" s="6" customFormat="1" ht="25.5" x14ac:dyDescent="0.45">
      <c r="A344" s="57" t="s">
        <v>9848</v>
      </c>
      <c r="B344" s="58" t="s">
        <v>16250</v>
      </c>
      <c r="C344" s="57" t="s">
        <v>11114</v>
      </c>
      <c r="D344" s="57" t="s">
        <v>9848</v>
      </c>
      <c r="E344" s="59" t="s">
        <v>267</v>
      </c>
      <c r="F344" s="60" t="s">
        <v>268</v>
      </c>
      <c r="G344" s="57" t="s">
        <v>11113</v>
      </c>
      <c r="H344" s="61">
        <v>1622</v>
      </c>
      <c r="I344" s="50" t="s">
        <v>11839</v>
      </c>
      <c r="J344" s="135" t="s">
        <v>20724</v>
      </c>
      <c r="K344" s="135" t="s">
        <v>21780</v>
      </c>
      <c r="L344" s="50"/>
      <c r="M344" s="50">
        <v>1</v>
      </c>
      <c r="N344" s="50">
        <v>1</v>
      </c>
    </row>
    <row r="345" spans="1:14" s="6" customFormat="1" ht="25.5" x14ac:dyDescent="0.45">
      <c r="A345" s="57"/>
      <c r="B345" s="58" t="s">
        <v>16251</v>
      </c>
      <c r="C345" s="57" t="s">
        <v>11112</v>
      </c>
      <c r="D345" s="57" t="s">
        <v>9848</v>
      </c>
      <c r="E345" s="59" t="s">
        <v>267</v>
      </c>
      <c r="F345" s="60" t="s">
        <v>268</v>
      </c>
      <c r="G345" s="57" t="s">
        <v>9860</v>
      </c>
      <c r="H345" s="61">
        <v>1622</v>
      </c>
      <c r="I345" s="50" t="s">
        <v>11840</v>
      </c>
      <c r="J345" s="135" t="s">
        <v>20723</v>
      </c>
      <c r="K345" s="135" t="s">
        <v>21780</v>
      </c>
      <c r="L345" s="50"/>
      <c r="M345" s="50">
        <v>1</v>
      </c>
      <c r="N345" s="50">
        <v>1</v>
      </c>
    </row>
    <row r="346" spans="1:14" s="6" customFormat="1" ht="25.5" x14ac:dyDescent="0.45">
      <c r="A346" s="57"/>
      <c r="B346" s="58" t="s">
        <v>16252</v>
      </c>
      <c r="C346" s="57" t="s">
        <v>11111</v>
      </c>
      <c r="D346" s="57" t="s">
        <v>9848</v>
      </c>
      <c r="E346" s="59" t="s">
        <v>265</v>
      </c>
      <c r="F346" s="60" t="s">
        <v>266</v>
      </c>
      <c r="G346" s="57" t="s">
        <v>9860</v>
      </c>
      <c r="H346" s="61">
        <v>1621</v>
      </c>
      <c r="I346" s="50" t="s">
        <v>11841</v>
      </c>
      <c r="J346" s="135" t="s">
        <v>20722</v>
      </c>
      <c r="K346" s="135" t="s">
        <v>21781</v>
      </c>
      <c r="L346" s="50"/>
      <c r="M346" s="50">
        <v>1</v>
      </c>
      <c r="N346" s="50">
        <v>1</v>
      </c>
    </row>
    <row r="347" spans="1:14" s="6" customFormat="1" ht="25.5" x14ac:dyDescent="0.45">
      <c r="A347" s="57"/>
      <c r="B347" s="58" t="s">
        <v>16255</v>
      </c>
      <c r="C347" s="57" t="s">
        <v>11110</v>
      </c>
      <c r="D347" s="57" t="s">
        <v>9848</v>
      </c>
      <c r="E347" s="59" t="s">
        <v>267</v>
      </c>
      <c r="F347" s="60" t="s">
        <v>268</v>
      </c>
      <c r="G347" s="57" t="s">
        <v>9860</v>
      </c>
      <c r="H347" s="61">
        <v>1622</v>
      </c>
      <c r="I347" s="50" t="s">
        <v>11842</v>
      </c>
      <c r="J347" s="135" t="s">
        <v>20719</v>
      </c>
      <c r="K347" s="135" t="s">
        <v>21780</v>
      </c>
      <c r="L347" s="50"/>
      <c r="M347" s="50">
        <v>1</v>
      </c>
      <c r="N347" s="50">
        <v>1</v>
      </c>
    </row>
    <row r="348" spans="1:14" s="6" customFormat="1" ht="25.5" x14ac:dyDescent="0.45">
      <c r="A348" s="57" t="s">
        <v>9848</v>
      </c>
      <c r="B348" s="58" t="s">
        <v>16256</v>
      </c>
      <c r="C348" s="57" t="s">
        <v>11107</v>
      </c>
      <c r="D348" s="57" t="s">
        <v>9848</v>
      </c>
      <c r="E348" s="59" t="s">
        <v>262</v>
      </c>
      <c r="F348" s="60" t="s">
        <v>261</v>
      </c>
      <c r="G348" s="57" t="s">
        <v>11109</v>
      </c>
      <c r="H348" s="61">
        <v>1610</v>
      </c>
      <c r="I348" s="50" t="s">
        <v>11843</v>
      </c>
      <c r="J348" s="135" t="s">
        <v>20718</v>
      </c>
      <c r="K348" s="135" t="s">
        <v>21783</v>
      </c>
      <c r="L348" s="50"/>
      <c r="M348" s="50">
        <v>1</v>
      </c>
      <c r="N348" s="50">
        <v>1</v>
      </c>
    </row>
    <row r="349" spans="1:14" s="6" customFormat="1" ht="25.5" x14ac:dyDescent="0.45">
      <c r="A349" s="57" t="s">
        <v>9848</v>
      </c>
      <c r="B349" s="58" t="s">
        <v>16256</v>
      </c>
      <c r="C349" s="57" t="s">
        <v>11107</v>
      </c>
      <c r="D349" s="57" t="s">
        <v>9848</v>
      </c>
      <c r="E349" s="59" t="s">
        <v>267</v>
      </c>
      <c r="F349" s="60" t="s">
        <v>268</v>
      </c>
      <c r="G349" s="57" t="s">
        <v>11108</v>
      </c>
      <c r="H349" s="61">
        <v>1622</v>
      </c>
      <c r="I349" s="50" t="s">
        <v>11844</v>
      </c>
      <c r="J349" s="135" t="s">
        <v>20718</v>
      </c>
      <c r="K349" s="135" t="s">
        <v>21780</v>
      </c>
      <c r="L349" s="50"/>
      <c r="M349" s="50">
        <v>1</v>
      </c>
      <c r="N349" s="50">
        <v>1</v>
      </c>
    </row>
    <row r="350" spans="1:14" s="6" customFormat="1" ht="51" x14ac:dyDescent="0.45">
      <c r="A350" s="57" t="s">
        <v>9848</v>
      </c>
      <c r="B350" s="58" t="s">
        <v>16256</v>
      </c>
      <c r="C350" s="57" t="s">
        <v>11107</v>
      </c>
      <c r="D350" s="57" t="s">
        <v>9848</v>
      </c>
      <c r="E350" s="59" t="s">
        <v>271</v>
      </c>
      <c r="F350" s="60" t="s">
        <v>272</v>
      </c>
      <c r="G350" s="57" t="s">
        <v>11106</v>
      </c>
      <c r="H350" s="61">
        <v>1629</v>
      </c>
      <c r="I350" s="50" t="s">
        <v>11845</v>
      </c>
      <c r="J350" s="135" t="s">
        <v>20718</v>
      </c>
      <c r="K350" s="135" t="s">
        <v>21778</v>
      </c>
      <c r="L350" s="50"/>
      <c r="M350" s="50">
        <v>1</v>
      </c>
      <c r="N350" s="50">
        <v>1</v>
      </c>
    </row>
    <row r="351" spans="1:14" s="6" customFormat="1" ht="25.5" x14ac:dyDescent="0.45">
      <c r="A351" s="57" t="s">
        <v>9848</v>
      </c>
      <c r="B351" s="58" t="s">
        <v>16257</v>
      </c>
      <c r="C351" s="57" t="s">
        <v>11104</v>
      </c>
      <c r="D351" s="57" t="s">
        <v>9848</v>
      </c>
      <c r="E351" s="59" t="s">
        <v>262</v>
      </c>
      <c r="F351" s="60" t="s">
        <v>261</v>
      </c>
      <c r="G351" s="57" t="s">
        <v>11105</v>
      </c>
      <c r="H351" s="61">
        <v>1610</v>
      </c>
      <c r="I351" s="50" t="s">
        <v>11846</v>
      </c>
      <c r="J351" s="135" t="s">
        <v>20717</v>
      </c>
      <c r="K351" s="135" t="s">
        <v>21783</v>
      </c>
      <c r="L351" s="50"/>
      <c r="M351" s="50">
        <v>1</v>
      </c>
      <c r="N351" s="50">
        <v>1</v>
      </c>
    </row>
    <row r="352" spans="1:14" s="6" customFormat="1" ht="25.5" x14ac:dyDescent="0.45">
      <c r="A352" s="57" t="s">
        <v>9848</v>
      </c>
      <c r="B352" s="58" t="s">
        <v>16257</v>
      </c>
      <c r="C352" s="57" t="s">
        <v>11104</v>
      </c>
      <c r="D352" s="57" t="s">
        <v>9848</v>
      </c>
      <c r="E352" s="59" t="s">
        <v>267</v>
      </c>
      <c r="F352" s="60" t="s">
        <v>268</v>
      </c>
      <c r="G352" s="57" t="s">
        <v>11103</v>
      </c>
      <c r="H352" s="61">
        <v>1622</v>
      </c>
      <c r="I352" s="50" t="s">
        <v>11847</v>
      </c>
      <c r="J352" s="135" t="s">
        <v>20717</v>
      </c>
      <c r="K352" s="135" t="s">
        <v>21780</v>
      </c>
      <c r="L352" s="50"/>
      <c r="M352" s="50">
        <v>1</v>
      </c>
      <c r="N352" s="50">
        <v>1</v>
      </c>
    </row>
    <row r="353" spans="1:14" s="6" customFormat="1" ht="25.5" x14ac:dyDescent="0.45">
      <c r="A353" s="57" t="s">
        <v>9848</v>
      </c>
      <c r="B353" s="58" t="s">
        <v>16259</v>
      </c>
      <c r="C353" s="57" t="s">
        <v>1721</v>
      </c>
      <c r="D353" s="57" t="s">
        <v>9848</v>
      </c>
      <c r="E353" s="59" t="s">
        <v>269</v>
      </c>
      <c r="F353" s="60" t="s">
        <v>270</v>
      </c>
      <c r="G353" s="57" t="s">
        <v>11102</v>
      </c>
      <c r="H353" s="61">
        <v>1623</v>
      </c>
      <c r="I353" s="50" t="s">
        <v>11848</v>
      </c>
      <c r="J353" s="135" t="s">
        <v>20715</v>
      </c>
      <c r="K353" s="135" t="s">
        <v>21779</v>
      </c>
      <c r="L353" s="50"/>
      <c r="M353" s="50">
        <v>1</v>
      </c>
      <c r="N353" s="50">
        <v>1</v>
      </c>
    </row>
    <row r="354" spans="1:14" s="6" customFormat="1" ht="51" x14ac:dyDescent="0.45">
      <c r="A354" s="57" t="s">
        <v>9848</v>
      </c>
      <c r="B354" s="58" t="s">
        <v>16259</v>
      </c>
      <c r="C354" s="57" t="s">
        <v>1721</v>
      </c>
      <c r="D354" s="57" t="s">
        <v>9848</v>
      </c>
      <c r="E354" s="59" t="s">
        <v>271</v>
      </c>
      <c r="F354" s="60" t="s">
        <v>272</v>
      </c>
      <c r="G354" s="57" t="s">
        <v>11101</v>
      </c>
      <c r="H354" s="61">
        <v>1629</v>
      </c>
      <c r="I354" s="50" t="s">
        <v>11849</v>
      </c>
      <c r="J354" s="135" t="s">
        <v>20715</v>
      </c>
      <c r="K354" s="135" t="s">
        <v>21778</v>
      </c>
      <c r="L354" s="50"/>
      <c r="M354" s="50">
        <v>1</v>
      </c>
      <c r="N354" s="50">
        <v>1</v>
      </c>
    </row>
    <row r="355" spans="1:14" s="6" customFormat="1" ht="25.5" x14ac:dyDescent="0.45">
      <c r="A355" s="57"/>
      <c r="B355" s="58" t="s">
        <v>16261</v>
      </c>
      <c r="C355" s="57" t="s">
        <v>11100</v>
      </c>
      <c r="D355" s="57" t="s">
        <v>9848</v>
      </c>
      <c r="E355" s="59" t="s">
        <v>267</v>
      </c>
      <c r="F355" s="60" t="s">
        <v>268</v>
      </c>
      <c r="G355" s="57" t="s">
        <v>9860</v>
      </c>
      <c r="H355" s="61">
        <v>1622</v>
      </c>
      <c r="I355" s="50" t="s">
        <v>11850</v>
      </c>
      <c r="J355" s="135" t="s">
        <v>20713</v>
      </c>
      <c r="K355" s="135" t="s">
        <v>21780</v>
      </c>
      <c r="L355" s="50"/>
      <c r="M355" s="50">
        <v>1</v>
      </c>
      <c r="N355" s="50">
        <v>1</v>
      </c>
    </row>
    <row r="356" spans="1:14" s="6" customFormat="1" ht="25.5" x14ac:dyDescent="0.45">
      <c r="A356" s="57"/>
      <c r="B356" s="58" t="s">
        <v>16262</v>
      </c>
      <c r="C356" s="57" t="s">
        <v>11099</v>
      </c>
      <c r="D356" s="57" t="s">
        <v>9848</v>
      </c>
      <c r="E356" s="59" t="s">
        <v>267</v>
      </c>
      <c r="F356" s="60" t="s">
        <v>268</v>
      </c>
      <c r="G356" s="57" t="s">
        <v>9860</v>
      </c>
      <c r="H356" s="61">
        <v>1622</v>
      </c>
      <c r="I356" s="50" t="s">
        <v>11851</v>
      </c>
      <c r="J356" s="135" t="s">
        <v>20712</v>
      </c>
      <c r="K356" s="135" t="s">
        <v>21780</v>
      </c>
      <c r="L356" s="50"/>
      <c r="M356" s="50">
        <v>1</v>
      </c>
      <c r="N356" s="50">
        <v>1</v>
      </c>
    </row>
    <row r="357" spans="1:14" s="6" customFormat="1" ht="25.5" x14ac:dyDescent="0.45">
      <c r="A357" s="57" t="s">
        <v>9848</v>
      </c>
      <c r="B357" s="58" t="s">
        <v>16263</v>
      </c>
      <c r="C357" s="57" t="s">
        <v>11094</v>
      </c>
      <c r="D357" s="57" t="s">
        <v>9848</v>
      </c>
      <c r="E357" s="59" t="s">
        <v>262</v>
      </c>
      <c r="F357" s="60" t="s">
        <v>261</v>
      </c>
      <c r="G357" s="57" t="s">
        <v>11098</v>
      </c>
      <c r="H357" s="61">
        <v>1610</v>
      </c>
      <c r="I357" s="50" t="s">
        <v>11852</v>
      </c>
      <c r="J357" s="135" t="s">
        <v>20711</v>
      </c>
      <c r="K357" s="135" t="s">
        <v>21783</v>
      </c>
      <c r="L357" s="50"/>
      <c r="M357" s="50">
        <v>1</v>
      </c>
      <c r="N357" s="50">
        <v>1</v>
      </c>
    </row>
    <row r="358" spans="1:14" s="6" customFormat="1" ht="25.5" x14ac:dyDescent="0.45">
      <c r="A358" s="57" t="s">
        <v>9848</v>
      </c>
      <c r="B358" s="58" t="s">
        <v>16263</v>
      </c>
      <c r="C358" s="57" t="s">
        <v>11094</v>
      </c>
      <c r="D358" s="57" t="s">
        <v>9848</v>
      </c>
      <c r="E358" s="59" t="s">
        <v>269</v>
      </c>
      <c r="F358" s="60" t="s">
        <v>270</v>
      </c>
      <c r="G358" s="57" t="s">
        <v>11097</v>
      </c>
      <c r="H358" s="61">
        <v>1623</v>
      </c>
      <c r="I358" s="50" t="s">
        <v>11853</v>
      </c>
      <c r="J358" s="135" t="s">
        <v>20711</v>
      </c>
      <c r="K358" s="135" t="s">
        <v>21779</v>
      </c>
      <c r="L358" s="50"/>
      <c r="M358" s="50">
        <v>1</v>
      </c>
      <c r="N358" s="50">
        <v>1</v>
      </c>
    </row>
    <row r="359" spans="1:14" s="6" customFormat="1" ht="51" x14ac:dyDescent="0.45">
      <c r="A359" s="57" t="s">
        <v>9848</v>
      </c>
      <c r="B359" s="58" t="s">
        <v>16263</v>
      </c>
      <c r="C359" s="57" t="s">
        <v>11094</v>
      </c>
      <c r="D359" s="57" t="s">
        <v>9848</v>
      </c>
      <c r="E359" s="59" t="s">
        <v>271</v>
      </c>
      <c r="F359" s="60" t="s">
        <v>272</v>
      </c>
      <c r="G359" s="57" t="s">
        <v>11096</v>
      </c>
      <c r="H359" s="61">
        <v>1629</v>
      </c>
      <c r="I359" s="50" t="s">
        <v>11854</v>
      </c>
      <c r="J359" s="135" t="s">
        <v>20711</v>
      </c>
      <c r="K359" s="135" t="s">
        <v>21778</v>
      </c>
      <c r="L359" s="50"/>
      <c r="M359" s="50">
        <v>1</v>
      </c>
      <c r="N359" s="50">
        <v>1</v>
      </c>
    </row>
    <row r="360" spans="1:14" s="6" customFormat="1" ht="25.5" x14ac:dyDescent="0.45">
      <c r="A360" s="57" t="s">
        <v>9848</v>
      </c>
      <c r="B360" s="58" t="s">
        <v>16263</v>
      </c>
      <c r="C360" s="57" t="s">
        <v>11094</v>
      </c>
      <c r="D360" s="57" t="s">
        <v>9848</v>
      </c>
      <c r="E360" s="59" t="s">
        <v>339</v>
      </c>
      <c r="F360" s="60" t="s">
        <v>338</v>
      </c>
      <c r="G360" s="57" t="s">
        <v>11095</v>
      </c>
      <c r="H360" s="61">
        <v>2220</v>
      </c>
      <c r="I360" s="50" t="s">
        <v>11855</v>
      </c>
      <c r="J360" s="135" t="s">
        <v>20711</v>
      </c>
      <c r="K360" s="135" t="s">
        <v>21741</v>
      </c>
      <c r="L360" s="50"/>
      <c r="M360" s="50">
        <v>1</v>
      </c>
      <c r="N360" s="50">
        <v>1</v>
      </c>
    </row>
    <row r="361" spans="1:14" s="6" customFormat="1" ht="25.5" x14ac:dyDescent="0.45">
      <c r="A361" s="57" t="s">
        <v>9848</v>
      </c>
      <c r="B361" s="58" t="s">
        <v>16263</v>
      </c>
      <c r="C361" s="57" t="s">
        <v>11094</v>
      </c>
      <c r="D361" s="57" t="s">
        <v>9848</v>
      </c>
      <c r="E361" s="59" t="s">
        <v>529</v>
      </c>
      <c r="F361" s="60" t="s">
        <v>527</v>
      </c>
      <c r="G361" s="57" t="s">
        <v>11093</v>
      </c>
      <c r="H361" s="61">
        <v>3100</v>
      </c>
      <c r="I361" s="50" t="s">
        <v>11856</v>
      </c>
      <c r="J361" s="135" t="s">
        <v>20711</v>
      </c>
      <c r="K361" s="135" t="s">
        <v>21634</v>
      </c>
      <c r="L361" s="50"/>
      <c r="M361" s="50">
        <v>1</v>
      </c>
      <c r="N361" s="50">
        <v>1</v>
      </c>
    </row>
    <row r="362" spans="1:14" s="6" customFormat="1" ht="25.5" x14ac:dyDescent="0.45">
      <c r="A362" s="57"/>
      <c r="B362" s="58" t="s">
        <v>16266</v>
      </c>
      <c r="C362" s="57" t="s">
        <v>1728</v>
      </c>
      <c r="D362" s="57" t="s">
        <v>9848</v>
      </c>
      <c r="E362" s="59" t="s">
        <v>276</v>
      </c>
      <c r="F362" s="60" t="s">
        <v>277</v>
      </c>
      <c r="G362" s="57" t="s">
        <v>9860</v>
      </c>
      <c r="H362" s="61">
        <v>1701</v>
      </c>
      <c r="I362" s="50" t="s">
        <v>11857</v>
      </c>
      <c r="J362" s="135" t="s">
        <v>20707</v>
      </c>
      <c r="K362" s="135" t="s">
        <v>21775</v>
      </c>
      <c r="L362" s="50"/>
      <c r="M362" s="50">
        <v>1</v>
      </c>
      <c r="N362" s="50">
        <v>1</v>
      </c>
    </row>
    <row r="363" spans="1:14" s="6" customFormat="1" ht="25.5" x14ac:dyDescent="0.45">
      <c r="A363" s="57" t="s">
        <v>9848</v>
      </c>
      <c r="B363" s="58" t="s">
        <v>16268</v>
      </c>
      <c r="C363" s="57" t="s">
        <v>11089</v>
      </c>
      <c r="D363" s="57" t="s">
        <v>9848</v>
      </c>
      <c r="E363" s="59" t="s">
        <v>276</v>
      </c>
      <c r="F363" s="60" t="s">
        <v>277</v>
      </c>
      <c r="G363" s="57" t="s">
        <v>11092</v>
      </c>
      <c r="H363" s="61">
        <v>1701</v>
      </c>
      <c r="I363" s="50" t="s">
        <v>11858</v>
      </c>
      <c r="J363" s="135" t="s">
        <v>20705</v>
      </c>
      <c r="K363" s="135" t="s">
        <v>21775</v>
      </c>
      <c r="L363" s="50"/>
      <c r="M363" s="50">
        <v>1</v>
      </c>
      <c r="N363" s="50">
        <v>1</v>
      </c>
    </row>
    <row r="364" spans="1:14" s="6" customFormat="1" ht="51" x14ac:dyDescent="0.45">
      <c r="A364" s="57" t="s">
        <v>9848</v>
      </c>
      <c r="B364" s="58" t="s">
        <v>16268</v>
      </c>
      <c r="C364" s="57" t="s">
        <v>11089</v>
      </c>
      <c r="D364" s="57" t="s">
        <v>9848</v>
      </c>
      <c r="E364" s="59" t="s">
        <v>278</v>
      </c>
      <c r="F364" s="60" t="s">
        <v>279</v>
      </c>
      <c r="G364" s="57" t="s">
        <v>11091</v>
      </c>
      <c r="H364" s="61">
        <v>1702</v>
      </c>
      <c r="I364" s="50" t="s">
        <v>11859</v>
      </c>
      <c r="J364" s="135" t="s">
        <v>20705</v>
      </c>
      <c r="K364" s="135" t="s">
        <v>21774</v>
      </c>
      <c r="L364" s="50"/>
      <c r="M364" s="50">
        <v>1</v>
      </c>
      <c r="N364" s="50">
        <v>1</v>
      </c>
    </row>
    <row r="365" spans="1:14" s="6" customFormat="1" ht="25.5" x14ac:dyDescent="0.45">
      <c r="A365" s="57" t="s">
        <v>9848</v>
      </c>
      <c r="B365" s="58" t="s">
        <v>16268</v>
      </c>
      <c r="C365" s="57" t="s">
        <v>11089</v>
      </c>
      <c r="D365" s="57" t="s">
        <v>9848</v>
      </c>
      <c r="E365" s="59" t="s">
        <v>280</v>
      </c>
      <c r="F365" s="60" t="s">
        <v>281</v>
      </c>
      <c r="G365" s="57" t="s">
        <v>11090</v>
      </c>
      <c r="H365" s="61">
        <v>1709</v>
      </c>
      <c r="I365" s="50" t="s">
        <v>11860</v>
      </c>
      <c r="J365" s="135" t="s">
        <v>20705</v>
      </c>
      <c r="K365" s="135" t="s">
        <v>21773</v>
      </c>
      <c r="L365" s="50"/>
      <c r="M365" s="50">
        <v>1</v>
      </c>
      <c r="N365" s="50">
        <v>1</v>
      </c>
    </row>
    <row r="366" spans="1:14" s="6" customFormat="1" ht="38.25" x14ac:dyDescent="0.45">
      <c r="A366" s="57" t="s">
        <v>9848</v>
      </c>
      <c r="B366" s="58" t="s">
        <v>16268</v>
      </c>
      <c r="C366" s="57" t="s">
        <v>11089</v>
      </c>
      <c r="D366" s="57" t="s">
        <v>9848</v>
      </c>
      <c r="E366" s="59" t="s">
        <v>359</v>
      </c>
      <c r="F366" s="60" t="s">
        <v>360</v>
      </c>
      <c r="G366" s="57" t="s">
        <v>11088</v>
      </c>
      <c r="H366" s="61">
        <v>2399</v>
      </c>
      <c r="I366" s="50" t="s">
        <v>11861</v>
      </c>
      <c r="J366" s="135" t="s">
        <v>20705</v>
      </c>
      <c r="K366" s="135" t="s">
        <v>21730</v>
      </c>
      <c r="L366" s="50"/>
      <c r="M366" s="50">
        <v>1</v>
      </c>
      <c r="N366" s="50">
        <v>1</v>
      </c>
    </row>
    <row r="367" spans="1:14" s="6" customFormat="1" ht="25.5" x14ac:dyDescent="0.45">
      <c r="A367" s="57"/>
      <c r="B367" s="58" t="s">
        <v>16269</v>
      </c>
      <c r="C367" s="57" t="s">
        <v>11087</v>
      </c>
      <c r="D367" s="57" t="s">
        <v>9848</v>
      </c>
      <c r="E367" s="59" t="s">
        <v>276</v>
      </c>
      <c r="F367" s="60" t="s">
        <v>277</v>
      </c>
      <c r="G367" s="57" t="s">
        <v>9860</v>
      </c>
      <c r="H367" s="61">
        <v>1701</v>
      </c>
      <c r="I367" s="50" t="s">
        <v>11862</v>
      </c>
      <c r="J367" s="135" t="s">
        <v>20704</v>
      </c>
      <c r="K367" s="135" t="s">
        <v>21775</v>
      </c>
      <c r="L367" s="50"/>
      <c r="M367" s="50">
        <v>1</v>
      </c>
      <c r="N367" s="50">
        <v>1</v>
      </c>
    </row>
    <row r="368" spans="1:14" s="6" customFormat="1" ht="25.5" x14ac:dyDescent="0.45">
      <c r="A368" s="57" t="s">
        <v>9848</v>
      </c>
      <c r="B368" s="58" t="s">
        <v>16271</v>
      </c>
      <c r="C368" s="57" t="s">
        <v>1733</v>
      </c>
      <c r="D368" s="57" t="s">
        <v>9848</v>
      </c>
      <c r="E368" s="59" t="s">
        <v>276</v>
      </c>
      <c r="F368" s="60" t="s">
        <v>277</v>
      </c>
      <c r="G368" s="57" t="s">
        <v>11086</v>
      </c>
      <c r="H368" s="61">
        <v>1701</v>
      </c>
      <c r="I368" s="50" t="s">
        <v>11863</v>
      </c>
      <c r="J368" s="135" t="s">
        <v>20702</v>
      </c>
      <c r="K368" s="135" t="s">
        <v>21775</v>
      </c>
      <c r="L368" s="50"/>
      <c r="M368" s="50">
        <v>1</v>
      </c>
      <c r="N368" s="50">
        <v>1</v>
      </c>
    </row>
    <row r="369" spans="1:14" s="6" customFormat="1" ht="51" x14ac:dyDescent="0.45">
      <c r="A369" s="57" t="s">
        <v>9848</v>
      </c>
      <c r="B369" s="58" t="s">
        <v>16271</v>
      </c>
      <c r="C369" s="57" t="s">
        <v>1733</v>
      </c>
      <c r="D369" s="57" t="s">
        <v>9848</v>
      </c>
      <c r="E369" s="59" t="s">
        <v>278</v>
      </c>
      <c r="F369" s="60" t="s">
        <v>279</v>
      </c>
      <c r="G369" s="57" t="s">
        <v>11085</v>
      </c>
      <c r="H369" s="61">
        <v>1702</v>
      </c>
      <c r="I369" s="50" t="s">
        <v>11864</v>
      </c>
      <c r="J369" s="135" t="s">
        <v>20702</v>
      </c>
      <c r="K369" s="135" t="s">
        <v>21774</v>
      </c>
      <c r="L369" s="50"/>
      <c r="M369" s="50">
        <v>1</v>
      </c>
      <c r="N369" s="50">
        <v>1</v>
      </c>
    </row>
    <row r="370" spans="1:14" s="6" customFormat="1" ht="25.5" x14ac:dyDescent="0.45">
      <c r="A370" s="57" t="s">
        <v>9848</v>
      </c>
      <c r="B370" s="58" t="s">
        <v>16271</v>
      </c>
      <c r="C370" s="57" t="s">
        <v>1733</v>
      </c>
      <c r="D370" s="57" t="s">
        <v>9848</v>
      </c>
      <c r="E370" s="59" t="s">
        <v>280</v>
      </c>
      <c r="F370" s="60" t="s">
        <v>281</v>
      </c>
      <c r="G370" s="57" t="s">
        <v>11084</v>
      </c>
      <c r="H370" s="61">
        <v>1709</v>
      </c>
      <c r="I370" s="50" t="s">
        <v>11865</v>
      </c>
      <c r="J370" s="135" t="s">
        <v>20702</v>
      </c>
      <c r="K370" s="135" t="s">
        <v>21773</v>
      </c>
      <c r="L370" s="50"/>
      <c r="M370" s="50">
        <v>1</v>
      </c>
      <c r="N370" s="50">
        <v>1</v>
      </c>
    </row>
    <row r="371" spans="1:14" s="6" customFormat="1" ht="51" x14ac:dyDescent="0.45">
      <c r="A371" s="57"/>
      <c r="B371" s="58" t="s">
        <v>16274</v>
      </c>
      <c r="C371" s="57" t="s">
        <v>11083</v>
      </c>
      <c r="D371" s="57" t="s">
        <v>9848</v>
      </c>
      <c r="E371" s="59" t="s">
        <v>278</v>
      </c>
      <c r="F371" s="60" t="s">
        <v>279</v>
      </c>
      <c r="G371" s="57" t="s">
        <v>9860</v>
      </c>
      <c r="H371" s="61">
        <v>1702</v>
      </c>
      <c r="I371" s="50" t="s">
        <v>11866</v>
      </c>
      <c r="J371" s="135" t="s">
        <v>20699</v>
      </c>
      <c r="K371" s="135" t="s">
        <v>21774</v>
      </c>
      <c r="L371" s="50"/>
      <c r="M371" s="50">
        <v>1</v>
      </c>
      <c r="N371" s="50">
        <v>1</v>
      </c>
    </row>
    <row r="372" spans="1:14" s="6" customFormat="1" ht="51" x14ac:dyDescent="0.45">
      <c r="A372" s="57"/>
      <c r="B372" s="58" t="s">
        <v>16275</v>
      </c>
      <c r="C372" s="57" t="s">
        <v>11082</v>
      </c>
      <c r="D372" s="57" t="s">
        <v>9848</v>
      </c>
      <c r="E372" s="59" t="s">
        <v>278</v>
      </c>
      <c r="F372" s="60" t="s">
        <v>279</v>
      </c>
      <c r="G372" s="57" t="s">
        <v>9860</v>
      </c>
      <c r="H372" s="61">
        <v>1702</v>
      </c>
      <c r="I372" s="50" t="s">
        <v>11867</v>
      </c>
      <c r="J372" s="135" t="s">
        <v>20698</v>
      </c>
      <c r="K372" s="135" t="s">
        <v>21774</v>
      </c>
      <c r="L372" s="50"/>
      <c r="M372" s="50">
        <v>1</v>
      </c>
      <c r="N372" s="50">
        <v>1</v>
      </c>
    </row>
    <row r="373" spans="1:14" s="6" customFormat="1" ht="51" x14ac:dyDescent="0.45">
      <c r="A373" s="57" t="s">
        <v>9848</v>
      </c>
      <c r="B373" s="58" t="s">
        <v>16276</v>
      </c>
      <c r="C373" s="64" t="s">
        <v>1739</v>
      </c>
      <c r="D373" s="57" t="s">
        <v>9848</v>
      </c>
      <c r="E373" s="59" t="s">
        <v>278</v>
      </c>
      <c r="F373" s="60" t="s">
        <v>279</v>
      </c>
      <c r="G373" s="57" t="s">
        <v>11081</v>
      </c>
      <c r="H373" s="61">
        <v>1702</v>
      </c>
      <c r="I373" s="50" t="s">
        <v>11868</v>
      </c>
      <c r="J373" s="135" t="s">
        <v>20697</v>
      </c>
      <c r="K373" s="135" t="s">
        <v>21774</v>
      </c>
      <c r="L373" s="50"/>
      <c r="M373" s="50">
        <v>1</v>
      </c>
      <c r="N373" s="50">
        <v>1</v>
      </c>
    </row>
    <row r="374" spans="1:14" s="6" customFormat="1" ht="25.5" x14ac:dyDescent="0.45">
      <c r="A374" s="57" t="s">
        <v>9848</v>
      </c>
      <c r="B374" s="58" t="s">
        <v>16276</v>
      </c>
      <c r="C374" s="64" t="s">
        <v>1739</v>
      </c>
      <c r="D374" s="57" t="s">
        <v>9848</v>
      </c>
      <c r="E374" s="59" t="s">
        <v>280</v>
      </c>
      <c r="F374" s="60" t="s">
        <v>281</v>
      </c>
      <c r="G374" s="57" t="s">
        <v>11080</v>
      </c>
      <c r="H374" s="61">
        <v>1709</v>
      </c>
      <c r="I374" s="50" t="s">
        <v>11869</v>
      </c>
      <c r="J374" s="135" t="s">
        <v>20697</v>
      </c>
      <c r="K374" s="135" t="s">
        <v>21773</v>
      </c>
      <c r="L374" s="50"/>
      <c r="M374" s="50">
        <v>1</v>
      </c>
      <c r="N374" s="50">
        <v>1</v>
      </c>
    </row>
    <row r="375" spans="1:14" s="6" customFormat="1" ht="25.5" x14ac:dyDescent="0.45">
      <c r="A375" s="57" t="s">
        <v>9848</v>
      </c>
      <c r="B375" s="58" t="s">
        <v>16278</v>
      </c>
      <c r="C375" s="57" t="s">
        <v>1740</v>
      </c>
      <c r="D375" s="57" t="s">
        <v>9848</v>
      </c>
      <c r="E375" s="59" t="s">
        <v>234</v>
      </c>
      <c r="F375" s="60" t="s">
        <v>235</v>
      </c>
      <c r="G375" s="57" t="s">
        <v>11079</v>
      </c>
      <c r="H375" s="61">
        <v>1399</v>
      </c>
      <c r="I375" s="50" t="s">
        <v>11870</v>
      </c>
      <c r="J375" s="135" t="s">
        <v>20695</v>
      </c>
      <c r="K375" s="135" t="s">
        <v>21799</v>
      </c>
      <c r="L375" s="50"/>
      <c r="M375" s="50">
        <v>1</v>
      </c>
      <c r="N375" s="50">
        <v>1</v>
      </c>
    </row>
    <row r="376" spans="1:14" s="6" customFormat="1" ht="38.25" x14ac:dyDescent="0.45">
      <c r="A376" s="57" t="s">
        <v>9848</v>
      </c>
      <c r="B376" s="58" t="s">
        <v>16278</v>
      </c>
      <c r="C376" s="57" t="s">
        <v>1740</v>
      </c>
      <c r="D376" s="57" t="s">
        <v>9848</v>
      </c>
      <c r="E376" s="59" t="s">
        <v>276</v>
      </c>
      <c r="F376" s="60" t="s">
        <v>277</v>
      </c>
      <c r="G376" s="57" t="s">
        <v>11078</v>
      </c>
      <c r="H376" s="61">
        <v>1701</v>
      </c>
      <c r="I376" s="50" t="s">
        <v>11871</v>
      </c>
      <c r="J376" s="135" t="s">
        <v>20695</v>
      </c>
      <c r="K376" s="135" t="s">
        <v>21775</v>
      </c>
      <c r="L376" s="50"/>
      <c r="M376" s="50">
        <v>1</v>
      </c>
      <c r="N376" s="50">
        <v>1</v>
      </c>
    </row>
    <row r="377" spans="1:14" s="6" customFormat="1" ht="51" x14ac:dyDescent="0.45">
      <c r="A377" s="57" t="s">
        <v>9848</v>
      </c>
      <c r="B377" s="58" t="s">
        <v>16278</v>
      </c>
      <c r="C377" s="57" t="s">
        <v>1740</v>
      </c>
      <c r="D377" s="57" t="s">
        <v>9848</v>
      </c>
      <c r="E377" s="59" t="s">
        <v>278</v>
      </c>
      <c r="F377" s="60" t="s">
        <v>279</v>
      </c>
      <c r="G377" s="57" t="s">
        <v>11077</v>
      </c>
      <c r="H377" s="61">
        <v>1702</v>
      </c>
      <c r="I377" s="50" t="s">
        <v>11872</v>
      </c>
      <c r="J377" s="135" t="s">
        <v>20695</v>
      </c>
      <c r="K377" s="135" t="s">
        <v>21774</v>
      </c>
      <c r="L377" s="50"/>
      <c r="M377" s="50">
        <v>1</v>
      </c>
      <c r="N377" s="50">
        <v>1</v>
      </c>
    </row>
    <row r="378" spans="1:14" s="6" customFormat="1" ht="38.25" x14ac:dyDescent="0.45">
      <c r="A378" s="57" t="s">
        <v>9848</v>
      </c>
      <c r="B378" s="58" t="s">
        <v>16278</v>
      </c>
      <c r="C378" s="57" t="s">
        <v>1740</v>
      </c>
      <c r="D378" s="57" t="s">
        <v>9848</v>
      </c>
      <c r="E378" s="59" t="s">
        <v>280</v>
      </c>
      <c r="F378" s="60" t="s">
        <v>281</v>
      </c>
      <c r="G378" s="57" t="s">
        <v>11076</v>
      </c>
      <c r="H378" s="61">
        <v>1709</v>
      </c>
      <c r="I378" s="50" t="s">
        <v>11873</v>
      </c>
      <c r="J378" s="135" t="s">
        <v>20695</v>
      </c>
      <c r="K378" s="135" t="s">
        <v>21773</v>
      </c>
      <c r="L378" s="50"/>
      <c r="M378" s="50">
        <v>1</v>
      </c>
      <c r="N378" s="50">
        <v>1</v>
      </c>
    </row>
    <row r="379" spans="1:14" s="6" customFormat="1" ht="25.5" x14ac:dyDescent="0.45">
      <c r="A379" s="57" t="s">
        <v>9848</v>
      </c>
      <c r="B379" s="58" t="s">
        <v>16278</v>
      </c>
      <c r="C379" s="57" t="s">
        <v>1740</v>
      </c>
      <c r="D379" s="57" t="s">
        <v>9848</v>
      </c>
      <c r="E379" s="59" t="s">
        <v>339</v>
      </c>
      <c r="F379" s="60" t="s">
        <v>338</v>
      </c>
      <c r="G379" s="57" t="s">
        <v>11075</v>
      </c>
      <c r="H379" s="61">
        <v>2220</v>
      </c>
      <c r="I379" s="50" t="s">
        <v>11874</v>
      </c>
      <c r="J379" s="135" t="s">
        <v>20695</v>
      </c>
      <c r="K379" s="135" t="s">
        <v>21741</v>
      </c>
      <c r="L379" s="50"/>
      <c r="M379" s="50">
        <v>1</v>
      </c>
      <c r="N379" s="50">
        <v>1</v>
      </c>
    </row>
    <row r="380" spans="1:14" s="6" customFormat="1" ht="51" x14ac:dyDescent="0.45">
      <c r="A380" s="57" t="s">
        <v>9848</v>
      </c>
      <c r="B380" s="58" t="s">
        <v>16278</v>
      </c>
      <c r="C380" s="57" t="s">
        <v>1740</v>
      </c>
      <c r="D380" s="57" t="s">
        <v>9848</v>
      </c>
      <c r="E380" s="59" t="s">
        <v>368</v>
      </c>
      <c r="F380" s="60" t="s">
        <v>367</v>
      </c>
      <c r="G380" s="57" t="s">
        <v>11074</v>
      </c>
      <c r="H380" s="61">
        <v>2420</v>
      </c>
      <c r="I380" s="50" t="s">
        <v>11875</v>
      </c>
      <c r="J380" s="135" t="s">
        <v>20695</v>
      </c>
      <c r="K380" s="135" t="s">
        <v>21725</v>
      </c>
      <c r="L380" s="50"/>
      <c r="M380" s="50">
        <v>1</v>
      </c>
      <c r="N380" s="50">
        <v>1</v>
      </c>
    </row>
    <row r="381" spans="1:14" s="6" customFormat="1" ht="69" customHeight="1" x14ac:dyDescent="0.45">
      <c r="A381" s="57" t="s">
        <v>9848</v>
      </c>
      <c r="B381" s="58" t="s">
        <v>16278</v>
      </c>
      <c r="C381" s="57" t="s">
        <v>1740</v>
      </c>
      <c r="D381" s="57" t="s">
        <v>9848</v>
      </c>
      <c r="E381" s="59" t="s">
        <v>396</v>
      </c>
      <c r="F381" s="60" t="s">
        <v>397</v>
      </c>
      <c r="G381" s="57" t="s">
        <v>11073</v>
      </c>
      <c r="H381" s="61">
        <v>2599</v>
      </c>
      <c r="I381" s="50" t="s">
        <v>11876</v>
      </c>
      <c r="J381" s="135" t="s">
        <v>20695</v>
      </c>
      <c r="K381" s="135" t="s">
        <v>21710</v>
      </c>
      <c r="L381" s="50"/>
      <c r="M381" s="50">
        <v>1</v>
      </c>
      <c r="N381" s="50">
        <v>1</v>
      </c>
    </row>
    <row r="382" spans="1:14" s="6" customFormat="1" ht="25.5" x14ac:dyDescent="0.45">
      <c r="A382" s="57"/>
      <c r="B382" s="58" t="s">
        <v>16280</v>
      </c>
      <c r="C382" s="57" t="s">
        <v>1741</v>
      </c>
      <c r="D382" s="57" t="s">
        <v>9848</v>
      </c>
      <c r="E382" s="59" t="s">
        <v>280</v>
      </c>
      <c r="F382" s="60" t="s">
        <v>281</v>
      </c>
      <c r="G382" s="54" t="s">
        <v>9860</v>
      </c>
      <c r="H382" s="61">
        <v>1709</v>
      </c>
      <c r="I382" s="50" t="s">
        <v>11877</v>
      </c>
      <c r="J382" s="135" t="s">
        <v>20693</v>
      </c>
      <c r="K382" s="135" t="s">
        <v>21773</v>
      </c>
      <c r="L382" s="50"/>
      <c r="M382" s="50">
        <v>1</v>
      </c>
      <c r="N382" s="50">
        <v>1</v>
      </c>
    </row>
    <row r="383" spans="1:14" s="6" customFormat="1" ht="25.5" x14ac:dyDescent="0.45">
      <c r="A383" s="57"/>
      <c r="B383" s="58" t="s">
        <v>16282</v>
      </c>
      <c r="C383" s="57" t="s">
        <v>11072</v>
      </c>
      <c r="D383" s="57" t="s">
        <v>9848</v>
      </c>
      <c r="E383" s="59" t="s">
        <v>280</v>
      </c>
      <c r="F383" s="60" t="s">
        <v>281</v>
      </c>
      <c r="G383" s="57" t="s">
        <v>9860</v>
      </c>
      <c r="H383" s="61">
        <v>1709</v>
      </c>
      <c r="I383" s="50" t="s">
        <v>11878</v>
      </c>
      <c r="J383" s="135" t="s">
        <v>20691</v>
      </c>
      <c r="K383" s="135" t="s">
        <v>21773</v>
      </c>
      <c r="L383" s="50"/>
      <c r="M383" s="50">
        <v>1</v>
      </c>
      <c r="N383" s="50">
        <v>1</v>
      </c>
    </row>
    <row r="384" spans="1:14" s="6" customFormat="1" ht="25.5" x14ac:dyDescent="0.45">
      <c r="A384" s="57" t="s">
        <v>9848</v>
      </c>
      <c r="B384" s="58" t="s">
        <v>16283</v>
      </c>
      <c r="C384" s="57" t="s">
        <v>11069</v>
      </c>
      <c r="D384" s="57" t="s">
        <v>9848</v>
      </c>
      <c r="E384" s="59" t="s">
        <v>276</v>
      </c>
      <c r="F384" s="60" t="s">
        <v>277</v>
      </c>
      <c r="G384" s="57" t="s">
        <v>11071</v>
      </c>
      <c r="H384" s="61">
        <v>1701</v>
      </c>
      <c r="I384" s="50" t="s">
        <v>11879</v>
      </c>
      <c r="J384" s="135" t="s">
        <v>20690</v>
      </c>
      <c r="K384" s="135" t="s">
        <v>21775</v>
      </c>
      <c r="L384" s="50"/>
      <c r="M384" s="50">
        <v>1</v>
      </c>
      <c r="N384" s="50">
        <v>1</v>
      </c>
    </row>
    <row r="385" spans="1:14" s="9" customFormat="1" ht="51" x14ac:dyDescent="0.45">
      <c r="A385" s="57" t="s">
        <v>9848</v>
      </c>
      <c r="B385" s="58" t="s">
        <v>16283</v>
      </c>
      <c r="C385" s="57" t="s">
        <v>11069</v>
      </c>
      <c r="D385" s="57" t="s">
        <v>9848</v>
      </c>
      <c r="E385" s="59" t="s">
        <v>278</v>
      </c>
      <c r="F385" s="60" t="s">
        <v>279</v>
      </c>
      <c r="G385" s="57" t="s">
        <v>11070</v>
      </c>
      <c r="H385" s="61">
        <v>1702</v>
      </c>
      <c r="I385" s="50" t="s">
        <v>11880</v>
      </c>
      <c r="J385" s="135" t="s">
        <v>20690</v>
      </c>
      <c r="K385" s="135" t="s">
        <v>21774</v>
      </c>
      <c r="L385" s="50"/>
      <c r="M385" s="50">
        <v>1</v>
      </c>
      <c r="N385" s="50">
        <v>1</v>
      </c>
    </row>
    <row r="386" spans="1:14" s="6" customFormat="1" ht="25.5" x14ac:dyDescent="0.45">
      <c r="A386" s="57" t="s">
        <v>9848</v>
      </c>
      <c r="B386" s="58" t="s">
        <v>16283</v>
      </c>
      <c r="C386" s="57" t="s">
        <v>11069</v>
      </c>
      <c r="D386" s="57" t="s">
        <v>9848</v>
      </c>
      <c r="E386" s="59" t="s">
        <v>280</v>
      </c>
      <c r="F386" s="60" t="s">
        <v>281</v>
      </c>
      <c r="G386" s="57" t="s">
        <v>11068</v>
      </c>
      <c r="H386" s="61">
        <v>1709</v>
      </c>
      <c r="I386" s="50" t="s">
        <v>11881</v>
      </c>
      <c r="J386" s="135" t="s">
        <v>20690</v>
      </c>
      <c r="K386" s="135" t="s">
        <v>21773</v>
      </c>
      <c r="L386" s="50"/>
      <c r="M386" s="50">
        <v>1</v>
      </c>
      <c r="N386" s="50">
        <v>1</v>
      </c>
    </row>
    <row r="387" spans="1:14" s="6" customFormat="1" ht="25.5" x14ac:dyDescent="0.45">
      <c r="A387" s="57" t="s">
        <v>9848</v>
      </c>
      <c r="B387" s="58" t="s">
        <v>16286</v>
      </c>
      <c r="C387" s="57" t="s">
        <v>11064</v>
      </c>
      <c r="D387" s="57" t="s">
        <v>9848</v>
      </c>
      <c r="E387" s="59" t="s">
        <v>280</v>
      </c>
      <c r="F387" s="60" t="s">
        <v>281</v>
      </c>
      <c r="G387" s="57" t="s">
        <v>11067</v>
      </c>
      <c r="H387" s="61">
        <v>1709</v>
      </c>
      <c r="I387" s="50" t="s">
        <v>11882</v>
      </c>
      <c r="J387" s="135" t="s">
        <v>20686</v>
      </c>
      <c r="K387" s="135" t="s">
        <v>21773</v>
      </c>
      <c r="L387" s="50"/>
      <c r="M387" s="50">
        <v>1</v>
      </c>
      <c r="N387" s="50">
        <v>1</v>
      </c>
    </row>
    <row r="388" spans="1:14" s="6" customFormat="1" ht="38.25" x14ac:dyDescent="0.45">
      <c r="A388" s="57" t="s">
        <v>9848</v>
      </c>
      <c r="B388" s="58" t="s">
        <v>16286</v>
      </c>
      <c r="C388" s="57" t="s">
        <v>11064</v>
      </c>
      <c r="D388" s="57" t="s">
        <v>9848</v>
      </c>
      <c r="E388" s="59" t="s">
        <v>286</v>
      </c>
      <c r="F388" s="60" t="s">
        <v>287</v>
      </c>
      <c r="G388" s="57" t="s">
        <v>11066</v>
      </c>
      <c r="H388" s="61">
        <v>1811</v>
      </c>
      <c r="I388" s="50" t="s">
        <v>11883</v>
      </c>
      <c r="J388" s="135" t="s">
        <v>20686</v>
      </c>
      <c r="K388" s="135" t="s">
        <v>21770</v>
      </c>
      <c r="L388" s="50"/>
      <c r="M388" s="50">
        <v>1</v>
      </c>
      <c r="N388" s="50">
        <v>1</v>
      </c>
    </row>
    <row r="389" spans="1:14" s="6" customFormat="1" ht="38.25" x14ac:dyDescent="0.45">
      <c r="A389" s="57" t="s">
        <v>9848</v>
      </c>
      <c r="B389" s="58" t="s">
        <v>16286</v>
      </c>
      <c r="C389" s="57" t="s">
        <v>11064</v>
      </c>
      <c r="D389" s="57" t="s">
        <v>9848</v>
      </c>
      <c r="E389" s="59" t="s">
        <v>396</v>
      </c>
      <c r="F389" s="60" t="s">
        <v>397</v>
      </c>
      <c r="G389" s="57" t="s">
        <v>11065</v>
      </c>
      <c r="H389" s="61">
        <v>2599</v>
      </c>
      <c r="I389" s="50" t="s">
        <v>11884</v>
      </c>
      <c r="J389" s="135" t="s">
        <v>20686</v>
      </c>
      <c r="K389" s="135" t="s">
        <v>21710</v>
      </c>
      <c r="L389" s="50"/>
      <c r="M389" s="50">
        <v>1</v>
      </c>
      <c r="N389" s="50">
        <v>1</v>
      </c>
    </row>
    <row r="390" spans="1:14" s="6" customFormat="1" ht="51" x14ac:dyDescent="0.45">
      <c r="A390" s="57" t="s">
        <v>9848</v>
      </c>
      <c r="B390" s="58" t="s">
        <v>16286</v>
      </c>
      <c r="C390" s="57" t="s">
        <v>11064</v>
      </c>
      <c r="D390" s="57" t="s">
        <v>9848</v>
      </c>
      <c r="E390" s="59" t="s">
        <v>1150</v>
      </c>
      <c r="F390" s="60" t="s">
        <v>1151</v>
      </c>
      <c r="G390" s="57" t="s">
        <v>11063</v>
      </c>
      <c r="H390" s="61">
        <v>8219</v>
      </c>
      <c r="I390" s="50" t="s">
        <v>11885</v>
      </c>
      <c r="J390" s="135" t="s">
        <v>20686</v>
      </c>
      <c r="K390" s="135" t="s">
        <v>21279</v>
      </c>
      <c r="L390" s="50"/>
      <c r="M390" s="50">
        <v>1</v>
      </c>
      <c r="N390" s="50">
        <v>1</v>
      </c>
    </row>
    <row r="391" spans="1:14" s="6" customFormat="1" ht="13.15" x14ac:dyDescent="0.45">
      <c r="A391" s="57" t="s">
        <v>9848</v>
      </c>
      <c r="B391" s="58" t="s">
        <v>16287</v>
      </c>
      <c r="C391" s="57" t="s">
        <v>11061</v>
      </c>
      <c r="D391" s="57" t="s">
        <v>9848</v>
      </c>
      <c r="E391" s="59" t="s">
        <v>222</v>
      </c>
      <c r="F391" s="60" t="s">
        <v>223</v>
      </c>
      <c r="G391" s="57" t="s">
        <v>11062</v>
      </c>
      <c r="H391" s="61">
        <v>1313</v>
      </c>
      <c r="I391" s="50" t="s">
        <v>11886</v>
      </c>
      <c r="J391" s="135" t="s">
        <v>20685</v>
      </c>
      <c r="K391" s="135" t="s">
        <v>21805</v>
      </c>
      <c r="L391" s="50"/>
      <c r="M391" s="50">
        <v>1</v>
      </c>
      <c r="N391" s="50">
        <v>1</v>
      </c>
    </row>
    <row r="392" spans="1:14" s="6" customFormat="1" ht="13.15" x14ac:dyDescent="0.45">
      <c r="A392" s="57" t="s">
        <v>9848</v>
      </c>
      <c r="B392" s="58" t="s">
        <v>16287</v>
      </c>
      <c r="C392" s="57" t="s">
        <v>11061</v>
      </c>
      <c r="D392" s="57" t="s">
        <v>9848</v>
      </c>
      <c r="E392" s="59" t="s">
        <v>286</v>
      </c>
      <c r="F392" s="60" t="s">
        <v>287</v>
      </c>
      <c r="G392" s="57" t="s">
        <v>11060</v>
      </c>
      <c r="H392" s="61">
        <v>1811</v>
      </c>
      <c r="I392" s="50" t="s">
        <v>11887</v>
      </c>
      <c r="J392" s="135" t="s">
        <v>20685</v>
      </c>
      <c r="K392" s="135" t="s">
        <v>21770</v>
      </c>
      <c r="L392" s="50"/>
      <c r="M392" s="50">
        <v>1</v>
      </c>
      <c r="N392" s="50">
        <v>1</v>
      </c>
    </row>
    <row r="393" spans="1:14" s="6" customFormat="1" ht="13.15" x14ac:dyDescent="0.45">
      <c r="A393" s="57"/>
      <c r="B393" s="58" t="s">
        <v>16288</v>
      </c>
      <c r="C393" s="57" t="s">
        <v>11059</v>
      </c>
      <c r="D393" s="57" t="s">
        <v>9848</v>
      </c>
      <c r="E393" s="59" t="s">
        <v>286</v>
      </c>
      <c r="F393" s="60" t="s">
        <v>287</v>
      </c>
      <c r="G393" s="57" t="s">
        <v>9860</v>
      </c>
      <c r="H393" s="61">
        <v>1811</v>
      </c>
      <c r="I393" s="50" t="s">
        <v>11888</v>
      </c>
      <c r="J393" s="135" t="s">
        <v>20684</v>
      </c>
      <c r="K393" s="135" t="s">
        <v>21770</v>
      </c>
      <c r="L393" s="50"/>
      <c r="M393" s="50">
        <v>1</v>
      </c>
      <c r="N393" s="50">
        <v>1</v>
      </c>
    </row>
    <row r="394" spans="1:14" s="6" customFormat="1" ht="25.5" x14ac:dyDescent="0.45">
      <c r="A394" s="57"/>
      <c r="B394" s="58" t="s">
        <v>16290</v>
      </c>
      <c r="C394" s="57" t="s">
        <v>1749</v>
      </c>
      <c r="D394" s="57"/>
      <c r="E394" s="59" t="s">
        <v>288</v>
      </c>
      <c r="F394" s="60" t="s">
        <v>289</v>
      </c>
      <c r="G394" s="57" t="s">
        <v>9860</v>
      </c>
      <c r="H394" s="61">
        <v>1812</v>
      </c>
      <c r="I394" s="50" t="s">
        <v>11889</v>
      </c>
      <c r="J394" s="135" t="s">
        <v>20682</v>
      </c>
      <c r="K394" s="135" t="s">
        <v>21769</v>
      </c>
      <c r="L394" s="50"/>
      <c r="M394" s="50">
        <v>1</v>
      </c>
      <c r="N394" s="50">
        <v>1</v>
      </c>
    </row>
    <row r="395" spans="1:14" s="6" customFormat="1" ht="25.5" x14ac:dyDescent="0.45">
      <c r="A395" s="57"/>
      <c r="B395" s="58" t="s">
        <v>16293</v>
      </c>
      <c r="C395" s="57" t="s">
        <v>1751</v>
      </c>
      <c r="D395" s="57" t="s">
        <v>9848</v>
      </c>
      <c r="E395" s="59" t="s">
        <v>300</v>
      </c>
      <c r="F395" s="60" t="s">
        <v>299</v>
      </c>
      <c r="G395" s="57" t="s">
        <v>9860</v>
      </c>
      <c r="H395" s="61">
        <v>1920</v>
      </c>
      <c r="I395" s="50" t="s">
        <v>11890</v>
      </c>
      <c r="J395" s="135" t="s">
        <v>20678</v>
      </c>
      <c r="K395" s="135" t="s">
        <v>21762</v>
      </c>
      <c r="L395" s="50"/>
      <c r="M395" s="50">
        <v>1</v>
      </c>
      <c r="N395" s="50">
        <v>1</v>
      </c>
    </row>
    <row r="396" spans="1:14" s="6" customFormat="1" ht="38.25" x14ac:dyDescent="0.45">
      <c r="A396" s="57"/>
      <c r="B396" s="58" t="s">
        <v>16295</v>
      </c>
      <c r="C396" s="57" t="s">
        <v>11058</v>
      </c>
      <c r="D396" s="57" t="s">
        <v>9848</v>
      </c>
      <c r="E396" s="59" t="s">
        <v>359</v>
      </c>
      <c r="F396" s="60" t="s">
        <v>360</v>
      </c>
      <c r="G396" s="57" t="s">
        <v>9860</v>
      </c>
      <c r="H396" s="61">
        <v>2399</v>
      </c>
      <c r="I396" s="50" t="s">
        <v>11891</v>
      </c>
      <c r="J396" s="135" t="s">
        <v>20676</v>
      </c>
      <c r="K396" s="135" t="s">
        <v>21730</v>
      </c>
      <c r="L396" s="50"/>
      <c r="M396" s="50">
        <v>1</v>
      </c>
      <c r="N396" s="50">
        <v>1</v>
      </c>
    </row>
    <row r="397" spans="1:14" s="6" customFormat="1" ht="38.25" x14ac:dyDescent="0.45">
      <c r="A397" s="57"/>
      <c r="B397" s="58" t="s">
        <v>16296</v>
      </c>
      <c r="C397" s="57" t="s">
        <v>11057</v>
      </c>
      <c r="D397" s="57" t="s">
        <v>9848</v>
      </c>
      <c r="E397" s="59" t="s">
        <v>359</v>
      </c>
      <c r="F397" s="60" t="s">
        <v>360</v>
      </c>
      <c r="G397" s="57" t="s">
        <v>9860</v>
      </c>
      <c r="H397" s="61">
        <v>2399</v>
      </c>
      <c r="I397" s="50" t="s">
        <v>11892</v>
      </c>
      <c r="J397" s="135" t="s">
        <v>20675</v>
      </c>
      <c r="K397" s="135" t="s">
        <v>21730</v>
      </c>
      <c r="L397" s="50"/>
      <c r="M397" s="50">
        <v>1</v>
      </c>
      <c r="N397" s="50">
        <v>1</v>
      </c>
    </row>
    <row r="398" spans="1:14" s="6" customFormat="1" ht="25.5" x14ac:dyDescent="0.45">
      <c r="A398" s="57"/>
      <c r="B398" s="58" t="s">
        <v>16298</v>
      </c>
      <c r="C398" s="57" t="s">
        <v>11056</v>
      </c>
      <c r="D398" s="57" t="s">
        <v>9848</v>
      </c>
      <c r="E398" s="59" t="s">
        <v>300</v>
      </c>
      <c r="F398" s="60" t="s">
        <v>299</v>
      </c>
      <c r="G398" s="57" t="s">
        <v>9860</v>
      </c>
      <c r="H398" s="61">
        <v>1920</v>
      </c>
      <c r="I398" s="50" t="s">
        <v>11893</v>
      </c>
      <c r="J398" s="135" t="s">
        <v>20673</v>
      </c>
      <c r="K398" s="135" t="s">
        <v>21762</v>
      </c>
      <c r="L398" s="50"/>
      <c r="M398" s="50">
        <v>1</v>
      </c>
      <c r="N398" s="50">
        <v>1</v>
      </c>
    </row>
    <row r="399" spans="1:14" s="6" customFormat="1" ht="51" x14ac:dyDescent="0.45">
      <c r="A399" s="57" t="s">
        <v>9848</v>
      </c>
      <c r="B399" s="58" t="s">
        <v>16299</v>
      </c>
      <c r="C399" s="57" t="s">
        <v>11053</v>
      </c>
      <c r="D399" s="57" t="s">
        <v>9848</v>
      </c>
      <c r="E399" s="59" t="s">
        <v>271</v>
      </c>
      <c r="F399" s="60" t="s">
        <v>272</v>
      </c>
      <c r="G399" s="57" t="s">
        <v>11055</v>
      </c>
      <c r="H399" s="61">
        <v>1629</v>
      </c>
      <c r="I399" s="50" t="s">
        <v>11894</v>
      </c>
      <c r="J399" s="135" t="s">
        <v>20672</v>
      </c>
      <c r="K399" s="135" t="s">
        <v>21778</v>
      </c>
      <c r="L399" s="50"/>
      <c r="M399" s="50">
        <v>1</v>
      </c>
      <c r="N399" s="50">
        <v>1</v>
      </c>
    </row>
    <row r="400" spans="1:14" s="6" customFormat="1" ht="25.5" x14ac:dyDescent="0.45">
      <c r="A400" s="57" t="s">
        <v>9848</v>
      </c>
      <c r="B400" s="58" t="s">
        <v>16299</v>
      </c>
      <c r="C400" s="57" t="s">
        <v>11053</v>
      </c>
      <c r="D400" s="57" t="s">
        <v>9848</v>
      </c>
      <c r="E400" s="59" t="s">
        <v>297</v>
      </c>
      <c r="F400" s="60" t="s">
        <v>296</v>
      </c>
      <c r="G400" s="57" t="s">
        <v>11054</v>
      </c>
      <c r="H400" s="61">
        <v>1910</v>
      </c>
      <c r="I400" s="50" t="s">
        <v>11895</v>
      </c>
      <c r="J400" s="135" t="s">
        <v>20672</v>
      </c>
      <c r="K400" s="135" t="s">
        <v>21764</v>
      </c>
      <c r="L400" s="50"/>
      <c r="M400" s="50">
        <v>1</v>
      </c>
      <c r="N400" s="50">
        <v>1</v>
      </c>
    </row>
    <row r="401" spans="1:14" s="6" customFormat="1" ht="25.5" x14ac:dyDescent="0.45">
      <c r="A401" s="57" t="s">
        <v>9848</v>
      </c>
      <c r="B401" s="58" t="s">
        <v>16299</v>
      </c>
      <c r="C401" s="57" t="s">
        <v>11053</v>
      </c>
      <c r="D401" s="57" t="s">
        <v>9848</v>
      </c>
      <c r="E401" s="59" t="s">
        <v>300</v>
      </c>
      <c r="F401" s="60" t="s">
        <v>299</v>
      </c>
      <c r="G401" s="57" t="s">
        <v>11052</v>
      </c>
      <c r="H401" s="61">
        <v>1920</v>
      </c>
      <c r="I401" s="50" t="s">
        <v>11896</v>
      </c>
      <c r="J401" s="135" t="s">
        <v>20672</v>
      </c>
      <c r="K401" s="135" t="s">
        <v>21762</v>
      </c>
      <c r="L401" s="50"/>
      <c r="M401" s="50">
        <v>1</v>
      </c>
      <c r="N401" s="50">
        <v>1</v>
      </c>
    </row>
    <row r="402" spans="1:14" s="6" customFormat="1" ht="25.5" x14ac:dyDescent="0.45">
      <c r="A402" s="57" t="s">
        <v>9848</v>
      </c>
      <c r="B402" s="58" t="s">
        <v>16302</v>
      </c>
      <c r="C402" s="57" t="s">
        <v>1760</v>
      </c>
      <c r="D402" s="57" t="s">
        <v>9848</v>
      </c>
      <c r="E402" s="59" t="s">
        <v>300</v>
      </c>
      <c r="F402" s="60" t="s">
        <v>299</v>
      </c>
      <c r="G402" s="57" t="s">
        <v>11051</v>
      </c>
      <c r="H402" s="61">
        <v>1920</v>
      </c>
      <c r="I402" s="50" t="s">
        <v>11897</v>
      </c>
      <c r="J402" s="135" t="s">
        <v>20668</v>
      </c>
      <c r="K402" s="135" t="s">
        <v>21762</v>
      </c>
      <c r="L402" s="50"/>
      <c r="M402" s="50">
        <v>1</v>
      </c>
      <c r="N402" s="50">
        <v>1</v>
      </c>
    </row>
    <row r="403" spans="1:14" s="6" customFormat="1" ht="25.5" x14ac:dyDescent="0.45">
      <c r="A403" s="57" t="s">
        <v>9848</v>
      </c>
      <c r="B403" s="58" t="s">
        <v>16302</v>
      </c>
      <c r="C403" s="57" t="s">
        <v>1760</v>
      </c>
      <c r="D403" s="57" t="s">
        <v>9848</v>
      </c>
      <c r="E403" s="59" t="s">
        <v>305</v>
      </c>
      <c r="F403" s="60" t="s">
        <v>306</v>
      </c>
      <c r="G403" s="57" t="s">
        <v>11050</v>
      </c>
      <c r="H403" s="61">
        <v>2011</v>
      </c>
      <c r="I403" s="50" t="s">
        <v>11898</v>
      </c>
      <c r="J403" s="135" t="s">
        <v>20668</v>
      </c>
      <c r="K403" s="135" t="s">
        <v>21759</v>
      </c>
      <c r="L403" s="50"/>
      <c r="M403" s="50">
        <v>1</v>
      </c>
      <c r="N403" s="50">
        <v>1</v>
      </c>
    </row>
    <row r="404" spans="1:14" s="6" customFormat="1" ht="25.5" x14ac:dyDescent="0.45">
      <c r="A404" s="57"/>
      <c r="B404" s="58" t="s">
        <v>16304</v>
      </c>
      <c r="C404" s="57" t="s">
        <v>1761</v>
      </c>
      <c r="D404" s="57" t="s">
        <v>9848</v>
      </c>
      <c r="E404" s="59" t="s">
        <v>305</v>
      </c>
      <c r="F404" s="60" t="s">
        <v>306</v>
      </c>
      <c r="G404" s="57" t="s">
        <v>9860</v>
      </c>
      <c r="H404" s="61">
        <v>2011</v>
      </c>
      <c r="I404" s="50" t="s">
        <v>11899</v>
      </c>
      <c r="J404" s="135" t="s">
        <v>20666</v>
      </c>
      <c r="K404" s="135" t="s">
        <v>21759</v>
      </c>
      <c r="L404" s="50"/>
      <c r="M404" s="50">
        <v>1</v>
      </c>
      <c r="N404" s="50">
        <v>1</v>
      </c>
    </row>
    <row r="405" spans="1:14" s="6" customFormat="1" ht="25.5" x14ac:dyDescent="0.45">
      <c r="A405" s="57"/>
      <c r="B405" s="58" t="s">
        <v>16306</v>
      </c>
      <c r="C405" s="57" t="s">
        <v>1762</v>
      </c>
      <c r="D405" s="57" t="s">
        <v>9848</v>
      </c>
      <c r="E405" s="59" t="s">
        <v>305</v>
      </c>
      <c r="F405" s="60" t="s">
        <v>306</v>
      </c>
      <c r="G405" s="57" t="s">
        <v>9860</v>
      </c>
      <c r="H405" s="61">
        <v>2011</v>
      </c>
      <c r="I405" s="50" t="s">
        <v>11900</v>
      </c>
      <c r="J405" s="135" t="s">
        <v>20664</v>
      </c>
      <c r="K405" s="135" t="s">
        <v>21759</v>
      </c>
      <c r="L405" s="50"/>
      <c r="M405" s="50">
        <v>1</v>
      </c>
      <c r="N405" s="50">
        <v>1</v>
      </c>
    </row>
    <row r="406" spans="1:14" s="6" customFormat="1" ht="25.5" x14ac:dyDescent="0.45">
      <c r="A406" s="57" t="s">
        <v>9848</v>
      </c>
      <c r="B406" s="58" t="s">
        <v>16308</v>
      </c>
      <c r="C406" s="57" t="s">
        <v>11048</v>
      </c>
      <c r="D406" s="57" t="s">
        <v>9848</v>
      </c>
      <c r="E406" s="59" t="s">
        <v>305</v>
      </c>
      <c r="F406" s="60" t="s">
        <v>306</v>
      </c>
      <c r="G406" s="57" t="s">
        <v>11049</v>
      </c>
      <c r="H406" s="61">
        <v>2011</v>
      </c>
      <c r="I406" s="50" t="s">
        <v>11901</v>
      </c>
      <c r="J406" s="135" t="s">
        <v>20662</v>
      </c>
      <c r="K406" s="135" t="s">
        <v>21759</v>
      </c>
      <c r="L406" s="50"/>
      <c r="M406" s="50">
        <v>1</v>
      </c>
      <c r="N406" s="50">
        <v>1</v>
      </c>
    </row>
    <row r="407" spans="1:14" s="6" customFormat="1" ht="25.5" x14ac:dyDescent="0.45">
      <c r="A407" s="57" t="s">
        <v>9848</v>
      </c>
      <c r="B407" s="58" t="s">
        <v>16308</v>
      </c>
      <c r="C407" s="57" t="s">
        <v>11048</v>
      </c>
      <c r="D407" s="57" t="s">
        <v>9848</v>
      </c>
      <c r="E407" s="59" t="s">
        <v>307</v>
      </c>
      <c r="F407" s="60" t="s">
        <v>308</v>
      </c>
      <c r="G407" s="57" t="s">
        <v>11047</v>
      </c>
      <c r="H407" s="61">
        <v>2012</v>
      </c>
      <c r="I407" s="50" t="s">
        <v>11902</v>
      </c>
      <c r="J407" s="135" t="s">
        <v>20662</v>
      </c>
      <c r="K407" s="135" t="s">
        <v>21758</v>
      </c>
      <c r="L407" s="50"/>
      <c r="M407" s="50">
        <v>1</v>
      </c>
      <c r="N407" s="50">
        <v>1</v>
      </c>
    </row>
    <row r="408" spans="1:14" s="6" customFormat="1" ht="25.5" x14ac:dyDescent="0.45">
      <c r="A408" s="57"/>
      <c r="B408" s="58" t="s">
        <v>16310</v>
      </c>
      <c r="C408" s="57" t="s">
        <v>11046</v>
      </c>
      <c r="D408" s="57" t="s">
        <v>9848</v>
      </c>
      <c r="E408" s="59" t="s">
        <v>305</v>
      </c>
      <c r="F408" s="60" t="s">
        <v>306</v>
      </c>
      <c r="G408" s="57" t="s">
        <v>9860</v>
      </c>
      <c r="H408" s="61">
        <v>2011</v>
      </c>
      <c r="I408" s="50" t="s">
        <v>11903</v>
      </c>
      <c r="J408" s="135" t="s">
        <v>20660</v>
      </c>
      <c r="K408" s="135" t="s">
        <v>21759</v>
      </c>
      <c r="L408" s="50"/>
      <c r="M408" s="50">
        <v>1</v>
      </c>
      <c r="N408" s="50">
        <v>1</v>
      </c>
    </row>
    <row r="409" spans="1:14" s="6" customFormat="1" ht="38.25" x14ac:dyDescent="0.45">
      <c r="A409" s="57" t="s">
        <v>9848</v>
      </c>
      <c r="B409" s="58" t="s">
        <v>16311</v>
      </c>
      <c r="C409" s="57" t="s">
        <v>11043</v>
      </c>
      <c r="D409" s="57" t="s">
        <v>9848</v>
      </c>
      <c r="E409" s="59" t="s">
        <v>297</v>
      </c>
      <c r="F409" s="60" t="s">
        <v>296</v>
      </c>
      <c r="G409" s="57" t="s">
        <v>11045</v>
      </c>
      <c r="H409" s="61">
        <v>1910</v>
      </c>
      <c r="I409" s="50" t="s">
        <v>11904</v>
      </c>
      <c r="J409" s="135" t="s">
        <v>20659</v>
      </c>
      <c r="K409" s="135" t="s">
        <v>21764</v>
      </c>
      <c r="L409" s="50"/>
      <c r="M409" s="50">
        <v>1</v>
      </c>
      <c r="N409" s="50">
        <v>1</v>
      </c>
    </row>
    <row r="410" spans="1:14" s="6" customFormat="1" ht="38.25" x14ac:dyDescent="0.45">
      <c r="A410" s="57" t="s">
        <v>9848</v>
      </c>
      <c r="B410" s="58" t="s">
        <v>16311</v>
      </c>
      <c r="C410" s="57" t="s">
        <v>11043</v>
      </c>
      <c r="D410" s="57" t="s">
        <v>9848</v>
      </c>
      <c r="E410" s="59" t="s">
        <v>305</v>
      </c>
      <c r="F410" s="60" t="s">
        <v>306</v>
      </c>
      <c r="G410" s="57" t="s">
        <v>11044</v>
      </c>
      <c r="H410" s="61">
        <v>2011</v>
      </c>
      <c r="I410" s="50" t="s">
        <v>11905</v>
      </c>
      <c r="J410" s="135" t="s">
        <v>20659</v>
      </c>
      <c r="K410" s="135" t="s">
        <v>21759</v>
      </c>
      <c r="L410" s="50"/>
      <c r="M410" s="50">
        <v>1</v>
      </c>
      <c r="N410" s="50">
        <v>1</v>
      </c>
    </row>
    <row r="411" spans="1:14" s="6" customFormat="1" ht="51" x14ac:dyDescent="0.45">
      <c r="A411" s="57" t="s">
        <v>9848</v>
      </c>
      <c r="B411" s="58" t="s">
        <v>16311</v>
      </c>
      <c r="C411" s="57" t="s">
        <v>11043</v>
      </c>
      <c r="D411" s="57" t="s">
        <v>9848</v>
      </c>
      <c r="E411" s="59" t="s">
        <v>315</v>
      </c>
      <c r="F411" s="60" t="s">
        <v>316</v>
      </c>
      <c r="G411" s="57" t="s">
        <v>11042</v>
      </c>
      <c r="H411" s="61">
        <v>2022</v>
      </c>
      <c r="I411" s="50" t="s">
        <v>11906</v>
      </c>
      <c r="J411" s="135" t="s">
        <v>20659</v>
      </c>
      <c r="K411" s="135" t="s">
        <v>21754</v>
      </c>
      <c r="L411" s="50"/>
      <c r="M411" s="50">
        <v>1</v>
      </c>
      <c r="N411" s="50">
        <v>1</v>
      </c>
    </row>
    <row r="412" spans="1:14" s="6" customFormat="1" ht="25.5" x14ac:dyDescent="0.45">
      <c r="A412" s="57" t="s">
        <v>9848</v>
      </c>
      <c r="B412" s="58" t="s">
        <v>16312</v>
      </c>
      <c r="C412" s="57" t="s">
        <v>11039</v>
      </c>
      <c r="D412" s="57" t="s">
        <v>9848</v>
      </c>
      <c r="E412" s="59" t="s">
        <v>305</v>
      </c>
      <c r="F412" s="60" t="s">
        <v>306</v>
      </c>
      <c r="G412" s="57" t="s">
        <v>11041</v>
      </c>
      <c r="H412" s="61">
        <v>2011</v>
      </c>
      <c r="I412" s="50" t="s">
        <v>11907</v>
      </c>
      <c r="J412" s="135" t="s">
        <v>20658</v>
      </c>
      <c r="K412" s="135" t="s">
        <v>21759</v>
      </c>
      <c r="L412" s="50"/>
      <c r="M412" s="50">
        <v>1</v>
      </c>
      <c r="N412" s="50">
        <v>1</v>
      </c>
    </row>
    <row r="413" spans="1:14" s="6" customFormat="1" ht="25.5" x14ac:dyDescent="0.45">
      <c r="A413" s="57" t="s">
        <v>9848</v>
      </c>
      <c r="B413" s="58" t="s">
        <v>16312</v>
      </c>
      <c r="C413" s="57" t="s">
        <v>11039</v>
      </c>
      <c r="D413" s="57" t="s">
        <v>9848</v>
      </c>
      <c r="E413" s="59" t="s">
        <v>319</v>
      </c>
      <c r="F413" s="60" t="s">
        <v>320</v>
      </c>
      <c r="G413" s="57" t="s">
        <v>11040</v>
      </c>
      <c r="H413" s="61">
        <v>2029</v>
      </c>
      <c r="I413" s="50" t="s">
        <v>11908</v>
      </c>
      <c r="J413" s="135" t="s">
        <v>20658</v>
      </c>
      <c r="K413" s="135" t="s">
        <v>21752</v>
      </c>
      <c r="L413" s="50"/>
      <c r="M413" s="50">
        <v>1</v>
      </c>
      <c r="N413" s="50">
        <v>1</v>
      </c>
    </row>
    <row r="414" spans="1:14" s="6" customFormat="1" ht="51" x14ac:dyDescent="0.45">
      <c r="A414" s="57" t="s">
        <v>9848</v>
      </c>
      <c r="B414" s="58" t="s">
        <v>16312</v>
      </c>
      <c r="C414" s="57" t="s">
        <v>11039</v>
      </c>
      <c r="D414" s="57" t="s">
        <v>9848</v>
      </c>
      <c r="E414" s="59" t="s">
        <v>328</v>
      </c>
      <c r="F414" s="60" t="s">
        <v>327</v>
      </c>
      <c r="G414" s="57" t="s">
        <v>11038</v>
      </c>
      <c r="H414" s="61">
        <v>2100</v>
      </c>
      <c r="I414" s="50" t="s">
        <v>11909</v>
      </c>
      <c r="J414" s="135" t="s">
        <v>20658</v>
      </c>
      <c r="K414" s="135" t="s">
        <v>21747</v>
      </c>
      <c r="L414" s="50"/>
      <c r="M414" s="50">
        <v>1</v>
      </c>
      <c r="N414" s="50">
        <v>1</v>
      </c>
    </row>
    <row r="415" spans="1:14" s="6" customFormat="1" ht="38.25" x14ac:dyDescent="0.45">
      <c r="A415" s="57"/>
      <c r="B415" s="58" t="s">
        <v>16315</v>
      </c>
      <c r="C415" s="57" t="s">
        <v>11037</v>
      </c>
      <c r="D415" s="57" t="s">
        <v>9848</v>
      </c>
      <c r="E415" s="59" t="s">
        <v>309</v>
      </c>
      <c r="F415" s="60" t="s">
        <v>310</v>
      </c>
      <c r="G415" s="57" t="s">
        <v>9860</v>
      </c>
      <c r="H415" s="61">
        <v>2013</v>
      </c>
      <c r="I415" s="50" t="s">
        <v>11910</v>
      </c>
      <c r="J415" s="135" t="s">
        <v>20655</v>
      </c>
      <c r="K415" s="135" t="s">
        <v>21757</v>
      </c>
      <c r="L415" s="50"/>
      <c r="M415" s="50">
        <v>1</v>
      </c>
      <c r="N415" s="50">
        <v>1</v>
      </c>
    </row>
    <row r="416" spans="1:14" s="6" customFormat="1" ht="38.25" x14ac:dyDescent="0.45">
      <c r="A416" s="57"/>
      <c r="B416" s="58" t="s">
        <v>16316</v>
      </c>
      <c r="C416" s="57" t="s">
        <v>11036</v>
      </c>
      <c r="D416" s="57" t="s">
        <v>9848</v>
      </c>
      <c r="E416" s="59" t="s">
        <v>309</v>
      </c>
      <c r="F416" s="60" t="s">
        <v>310</v>
      </c>
      <c r="G416" s="57" t="s">
        <v>9860</v>
      </c>
      <c r="H416" s="61">
        <v>2013</v>
      </c>
      <c r="I416" s="50" t="s">
        <v>11911</v>
      </c>
      <c r="J416" s="135" t="s">
        <v>20654</v>
      </c>
      <c r="K416" s="135" t="s">
        <v>21757</v>
      </c>
      <c r="L416" s="50"/>
      <c r="M416" s="50">
        <v>1</v>
      </c>
      <c r="N416" s="50">
        <v>1</v>
      </c>
    </row>
    <row r="417" spans="1:14" s="6" customFormat="1" ht="25.5" x14ac:dyDescent="0.45">
      <c r="A417" s="57" t="s">
        <v>9848</v>
      </c>
      <c r="B417" s="58" t="s">
        <v>16318</v>
      </c>
      <c r="C417" s="57" t="s">
        <v>11034</v>
      </c>
      <c r="D417" s="57"/>
      <c r="E417" s="59" t="s">
        <v>323</v>
      </c>
      <c r="F417" s="60" t="s">
        <v>322</v>
      </c>
      <c r="G417" s="57" t="s">
        <v>11035</v>
      </c>
      <c r="H417" s="61">
        <v>2030</v>
      </c>
      <c r="I417" s="50" t="s">
        <v>11912</v>
      </c>
      <c r="J417" s="135" t="s">
        <v>20652</v>
      </c>
      <c r="K417" s="135" t="s">
        <v>21750</v>
      </c>
      <c r="L417" s="50"/>
      <c r="M417" s="50">
        <v>1</v>
      </c>
      <c r="N417" s="50">
        <v>1</v>
      </c>
    </row>
    <row r="418" spans="1:14" s="6" customFormat="1" ht="25.5" x14ac:dyDescent="0.45">
      <c r="A418" s="57" t="s">
        <v>9848</v>
      </c>
      <c r="B418" s="58" t="s">
        <v>16318</v>
      </c>
      <c r="C418" s="57" t="s">
        <v>11034</v>
      </c>
      <c r="D418" s="57" t="s">
        <v>9848</v>
      </c>
      <c r="E418" s="59" t="s">
        <v>339</v>
      </c>
      <c r="F418" s="60" t="s">
        <v>338</v>
      </c>
      <c r="G418" s="57" t="s">
        <v>11033</v>
      </c>
      <c r="H418" s="61">
        <v>2220</v>
      </c>
      <c r="I418" s="50" t="s">
        <v>11913</v>
      </c>
      <c r="J418" s="135" t="s">
        <v>20652</v>
      </c>
      <c r="K418" s="135" t="s">
        <v>21741</v>
      </c>
      <c r="L418" s="50"/>
      <c r="M418" s="50">
        <v>1</v>
      </c>
      <c r="N418" s="50">
        <v>1</v>
      </c>
    </row>
    <row r="419" spans="1:14" s="6" customFormat="1" ht="25.5" x14ac:dyDescent="0.45">
      <c r="A419" s="57"/>
      <c r="B419" s="58" t="s">
        <v>16321</v>
      </c>
      <c r="C419" s="57" t="s">
        <v>11032</v>
      </c>
      <c r="D419" s="57" t="s">
        <v>9848</v>
      </c>
      <c r="E419" s="59" t="s">
        <v>307</v>
      </c>
      <c r="F419" s="60" t="s">
        <v>308</v>
      </c>
      <c r="G419" s="57" t="s">
        <v>9860</v>
      </c>
      <c r="H419" s="61">
        <v>2012</v>
      </c>
      <c r="I419" s="50" t="s">
        <v>11914</v>
      </c>
      <c r="J419" s="135" t="s">
        <v>20649</v>
      </c>
      <c r="K419" s="135" t="s">
        <v>21758</v>
      </c>
      <c r="L419" s="50"/>
      <c r="M419" s="50">
        <v>1</v>
      </c>
      <c r="N419" s="50">
        <v>1</v>
      </c>
    </row>
    <row r="420" spans="1:14" s="6" customFormat="1" ht="25.5" x14ac:dyDescent="0.45">
      <c r="A420" s="57" t="s">
        <v>9848</v>
      </c>
      <c r="B420" s="58" t="s">
        <v>16322</v>
      </c>
      <c r="C420" s="57" t="s">
        <v>11030</v>
      </c>
      <c r="D420" s="57" t="s">
        <v>9848</v>
      </c>
      <c r="E420" s="59" t="s">
        <v>305</v>
      </c>
      <c r="F420" s="60" t="s">
        <v>306</v>
      </c>
      <c r="G420" s="57" t="s">
        <v>11031</v>
      </c>
      <c r="H420" s="61">
        <v>2011</v>
      </c>
      <c r="I420" s="50" t="s">
        <v>11915</v>
      </c>
      <c r="J420" s="135" t="s">
        <v>20648</v>
      </c>
      <c r="K420" s="135" t="s">
        <v>21759</v>
      </c>
      <c r="L420" s="50"/>
      <c r="M420" s="50">
        <v>1</v>
      </c>
      <c r="N420" s="50">
        <v>1</v>
      </c>
    </row>
    <row r="421" spans="1:14" s="6" customFormat="1" ht="25.5" x14ac:dyDescent="0.45">
      <c r="A421" s="57" t="s">
        <v>9848</v>
      </c>
      <c r="B421" s="58" t="s">
        <v>16322</v>
      </c>
      <c r="C421" s="57" t="s">
        <v>11030</v>
      </c>
      <c r="D421" s="57" t="s">
        <v>9848</v>
      </c>
      <c r="E421" s="59" t="s">
        <v>307</v>
      </c>
      <c r="F421" s="60" t="s">
        <v>308</v>
      </c>
      <c r="G421" s="57" t="s">
        <v>11029</v>
      </c>
      <c r="H421" s="61">
        <v>2012</v>
      </c>
      <c r="I421" s="50" t="s">
        <v>11916</v>
      </c>
      <c r="J421" s="135" t="s">
        <v>20648</v>
      </c>
      <c r="K421" s="135" t="s">
        <v>21758</v>
      </c>
      <c r="L421" s="50"/>
      <c r="M421" s="50">
        <v>1</v>
      </c>
      <c r="N421" s="50">
        <v>1</v>
      </c>
    </row>
    <row r="422" spans="1:14" s="6" customFormat="1" ht="25.5" x14ac:dyDescent="0.45">
      <c r="A422" s="57"/>
      <c r="B422" s="58" t="s">
        <v>16323</v>
      </c>
      <c r="C422" s="57" t="s">
        <v>11028</v>
      </c>
      <c r="D422" s="57" t="s">
        <v>9848</v>
      </c>
      <c r="E422" s="59" t="s">
        <v>307</v>
      </c>
      <c r="F422" s="60" t="s">
        <v>308</v>
      </c>
      <c r="G422" s="57" t="s">
        <v>9860</v>
      </c>
      <c r="H422" s="61">
        <v>2012</v>
      </c>
      <c r="I422" s="50" t="s">
        <v>11917</v>
      </c>
      <c r="J422" s="135" t="s">
        <v>20647</v>
      </c>
      <c r="K422" s="135" t="s">
        <v>21758</v>
      </c>
      <c r="L422" s="50"/>
      <c r="M422" s="50">
        <v>1</v>
      </c>
      <c r="N422" s="50">
        <v>1</v>
      </c>
    </row>
    <row r="423" spans="1:14" s="6" customFormat="1" ht="25.5" x14ac:dyDescent="0.45">
      <c r="A423" s="57"/>
      <c r="B423" s="58" t="s">
        <v>16325</v>
      </c>
      <c r="C423" s="57" t="s">
        <v>1779</v>
      </c>
      <c r="D423" s="57" t="s">
        <v>9848</v>
      </c>
      <c r="E423" s="59" t="s">
        <v>313</v>
      </c>
      <c r="F423" s="60" t="s">
        <v>314</v>
      </c>
      <c r="G423" s="57" t="s">
        <v>9860</v>
      </c>
      <c r="H423" s="61">
        <v>2021</v>
      </c>
      <c r="I423" s="50" t="s">
        <v>11918</v>
      </c>
      <c r="J423" s="135" t="s">
        <v>20645</v>
      </c>
      <c r="K423" s="135" t="s">
        <v>21755</v>
      </c>
      <c r="L423" s="50"/>
      <c r="M423" s="50">
        <v>1</v>
      </c>
      <c r="N423" s="50">
        <v>1</v>
      </c>
    </row>
    <row r="424" spans="1:14" s="6" customFormat="1" ht="51" x14ac:dyDescent="0.45">
      <c r="A424" s="57"/>
      <c r="B424" s="58" t="s">
        <v>16328</v>
      </c>
      <c r="C424" s="57" t="s">
        <v>11027</v>
      </c>
      <c r="D424" s="57" t="s">
        <v>9848</v>
      </c>
      <c r="E424" s="59" t="s">
        <v>328</v>
      </c>
      <c r="F424" s="60" t="s">
        <v>327</v>
      </c>
      <c r="G424" s="57" t="s">
        <v>9860</v>
      </c>
      <c r="H424" s="61">
        <v>2100</v>
      </c>
      <c r="I424" s="50" t="s">
        <v>11919</v>
      </c>
      <c r="J424" s="135" t="s">
        <v>20642</v>
      </c>
      <c r="K424" s="135" t="s">
        <v>21747</v>
      </c>
      <c r="L424" s="50"/>
      <c r="M424" s="50">
        <v>1</v>
      </c>
      <c r="N424" s="50">
        <v>1</v>
      </c>
    </row>
    <row r="425" spans="1:14" s="6" customFormat="1" ht="51" x14ac:dyDescent="0.45">
      <c r="A425" s="57"/>
      <c r="B425" s="58" t="s">
        <v>16329</v>
      </c>
      <c r="C425" s="57" t="s">
        <v>11026</v>
      </c>
      <c r="D425" s="57" t="s">
        <v>9848</v>
      </c>
      <c r="E425" s="59" t="s">
        <v>328</v>
      </c>
      <c r="F425" s="60" t="s">
        <v>327</v>
      </c>
      <c r="G425" s="57" t="s">
        <v>9860</v>
      </c>
      <c r="H425" s="61">
        <v>2100</v>
      </c>
      <c r="I425" s="50" t="s">
        <v>11920</v>
      </c>
      <c r="J425" s="135" t="s">
        <v>20641</v>
      </c>
      <c r="K425" s="135" t="s">
        <v>21747</v>
      </c>
      <c r="L425" s="50"/>
      <c r="M425" s="50">
        <v>1</v>
      </c>
      <c r="N425" s="50">
        <v>1</v>
      </c>
    </row>
    <row r="426" spans="1:14" s="6" customFormat="1" ht="25.5" x14ac:dyDescent="0.45">
      <c r="A426" s="57" t="s">
        <v>9848</v>
      </c>
      <c r="B426" s="58" t="s">
        <v>16330</v>
      </c>
      <c r="C426" s="57" t="s">
        <v>11024</v>
      </c>
      <c r="D426" s="57" t="s">
        <v>9848</v>
      </c>
      <c r="E426" s="59" t="s">
        <v>319</v>
      </c>
      <c r="F426" s="60" t="s">
        <v>320</v>
      </c>
      <c r="G426" s="57" t="s">
        <v>11025</v>
      </c>
      <c r="H426" s="61">
        <v>2029</v>
      </c>
      <c r="I426" s="50" t="s">
        <v>11921</v>
      </c>
      <c r="J426" s="135" t="s">
        <v>20640</v>
      </c>
      <c r="K426" s="135" t="s">
        <v>21752</v>
      </c>
      <c r="L426" s="50"/>
      <c r="M426" s="50">
        <v>1</v>
      </c>
      <c r="N426" s="50">
        <v>1</v>
      </c>
    </row>
    <row r="427" spans="1:14" s="6" customFormat="1" ht="51" x14ac:dyDescent="0.45">
      <c r="A427" s="57" t="s">
        <v>9848</v>
      </c>
      <c r="B427" s="58" t="s">
        <v>16330</v>
      </c>
      <c r="C427" s="57" t="s">
        <v>11024</v>
      </c>
      <c r="D427" s="57" t="s">
        <v>9848</v>
      </c>
      <c r="E427" s="59" t="s">
        <v>328</v>
      </c>
      <c r="F427" s="60" t="s">
        <v>327</v>
      </c>
      <c r="G427" s="57" t="s">
        <v>11023</v>
      </c>
      <c r="H427" s="61">
        <v>2100</v>
      </c>
      <c r="I427" s="50" t="s">
        <v>11922</v>
      </c>
      <c r="J427" s="135" t="s">
        <v>20640</v>
      </c>
      <c r="K427" s="135" t="s">
        <v>21747</v>
      </c>
      <c r="L427" s="50"/>
      <c r="M427" s="50">
        <v>1</v>
      </c>
      <c r="N427" s="50">
        <v>1</v>
      </c>
    </row>
    <row r="428" spans="1:14" s="6" customFormat="1" ht="51" x14ac:dyDescent="0.45">
      <c r="A428" s="57"/>
      <c r="B428" s="58" t="s">
        <v>16331</v>
      </c>
      <c r="C428" s="57" t="s">
        <v>11022</v>
      </c>
      <c r="D428" s="57" t="s">
        <v>9848</v>
      </c>
      <c r="E428" s="59" t="s">
        <v>328</v>
      </c>
      <c r="F428" s="60" t="s">
        <v>327</v>
      </c>
      <c r="G428" s="57" t="s">
        <v>9860</v>
      </c>
      <c r="H428" s="61">
        <v>2100</v>
      </c>
      <c r="I428" s="50" t="s">
        <v>11923</v>
      </c>
      <c r="J428" s="135" t="s">
        <v>20639</v>
      </c>
      <c r="K428" s="135" t="s">
        <v>21747</v>
      </c>
      <c r="L428" s="50"/>
      <c r="M428" s="50">
        <v>1</v>
      </c>
      <c r="N428" s="50">
        <v>1</v>
      </c>
    </row>
    <row r="429" spans="1:14" s="6" customFormat="1" ht="51" x14ac:dyDescent="0.45">
      <c r="A429" s="57"/>
      <c r="B429" s="58" t="s">
        <v>16334</v>
      </c>
      <c r="C429" s="57" t="s">
        <v>1786</v>
      </c>
      <c r="D429" s="57" t="s">
        <v>9848</v>
      </c>
      <c r="E429" s="59" t="s">
        <v>315</v>
      </c>
      <c r="F429" s="60" t="s">
        <v>316</v>
      </c>
      <c r="G429" s="57" t="s">
        <v>9860</v>
      </c>
      <c r="H429" s="61">
        <v>2022</v>
      </c>
      <c r="I429" s="50" t="s">
        <v>11924</v>
      </c>
      <c r="J429" s="135" t="s">
        <v>20636</v>
      </c>
      <c r="K429" s="135" t="s">
        <v>21754</v>
      </c>
      <c r="L429" s="50"/>
      <c r="M429" s="50">
        <v>1</v>
      </c>
      <c r="N429" s="50">
        <v>1</v>
      </c>
    </row>
    <row r="430" spans="1:14" s="6" customFormat="1" ht="51" x14ac:dyDescent="0.45">
      <c r="A430" s="57" t="s">
        <v>9848</v>
      </c>
      <c r="B430" s="58" t="s">
        <v>16336</v>
      </c>
      <c r="C430" s="57" t="s">
        <v>1787</v>
      </c>
      <c r="D430" s="57" t="s">
        <v>9848</v>
      </c>
      <c r="E430" s="59" t="s">
        <v>315</v>
      </c>
      <c r="F430" s="60" t="s">
        <v>316</v>
      </c>
      <c r="G430" s="57" t="s">
        <v>11021</v>
      </c>
      <c r="H430" s="61">
        <v>2022</v>
      </c>
      <c r="I430" s="50" t="s">
        <v>11925</v>
      </c>
      <c r="J430" s="135" t="s">
        <v>20634</v>
      </c>
      <c r="K430" s="135" t="s">
        <v>21754</v>
      </c>
      <c r="L430" s="50"/>
      <c r="M430" s="50">
        <v>1</v>
      </c>
      <c r="N430" s="50">
        <v>1</v>
      </c>
    </row>
    <row r="431" spans="1:14" s="6" customFormat="1" ht="25.5" x14ac:dyDescent="0.45">
      <c r="A431" s="57" t="s">
        <v>9848</v>
      </c>
      <c r="B431" s="58" t="s">
        <v>16336</v>
      </c>
      <c r="C431" s="57" t="s">
        <v>1787</v>
      </c>
      <c r="D431" s="57" t="s">
        <v>9848</v>
      </c>
      <c r="E431" s="59" t="s">
        <v>319</v>
      </c>
      <c r="F431" s="60" t="s">
        <v>320</v>
      </c>
      <c r="G431" s="57" t="s">
        <v>11020</v>
      </c>
      <c r="H431" s="61">
        <v>2029</v>
      </c>
      <c r="I431" s="50" t="s">
        <v>11926</v>
      </c>
      <c r="J431" s="135" t="s">
        <v>20634</v>
      </c>
      <c r="K431" s="135" t="s">
        <v>21752</v>
      </c>
      <c r="L431" s="50"/>
      <c r="M431" s="50">
        <v>1</v>
      </c>
      <c r="N431" s="50">
        <v>1</v>
      </c>
    </row>
    <row r="432" spans="1:14" s="6" customFormat="1" ht="63.75" x14ac:dyDescent="0.45">
      <c r="A432" s="57"/>
      <c r="B432" s="58" t="s">
        <v>16339</v>
      </c>
      <c r="C432" s="57" t="s">
        <v>11019</v>
      </c>
      <c r="D432" s="57" t="s">
        <v>9848</v>
      </c>
      <c r="E432" s="59" t="s">
        <v>317</v>
      </c>
      <c r="F432" s="60" t="s">
        <v>10541</v>
      </c>
      <c r="G432" s="57" t="s">
        <v>9860</v>
      </c>
      <c r="H432" s="61">
        <v>2023</v>
      </c>
      <c r="I432" s="50" t="s">
        <v>11927</v>
      </c>
      <c r="J432" s="135" t="s">
        <v>20631</v>
      </c>
      <c r="K432" s="135" t="s">
        <v>21753</v>
      </c>
      <c r="L432" s="50"/>
      <c r="M432" s="50">
        <v>1</v>
      </c>
      <c r="N432" s="50">
        <v>1</v>
      </c>
    </row>
    <row r="433" spans="1:14" s="6" customFormat="1" ht="25.5" x14ac:dyDescent="0.45">
      <c r="A433" s="57" t="s">
        <v>9848</v>
      </c>
      <c r="B433" s="58" t="s">
        <v>16340</v>
      </c>
      <c r="C433" s="57" t="s">
        <v>11015</v>
      </c>
      <c r="D433" s="57" t="s">
        <v>9848</v>
      </c>
      <c r="E433" s="59" t="s">
        <v>305</v>
      </c>
      <c r="F433" s="60" t="s">
        <v>306</v>
      </c>
      <c r="G433" s="57" t="s">
        <v>11018</v>
      </c>
      <c r="H433" s="61">
        <v>2011</v>
      </c>
      <c r="I433" s="50" t="s">
        <v>11928</v>
      </c>
      <c r="J433" s="135" t="s">
        <v>20630</v>
      </c>
      <c r="K433" s="135" t="s">
        <v>21759</v>
      </c>
      <c r="L433" s="50"/>
      <c r="M433" s="50">
        <v>1</v>
      </c>
      <c r="N433" s="50">
        <v>1</v>
      </c>
    </row>
    <row r="434" spans="1:14" s="6" customFormat="1" ht="25.5" x14ac:dyDescent="0.45">
      <c r="A434" s="57" t="s">
        <v>9848</v>
      </c>
      <c r="B434" s="58" t="s">
        <v>16340</v>
      </c>
      <c r="C434" s="57" t="s">
        <v>11015</v>
      </c>
      <c r="D434" s="57" t="s">
        <v>9848</v>
      </c>
      <c r="E434" s="59" t="s">
        <v>313</v>
      </c>
      <c r="F434" s="60" t="s">
        <v>314</v>
      </c>
      <c r="G434" s="57" t="s">
        <v>11017</v>
      </c>
      <c r="H434" s="61">
        <v>2021</v>
      </c>
      <c r="I434" s="50" t="s">
        <v>11929</v>
      </c>
      <c r="J434" s="135" t="s">
        <v>20630</v>
      </c>
      <c r="K434" s="135" t="s">
        <v>21755</v>
      </c>
      <c r="L434" s="50"/>
      <c r="M434" s="50">
        <v>1</v>
      </c>
      <c r="N434" s="50">
        <v>1</v>
      </c>
    </row>
    <row r="435" spans="1:14" s="6" customFormat="1" ht="63.75" x14ac:dyDescent="0.45">
      <c r="A435" s="57" t="s">
        <v>9848</v>
      </c>
      <c r="B435" s="58" t="s">
        <v>16340</v>
      </c>
      <c r="C435" s="57" t="s">
        <v>11015</v>
      </c>
      <c r="D435" s="57" t="s">
        <v>9848</v>
      </c>
      <c r="E435" s="59" t="s">
        <v>317</v>
      </c>
      <c r="F435" s="60" t="s">
        <v>10541</v>
      </c>
      <c r="G435" s="57" t="s">
        <v>11016</v>
      </c>
      <c r="H435" s="61">
        <v>2023</v>
      </c>
      <c r="I435" s="50" t="s">
        <v>11930</v>
      </c>
      <c r="J435" s="135" t="s">
        <v>20630</v>
      </c>
      <c r="K435" s="135" t="s">
        <v>21753</v>
      </c>
      <c r="L435" s="50"/>
      <c r="M435" s="50">
        <v>1</v>
      </c>
      <c r="N435" s="50">
        <v>1</v>
      </c>
    </row>
    <row r="436" spans="1:14" s="6" customFormat="1" ht="25.5" x14ac:dyDescent="0.45">
      <c r="A436" s="57" t="s">
        <v>9848</v>
      </c>
      <c r="B436" s="58" t="s">
        <v>16340</v>
      </c>
      <c r="C436" s="57" t="s">
        <v>11015</v>
      </c>
      <c r="D436" s="57" t="s">
        <v>9848</v>
      </c>
      <c r="E436" s="59" t="s">
        <v>319</v>
      </c>
      <c r="F436" s="60" t="s">
        <v>320</v>
      </c>
      <c r="G436" s="57" t="s">
        <v>11014</v>
      </c>
      <c r="H436" s="61">
        <v>2029</v>
      </c>
      <c r="I436" s="50" t="s">
        <v>11931</v>
      </c>
      <c r="J436" s="135" t="s">
        <v>20630</v>
      </c>
      <c r="K436" s="135" t="s">
        <v>21752</v>
      </c>
      <c r="L436" s="50"/>
      <c r="M436" s="50">
        <v>1</v>
      </c>
      <c r="N436" s="50">
        <v>1</v>
      </c>
    </row>
    <row r="437" spans="1:14" s="6" customFormat="1" ht="63.75" x14ac:dyDescent="0.45">
      <c r="A437" s="57" t="s">
        <v>9848</v>
      </c>
      <c r="B437" s="58" t="s">
        <v>16341</v>
      </c>
      <c r="C437" s="57" t="s">
        <v>11012</v>
      </c>
      <c r="D437" s="57" t="s">
        <v>9848</v>
      </c>
      <c r="E437" s="59" t="s">
        <v>317</v>
      </c>
      <c r="F437" s="60" t="s">
        <v>10541</v>
      </c>
      <c r="G437" s="57" t="s">
        <v>11013</v>
      </c>
      <c r="H437" s="61">
        <v>2023</v>
      </c>
      <c r="I437" s="50" t="s">
        <v>11932</v>
      </c>
      <c r="J437" s="135" t="s">
        <v>20629</v>
      </c>
      <c r="K437" s="135" t="s">
        <v>21753</v>
      </c>
      <c r="L437" s="50"/>
      <c r="M437" s="50">
        <v>1</v>
      </c>
      <c r="N437" s="50">
        <v>1</v>
      </c>
    </row>
    <row r="438" spans="1:14" s="6" customFormat="1" ht="25.5" x14ac:dyDescent="0.45">
      <c r="A438" s="57" t="s">
        <v>9848</v>
      </c>
      <c r="B438" s="58" t="s">
        <v>16341</v>
      </c>
      <c r="C438" s="57" t="s">
        <v>11012</v>
      </c>
      <c r="D438" s="57" t="s">
        <v>9848</v>
      </c>
      <c r="E438" s="59" t="s">
        <v>319</v>
      </c>
      <c r="F438" s="60" t="s">
        <v>320</v>
      </c>
      <c r="G438" s="57" t="s">
        <v>11011</v>
      </c>
      <c r="H438" s="61">
        <v>2029</v>
      </c>
      <c r="I438" s="50" t="s">
        <v>11933</v>
      </c>
      <c r="J438" s="135" t="s">
        <v>20629</v>
      </c>
      <c r="K438" s="135" t="s">
        <v>21752</v>
      </c>
      <c r="L438" s="50"/>
      <c r="M438" s="50">
        <v>1</v>
      </c>
      <c r="N438" s="50">
        <v>1</v>
      </c>
    </row>
    <row r="439" spans="1:14" s="6" customFormat="1" ht="63.75" x14ac:dyDescent="0.45">
      <c r="A439" s="57"/>
      <c r="B439" s="58" t="s">
        <v>16343</v>
      </c>
      <c r="C439" s="57" t="s">
        <v>1793</v>
      </c>
      <c r="D439" s="57" t="s">
        <v>9848</v>
      </c>
      <c r="E439" s="59" t="s">
        <v>317</v>
      </c>
      <c r="F439" s="60" t="s">
        <v>10541</v>
      </c>
      <c r="G439" s="57" t="s">
        <v>9860</v>
      </c>
      <c r="H439" s="61">
        <v>2023</v>
      </c>
      <c r="I439" s="50" t="s">
        <v>11934</v>
      </c>
      <c r="J439" s="135" t="s">
        <v>20627</v>
      </c>
      <c r="K439" s="135" t="s">
        <v>21753</v>
      </c>
      <c r="L439" s="50"/>
      <c r="M439" s="50">
        <v>1</v>
      </c>
      <c r="N439" s="50">
        <v>1</v>
      </c>
    </row>
    <row r="440" spans="1:14" s="6" customFormat="1" ht="51" x14ac:dyDescent="0.45">
      <c r="A440" s="57"/>
      <c r="B440" s="58" t="s">
        <v>16346</v>
      </c>
      <c r="C440" s="57" t="s">
        <v>1795</v>
      </c>
      <c r="D440" s="57" t="s">
        <v>9848</v>
      </c>
      <c r="E440" s="59" t="s">
        <v>315</v>
      </c>
      <c r="F440" s="60" t="s">
        <v>316</v>
      </c>
      <c r="G440" s="57" t="s">
        <v>9860</v>
      </c>
      <c r="H440" s="61">
        <v>2022</v>
      </c>
      <c r="I440" s="50" t="s">
        <v>11935</v>
      </c>
      <c r="J440" s="135" t="s">
        <v>20624</v>
      </c>
      <c r="K440" s="135" t="s">
        <v>21754</v>
      </c>
      <c r="L440" s="50"/>
      <c r="M440" s="50">
        <v>1</v>
      </c>
      <c r="N440" s="50">
        <v>1</v>
      </c>
    </row>
    <row r="441" spans="1:14" s="6" customFormat="1" ht="25.5" x14ac:dyDescent="0.45">
      <c r="A441" s="57"/>
      <c r="B441" s="58" t="s">
        <v>16348</v>
      </c>
      <c r="C441" s="57" t="s">
        <v>1796</v>
      </c>
      <c r="D441" s="57" t="s">
        <v>9848</v>
      </c>
      <c r="E441" s="59" t="s">
        <v>319</v>
      </c>
      <c r="F441" s="60" t="s">
        <v>320</v>
      </c>
      <c r="G441" s="57" t="s">
        <v>9860</v>
      </c>
      <c r="H441" s="61">
        <v>2029</v>
      </c>
      <c r="I441" s="50" t="s">
        <v>11936</v>
      </c>
      <c r="J441" s="135" t="s">
        <v>20622</v>
      </c>
      <c r="K441" s="135" t="s">
        <v>21752</v>
      </c>
      <c r="L441" s="50"/>
      <c r="M441" s="50">
        <v>1</v>
      </c>
      <c r="N441" s="50">
        <v>1</v>
      </c>
    </row>
    <row r="442" spans="1:14" s="6" customFormat="1" ht="38.25" x14ac:dyDescent="0.45">
      <c r="A442" s="57"/>
      <c r="B442" s="58" t="s">
        <v>16350</v>
      </c>
      <c r="C442" s="57" t="s">
        <v>11010</v>
      </c>
      <c r="D442" s="57" t="s">
        <v>9848</v>
      </c>
      <c r="E442" s="59" t="s">
        <v>309</v>
      </c>
      <c r="F442" s="60" t="s">
        <v>310</v>
      </c>
      <c r="G442" s="57" t="s">
        <v>9860</v>
      </c>
      <c r="H442" s="61">
        <v>2013</v>
      </c>
      <c r="I442" s="50" t="s">
        <v>11937</v>
      </c>
      <c r="J442" s="135" t="s">
        <v>20620</v>
      </c>
      <c r="K442" s="135" t="s">
        <v>21757</v>
      </c>
      <c r="L442" s="50"/>
      <c r="M442" s="50">
        <v>1</v>
      </c>
      <c r="N442" s="50">
        <v>1</v>
      </c>
    </row>
    <row r="443" spans="1:14" s="6" customFormat="1" ht="25.5" x14ac:dyDescent="0.45">
      <c r="A443" s="57" t="s">
        <v>9848</v>
      </c>
      <c r="B443" s="58" t="s">
        <v>16351</v>
      </c>
      <c r="C443" s="57" t="s">
        <v>11008</v>
      </c>
      <c r="D443" s="57" t="s">
        <v>9848</v>
      </c>
      <c r="E443" s="59" t="s">
        <v>319</v>
      </c>
      <c r="F443" s="60" t="s">
        <v>320</v>
      </c>
      <c r="G443" s="57" t="s">
        <v>11009</v>
      </c>
      <c r="H443" s="61">
        <v>2029</v>
      </c>
      <c r="I443" s="50" t="s">
        <v>11938</v>
      </c>
      <c r="J443" s="135" t="s">
        <v>20619</v>
      </c>
      <c r="K443" s="135" t="s">
        <v>21752</v>
      </c>
      <c r="L443" s="50"/>
      <c r="M443" s="50">
        <v>1</v>
      </c>
      <c r="N443" s="50">
        <v>1</v>
      </c>
    </row>
    <row r="444" spans="1:14" s="6" customFormat="1" ht="51" x14ac:dyDescent="0.45">
      <c r="A444" s="57" t="s">
        <v>9848</v>
      </c>
      <c r="B444" s="58" t="s">
        <v>16351</v>
      </c>
      <c r="C444" s="57" t="s">
        <v>11008</v>
      </c>
      <c r="D444" s="57" t="s">
        <v>9848</v>
      </c>
      <c r="E444" s="59" t="s">
        <v>468</v>
      </c>
      <c r="F444" s="60" t="s">
        <v>469</v>
      </c>
      <c r="G444" s="57" t="s">
        <v>11007</v>
      </c>
      <c r="H444" s="61">
        <v>2817</v>
      </c>
      <c r="I444" s="50" t="s">
        <v>11939</v>
      </c>
      <c r="J444" s="135" t="s">
        <v>20619</v>
      </c>
      <c r="K444" s="135" t="s">
        <v>21668</v>
      </c>
      <c r="L444" s="50"/>
      <c r="M444" s="50">
        <v>1</v>
      </c>
      <c r="N444" s="50">
        <v>1</v>
      </c>
    </row>
    <row r="445" spans="1:14" s="6" customFormat="1" ht="38.25" x14ac:dyDescent="0.45">
      <c r="A445" s="57" t="s">
        <v>9848</v>
      </c>
      <c r="B445" s="58" t="s">
        <v>16352</v>
      </c>
      <c r="C445" s="57" t="s">
        <v>11001</v>
      </c>
      <c r="D445" s="57" t="s">
        <v>9848</v>
      </c>
      <c r="E445" s="59" t="s">
        <v>305</v>
      </c>
      <c r="F445" s="60" t="s">
        <v>306</v>
      </c>
      <c r="G445" s="57" t="s">
        <v>11006</v>
      </c>
      <c r="H445" s="61">
        <v>2011</v>
      </c>
      <c r="I445" s="50" t="s">
        <v>11940</v>
      </c>
      <c r="J445" s="135" t="s">
        <v>20618</v>
      </c>
      <c r="K445" s="135" t="s">
        <v>21759</v>
      </c>
      <c r="L445" s="50"/>
      <c r="M445" s="50">
        <v>1</v>
      </c>
      <c r="N445" s="50">
        <v>1</v>
      </c>
    </row>
    <row r="446" spans="1:14" s="6" customFormat="1" ht="51" x14ac:dyDescent="0.45">
      <c r="A446" s="57" t="s">
        <v>9848</v>
      </c>
      <c r="B446" s="58" t="s">
        <v>16352</v>
      </c>
      <c r="C446" s="57" t="s">
        <v>11001</v>
      </c>
      <c r="D446" s="57" t="s">
        <v>9848</v>
      </c>
      <c r="E446" s="59" t="s">
        <v>315</v>
      </c>
      <c r="F446" s="60" t="s">
        <v>316</v>
      </c>
      <c r="G446" s="57" t="s">
        <v>11005</v>
      </c>
      <c r="H446" s="61">
        <v>2022</v>
      </c>
      <c r="I446" s="50" t="s">
        <v>11941</v>
      </c>
      <c r="J446" s="135" t="s">
        <v>20618</v>
      </c>
      <c r="K446" s="135" t="s">
        <v>21754</v>
      </c>
      <c r="L446" s="50"/>
      <c r="M446" s="50">
        <v>1</v>
      </c>
      <c r="N446" s="50">
        <v>1</v>
      </c>
    </row>
    <row r="447" spans="1:14" s="6" customFormat="1" ht="63.75" x14ac:dyDescent="0.45">
      <c r="A447" s="57" t="s">
        <v>9848</v>
      </c>
      <c r="B447" s="58" t="s">
        <v>16352</v>
      </c>
      <c r="C447" s="57" t="s">
        <v>11001</v>
      </c>
      <c r="D447" s="57" t="s">
        <v>9848</v>
      </c>
      <c r="E447" s="59" t="s">
        <v>317</v>
      </c>
      <c r="F447" s="60" t="s">
        <v>10541</v>
      </c>
      <c r="G447" s="57" t="s">
        <v>11004</v>
      </c>
      <c r="H447" s="61">
        <v>2023</v>
      </c>
      <c r="I447" s="50" t="s">
        <v>11942</v>
      </c>
      <c r="J447" s="135" t="s">
        <v>20618</v>
      </c>
      <c r="K447" s="135" t="s">
        <v>21753</v>
      </c>
      <c r="L447" s="50"/>
      <c r="M447" s="50">
        <v>1</v>
      </c>
      <c r="N447" s="50">
        <v>1</v>
      </c>
    </row>
    <row r="448" spans="1:14" s="6" customFormat="1" ht="38.25" x14ac:dyDescent="0.45">
      <c r="A448" s="57" t="s">
        <v>9848</v>
      </c>
      <c r="B448" s="58" t="s">
        <v>16352</v>
      </c>
      <c r="C448" s="57" t="s">
        <v>11001</v>
      </c>
      <c r="D448" s="57" t="s">
        <v>9848</v>
      </c>
      <c r="E448" s="59" t="s">
        <v>319</v>
      </c>
      <c r="F448" s="60" t="s">
        <v>320</v>
      </c>
      <c r="G448" s="57" t="s">
        <v>11003</v>
      </c>
      <c r="H448" s="61">
        <v>2029</v>
      </c>
      <c r="I448" s="50" t="s">
        <v>11943</v>
      </c>
      <c r="J448" s="135" t="s">
        <v>20618</v>
      </c>
      <c r="K448" s="135" t="s">
        <v>21752</v>
      </c>
      <c r="L448" s="50"/>
      <c r="M448" s="50">
        <v>1</v>
      </c>
      <c r="N448" s="50">
        <v>1</v>
      </c>
    </row>
    <row r="449" spans="1:14" s="6" customFormat="1" ht="38.25" x14ac:dyDescent="0.45">
      <c r="A449" s="57" t="s">
        <v>9848</v>
      </c>
      <c r="B449" s="58" t="s">
        <v>16352</v>
      </c>
      <c r="C449" s="57" t="s">
        <v>11001</v>
      </c>
      <c r="D449" s="57" t="s">
        <v>9848</v>
      </c>
      <c r="E449" s="59" t="s">
        <v>359</v>
      </c>
      <c r="F449" s="60" t="s">
        <v>360</v>
      </c>
      <c r="G449" s="57" t="s">
        <v>11002</v>
      </c>
      <c r="H449" s="61">
        <v>2399</v>
      </c>
      <c r="I449" s="50" t="s">
        <v>11944</v>
      </c>
      <c r="J449" s="135" t="s">
        <v>20618</v>
      </c>
      <c r="K449" s="135" t="s">
        <v>21730</v>
      </c>
      <c r="L449" s="50"/>
      <c r="M449" s="50">
        <v>1</v>
      </c>
      <c r="N449" s="50">
        <v>1</v>
      </c>
    </row>
    <row r="450" spans="1:14" s="6" customFormat="1" ht="38.25" x14ac:dyDescent="0.45">
      <c r="A450" s="57" t="s">
        <v>9848</v>
      </c>
      <c r="B450" s="58" t="s">
        <v>16352</v>
      </c>
      <c r="C450" s="57" t="s">
        <v>11001</v>
      </c>
      <c r="D450" s="57" t="s">
        <v>9848</v>
      </c>
      <c r="E450" s="59" t="s">
        <v>1162</v>
      </c>
      <c r="F450" s="60" t="s">
        <v>1163</v>
      </c>
      <c r="G450" s="57" t="s">
        <v>11000</v>
      </c>
      <c r="H450" s="61">
        <v>8292</v>
      </c>
      <c r="I450" s="50" t="s">
        <v>11945</v>
      </c>
      <c r="J450" s="135" t="s">
        <v>20618</v>
      </c>
      <c r="K450" s="135" t="s">
        <v>21272</v>
      </c>
      <c r="L450" s="50"/>
      <c r="M450" s="50">
        <v>1</v>
      </c>
      <c r="N450" s="50">
        <v>1</v>
      </c>
    </row>
    <row r="451" spans="1:14" s="6" customFormat="1" ht="25.5" x14ac:dyDescent="0.45">
      <c r="A451" s="57"/>
      <c r="B451" s="58" t="s">
        <v>16356</v>
      </c>
      <c r="C451" s="57" t="s">
        <v>1804</v>
      </c>
      <c r="D451" s="57" t="s">
        <v>9848</v>
      </c>
      <c r="E451" s="59" t="s">
        <v>339</v>
      </c>
      <c r="F451" s="60" t="s">
        <v>338</v>
      </c>
      <c r="G451" s="57" t="s">
        <v>9860</v>
      </c>
      <c r="H451" s="61">
        <v>2220</v>
      </c>
      <c r="I451" s="50" t="s">
        <v>11946</v>
      </c>
      <c r="J451" s="135" t="s">
        <v>20614</v>
      </c>
      <c r="K451" s="135" t="s">
        <v>21741</v>
      </c>
      <c r="L451" s="50"/>
      <c r="M451" s="50">
        <v>1</v>
      </c>
      <c r="N451" s="50">
        <v>1</v>
      </c>
    </row>
    <row r="452" spans="1:14" s="6" customFormat="1" ht="25.5" x14ac:dyDescent="0.45">
      <c r="A452" s="57"/>
      <c r="B452" s="58" t="s">
        <v>16357</v>
      </c>
      <c r="C452" s="57" t="s">
        <v>10999</v>
      </c>
      <c r="D452" s="57" t="s">
        <v>9848</v>
      </c>
      <c r="E452" s="59" t="s">
        <v>339</v>
      </c>
      <c r="F452" s="60" t="s">
        <v>338</v>
      </c>
      <c r="G452" s="57" t="s">
        <v>9860</v>
      </c>
      <c r="H452" s="61">
        <v>2220</v>
      </c>
      <c r="I452" s="50" t="s">
        <v>11947</v>
      </c>
      <c r="J452" s="135" t="s">
        <v>20613</v>
      </c>
      <c r="K452" s="135" t="s">
        <v>21741</v>
      </c>
      <c r="L452" s="50"/>
      <c r="M452" s="50">
        <v>1</v>
      </c>
      <c r="N452" s="50">
        <v>1</v>
      </c>
    </row>
    <row r="453" spans="1:14" s="6" customFormat="1" ht="25.5" x14ac:dyDescent="0.45">
      <c r="A453" s="57"/>
      <c r="B453" s="58" t="s">
        <v>16358</v>
      </c>
      <c r="C453" s="57" t="s">
        <v>10998</v>
      </c>
      <c r="D453" s="57" t="s">
        <v>9848</v>
      </c>
      <c r="E453" s="59" t="s">
        <v>339</v>
      </c>
      <c r="F453" s="60" t="s">
        <v>338</v>
      </c>
      <c r="G453" s="57" t="s">
        <v>9860</v>
      </c>
      <c r="H453" s="61">
        <v>2220</v>
      </c>
      <c r="I453" s="50" t="s">
        <v>11948</v>
      </c>
      <c r="J453" s="135" t="s">
        <v>20612</v>
      </c>
      <c r="K453" s="135" t="s">
        <v>21741</v>
      </c>
      <c r="L453" s="50"/>
      <c r="M453" s="50">
        <v>1</v>
      </c>
      <c r="N453" s="50">
        <v>1</v>
      </c>
    </row>
    <row r="454" spans="1:14" s="6" customFormat="1" ht="25.5" x14ac:dyDescent="0.45">
      <c r="A454" s="57"/>
      <c r="B454" s="58" t="s">
        <v>16360</v>
      </c>
      <c r="C454" s="57" t="s">
        <v>10997</v>
      </c>
      <c r="D454" s="57" t="s">
        <v>9848</v>
      </c>
      <c r="E454" s="59" t="s">
        <v>339</v>
      </c>
      <c r="F454" s="60" t="s">
        <v>338</v>
      </c>
      <c r="G454" s="57" t="s">
        <v>9860</v>
      </c>
      <c r="H454" s="61">
        <v>2220</v>
      </c>
      <c r="I454" s="50" t="s">
        <v>11949</v>
      </c>
      <c r="J454" s="135" t="s">
        <v>20610</v>
      </c>
      <c r="K454" s="135" t="s">
        <v>21741</v>
      </c>
      <c r="L454" s="50"/>
      <c r="M454" s="50">
        <v>1</v>
      </c>
      <c r="N454" s="50">
        <v>1</v>
      </c>
    </row>
    <row r="455" spans="1:14" s="6" customFormat="1" ht="25.5" x14ac:dyDescent="0.45">
      <c r="A455" s="57"/>
      <c r="B455" s="58" t="s">
        <v>16361</v>
      </c>
      <c r="C455" s="57" t="s">
        <v>10996</v>
      </c>
      <c r="D455" s="57" t="s">
        <v>9848</v>
      </c>
      <c r="E455" s="59" t="s">
        <v>339</v>
      </c>
      <c r="F455" s="60" t="s">
        <v>338</v>
      </c>
      <c r="G455" s="57" t="s">
        <v>9860</v>
      </c>
      <c r="H455" s="61">
        <v>2220</v>
      </c>
      <c r="I455" s="50" t="s">
        <v>11950</v>
      </c>
      <c r="J455" s="135" t="s">
        <v>20609</v>
      </c>
      <c r="K455" s="135" t="s">
        <v>21741</v>
      </c>
      <c r="L455" s="50"/>
      <c r="M455" s="50">
        <v>1</v>
      </c>
      <c r="N455" s="50">
        <v>1</v>
      </c>
    </row>
    <row r="456" spans="1:14" s="6" customFormat="1" ht="38.25" x14ac:dyDescent="0.45">
      <c r="A456" s="57"/>
      <c r="B456" s="58" t="s">
        <v>16363</v>
      </c>
      <c r="C456" s="57" t="s">
        <v>1810</v>
      </c>
      <c r="D456" s="57" t="s">
        <v>9848</v>
      </c>
      <c r="E456" s="59" t="s">
        <v>339</v>
      </c>
      <c r="F456" s="60" t="s">
        <v>338</v>
      </c>
      <c r="G456" s="57" t="s">
        <v>9860</v>
      </c>
      <c r="H456" s="61">
        <v>2220</v>
      </c>
      <c r="I456" s="50" t="s">
        <v>11951</v>
      </c>
      <c r="J456" s="135" t="s">
        <v>20607</v>
      </c>
      <c r="K456" s="135" t="s">
        <v>21741</v>
      </c>
      <c r="L456" s="50"/>
      <c r="M456" s="50">
        <v>1</v>
      </c>
      <c r="N456" s="50">
        <v>1</v>
      </c>
    </row>
    <row r="457" spans="1:14" s="6" customFormat="1" ht="25.5" x14ac:dyDescent="0.45">
      <c r="A457" s="57"/>
      <c r="B457" s="58" t="s">
        <v>16365</v>
      </c>
      <c r="C457" s="57" t="s">
        <v>1811</v>
      </c>
      <c r="D457" s="57" t="s">
        <v>9848</v>
      </c>
      <c r="E457" s="59" t="s">
        <v>339</v>
      </c>
      <c r="F457" s="60" t="s">
        <v>338</v>
      </c>
      <c r="G457" s="57" t="s">
        <v>9860</v>
      </c>
      <c r="H457" s="61">
        <v>2220</v>
      </c>
      <c r="I457" s="50" t="s">
        <v>11952</v>
      </c>
      <c r="J457" s="135" t="s">
        <v>20605</v>
      </c>
      <c r="K457" s="135" t="s">
        <v>21741</v>
      </c>
      <c r="L457" s="50"/>
      <c r="M457" s="50">
        <v>1</v>
      </c>
      <c r="N457" s="50">
        <v>1</v>
      </c>
    </row>
    <row r="458" spans="1:14" s="6" customFormat="1" ht="25.5" x14ac:dyDescent="0.45">
      <c r="A458" s="57"/>
      <c r="B458" s="58" t="s">
        <v>16367</v>
      </c>
      <c r="C458" s="57" t="s">
        <v>1812</v>
      </c>
      <c r="D458" s="57" t="s">
        <v>9848</v>
      </c>
      <c r="E458" s="59" t="s">
        <v>339</v>
      </c>
      <c r="F458" s="60" t="s">
        <v>338</v>
      </c>
      <c r="G458" s="57" t="s">
        <v>9860</v>
      </c>
      <c r="H458" s="61">
        <v>2220</v>
      </c>
      <c r="I458" s="50" t="s">
        <v>11953</v>
      </c>
      <c r="J458" s="135" t="s">
        <v>20603</v>
      </c>
      <c r="K458" s="135" t="s">
        <v>21741</v>
      </c>
      <c r="L458" s="50"/>
      <c r="M458" s="50">
        <v>1</v>
      </c>
      <c r="N458" s="50">
        <v>1</v>
      </c>
    </row>
    <row r="459" spans="1:14" s="6" customFormat="1" ht="25.5" x14ac:dyDescent="0.45">
      <c r="A459" s="57"/>
      <c r="B459" s="58" t="s">
        <v>16369</v>
      </c>
      <c r="C459" s="57" t="s">
        <v>1813</v>
      </c>
      <c r="D459" s="57" t="s">
        <v>9848</v>
      </c>
      <c r="E459" s="59" t="s">
        <v>339</v>
      </c>
      <c r="F459" s="60" t="s">
        <v>338</v>
      </c>
      <c r="G459" s="57" t="s">
        <v>9860</v>
      </c>
      <c r="H459" s="61">
        <v>2220</v>
      </c>
      <c r="I459" s="50" t="s">
        <v>11954</v>
      </c>
      <c r="J459" s="135" t="s">
        <v>20601</v>
      </c>
      <c r="K459" s="135" t="s">
        <v>21741</v>
      </c>
      <c r="L459" s="50"/>
      <c r="M459" s="50">
        <v>1</v>
      </c>
      <c r="N459" s="50">
        <v>1</v>
      </c>
    </row>
    <row r="460" spans="1:14" s="6" customFormat="1" ht="25.5" x14ac:dyDescent="0.45">
      <c r="A460" s="57"/>
      <c r="B460" s="58" t="s">
        <v>16371</v>
      </c>
      <c r="C460" s="57" t="s">
        <v>10995</v>
      </c>
      <c r="D460" s="57" t="s">
        <v>9848</v>
      </c>
      <c r="E460" s="59" t="s">
        <v>339</v>
      </c>
      <c r="F460" s="60" t="s">
        <v>338</v>
      </c>
      <c r="G460" s="57" t="s">
        <v>9860</v>
      </c>
      <c r="H460" s="61">
        <v>2220</v>
      </c>
      <c r="I460" s="50" t="s">
        <v>11955</v>
      </c>
      <c r="J460" s="135" t="s">
        <v>20599</v>
      </c>
      <c r="K460" s="135" t="s">
        <v>21741</v>
      </c>
      <c r="L460" s="50"/>
      <c r="M460" s="50">
        <v>1</v>
      </c>
      <c r="N460" s="50">
        <v>1</v>
      </c>
    </row>
    <row r="461" spans="1:14" s="6" customFormat="1" ht="25.5" x14ac:dyDescent="0.45">
      <c r="A461" s="57" t="s">
        <v>9848</v>
      </c>
      <c r="B461" s="58" t="s">
        <v>16372</v>
      </c>
      <c r="C461" s="57" t="s">
        <v>10991</v>
      </c>
      <c r="D461" s="57" t="s">
        <v>9848</v>
      </c>
      <c r="E461" s="59" t="s">
        <v>339</v>
      </c>
      <c r="F461" s="60" t="s">
        <v>338</v>
      </c>
      <c r="G461" s="57" t="s">
        <v>10994</v>
      </c>
      <c r="H461" s="61">
        <v>2220</v>
      </c>
      <c r="I461" s="50" t="s">
        <v>11956</v>
      </c>
      <c r="J461" s="135" t="s">
        <v>20598</v>
      </c>
      <c r="K461" s="135" t="s">
        <v>21741</v>
      </c>
      <c r="L461" s="50"/>
      <c r="M461" s="50">
        <v>1</v>
      </c>
      <c r="N461" s="50">
        <v>1</v>
      </c>
    </row>
    <row r="462" spans="1:14" s="6" customFormat="1" ht="25.5" x14ac:dyDescent="0.45">
      <c r="A462" s="57" t="s">
        <v>9848</v>
      </c>
      <c r="B462" s="58" t="s">
        <v>16372</v>
      </c>
      <c r="C462" s="57" t="s">
        <v>10991</v>
      </c>
      <c r="D462" s="57" t="s">
        <v>9848</v>
      </c>
      <c r="E462" s="59" t="s">
        <v>434</v>
      </c>
      <c r="F462" s="60" t="s">
        <v>433</v>
      </c>
      <c r="G462" s="57" t="s">
        <v>10993</v>
      </c>
      <c r="H462" s="61">
        <v>2720</v>
      </c>
      <c r="I462" s="50" t="s">
        <v>11957</v>
      </c>
      <c r="J462" s="135" t="s">
        <v>20598</v>
      </c>
      <c r="K462" s="135" t="s">
        <v>21687</v>
      </c>
      <c r="L462" s="50"/>
      <c r="M462" s="50">
        <v>1</v>
      </c>
      <c r="N462" s="50">
        <v>1</v>
      </c>
    </row>
    <row r="463" spans="1:14" s="6" customFormat="1" ht="51" x14ac:dyDescent="0.45">
      <c r="A463" s="57" t="s">
        <v>9848</v>
      </c>
      <c r="B463" s="58" t="s">
        <v>16372</v>
      </c>
      <c r="C463" s="57" t="s">
        <v>10991</v>
      </c>
      <c r="D463" s="57" t="s">
        <v>9848</v>
      </c>
      <c r="E463" s="59" t="s">
        <v>497</v>
      </c>
      <c r="F463" s="60" t="s">
        <v>496</v>
      </c>
      <c r="G463" s="57" t="s">
        <v>10992</v>
      </c>
      <c r="H463" s="61">
        <v>2920</v>
      </c>
      <c r="I463" s="50" t="s">
        <v>11958</v>
      </c>
      <c r="J463" s="135" t="s">
        <v>20598</v>
      </c>
      <c r="K463" s="135" t="s">
        <v>21653</v>
      </c>
      <c r="L463" s="50"/>
      <c r="M463" s="50">
        <v>1</v>
      </c>
      <c r="N463" s="50">
        <v>1</v>
      </c>
    </row>
    <row r="464" spans="1:14" s="6" customFormat="1" ht="25.5" x14ac:dyDescent="0.45">
      <c r="A464" s="57" t="s">
        <v>9848</v>
      </c>
      <c r="B464" s="58" t="s">
        <v>16372</v>
      </c>
      <c r="C464" s="57" t="s">
        <v>10991</v>
      </c>
      <c r="D464" s="57" t="s">
        <v>9848</v>
      </c>
      <c r="E464" s="59" t="s">
        <v>529</v>
      </c>
      <c r="F464" s="60" t="s">
        <v>527</v>
      </c>
      <c r="G464" s="57" t="s">
        <v>10990</v>
      </c>
      <c r="H464" s="61">
        <v>3100</v>
      </c>
      <c r="I464" s="50" t="s">
        <v>11959</v>
      </c>
      <c r="J464" s="135" t="s">
        <v>20598</v>
      </c>
      <c r="K464" s="135" t="s">
        <v>21634</v>
      </c>
      <c r="L464" s="50"/>
      <c r="M464" s="50">
        <v>1</v>
      </c>
      <c r="N464" s="50">
        <v>1</v>
      </c>
    </row>
    <row r="465" spans="1:14" s="6" customFormat="1" ht="38.25" x14ac:dyDescent="0.45">
      <c r="A465" s="57" t="s">
        <v>9848</v>
      </c>
      <c r="B465" s="58" t="s">
        <v>16375</v>
      </c>
      <c r="C465" s="57" t="s">
        <v>10988</v>
      </c>
      <c r="D465" s="57" t="s">
        <v>9848</v>
      </c>
      <c r="E465" s="59" t="s">
        <v>333</v>
      </c>
      <c r="F465" s="60" t="s">
        <v>334</v>
      </c>
      <c r="G465" s="57" t="s">
        <v>10989</v>
      </c>
      <c r="H465" s="61">
        <v>2211</v>
      </c>
      <c r="I465" s="50" t="s">
        <v>11960</v>
      </c>
      <c r="J465" s="135" t="s">
        <v>20595</v>
      </c>
      <c r="K465" s="135" t="s">
        <v>21744</v>
      </c>
      <c r="L465" s="50"/>
      <c r="M465" s="50">
        <v>1</v>
      </c>
      <c r="N465" s="50">
        <v>1</v>
      </c>
    </row>
    <row r="466" spans="1:14" s="6" customFormat="1" ht="25.5" x14ac:dyDescent="0.45">
      <c r="A466" s="57" t="s">
        <v>9848</v>
      </c>
      <c r="B466" s="58" t="s">
        <v>16375</v>
      </c>
      <c r="C466" s="57" t="s">
        <v>10988</v>
      </c>
      <c r="D466" s="57" t="s">
        <v>9848</v>
      </c>
      <c r="E466" s="59" t="s">
        <v>335</v>
      </c>
      <c r="F466" s="60" t="s">
        <v>336</v>
      </c>
      <c r="G466" s="57" t="s">
        <v>10987</v>
      </c>
      <c r="H466" s="61">
        <v>2219</v>
      </c>
      <c r="I466" s="50" t="s">
        <v>11961</v>
      </c>
      <c r="J466" s="135" t="s">
        <v>20595</v>
      </c>
      <c r="K466" s="135" t="s">
        <v>21743</v>
      </c>
      <c r="L466" s="50"/>
      <c r="M466" s="50">
        <v>1</v>
      </c>
      <c r="N466" s="50">
        <v>1</v>
      </c>
    </row>
    <row r="467" spans="1:14" s="6" customFormat="1" ht="38.25" x14ac:dyDescent="0.45">
      <c r="A467" s="57"/>
      <c r="B467" s="58" t="s">
        <v>16376</v>
      </c>
      <c r="C467" s="57" t="s">
        <v>10986</v>
      </c>
      <c r="D467" s="57" t="s">
        <v>9848</v>
      </c>
      <c r="E467" s="59" t="s">
        <v>333</v>
      </c>
      <c r="F467" s="60" t="s">
        <v>334</v>
      </c>
      <c r="G467" s="57" t="s">
        <v>9860</v>
      </c>
      <c r="H467" s="61">
        <v>2211</v>
      </c>
      <c r="I467" s="50" t="s">
        <v>11962</v>
      </c>
      <c r="J467" s="135" t="s">
        <v>20594</v>
      </c>
      <c r="K467" s="135" t="s">
        <v>21744</v>
      </c>
      <c r="L467" s="50"/>
      <c r="M467" s="50">
        <v>1</v>
      </c>
      <c r="N467" s="50">
        <v>1</v>
      </c>
    </row>
    <row r="468" spans="1:14" s="6" customFormat="1" ht="25.5" x14ac:dyDescent="0.45">
      <c r="A468" s="57" t="s">
        <v>9848</v>
      </c>
      <c r="B468" s="58" t="s">
        <v>16378</v>
      </c>
      <c r="C468" s="57" t="s">
        <v>1821</v>
      </c>
      <c r="D468" s="57" t="s">
        <v>9848</v>
      </c>
      <c r="E468" s="59" t="s">
        <v>335</v>
      </c>
      <c r="F468" s="60" t="s">
        <v>336</v>
      </c>
      <c r="G468" s="57" t="s">
        <v>10985</v>
      </c>
      <c r="H468" s="61">
        <v>2219</v>
      </c>
      <c r="I468" s="50" t="s">
        <v>11963</v>
      </c>
      <c r="J468" s="135" t="s">
        <v>20592</v>
      </c>
      <c r="K468" s="135" t="s">
        <v>21743</v>
      </c>
      <c r="L468" s="50"/>
      <c r="M468" s="50">
        <v>1</v>
      </c>
      <c r="N468" s="50">
        <v>1</v>
      </c>
    </row>
    <row r="469" spans="1:14" s="6" customFormat="1" ht="25.5" x14ac:dyDescent="0.45">
      <c r="A469" s="57" t="s">
        <v>9848</v>
      </c>
      <c r="B469" s="58" t="s">
        <v>16378</v>
      </c>
      <c r="C469" s="57" t="s">
        <v>1821</v>
      </c>
      <c r="D469" s="57" t="s">
        <v>9848</v>
      </c>
      <c r="E469" s="59" t="s">
        <v>339</v>
      </c>
      <c r="F469" s="60" t="s">
        <v>338</v>
      </c>
      <c r="G469" s="57" t="s">
        <v>10984</v>
      </c>
      <c r="H469" s="61">
        <v>2220</v>
      </c>
      <c r="I469" s="50" t="s">
        <v>11964</v>
      </c>
      <c r="J469" s="135" t="s">
        <v>20592</v>
      </c>
      <c r="K469" s="135" t="s">
        <v>21741</v>
      </c>
      <c r="L469" s="50"/>
      <c r="M469" s="50">
        <v>1</v>
      </c>
      <c r="N469" s="50">
        <v>1</v>
      </c>
    </row>
    <row r="470" spans="1:14" s="6" customFormat="1" ht="25.5" x14ac:dyDescent="0.45">
      <c r="A470" s="57"/>
      <c r="B470" s="58" t="s">
        <v>16380</v>
      </c>
      <c r="C470" s="57" t="s">
        <v>10983</v>
      </c>
      <c r="D470" s="57" t="s">
        <v>9848</v>
      </c>
      <c r="E470" s="59" t="s">
        <v>335</v>
      </c>
      <c r="F470" s="60" t="s">
        <v>336</v>
      </c>
      <c r="G470" s="57" t="s">
        <v>9860</v>
      </c>
      <c r="H470" s="61">
        <v>2219</v>
      </c>
      <c r="I470" s="50" t="s">
        <v>11965</v>
      </c>
      <c r="J470" s="135" t="s">
        <v>20590</v>
      </c>
      <c r="K470" s="135" t="s">
        <v>21743</v>
      </c>
      <c r="L470" s="50"/>
      <c r="M470" s="50">
        <v>1</v>
      </c>
      <c r="N470" s="50">
        <v>1</v>
      </c>
    </row>
    <row r="471" spans="1:14" s="6" customFormat="1" ht="25.5" x14ac:dyDescent="0.45">
      <c r="A471" s="57" t="s">
        <v>9848</v>
      </c>
      <c r="B471" s="58" t="s">
        <v>16381</v>
      </c>
      <c r="C471" s="57" t="s">
        <v>10981</v>
      </c>
      <c r="D471" s="57" t="s">
        <v>9848</v>
      </c>
      <c r="E471" s="59" t="s">
        <v>335</v>
      </c>
      <c r="F471" s="60" t="s">
        <v>336</v>
      </c>
      <c r="G471" s="57" t="s">
        <v>10982</v>
      </c>
      <c r="H471" s="61">
        <v>2219</v>
      </c>
      <c r="I471" s="50" t="s">
        <v>11966</v>
      </c>
      <c r="J471" s="135" t="s">
        <v>20589</v>
      </c>
      <c r="K471" s="135" t="s">
        <v>21743</v>
      </c>
      <c r="L471" s="50"/>
      <c r="M471" s="50">
        <v>1</v>
      </c>
      <c r="N471" s="50">
        <v>1</v>
      </c>
    </row>
    <row r="472" spans="1:14" s="6" customFormat="1" ht="25.5" x14ac:dyDescent="0.45">
      <c r="A472" s="57" t="s">
        <v>9848</v>
      </c>
      <c r="B472" s="58" t="s">
        <v>16381</v>
      </c>
      <c r="C472" s="57" t="s">
        <v>10981</v>
      </c>
      <c r="D472" s="57" t="s">
        <v>9848</v>
      </c>
      <c r="E472" s="59" t="s">
        <v>434</v>
      </c>
      <c r="F472" s="60" t="s">
        <v>433</v>
      </c>
      <c r="G472" s="57" t="s">
        <v>10980</v>
      </c>
      <c r="H472" s="61">
        <v>2720</v>
      </c>
      <c r="I472" s="50" t="s">
        <v>11967</v>
      </c>
      <c r="J472" s="135" t="s">
        <v>20589</v>
      </c>
      <c r="K472" s="135" t="s">
        <v>21687</v>
      </c>
      <c r="L472" s="50"/>
      <c r="M472" s="50">
        <v>1</v>
      </c>
      <c r="N472" s="50">
        <v>1</v>
      </c>
    </row>
    <row r="473" spans="1:14" s="6" customFormat="1" ht="25.5" x14ac:dyDescent="0.45">
      <c r="A473" s="57" t="s">
        <v>9848</v>
      </c>
      <c r="B473" s="58" t="s">
        <v>16385</v>
      </c>
      <c r="C473" s="57" t="s">
        <v>10978</v>
      </c>
      <c r="D473" s="57" t="s">
        <v>9848</v>
      </c>
      <c r="E473" s="59" t="s">
        <v>349</v>
      </c>
      <c r="F473" s="60" t="s">
        <v>350</v>
      </c>
      <c r="G473" s="57" t="s">
        <v>10979</v>
      </c>
      <c r="H473" s="61">
        <v>2392</v>
      </c>
      <c r="I473" s="50" t="s">
        <v>11968</v>
      </c>
      <c r="J473" s="135" t="s">
        <v>20585</v>
      </c>
      <c r="K473" s="135" t="s">
        <v>21735</v>
      </c>
      <c r="L473" s="50"/>
      <c r="M473" s="50">
        <v>1</v>
      </c>
      <c r="N473" s="50">
        <v>1</v>
      </c>
    </row>
    <row r="474" spans="1:14" s="6" customFormat="1" ht="38.25" x14ac:dyDescent="0.45">
      <c r="A474" s="57" t="s">
        <v>9848</v>
      </c>
      <c r="B474" s="58" t="s">
        <v>16385</v>
      </c>
      <c r="C474" s="57" t="s">
        <v>10978</v>
      </c>
      <c r="D474" s="57"/>
      <c r="E474" s="59" t="s">
        <v>351</v>
      </c>
      <c r="F474" s="60" t="s">
        <v>352</v>
      </c>
      <c r="G474" s="57" t="s">
        <v>10977</v>
      </c>
      <c r="H474" s="61">
        <v>2393</v>
      </c>
      <c r="I474" s="50" t="s">
        <v>11969</v>
      </c>
      <c r="J474" s="135" t="s">
        <v>20585</v>
      </c>
      <c r="K474" s="135" t="s">
        <v>21734</v>
      </c>
      <c r="L474" s="50"/>
      <c r="M474" s="50">
        <v>1</v>
      </c>
      <c r="N474" s="50">
        <v>1</v>
      </c>
    </row>
    <row r="475" spans="1:14" s="6" customFormat="1" ht="25.5" x14ac:dyDescent="0.45">
      <c r="A475" s="57" t="s">
        <v>9848</v>
      </c>
      <c r="B475" s="58" t="s">
        <v>16387</v>
      </c>
      <c r="C475" s="57" t="s">
        <v>10974</v>
      </c>
      <c r="D475" s="57"/>
      <c r="E475" s="59" t="s">
        <v>347</v>
      </c>
      <c r="F475" s="60" t="s">
        <v>348</v>
      </c>
      <c r="G475" s="57" t="s">
        <v>10976</v>
      </c>
      <c r="H475" s="61">
        <v>2391</v>
      </c>
      <c r="I475" s="50" t="s">
        <v>11970</v>
      </c>
      <c r="J475" s="135" t="s">
        <v>20583</v>
      </c>
      <c r="K475" s="135" t="s">
        <v>21736</v>
      </c>
      <c r="L475" s="50"/>
      <c r="M475" s="50">
        <v>1</v>
      </c>
      <c r="N475" s="50">
        <v>1</v>
      </c>
    </row>
    <row r="476" spans="1:14" s="6" customFormat="1" ht="25.5" x14ac:dyDescent="0.45">
      <c r="A476" s="57" t="s">
        <v>9848</v>
      </c>
      <c r="B476" s="58" t="s">
        <v>16387</v>
      </c>
      <c r="C476" s="57" t="s">
        <v>10974</v>
      </c>
      <c r="D476" s="57" t="s">
        <v>9848</v>
      </c>
      <c r="E476" s="59" t="s">
        <v>349</v>
      </c>
      <c r="F476" s="60" t="s">
        <v>350</v>
      </c>
      <c r="G476" s="57" t="s">
        <v>10975</v>
      </c>
      <c r="H476" s="61">
        <v>2392</v>
      </c>
      <c r="I476" s="50" t="s">
        <v>11971</v>
      </c>
      <c r="J476" s="135" t="s">
        <v>20583</v>
      </c>
      <c r="K476" s="135" t="s">
        <v>21735</v>
      </c>
      <c r="L476" s="50"/>
      <c r="M476" s="50">
        <v>1</v>
      </c>
      <c r="N476" s="50">
        <v>1</v>
      </c>
    </row>
    <row r="477" spans="1:14" s="6" customFormat="1" ht="25.5" x14ac:dyDescent="0.45">
      <c r="A477" s="57" t="s">
        <v>9848</v>
      </c>
      <c r="B477" s="58" t="s">
        <v>16387</v>
      </c>
      <c r="C477" s="57" t="s">
        <v>10974</v>
      </c>
      <c r="D477" s="57" t="s">
        <v>9848</v>
      </c>
      <c r="E477" s="59" t="s">
        <v>355</v>
      </c>
      <c r="F477" s="60" t="s">
        <v>356</v>
      </c>
      <c r="G477" s="57" t="s">
        <v>10973</v>
      </c>
      <c r="H477" s="61">
        <v>2395</v>
      </c>
      <c r="I477" s="50" t="s">
        <v>11972</v>
      </c>
      <c r="J477" s="135" t="s">
        <v>20583</v>
      </c>
      <c r="K477" s="135" t="s">
        <v>21732</v>
      </c>
      <c r="L477" s="50"/>
      <c r="M477" s="50">
        <v>1</v>
      </c>
      <c r="N477" s="50">
        <v>1</v>
      </c>
    </row>
    <row r="478" spans="1:14" s="6" customFormat="1" ht="25.5" x14ac:dyDescent="0.45">
      <c r="A478" s="57"/>
      <c r="B478" s="58" t="s">
        <v>16390</v>
      </c>
      <c r="C478" s="57" t="s">
        <v>10972</v>
      </c>
      <c r="D478" s="57" t="s">
        <v>9848</v>
      </c>
      <c r="E478" s="59" t="s">
        <v>344</v>
      </c>
      <c r="F478" s="60" t="s">
        <v>343</v>
      </c>
      <c r="G478" s="57" t="s">
        <v>9860</v>
      </c>
      <c r="H478" s="61">
        <v>2310</v>
      </c>
      <c r="I478" s="50" t="s">
        <v>11973</v>
      </c>
      <c r="J478" s="135" t="s">
        <v>20580</v>
      </c>
      <c r="K478" s="135" t="s">
        <v>21738</v>
      </c>
      <c r="L478" s="50"/>
      <c r="M478" s="50">
        <v>1</v>
      </c>
      <c r="N478" s="50">
        <v>1</v>
      </c>
    </row>
    <row r="479" spans="1:14" s="6" customFormat="1" ht="25.5" x14ac:dyDescent="0.45">
      <c r="A479" s="57"/>
      <c r="B479" s="58" t="s">
        <v>16391</v>
      </c>
      <c r="C479" s="57" t="s">
        <v>10971</v>
      </c>
      <c r="D479" s="57" t="s">
        <v>9848</v>
      </c>
      <c r="E479" s="59" t="s">
        <v>344</v>
      </c>
      <c r="F479" s="60" t="s">
        <v>343</v>
      </c>
      <c r="G479" s="57" t="s">
        <v>9860</v>
      </c>
      <c r="H479" s="61">
        <v>2310</v>
      </c>
      <c r="I479" s="50" t="s">
        <v>11974</v>
      </c>
      <c r="J479" s="135" t="s">
        <v>20579</v>
      </c>
      <c r="K479" s="135" t="s">
        <v>21738</v>
      </c>
      <c r="L479" s="50"/>
      <c r="M479" s="50">
        <v>1</v>
      </c>
      <c r="N479" s="50">
        <v>1</v>
      </c>
    </row>
    <row r="480" spans="1:14" s="6" customFormat="1" ht="25.5" x14ac:dyDescent="0.45">
      <c r="A480" s="57"/>
      <c r="B480" s="58" t="s">
        <v>16392</v>
      </c>
      <c r="C480" s="57" t="s">
        <v>10970</v>
      </c>
      <c r="D480" s="57" t="s">
        <v>9848</v>
      </c>
      <c r="E480" s="59" t="s">
        <v>344</v>
      </c>
      <c r="F480" s="60" t="s">
        <v>343</v>
      </c>
      <c r="G480" s="57" t="s">
        <v>9860</v>
      </c>
      <c r="H480" s="61">
        <v>2310</v>
      </c>
      <c r="I480" s="50" t="s">
        <v>11975</v>
      </c>
      <c r="J480" s="135" t="s">
        <v>20578</v>
      </c>
      <c r="K480" s="135" t="s">
        <v>21738</v>
      </c>
      <c r="L480" s="50"/>
      <c r="M480" s="50">
        <v>1</v>
      </c>
      <c r="N480" s="50">
        <v>1</v>
      </c>
    </row>
    <row r="481" spans="1:14" s="6" customFormat="1" ht="25.5" x14ac:dyDescent="0.45">
      <c r="A481" s="57"/>
      <c r="B481" s="58" t="s">
        <v>16393</v>
      </c>
      <c r="C481" s="57" t="s">
        <v>10969</v>
      </c>
      <c r="D481" s="57" t="s">
        <v>9848</v>
      </c>
      <c r="E481" s="59" t="s">
        <v>344</v>
      </c>
      <c r="F481" s="60" t="s">
        <v>343</v>
      </c>
      <c r="G481" s="57" t="s">
        <v>9860</v>
      </c>
      <c r="H481" s="61">
        <v>2310</v>
      </c>
      <c r="I481" s="50" t="s">
        <v>11976</v>
      </c>
      <c r="J481" s="135" t="s">
        <v>20577</v>
      </c>
      <c r="K481" s="135" t="s">
        <v>21738</v>
      </c>
      <c r="L481" s="50"/>
      <c r="M481" s="50">
        <v>1</v>
      </c>
      <c r="N481" s="50">
        <v>1</v>
      </c>
    </row>
    <row r="482" spans="1:14" s="6" customFormat="1" ht="25.5" x14ac:dyDescent="0.45">
      <c r="A482" s="57"/>
      <c r="B482" s="58" t="s">
        <v>16396</v>
      </c>
      <c r="C482" s="57" t="s">
        <v>1837</v>
      </c>
      <c r="D482" s="57" t="s">
        <v>9848</v>
      </c>
      <c r="E482" s="59" t="s">
        <v>353</v>
      </c>
      <c r="F482" s="60" t="s">
        <v>354</v>
      </c>
      <c r="G482" s="57" t="s">
        <v>9860</v>
      </c>
      <c r="H482" s="61">
        <v>2394</v>
      </c>
      <c r="I482" s="50" t="s">
        <v>11977</v>
      </c>
      <c r="J482" s="135" t="s">
        <v>20574</v>
      </c>
      <c r="K482" s="135" t="s">
        <v>21733</v>
      </c>
      <c r="L482" s="50"/>
      <c r="M482" s="50">
        <v>1</v>
      </c>
      <c r="N482" s="50">
        <v>1</v>
      </c>
    </row>
    <row r="483" spans="1:14" s="6" customFormat="1" ht="25.5" x14ac:dyDescent="0.45">
      <c r="A483" s="57"/>
      <c r="B483" s="58" t="s">
        <v>16398</v>
      </c>
      <c r="C483" s="57" t="s">
        <v>1838</v>
      </c>
      <c r="D483" s="57" t="s">
        <v>9848</v>
      </c>
      <c r="E483" s="59" t="s">
        <v>355</v>
      </c>
      <c r="F483" s="60" t="s">
        <v>356</v>
      </c>
      <c r="G483" s="57" t="s">
        <v>9860</v>
      </c>
      <c r="H483" s="61">
        <v>2395</v>
      </c>
      <c r="I483" s="50" t="s">
        <v>11978</v>
      </c>
      <c r="J483" s="135" t="s">
        <v>20572</v>
      </c>
      <c r="K483" s="135" t="s">
        <v>21732</v>
      </c>
      <c r="L483" s="50"/>
      <c r="M483" s="50">
        <v>1</v>
      </c>
      <c r="N483" s="50">
        <v>1</v>
      </c>
    </row>
    <row r="484" spans="1:14" s="6" customFormat="1" ht="25.5" x14ac:dyDescent="0.45">
      <c r="A484" s="57"/>
      <c r="B484" s="58" t="s">
        <v>16400</v>
      </c>
      <c r="C484" s="57" t="s">
        <v>10968</v>
      </c>
      <c r="D484" s="57" t="s">
        <v>9848</v>
      </c>
      <c r="E484" s="59" t="s">
        <v>355</v>
      </c>
      <c r="F484" s="60" t="s">
        <v>356</v>
      </c>
      <c r="G484" s="57" t="s">
        <v>9860</v>
      </c>
      <c r="H484" s="61">
        <v>2395</v>
      </c>
      <c r="I484" s="50" t="s">
        <v>11979</v>
      </c>
      <c r="J484" s="135" t="s">
        <v>20570</v>
      </c>
      <c r="K484" s="135" t="s">
        <v>21732</v>
      </c>
      <c r="L484" s="50"/>
      <c r="M484" s="50">
        <v>1</v>
      </c>
      <c r="N484" s="50">
        <v>1</v>
      </c>
    </row>
    <row r="485" spans="1:14" s="6" customFormat="1" ht="25.5" x14ac:dyDescent="0.45">
      <c r="A485" s="57"/>
      <c r="B485" s="58" t="s">
        <v>16401</v>
      </c>
      <c r="C485" s="57" t="s">
        <v>10967</v>
      </c>
      <c r="D485" s="57" t="s">
        <v>9848</v>
      </c>
      <c r="E485" s="59" t="s">
        <v>355</v>
      </c>
      <c r="F485" s="60" t="s">
        <v>356</v>
      </c>
      <c r="G485" s="57" t="s">
        <v>9860</v>
      </c>
      <c r="H485" s="61">
        <v>2395</v>
      </c>
      <c r="I485" s="50" t="s">
        <v>11980</v>
      </c>
      <c r="J485" s="135" t="s">
        <v>20569</v>
      </c>
      <c r="K485" s="135" t="s">
        <v>21732</v>
      </c>
      <c r="L485" s="50"/>
      <c r="M485" s="50">
        <v>1</v>
      </c>
      <c r="N485" s="50">
        <v>1</v>
      </c>
    </row>
    <row r="486" spans="1:14" s="6" customFormat="1" ht="25.5" x14ac:dyDescent="0.45">
      <c r="A486" s="57"/>
      <c r="B486" s="58" t="s">
        <v>16403</v>
      </c>
      <c r="C486" s="57" t="s">
        <v>1842</v>
      </c>
      <c r="D486" s="57" t="s">
        <v>9848</v>
      </c>
      <c r="E486" s="59" t="s">
        <v>355</v>
      </c>
      <c r="F486" s="60" t="s">
        <v>356</v>
      </c>
      <c r="G486" s="57" t="s">
        <v>9860</v>
      </c>
      <c r="H486" s="61">
        <v>2395</v>
      </c>
      <c r="I486" s="50" t="s">
        <v>11981</v>
      </c>
      <c r="J486" s="135" t="s">
        <v>20567</v>
      </c>
      <c r="K486" s="135" t="s">
        <v>21732</v>
      </c>
      <c r="L486" s="50"/>
      <c r="M486" s="50">
        <v>1</v>
      </c>
      <c r="N486" s="50">
        <v>1</v>
      </c>
    </row>
    <row r="487" spans="1:14" s="6" customFormat="1" ht="25.5" x14ac:dyDescent="0.45">
      <c r="A487" s="57"/>
      <c r="B487" s="58" t="s">
        <v>16406</v>
      </c>
      <c r="C487" s="57" t="s">
        <v>1845</v>
      </c>
      <c r="D487" s="57" t="s">
        <v>9848</v>
      </c>
      <c r="E487" s="59" t="s">
        <v>353</v>
      </c>
      <c r="F487" s="60" t="s">
        <v>354</v>
      </c>
      <c r="G487" s="57" t="s">
        <v>9860</v>
      </c>
      <c r="H487" s="61">
        <v>2394</v>
      </c>
      <c r="I487" s="50" t="s">
        <v>11982</v>
      </c>
      <c r="J487" s="135" t="s">
        <v>20564</v>
      </c>
      <c r="K487" s="135" t="s">
        <v>21733</v>
      </c>
      <c r="L487" s="50"/>
      <c r="M487" s="50">
        <v>1</v>
      </c>
      <c r="N487" s="50">
        <v>1</v>
      </c>
    </row>
    <row r="488" spans="1:14" s="6" customFormat="1" ht="25.5" x14ac:dyDescent="0.45">
      <c r="A488" s="57" t="s">
        <v>9848</v>
      </c>
      <c r="B488" s="58" t="s">
        <v>16408</v>
      </c>
      <c r="C488" s="57" t="s">
        <v>1846</v>
      </c>
      <c r="D488" s="57" t="s">
        <v>9848</v>
      </c>
      <c r="E488" s="59" t="s">
        <v>353</v>
      </c>
      <c r="F488" s="60" t="s">
        <v>354</v>
      </c>
      <c r="G488" s="57" t="s">
        <v>10966</v>
      </c>
      <c r="H488" s="61">
        <v>2394</v>
      </c>
      <c r="I488" s="50" t="s">
        <v>11983</v>
      </c>
      <c r="J488" s="135" t="s">
        <v>20562</v>
      </c>
      <c r="K488" s="135" t="s">
        <v>21733</v>
      </c>
      <c r="L488" s="50"/>
      <c r="M488" s="50">
        <v>1</v>
      </c>
      <c r="N488" s="50">
        <v>1</v>
      </c>
    </row>
    <row r="489" spans="1:14" s="6" customFormat="1" ht="25.5" x14ac:dyDescent="0.45">
      <c r="A489" s="57" t="s">
        <v>9848</v>
      </c>
      <c r="B489" s="58" t="s">
        <v>16408</v>
      </c>
      <c r="C489" s="57" t="s">
        <v>1846</v>
      </c>
      <c r="D489" s="57" t="s">
        <v>9848</v>
      </c>
      <c r="E489" s="59" t="s">
        <v>355</v>
      </c>
      <c r="F489" s="60" t="s">
        <v>356</v>
      </c>
      <c r="G489" s="57" t="s">
        <v>10965</v>
      </c>
      <c r="H489" s="61">
        <v>2395</v>
      </c>
      <c r="I489" s="50" t="s">
        <v>11984</v>
      </c>
      <c r="J489" s="135" t="s">
        <v>20562</v>
      </c>
      <c r="K489" s="135" t="s">
        <v>21732</v>
      </c>
      <c r="L489" s="50"/>
      <c r="M489" s="50">
        <v>1</v>
      </c>
      <c r="N489" s="50">
        <v>1</v>
      </c>
    </row>
    <row r="490" spans="1:14" s="6" customFormat="1" ht="38.25" x14ac:dyDescent="0.45">
      <c r="A490" s="57"/>
      <c r="B490" s="58" t="s">
        <v>16411</v>
      </c>
      <c r="C490" s="57" t="s">
        <v>1848</v>
      </c>
      <c r="D490" s="57" t="s">
        <v>9848</v>
      </c>
      <c r="E490" s="59" t="s">
        <v>359</v>
      </c>
      <c r="F490" s="60" t="s">
        <v>360</v>
      </c>
      <c r="G490" s="57" t="s">
        <v>9860</v>
      </c>
      <c r="H490" s="61">
        <v>2399</v>
      </c>
      <c r="I490" s="50" t="s">
        <v>11985</v>
      </c>
      <c r="J490" s="135" t="s">
        <v>20559</v>
      </c>
      <c r="K490" s="135" t="s">
        <v>21730</v>
      </c>
      <c r="L490" s="50"/>
      <c r="M490" s="50">
        <v>1</v>
      </c>
      <c r="N490" s="50">
        <v>1</v>
      </c>
    </row>
    <row r="491" spans="1:14" s="6" customFormat="1" ht="25.5" x14ac:dyDescent="0.45">
      <c r="A491" s="57"/>
      <c r="B491" s="58" t="s">
        <v>16413</v>
      </c>
      <c r="C491" s="57" t="s">
        <v>10964</v>
      </c>
      <c r="D491" s="57" t="s">
        <v>9848</v>
      </c>
      <c r="E491" s="59" t="s">
        <v>357</v>
      </c>
      <c r="F491" s="60" t="s">
        <v>358</v>
      </c>
      <c r="G491" s="57" t="s">
        <v>9860</v>
      </c>
      <c r="H491" s="61">
        <v>2396</v>
      </c>
      <c r="I491" s="50" t="s">
        <v>11986</v>
      </c>
      <c r="J491" s="135" t="s">
        <v>20557</v>
      </c>
      <c r="K491" s="135" t="s">
        <v>21731</v>
      </c>
      <c r="L491" s="50"/>
      <c r="M491" s="50">
        <v>1</v>
      </c>
      <c r="N491" s="50">
        <v>1</v>
      </c>
    </row>
    <row r="492" spans="1:14" s="6" customFormat="1" ht="38.25" x14ac:dyDescent="0.45">
      <c r="A492" s="57"/>
      <c r="B492" s="58" t="s">
        <v>16414</v>
      </c>
      <c r="C492" s="57" t="s">
        <v>10963</v>
      </c>
      <c r="D492" s="57" t="s">
        <v>9848</v>
      </c>
      <c r="E492" s="59" t="s">
        <v>359</v>
      </c>
      <c r="F492" s="60" t="s">
        <v>360</v>
      </c>
      <c r="G492" s="57" t="s">
        <v>9860</v>
      </c>
      <c r="H492" s="61">
        <v>2399</v>
      </c>
      <c r="I492" s="50" t="s">
        <v>11987</v>
      </c>
      <c r="J492" s="135" t="s">
        <v>20556</v>
      </c>
      <c r="K492" s="135" t="s">
        <v>21730</v>
      </c>
      <c r="L492" s="50"/>
      <c r="M492" s="50">
        <v>1</v>
      </c>
      <c r="N492" s="50">
        <v>1</v>
      </c>
    </row>
    <row r="493" spans="1:14" s="6" customFormat="1" ht="25.5" x14ac:dyDescent="0.45">
      <c r="A493" s="57" t="s">
        <v>9848</v>
      </c>
      <c r="B493" s="58" t="s">
        <v>16415</v>
      </c>
      <c r="C493" s="57" t="s">
        <v>10961</v>
      </c>
      <c r="D493" s="57" t="s">
        <v>9848</v>
      </c>
      <c r="E493" s="59" t="s">
        <v>344</v>
      </c>
      <c r="F493" s="60" t="s">
        <v>343</v>
      </c>
      <c r="G493" s="57" t="s">
        <v>10962</v>
      </c>
      <c r="H493" s="61">
        <v>2310</v>
      </c>
      <c r="I493" s="50" t="s">
        <v>11988</v>
      </c>
      <c r="J493" s="135" t="s">
        <v>20555</v>
      </c>
      <c r="K493" s="135" t="s">
        <v>21738</v>
      </c>
      <c r="L493" s="50"/>
      <c r="M493" s="50">
        <v>1</v>
      </c>
      <c r="N493" s="50">
        <v>1</v>
      </c>
    </row>
    <row r="494" spans="1:14" s="6" customFormat="1" ht="38.25" x14ac:dyDescent="0.45">
      <c r="A494" s="57" t="s">
        <v>9848</v>
      </c>
      <c r="B494" s="58" t="s">
        <v>16415</v>
      </c>
      <c r="C494" s="57" t="s">
        <v>10961</v>
      </c>
      <c r="D494" s="57" t="s">
        <v>9848</v>
      </c>
      <c r="E494" s="59" t="s">
        <v>359</v>
      </c>
      <c r="F494" s="60" t="s">
        <v>360</v>
      </c>
      <c r="G494" s="57" t="s">
        <v>10960</v>
      </c>
      <c r="H494" s="61">
        <v>2399</v>
      </c>
      <c r="I494" s="50" t="s">
        <v>11989</v>
      </c>
      <c r="J494" s="135" t="s">
        <v>20555</v>
      </c>
      <c r="K494" s="135" t="s">
        <v>21730</v>
      </c>
      <c r="L494" s="50"/>
      <c r="M494" s="50">
        <v>1</v>
      </c>
      <c r="N494" s="50">
        <v>1</v>
      </c>
    </row>
    <row r="495" spans="1:14" s="6" customFormat="1" ht="25.5" x14ac:dyDescent="0.45">
      <c r="A495" s="57" t="s">
        <v>9848</v>
      </c>
      <c r="B495" s="58" t="s">
        <v>16416</v>
      </c>
      <c r="C495" s="57" t="s">
        <v>10957</v>
      </c>
      <c r="D495" s="57" t="s">
        <v>9848</v>
      </c>
      <c r="E495" s="59" t="s">
        <v>355</v>
      </c>
      <c r="F495" s="60" t="s">
        <v>356</v>
      </c>
      <c r="G495" s="57" t="s">
        <v>10959</v>
      </c>
      <c r="H495" s="61">
        <v>2395</v>
      </c>
      <c r="I495" s="50" t="s">
        <v>11990</v>
      </c>
      <c r="J495" s="135" t="s">
        <v>20554</v>
      </c>
      <c r="K495" s="135" t="s">
        <v>21732</v>
      </c>
      <c r="L495" s="50"/>
      <c r="M495" s="50">
        <v>1</v>
      </c>
      <c r="N495" s="50">
        <v>1</v>
      </c>
    </row>
    <row r="496" spans="1:14" s="6" customFormat="1" ht="38.25" x14ac:dyDescent="0.45">
      <c r="A496" s="57" t="s">
        <v>9848</v>
      </c>
      <c r="B496" s="58" t="s">
        <v>16416</v>
      </c>
      <c r="C496" s="57" t="s">
        <v>10957</v>
      </c>
      <c r="D496" s="57" t="s">
        <v>9848</v>
      </c>
      <c r="E496" s="59" t="s">
        <v>359</v>
      </c>
      <c r="F496" s="60" t="s">
        <v>360</v>
      </c>
      <c r="G496" s="57" t="s">
        <v>10958</v>
      </c>
      <c r="H496" s="61">
        <v>2399</v>
      </c>
      <c r="I496" s="50" t="s">
        <v>11991</v>
      </c>
      <c r="J496" s="135" t="s">
        <v>20554</v>
      </c>
      <c r="K496" s="135" t="s">
        <v>21730</v>
      </c>
      <c r="L496" s="50"/>
      <c r="M496" s="50">
        <v>1</v>
      </c>
      <c r="N496" s="50">
        <v>1</v>
      </c>
    </row>
    <row r="497" spans="1:14" s="6" customFormat="1" ht="25.5" x14ac:dyDescent="0.45">
      <c r="A497" s="57" t="s">
        <v>9848</v>
      </c>
      <c r="B497" s="58" t="s">
        <v>16416</v>
      </c>
      <c r="C497" s="57" t="s">
        <v>10957</v>
      </c>
      <c r="D497" s="57" t="s">
        <v>9848</v>
      </c>
      <c r="E497" s="59" t="s">
        <v>534</v>
      </c>
      <c r="F497" s="60" t="s">
        <v>535</v>
      </c>
      <c r="G497" s="57" t="s">
        <v>10956</v>
      </c>
      <c r="H497" s="61">
        <v>3211</v>
      </c>
      <c r="I497" s="50" t="s">
        <v>11992</v>
      </c>
      <c r="J497" s="135" t="s">
        <v>20554</v>
      </c>
      <c r="K497" s="135" t="s">
        <v>21631</v>
      </c>
      <c r="L497" s="50"/>
      <c r="M497" s="50">
        <v>1</v>
      </c>
      <c r="N497" s="50">
        <v>1</v>
      </c>
    </row>
    <row r="498" spans="1:14" s="6" customFormat="1" ht="25.5" x14ac:dyDescent="0.45">
      <c r="A498" s="57"/>
      <c r="B498" s="58" t="s">
        <v>16418</v>
      </c>
      <c r="C498" s="57" t="s">
        <v>10955</v>
      </c>
      <c r="D498" s="57" t="s">
        <v>9848</v>
      </c>
      <c r="E498" s="59" t="s">
        <v>365</v>
      </c>
      <c r="F498" s="60" t="s">
        <v>364</v>
      </c>
      <c r="G498" s="57" t="s">
        <v>9860</v>
      </c>
      <c r="H498" s="61">
        <v>2410</v>
      </c>
      <c r="I498" s="50" t="s">
        <v>11993</v>
      </c>
      <c r="J498" s="135" t="s">
        <v>20550</v>
      </c>
      <c r="K498" s="135" t="s">
        <v>21727</v>
      </c>
      <c r="L498" s="50"/>
      <c r="M498" s="50">
        <v>1</v>
      </c>
      <c r="N498" s="50">
        <v>1</v>
      </c>
    </row>
    <row r="499" spans="1:14" s="6" customFormat="1" ht="25.5" x14ac:dyDescent="0.45">
      <c r="A499" s="57"/>
      <c r="B499" s="58" t="s">
        <v>16420</v>
      </c>
      <c r="C499" s="57" t="s">
        <v>1858</v>
      </c>
      <c r="D499" s="57" t="s">
        <v>9848</v>
      </c>
      <c r="E499" s="59" t="s">
        <v>371</v>
      </c>
      <c r="F499" s="60" t="s">
        <v>372</v>
      </c>
      <c r="G499" s="57" t="s">
        <v>9860</v>
      </c>
      <c r="H499" s="61">
        <v>2431</v>
      </c>
      <c r="I499" s="50" t="s">
        <v>11994</v>
      </c>
      <c r="J499" s="135" t="s">
        <v>20547</v>
      </c>
      <c r="K499" s="135" t="s">
        <v>21723</v>
      </c>
      <c r="L499" s="50"/>
      <c r="M499" s="50">
        <v>1</v>
      </c>
      <c r="N499" s="50">
        <v>1</v>
      </c>
    </row>
    <row r="500" spans="1:14" s="6" customFormat="1" ht="25.5" x14ac:dyDescent="0.45">
      <c r="A500" s="57"/>
      <c r="B500" s="58" t="s">
        <v>16422</v>
      </c>
      <c r="C500" s="57" t="s">
        <v>10954</v>
      </c>
      <c r="D500" s="57" t="s">
        <v>9848</v>
      </c>
      <c r="E500" s="59" t="s">
        <v>365</v>
      </c>
      <c r="F500" s="60" t="s">
        <v>364</v>
      </c>
      <c r="G500" s="57" t="s">
        <v>9860</v>
      </c>
      <c r="H500" s="61">
        <v>2410</v>
      </c>
      <c r="I500" s="50" t="s">
        <v>11995</v>
      </c>
      <c r="J500" s="135" t="s">
        <v>20545</v>
      </c>
      <c r="K500" s="135" t="s">
        <v>21727</v>
      </c>
      <c r="L500" s="50"/>
      <c r="M500" s="50">
        <v>1</v>
      </c>
      <c r="N500" s="50">
        <v>1</v>
      </c>
    </row>
    <row r="501" spans="1:14" s="6" customFormat="1" ht="25.5" x14ac:dyDescent="0.45">
      <c r="A501" s="57" t="s">
        <v>9848</v>
      </c>
      <c r="B501" s="58" t="s">
        <v>16423</v>
      </c>
      <c r="C501" s="57" t="s">
        <v>10950</v>
      </c>
      <c r="D501" s="57" t="s">
        <v>9848</v>
      </c>
      <c r="E501" s="59" t="s">
        <v>365</v>
      </c>
      <c r="F501" s="60" t="s">
        <v>364</v>
      </c>
      <c r="G501" s="57" t="s">
        <v>10953</v>
      </c>
      <c r="H501" s="61">
        <v>2410</v>
      </c>
      <c r="I501" s="50" t="s">
        <v>11996</v>
      </c>
      <c r="J501" s="135" t="s">
        <v>20544</v>
      </c>
      <c r="K501" s="135" t="s">
        <v>21727</v>
      </c>
      <c r="L501" s="50"/>
      <c r="M501" s="50">
        <v>1</v>
      </c>
      <c r="N501" s="50">
        <v>1</v>
      </c>
    </row>
    <row r="502" spans="1:14" s="6" customFormat="1" ht="38.25" x14ac:dyDescent="0.45">
      <c r="A502" s="57" t="s">
        <v>9848</v>
      </c>
      <c r="B502" s="58" t="s">
        <v>16423</v>
      </c>
      <c r="C502" s="57" t="s">
        <v>10950</v>
      </c>
      <c r="D502" s="57" t="s">
        <v>9848</v>
      </c>
      <c r="E502" s="59" t="s">
        <v>396</v>
      </c>
      <c r="F502" s="60" t="s">
        <v>397</v>
      </c>
      <c r="G502" s="57" t="s">
        <v>10952</v>
      </c>
      <c r="H502" s="61">
        <v>2599</v>
      </c>
      <c r="I502" s="50" t="s">
        <v>11997</v>
      </c>
      <c r="J502" s="135" t="s">
        <v>20544</v>
      </c>
      <c r="K502" s="135" t="s">
        <v>21710</v>
      </c>
      <c r="L502" s="50"/>
      <c r="M502" s="50">
        <v>1</v>
      </c>
      <c r="N502" s="50">
        <v>1</v>
      </c>
    </row>
    <row r="503" spans="1:14" s="6" customFormat="1" ht="38.25" x14ac:dyDescent="0.45">
      <c r="A503" s="57" t="s">
        <v>9848</v>
      </c>
      <c r="B503" s="58" t="s">
        <v>16423</v>
      </c>
      <c r="C503" s="57" t="s">
        <v>10950</v>
      </c>
      <c r="D503" s="57" t="s">
        <v>9848</v>
      </c>
      <c r="E503" s="59" t="s">
        <v>439</v>
      </c>
      <c r="F503" s="60" t="s">
        <v>440</v>
      </c>
      <c r="G503" s="57" t="s">
        <v>10951</v>
      </c>
      <c r="H503" s="61">
        <v>2732</v>
      </c>
      <c r="I503" s="50" t="s">
        <v>11998</v>
      </c>
      <c r="J503" s="135" t="s">
        <v>20544</v>
      </c>
      <c r="K503" s="135" t="s">
        <v>21684</v>
      </c>
      <c r="L503" s="50"/>
      <c r="M503" s="50">
        <v>1</v>
      </c>
      <c r="N503" s="50">
        <v>1</v>
      </c>
    </row>
    <row r="504" spans="1:14" s="6" customFormat="1" ht="25.5" x14ac:dyDescent="0.45">
      <c r="A504" s="57" t="s">
        <v>9848</v>
      </c>
      <c r="B504" s="58" t="s">
        <v>16423</v>
      </c>
      <c r="C504" s="57" t="s">
        <v>10950</v>
      </c>
      <c r="D504" s="57" t="s">
        <v>9848</v>
      </c>
      <c r="E504" s="59" t="s">
        <v>524</v>
      </c>
      <c r="F504" s="60" t="s">
        <v>525</v>
      </c>
      <c r="G504" s="57" t="s">
        <v>10949</v>
      </c>
      <c r="H504" s="61">
        <v>3099</v>
      </c>
      <c r="I504" s="50" t="s">
        <v>11999</v>
      </c>
      <c r="J504" s="135" t="s">
        <v>20544</v>
      </c>
      <c r="K504" s="135" t="s">
        <v>21637</v>
      </c>
      <c r="L504" s="50"/>
      <c r="M504" s="50">
        <v>1</v>
      </c>
      <c r="N504" s="50">
        <v>1</v>
      </c>
    </row>
    <row r="505" spans="1:14" s="6" customFormat="1" ht="25.5" x14ac:dyDescent="0.45">
      <c r="A505" s="57"/>
      <c r="B505" s="58" t="s">
        <v>16425</v>
      </c>
      <c r="C505" s="57" t="s">
        <v>10948</v>
      </c>
      <c r="D505" s="57" t="s">
        <v>9848</v>
      </c>
      <c r="E505" s="59" t="s">
        <v>368</v>
      </c>
      <c r="F505" s="60" t="s">
        <v>367</v>
      </c>
      <c r="G505" s="57" t="s">
        <v>9860</v>
      </c>
      <c r="H505" s="61">
        <v>2420</v>
      </c>
      <c r="I505" s="50" t="s">
        <v>12000</v>
      </c>
      <c r="J505" s="135" t="s">
        <v>20541</v>
      </c>
      <c r="K505" s="135" t="s">
        <v>21725</v>
      </c>
      <c r="L505" s="50"/>
      <c r="M505" s="50">
        <v>1</v>
      </c>
      <c r="N505" s="50">
        <v>1</v>
      </c>
    </row>
    <row r="506" spans="1:14" s="6" customFormat="1" ht="25.5" x14ac:dyDescent="0.45">
      <c r="A506" s="57"/>
      <c r="B506" s="58" t="s">
        <v>16426</v>
      </c>
      <c r="C506" s="57" t="s">
        <v>10947</v>
      </c>
      <c r="D506" s="57" t="s">
        <v>9848</v>
      </c>
      <c r="E506" s="59" t="s">
        <v>368</v>
      </c>
      <c r="F506" s="60" t="s">
        <v>367</v>
      </c>
      <c r="G506" s="57" t="s">
        <v>9860</v>
      </c>
      <c r="H506" s="61">
        <v>2420</v>
      </c>
      <c r="I506" s="50" t="s">
        <v>12001</v>
      </c>
      <c r="J506" s="135" t="s">
        <v>20540</v>
      </c>
      <c r="K506" s="135" t="s">
        <v>21725</v>
      </c>
      <c r="L506" s="50"/>
      <c r="M506" s="50">
        <v>1</v>
      </c>
      <c r="N506" s="50">
        <v>1</v>
      </c>
    </row>
    <row r="507" spans="1:14" s="6" customFormat="1" ht="25.5" x14ac:dyDescent="0.45">
      <c r="A507" s="57"/>
      <c r="B507" s="58" t="s">
        <v>16427</v>
      </c>
      <c r="C507" s="57" t="s">
        <v>10946</v>
      </c>
      <c r="D507" s="57" t="s">
        <v>9848</v>
      </c>
      <c r="E507" s="59" t="s">
        <v>368</v>
      </c>
      <c r="F507" s="60" t="s">
        <v>367</v>
      </c>
      <c r="G507" s="57" t="s">
        <v>9860</v>
      </c>
      <c r="H507" s="61">
        <v>2420</v>
      </c>
      <c r="I507" s="50" t="s">
        <v>12002</v>
      </c>
      <c r="J507" s="135" t="s">
        <v>20539</v>
      </c>
      <c r="K507" s="135" t="s">
        <v>21725</v>
      </c>
      <c r="L507" s="50"/>
      <c r="M507" s="50">
        <v>1</v>
      </c>
      <c r="N507" s="50">
        <v>1</v>
      </c>
    </row>
    <row r="508" spans="1:14" s="6" customFormat="1" ht="38.25" x14ac:dyDescent="0.45">
      <c r="A508" s="57" t="s">
        <v>9848</v>
      </c>
      <c r="B508" s="58" t="s">
        <v>16428</v>
      </c>
      <c r="C508" s="57" t="s">
        <v>1866</v>
      </c>
      <c r="D508" s="57" t="s">
        <v>9848</v>
      </c>
      <c r="E508" s="59" t="s">
        <v>368</v>
      </c>
      <c r="F508" s="60" t="s">
        <v>367</v>
      </c>
      <c r="G508" s="57" t="s">
        <v>10945</v>
      </c>
      <c r="H508" s="61">
        <v>2420</v>
      </c>
      <c r="I508" s="50" t="s">
        <v>12003</v>
      </c>
      <c r="J508" s="135" t="s">
        <v>20538</v>
      </c>
      <c r="K508" s="135" t="s">
        <v>21725</v>
      </c>
      <c r="L508" s="50"/>
      <c r="M508" s="50">
        <v>1</v>
      </c>
      <c r="N508" s="50">
        <v>1</v>
      </c>
    </row>
    <row r="509" spans="1:14" s="6" customFormat="1" ht="38.25" x14ac:dyDescent="0.45">
      <c r="A509" s="57" t="s">
        <v>9848</v>
      </c>
      <c r="B509" s="58" t="s">
        <v>16428</v>
      </c>
      <c r="C509" s="57" t="s">
        <v>1866</v>
      </c>
      <c r="D509" s="57" t="s">
        <v>9848</v>
      </c>
      <c r="E509" s="59" t="s">
        <v>396</v>
      </c>
      <c r="F509" s="60" t="s">
        <v>397</v>
      </c>
      <c r="G509" s="57" t="s">
        <v>10944</v>
      </c>
      <c r="H509" s="61">
        <v>2599</v>
      </c>
      <c r="I509" s="50" t="s">
        <v>12004</v>
      </c>
      <c r="J509" s="135" t="s">
        <v>20538</v>
      </c>
      <c r="K509" s="135" t="s">
        <v>21710</v>
      </c>
      <c r="L509" s="50"/>
      <c r="M509" s="50">
        <v>1</v>
      </c>
      <c r="N509" s="50">
        <v>1</v>
      </c>
    </row>
    <row r="510" spans="1:14" s="6" customFormat="1" ht="38.25" x14ac:dyDescent="0.45">
      <c r="A510" s="57" t="s">
        <v>9848</v>
      </c>
      <c r="B510" s="58" t="s">
        <v>16428</v>
      </c>
      <c r="C510" s="57" t="s">
        <v>1866</v>
      </c>
      <c r="D510" s="57" t="s">
        <v>9848</v>
      </c>
      <c r="E510" s="59" t="s">
        <v>439</v>
      </c>
      <c r="F510" s="60" t="s">
        <v>440</v>
      </c>
      <c r="G510" s="57" t="s">
        <v>10943</v>
      </c>
      <c r="H510" s="61">
        <v>2732</v>
      </c>
      <c r="I510" s="50" t="s">
        <v>12005</v>
      </c>
      <c r="J510" s="135" t="s">
        <v>20538</v>
      </c>
      <c r="K510" s="135" t="s">
        <v>21684</v>
      </c>
      <c r="L510" s="50"/>
      <c r="M510" s="50">
        <v>1</v>
      </c>
      <c r="N510" s="50">
        <v>1</v>
      </c>
    </row>
    <row r="511" spans="1:14" s="6" customFormat="1" ht="25.5" x14ac:dyDescent="0.45">
      <c r="A511" s="57"/>
      <c r="B511" s="58" t="s">
        <v>16430</v>
      </c>
      <c r="C511" s="57" t="s">
        <v>10942</v>
      </c>
      <c r="D511" s="57" t="s">
        <v>9848</v>
      </c>
      <c r="E511" s="59" t="s">
        <v>368</v>
      </c>
      <c r="F511" s="60" t="s">
        <v>367</v>
      </c>
      <c r="G511" s="57" t="s">
        <v>9860</v>
      </c>
      <c r="H511" s="61">
        <v>2420</v>
      </c>
      <c r="I511" s="50" t="s">
        <v>12006</v>
      </c>
      <c r="J511" s="135" t="s">
        <v>20535</v>
      </c>
      <c r="K511" s="135" t="s">
        <v>21725</v>
      </c>
      <c r="L511" s="50"/>
      <c r="M511" s="50">
        <v>1</v>
      </c>
      <c r="N511" s="50">
        <v>1</v>
      </c>
    </row>
    <row r="512" spans="1:14" s="6" customFormat="1" ht="25.5" x14ac:dyDescent="0.45">
      <c r="A512" s="57" t="s">
        <v>9848</v>
      </c>
      <c r="B512" s="58" t="s">
        <v>16432</v>
      </c>
      <c r="C512" s="57" t="s">
        <v>10939</v>
      </c>
      <c r="D512" s="57" t="s">
        <v>9848</v>
      </c>
      <c r="E512" s="59" t="s">
        <v>368</v>
      </c>
      <c r="F512" s="60" t="s">
        <v>367</v>
      </c>
      <c r="G512" s="57" t="s">
        <v>10941</v>
      </c>
      <c r="H512" s="61">
        <v>2420</v>
      </c>
      <c r="I512" s="50" t="s">
        <v>12007</v>
      </c>
      <c r="J512" s="135" t="s">
        <v>20533</v>
      </c>
      <c r="K512" s="135" t="s">
        <v>21725</v>
      </c>
      <c r="L512" s="50"/>
      <c r="M512" s="50">
        <v>1</v>
      </c>
      <c r="N512" s="50">
        <v>1</v>
      </c>
    </row>
    <row r="513" spans="1:14" s="6" customFormat="1" ht="38.25" x14ac:dyDescent="0.45">
      <c r="A513" s="57" t="s">
        <v>9848</v>
      </c>
      <c r="B513" s="58" t="s">
        <v>16432</v>
      </c>
      <c r="C513" s="57" t="s">
        <v>10939</v>
      </c>
      <c r="D513" s="57" t="s">
        <v>9848</v>
      </c>
      <c r="E513" s="59" t="s">
        <v>396</v>
      </c>
      <c r="F513" s="60" t="s">
        <v>397</v>
      </c>
      <c r="G513" s="57" t="s">
        <v>10940</v>
      </c>
      <c r="H513" s="61">
        <v>2599</v>
      </c>
      <c r="I513" s="50" t="s">
        <v>12008</v>
      </c>
      <c r="J513" s="135" t="s">
        <v>20533</v>
      </c>
      <c r="K513" s="135" t="s">
        <v>21710</v>
      </c>
      <c r="L513" s="50"/>
      <c r="M513" s="50">
        <v>1</v>
      </c>
      <c r="N513" s="50">
        <v>1</v>
      </c>
    </row>
    <row r="514" spans="1:14" s="6" customFormat="1" ht="38.25" x14ac:dyDescent="0.45">
      <c r="A514" s="57" t="s">
        <v>9848</v>
      </c>
      <c r="B514" s="58" t="s">
        <v>16432</v>
      </c>
      <c r="C514" s="57" t="s">
        <v>10939</v>
      </c>
      <c r="D514" s="57" t="s">
        <v>9848</v>
      </c>
      <c r="E514" s="59" t="s">
        <v>439</v>
      </c>
      <c r="F514" s="60" t="s">
        <v>440</v>
      </c>
      <c r="G514" s="57" t="s">
        <v>10938</v>
      </c>
      <c r="H514" s="61">
        <v>2732</v>
      </c>
      <c r="I514" s="50" t="s">
        <v>12009</v>
      </c>
      <c r="J514" s="135" t="s">
        <v>20533</v>
      </c>
      <c r="K514" s="135" t="s">
        <v>21684</v>
      </c>
      <c r="L514" s="50"/>
      <c r="M514" s="50">
        <v>1</v>
      </c>
      <c r="N514" s="50">
        <v>1</v>
      </c>
    </row>
    <row r="515" spans="1:14" s="6" customFormat="1" ht="38.25" x14ac:dyDescent="0.45">
      <c r="A515" s="57" t="s">
        <v>9848</v>
      </c>
      <c r="B515" s="58" t="s">
        <v>16434</v>
      </c>
      <c r="C515" s="57" t="s">
        <v>10936</v>
      </c>
      <c r="D515" s="57" t="s">
        <v>9848</v>
      </c>
      <c r="E515" s="59" t="s">
        <v>368</v>
      </c>
      <c r="F515" s="60" t="s">
        <v>367</v>
      </c>
      <c r="G515" s="57" t="s">
        <v>10937</v>
      </c>
      <c r="H515" s="61">
        <v>2420</v>
      </c>
      <c r="I515" s="50" t="s">
        <v>12010</v>
      </c>
      <c r="J515" s="135" t="s">
        <v>20531</v>
      </c>
      <c r="K515" s="135" t="s">
        <v>21725</v>
      </c>
      <c r="L515" s="50"/>
      <c r="M515" s="50">
        <v>1</v>
      </c>
      <c r="N515" s="50">
        <v>1</v>
      </c>
    </row>
    <row r="516" spans="1:14" s="6" customFormat="1" ht="38.25" x14ac:dyDescent="0.45">
      <c r="A516" s="57" t="s">
        <v>9848</v>
      </c>
      <c r="B516" s="58" t="s">
        <v>16434</v>
      </c>
      <c r="C516" s="57" t="s">
        <v>10936</v>
      </c>
      <c r="D516" s="57" t="s">
        <v>9848</v>
      </c>
      <c r="E516" s="59" t="s">
        <v>396</v>
      </c>
      <c r="F516" s="60" t="s">
        <v>397</v>
      </c>
      <c r="G516" s="57" t="s">
        <v>10935</v>
      </c>
      <c r="H516" s="61">
        <v>2599</v>
      </c>
      <c r="I516" s="50" t="s">
        <v>12011</v>
      </c>
      <c r="J516" s="135" t="s">
        <v>20531</v>
      </c>
      <c r="K516" s="135" t="s">
        <v>21710</v>
      </c>
      <c r="L516" s="50"/>
      <c r="M516" s="50">
        <v>1</v>
      </c>
      <c r="N516" s="50">
        <v>1</v>
      </c>
    </row>
    <row r="517" spans="1:14" s="6" customFormat="1" ht="38.25" x14ac:dyDescent="0.45">
      <c r="A517" s="57"/>
      <c r="B517" s="58" t="s">
        <v>16435</v>
      </c>
      <c r="C517" s="57" t="s">
        <v>10934</v>
      </c>
      <c r="D517" s="57" t="s">
        <v>9848</v>
      </c>
      <c r="E517" s="59" t="s">
        <v>368</v>
      </c>
      <c r="F517" s="60" t="s">
        <v>367</v>
      </c>
      <c r="G517" s="57" t="s">
        <v>9860</v>
      </c>
      <c r="H517" s="61">
        <v>2420</v>
      </c>
      <c r="I517" s="50" t="s">
        <v>12012</v>
      </c>
      <c r="J517" s="135" t="s">
        <v>20530</v>
      </c>
      <c r="K517" s="135" t="s">
        <v>21725</v>
      </c>
      <c r="L517" s="50"/>
      <c r="M517" s="50">
        <v>1</v>
      </c>
      <c r="N517" s="50">
        <v>1</v>
      </c>
    </row>
    <row r="518" spans="1:14" s="6" customFormat="1" ht="13.15" x14ac:dyDescent="0.45">
      <c r="A518" s="57" t="s">
        <v>9848</v>
      </c>
      <c r="B518" s="58" t="s">
        <v>16437</v>
      </c>
      <c r="C518" s="57" t="s">
        <v>10932</v>
      </c>
      <c r="D518" s="57" t="s">
        <v>9848</v>
      </c>
      <c r="E518" s="59" t="s">
        <v>371</v>
      </c>
      <c r="F518" s="60" t="s">
        <v>372</v>
      </c>
      <c r="G518" s="57" t="s">
        <v>10933</v>
      </c>
      <c r="H518" s="61">
        <v>2431</v>
      </c>
      <c r="I518" s="50" t="s">
        <v>12013</v>
      </c>
      <c r="J518" s="135" t="s">
        <v>20527</v>
      </c>
      <c r="K518" s="135" t="s">
        <v>21723</v>
      </c>
      <c r="L518" s="50"/>
      <c r="M518" s="50">
        <v>1</v>
      </c>
      <c r="N518" s="50">
        <v>1</v>
      </c>
    </row>
    <row r="519" spans="1:14" s="6" customFormat="1" ht="25.5" x14ac:dyDescent="0.45">
      <c r="A519" s="57" t="s">
        <v>9848</v>
      </c>
      <c r="B519" s="58" t="s">
        <v>16437</v>
      </c>
      <c r="C519" s="57" t="s">
        <v>10932</v>
      </c>
      <c r="D519" s="57" t="s">
        <v>9848</v>
      </c>
      <c r="E519" s="59" t="s">
        <v>480</v>
      </c>
      <c r="F519" s="60" t="s">
        <v>481</v>
      </c>
      <c r="G519" s="57" t="s">
        <v>10931</v>
      </c>
      <c r="H519" s="61">
        <v>2823</v>
      </c>
      <c r="I519" s="50" t="s">
        <v>12014</v>
      </c>
      <c r="J519" s="135" t="s">
        <v>20527</v>
      </c>
      <c r="K519" s="135" t="s">
        <v>21662</v>
      </c>
      <c r="L519" s="50"/>
      <c r="M519" s="50">
        <v>1</v>
      </c>
      <c r="N519" s="50">
        <v>1</v>
      </c>
    </row>
    <row r="520" spans="1:14" s="6" customFormat="1" ht="13.15" x14ac:dyDescent="0.45">
      <c r="A520" s="57"/>
      <c r="B520" s="58" t="s">
        <v>16438</v>
      </c>
      <c r="C520" s="57" t="s">
        <v>10930</v>
      </c>
      <c r="D520" s="57" t="s">
        <v>9848</v>
      </c>
      <c r="E520" s="59" t="s">
        <v>371</v>
      </c>
      <c r="F520" s="60" t="s">
        <v>372</v>
      </c>
      <c r="G520" s="57" t="s">
        <v>9860</v>
      </c>
      <c r="H520" s="61">
        <v>2431</v>
      </c>
      <c r="I520" s="50" t="s">
        <v>12015</v>
      </c>
      <c r="J520" s="135" t="s">
        <v>20526</v>
      </c>
      <c r="K520" s="135" t="s">
        <v>21723</v>
      </c>
      <c r="L520" s="50"/>
      <c r="M520" s="50">
        <v>1</v>
      </c>
      <c r="N520" s="50">
        <v>1</v>
      </c>
    </row>
    <row r="521" spans="1:14" s="6" customFormat="1" ht="13.15" x14ac:dyDescent="0.45">
      <c r="A521" s="57"/>
      <c r="B521" s="58" t="s">
        <v>16439</v>
      </c>
      <c r="C521" s="57" t="s">
        <v>10929</v>
      </c>
      <c r="D521" s="57" t="s">
        <v>9848</v>
      </c>
      <c r="E521" s="59" t="s">
        <v>371</v>
      </c>
      <c r="F521" s="60" t="s">
        <v>372</v>
      </c>
      <c r="G521" s="57" t="s">
        <v>9860</v>
      </c>
      <c r="H521" s="61">
        <v>2431</v>
      </c>
      <c r="I521" s="50" t="s">
        <v>12016</v>
      </c>
      <c r="J521" s="135" t="s">
        <v>20525</v>
      </c>
      <c r="K521" s="135" t="s">
        <v>21723</v>
      </c>
      <c r="L521" s="50"/>
      <c r="M521" s="50">
        <v>1</v>
      </c>
      <c r="N521" s="50">
        <v>1</v>
      </c>
    </row>
    <row r="522" spans="1:14" s="6" customFormat="1" ht="25.5" x14ac:dyDescent="0.45">
      <c r="A522" s="57"/>
      <c r="B522" s="58" t="s">
        <v>16441</v>
      </c>
      <c r="C522" s="57" t="s">
        <v>10928</v>
      </c>
      <c r="D522" s="57" t="s">
        <v>9848</v>
      </c>
      <c r="E522" s="59" t="s">
        <v>373</v>
      </c>
      <c r="F522" s="60" t="s">
        <v>374</v>
      </c>
      <c r="G522" s="57" t="s">
        <v>9860</v>
      </c>
      <c r="H522" s="61">
        <v>2432</v>
      </c>
      <c r="I522" s="50" t="s">
        <v>12017</v>
      </c>
      <c r="J522" s="135" t="s">
        <v>20523</v>
      </c>
      <c r="K522" s="135" t="s">
        <v>21722</v>
      </c>
      <c r="L522" s="50"/>
      <c r="M522" s="50">
        <v>1</v>
      </c>
      <c r="N522" s="50">
        <v>1</v>
      </c>
    </row>
    <row r="523" spans="1:14" s="6" customFormat="1" ht="25.5" x14ac:dyDescent="0.45">
      <c r="A523" s="57"/>
      <c r="B523" s="58" t="s">
        <v>16442</v>
      </c>
      <c r="C523" s="57" t="s">
        <v>10927</v>
      </c>
      <c r="D523" s="57" t="s">
        <v>9848</v>
      </c>
      <c r="E523" s="59" t="s">
        <v>373</v>
      </c>
      <c r="F523" s="60" t="s">
        <v>374</v>
      </c>
      <c r="G523" s="57" t="s">
        <v>9860</v>
      </c>
      <c r="H523" s="61">
        <v>2432</v>
      </c>
      <c r="I523" s="50" t="s">
        <v>12018</v>
      </c>
      <c r="J523" s="135" t="s">
        <v>20522</v>
      </c>
      <c r="K523" s="135" t="s">
        <v>21722</v>
      </c>
      <c r="L523" s="50"/>
      <c r="M523" s="50">
        <v>1</v>
      </c>
      <c r="N523" s="50">
        <v>1</v>
      </c>
    </row>
    <row r="524" spans="1:14" s="6" customFormat="1" ht="25.5" x14ac:dyDescent="0.45">
      <c r="A524" s="57"/>
      <c r="B524" s="58" t="s">
        <v>16443</v>
      </c>
      <c r="C524" s="57" t="s">
        <v>10926</v>
      </c>
      <c r="D524" s="57" t="s">
        <v>9848</v>
      </c>
      <c r="E524" s="59" t="s">
        <v>373</v>
      </c>
      <c r="F524" s="60" t="s">
        <v>374</v>
      </c>
      <c r="G524" s="57" t="s">
        <v>9860</v>
      </c>
      <c r="H524" s="61">
        <v>2432</v>
      </c>
      <c r="I524" s="50" t="s">
        <v>12019</v>
      </c>
      <c r="J524" s="135" t="s">
        <v>20521</v>
      </c>
      <c r="K524" s="135" t="s">
        <v>21722</v>
      </c>
      <c r="L524" s="50"/>
      <c r="M524" s="50">
        <v>1</v>
      </c>
      <c r="N524" s="50">
        <v>1</v>
      </c>
    </row>
    <row r="525" spans="1:14" s="6" customFormat="1" ht="38.25" x14ac:dyDescent="0.45">
      <c r="A525" s="57"/>
      <c r="B525" s="58" t="s">
        <v>16446</v>
      </c>
      <c r="C525" s="57" t="s">
        <v>10925</v>
      </c>
      <c r="D525" s="57" t="s">
        <v>9848</v>
      </c>
      <c r="E525" s="59" t="s">
        <v>390</v>
      </c>
      <c r="F525" s="60" t="s">
        <v>10645</v>
      </c>
      <c r="G525" s="57" t="s">
        <v>9860</v>
      </c>
      <c r="H525" s="61">
        <v>2591</v>
      </c>
      <c r="I525" s="50" t="s">
        <v>12020</v>
      </c>
      <c r="J525" s="135" t="s">
        <v>20517</v>
      </c>
      <c r="K525" s="135" t="s">
        <v>21713</v>
      </c>
      <c r="L525" s="50"/>
      <c r="M525" s="50">
        <v>1</v>
      </c>
      <c r="N525" s="50">
        <v>1</v>
      </c>
    </row>
    <row r="526" spans="1:14" s="6" customFormat="1" ht="38.25" x14ac:dyDescent="0.45">
      <c r="A526" s="57"/>
      <c r="B526" s="58" t="s">
        <v>16447</v>
      </c>
      <c r="C526" s="57" t="s">
        <v>10924</v>
      </c>
      <c r="D526" s="57" t="s">
        <v>9848</v>
      </c>
      <c r="E526" s="59" t="s">
        <v>390</v>
      </c>
      <c r="F526" s="60" t="s">
        <v>10645</v>
      </c>
      <c r="G526" s="57" t="s">
        <v>9860</v>
      </c>
      <c r="H526" s="61">
        <v>2591</v>
      </c>
      <c r="I526" s="50" t="s">
        <v>12021</v>
      </c>
      <c r="J526" s="135" t="s">
        <v>20516</v>
      </c>
      <c r="K526" s="135" t="s">
        <v>21713</v>
      </c>
      <c r="L526" s="50"/>
      <c r="M526" s="50">
        <v>1</v>
      </c>
      <c r="N526" s="50">
        <v>1</v>
      </c>
    </row>
    <row r="527" spans="1:14" s="6" customFormat="1" ht="38.25" x14ac:dyDescent="0.45">
      <c r="A527" s="57"/>
      <c r="B527" s="58" t="s">
        <v>16448</v>
      </c>
      <c r="C527" s="57" t="s">
        <v>10923</v>
      </c>
      <c r="D527" s="57" t="s">
        <v>9848</v>
      </c>
      <c r="E527" s="59" t="s">
        <v>390</v>
      </c>
      <c r="F527" s="60" t="s">
        <v>10645</v>
      </c>
      <c r="G527" s="57" t="s">
        <v>9860</v>
      </c>
      <c r="H527" s="61">
        <v>2591</v>
      </c>
      <c r="I527" s="50" t="s">
        <v>12022</v>
      </c>
      <c r="J527" s="135" t="s">
        <v>20515</v>
      </c>
      <c r="K527" s="135" t="s">
        <v>21713</v>
      </c>
      <c r="L527" s="50"/>
      <c r="M527" s="50">
        <v>1</v>
      </c>
      <c r="N527" s="50">
        <v>1</v>
      </c>
    </row>
    <row r="528" spans="1:14" s="6" customFormat="1" ht="38.25" x14ac:dyDescent="0.45">
      <c r="A528" s="57"/>
      <c r="B528" s="58" t="s">
        <v>16449</v>
      </c>
      <c r="C528" s="57" t="s">
        <v>10922</v>
      </c>
      <c r="D528" s="57" t="s">
        <v>9848</v>
      </c>
      <c r="E528" s="59" t="s">
        <v>390</v>
      </c>
      <c r="F528" s="60" t="s">
        <v>10645</v>
      </c>
      <c r="G528" s="57" t="s">
        <v>9860</v>
      </c>
      <c r="H528" s="61">
        <v>2591</v>
      </c>
      <c r="I528" s="50" t="s">
        <v>12023</v>
      </c>
      <c r="J528" s="135" t="s">
        <v>20514</v>
      </c>
      <c r="K528" s="135" t="s">
        <v>21713</v>
      </c>
      <c r="L528" s="50"/>
      <c r="M528" s="50">
        <v>1</v>
      </c>
      <c r="N528" s="50">
        <v>1</v>
      </c>
    </row>
    <row r="529" spans="1:14" s="6" customFormat="1" ht="38.25" x14ac:dyDescent="0.45">
      <c r="A529" s="57" t="s">
        <v>9848</v>
      </c>
      <c r="B529" s="58" t="s">
        <v>16450</v>
      </c>
      <c r="C529" s="57" t="s">
        <v>1889</v>
      </c>
      <c r="D529" s="57" t="s">
        <v>9848</v>
      </c>
      <c r="E529" s="59" t="s">
        <v>390</v>
      </c>
      <c r="F529" s="60" t="s">
        <v>10645</v>
      </c>
      <c r="G529" s="57" t="s">
        <v>10921</v>
      </c>
      <c r="H529" s="61">
        <v>2591</v>
      </c>
      <c r="I529" s="50" t="s">
        <v>12024</v>
      </c>
      <c r="J529" s="135" t="s">
        <v>20513</v>
      </c>
      <c r="K529" s="135" t="s">
        <v>21713</v>
      </c>
      <c r="L529" s="50"/>
      <c r="M529" s="50">
        <v>1</v>
      </c>
      <c r="N529" s="50">
        <v>1</v>
      </c>
    </row>
    <row r="530" spans="1:14" s="6" customFormat="1" ht="38.25" x14ac:dyDescent="0.45">
      <c r="A530" s="57" t="s">
        <v>9848</v>
      </c>
      <c r="B530" s="58" t="s">
        <v>16450</v>
      </c>
      <c r="C530" s="57" t="s">
        <v>1889</v>
      </c>
      <c r="D530" s="57" t="s">
        <v>9848</v>
      </c>
      <c r="E530" s="59" t="s">
        <v>396</v>
      </c>
      <c r="F530" s="60" t="s">
        <v>397</v>
      </c>
      <c r="G530" s="57" t="s">
        <v>10920</v>
      </c>
      <c r="H530" s="61">
        <v>2599</v>
      </c>
      <c r="I530" s="50" t="s">
        <v>12025</v>
      </c>
      <c r="J530" s="135" t="s">
        <v>20513</v>
      </c>
      <c r="K530" s="135" t="s">
        <v>21710</v>
      </c>
      <c r="L530" s="50"/>
      <c r="M530" s="50">
        <v>1</v>
      </c>
      <c r="N530" s="50">
        <v>1</v>
      </c>
    </row>
    <row r="531" spans="1:14" s="6" customFormat="1" ht="38.25" x14ac:dyDescent="0.45">
      <c r="A531" s="57" t="s">
        <v>9848</v>
      </c>
      <c r="B531" s="58" t="s">
        <v>16453</v>
      </c>
      <c r="C531" s="57" t="s">
        <v>1891</v>
      </c>
      <c r="D531" s="57" t="s">
        <v>9848</v>
      </c>
      <c r="E531" s="59" t="s">
        <v>394</v>
      </c>
      <c r="F531" s="60" t="s">
        <v>395</v>
      </c>
      <c r="G531" s="57" t="s">
        <v>10919</v>
      </c>
      <c r="H531" s="61">
        <v>2593</v>
      </c>
      <c r="I531" s="50" t="s">
        <v>12026</v>
      </c>
      <c r="J531" s="135" t="s">
        <v>20510</v>
      </c>
      <c r="K531" s="135" t="s">
        <v>21711</v>
      </c>
      <c r="L531" s="50"/>
      <c r="M531" s="50">
        <v>1</v>
      </c>
      <c r="N531" s="50">
        <v>1</v>
      </c>
    </row>
    <row r="532" spans="1:14" s="6" customFormat="1" ht="38.25" x14ac:dyDescent="0.45">
      <c r="A532" s="57" t="s">
        <v>9848</v>
      </c>
      <c r="B532" s="58" t="s">
        <v>16453</v>
      </c>
      <c r="C532" s="57" t="s">
        <v>1891</v>
      </c>
      <c r="D532" s="57" t="s">
        <v>9848</v>
      </c>
      <c r="E532" s="59" t="s">
        <v>396</v>
      </c>
      <c r="F532" s="60" t="s">
        <v>397</v>
      </c>
      <c r="G532" s="57" t="s">
        <v>10918</v>
      </c>
      <c r="H532" s="61">
        <v>2599</v>
      </c>
      <c r="I532" s="50" t="s">
        <v>12027</v>
      </c>
      <c r="J532" s="135" t="s">
        <v>20510</v>
      </c>
      <c r="K532" s="135" t="s">
        <v>21710</v>
      </c>
      <c r="L532" s="50"/>
      <c r="M532" s="50">
        <v>1</v>
      </c>
      <c r="N532" s="50">
        <v>1</v>
      </c>
    </row>
    <row r="533" spans="1:14" s="6" customFormat="1" ht="38.25" x14ac:dyDescent="0.45">
      <c r="A533" s="57" t="s">
        <v>9848</v>
      </c>
      <c r="B533" s="58" t="s">
        <v>16453</v>
      </c>
      <c r="C533" s="57" t="s">
        <v>1891</v>
      </c>
      <c r="D533" s="57" t="s">
        <v>9848</v>
      </c>
      <c r="E533" s="59" t="s">
        <v>552</v>
      </c>
      <c r="F533" s="60" t="s">
        <v>551</v>
      </c>
      <c r="G533" s="57" t="s">
        <v>10917</v>
      </c>
      <c r="H533" s="61">
        <v>3290</v>
      </c>
      <c r="I533" s="50" t="s">
        <v>12028</v>
      </c>
      <c r="J533" s="135" t="s">
        <v>20510</v>
      </c>
      <c r="K533" s="135" t="s">
        <v>21620</v>
      </c>
      <c r="L533" s="50"/>
      <c r="M533" s="50">
        <v>1</v>
      </c>
      <c r="N533" s="50">
        <v>1</v>
      </c>
    </row>
    <row r="534" spans="1:14" s="6" customFormat="1" ht="25.5" x14ac:dyDescent="0.45">
      <c r="A534" s="57" t="s">
        <v>9848</v>
      </c>
      <c r="B534" s="58" t="s">
        <v>16454</v>
      </c>
      <c r="C534" s="57" t="s">
        <v>1892</v>
      </c>
      <c r="D534" s="57" t="s">
        <v>9848</v>
      </c>
      <c r="E534" s="59" t="s">
        <v>394</v>
      </c>
      <c r="F534" s="60" t="s">
        <v>395</v>
      </c>
      <c r="G534" s="57" t="s">
        <v>10916</v>
      </c>
      <c r="H534" s="61">
        <v>2593</v>
      </c>
      <c r="I534" s="50" t="s">
        <v>12029</v>
      </c>
      <c r="J534" s="135" t="s">
        <v>20509</v>
      </c>
      <c r="K534" s="135" t="s">
        <v>21711</v>
      </c>
      <c r="L534" s="50"/>
      <c r="M534" s="50">
        <v>1</v>
      </c>
      <c r="N534" s="50">
        <v>1</v>
      </c>
    </row>
    <row r="535" spans="1:14" s="6" customFormat="1" ht="25.5" x14ac:dyDescent="0.45">
      <c r="A535" s="57" t="s">
        <v>9848</v>
      </c>
      <c r="B535" s="58" t="s">
        <v>16454</v>
      </c>
      <c r="C535" s="57" t="s">
        <v>1892</v>
      </c>
      <c r="D535" s="57" t="s">
        <v>9848</v>
      </c>
      <c r="E535" s="59" t="s">
        <v>451</v>
      </c>
      <c r="F535" s="60" t="s">
        <v>450</v>
      </c>
      <c r="G535" s="57" t="s">
        <v>10915</v>
      </c>
      <c r="H535" s="61">
        <v>2790</v>
      </c>
      <c r="I535" s="50" t="s">
        <v>12030</v>
      </c>
      <c r="J535" s="135" t="s">
        <v>20509</v>
      </c>
      <c r="K535" s="135" t="s">
        <v>21677</v>
      </c>
      <c r="L535" s="50"/>
      <c r="M535" s="50">
        <v>1</v>
      </c>
      <c r="N535" s="50">
        <v>1</v>
      </c>
    </row>
    <row r="536" spans="1:14" s="6" customFormat="1" ht="25.5" x14ac:dyDescent="0.45">
      <c r="A536" s="57" t="s">
        <v>9848</v>
      </c>
      <c r="B536" s="58" t="s">
        <v>16454</v>
      </c>
      <c r="C536" s="57" t="s">
        <v>1892</v>
      </c>
      <c r="D536" s="57" t="s">
        <v>9848</v>
      </c>
      <c r="E536" s="59" t="s">
        <v>466</v>
      </c>
      <c r="F536" s="60" t="s">
        <v>467</v>
      </c>
      <c r="G536" s="57" t="s">
        <v>10914</v>
      </c>
      <c r="H536" s="61">
        <v>2816</v>
      </c>
      <c r="I536" s="50" t="s">
        <v>12031</v>
      </c>
      <c r="J536" s="135" t="s">
        <v>20509</v>
      </c>
      <c r="K536" s="135" t="s">
        <v>21669</v>
      </c>
      <c r="L536" s="50"/>
      <c r="M536" s="50">
        <v>1</v>
      </c>
      <c r="N536" s="50">
        <v>1</v>
      </c>
    </row>
    <row r="537" spans="1:14" s="6" customFormat="1" ht="25.5" x14ac:dyDescent="0.45">
      <c r="A537" s="57" t="s">
        <v>9848</v>
      </c>
      <c r="B537" s="58" t="s">
        <v>16454</v>
      </c>
      <c r="C537" s="57" t="s">
        <v>1892</v>
      </c>
      <c r="D537" s="57" t="s">
        <v>9848</v>
      </c>
      <c r="E537" s="59" t="s">
        <v>472</v>
      </c>
      <c r="F537" s="60" t="s">
        <v>473</v>
      </c>
      <c r="G537" s="57" t="s">
        <v>10913</v>
      </c>
      <c r="H537" s="61">
        <v>2819</v>
      </c>
      <c r="I537" s="50" t="s">
        <v>12032</v>
      </c>
      <c r="J537" s="135" t="s">
        <v>20509</v>
      </c>
      <c r="K537" s="135" t="s">
        <v>21666</v>
      </c>
      <c r="L537" s="50"/>
      <c r="M537" s="50">
        <v>1</v>
      </c>
      <c r="N537" s="50">
        <v>1</v>
      </c>
    </row>
    <row r="538" spans="1:14" s="6" customFormat="1" ht="25.5" x14ac:dyDescent="0.45">
      <c r="A538" s="57" t="s">
        <v>9848</v>
      </c>
      <c r="B538" s="58" t="s">
        <v>16454</v>
      </c>
      <c r="C538" s="57" t="s">
        <v>1892</v>
      </c>
      <c r="D538" s="57" t="s">
        <v>9848</v>
      </c>
      <c r="E538" s="59" t="s">
        <v>476</v>
      </c>
      <c r="F538" s="60" t="s">
        <v>477</v>
      </c>
      <c r="G538" s="57" t="s">
        <v>10912</v>
      </c>
      <c r="H538" s="61">
        <v>2821</v>
      </c>
      <c r="I538" s="50" t="s">
        <v>12033</v>
      </c>
      <c r="J538" s="135" t="s">
        <v>20509</v>
      </c>
      <c r="K538" s="135" t="s">
        <v>21664</v>
      </c>
      <c r="L538" s="50"/>
      <c r="M538" s="50">
        <v>1</v>
      </c>
      <c r="N538" s="50">
        <v>1</v>
      </c>
    </row>
    <row r="539" spans="1:14" s="6" customFormat="1" ht="25.5" x14ac:dyDescent="0.45">
      <c r="A539" s="57"/>
      <c r="B539" s="58" t="s">
        <v>16457</v>
      </c>
      <c r="C539" s="57" t="s">
        <v>10911</v>
      </c>
      <c r="D539" s="57" t="s">
        <v>9848</v>
      </c>
      <c r="E539" s="59" t="s">
        <v>379</v>
      </c>
      <c r="F539" s="60" t="s">
        <v>380</v>
      </c>
      <c r="G539" s="57" t="s">
        <v>9860</v>
      </c>
      <c r="H539" s="61">
        <v>2511</v>
      </c>
      <c r="I539" s="50" t="s">
        <v>12034</v>
      </c>
      <c r="J539" s="135" t="s">
        <v>20506</v>
      </c>
      <c r="K539" s="135" t="s">
        <v>21719</v>
      </c>
      <c r="L539" s="50"/>
      <c r="M539" s="50">
        <v>1</v>
      </c>
      <c r="N539" s="50">
        <v>1</v>
      </c>
    </row>
    <row r="540" spans="1:14" s="6" customFormat="1" ht="25.5" x14ac:dyDescent="0.45">
      <c r="A540" s="57" t="s">
        <v>9848</v>
      </c>
      <c r="B540" s="58" t="s">
        <v>16458</v>
      </c>
      <c r="C540" s="57" t="s">
        <v>10908</v>
      </c>
      <c r="D540" s="57" t="s">
        <v>9848</v>
      </c>
      <c r="E540" s="59" t="s">
        <v>379</v>
      </c>
      <c r="F540" s="60" t="s">
        <v>380</v>
      </c>
      <c r="G540" s="57" t="s">
        <v>10910</v>
      </c>
      <c r="H540" s="61">
        <v>2511</v>
      </c>
      <c r="I540" s="50" t="s">
        <v>12035</v>
      </c>
      <c r="J540" s="135" t="s">
        <v>20505</v>
      </c>
      <c r="K540" s="135" t="s">
        <v>21719</v>
      </c>
      <c r="L540" s="50"/>
      <c r="M540" s="50">
        <v>1</v>
      </c>
      <c r="N540" s="50">
        <v>1</v>
      </c>
    </row>
    <row r="541" spans="1:14" s="6" customFormat="1" ht="25.5" x14ac:dyDescent="0.45">
      <c r="A541" s="57" t="s">
        <v>9848</v>
      </c>
      <c r="B541" s="58" t="s">
        <v>16458</v>
      </c>
      <c r="C541" s="57" t="s">
        <v>10908</v>
      </c>
      <c r="D541" s="57" t="s">
        <v>9848</v>
      </c>
      <c r="E541" s="59" t="s">
        <v>505</v>
      </c>
      <c r="F541" s="60" t="s">
        <v>506</v>
      </c>
      <c r="G541" s="57" t="s">
        <v>10909</v>
      </c>
      <c r="H541" s="61">
        <v>3011</v>
      </c>
      <c r="I541" s="50" t="s">
        <v>12036</v>
      </c>
      <c r="J541" s="135" t="s">
        <v>20505</v>
      </c>
      <c r="K541" s="135" t="s">
        <v>21648</v>
      </c>
      <c r="L541" s="50"/>
      <c r="M541" s="50">
        <v>1</v>
      </c>
      <c r="N541" s="50">
        <v>1</v>
      </c>
    </row>
    <row r="542" spans="1:14" s="6" customFormat="1" ht="25.5" x14ac:dyDescent="0.45">
      <c r="A542" s="57" t="s">
        <v>9848</v>
      </c>
      <c r="B542" s="58" t="s">
        <v>16458</v>
      </c>
      <c r="C542" s="57" t="s">
        <v>10908</v>
      </c>
      <c r="D542" s="57" t="s">
        <v>9848</v>
      </c>
      <c r="E542" s="59" t="s">
        <v>507</v>
      </c>
      <c r="F542" s="60" t="s">
        <v>508</v>
      </c>
      <c r="G542" s="57" t="s">
        <v>10907</v>
      </c>
      <c r="H542" s="61">
        <v>3012</v>
      </c>
      <c r="I542" s="50" t="s">
        <v>12037</v>
      </c>
      <c r="J542" s="135" t="s">
        <v>20505</v>
      </c>
      <c r="K542" s="135" t="s">
        <v>21647</v>
      </c>
      <c r="L542" s="50"/>
      <c r="M542" s="50">
        <v>1</v>
      </c>
      <c r="N542" s="50">
        <v>1</v>
      </c>
    </row>
    <row r="543" spans="1:14" s="6" customFormat="1" ht="38.25" x14ac:dyDescent="0.45">
      <c r="A543" s="57" t="s">
        <v>9848</v>
      </c>
      <c r="B543" s="58" t="s">
        <v>16459</v>
      </c>
      <c r="C543" s="57" t="s">
        <v>10901</v>
      </c>
      <c r="D543" s="57" t="s">
        <v>9848</v>
      </c>
      <c r="E543" s="59" t="s">
        <v>379</v>
      </c>
      <c r="F543" s="60" t="s">
        <v>380</v>
      </c>
      <c r="G543" s="57" t="s">
        <v>10906</v>
      </c>
      <c r="H543" s="61">
        <v>2511</v>
      </c>
      <c r="I543" s="50" t="s">
        <v>12038</v>
      </c>
      <c r="J543" s="135" t="s">
        <v>20504</v>
      </c>
      <c r="K543" s="135" t="s">
        <v>21719</v>
      </c>
      <c r="L543" s="50"/>
      <c r="M543" s="50">
        <v>1</v>
      </c>
      <c r="N543" s="50">
        <v>1</v>
      </c>
    </row>
    <row r="544" spans="1:14" s="6" customFormat="1" ht="38.25" x14ac:dyDescent="0.45">
      <c r="A544" s="57" t="s">
        <v>9848</v>
      </c>
      <c r="B544" s="58" t="s">
        <v>16459</v>
      </c>
      <c r="C544" s="57" t="s">
        <v>10901</v>
      </c>
      <c r="D544" s="57" t="s">
        <v>9848</v>
      </c>
      <c r="E544" s="59" t="s">
        <v>381</v>
      </c>
      <c r="F544" s="60" t="s">
        <v>382</v>
      </c>
      <c r="G544" s="57" t="s">
        <v>10905</v>
      </c>
      <c r="H544" s="61">
        <v>2512</v>
      </c>
      <c r="I544" s="50" t="s">
        <v>12039</v>
      </c>
      <c r="J544" s="135" t="s">
        <v>20504</v>
      </c>
      <c r="K544" s="135" t="s">
        <v>21718</v>
      </c>
      <c r="L544" s="50"/>
      <c r="M544" s="50">
        <v>1</v>
      </c>
      <c r="N544" s="50">
        <v>1</v>
      </c>
    </row>
    <row r="545" spans="1:14" s="6" customFormat="1" ht="38.25" x14ac:dyDescent="0.45">
      <c r="A545" s="57" t="s">
        <v>9848</v>
      </c>
      <c r="B545" s="58" t="s">
        <v>16459</v>
      </c>
      <c r="C545" s="57" t="s">
        <v>10901</v>
      </c>
      <c r="D545" s="57" t="s">
        <v>9848</v>
      </c>
      <c r="E545" s="59" t="s">
        <v>383</v>
      </c>
      <c r="F545" s="60" t="s">
        <v>384</v>
      </c>
      <c r="G545" s="57" t="s">
        <v>10904</v>
      </c>
      <c r="H545" s="61">
        <v>2513</v>
      </c>
      <c r="I545" s="50" t="s">
        <v>12040</v>
      </c>
      <c r="J545" s="135" t="s">
        <v>20504</v>
      </c>
      <c r="K545" s="135" t="s">
        <v>21717</v>
      </c>
      <c r="L545" s="50"/>
      <c r="M545" s="50">
        <v>1</v>
      </c>
      <c r="N545" s="50">
        <v>1</v>
      </c>
    </row>
    <row r="546" spans="1:14" s="6" customFormat="1" ht="25.5" x14ac:dyDescent="0.45">
      <c r="A546" s="57" t="s">
        <v>9848</v>
      </c>
      <c r="B546" s="58" t="s">
        <v>16459</v>
      </c>
      <c r="C546" s="57" t="s">
        <v>10901</v>
      </c>
      <c r="D546" s="57" t="s">
        <v>9848</v>
      </c>
      <c r="E546" s="59" t="s">
        <v>466</v>
      </c>
      <c r="F546" s="60" t="s">
        <v>467</v>
      </c>
      <c r="G546" s="57" t="s">
        <v>10903</v>
      </c>
      <c r="H546" s="61">
        <v>2816</v>
      </c>
      <c r="I546" s="50" t="s">
        <v>12041</v>
      </c>
      <c r="J546" s="135" t="s">
        <v>20504</v>
      </c>
      <c r="K546" s="135" t="s">
        <v>21669</v>
      </c>
      <c r="L546" s="50"/>
      <c r="M546" s="50">
        <v>1</v>
      </c>
      <c r="N546" s="50">
        <v>1</v>
      </c>
    </row>
    <row r="547" spans="1:14" s="6" customFormat="1" ht="25.5" x14ac:dyDescent="0.45">
      <c r="A547" s="57" t="s">
        <v>9848</v>
      </c>
      <c r="B547" s="58" t="s">
        <v>16459</v>
      </c>
      <c r="C547" s="57" t="s">
        <v>10901</v>
      </c>
      <c r="D547" s="57" t="s">
        <v>9848</v>
      </c>
      <c r="E547" s="59" t="s">
        <v>480</v>
      </c>
      <c r="F547" s="60" t="s">
        <v>481</v>
      </c>
      <c r="G547" s="57" t="s">
        <v>10902</v>
      </c>
      <c r="H547" s="61">
        <v>2823</v>
      </c>
      <c r="I547" s="50" t="s">
        <v>12042</v>
      </c>
      <c r="J547" s="135" t="s">
        <v>20504</v>
      </c>
      <c r="K547" s="135" t="s">
        <v>21662</v>
      </c>
      <c r="L547" s="50"/>
      <c r="M547" s="50">
        <v>1</v>
      </c>
      <c r="N547" s="50">
        <v>1</v>
      </c>
    </row>
    <row r="548" spans="1:14" s="6" customFormat="1" ht="25.5" x14ac:dyDescent="0.45">
      <c r="A548" s="57" t="s">
        <v>9848</v>
      </c>
      <c r="B548" s="58" t="s">
        <v>16459</v>
      </c>
      <c r="C548" s="57" t="s">
        <v>10901</v>
      </c>
      <c r="D548" s="57" t="s">
        <v>9848</v>
      </c>
      <c r="E548" s="59" t="s">
        <v>505</v>
      </c>
      <c r="F548" s="60" t="s">
        <v>506</v>
      </c>
      <c r="G548" s="57" t="s">
        <v>10900</v>
      </c>
      <c r="H548" s="61">
        <v>3011</v>
      </c>
      <c r="I548" s="50" t="s">
        <v>12043</v>
      </c>
      <c r="J548" s="135" t="s">
        <v>20504</v>
      </c>
      <c r="K548" s="135" t="s">
        <v>21648</v>
      </c>
      <c r="L548" s="50"/>
      <c r="M548" s="50">
        <v>1</v>
      </c>
      <c r="N548" s="50">
        <v>1</v>
      </c>
    </row>
    <row r="549" spans="1:14" s="6" customFormat="1" ht="25.5" x14ac:dyDescent="0.45">
      <c r="A549" s="57"/>
      <c r="B549" s="58" t="s">
        <v>16461</v>
      </c>
      <c r="C549" s="57" t="s">
        <v>10899</v>
      </c>
      <c r="D549" s="57" t="s">
        <v>9848</v>
      </c>
      <c r="E549" s="59" t="s">
        <v>379</v>
      </c>
      <c r="F549" s="60" t="s">
        <v>380</v>
      </c>
      <c r="G549" s="57" t="s">
        <v>9860</v>
      </c>
      <c r="H549" s="61">
        <v>2511</v>
      </c>
      <c r="I549" s="50" t="s">
        <v>12044</v>
      </c>
      <c r="J549" s="135" t="s">
        <v>20502</v>
      </c>
      <c r="K549" s="135" t="s">
        <v>21719</v>
      </c>
      <c r="L549" s="50"/>
      <c r="M549" s="50">
        <v>1</v>
      </c>
      <c r="N549" s="50">
        <v>1</v>
      </c>
    </row>
    <row r="550" spans="1:14" s="6" customFormat="1" ht="25.5" x14ac:dyDescent="0.45">
      <c r="A550" s="57" t="s">
        <v>9848</v>
      </c>
      <c r="B550" s="58" t="s">
        <v>16462</v>
      </c>
      <c r="C550" s="57" t="s">
        <v>10897</v>
      </c>
      <c r="D550" s="57" t="s">
        <v>9848</v>
      </c>
      <c r="E550" s="59" t="s">
        <v>379</v>
      </c>
      <c r="F550" s="60" t="s">
        <v>380</v>
      </c>
      <c r="G550" s="57" t="s">
        <v>10898</v>
      </c>
      <c r="H550" s="61">
        <v>2511</v>
      </c>
      <c r="I550" s="50" t="s">
        <v>12045</v>
      </c>
      <c r="J550" s="135" t="s">
        <v>20501</v>
      </c>
      <c r="K550" s="135" t="s">
        <v>21719</v>
      </c>
      <c r="L550" s="50"/>
      <c r="M550" s="50">
        <v>1</v>
      </c>
      <c r="N550" s="50">
        <v>1</v>
      </c>
    </row>
    <row r="551" spans="1:14" s="6" customFormat="1" ht="38.25" x14ac:dyDescent="0.45">
      <c r="A551" s="57" t="s">
        <v>9848</v>
      </c>
      <c r="B551" s="58" t="s">
        <v>16462</v>
      </c>
      <c r="C551" s="57" t="s">
        <v>10897</v>
      </c>
      <c r="D551" s="57" t="s">
        <v>9848</v>
      </c>
      <c r="E551" s="59" t="s">
        <v>396</v>
      </c>
      <c r="F551" s="60" t="s">
        <v>397</v>
      </c>
      <c r="G551" s="57" t="s">
        <v>10896</v>
      </c>
      <c r="H551" s="61">
        <v>2599</v>
      </c>
      <c r="I551" s="50" t="s">
        <v>12046</v>
      </c>
      <c r="J551" s="135" t="s">
        <v>20501</v>
      </c>
      <c r="K551" s="135" t="s">
        <v>21710</v>
      </c>
      <c r="L551" s="50"/>
      <c r="M551" s="50">
        <v>1</v>
      </c>
      <c r="N551" s="50">
        <v>1</v>
      </c>
    </row>
    <row r="552" spans="1:14" s="6" customFormat="1" ht="25.5" x14ac:dyDescent="0.45">
      <c r="A552" s="57" t="s">
        <v>9848</v>
      </c>
      <c r="B552" s="58" t="s">
        <v>16463</v>
      </c>
      <c r="C552" s="57" t="s">
        <v>10894</v>
      </c>
      <c r="D552" s="57" t="s">
        <v>9848</v>
      </c>
      <c r="E552" s="59" t="s">
        <v>379</v>
      </c>
      <c r="F552" s="60" t="s">
        <v>380</v>
      </c>
      <c r="G552" s="57" t="s">
        <v>10895</v>
      </c>
      <c r="H552" s="61">
        <v>2511</v>
      </c>
      <c r="I552" s="50" t="s">
        <v>12047</v>
      </c>
      <c r="J552" s="135" t="s">
        <v>20500</v>
      </c>
      <c r="K552" s="135" t="s">
        <v>21719</v>
      </c>
      <c r="L552" s="50"/>
      <c r="M552" s="50">
        <v>1</v>
      </c>
      <c r="N552" s="50">
        <v>1</v>
      </c>
    </row>
    <row r="553" spans="1:14" s="6" customFormat="1" ht="38.25" x14ac:dyDescent="0.45">
      <c r="A553" s="57" t="s">
        <v>9848</v>
      </c>
      <c r="B553" s="58" t="s">
        <v>16463</v>
      </c>
      <c r="C553" s="57" t="s">
        <v>10894</v>
      </c>
      <c r="D553" s="57" t="s">
        <v>9848</v>
      </c>
      <c r="E553" s="59" t="s">
        <v>396</v>
      </c>
      <c r="F553" s="60" t="s">
        <v>397</v>
      </c>
      <c r="G553" s="57" t="s">
        <v>10893</v>
      </c>
      <c r="H553" s="61">
        <v>2599</v>
      </c>
      <c r="I553" s="50" t="s">
        <v>12048</v>
      </c>
      <c r="J553" s="135" t="s">
        <v>20500</v>
      </c>
      <c r="K553" s="135" t="s">
        <v>21710</v>
      </c>
      <c r="L553" s="50"/>
      <c r="M553" s="50">
        <v>1</v>
      </c>
      <c r="N553" s="50">
        <v>1</v>
      </c>
    </row>
    <row r="554" spans="1:14" s="6" customFormat="1" ht="38.25" x14ac:dyDescent="0.45">
      <c r="A554" s="57" t="s">
        <v>9848</v>
      </c>
      <c r="B554" s="58" t="s">
        <v>16466</v>
      </c>
      <c r="C554" s="57" t="s">
        <v>1903</v>
      </c>
      <c r="D554" s="57" t="s">
        <v>9848</v>
      </c>
      <c r="E554" s="59" t="s">
        <v>383</v>
      </c>
      <c r="F554" s="60" t="s">
        <v>384</v>
      </c>
      <c r="G554" s="57" t="s">
        <v>10892</v>
      </c>
      <c r="H554" s="61">
        <v>2513</v>
      </c>
      <c r="I554" s="50" t="s">
        <v>12049</v>
      </c>
      <c r="J554" s="135" t="s">
        <v>20497</v>
      </c>
      <c r="K554" s="135" t="s">
        <v>21717</v>
      </c>
      <c r="L554" s="50"/>
      <c r="M554" s="50">
        <v>1</v>
      </c>
      <c r="N554" s="50">
        <v>1</v>
      </c>
    </row>
    <row r="555" spans="1:14" s="6" customFormat="1" ht="25.5" x14ac:dyDescent="0.45">
      <c r="A555" s="57" t="s">
        <v>9848</v>
      </c>
      <c r="B555" s="58" t="s">
        <v>16466</v>
      </c>
      <c r="C555" s="57" t="s">
        <v>1903</v>
      </c>
      <c r="D555" s="57" t="s">
        <v>9848</v>
      </c>
      <c r="E555" s="59" t="s">
        <v>472</v>
      </c>
      <c r="F555" s="60" t="s">
        <v>473</v>
      </c>
      <c r="G555" s="57" t="s">
        <v>10891</v>
      </c>
      <c r="H555" s="61">
        <v>2819</v>
      </c>
      <c r="I555" s="50" t="s">
        <v>12050</v>
      </c>
      <c r="J555" s="135" t="s">
        <v>20497</v>
      </c>
      <c r="K555" s="135" t="s">
        <v>21666</v>
      </c>
      <c r="L555" s="50"/>
      <c r="M555" s="50">
        <v>1</v>
      </c>
      <c r="N555" s="50">
        <v>1</v>
      </c>
    </row>
    <row r="556" spans="1:14" s="6" customFormat="1" ht="38.25" x14ac:dyDescent="0.45">
      <c r="A556" s="57" t="s">
        <v>9848</v>
      </c>
      <c r="B556" s="58" t="s">
        <v>16468</v>
      </c>
      <c r="C556" s="57" t="s">
        <v>1904</v>
      </c>
      <c r="D556" s="57" t="s">
        <v>9848</v>
      </c>
      <c r="E556" s="59" t="s">
        <v>381</v>
      </c>
      <c r="F556" s="60" t="s">
        <v>382</v>
      </c>
      <c r="G556" s="57" t="s">
        <v>10890</v>
      </c>
      <c r="H556" s="61">
        <v>2512</v>
      </c>
      <c r="I556" s="50" t="s">
        <v>12051</v>
      </c>
      <c r="J556" s="135" t="s">
        <v>20495</v>
      </c>
      <c r="K556" s="135" t="s">
        <v>21718</v>
      </c>
      <c r="L556" s="50"/>
      <c r="M556" s="50">
        <v>1</v>
      </c>
      <c r="N556" s="50">
        <v>1</v>
      </c>
    </row>
    <row r="557" spans="1:14" s="6" customFormat="1" ht="25.5" x14ac:dyDescent="0.45">
      <c r="A557" s="57" t="s">
        <v>9848</v>
      </c>
      <c r="B557" s="58" t="s">
        <v>16468</v>
      </c>
      <c r="C557" s="57" t="s">
        <v>1904</v>
      </c>
      <c r="D557" s="57" t="s">
        <v>9848</v>
      </c>
      <c r="E557" s="59" t="s">
        <v>472</v>
      </c>
      <c r="F557" s="60" t="s">
        <v>473</v>
      </c>
      <c r="G557" s="57" t="s">
        <v>10889</v>
      </c>
      <c r="H557" s="61">
        <v>2819</v>
      </c>
      <c r="I557" s="50" t="s">
        <v>12052</v>
      </c>
      <c r="J557" s="135" t="s">
        <v>20495</v>
      </c>
      <c r="K557" s="135" t="s">
        <v>21666</v>
      </c>
      <c r="L557" s="50"/>
      <c r="M557" s="50">
        <v>1</v>
      </c>
      <c r="N557" s="50">
        <v>1</v>
      </c>
    </row>
    <row r="558" spans="1:14" s="6" customFormat="1" ht="25.5" x14ac:dyDescent="0.45">
      <c r="A558" s="57" t="s">
        <v>9848</v>
      </c>
      <c r="B558" s="58" t="s">
        <v>16468</v>
      </c>
      <c r="C558" s="57" t="s">
        <v>1904</v>
      </c>
      <c r="D558" s="57" t="s">
        <v>9848</v>
      </c>
      <c r="E558" s="59" t="s">
        <v>480</v>
      </c>
      <c r="F558" s="60" t="s">
        <v>481</v>
      </c>
      <c r="G558" s="57" t="s">
        <v>10888</v>
      </c>
      <c r="H558" s="61">
        <v>2823</v>
      </c>
      <c r="I558" s="50" t="s">
        <v>12053</v>
      </c>
      <c r="J558" s="135" t="s">
        <v>20495</v>
      </c>
      <c r="K558" s="135" t="s">
        <v>21662</v>
      </c>
      <c r="L558" s="50"/>
      <c r="M558" s="50">
        <v>1</v>
      </c>
      <c r="N558" s="50">
        <v>1</v>
      </c>
    </row>
    <row r="559" spans="1:14" s="6" customFormat="1" ht="51" x14ac:dyDescent="0.45">
      <c r="A559" s="57" t="s">
        <v>9848</v>
      </c>
      <c r="B559" s="58" t="s">
        <v>16468</v>
      </c>
      <c r="C559" s="57" t="s">
        <v>1904</v>
      </c>
      <c r="D559" s="57" t="s">
        <v>9848</v>
      </c>
      <c r="E559" s="59" t="s">
        <v>497</v>
      </c>
      <c r="F559" s="60" t="s">
        <v>496</v>
      </c>
      <c r="G559" s="57" t="s">
        <v>10887</v>
      </c>
      <c r="H559" s="61">
        <v>2920</v>
      </c>
      <c r="I559" s="50" t="s">
        <v>12054</v>
      </c>
      <c r="J559" s="135" t="s">
        <v>20495</v>
      </c>
      <c r="K559" s="135" t="s">
        <v>21653</v>
      </c>
      <c r="L559" s="50"/>
      <c r="M559" s="50">
        <v>1</v>
      </c>
      <c r="N559" s="50">
        <v>1</v>
      </c>
    </row>
    <row r="560" spans="1:14" s="6" customFormat="1" ht="38.25" x14ac:dyDescent="0.45">
      <c r="A560" s="57"/>
      <c r="B560" s="58" t="s">
        <v>16470</v>
      </c>
      <c r="C560" s="57" t="s">
        <v>10886</v>
      </c>
      <c r="D560" s="57" t="s">
        <v>9848</v>
      </c>
      <c r="E560" s="59" t="s">
        <v>396</v>
      </c>
      <c r="F560" s="60" t="s">
        <v>397</v>
      </c>
      <c r="G560" s="57" t="s">
        <v>9860</v>
      </c>
      <c r="H560" s="61">
        <v>2599</v>
      </c>
      <c r="I560" s="50" t="s">
        <v>12055</v>
      </c>
      <c r="J560" s="135" t="s">
        <v>20493</v>
      </c>
      <c r="K560" s="135" t="s">
        <v>21710</v>
      </c>
      <c r="L560" s="50"/>
      <c r="M560" s="50">
        <v>1</v>
      </c>
      <c r="N560" s="50">
        <v>1</v>
      </c>
    </row>
    <row r="561" spans="1:14" s="6" customFormat="1" ht="38.25" x14ac:dyDescent="0.45">
      <c r="A561" s="57" t="s">
        <v>9848</v>
      </c>
      <c r="B561" s="58" t="s">
        <v>16471</v>
      </c>
      <c r="C561" s="57" t="s">
        <v>10883</v>
      </c>
      <c r="D561" s="57" t="s">
        <v>9848</v>
      </c>
      <c r="E561" s="59" t="s">
        <v>381</v>
      </c>
      <c r="F561" s="60" t="s">
        <v>382</v>
      </c>
      <c r="G561" s="57" t="s">
        <v>10885</v>
      </c>
      <c r="H561" s="61">
        <v>2512</v>
      </c>
      <c r="I561" s="50" t="s">
        <v>12056</v>
      </c>
      <c r="J561" s="135" t="s">
        <v>20492</v>
      </c>
      <c r="K561" s="135" t="s">
        <v>21718</v>
      </c>
      <c r="L561" s="50"/>
      <c r="M561" s="50">
        <v>1</v>
      </c>
      <c r="N561" s="50">
        <v>1</v>
      </c>
    </row>
    <row r="562" spans="1:14" s="6" customFormat="1" ht="38.25" x14ac:dyDescent="0.45">
      <c r="A562" s="57" t="s">
        <v>9848</v>
      </c>
      <c r="B562" s="58" t="s">
        <v>16471</v>
      </c>
      <c r="C562" s="57" t="s">
        <v>10883</v>
      </c>
      <c r="D562" s="57" t="s">
        <v>9848</v>
      </c>
      <c r="E562" s="59" t="s">
        <v>396</v>
      </c>
      <c r="F562" s="60" t="s">
        <v>397</v>
      </c>
      <c r="G562" s="57" t="s">
        <v>10884</v>
      </c>
      <c r="H562" s="61">
        <v>2599</v>
      </c>
      <c r="I562" s="50" t="s">
        <v>12057</v>
      </c>
      <c r="J562" s="135" t="s">
        <v>20492</v>
      </c>
      <c r="K562" s="135" t="s">
        <v>21710</v>
      </c>
      <c r="L562" s="50"/>
      <c r="M562" s="50">
        <v>1</v>
      </c>
      <c r="N562" s="50">
        <v>1</v>
      </c>
    </row>
    <row r="563" spans="1:14" s="6" customFormat="1" ht="51" x14ac:dyDescent="0.45">
      <c r="A563" s="57" t="s">
        <v>9848</v>
      </c>
      <c r="B563" s="58" t="s">
        <v>16471</v>
      </c>
      <c r="C563" s="57" t="s">
        <v>10883</v>
      </c>
      <c r="D563" s="57" t="s">
        <v>9848</v>
      </c>
      <c r="E563" s="59" t="s">
        <v>497</v>
      </c>
      <c r="F563" s="60" t="s">
        <v>496</v>
      </c>
      <c r="G563" s="57" t="s">
        <v>10882</v>
      </c>
      <c r="H563" s="61">
        <v>2920</v>
      </c>
      <c r="I563" s="50" t="s">
        <v>12058</v>
      </c>
      <c r="J563" s="135" t="s">
        <v>20492</v>
      </c>
      <c r="K563" s="135" t="s">
        <v>21653</v>
      </c>
      <c r="L563" s="50"/>
      <c r="M563" s="50">
        <v>1</v>
      </c>
      <c r="N563" s="50">
        <v>1</v>
      </c>
    </row>
    <row r="564" spans="1:14" s="6" customFormat="1" ht="25.5" x14ac:dyDescent="0.45">
      <c r="A564" s="57"/>
      <c r="B564" s="58" t="s">
        <v>16474</v>
      </c>
      <c r="C564" s="57" t="s">
        <v>1908</v>
      </c>
      <c r="D564" s="57" t="s">
        <v>9848</v>
      </c>
      <c r="E564" s="59" t="s">
        <v>394</v>
      </c>
      <c r="F564" s="60" t="s">
        <v>395</v>
      </c>
      <c r="G564" s="57" t="s">
        <v>9860</v>
      </c>
      <c r="H564" s="61">
        <v>2593</v>
      </c>
      <c r="I564" s="50" t="s">
        <v>12059</v>
      </c>
      <c r="J564" s="135" t="s">
        <v>20489</v>
      </c>
      <c r="K564" s="135" t="s">
        <v>21711</v>
      </c>
      <c r="L564" s="50"/>
      <c r="M564" s="50">
        <v>1</v>
      </c>
      <c r="N564" s="50">
        <v>1</v>
      </c>
    </row>
    <row r="565" spans="1:14" s="6" customFormat="1" ht="38.25" x14ac:dyDescent="0.45">
      <c r="A565" s="57"/>
      <c r="B565" s="58" t="s">
        <v>16477</v>
      </c>
      <c r="C565" s="57" t="s">
        <v>10881</v>
      </c>
      <c r="D565" s="57" t="s">
        <v>9848</v>
      </c>
      <c r="E565" s="59" t="s">
        <v>396</v>
      </c>
      <c r="F565" s="60" t="s">
        <v>397</v>
      </c>
      <c r="G565" s="57" t="s">
        <v>9860</v>
      </c>
      <c r="H565" s="61">
        <v>2599</v>
      </c>
      <c r="I565" s="50" t="s">
        <v>12060</v>
      </c>
      <c r="J565" s="135" t="s">
        <v>20486</v>
      </c>
      <c r="K565" s="135" t="s">
        <v>21710</v>
      </c>
      <c r="L565" s="50"/>
      <c r="M565" s="50">
        <v>1</v>
      </c>
      <c r="N565" s="50">
        <v>1</v>
      </c>
    </row>
    <row r="566" spans="1:14" s="6" customFormat="1" ht="38.25" x14ac:dyDescent="0.45">
      <c r="A566" s="57" t="s">
        <v>9848</v>
      </c>
      <c r="B566" s="58" t="s">
        <v>16478</v>
      </c>
      <c r="C566" s="57" t="s">
        <v>10879</v>
      </c>
      <c r="D566" s="57" t="s">
        <v>9848</v>
      </c>
      <c r="E566" s="59" t="s">
        <v>396</v>
      </c>
      <c r="F566" s="60" t="s">
        <v>397</v>
      </c>
      <c r="G566" s="57" t="s">
        <v>10880</v>
      </c>
      <c r="H566" s="61">
        <v>2599</v>
      </c>
      <c r="I566" s="50" t="s">
        <v>12061</v>
      </c>
      <c r="J566" s="135" t="s">
        <v>20485</v>
      </c>
      <c r="K566" s="135" t="s">
        <v>21710</v>
      </c>
      <c r="L566" s="50"/>
      <c r="M566" s="50">
        <v>1</v>
      </c>
      <c r="N566" s="50">
        <v>1</v>
      </c>
    </row>
    <row r="567" spans="1:14" s="6" customFormat="1" ht="25.5" x14ac:dyDescent="0.45">
      <c r="A567" s="57" t="s">
        <v>9848</v>
      </c>
      <c r="B567" s="58" t="s">
        <v>16478</v>
      </c>
      <c r="C567" s="57" t="s">
        <v>10879</v>
      </c>
      <c r="D567" s="57" t="s">
        <v>9848</v>
      </c>
      <c r="E567" s="59" t="s">
        <v>552</v>
      </c>
      <c r="F567" s="60" t="s">
        <v>551</v>
      </c>
      <c r="G567" s="57" t="s">
        <v>10878</v>
      </c>
      <c r="H567" s="61">
        <v>3290</v>
      </c>
      <c r="I567" s="50" t="s">
        <v>12062</v>
      </c>
      <c r="J567" s="135" t="s">
        <v>20485</v>
      </c>
      <c r="K567" s="135" t="s">
        <v>21620</v>
      </c>
      <c r="L567" s="50"/>
      <c r="M567" s="50">
        <v>1</v>
      </c>
      <c r="N567" s="50">
        <v>1</v>
      </c>
    </row>
    <row r="568" spans="1:14" s="6" customFormat="1" ht="25.5" x14ac:dyDescent="0.45">
      <c r="A568" s="57"/>
      <c r="B568" s="58" t="s">
        <v>16481</v>
      </c>
      <c r="C568" s="57" t="s">
        <v>1913</v>
      </c>
      <c r="D568" s="57" t="s">
        <v>9848</v>
      </c>
      <c r="E568" s="59" t="s">
        <v>392</v>
      </c>
      <c r="F568" s="60" t="s">
        <v>393</v>
      </c>
      <c r="G568" s="57" t="s">
        <v>9860</v>
      </c>
      <c r="H568" s="61">
        <v>2592</v>
      </c>
      <c r="I568" s="50" t="s">
        <v>12063</v>
      </c>
      <c r="J568" s="135" t="s">
        <v>20482</v>
      </c>
      <c r="K568" s="135" t="s">
        <v>21712</v>
      </c>
      <c r="L568" s="50"/>
      <c r="M568" s="50">
        <v>1</v>
      </c>
      <c r="N568" s="50">
        <v>1</v>
      </c>
    </row>
    <row r="569" spans="1:14" s="6" customFormat="1" ht="38.25" x14ac:dyDescent="0.45">
      <c r="A569" s="57"/>
      <c r="B569" s="58" t="s">
        <v>16483</v>
      </c>
      <c r="C569" s="57" t="s">
        <v>10877</v>
      </c>
      <c r="D569" s="57" t="s">
        <v>9848</v>
      </c>
      <c r="E569" s="59" t="s">
        <v>396</v>
      </c>
      <c r="F569" s="60" t="s">
        <v>397</v>
      </c>
      <c r="G569" s="57" t="s">
        <v>9860</v>
      </c>
      <c r="H569" s="61">
        <v>2599</v>
      </c>
      <c r="I569" s="50" t="s">
        <v>12064</v>
      </c>
      <c r="J569" s="135" t="s">
        <v>20480</v>
      </c>
      <c r="K569" s="135" t="s">
        <v>21710</v>
      </c>
      <c r="L569" s="50"/>
      <c r="M569" s="50">
        <v>1</v>
      </c>
      <c r="N569" s="50">
        <v>1</v>
      </c>
    </row>
    <row r="570" spans="1:14" s="6" customFormat="1" ht="38.25" x14ac:dyDescent="0.45">
      <c r="A570" s="57"/>
      <c r="B570" s="58" t="s">
        <v>16484</v>
      </c>
      <c r="C570" s="57" t="s">
        <v>10876</v>
      </c>
      <c r="D570" s="57" t="s">
        <v>9848</v>
      </c>
      <c r="E570" s="59" t="s">
        <v>396</v>
      </c>
      <c r="F570" s="60" t="s">
        <v>397</v>
      </c>
      <c r="G570" s="57" t="s">
        <v>9860</v>
      </c>
      <c r="H570" s="61">
        <v>2599</v>
      </c>
      <c r="I570" s="50" t="s">
        <v>12065</v>
      </c>
      <c r="J570" s="135" t="s">
        <v>20479</v>
      </c>
      <c r="K570" s="135" t="s">
        <v>21710</v>
      </c>
      <c r="L570" s="50"/>
      <c r="M570" s="50">
        <v>1</v>
      </c>
      <c r="N570" s="50">
        <v>1</v>
      </c>
    </row>
    <row r="571" spans="1:14" s="6" customFormat="1" ht="25.5" x14ac:dyDescent="0.45">
      <c r="A571" s="57"/>
      <c r="B571" s="58" t="s">
        <v>16487</v>
      </c>
      <c r="C571" s="57" t="s">
        <v>10875</v>
      </c>
      <c r="D571" s="57" t="s">
        <v>9848</v>
      </c>
      <c r="E571" s="59" t="s">
        <v>392</v>
      </c>
      <c r="F571" s="60" t="s">
        <v>393</v>
      </c>
      <c r="G571" s="57" t="s">
        <v>9860</v>
      </c>
      <c r="H571" s="61">
        <v>2592</v>
      </c>
      <c r="I571" s="50" t="s">
        <v>12066</v>
      </c>
      <c r="J571" s="135" t="s">
        <v>20476</v>
      </c>
      <c r="K571" s="135" t="s">
        <v>21712</v>
      </c>
      <c r="L571" s="50"/>
      <c r="M571" s="50">
        <v>1</v>
      </c>
      <c r="N571" s="50">
        <v>1</v>
      </c>
    </row>
    <row r="572" spans="1:14" s="6" customFormat="1" ht="38.25" x14ac:dyDescent="0.45">
      <c r="A572" s="57"/>
      <c r="B572" s="58" t="s">
        <v>16488</v>
      </c>
      <c r="C572" s="57" t="s">
        <v>10874</v>
      </c>
      <c r="D572" s="57" t="s">
        <v>9848</v>
      </c>
      <c r="E572" s="59" t="s">
        <v>392</v>
      </c>
      <c r="F572" s="60" t="s">
        <v>393</v>
      </c>
      <c r="G572" s="57" t="s">
        <v>9860</v>
      </c>
      <c r="H572" s="61">
        <v>2592</v>
      </c>
      <c r="I572" s="50" t="s">
        <v>12067</v>
      </c>
      <c r="J572" s="135" t="s">
        <v>20475</v>
      </c>
      <c r="K572" s="135" t="s">
        <v>21712</v>
      </c>
      <c r="L572" s="50"/>
      <c r="M572" s="50">
        <v>1</v>
      </c>
      <c r="N572" s="50">
        <v>1</v>
      </c>
    </row>
    <row r="573" spans="1:14" s="6" customFormat="1" ht="25.5" x14ac:dyDescent="0.45">
      <c r="A573" s="57"/>
      <c r="B573" s="58" t="s">
        <v>16489</v>
      </c>
      <c r="C573" s="57" t="s">
        <v>10873</v>
      </c>
      <c r="D573" s="57" t="s">
        <v>9848</v>
      </c>
      <c r="E573" s="59" t="s">
        <v>392</v>
      </c>
      <c r="F573" s="60" t="s">
        <v>393</v>
      </c>
      <c r="G573" s="57" t="s">
        <v>9860</v>
      </c>
      <c r="H573" s="61">
        <v>2592</v>
      </c>
      <c r="I573" s="50" t="s">
        <v>12068</v>
      </c>
      <c r="J573" s="135" t="s">
        <v>20474</v>
      </c>
      <c r="K573" s="135" t="s">
        <v>21712</v>
      </c>
      <c r="L573" s="50"/>
      <c r="M573" s="50">
        <v>1</v>
      </c>
      <c r="N573" s="50">
        <v>1</v>
      </c>
    </row>
    <row r="574" spans="1:14" s="6" customFormat="1" ht="25.5" x14ac:dyDescent="0.45">
      <c r="A574" s="57"/>
      <c r="B574" s="58" t="s">
        <v>16492</v>
      </c>
      <c r="C574" s="57" t="s">
        <v>10872</v>
      </c>
      <c r="D574" s="57" t="s">
        <v>9848</v>
      </c>
      <c r="E574" s="59" t="s">
        <v>460</v>
      </c>
      <c r="F574" s="60" t="s">
        <v>461</v>
      </c>
      <c r="G574" s="57" t="s">
        <v>9860</v>
      </c>
      <c r="H574" s="61">
        <v>2813</v>
      </c>
      <c r="I574" s="50" t="s">
        <v>12069</v>
      </c>
      <c r="J574" s="135" t="s">
        <v>20471</v>
      </c>
      <c r="K574" s="135" t="s">
        <v>21672</v>
      </c>
      <c r="L574" s="50"/>
      <c r="M574" s="50">
        <v>1</v>
      </c>
      <c r="N574" s="50">
        <v>1</v>
      </c>
    </row>
    <row r="575" spans="1:14" s="6" customFormat="1" ht="25.5" x14ac:dyDescent="0.45">
      <c r="A575" s="57" t="s">
        <v>9848</v>
      </c>
      <c r="B575" s="58" t="s">
        <v>16493</v>
      </c>
      <c r="C575" s="57" t="s">
        <v>10869</v>
      </c>
      <c r="D575" s="57" t="s">
        <v>9848</v>
      </c>
      <c r="E575" s="59" t="s">
        <v>365</v>
      </c>
      <c r="F575" s="60" t="s">
        <v>364</v>
      </c>
      <c r="G575" s="57" t="s">
        <v>10871</v>
      </c>
      <c r="H575" s="61">
        <v>2410</v>
      </c>
      <c r="I575" s="50" t="s">
        <v>12070</v>
      </c>
      <c r="J575" s="135" t="s">
        <v>20470</v>
      </c>
      <c r="K575" s="135" t="s">
        <v>21727</v>
      </c>
      <c r="L575" s="50"/>
      <c r="M575" s="50">
        <v>1</v>
      </c>
      <c r="N575" s="50">
        <v>1</v>
      </c>
    </row>
    <row r="576" spans="1:14" s="6" customFormat="1" ht="25.5" x14ac:dyDescent="0.45">
      <c r="A576" s="57" t="s">
        <v>9848</v>
      </c>
      <c r="B576" s="58" t="s">
        <v>16493</v>
      </c>
      <c r="C576" s="57" t="s">
        <v>10869</v>
      </c>
      <c r="D576" s="57" t="s">
        <v>9848</v>
      </c>
      <c r="E576" s="59" t="s">
        <v>368</v>
      </c>
      <c r="F576" s="60" t="s">
        <v>367</v>
      </c>
      <c r="G576" s="57" t="s">
        <v>10870</v>
      </c>
      <c r="H576" s="61">
        <v>2420</v>
      </c>
      <c r="I576" s="50" t="s">
        <v>12071</v>
      </c>
      <c r="J576" s="135" t="s">
        <v>20470</v>
      </c>
      <c r="K576" s="135" t="s">
        <v>21725</v>
      </c>
      <c r="L576" s="50"/>
      <c r="M576" s="50">
        <v>1</v>
      </c>
      <c r="N576" s="50">
        <v>1</v>
      </c>
    </row>
    <row r="577" spans="1:14" s="6" customFormat="1" ht="25.5" x14ac:dyDescent="0.45">
      <c r="A577" s="57" t="s">
        <v>9848</v>
      </c>
      <c r="B577" s="58" t="s">
        <v>16493</v>
      </c>
      <c r="C577" s="57" t="s">
        <v>10869</v>
      </c>
      <c r="D577" s="57" t="s">
        <v>9848</v>
      </c>
      <c r="E577" s="59" t="s">
        <v>458</v>
      </c>
      <c r="F577" s="60" t="s">
        <v>459</v>
      </c>
      <c r="G577" s="57" t="s">
        <v>10868</v>
      </c>
      <c r="H577" s="61">
        <v>2812</v>
      </c>
      <c r="I577" s="50" t="s">
        <v>12072</v>
      </c>
      <c r="J577" s="135" t="s">
        <v>20470</v>
      </c>
      <c r="K577" s="135" t="s">
        <v>21673</v>
      </c>
      <c r="L577" s="50"/>
      <c r="M577" s="50">
        <v>1</v>
      </c>
      <c r="N577" s="50">
        <v>1</v>
      </c>
    </row>
    <row r="578" spans="1:14" s="6" customFormat="1" ht="25.5" x14ac:dyDescent="0.45">
      <c r="A578" s="57" t="s">
        <v>9848</v>
      </c>
      <c r="B578" s="58" t="s">
        <v>16494</v>
      </c>
      <c r="C578" s="57" t="s">
        <v>10865</v>
      </c>
      <c r="D578" s="57" t="s">
        <v>9848</v>
      </c>
      <c r="E578" s="59" t="s">
        <v>339</v>
      </c>
      <c r="F578" s="60" t="s">
        <v>338</v>
      </c>
      <c r="G578" s="57" t="s">
        <v>10867</v>
      </c>
      <c r="H578" s="61">
        <v>2220</v>
      </c>
      <c r="I578" s="50" t="s">
        <v>12073</v>
      </c>
      <c r="J578" s="135" t="s">
        <v>20469</v>
      </c>
      <c r="K578" s="135" t="s">
        <v>21741</v>
      </c>
      <c r="L578" s="50"/>
      <c r="M578" s="50">
        <v>1</v>
      </c>
      <c r="N578" s="50">
        <v>1</v>
      </c>
    </row>
    <row r="579" spans="1:14" s="6" customFormat="1" ht="25.5" x14ac:dyDescent="0.45">
      <c r="A579" s="57" t="s">
        <v>9848</v>
      </c>
      <c r="B579" s="58" t="s">
        <v>16494</v>
      </c>
      <c r="C579" s="57" t="s">
        <v>10865</v>
      </c>
      <c r="D579" s="57" t="s">
        <v>9848</v>
      </c>
      <c r="E579" s="59" t="s">
        <v>368</v>
      </c>
      <c r="F579" s="60" t="s">
        <v>367</v>
      </c>
      <c r="G579" s="57" t="s">
        <v>10866</v>
      </c>
      <c r="H579" s="61">
        <v>2420</v>
      </c>
      <c r="I579" s="50" t="s">
        <v>12074</v>
      </c>
      <c r="J579" s="135" t="s">
        <v>20469</v>
      </c>
      <c r="K579" s="135" t="s">
        <v>21725</v>
      </c>
      <c r="L579" s="50"/>
      <c r="M579" s="50">
        <v>1</v>
      </c>
      <c r="N579" s="50">
        <v>1</v>
      </c>
    </row>
    <row r="580" spans="1:14" s="6" customFormat="1" ht="25.5" x14ac:dyDescent="0.45">
      <c r="A580" s="57" t="s">
        <v>9848</v>
      </c>
      <c r="B580" s="58" t="s">
        <v>16494</v>
      </c>
      <c r="C580" s="57" t="s">
        <v>10865</v>
      </c>
      <c r="D580" s="57" t="s">
        <v>9848</v>
      </c>
      <c r="E580" s="59" t="s">
        <v>460</v>
      </c>
      <c r="F580" s="60" t="s">
        <v>461</v>
      </c>
      <c r="G580" s="57" t="s">
        <v>10864</v>
      </c>
      <c r="H580" s="61">
        <v>2813</v>
      </c>
      <c r="I580" s="50" t="s">
        <v>12075</v>
      </c>
      <c r="J580" s="135" t="s">
        <v>20469</v>
      </c>
      <c r="K580" s="135" t="s">
        <v>21672</v>
      </c>
      <c r="L580" s="50"/>
      <c r="M580" s="50">
        <v>1</v>
      </c>
      <c r="N580" s="50">
        <v>1</v>
      </c>
    </row>
    <row r="581" spans="1:14" s="6" customFormat="1" ht="25.5" x14ac:dyDescent="0.45">
      <c r="A581" s="57" t="s">
        <v>9848</v>
      </c>
      <c r="B581" s="58" t="s">
        <v>16495</v>
      </c>
      <c r="C581" s="57" t="s">
        <v>10861</v>
      </c>
      <c r="D581" s="57" t="s">
        <v>9848</v>
      </c>
      <c r="E581" s="59" t="s">
        <v>365</v>
      </c>
      <c r="F581" s="60" t="s">
        <v>364</v>
      </c>
      <c r="G581" s="57" t="s">
        <v>10863</v>
      </c>
      <c r="H581" s="61">
        <v>2410</v>
      </c>
      <c r="I581" s="50" t="s">
        <v>12076</v>
      </c>
      <c r="J581" s="135" t="s">
        <v>20468</v>
      </c>
      <c r="K581" s="135" t="s">
        <v>21727</v>
      </c>
      <c r="L581" s="50"/>
      <c r="M581" s="50">
        <v>1</v>
      </c>
      <c r="N581" s="50">
        <v>1</v>
      </c>
    </row>
    <row r="582" spans="1:14" s="6" customFormat="1" ht="25.5" x14ac:dyDescent="0.45">
      <c r="A582" s="57" t="s">
        <v>9848</v>
      </c>
      <c r="B582" s="58" t="s">
        <v>16495</v>
      </c>
      <c r="C582" s="57" t="s">
        <v>10861</v>
      </c>
      <c r="D582" s="57" t="s">
        <v>9848</v>
      </c>
      <c r="E582" s="59" t="s">
        <v>460</v>
      </c>
      <c r="F582" s="60" t="s">
        <v>461</v>
      </c>
      <c r="G582" s="57" t="s">
        <v>10862</v>
      </c>
      <c r="H582" s="61">
        <v>2813</v>
      </c>
      <c r="I582" s="50" t="s">
        <v>12077</v>
      </c>
      <c r="J582" s="135" t="s">
        <v>20468</v>
      </c>
      <c r="K582" s="135" t="s">
        <v>21672</v>
      </c>
      <c r="L582" s="50"/>
      <c r="M582" s="50">
        <v>1</v>
      </c>
      <c r="N582" s="50">
        <v>1</v>
      </c>
    </row>
    <row r="583" spans="1:14" s="6" customFormat="1" ht="25.5" x14ac:dyDescent="0.45">
      <c r="A583" s="57" t="s">
        <v>9848</v>
      </c>
      <c r="B583" s="58" t="s">
        <v>16495</v>
      </c>
      <c r="C583" s="57" t="s">
        <v>10861</v>
      </c>
      <c r="D583" s="57" t="s">
        <v>9848</v>
      </c>
      <c r="E583" s="59" t="s">
        <v>472</v>
      </c>
      <c r="F583" s="60" t="s">
        <v>473</v>
      </c>
      <c r="G583" s="57" t="s">
        <v>10860</v>
      </c>
      <c r="H583" s="61">
        <v>2819</v>
      </c>
      <c r="I583" s="50" t="s">
        <v>12078</v>
      </c>
      <c r="J583" s="135" t="s">
        <v>20468</v>
      </c>
      <c r="K583" s="135" t="s">
        <v>21666</v>
      </c>
      <c r="L583" s="50"/>
      <c r="M583" s="50">
        <v>1</v>
      </c>
      <c r="N583" s="50">
        <v>1</v>
      </c>
    </row>
    <row r="584" spans="1:14" s="6" customFormat="1" ht="38.25" x14ac:dyDescent="0.45">
      <c r="A584" s="57"/>
      <c r="B584" s="58" t="s">
        <v>16497</v>
      </c>
      <c r="C584" s="57" t="s">
        <v>1928</v>
      </c>
      <c r="D584" s="57" t="s">
        <v>9848</v>
      </c>
      <c r="E584" s="59" t="s">
        <v>462</v>
      </c>
      <c r="F584" s="60" t="s">
        <v>463</v>
      </c>
      <c r="G584" s="57" t="s">
        <v>9860</v>
      </c>
      <c r="H584" s="61">
        <v>2814</v>
      </c>
      <c r="I584" s="50" t="s">
        <v>12079</v>
      </c>
      <c r="J584" s="135" t="s">
        <v>20466</v>
      </c>
      <c r="K584" s="135" t="s">
        <v>21671</v>
      </c>
      <c r="L584" s="50"/>
      <c r="M584" s="50">
        <v>1</v>
      </c>
      <c r="N584" s="50">
        <v>1</v>
      </c>
    </row>
    <row r="585" spans="1:14" s="6" customFormat="1" ht="25.5" x14ac:dyDescent="0.45">
      <c r="A585" s="57" t="s">
        <v>9848</v>
      </c>
      <c r="B585" s="58" t="s">
        <v>16498</v>
      </c>
      <c r="C585" s="57" t="s">
        <v>10857</v>
      </c>
      <c r="D585" s="57" t="s">
        <v>9848</v>
      </c>
      <c r="E585" s="59" t="s">
        <v>280</v>
      </c>
      <c r="F585" s="60" t="s">
        <v>281</v>
      </c>
      <c r="G585" s="57" t="s">
        <v>10859</v>
      </c>
      <c r="H585" s="61">
        <v>1709</v>
      </c>
      <c r="I585" s="50" t="s">
        <v>12080</v>
      </c>
      <c r="J585" s="135" t="s">
        <v>20465</v>
      </c>
      <c r="K585" s="135" t="s">
        <v>21773</v>
      </c>
      <c r="L585" s="50"/>
      <c r="M585" s="50">
        <v>1</v>
      </c>
      <c r="N585" s="50">
        <v>1</v>
      </c>
    </row>
    <row r="586" spans="1:14" s="6" customFormat="1" ht="25.5" x14ac:dyDescent="0.45">
      <c r="A586" s="57" t="s">
        <v>9848</v>
      </c>
      <c r="B586" s="58" t="s">
        <v>16498</v>
      </c>
      <c r="C586" s="57" t="s">
        <v>10857</v>
      </c>
      <c r="D586" s="57" t="s">
        <v>9848</v>
      </c>
      <c r="E586" s="59" t="s">
        <v>319</v>
      </c>
      <c r="F586" s="60" t="s">
        <v>320</v>
      </c>
      <c r="G586" s="57" t="s">
        <v>10858</v>
      </c>
      <c r="H586" s="61">
        <v>2029</v>
      </c>
      <c r="I586" s="50" t="s">
        <v>12081</v>
      </c>
      <c r="J586" s="135" t="s">
        <v>20465</v>
      </c>
      <c r="K586" s="135" t="s">
        <v>21752</v>
      </c>
      <c r="L586" s="50"/>
      <c r="M586" s="50">
        <v>1</v>
      </c>
      <c r="N586" s="50">
        <v>1</v>
      </c>
    </row>
    <row r="587" spans="1:14" s="6" customFormat="1" ht="25.5" x14ac:dyDescent="0.45">
      <c r="A587" s="57" t="s">
        <v>9848</v>
      </c>
      <c r="B587" s="58" t="s">
        <v>16498</v>
      </c>
      <c r="C587" s="57" t="s">
        <v>10857</v>
      </c>
      <c r="D587" s="57" t="s">
        <v>9848</v>
      </c>
      <c r="E587" s="59" t="s">
        <v>387</v>
      </c>
      <c r="F587" s="60" t="s">
        <v>386</v>
      </c>
      <c r="G587" s="57" t="s">
        <v>10856</v>
      </c>
      <c r="H587" s="61">
        <v>2520</v>
      </c>
      <c r="I587" s="50" t="s">
        <v>12082</v>
      </c>
      <c r="J587" s="135" t="s">
        <v>20465</v>
      </c>
      <c r="K587" s="135" t="s">
        <v>21715</v>
      </c>
      <c r="L587" s="50"/>
      <c r="M587" s="50">
        <v>1</v>
      </c>
      <c r="N587" s="50">
        <v>1</v>
      </c>
    </row>
    <row r="588" spans="1:14" s="6" customFormat="1" ht="25.5" x14ac:dyDescent="0.45">
      <c r="A588" s="57" t="s">
        <v>9848</v>
      </c>
      <c r="B588" s="58" t="s">
        <v>16499</v>
      </c>
      <c r="C588" s="57" t="s">
        <v>10854</v>
      </c>
      <c r="D588" s="57" t="s">
        <v>9848</v>
      </c>
      <c r="E588" s="59" t="s">
        <v>319</v>
      </c>
      <c r="F588" s="60" t="s">
        <v>320</v>
      </c>
      <c r="G588" s="57" t="s">
        <v>10855</v>
      </c>
      <c r="H588" s="61">
        <v>2029</v>
      </c>
      <c r="I588" s="50" t="s">
        <v>12083</v>
      </c>
      <c r="J588" s="135" t="s">
        <v>20464</v>
      </c>
      <c r="K588" s="135" t="s">
        <v>21752</v>
      </c>
      <c r="L588" s="50"/>
      <c r="M588" s="50">
        <v>1</v>
      </c>
      <c r="N588" s="50">
        <v>1</v>
      </c>
    </row>
    <row r="589" spans="1:14" s="6" customFormat="1" ht="25.5" x14ac:dyDescent="0.45">
      <c r="A589" s="57" t="s">
        <v>9848</v>
      </c>
      <c r="B589" s="58" t="s">
        <v>16499</v>
      </c>
      <c r="C589" s="57" t="s">
        <v>10854</v>
      </c>
      <c r="D589" s="57" t="s">
        <v>9848</v>
      </c>
      <c r="E589" s="59" t="s">
        <v>387</v>
      </c>
      <c r="F589" s="60" t="s">
        <v>386</v>
      </c>
      <c r="G589" s="57" t="s">
        <v>10853</v>
      </c>
      <c r="H589" s="61">
        <v>2520</v>
      </c>
      <c r="I589" s="50" t="s">
        <v>12084</v>
      </c>
      <c r="J589" s="135" t="s">
        <v>20464</v>
      </c>
      <c r="K589" s="135" t="s">
        <v>21715</v>
      </c>
      <c r="L589" s="50"/>
      <c r="M589" s="50">
        <v>1</v>
      </c>
      <c r="N589" s="50">
        <v>1</v>
      </c>
    </row>
    <row r="590" spans="1:14" s="6" customFormat="1" ht="38.25" x14ac:dyDescent="0.45">
      <c r="A590" s="57"/>
      <c r="B590" s="58" t="s">
        <v>16500</v>
      </c>
      <c r="C590" s="57" t="s">
        <v>10852</v>
      </c>
      <c r="D590" s="57" t="s">
        <v>9848</v>
      </c>
      <c r="E590" s="59" t="s">
        <v>387</v>
      </c>
      <c r="F590" s="60" t="s">
        <v>386</v>
      </c>
      <c r="G590" s="57" t="s">
        <v>9860</v>
      </c>
      <c r="H590" s="61">
        <v>2520</v>
      </c>
      <c r="I590" s="50" t="s">
        <v>12085</v>
      </c>
      <c r="J590" s="135" t="s">
        <v>20463</v>
      </c>
      <c r="K590" s="135" t="s">
        <v>21715</v>
      </c>
      <c r="L590" s="50"/>
      <c r="M590" s="50">
        <v>1</v>
      </c>
      <c r="N590" s="50">
        <v>1</v>
      </c>
    </row>
    <row r="591" spans="1:14" s="6" customFormat="1" ht="25.5" x14ac:dyDescent="0.45">
      <c r="A591" s="57" t="s">
        <v>9848</v>
      </c>
      <c r="B591" s="58" t="s">
        <v>16501</v>
      </c>
      <c r="C591" s="57" t="s">
        <v>10850</v>
      </c>
      <c r="D591" s="57" t="s">
        <v>9848</v>
      </c>
      <c r="E591" s="59" t="s">
        <v>365</v>
      </c>
      <c r="F591" s="60" t="s">
        <v>364</v>
      </c>
      <c r="G591" s="57" t="s">
        <v>10851</v>
      </c>
      <c r="H591" s="61">
        <v>2410</v>
      </c>
      <c r="I591" s="50" t="s">
        <v>12086</v>
      </c>
      <c r="J591" s="135" t="s">
        <v>20462</v>
      </c>
      <c r="K591" s="135" t="s">
        <v>21727</v>
      </c>
      <c r="L591" s="50"/>
      <c r="M591" s="50">
        <v>1</v>
      </c>
      <c r="N591" s="50">
        <v>1</v>
      </c>
    </row>
    <row r="592" spans="1:14" s="6" customFormat="1" ht="25.5" x14ac:dyDescent="0.45">
      <c r="A592" s="57" t="s">
        <v>9848</v>
      </c>
      <c r="B592" s="58" t="s">
        <v>16501</v>
      </c>
      <c r="C592" s="57" t="s">
        <v>10850</v>
      </c>
      <c r="D592" s="57" t="s">
        <v>9848</v>
      </c>
      <c r="E592" s="59" t="s">
        <v>368</v>
      </c>
      <c r="F592" s="60" t="s">
        <v>367</v>
      </c>
      <c r="G592" s="57" t="s">
        <v>10849</v>
      </c>
      <c r="H592" s="61">
        <v>2420</v>
      </c>
      <c r="I592" s="50" t="s">
        <v>12087</v>
      </c>
      <c r="J592" s="135" t="s">
        <v>20462</v>
      </c>
      <c r="K592" s="135" t="s">
        <v>21725</v>
      </c>
      <c r="L592" s="50"/>
      <c r="M592" s="50">
        <v>1</v>
      </c>
      <c r="N592" s="50">
        <v>1</v>
      </c>
    </row>
    <row r="593" spans="1:14" s="6" customFormat="1" ht="63.75" x14ac:dyDescent="0.45">
      <c r="A593" s="57" t="s">
        <v>9848</v>
      </c>
      <c r="B593" s="58" t="s">
        <v>16502</v>
      </c>
      <c r="C593" s="57" t="s">
        <v>10845</v>
      </c>
      <c r="D593" s="57" t="s">
        <v>9848</v>
      </c>
      <c r="E593" s="59" t="s">
        <v>317</v>
      </c>
      <c r="F593" s="60" t="s">
        <v>10541</v>
      </c>
      <c r="G593" s="57" t="s">
        <v>10848</v>
      </c>
      <c r="H593" s="61">
        <v>2023</v>
      </c>
      <c r="I593" s="50" t="s">
        <v>12088</v>
      </c>
      <c r="J593" s="135" t="s">
        <v>20461</v>
      </c>
      <c r="K593" s="135" t="s">
        <v>21753</v>
      </c>
      <c r="L593" s="50"/>
      <c r="M593" s="50">
        <v>1</v>
      </c>
      <c r="N593" s="50">
        <v>1</v>
      </c>
    </row>
    <row r="594" spans="1:14" s="6" customFormat="1" ht="25.5" x14ac:dyDescent="0.45">
      <c r="A594" s="57" t="s">
        <v>9848</v>
      </c>
      <c r="B594" s="58" t="s">
        <v>16502</v>
      </c>
      <c r="C594" s="57" t="s">
        <v>10845</v>
      </c>
      <c r="D594" s="57" t="s">
        <v>9848</v>
      </c>
      <c r="E594" s="59" t="s">
        <v>368</v>
      </c>
      <c r="F594" s="60" t="s">
        <v>367</v>
      </c>
      <c r="G594" s="57" t="s">
        <v>10847</v>
      </c>
      <c r="H594" s="61">
        <v>2420</v>
      </c>
      <c r="I594" s="50" t="s">
        <v>12089</v>
      </c>
      <c r="J594" s="135" t="s">
        <v>20461</v>
      </c>
      <c r="K594" s="135" t="s">
        <v>21725</v>
      </c>
      <c r="L594" s="50"/>
      <c r="M594" s="50">
        <v>1</v>
      </c>
      <c r="N594" s="50">
        <v>1</v>
      </c>
    </row>
    <row r="595" spans="1:14" s="6" customFormat="1" ht="25.5" x14ac:dyDescent="0.45">
      <c r="A595" s="57" t="s">
        <v>9848</v>
      </c>
      <c r="B595" s="58" t="s">
        <v>16502</v>
      </c>
      <c r="C595" s="57" t="s">
        <v>10845</v>
      </c>
      <c r="D595" s="57" t="s">
        <v>9848</v>
      </c>
      <c r="E595" s="59" t="s">
        <v>394</v>
      </c>
      <c r="F595" s="60" t="s">
        <v>395</v>
      </c>
      <c r="G595" s="57" t="s">
        <v>10846</v>
      </c>
      <c r="H595" s="61">
        <v>2593</v>
      </c>
      <c r="I595" s="50" t="s">
        <v>12090</v>
      </c>
      <c r="J595" s="135" t="s">
        <v>20461</v>
      </c>
      <c r="K595" s="135" t="s">
        <v>21711</v>
      </c>
      <c r="L595" s="50"/>
      <c r="M595" s="50">
        <v>1</v>
      </c>
      <c r="N595" s="50">
        <v>1</v>
      </c>
    </row>
    <row r="596" spans="1:14" s="6" customFormat="1" ht="38.25" x14ac:dyDescent="0.45">
      <c r="A596" s="57" t="s">
        <v>9848</v>
      </c>
      <c r="B596" s="58" t="s">
        <v>16502</v>
      </c>
      <c r="C596" s="57" t="s">
        <v>10845</v>
      </c>
      <c r="D596" s="57" t="s">
        <v>9848</v>
      </c>
      <c r="E596" s="59" t="s">
        <v>396</v>
      </c>
      <c r="F596" s="60" t="s">
        <v>397</v>
      </c>
      <c r="G596" s="57" t="s">
        <v>10844</v>
      </c>
      <c r="H596" s="61">
        <v>2599</v>
      </c>
      <c r="I596" s="50" t="s">
        <v>12091</v>
      </c>
      <c r="J596" s="135" t="s">
        <v>20461</v>
      </c>
      <c r="K596" s="135" t="s">
        <v>21710</v>
      </c>
      <c r="L596" s="50"/>
      <c r="M596" s="50">
        <v>1</v>
      </c>
      <c r="N596" s="50">
        <v>1</v>
      </c>
    </row>
    <row r="597" spans="1:14" s="6" customFormat="1" ht="25.5" x14ac:dyDescent="0.45">
      <c r="A597" s="57" t="s">
        <v>9848</v>
      </c>
      <c r="B597" s="58" t="s">
        <v>16506</v>
      </c>
      <c r="C597" s="57" t="s">
        <v>10839</v>
      </c>
      <c r="D597" s="57" t="s">
        <v>9848</v>
      </c>
      <c r="E597" s="59" t="s">
        <v>460</v>
      </c>
      <c r="F597" s="60" t="s">
        <v>461</v>
      </c>
      <c r="G597" s="57" t="s">
        <v>10843</v>
      </c>
      <c r="H597" s="61">
        <v>2813</v>
      </c>
      <c r="I597" s="50" t="s">
        <v>12092</v>
      </c>
      <c r="J597" s="135" t="s">
        <v>20457</v>
      </c>
      <c r="K597" s="135" t="s">
        <v>21672</v>
      </c>
      <c r="L597" s="50"/>
      <c r="M597" s="50">
        <v>1</v>
      </c>
      <c r="N597" s="50">
        <v>1</v>
      </c>
    </row>
    <row r="598" spans="1:14" s="6" customFormat="1" ht="25.5" x14ac:dyDescent="0.45">
      <c r="A598" s="57" t="s">
        <v>9848</v>
      </c>
      <c r="B598" s="58" t="s">
        <v>16506</v>
      </c>
      <c r="C598" s="57" t="s">
        <v>10839</v>
      </c>
      <c r="D598" s="57" t="s">
        <v>9848</v>
      </c>
      <c r="E598" s="59" t="s">
        <v>470</v>
      </c>
      <c r="F598" s="60" t="s">
        <v>471</v>
      </c>
      <c r="G598" s="57" t="s">
        <v>10842</v>
      </c>
      <c r="H598" s="61">
        <v>2818</v>
      </c>
      <c r="I598" s="50" t="s">
        <v>12093</v>
      </c>
      <c r="J598" s="135" t="s">
        <v>20457</v>
      </c>
      <c r="K598" s="135" t="s">
        <v>21667</v>
      </c>
      <c r="L598" s="50"/>
      <c r="M598" s="50">
        <v>1</v>
      </c>
      <c r="N598" s="50">
        <v>1</v>
      </c>
    </row>
    <row r="599" spans="1:14" s="6" customFormat="1" ht="38.25" x14ac:dyDescent="0.45">
      <c r="A599" s="57" t="s">
        <v>9848</v>
      </c>
      <c r="B599" s="58" t="s">
        <v>16506</v>
      </c>
      <c r="C599" s="57" t="s">
        <v>10839</v>
      </c>
      <c r="D599" s="57" t="s">
        <v>9848</v>
      </c>
      <c r="E599" s="59" t="s">
        <v>476</v>
      </c>
      <c r="F599" s="60" t="s">
        <v>477</v>
      </c>
      <c r="G599" s="57" t="s">
        <v>10841</v>
      </c>
      <c r="H599" s="61">
        <v>2821</v>
      </c>
      <c r="I599" s="50" t="s">
        <v>12094</v>
      </c>
      <c r="J599" s="135" t="s">
        <v>20457</v>
      </c>
      <c r="K599" s="135" t="s">
        <v>21664</v>
      </c>
      <c r="L599" s="50"/>
      <c r="M599" s="50">
        <v>1</v>
      </c>
      <c r="N599" s="50">
        <v>1</v>
      </c>
    </row>
    <row r="600" spans="1:14" s="6" customFormat="1" ht="38.25" x14ac:dyDescent="0.45">
      <c r="A600" s="57" t="s">
        <v>9848</v>
      </c>
      <c r="B600" s="58" t="s">
        <v>16506</v>
      </c>
      <c r="C600" s="57" t="s">
        <v>10839</v>
      </c>
      <c r="D600" s="57" t="s">
        <v>9848</v>
      </c>
      <c r="E600" s="59" t="s">
        <v>484</v>
      </c>
      <c r="F600" s="60" t="s">
        <v>485</v>
      </c>
      <c r="G600" s="57" t="s">
        <v>10840</v>
      </c>
      <c r="H600" s="61">
        <v>2825</v>
      </c>
      <c r="I600" s="50" t="s">
        <v>12095</v>
      </c>
      <c r="J600" s="135" t="s">
        <v>20457</v>
      </c>
      <c r="K600" s="135" t="s">
        <v>21660</v>
      </c>
      <c r="L600" s="50"/>
      <c r="M600" s="50">
        <v>1</v>
      </c>
      <c r="N600" s="50">
        <v>1</v>
      </c>
    </row>
    <row r="601" spans="1:14" s="6" customFormat="1" ht="38.25" x14ac:dyDescent="0.45">
      <c r="A601" s="57" t="s">
        <v>9848</v>
      </c>
      <c r="B601" s="58" t="s">
        <v>16506</v>
      </c>
      <c r="C601" s="57" t="s">
        <v>10839</v>
      </c>
      <c r="D601" s="57" t="s">
        <v>9848</v>
      </c>
      <c r="E601" s="59" t="s">
        <v>486</v>
      </c>
      <c r="F601" s="60" t="s">
        <v>487</v>
      </c>
      <c r="G601" s="57" t="s">
        <v>10838</v>
      </c>
      <c r="H601" s="61">
        <v>2826</v>
      </c>
      <c r="I601" s="50" t="s">
        <v>12096</v>
      </c>
      <c r="J601" s="135" t="s">
        <v>20457</v>
      </c>
      <c r="K601" s="135" t="s">
        <v>21659</v>
      </c>
      <c r="L601" s="50"/>
      <c r="M601" s="50">
        <v>1</v>
      </c>
      <c r="N601" s="50">
        <v>1</v>
      </c>
    </row>
    <row r="602" spans="1:14" s="6" customFormat="1" ht="38.25" x14ac:dyDescent="0.45">
      <c r="A602" s="57" t="s">
        <v>9848</v>
      </c>
      <c r="B602" s="58" t="s">
        <v>16507</v>
      </c>
      <c r="C602" s="57" t="s">
        <v>10835</v>
      </c>
      <c r="D602" s="57" t="s">
        <v>9848</v>
      </c>
      <c r="E602" s="59" t="s">
        <v>470</v>
      </c>
      <c r="F602" s="60" t="s">
        <v>471</v>
      </c>
      <c r="G602" s="57" t="s">
        <v>10837</v>
      </c>
      <c r="H602" s="61">
        <v>2818</v>
      </c>
      <c r="I602" s="50" t="s">
        <v>12097</v>
      </c>
      <c r="J602" s="135" t="s">
        <v>20456</v>
      </c>
      <c r="K602" s="135" t="s">
        <v>21667</v>
      </c>
      <c r="L602" s="50"/>
      <c r="M602" s="50">
        <v>1</v>
      </c>
      <c r="N602" s="50">
        <v>1</v>
      </c>
    </row>
    <row r="603" spans="1:14" s="6" customFormat="1" ht="38.25" x14ac:dyDescent="0.45">
      <c r="A603" s="57" t="s">
        <v>9848</v>
      </c>
      <c r="B603" s="58" t="s">
        <v>16507</v>
      </c>
      <c r="C603" s="57" t="s">
        <v>10835</v>
      </c>
      <c r="D603" s="57" t="s">
        <v>9848</v>
      </c>
      <c r="E603" s="59" t="s">
        <v>476</v>
      </c>
      <c r="F603" s="60" t="s">
        <v>477</v>
      </c>
      <c r="G603" s="57" t="s">
        <v>10836</v>
      </c>
      <c r="H603" s="61">
        <v>2821</v>
      </c>
      <c r="I603" s="50" t="s">
        <v>12098</v>
      </c>
      <c r="J603" s="135" t="s">
        <v>20456</v>
      </c>
      <c r="K603" s="135" t="s">
        <v>21664</v>
      </c>
      <c r="L603" s="50"/>
      <c r="M603" s="50">
        <v>1</v>
      </c>
      <c r="N603" s="50">
        <v>1</v>
      </c>
    </row>
    <row r="604" spans="1:14" s="6" customFormat="1" ht="38.25" x14ac:dyDescent="0.45">
      <c r="A604" s="57" t="s">
        <v>9848</v>
      </c>
      <c r="B604" s="58" t="s">
        <v>16507</v>
      </c>
      <c r="C604" s="57" t="s">
        <v>10835</v>
      </c>
      <c r="D604" s="57" t="s">
        <v>9848</v>
      </c>
      <c r="E604" s="59" t="s">
        <v>524</v>
      </c>
      <c r="F604" s="60" t="s">
        <v>525</v>
      </c>
      <c r="G604" s="57" t="s">
        <v>10834</v>
      </c>
      <c r="H604" s="61">
        <v>3099</v>
      </c>
      <c r="I604" s="50" t="s">
        <v>12099</v>
      </c>
      <c r="J604" s="135" t="s">
        <v>20456</v>
      </c>
      <c r="K604" s="135" t="s">
        <v>21637</v>
      </c>
      <c r="L604" s="50"/>
      <c r="M604" s="50">
        <v>1</v>
      </c>
      <c r="N604" s="50">
        <v>1</v>
      </c>
    </row>
    <row r="605" spans="1:14" s="6" customFormat="1" ht="25.5" x14ac:dyDescent="0.45">
      <c r="A605" s="57" t="s">
        <v>9848</v>
      </c>
      <c r="B605" s="58" t="s">
        <v>16509</v>
      </c>
      <c r="C605" s="57" t="s">
        <v>1939</v>
      </c>
      <c r="D605" s="57" t="s">
        <v>9848</v>
      </c>
      <c r="E605" s="59" t="s">
        <v>394</v>
      </c>
      <c r="F605" s="60" t="s">
        <v>395</v>
      </c>
      <c r="G605" s="57" t="s">
        <v>10833</v>
      </c>
      <c r="H605" s="61">
        <v>2593</v>
      </c>
      <c r="I605" s="50" t="s">
        <v>12100</v>
      </c>
      <c r="J605" s="135" t="s">
        <v>20454</v>
      </c>
      <c r="K605" s="135" t="s">
        <v>21711</v>
      </c>
      <c r="L605" s="50"/>
      <c r="M605" s="50">
        <v>1</v>
      </c>
      <c r="N605" s="50">
        <v>1</v>
      </c>
    </row>
    <row r="606" spans="1:14" s="6" customFormat="1" ht="25.5" x14ac:dyDescent="0.45">
      <c r="A606" s="57" t="s">
        <v>9848</v>
      </c>
      <c r="B606" s="58" t="s">
        <v>16509</v>
      </c>
      <c r="C606" s="57" t="s">
        <v>1939</v>
      </c>
      <c r="D606" s="57" t="s">
        <v>9848</v>
      </c>
      <c r="E606" s="59" t="s">
        <v>466</v>
      </c>
      <c r="F606" s="60" t="s">
        <v>467</v>
      </c>
      <c r="G606" s="57" t="s">
        <v>10832</v>
      </c>
      <c r="H606" s="61">
        <v>2816</v>
      </c>
      <c r="I606" s="50" t="s">
        <v>12101</v>
      </c>
      <c r="J606" s="135" t="s">
        <v>20454</v>
      </c>
      <c r="K606" s="135" t="s">
        <v>21669</v>
      </c>
      <c r="L606" s="50"/>
      <c r="M606" s="50">
        <v>1</v>
      </c>
      <c r="N606" s="50">
        <v>1</v>
      </c>
    </row>
    <row r="607" spans="1:14" s="6" customFormat="1" ht="25.5" x14ac:dyDescent="0.45">
      <c r="A607" s="57" t="s">
        <v>9848</v>
      </c>
      <c r="B607" s="58" t="s">
        <v>16509</v>
      </c>
      <c r="C607" s="57" t="s">
        <v>1939</v>
      </c>
      <c r="D607" s="57" t="s">
        <v>9848</v>
      </c>
      <c r="E607" s="59" t="s">
        <v>470</v>
      </c>
      <c r="F607" s="60" t="s">
        <v>471</v>
      </c>
      <c r="G607" s="57" t="s">
        <v>10831</v>
      </c>
      <c r="H607" s="61">
        <v>2818</v>
      </c>
      <c r="I607" s="50" t="s">
        <v>12102</v>
      </c>
      <c r="J607" s="135" t="s">
        <v>20454</v>
      </c>
      <c r="K607" s="135" t="s">
        <v>21667</v>
      </c>
      <c r="L607" s="50"/>
      <c r="M607" s="50">
        <v>1</v>
      </c>
      <c r="N607" s="50">
        <v>1</v>
      </c>
    </row>
    <row r="608" spans="1:14" s="6" customFormat="1" ht="25.5" x14ac:dyDescent="0.45">
      <c r="A608" s="57" t="s">
        <v>9848</v>
      </c>
      <c r="B608" s="58" t="s">
        <v>16509</v>
      </c>
      <c r="C608" s="57" t="s">
        <v>1939</v>
      </c>
      <c r="D608" s="57" t="s">
        <v>9848</v>
      </c>
      <c r="E608" s="59" t="s">
        <v>472</v>
      </c>
      <c r="F608" s="60" t="s">
        <v>473</v>
      </c>
      <c r="G608" s="57" t="s">
        <v>10830</v>
      </c>
      <c r="H608" s="61">
        <v>2819</v>
      </c>
      <c r="I608" s="50" t="s">
        <v>12103</v>
      </c>
      <c r="J608" s="135" t="s">
        <v>20454</v>
      </c>
      <c r="K608" s="135" t="s">
        <v>21666</v>
      </c>
      <c r="L608" s="50"/>
      <c r="M608" s="50">
        <v>1</v>
      </c>
      <c r="N608" s="50">
        <v>1</v>
      </c>
    </row>
    <row r="609" spans="1:14" s="6" customFormat="1" ht="25.5" x14ac:dyDescent="0.45">
      <c r="A609" s="57" t="s">
        <v>9848</v>
      </c>
      <c r="B609" s="58" t="s">
        <v>16509</v>
      </c>
      <c r="C609" s="57" t="s">
        <v>1939</v>
      </c>
      <c r="D609" s="57" t="s">
        <v>9848</v>
      </c>
      <c r="E609" s="59" t="s">
        <v>476</v>
      </c>
      <c r="F609" s="60" t="s">
        <v>477</v>
      </c>
      <c r="G609" s="57" t="s">
        <v>10829</v>
      </c>
      <c r="H609" s="61">
        <v>2821</v>
      </c>
      <c r="I609" s="50" t="s">
        <v>12104</v>
      </c>
      <c r="J609" s="135" t="s">
        <v>20454</v>
      </c>
      <c r="K609" s="135" t="s">
        <v>21664</v>
      </c>
      <c r="L609" s="50"/>
      <c r="M609" s="50">
        <v>1</v>
      </c>
      <c r="N609" s="50">
        <v>1</v>
      </c>
    </row>
    <row r="610" spans="1:14" s="6" customFormat="1" ht="38.25" x14ac:dyDescent="0.45">
      <c r="A610" s="57" t="s">
        <v>9848</v>
      </c>
      <c r="B610" s="58" t="s">
        <v>16509</v>
      </c>
      <c r="C610" s="57" t="s">
        <v>1939</v>
      </c>
      <c r="D610" s="57" t="s">
        <v>9848</v>
      </c>
      <c r="E610" s="59" t="s">
        <v>482</v>
      </c>
      <c r="F610" s="60" t="s">
        <v>483</v>
      </c>
      <c r="G610" s="57" t="s">
        <v>10828</v>
      </c>
      <c r="H610" s="61">
        <v>2824</v>
      </c>
      <c r="I610" s="50" t="s">
        <v>12105</v>
      </c>
      <c r="J610" s="135" t="s">
        <v>20454</v>
      </c>
      <c r="K610" s="135" t="s">
        <v>21661</v>
      </c>
      <c r="L610" s="50"/>
      <c r="M610" s="50">
        <v>1</v>
      </c>
      <c r="N610" s="50">
        <v>1</v>
      </c>
    </row>
    <row r="611" spans="1:14" s="6" customFormat="1" ht="25.5" x14ac:dyDescent="0.45">
      <c r="A611" s="57" t="s">
        <v>9848</v>
      </c>
      <c r="B611" s="58" t="s">
        <v>16511</v>
      </c>
      <c r="C611" s="57" t="s">
        <v>10823</v>
      </c>
      <c r="D611" s="57" t="s">
        <v>9848</v>
      </c>
      <c r="E611" s="59" t="s">
        <v>394</v>
      </c>
      <c r="F611" s="60" t="s">
        <v>395</v>
      </c>
      <c r="G611" s="57" t="s">
        <v>10827</v>
      </c>
      <c r="H611" s="61">
        <v>2593</v>
      </c>
      <c r="I611" s="50" t="s">
        <v>12106</v>
      </c>
      <c r="J611" s="135" t="s">
        <v>20452</v>
      </c>
      <c r="K611" s="135" t="s">
        <v>21711</v>
      </c>
      <c r="L611" s="50"/>
      <c r="M611" s="50">
        <v>1</v>
      </c>
      <c r="N611" s="50">
        <v>1</v>
      </c>
    </row>
    <row r="612" spans="1:14" s="6" customFormat="1" ht="25.5" x14ac:dyDescent="0.45">
      <c r="A612" s="57" t="s">
        <v>9848</v>
      </c>
      <c r="B612" s="58" t="s">
        <v>16511</v>
      </c>
      <c r="C612" s="57" t="s">
        <v>10823</v>
      </c>
      <c r="D612" s="57" t="s">
        <v>9848</v>
      </c>
      <c r="E612" s="59" t="s">
        <v>466</v>
      </c>
      <c r="F612" s="60" t="s">
        <v>467</v>
      </c>
      <c r="G612" s="57" t="s">
        <v>10826</v>
      </c>
      <c r="H612" s="61">
        <v>2816</v>
      </c>
      <c r="I612" s="50" t="s">
        <v>12107</v>
      </c>
      <c r="J612" s="135" t="s">
        <v>20452</v>
      </c>
      <c r="K612" s="135" t="s">
        <v>21669</v>
      </c>
      <c r="L612" s="50"/>
      <c r="M612" s="50">
        <v>1</v>
      </c>
      <c r="N612" s="50">
        <v>1</v>
      </c>
    </row>
    <row r="613" spans="1:14" s="6" customFormat="1" ht="25.5" x14ac:dyDescent="0.45">
      <c r="A613" s="57" t="s">
        <v>9848</v>
      </c>
      <c r="B613" s="58" t="s">
        <v>16511</v>
      </c>
      <c r="C613" s="57" t="s">
        <v>10823</v>
      </c>
      <c r="D613" s="57" t="s">
        <v>9848</v>
      </c>
      <c r="E613" s="59" t="s">
        <v>470</v>
      </c>
      <c r="F613" s="60" t="s">
        <v>471</v>
      </c>
      <c r="G613" s="57" t="s">
        <v>10825</v>
      </c>
      <c r="H613" s="61">
        <v>2818</v>
      </c>
      <c r="I613" s="50" t="s">
        <v>12108</v>
      </c>
      <c r="J613" s="135" t="s">
        <v>20452</v>
      </c>
      <c r="K613" s="135" t="s">
        <v>21667</v>
      </c>
      <c r="L613" s="50"/>
      <c r="M613" s="50">
        <v>1</v>
      </c>
      <c r="N613" s="50">
        <v>1</v>
      </c>
    </row>
    <row r="614" spans="1:14" s="6" customFormat="1" ht="38.25" x14ac:dyDescent="0.45">
      <c r="A614" s="57" t="s">
        <v>9848</v>
      </c>
      <c r="B614" s="58" t="s">
        <v>16511</v>
      </c>
      <c r="C614" s="57" t="s">
        <v>10823</v>
      </c>
      <c r="D614" s="57" t="s">
        <v>9848</v>
      </c>
      <c r="E614" s="59" t="s">
        <v>482</v>
      </c>
      <c r="F614" s="60" t="s">
        <v>483</v>
      </c>
      <c r="G614" s="57" t="s">
        <v>10824</v>
      </c>
      <c r="H614" s="61">
        <v>2824</v>
      </c>
      <c r="I614" s="50" t="s">
        <v>12109</v>
      </c>
      <c r="J614" s="135" t="s">
        <v>20452</v>
      </c>
      <c r="K614" s="135" t="s">
        <v>21661</v>
      </c>
      <c r="L614" s="50"/>
      <c r="M614" s="50">
        <v>1</v>
      </c>
      <c r="N614" s="50">
        <v>1</v>
      </c>
    </row>
    <row r="615" spans="1:14" s="6" customFormat="1" ht="25.5" x14ac:dyDescent="0.45">
      <c r="A615" s="57" t="s">
        <v>9848</v>
      </c>
      <c r="B615" s="58" t="s">
        <v>16511</v>
      </c>
      <c r="C615" s="57" t="s">
        <v>10823</v>
      </c>
      <c r="D615" s="57" t="s">
        <v>9848</v>
      </c>
      <c r="E615" s="59" t="s">
        <v>511</v>
      </c>
      <c r="F615" s="60" t="s">
        <v>510</v>
      </c>
      <c r="G615" s="57" t="s">
        <v>10822</v>
      </c>
      <c r="H615" s="61">
        <v>3020</v>
      </c>
      <c r="I615" s="50" t="s">
        <v>12110</v>
      </c>
      <c r="J615" s="135" t="s">
        <v>20452</v>
      </c>
      <c r="K615" s="135" t="s">
        <v>21645</v>
      </c>
      <c r="L615" s="50"/>
      <c r="M615" s="50">
        <v>1</v>
      </c>
      <c r="N615" s="50">
        <v>1</v>
      </c>
    </row>
    <row r="616" spans="1:14" s="6" customFormat="1" ht="38.25" x14ac:dyDescent="0.45">
      <c r="A616" s="57"/>
      <c r="B616" s="58" t="s">
        <v>16512</v>
      </c>
      <c r="C616" s="57" t="s">
        <v>10821</v>
      </c>
      <c r="D616" s="57" t="s">
        <v>9848</v>
      </c>
      <c r="E616" s="59" t="s">
        <v>482</v>
      </c>
      <c r="F616" s="60" t="s">
        <v>483</v>
      </c>
      <c r="G616" s="57" t="s">
        <v>9860</v>
      </c>
      <c r="H616" s="61">
        <v>2824</v>
      </c>
      <c r="I616" s="50" t="s">
        <v>12111</v>
      </c>
      <c r="J616" s="135" t="s">
        <v>20451</v>
      </c>
      <c r="K616" s="135" t="s">
        <v>21661</v>
      </c>
      <c r="L616" s="50"/>
      <c r="M616" s="50">
        <v>1</v>
      </c>
      <c r="N616" s="50">
        <v>1</v>
      </c>
    </row>
    <row r="617" spans="1:14" s="6" customFormat="1" ht="25.5" x14ac:dyDescent="0.45">
      <c r="A617" s="57" t="s">
        <v>9848</v>
      </c>
      <c r="B617" s="58" t="s">
        <v>16515</v>
      </c>
      <c r="C617" s="57" t="s">
        <v>10819</v>
      </c>
      <c r="D617" s="57" t="s">
        <v>9848</v>
      </c>
      <c r="E617" s="59" t="s">
        <v>472</v>
      </c>
      <c r="F617" s="60" t="s">
        <v>473</v>
      </c>
      <c r="G617" s="57" t="s">
        <v>10820</v>
      </c>
      <c r="H617" s="61">
        <v>2819</v>
      </c>
      <c r="I617" s="50" t="s">
        <v>12112</v>
      </c>
      <c r="J617" s="135" t="s">
        <v>20448</v>
      </c>
      <c r="K617" s="135" t="s">
        <v>21666</v>
      </c>
      <c r="L617" s="50"/>
      <c r="M617" s="50">
        <v>1</v>
      </c>
      <c r="N617" s="50">
        <v>1</v>
      </c>
    </row>
    <row r="618" spans="1:14" s="6" customFormat="1" ht="38.25" x14ac:dyDescent="0.45">
      <c r="A618" s="57" t="s">
        <v>9848</v>
      </c>
      <c r="B618" s="58" t="s">
        <v>16515</v>
      </c>
      <c r="C618" s="57" t="s">
        <v>10819</v>
      </c>
      <c r="D618" s="57" t="s">
        <v>9848</v>
      </c>
      <c r="E618" s="59" t="s">
        <v>484</v>
      </c>
      <c r="F618" s="60" t="s">
        <v>485</v>
      </c>
      <c r="G618" s="57" t="s">
        <v>10818</v>
      </c>
      <c r="H618" s="61">
        <v>2825</v>
      </c>
      <c r="I618" s="50" t="s">
        <v>12113</v>
      </c>
      <c r="J618" s="135" t="s">
        <v>20448</v>
      </c>
      <c r="K618" s="135" t="s">
        <v>21660</v>
      </c>
      <c r="L618" s="50"/>
      <c r="M618" s="50">
        <v>1</v>
      </c>
      <c r="N618" s="50">
        <v>1</v>
      </c>
    </row>
    <row r="619" spans="1:14" s="6" customFormat="1" ht="25.5" x14ac:dyDescent="0.45">
      <c r="A619" s="57"/>
      <c r="B619" s="58" t="s">
        <v>16516</v>
      </c>
      <c r="C619" s="57" t="s">
        <v>10817</v>
      </c>
      <c r="D619" s="57" t="s">
        <v>9848</v>
      </c>
      <c r="E619" s="59" t="s">
        <v>488</v>
      </c>
      <c r="F619" s="60" t="s">
        <v>489</v>
      </c>
      <c r="G619" s="57" t="s">
        <v>9860</v>
      </c>
      <c r="H619" s="61">
        <v>2829</v>
      </c>
      <c r="I619" s="50" t="s">
        <v>12114</v>
      </c>
      <c r="J619" s="135" t="s">
        <v>20447</v>
      </c>
      <c r="K619" s="135" t="s">
        <v>21658</v>
      </c>
      <c r="L619" s="50"/>
      <c r="M619" s="50">
        <v>1</v>
      </c>
      <c r="N619" s="50">
        <v>1</v>
      </c>
    </row>
    <row r="620" spans="1:14" s="6" customFormat="1" ht="25.5" x14ac:dyDescent="0.45">
      <c r="A620" s="57" t="s">
        <v>9848</v>
      </c>
      <c r="B620" s="58" t="s">
        <v>16517</v>
      </c>
      <c r="C620" s="57" t="s">
        <v>1946</v>
      </c>
      <c r="D620" s="57" t="s">
        <v>9848</v>
      </c>
      <c r="E620" s="59" t="s">
        <v>476</v>
      </c>
      <c r="F620" s="60" t="s">
        <v>477</v>
      </c>
      <c r="G620" s="57" t="s">
        <v>10816</v>
      </c>
      <c r="H620" s="61">
        <v>2821</v>
      </c>
      <c r="I620" s="50" t="s">
        <v>12115</v>
      </c>
      <c r="J620" s="135" t="s">
        <v>20446</v>
      </c>
      <c r="K620" s="135" t="s">
        <v>21664</v>
      </c>
      <c r="L620" s="50"/>
      <c r="M620" s="50">
        <v>1</v>
      </c>
      <c r="N620" s="50">
        <v>1</v>
      </c>
    </row>
    <row r="621" spans="1:14" s="6" customFormat="1" ht="25.5" x14ac:dyDescent="0.45">
      <c r="A621" s="57" t="s">
        <v>9848</v>
      </c>
      <c r="B621" s="58" t="s">
        <v>16517</v>
      </c>
      <c r="C621" s="57" t="s">
        <v>1946</v>
      </c>
      <c r="D621" s="57" t="s">
        <v>9848</v>
      </c>
      <c r="E621" s="59" t="s">
        <v>478</v>
      </c>
      <c r="F621" s="60" t="s">
        <v>479</v>
      </c>
      <c r="G621" s="57" t="s">
        <v>10815</v>
      </c>
      <c r="H621" s="61">
        <v>2822</v>
      </c>
      <c r="I621" s="50" t="s">
        <v>12116</v>
      </c>
      <c r="J621" s="135" t="s">
        <v>20446</v>
      </c>
      <c r="K621" s="135" t="s">
        <v>21663</v>
      </c>
      <c r="L621" s="50"/>
      <c r="M621" s="50">
        <v>1</v>
      </c>
      <c r="N621" s="50">
        <v>1</v>
      </c>
    </row>
    <row r="622" spans="1:14" s="6" customFormat="1" ht="25.5" x14ac:dyDescent="0.45">
      <c r="A622" s="57" t="s">
        <v>9848</v>
      </c>
      <c r="B622" s="58" t="s">
        <v>16517</v>
      </c>
      <c r="C622" s="57" t="s">
        <v>1946</v>
      </c>
      <c r="D622" s="57" t="s">
        <v>9848</v>
      </c>
      <c r="E622" s="59" t="s">
        <v>488</v>
      </c>
      <c r="F622" s="60" t="s">
        <v>489</v>
      </c>
      <c r="G622" s="57" t="s">
        <v>10814</v>
      </c>
      <c r="H622" s="61">
        <v>2829</v>
      </c>
      <c r="I622" s="50" t="s">
        <v>12117</v>
      </c>
      <c r="J622" s="135" t="s">
        <v>20446</v>
      </c>
      <c r="K622" s="135" t="s">
        <v>21658</v>
      </c>
      <c r="L622" s="50"/>
      <c r="M622" s="50">
        <v>1</v>
      </c>
      <c r="N622" s="50">
        <v>1</v>
      </c>
    </row>
    <row r="623" spans="1:14" s="6" customFormat="1" ht="25.5" x14ac:dyDescent="0.45">
      <c r="A623" s="57"/>
      <c r="B623" s="58" t="s">
        <v>16518</v>
      </c>
      <c r="C623" s="57" t="s">
        <v>1947</v>
      </c>
      <c r="D623" s="57" t="s">
        <v>9848</v>
      </c>
      <c r="E623" s="59" t="s">
        <v>488</v>
      </c>
      <c r="F623" s="60" t="s">
        <v>489</v>
      </c>
      <c r="G623" s="57" t="s">
        <v>9860</v>
      </c>
      <c r="H623" s="61">
        <v>2829</v>
      </c>
      <c r="I623" s="50" t="s">
        <v>12118</v>
      </c>
      <c r="J623" s="135" t="s">
        <v>20445</v>
      </c>
      <c r="K623" s="135" t="s">
        <v>21658</v>
      </c>
      <c r="L623" s="50"/>
      <c r="M623" s="50">
        <v>1</v>
      </c>
      <c r="N623" s="50">
        <v>1</v>
      </c>
    </row>
    <row r="624" spans="1:14" s="6" customFormat="1" ht="25.5" x14ac:dyDescent="0.45">
      <c r="A624" s="57" t="s">
        <v>9848</v>
      </c>
      <c r="B624" s="58" t="s">
        <v>16519</v>
      </c>
      <c r="C624" s="57" t="s">
        <v>10806</v>
      </c>
      <c r="D624" s="57" t="s">
        <v>9848</v>
      </c>
      <c r="E624" s="59" t="s">
        <v>464</v>
      </c>
      <c r="F624" s="60" t="s">
        <v>465</v>
      </c>
      <c r="G624" s="57" t="s">
        <v>10813</v>
      </c>
      <c r="H624" s="61">
        <v>2815</v>
      </c>
      <c r="I624" s="50" t="s">
        <v>12119</v>
      </c>
      <c r="J624" s="135" t="s">
        <v>20444</v>
      </c>
      <c r="K624" s="135" t="s">
        <v>21670</v>
      </c>
      <c r="L624" s="50"/>
      <c r="M624" s="50">
        <v>1</v>
      </c>
      <c r="N624" s="50">
        <v>1</v>
      </c>
    </row>
    <row r="625" spans="1:14" s="6" customFormat="1" ht="25.5" x14ac:dyDescent="0.45">
      <c r="A625" s="57" t="s">
        <v>9848</v>
      </c>
      <c r="B625" s="58" t="s">
        <v>16519</v>
      </c>
      <c r="C625" s="57" t="s">
        <v>10806</v>
      </c>
      <c r="D625" s="57" t="s">
        <v>9848</v>
      </c>
      <c r="E625" s="59" t="s">
        <v>472</v>
      </c>
      <c r="F625" s="60" t="s">
        <v>473</v>
      </c>
      <c r="G625" s="57" t="s">
        <v>10812</v>
      </c>
      <c r="H625" s="61">
        <v>2819</v>
      </c>
      <c r="I625" s="50" t="s">
        <v>12120</v>
      </c>
      <c r="J625" s="135" t="s">
        <v>20444</v>
      </c>
      <c r="K625" s="135" t="s">
        <v>21666</v>
      </c>
      <c r="L625" s="50"/>
      <c r="M625" s="50">
        <v>1</v>
      </c>
      <c r="N625" s="50">
        <v>1</v>
      </c>
    </row>
    <row r="626" spans="1:14" s="6" customFormat="1" ht="25.5" x14ac:dyDescent="0.45">
      <c r="A626" s="57" t="s">
        <v>9848</v>
      </c>
      <c r="B626" s="58" t="s">
        <v>16519</v>
      </c>
      <c r="C626" s="57" t="s">
        <v>10806</v>
      </c>
      <c r="D626" s="57" t="s">
        <v>9848</v>
      </c>
      <c r="E626" s="59" t="s">
        <v>478</v>
      </c>
      <c r="F626" s="60" t="s">
        <v>479</v>
      </c>
      <c r="G626" s="57" t="s">
        <v>10811</v>
      </c>
      <c r="H626" s="61">
        <v>2822</v>
      </c>
      <c r="I626" s="50" t="s">
        <v>12121</v>
      </c>
      <c r="J626" s="135" t="s">
        <v>20444</v>
      </c>
      <c r="K626" s="135" t="s">
        <v>21663</v>
      </c>
      <c r="L626" s="50"/>
      <c r="M626" s="50">
        <v>1</v>
      </c>
      <c r="N626" s="50">
        <v>1</v>
      </c>
    </row>
    <row r="627" spans="1:14" s="6" customFormat="1" ht="25.5" x14ac:dyDescent="0.45">
      <c r="A627" s="57" t="s">
        <v>9848</v>
      </c>
      <c r="B627" s="58" t="s">
        <v>16519</v>
      </c>
      <c r="C627" s="57" t="s">
        <v>10806</v>
      </c>
      <c r="D627" s="57" t="s">
        <v>9848</v>
      </c>
      <c r="E627" s="59" t="s">
        <v>480</v>
      </c>
      <c r="F627" s="60" t="s">
        <v>481</v>
      </c>
      <c r="G627" s="57" t="s">
        <v>10810</v>
      </c>
      <c r="H627" s="61">
        <v>2823</v>
      </c>
      <c r="I627" s="50" t="s">
        <v>12122</v>
      </c>
      <c r="J627" s="135" t="s">
        <v>20444</v>
      </c>
      <c r="K627" s="135" t="s">
        <v>21662</v>
      </c>
      <c r="L627" s="50"/>
      <c r="M627" s="50">
        <v>1</v>
      </c>
      <c r="N627" s="50">
        <v>1</v>
      </c>
    </row>
    <row r="628" spans="1:14" s="6" customFormat="1" ht="38.25" x14ac:dyDescent="0.45">
      <c r="A628" s="57" t="s">
        <v>9848</v>
      </c>
      <c r="B628" s="58" t="s">
        <v>16519</v>
      </c>
      <c r="C628" s="57" t="s">
        <v>10806</v>
      </c>
      <c r="D628" s="57" t="s">
        <v>9848</v>
      </c>
      <c r="E628" s="59" t="s">
        <v>484</v>
      </c>
      <c r="F628" s="60" t="s">
        <v>485</v>
      </c>
      <c r="G628" s="57" t="s">
        <v>10809</v>
      </c>
      <c r="H628" s="61">
        <v>2825</v>
      </c>
      <c r="I628" s="50" t="s">
        <v>12123</v>
      </c>
      <c r="J628" s="135" t="s">
        <v>20444</v>
      </c>
      <c r="K628" s="135" t="s">
        <v>21660</v>
      </c>
      <c r="L628" s="50"/>
      <c r="M628" s="50">
        <v>1</v>
      </c>
      <c r="N628" s="50">
        <v>1</v>
      </c>
    </row>
    <row r="629" spans="1:14" s="6" customFormat="1" ht="38.25" x14ac:dyDescent="0.45">
      <c r="A629" s="57" t="s">
        <v>9848</v>
      </c>
      <c r="B629" s="58" t="s">
        <v>16519</v>
      </c>
      <c r="C629" s="57" t="s">
        <v>10806</v>
      </c>
      <c r="D629" s="57" t="s">
        <v>9848</v>
      </c>
      <c r="E629" s="59" t="s">
        <v>486</v>
      </c>
      <c r="F629" s="60" t="s">
        <v>487</v>
      </c>
      <c r="G629" s="57" t="s">
        <v>10808</v>
      </c>
      <c r="H629" s="61">
        <v>2826</v>
      </c>
      <c r="I629" s="50" t="s">
        <v>12124</v>
      </c>
      <c r="J629" s="135" t="s">
        <v>20444</v>
      </c>
      <c r="K629" s="135" t="s">
        <v>21659</v>
      </c>
      <c r="L629" s="50"/>
      <c r="M629" s="50">
        <v>1</v>
      </c>
      <c r="N629" s="50">
        <v>1</v>
      </c>
    </row>
    <row r="630" spans="1:14" s="6" customFormat="1" ht="51" x14ac:dyDescent="0.45">
      <c r="A630" s="57" t="s">
        <v>9848</v>
      </c>
      <c r="B630" s="58" t="s">
        <v>16519</v>
      </c>
      <c r="C630" s="57" t="s">
        <v>10806</v>
      </c>
      <c r="D630" s="57" t="s">
        <v>9848</v>
      </c>
      <c r="E630" s="59" t="s">
        <v>488</v>
      </c>
      <c r="F630" s="60" t="s">
        <v>489</v>
      </c>
      <c r="G630" s="57" t="s">
        <v>10807</v>
      </c>
      <c r="H630" s="61">
        <v>2829</v>
      </c>
      <c r="I630" s="50" t="s">
        <v>12125</v>
      </c>
      <c r="J630" s="135" t="s">
        <v>20444</v>
      </c>
      <c r="K630" s="135" t="s">
        <v>21658</v>
      </c>
      <c r="L630" s="50"/>
      <c r="M630" s="50">
        <v>1</v>
      </c>
      <c r="N630" s="50">
        <v>1</v>
      </c>
    </row>
    <row r="631" spans="1:14" s="6" customFormat="1" ht="38.25" x14ac:dyDescent="0.45">
      <c r="A631" s="57" t="s">
        <v>9848</v>
      </c>
      <c r="B631" s="58" t="s">
        <v>16519</v>
      </c>
      <c r="C631" s="57" t="s">
        <v>10806</v>
      </c>
      <c r="D631" s="57" t="s">
        <v>9848</v>
      </c>
      <c r="E631" s="59" t="s">
        <v>549</v>
      </c>
      <c r="F631" s="60" t="s">
        <v>548</v>
      </c>
      <c r="G631" s="57" t="s">
        <v>10805</v>
      </c>
      <c r="H631" s="61">
        <v>3250</v>
      </c>
      <c r="I631" s="50" t="s">
        <v>12126</v>
      </c>
      <c r="J631" s="135" t="s">
        <v>20444</v>
      </c>
      <c r="K631" s="135" t="s">
        <v>21622</v>
      </c>
      <c r="L631" s="50"/>
      <c r="M631" s="50">
        <v>1</v>
      </c>
      <c r="N631" s="50">
        <v>1</v>
      </c>
    </row>
    <row r="632" spans="1:14" s="6" customFormat="1" ht="38.25" x14ac:dyDescent="0.45">
      <c r="A632" s="57"/>
      <c r="B632" s="58" t="s">
        <v>16522</v>
      </c>
      <c r="C632" s="57" t="s">
        <v>10804</v>
      </c>
      <c r="D632" s="57" t="s">
        <v>9848</v>
      </c>
      <c r="E632" s="59" t="s">
        <v>423</v>
      </c>
      <c r="F632" s="60" t="s">
        <v>422</v>
      </c>
      <c r="G632" s="57" t="s">
        <v>9860</v>
      </c>
      <c r="H632" s="61">
        <v>2670</v>
      </c>
      <c r="I632" s="50" t="s">
        <v>12127</v>
      </c>
      <c r="J632" s="135" t="s">
        <v>20441</v>
      </c>
      <c r="K632" s="135" t="s">
        <v>21694</v>
      </c>
      <c r="L632" s="50"/>
      <c r="M632" s="50">
        <v>1</v>
      </c>
      <c r="N632" s="50">
        <v>1</v>
      </c>
    </row>
    <row r="633" spans="1:14" s="6" customFormat="1" ht="38.25" x14ac:dyDescent="0.45">
      <c r="A633" s="57" t="s">
        <v>9848</v>
      </c>
      <c r="B633" s="58" t="s">
        <v>16523</v>
      </c>
      <c r="C633" s="57" t="s">
        <v>1951</v>
      </c>
      <c r="D633" s="57" t="s">
        <v>9848</v>
      </c>
      <c r="E633" s="59" t="s">
        <v>423</v>
      </c>
      <c r="F633" s="60" t="s">
        <v>422</v>
      </c>
      <c r="G633" s="57" t="s">
        <v>10803</v>
      </c>
      <c r="H633" s="61">
        <v>2670</v>
      </c>
      <c r="I633" s="50" t="s">
        <v>12128</v>
      </c>
      <c r="J633" s="135" t="s">
        <v>20440</v>
      </c>
      <c r="K633" s="135" t="s">
        <v>21694</v>
      </c>
      <c r="L633" s="50"/>
      <c r="M633" s="50">
        <v>1</v>
      </c>
      <c r="N633" s="50">
        <v>1</v>
      </c>
    </row>
    <row r="634" spans="1:14" s="6" customFormat="1" ht="51" x14ac:dyDescent="0.45">
      <c r="A634" s="57" t="s">
        <v>9848</v>
      </c>
      <c r="B634" s="58" t="s">
        <v>16523</v>
      </c>
      <c r="C634" s="57" t="s">
        <v>1951</v>
      </c>
      <c r="D634" s="57" t="s">
        <v>9848</v>
      </c>
      <c r="E634" s="59" t="s">
        <v>468</v>
      </c>
      <c r="F634" s="60" t="s">
        <v>469</v>
      </c>
      <c r="G634" s="57" t="s">
        <v>10802</v>
      </c>
      <c r="H634" s="61">
        <v>2817</v>
      </c>
      <c r="I634" s="50" t="s">
        <v>12129</v>
      </c>
      <c r="J634" s="135" t="s">
        <v>20440</v>
      </c>
      <c r="K634" s="135" t="s">
        <v>21668</v>
      </c>
      <c r="L634" s="50"/>
      <c r="M634" s="50">
        <v>1</v>
      </c>
      <c r="N634" s="50">
        <v>1</v>
      </c>
    </row>
    <row r="635" spans="1:14" s="6" customFormat="1" ht="25.5" x14ac:dyDescent="0.45">
      <c r="A635" s="57" t="s">
        <v>9848</v>
      </c>
      <c r="B635" s="58" t="s">
        <v>16524</v>
      </c>
      <c r="C635" s="57" t="s">
        <v>1952</v>
      </c>
      <c r="D635" s="57" t="s">
        <v>9848</v>
      </c>
      <c r="E635" s="59" t="s">
        <v>451</v>
      </c>
      <c r="F635" s="60" t="s">
        <v>450</v>
      </c>
      <c r="G635" s="57" t="s">
        <v>10801</v>
      </c>
      <c r="H635" s="61">
        <v>2790</v>
      </c>
      <c r="I635" s="50" t="s">
        <v>12130</v>
      </c>
      <c r="J635" s="135" t="s">
        <v>20439</v>
      </c>
      <c r="K635" s="135" t="s">
        <v>21677</v>
      </c>
      <c r="L635" s="50"/>
      <c r="M635" s="50">
        <v>1</v>
      </c>
      <c r="N635" s="50">
        <v>1</v>
      </c>
    </row>
    <row r="636" spans="1:14" s="6" customFormat="1" ht="51" x14ac:dyDescent="0.45">
      <c r="A636" s="57" t="s">
        <v>9848</v>
      </c>
      <c r="B636" s="58" t="s">
        <v>16524</v>
      </c>
      <c r="C636" s="57" t="s">
        <v>1952</v>
      </c>
      <c r="D636" s="57" t="s">
        <v>9848</v>
      </c>
      <c r="E636" s="59" t="s">
        <v>468</v>
      </c>
      <c r="F636" s="60" t="s">
        <v>469</v>
      </c>
      <c r="G636" s="57" t="s">
        <v>10800</v>
      </c>
      <c r="H636" s="61">
        <v>2817</v>
      </c>
      <c r="I636" s="50" t="s">
        <v>12131</v>
      </c>
      <c r="J636" s="135" t="s">
        <v>20439</v>
      </c>
      <c r="K636" s="135" t="s">
        <v>21668</v>
      </c>
      <c r="L636" s="50"/>
      <c r="M636" s="50">
        <v>1</v>
      </c>
      <c r="N636" s="50">
        <v>1</v>
      </c>
    </row>
    <row r="637" spans="1:14" s="6" customFormat="1" ht="63.75" x14ac:dyDescent="0.45">
      <c r="A637" s="57" t="s">
        <v>9848</v>
      </c>
      <c r="B637" s="58" t="s">
        <v>16524</v>
      </c>
      <c r="C637" s="57" t="s">
        <v>1952</v>
      </c>
      <c r="D637" s="57" t="s">
        <v>9848</v>
      </c>
      <c r="E637" s="59" t="s">
        <v>472</v>
      </c>
      <c r="F637" s="60" t="s">
        <v>473</v>
      </c>
      <c r="G637" s="57" t="s">
        <v>10799</v>
      </c>
      <c r="H637" s="61">
        <v>2819</v>
      </c>
      <c r="I637" s="50" t="s">
        <v>12132</v>
      </c>
      <c r="J637" s="135" t="s">
        <v>20439</v>
      </c>
      <c r="K637" s="135" t="s">
        <v>21666</v>
      </c>
      <c r="L637" s="50"/>
      <c r="M637" s="50">
        <v>1</v>
      </c>
      <c r="N637" s="50">
        <v>1</v>
      </c>
    </row>
    <row r="638" spans="1:14" s="6" customFormat="1" ht="50.25" customHeight="1" x14ac:dyDescent="0.45">
      <c r="A638" s="57" t="s">
        <v>9848</v>
      </c>
      <c r="B638" s="58" t="s">
        <v>16524</v>
      </c>
      <c r="C638" s="57" t="s">
        <v>1952</v>
      </c>
      <c r="D638" s="57" t="s">
        <v>9848</v>
      </c>
      <c r="E638" s="59" t="s">
        <v>478</v>
      </c>
      <c r="F638" s="60" t="s">
        <v>479</v>
      </c>
      <c r="G638" s="57" t="s">
        <v>10798</v>
      </c>
      <c r="H638" s="61">
        <v>2822</v>
      </c>
      <c r="I638" s="50" t="s">
        <v>12133</v>
      </c>
      <c r="J638" s="135" t="s">
        <v>20439</v>
      </c>
      <c r="K638" s="135" t="s">
        <v>21663</v>
      </c>
      <c r="L638" s="50"/>
      <c r="M638" s="50">
        <v>1</v>
      </c>
      <c r="N638" s="50">
        <v>1</v>
      </c>
    </row>
    <row r="639" spans="1:14" s="6" customFormat="1" ht="38.25" x14ac:dyDescent="0.45">
      <c r="A639" s="57" t="s">
        <v>9848</v>
      </c>
      <c r="B639" s="58" t="s">
        <v>16524</v>
      </c>
      <c r="C639" s="57" t="s">
        <v>1952</v>
      </c>
      <c r="D639" s="57" t="s">
        <v>9848</v>
      </c>
      <c r="E639" s="59" t="s">
        <v>484</v>
      </c>
      <c r="F639" s="60" t="s">
        <v>485</v>
      </c>
      <c r="G639" s="57" t="s">
        <v>10797</v>
      </c>
      <c r="H639" s="61">
        <v>2825</v>
      </c>
      <c r="I639" s="50" t="s">
        <v>12134</v>
      </c>
      <c r="J639" s="135" t="s">
        <v>20439</v>
      </c>
      <c r="K639" s="135" t="s">
        <v>21660</v>
      </c>
      <c r="L639" s="50"/>
      <c r="M639" s="50">
        <v>1</v>
      </c>
      <c r="N639" s="50">
        <v>1</v>
      </c>
    </row>
    <row r="640" spans="1:14" s="6" customFormat="1" ht="38.25" x14ac:dyDescent="0.45">
      <c r="A640" s="57" t="s">
        <v>9848</v>
      </c>
      <c r="B640" s="58" t="s">
        <v>16524</v>
      </c>
      <c r="C640" s="57" t="s">
        <v>1952</v>
      </c>
      <c r="D640" s="57" t="s">
        <v>9848</v>
      </c>
      <c r="E640" s="59" t="s">
        <v>486</v>
      </c>
      <c r="F640" s="60" t="s">
        <v>487</v>
      </c>
      <c r="G640" s="57" t="s">
        <v>10796</v>
      </c>
      <c r="H640" s="61">
        <v>2826</v>
      </c>
      <c r="I640" s="50" t="s">
        <v>12135</v>
      </c>
      <c r="J640" s="135" t="s">
        <v>20439</v>
      </c>
      <c r="K640" s="135" t="s">
        <v>21659</v>
      </c>
      <c r="L640" s="50"/>
      <c r="M640" s="50">
        <v>1</v>
      </c>
      <c r="N640" s="50">
        <v>1</v>
      </c>
    </row>
    <row r="641" spans="1:14" s="6" customFormat="1" ht="38.25" x14ac:dyDescent="0.45">
      <c r="A641" s="57" t="s">
        <v>9848</v>
      </c>
      <c r="B641" s="58" t="s">
        <v>16524</v>
      </c>
      <c r="C641" s="57" t="s">
        <v>1952</v>
      </c>
      <c r="D641" s="57" t="s">
        <v>9848</v>
      </c>
      <c r="E641" s="59" t="s">
        <v>488</v>
      </c>
      <c r="F641" s="60" t="s">
        <v>489</v>
      </c>
      <c r="G641" s="57" t="s">
        <v>10795</v>
      </c>
      <c r="H641" s="61">
        <v>2829</v>
      </c>
      <c r="I641" s="50" t="s">
        <v>12136</v>
      </c>
      <c r="J641" s="135" t="s">
        <v>20439</v>
      </c>
      <c r="K641" s="135" t="s">
        <v>21658</v>
      </c>
      <c r="L641" s="50"/>
      <c r="M641" s="50">
        <v>1</v>
      </c>
      <c r="N641" s="50">
        <v>1</v>
      </c>
    </row>
    <row r="642" spans="1:14" s="6" customFormat="1" ht="38.25" x14ac:dyDescent="0.45">
      <c r="A642" s="57" t="s">
        <v>9848</v>
      </c>
      <c r="B642" s="58" t="s">
        <v>16524</v>
      </c>
      <c r="C642" s="57" t="s">
        <v>1952</v>
      </c>
      <c r="D642" s="57" t="s">
        <v>9848</v>
      </c>
      <c r="E642" s="59" t="s">
        <v>514</v>
      </c>
      <c r="F642" s="60" t="s">
        <v>513</v>
      </c>
      <c r="G642" s="57" t="s">
        <v>10794</v>
      </c>
      <c r="H642" s="61">
        <v>3030</v>
      </c>
      <c r="I642" s="50" t="s">
        <v>12137</v>
      </c>
      <c r="J642" s="135" t="s">
        <v>20439</v>
      </c>
      <c r="K642" s="135" t="s">
        <v>21643</v>
      </c>
      <c r="L642" s="50"/>
      <c r="M642" s="50">
        <v>1</v>
      </c>
      <c r="N642" s="50">
        <v>1</v>
      </c>
    </row>
    <row r="643" spans="1:14" s="6" customFormat="1" ht="25.5" x14ac:dyDescent="0.45">
      <c r="A643" s="57" t="s">
        <v>9848</v>
      </c>
      <c r="B643" s="58" t="s">
        <v>16524</v>
      </c>
      <c r="C643" s="57" t="s">
        <v>1952</v>
      </c>
      <c r="D643" s="57" t="s">
        <v>9848</v>
      </c>
      <c r="E643" s="59" t="s">
        <v>552</v>
      </c>
      <c r="F643" s="60" t="s">
        <v>551</v>
      </c>
      <c r="G643" s="57" t="s">
        <v>10793</v>
      </c>
      <c r="H643" s="61">
        <v>3290</v>
      </c>
      <c r="I643" s="50" t="s">
        <v>12138</v>
      </c>
      <c r="J643" s="135" t="s">
        <v>20439</v>
      </c>
      <c r="K643" s="135" t="s">
        <v>21620</v>
      </c>
      <c r="L643" s="50"/>
      <c r="M643" s="50">
        <v>1</v>
      </c>
      <c r="N643" s="50">
        <v>1</v>
      </c>
    </row>
    <row r="644" spans="1:14" s="6" customFormat="1" ht="38.25" x14ac:dyDescent="0.45">
      <c r="A644" s="57"/>
      <c r="B644" s="58" t="s">
        <v>16527</v>
      </c>
      <c r="C644" s="57" t="s">
        <v>1954</v>
      </c>
      <c r="D644" s="57" t="s">
        <v>9848</v>
      </c>
      <c r="E644" s="59" t="s">
        <v>472</v>
      </c>
      <c r="F644" s="60" t="s">
        <v>473</v>
      </c>
      <c r="G644" s="57" t="s">
        <v>9860</v>
      </c>
      <c r="H644" s="61">
        <v>2819</v>
      </c>
      <c r="I644" s="50" t="s">
        <v>12139</v>
      </c>
      <c r="J644" s="135" t="s">
        <v>20436</v>
      </c>
      <c r="K644" s="135" t="s">
        <v>21666</v>
      </c>
      <c r="L644" s="50"/>
      <c r="M644" s="50">
        <v>1</v>
      </c>
      <c r="N644" s="50">
        <v>1</v>
      </c>
    </row>
    <row r="645" spans="1:14" s="6" customFormat="1" ht="38.25" x14ac:dyDescent="0.45">
      <c r="A645" s="57" t="s">
        <v>9848</v>
      </c>
      <c r="B645" s="58" t="s">
        <v>16528</v>
      </c>
      <c r="C645" s="57" t="s">
        <v>10791</v>
      </c>
      <c r="D645" s="57" t="s">
        <v>9848</v>
      </c>
      <c r="E645" s="59" t="s">
        <v>381</v>
      </c>
      <c r="F645" s="60" t="s">
        <v>382</v>
      </c>
      <c r="G645" s="57" t="s">
        <v>10792</v>
      </c>
      <c r="H645" s="61">
        <v>2512</v>
      </c>
      <c r="I645" s="50" t="s">
        <v>12140</v>
      </c>
      <c r="J645" s="135" t="s">
        <v>20435</v>
      </c>
      <c r="K645" s="135" t="s">
        <v>21718</v>
      </c>
      <c r="L645" s="50"/>
      <c r="M645" s="50">
        <v>1</v>
      </c>
      <c r="N645" s="50">
        <v>1</v>
      </c>
    </row>
    <row r="646" spans="1:14" s="6" customFormat="1" ht="25.5" x14ac:dyDescent="0.45">
      <c r="A646" s="57" t="s">
        <v>9848</v>
      </c>
      <c r="B646" s="58" t="s">
        <v>16528</v>
      </c>
      <c r="C646" s="57" t="s">
        <v>10791</v>
      </c>
      <c r="D646" s="57" t="s">
        <v>9848</v>
      </c>
      <c r="E646" s="59" t="s">
        <v>464</v>
      </c>
      <c r="F646" s="60" t="s">
        <v>465</v>
      </c>
      <c r="G646" s="57" t="s">
        <v>10790</v>
      </c>
      <c r="H646" s="61">
        <v>2815</v>
      </c>
      <c r="I646" s="50" t="s">
        <v>12141</v>
      </c>
      <c r="J646" s="135" t="s">
        <v>20435</v>
      </c>
      <c r="K646" s="135" t="s">
        <v>21670</v>
      </c>
      <c r="L646" s="50"/>
      <c r="M646" s="50">
        <v>1</v>
      </c>
      <c r="N646" s="50">
        <v>1</v>
      </c>
    </row>
    <row r="647" spans="1:14" s="6" customFormat="1" ht="51" x14ac:dyDescent="0.45">
      <c r="A647" s="57" t="s">
        <v>9848</v>
      </c>
      <c r="B647" s="58" t="s">
        <v>16529</v>
      </c>
      <c r="C647" s="57" t="s">
        <v>10787</v>
      </c>
      <c r="D647" s="57" t="s">
        <v>9848</v>
      </c>
      <c r="E647" s="59" t="s">
        <v>460</v>
      </c>
      <c r="F647" s="60" t="s">
        <v>461</v>
      </c>
      <c r="G647" s="57" t="s">
        <v>10789</v>
      </c>
      <c r="H647" s="61">
        <v>2813</v>
      </c>
      <c r="I647" s="50" t="s">
        <v>12142</v>
      </c>
      <c r="J647" s="135" t="s">
        <v>20434</v>
      </c>
      <c r="K647" s="135" t="s">
        <v>21672</v>
      </c>
      <c r="L647" s="50"/>
      <c r="M647" s="50">
        <v>1</v>
      </c>
      <c r="N647" s="50">
        <v>1</v>
      </c>
    </row>
    <row r="648" spans="1:14" s="6" customFormat="1" ht="51" x14ac:dyDescent="0.45">
      <c r="A648" s="57" t="s">
        <v>9848</v>
      </c>
      <c r="B648" s="58" t="s">
        <v>16529</v>
      </c>
      <c r="C648" s="57" t="s">
        <v>10787</v>
      </c>
      <c r="D648" s="57" t="s">
        <v>9848</v>
      </c>
      <c r="E648" s="59" t="s">
        <v>464</v>
      </c>
      <c r="F648" s="60" t="s">
        <v>465</v>
      </c>
      <c r="G648" s="57" t="s">
        <v>10788</v>
      </c>
      <c r="H648" s="61">
        <v>2815</v>
      </c>
      <c r="I648" s="50" t="s">
        <v>12143</v>
      </c>
      <c r="J648" s="135" t="s">
        <v>20434</v>
      </c>
      <c r="K648" s="135" t="s">
        <v>21670</v>
      </c>
      <c r="L648" s="50"/>
      <c r="M648" s="50">
        <v>1</v>
      </c>
      <c r="N648" s="50">
        <v>1</v>
      </c>
    </row>
    <row r="649" spans="1:14" s="6" customFormat="1" ht="51" x14ac:dyDescent="0.45">
      <c r="A649" s="57" t="s">
        <v>9848</v>
      </c>
      <c r="B649" s="58" t="s">
        <v>16529</v>
      </c>
      <c r="C649" s="57" t="s">
        <v>10787</v>
      </c>
      <c r="D649" s="57" t="s">
        <v>9848</v>
      </c>
      <c r="E649" s="59" t="s">
        <v>472</v>
      </c>
      <c r="F649" s="60" t="s">
        <v>473</v>
      </c>
      <c r="G649" s="57" t="s">
        <v>10786</v>
      </c>
      <c r="H649" s="61">
        <v>2819</v>
      </c>
      <c r="I649" s="50" t="s">
        <v>12144</v>
      </c>
      <c r="J649" s="135" t="s">
        <v>20434</v>
      </c>
      <c r="K649" s="135" t="s">
        <v>21666</v>
      </c>
      <c r="L649" s="50"/>
      <c r="M649" s="50">
        <v>1</v>
      </c>
      <c r="N649" s="50">
        <v>1</v>
      </c>
    </row>
    <row r="650" spans="1:14" s="6" customFormat="1" ht="25.5" x14ac:dyDescent="0.45">
      <c r="A650" s="57"/>
      <c r="B650" s="58" t="s">
        <v>16532</v>
      </c>
      <c r="C650" s="57" t="s">
        <v>10785</v>
      </c>
      <c r="D650" s="57" t="s">
        <v>9848</v>
      </c>
      <c r="E650" s="59" t="s">
        <v>394</v>
      </c>
      <c r="F650" s="60" t="s">
        <v>395</v>
      </c>
      <c r="G650" s="57" t="s">
        <v>9860</v>
      </c>
      <c r="H650" s="61">
        <v>2593</v>
      </c>
      <c r="I650" s="50" t="s">
        <v>12145</v>
      </c>
      <c r="J650" s="135" t="s">
        <v>20431</v>
      </c>
      <c r="K650" s="135" t="s">
        <v>21711</v>
      </c>
      <c r="L650" s="50"/>
      <c r="M650" s="50">
        <v>1</v>
      </c>
      <c r="N650" s="50">
        <v>1</v>
      </c>
    </row>
    <row r="651" spans="1:14" s="6" customFormat="1" ht="25.5" x14ac:dyDescent="0.45">
      <c r="A651" s="57" t="s">
        <v>9848</v>
      </c>
      <c r="B651" s="58" t="s">
        <v>16533</v>
      </c>
      <c r="C651" s="57" t="s">
        <v>10783</v>
      </c>
      <c r="D651" s="57" t="s">
        <v>9848</v>
      </c>
      <c r="E651" s="59" t="s">
        <v>394</v>
      </c>
      <c r="F651" s="60" t="s">
        <v>395</v>
      </c>
      <c r="G651" s="57" t="s">
        <v>10784</v>
      </c>
      <c r="H651" s="61">
        <v>2593</v>
      </c>
      <c r="I651" s="50" t="s">
        <v>12146</v>
      </c>
      <c r="J651" s="135" t="s">
        <v>20430</v>
      </c>
      <c r="K651" s="135" t="s">
        <v>21711</v>
      </c>
      <c r="L651" s="50"/>
      <c r="M651" s="50">
        <v>1</v>
      </c>
      <c r="N651" s="50">
        <v>1</v>
      </c>
    </row>
    <row r="652" spans="1:14" s="6" customFormat="1" ht="25.5" x14ac:dyDescent="0.45">
      <c r="A652" s="57" t="s">
        <v>9848</v>
      </c>
      <c r="B652" s="58" t="s">
        <v>16533</v>
      </c>
      <c r="C652" s="57" t="s">
        <v>10783</v>
      </c>
      <c r="D652" s="57" t="s">
        <v>9848</v>
      </c>
      <c r="E652" s="59" t="s">
        <v>478</v>
      </c>
      <c r="F652" s="60" t="s">
        <v>479</v>
      </c>
      <c r="G652" s="57" t="s">
        <v>10782</v>
      </c>
      <c r="H652" s="61">
        <v>2822</v>
      </c>
      <c r="I652" s="50" t="s">
        <v>12147</v>
      </c>
      <c r="J652" s="135" t="s">
        <v>20430</v>
      </c>
      <c r="K652" s="135" t="s">
        <v>21663</v>
      </c>
      <c r="L652" s="50"/>
      <c r="M652" s="50">
        <v>1</v>
      </c>
      <c r="N652" s="50">
        <v>1</v>
      </c>
    </row>
    <row r="653" spans="1:14" s="6" customFormat="1" ht="25.5" x14ac:dyDescent="0.45">
      <c r="A653" s="57" t="s">
        <v>9848</v>
      </c>
      <c r="B653" s="58" t="s">
        <v>16534</v>
      </c>
      <c r="C653" s="57" t="s">
        <v>10780</v>
      </c>
      <c r="D653" s="57" t="s">
        <v>9848</v>
      </c>
      <c r="E653" s="59" t="s">
        <v>394</v>
      </c>
      <c r="F653" s="60" t="s">
        <v>395</v>
      </c>
      <c r="G653" s="57" t="s">
        <v>10781</v>
      </c>
      <c r="H653" s="61">
        <v>2593</v>
      </c>
      <c r="I653" s="50" t="s">
        <v>12148</v>
      </c>
      <c r="J653" s="135" t="s">
        <v>20429</v>
      </c>
      <c r="K653" s="135" t="s">
        <v>21711</v>
      </c>
      <c r="L653" s="50"/>
      <c r="M653" s="50">
        <v>1</v>
      </c>
      <c r="N653" s="50">
        <v>1</v>
      </c>
    </row>
    <row r="654" spans="1:14" s="6" customFormat="1" ht="25.5" x14ac:dyDescent="0.45">
      <c r="A654" s="57" t="s">
        <v>9848</v>
      </c>
      <c r="B654" s="58" t="s">
        <v>16534</v>
      </c>
      <c r="C654" s="57" t="s">
        <v>10780</v>
      </c>
      <c r="D654" s="57" t="s">
        <v>9848</v>
      </c>
      <c r="E654" s="59" t="s">
        <v>478</v>
      </c>
      <c r="F654" s="60" t="s">
        <v>479</v>
      </c>
      <c r="G654" s="57" t="s">
        <v>10779</v>
      </c>
      <c r="H654" s="61">
        <v>2822</v>
      </c>
      <c r="I654" s="50" t="s">
        <v>12149</v>
      </c>
      <c r="J654" s="135" t="s">
        <v>20429</v>
      </c>
      <c r="K654" s="135" t="s">
        <v>21663</v>
      </c>
      <c r="L654" s="50"/>
      <c r="M654" s="50">
        <v>1</v>
      </c>
      <c r="N654" s="50">
        <v>1</v>
      </c>
    </row>
    <row r="655" spans="1:14" s="6" customFormat="1" ht="25.5" x14ac:dyDescent="0.45">
      <c r="A655" s="57" t="s">
        <v>9848</v>
      </c>
      <c r="B655" s="58" t="s">
        <v>16535</v>
      </c>
      <c r="C655" s="57" t="s">
        <v>10777</v>
      </c>
      <c r="D655" s="57" t="s">
        <v>9848</v>
      </c>
      <c r="E655" s="59" t="s">
        <v>478</v>
      </c>
      <c r="F655" s="60" t="s">
        <v>479</v>
      </c>
      <c r="G655" s="57" t="s">
        <v>10778</v>
      </c>
      <c r="H655" s="61">
        <v>2822</v>
      </c>
      <c r="I655" s="50" t="s">
        <v>12150</v>
      </c>
      <c r="J655" s="135" t="s">
        <v>20428</v>
      </c>
      <c r="K655" s="135" t="s">
        <v>21663</v>
      </c>
      <c r="L655" s="50"/>
      <c r="M655" s="50">
        <v>1</v>
      </c>
      <c r="N655" s="50">
        <v>1</v>
      </c>
    </row>
    <row r="656" spans="1:14" s="6" customFormat="1" ht="25.5" x14ac:dyDescent="0.45">
      <c r="A656" s="57" t="s">
        <v>9848</v>
      </c>
      <c r="B656" s="58" t="s">
        <v>16535</v>
      </c>
      <c r="C656" s="57" t="s">
        <v>10777</v>
      </c>
      <c r="D656" s="57" t="s">
        <v>9848</v>
      </c>
      <c r="E656" s="59" t="s">
        <v>480</v>
      </c>
      <c r="F656" s="60" t="s">
        <v>481</v>
      </c>
      <c r="G656" s="57" t="s">
        <v>10776</v>
      </c>
      <c r="H656" s="61">
        <v>2823</v>
      </c>
      <c r="I656" s="50" t="s">
        <v>12151</v>
      </c>
      <c r="J656" s="135" t="s">
        <v>20428</v>
      </c>
      <c r="K656" s="135" t="s">
        <v>21662</v>
      </c>
      <c r="L656" s="50"/>
      <c r="M656" s="50">
        <v>1</v>
      </c>
      <c r="N656" s="50">
        <v>1</v>
      </c>
    </row>
    <row r="657" spans="1:14" s="6" customFormat="1" ht="25.5" x14ac:dyDescent="0.45">
      <c r="A657" s="57" t="s">
        <v>9848</v>
      </c>
      <c r="B657" s="58" t="s">
        <v>16536</v>
      </c>
      <c r="C657" s="57" t="s">
        <v>1962</v>
      </c>
      <c r="D657" s="57" t="s">
        <v>9848</v>
      </c>
      <c r="E657" s="59" t="s">
        <v>478</v>
      </c>
      <c r="F657" s="60" t="s">
        <v>479</v>
      </c>
      <c r="G657" s="57" t="s">
        <v>10775</v>
      </c>
      <c r="H657" s="61">
        <v>2822</v>
      </c>
      <c r="I657" s="50" t="s">
        <v>12152</v>
      </c>
      <c r="J657" s="135" t="s">
        <v>20427</v>
      </c>
      <c r="K657" s="135" t="s">
        <v>21663</v>
      </c>
      <c r="L657" s="50"/>
      <c r="M657" s="50">
        <v>1</v>
      </c>
      <c r="N657" s="50">
        <v>1</v>
      </c>
    </row>
    <row r="658" spans="1:14" s="6" customFormat="1" ht="25.5" x14ac:dyDescent="0.45">
      <c r="A658" s="57" t="s">
        <v>9848</v>
      </c>
      <c r="B658" s="58" t="s">
        <v>16536</v>
      </c>
      <c r="C658" s="57" t="s">
        <v>1962</v>
      </c>
      <c r="D658" s="57" t="s">
        <v>9848</v>
      </c>
      <c r="E658" s="59" t="s">
        <v>480</v>
      </c>
      <c r="F658" s="60" t="s">
        <v>481</v>
      </c>
      <c r="G658" s="57" t="s">
        <v>10774</v>
      </c>
      <c r="H658" s="61">
        <v>2823</v>
      </c>
      <c r="I658" s="50" t="s">
        <v>12153</v>
      </c>
      <c r="J658" s="135" t="s">
        <v>20427</v>
      </c>
      <c r="K658" s="135" t="s">
        <v>21662</v>
      </c>
      <c r="L658" s="50"/>
      <c r="M658" s="50">
        <v>1</v>
      </c>
      <c r="N658" s="50">
        <v>1</v>
      </c>
    </row>
    <row r="659" spans="1:14" s="6" customFormat="1" ht="38.25" x14ac:dyDescent="0.45">
      <c r="A659" s="57"/>
      <c r="B659" s="58" t="s">
        <v>16539</v>
      </c>
      <c r="C659" s="57" t="s">
        <v>10773</v>
      </c>
      <c r="D659" s="57" t="s">
        <v>9848</v>
      </c>
      <c r="E659" s="59" t="s">
        <v>456</v>
      </c>
      <c r="F659" s="60" t="s">
        <v>457</v>
      </c>
      <c r="G659" s="57" t="s">
        <v>9860</v>
      </c>
      <c r="H659" s="61">
        <v>2811</v>
      </c>
      <c r="I659" s="50" t="s">
        <v>12154</v>
      </c>
      <c r="J659" s="135" t="s">
        <v>20424</v>
      </c>
      <c r="K659" s="135" t="s">
        <v>21674</v>
      </c>
      <c r="L659" s="50"/>
      <c r="M659" s="50">
        <v>1</v>
      </c>
      <c r="N659" s="50">
        <v>1</v>
      </c>
    </row>
    <row r="660" spans="1:14" s="6" customFormat="1" ht="38.25" x14ac:dyDescent="0.45">
      <c r="A660" s="57"/>
      <c r="B660" s="58" t="s">
        <v>16540</v>
      </c>
      <c r="C660" s="57" t="s">
        <v>10772</v>
      </c>
      <c r="D660" s="57" t="s">
        <v>9848</v>
      </c>
      <c r="E660" s="59" t="s">
        <v>462</v>
      </c>
      <c r="F660" s="60" t="s">
        <v>463</v>
      </c>
      <c r="G660" s="57" t="s">
        <v>9860</v>
      </c>
      <c r="H660" s="61">
        <v>2814</v>
      </c>
      <c r="I660" s="50" t="s">
        <v>12155</v>
      </c>
      <c r="J660" s="135" t="s">
        <v>20423</v>
      </c>
      <c r="K660" s="135" t="s">
        <v>21671</v>
      </c>
      <c r="L660" s="50"/>
      <c r="M660" s="50">
        <v>1</v>
      </c>
      <c r="N660" s="50">
        <v>1</v>
      </c>
    </row>
    <row r="661" spans="1:14" s="6" customFormat="1" ht="38.25" x14ac:dyDescent="0.45">
      <c r="A661" s="57"/>
      <c r="B661" s="58" t="s">
        <v>16541</v>
      </c>
      <c r="C661" s="57" t="s">
        <v>10771</v>
      </c>
      <c r="D661" s="57" t="s">
        <v>9848</v>
      </c>
      <c r="E661" s="59" t="s">
        <v>462</v>
      </c>
      <c r="F661" s="60" t="s">
        <v>463</v>
      </c>
      <c r="G661" s="57" t="s">
        <v>9860</v>
      </c>
      <c r="H661" s="61">
        <v>2814</v>
      </c>
      <c r="I661" s="50" t="s">
        <v>12156</v>
      </c>
      <c r="J661" s="135" t="s">
        <v>20422</v>
      </c>
      <c r="K661" s="135" t="s">
        <v>21671</v>
      </c>
      <c r="L661" s="50"/>
      <c r="M661" s="50">
        <v>1</v>
      </c>
      <c r="N661" s="50">
        <v>1</v>
      </c>
    </row>
    <row r="662" spans="1:14" s="6" customFormat="1" ht="25.5" x14ac:dyDescent="0.45">
      <c r="A662" s="57" t="s">
        <v>9848</v>
      </c>
      <c r="B662" s="58" t="s">
        <v>16542</v>
      </c>
      <c r="C662" s="57" t="s">
        <v>10767</v>
      </c>
      <c r="D662" s="57" t="s">
        <v>9848</v>
      </c>
      <c r="E662" s="59" t="s">
        <v>451</v>
      </c>
      <c r="F662" s="60" t="s">
        <v>450</v>
      </c>
      <c r="G662" s="57" t="s">
        <v>10770</v>
      </c>
      <c r="H662" s="61">
        <v>2790</v>
      </c>
      <c r="I662" s="50" t="s">
        <v>12157</v>
      </c>
      <c r="J662" s="135" t="s">
        <v>20421</v>
      </c>
      <c r="K662" s="135" t="s">
        <v>21677</v>
      </c>
      <c r="L662" s="50"/>
      <c r="M662" s="50">
        <v>1</v>
      </c>
      <c r="N662" s="50">
        <v>1</v>
      </c>
    </row>
    <row r="663" spans="1:14" s="6" customFormat="1" ht="38.25" x14ac:dyDescent="0.45">
      <c r="A663" s="57" t="s">
        <v>9848</v>
      </c>
      <c r="B663" s="58" t="s">
        <v>16542</v>
      </c>
      <c r="C663" s="57" t="s">
        <v>10767</v>
      </c>
      <c r="D663" s="57" t="s">
        <v>9848</v>
      </c>
      <c r="E663" s="59" t="s">
        <v>456</v>
      </c>
      <c r="F663" s="60" t="s">
        <v>457</v>
      </c>
      <c r="G663" s="57" t="s">
        <v>10769</v>
      </c>
      <c r="H663" s="61">
        <v>2811</v>
      </c>
      <c r="I663" s="50" t="s">
        <v>12158</v>
      </c>
      <c r="J663" s="135" t="s">
        <v>20421</v>
      </c>
      <c r="K663" s="135" t="s">
        <v>21674</v>
      </c>
      <c r="L663" s="50"/>
      <c r="M663" s="50">
        <v>1</v>
      </c>
      <c r="N663" s="50">
        <v>1</v>
      </c>
    </row>
    <row r="664" spans="1:14" s="6" customFormat="1" ht="25.5" x14ac:dyDescent="0.45">
      <c r="A664" s="57" t="s">
        <v>9848</v>
      </c>
      <c r="B664" s="58" t="s">
        <v>16542</v>
      </c>
      <c r="C664" s="57" t="s">
        <v>10767</v>
      </c>
      <c r="D664" s="57" t="s">
        <v>9848</v>
      </c>
      <c r="E664" s="59" t="s">
        <v>494</v>
      </c>
      <c r="F664" s="60" t="s">
        <v>493</v>
      </c>
      <c r="G664" s="57" t="s">
        <v>10768</v>
      </c>
      <c r="H664" s="61">
        <v>2910</v>
      </c>
      <c r="I664" s="50" t="s">
        <v>12159</v>
      </c>
      <c r="J664" s="135" t="s">
        <v>20421</v>
      </c>
      <c r="K664" s="135" t="s">
        <v>21655</v>
      </c>
      <c r="L664" s="50"/>
      <c r="M664" s="50">
        <v>1</v>
      </c>
      <c r="N664" s="50">
        <v>1</v>
      </c>
    </row>
    <row r="665" spans="1:14" s="6" customFormat="1" ht="25.5" x14ac:dyDescent="0.45">
      <c r="A665" s="57" t="s">
        <v>9848</v>
      </c>
      <c r="B665" s="58" t="s">
        <v>16542</v>
      </c>
      <c r="C665" s="57" t="s">
        <v>10767</v>
      </c>
      <c r="D665" s="57" t="s">
        <v>9848</v>
      </c>
      <c r="E665" s="59" t="s">
        <v>520</v>
      </c>
      <c r="F665" s="60" t="s">
        <v>521</v>
      </c>
      <c r="G665" s="57" t="s">
        <v>10766</v>
      </c>
      <c r="H665" s="61">
        <v>3091</v>
      </c>
      <c r="I665" s="50" t="s">
        <v>12160</v>
      </c>
      <c r="J665" s="135" t="s">
        <v>20421</v>
      </c>
      <c r="K665" s="135" t="s">
        <v>21639</v>
      </c>
      <c r="L665" s="50"/>
      <c r="M665" s="50">
        <v>1</v>
      </c>
      <c r="N665" s="50">
        <v>1</v>
      </c>
    </row>
    <row r="666" spans="1:14" s="6" customFormat="1" ht="25.5" x14ac:dyDescent="0.45">
      <c r="A666" s="57" t="s">
        <v>9848</v>
      </c>
      <c r="B666" s="58" t="s">
        <v>16545</v>
      </c>
      <c r="C666" s="57" t="s">
        <v>10764</v>
      </c>
      <c r="D666" s="57" t="s">
        <v>9848</v>
      </c>
      <c r="E666" s="59" t="s">
        <v>460</v>
      </c>
      <c r="F666" s="60" t="s">
        <v>461</v>
      </c>
      <c r="G666" s="57" t="s">
        <v>10765</v>
      </c>
      <c r="H666" s="61">
        <v>2813</v>
      </c>
      <c r="I666" s="50" t="s">
        <v>12161</v>
      </c>
      <c r="J666" s="135" t="s">
        <v>20418</v>
      </c>
      <c r="K666" s="135" t="s">
        <v>21672</v>
      </c>
      <c r="L666" s="50"/>
      <c r="M666" s="50">
        <v>1</v>
      </c>
      <c r="N666" s="50">
        <v>1</v>
      </c>
    </row>
    <row r="667" spans="1:14" s="6" customFormat="1" ht="25.5" x14ac:dyDescent="0.45">
      <c r="A667" s="57" t="s">
        <v>9848</v>
      </c>
      <c r="B667" s="58" t="s">
        <v>16545</v>
      </c>
      <c r="C667" s="57" t="s">
        <v>10764</v>
      </c>
      <c r="D667" s="57" t="s">
        <v>9848</v>
      </c>
      <c r="E667" s="59" t="s">
        <v>472</v>
      </c>
      <c r="F667" s="60" t="s">
        <v>473</v>
      </c>
      <c r="G667" s="57" t="s">
        <v>10763</v>
      </c>
      <c r="H667" s="61">
        <v>2819</v>
      </c>
      <c r="I667" s="50" t="s">
        <v>12162</v>
      </c>
      <c r="J667" s="135" t="s">
        <v>20418</v>
      </c>
      <c r="K667" s="135" t="s">
        <v>21666</v>
      </c>
      <c r="L667" s="50"/>
      <c r="M667" s="50">
        <v>1</v>
      </c>
      <c r="N667" s="50">
        <v>1</v>
      </c>
    </row>
    <row r="668" spans="1:14" s="6" customFormat="1" ht="25.5" x14ac:dyDescent="0.45">
      <c r="A668" s="57"/>
      <c r="B668" s="58" t="s">
        <v>16546</v>
      </c>
      <c r="C668" s="64" t="s">
        <v>10762</v>
      </c>
      <c r="D668" s="57" t="s">
        <v>9848</v>
      </c>
      <c r="E668" s="59" t="s">
        <v>460</v>
      </c>
      <c r="F668" s="60" t="s">
        <v>461</v>
      </c>
      <c r="G668" s="57" t="s">
        <v>9860</v>
      </c>
      <c r="H668" s="61">
        <v>2813</v>
      </c>
      <c r="I668" s="50" t="s">
        <v>12163</v>
      </c>
      <c r="J668" s="135" t="s">
        <v>20417</v>
      </c>
      <c r="K668" s="135" t="s">
        <v>21672</v>
      </c>
      <c r="L668" s="50"/>
      <c r="M668" s="50">
        <v>1</v>
      </c>
      <c r="N668" s="50">
        <v>1</v>
      </c>
    </row>
    <row r="669" spans="1:14" s="6" customFormat="1" ht="25.5" x14ac:dyDescent="0.45">
      <c r="A669" s="57"/>
      <c r="B669" s="58" t="s">
        <v>16548</v>
      </c>
      <c r="C669" s="57" t="s">
        <v>10761</v>
      </c>
      <c r="D669" s="57" t="s">
        <v>9848</v>
      </c>
      <c r="E669" s="59" t="s">
        <v>466</v>
      </c>
      <c r="F669" s="60" t="s">
        <v>467</v>
      </c>
      <c r="G669" s="57" t="s">
        <v>9860</v>
      </c>
      <c r="H669" s="61">
        <v>2816</v>
      </c>
      <c r="I669" s="50" t="s">
        <v>12164</v>
      </c>
      <c r="J669" s="135" t="s">
        <v>20415</v>
      </c>
      <c r="K669" s="135" t="s">
        <v>21669</v>
      </c>
      <c r="L669" s="50"/>
      <c r="M669" s="50">
        <v>1</v>
      </c>
      <c r="N669" s="50">
        <v>1</v>
      </c>
    </row>
    <row r="670" spans="1:14" s="6" customFormat="1" ht="25.5" x14ac:dyDescent="0.45">
      <c r="A670" s="57" t="s">
        <v>9848</v>
      </c>
      <c r="B670" s="58" t="s">
        <v>16549</v>
      </c>
      <c r="C670" s="57" t="s">
        <v>10759</v>
      </c>
      <c r="D670" s="57" t="s">
        <v>9848</v>
      </c>
      <c r="E670" s="59" t="s">
        <v>466</v>
      </c>
      <c r="F670" s="60" t="s">
        <v>467</v>
      </c>
      <c r="G670" s="57" t="s">
        <v>10760</v>
      </c>
      <c r="H670" s="61">
        <v>2816</v>
      </c>
      <c r="I670" s="50" t="s">
        <v>12165</v>
      </c>
      <c r="J670" s="135" t="s">
        <v>20414</v>
      </c>
      <c r="K670" s="135" t="s">
        <v>21669</v>
      </c>
      <c r="L670" s="50"/>
      <c r="M670" s="50">
        <v>1</v>
      </c>
      <c r="N670" s="50">
        <v>1</v>
      </c>
    </row>
    <row r="671" spans="1:14" s="6" customFormat="1" ht="38.25" x14ac:dyDescent="0.45">
      <c r="A671" s="57" t="s">
        <v>9848</v>
      </c>
      <c r="B671" s="58" t="s">
        <v>16549</v>
      </c>
      <c r="C671" s="57" t="s">
        <v>10759</v>
      </c>
      <c r="D671" s="57" t="s">
        <v>9848</v>
      </c>
      <c r="E671" s="59" t="s">
        <v>482</v>
      </c>
      <c r="F671" s="60" t="s">
        <v>483</v>
      </c>
      <c r="G671" s="57" t="s">
        <v>10758</v>
      </c>
      <c r="H671" s="61">
        <v>2824</v>
      </c>
      <c r="I671" s="50" t="s">
        <v>12166</v>
      </c>
      <c r="J671" s="135" t="s">
        <v>20414</v>
      </c>
      <c r="K671" s="135" t="s">
        <v>21661</v>
      </c>
      <c r="L671" s="50"/>
      <c r="M671" s="50">
        <v>1</v>
      </c>
      <c r="N671" s="50">
        <v>1</v>
      </c>
    </row>
    <row r="672" spans="1:14" s="6" customFormat="1" ht="25.5" x14ac:dyDescent="0.45">
      <c r="A672" s="57" t="s">
        <v>9848</v>
      </c>
      <c r="B672" s="58" t="s">
        <v>16550</v>
      </c>
      <c r="C672" s="57" t="s">
        <v>10756</v>
      </c>
      <c r="D672" s="57" t="s">
        <v>9848</v>
      </c>
      <c r="E672" s="59" t="s">
        <v>466</v>
      </c>
      <c r="F672" s="60" t="s">
        <v>467</v>
      </c>
      <c r="G672" s="57" t="s">
        <v>10757</v>
      </c>
      <c r="H672" s="61">
        <v>2816</v>
      </c>
      <c r="I672" s="50" t="s">
        <v>12167</v>
      </c>
      <c r="J672" s="135" t="s">
        <v>20413</v>
      </c>
      <c r="K672" s="135" t="s">
        <v>21669</v>
      </c>
      <c r="L672" s="50"/>
      <c r="M672" s="50">
        <v>1</v>
      </c>
      <c r="N672" s="50">
        <v>1</v>
      </c>
    </row>
    <row r="673" spans="1:14" s="6" customFormat="1" ht="25.5" x14ac:dyDescent="0.45">
      <c r="A673" s="57" t="s">
        <v>9848</v>
      </c>
      <c r="B673" s="58" t="s">
        <v>16550</v>
      </c>
      <c r="C673" s="57" t="s">
        <v>10756</v>
      </c>
      <c r="D673" s="57" t="s">
        <v>9848</v>
      </c>
      <c r="E673" s="59" t="s">
        <v>511</v>
      </c>
      <c r="F673" s="60" t="s">
        <v>510</v>
      </c>
      <c r="G673" s="57" t="s">
        <v>10755</v>
      </c>
      <c r="H673" s="61">
        <v>3020</v>
      </c>
      <c r="I673" s="50" t="s">
        <v>12168</v>
      </c>
      <c r="J673" s="135" t="s">
        <v>20413</v>
      </c>
      <c r="K673" s="135" t="s">
        <v>21645</v>
      </c>
      <c r="L673" s="50"/>
      <c r="M673" s="50">
        <v>1</v>
      </c>
      <c r="N673" s="50">
        <v>1</v>
      </c>
    </row>
    <row r="674" spans="1:14" s="6" customFormat="1" ht="25.5" x14ac:dyDescent="0.45">
      <c r="A674" s="57" t="s">
        <v>9848</v>
      </c>
      <c r="B674" s="58" t="s">
        <v>16551</v>
      </c>
      <c r="C674" s="57" t="s">
        <v>10753</v>
      </c>
      <c r="D674" s="57" t="s">
        <v>9848</v>
      </c>
      <c r="E674" s="59" t="s">
        <v>466</v>
      </c>
      <c r="F674" s="60" t="s">
        <v>467</v>
      </c>
      <c r="G674" s="57" t="s">
        <v>10754</v>
      </c>
      <c r="H674" s="61">
        <v>2816</v>
      </c>
      <c r="I674" s="50" t="s">
        <v>12169</v>
      </c>
      <c r="J674" s="135" t="s">
        <v>20412</v>
      </c>
      <c r="K674" s="135" t="s">
        <v>21669</v>
      </c>
      <c r="L674" s="50"/>
      <c r="M674" s="50">
        <v>1</v>
      </c>
      <c r="N674" s="50">
        <v>1</v>
      </c>
    </row>
    <row r="675" spans="1:14" s="6" customFormat="1" ht="25.5" x14ac:dyDescent="0.45">
      <c r="A675" s="57" t="s">
        <v>9848</v>
      </c>
      <c r="B675" s="58" t="s">
        <v>16551</v>
      </c>
      <c r="C675" s="57" t="s">
        <v>10753</v>
      </c>
      <c r="D675" s="57" t="s">
        <v>9848</v>
      </c>
      <c r="E675" s="59" t="s">
        <v>524</v>
      </c>
      <c r="F675" s="60" t="s">
        <v>525</v>
      </c>
      <c r="G675" s="57" t="s">
        <v>10752</v>
      </c>
      <c r="H675" s="61">
        <v>3099</v>
      </c>
      <c r="I675" s="50" t="s">
        <v>12170</v>
      </c>
      <c r="J675" s="135" t="s">
        <v>20412</v>
      </c>
      <c r="K675" s="135" t="s">
        <v>21637</v>
      </c>
      <c r="L675" s="50"/>
      <c r="M675" s="50">
        <v>1</v>
      </c>
      <c r="N675" s="50">
        <v>1</v>
      </c>
    </row>
    <row r="676" spans="1:14" s="6" customFormat="1" ht="25.5" x14ac:dyDescent="0.45">
      <c r="A676" s="57" t="s">
        <v>9848</v>
      </c>
      <c r="B676" s="58" t="s">
        <v>16553</v>
      </c>
      <c r="C676" s="57" t="s">
        <v>10750</v>
      </c>
      <c r="D676" s="57" t="s">
        <v>9848</v>
      </c>
      <c r="E676" s="59" t="s">
        <v>470</v>
      </c>
      <c r="F676" s="60" t="s">
        <v>471</v>
      </c>
      <c r="G676" s="57" t="s">
        <v>10751</v>
      </c>
      <c r="H676" s="61">
        <v>2818</v>
      </c>
      <c r="I676" s="50" t="s">
        <v>12171</v>
      </c>
      <c r="J676" s="135" t="s">
        <v>20410</v>
      </c>
      <c r="K676" s="135" t="s">
        <v>21667</v>
      </c>
      <c r="L676" s="50"/>
      <c r="M676" s="50">
        <v>1</v>
      </c>
      <c r="N676" s="50">
        <v>1</v>
      </c>
    </row>
    <row r="677" spans="1:14" s="6" customFormat="1" ht="25.5" x14ac:dyDescent="0.45">
      <c r="A677" s="57" t="s">
        <v>9848</v>
      </c>
      <c r="B677" s="58" t="s">
        <v>16553</v>
      </c>
      <c r="C677" s="57" t="s">
        <v>10750</v>
      </c>
      <c r="D677" s="57" t="s">
        <v>9848</v>
      </c>
      <c r="E677" s="59" t="s">
        <v>472</v>
      </c>
      <c r="F677" s="60" t="s">
        <v>473</v>
      </c>
      <c r="G677" s="57" t="s">
        <v>10749</v>
      </c>
      <c r="H677" s="61">
        <v>2819</v>
      </c>
      <c r="I677" s="50" t="s">
        <v>12172</v>
      </c>
      <c r="J677" s="135" t="s">
        <v>20410</v>
      </c>
      <c r="K677" s="135" t="s">
        <v>21666</v>
      </c>
      <c r="L677" s="50"/>
      <c r="M677" s="50">
        <v>1</v>
      </c>
      <c r="N677" s="50">
        <v>1</v>
      </c>
    </row>
    <row r="678" spans="1:14" s="6" customFormat="1" ht="38.25" x14ac:dyDescent="0.45">
      <c r="A678" s="57" t="s">
        <v>9848</v>
      </c>
      <c r="B678" s="58" t="s">
        <v>16554</v>
      </c>
      <c r="C678" s="57" t="s">
        <v>10745</v>
      </c>
      <c r="D678" s="57" t="s">
        <v>9848</v>
      </c>
      <c r="E678" s="59" t="s">
        <v>396</v>
      </c>
      <c r="F678" s="60" t="s">
        <v>397</v>
      </c>
      <c r="G678" s="57" t="s">
        <v>10748</v>
      </c>
      <c r="H678" s="61">
        <v>2599</v>
      </c>
      <c r="I678" s="50" t="s">
        <v>12173</v>
      </c>
      <c r="J678" s="135" t="s">
        <v>20409</v>
      </c>
      <c r="K678" s="135" t="s">
        <v>21710</v>
      </c>
      <c r="L678" s="50"/>
      <c r="M678" s="50">
        <v>1</v>
      </c>
      <c r="N678" s="50">
        <v>1</v>
      </c>
    </row>
    <row r="679" spans="1:14" s="6" customFormat="1" ht="63.75" x14ac:dyDescent="0.45">
      <c r="A679" s="57" t="s">
        <v>9848</v>
      </c>
      <c r="B679" s="58" t="s">
        <v>16554</v>
      </c>
      <c r="C679" s="57" t="s">
        <v>10745</v>
      </c>
      <c r="D679" s="57" t="s">
        <v>9848</v>
      </c>
      <c r="E679" s="59" t="s">
        <v>431</v>
      </c>
      <c r="F679" s="60" t="s">
        <v>430</v>
      </c>
      <c r="G679" s="57" t="s">
        <v>10747</v>
      </c>
      <c r="H679" s="61">
        <v>2710</v>
      </c>
      <c r="I679" s="50" t="s">
        <v>12174</v>
      </c>
      <c r="J679" s="135" t="s">
        <v>20409</v>
      </c>
      <c r="K679" s="135" t="s">
        <v>21689</v>
      </c>
      <c r="L679" s="50"/>
      <c r="M679" s="50">
        <v>1</v>
      </c>
      <c r="N679" s="50">
        <v>1</v>
      </c>
    </row>
    <row r="680" spans="1:14" s="6" customFormat="1" ht="25.5" x14ac:dyDescent="0.45">
      <c r="A680" s="57" t="s">
        <v>9848</v>
      </c>
      <c r="B680" s="58" t="s">
        <v>16554</v>
      </c>
      <c r="C680" s="57" t="s">
        <v>10745</v>
      </c>
      <c r="D680" s="57" t="s">
        <v>9848</v>
      </c>
      <c r="E680" s="59" t="s">
        <v>451</v>
      </c>
      <c r="F680" s="60" t="s">
        <v>450</v>
      </c>
      <c r="G680" s="57" t="s">
        <v>10746</v>
      </c>
      <c r="H680" s="61">
        <v>2790</v>
      </c>
      <c r="I680" s="50" t="s">
        <v>12175</v>
      </c>
      <c r="J680" s="135" t="s">
        <v>20409</v>
      </c>
      <c r="K680" s="135" t="s">
        <v>21677</v>
      </c>
      <c r="L680" s="50"/>
      <c r="M680" s="50">
        <v>1</v>
      </c>
      <c r="N680" s="50">
        <v>1</v>
      </c>
    </row>
    <row r="681" spans="1:14" s="6" customFormat="1" ht="25.5" x14ac:dyDescent="0.45">
      <c r="A681" s="57" t="s">
        <v>9848</v>
      </c>
      <c r="B681" s="58" t="s">
        <v>16554</v>
      </c>
      <c r="C681" s="57" t="s">
        <v>10745</v>
      </c>
      <c r="D681" s="57" t="s">
        <v>9848</v>
      </c>
      <c r="E681" s="59" t="s">
        <v>472</v>
      </c>
      <c r="F681" s="60" t="s">
        <v>473</v>
      </c>
      <c r="G681" s="57" t="s">
        <v>10744</v>
      </c>
      <c r="H681" s="61">
        <v>2819</v>
      </c>
      <c r="I681" s="50" t="s">
        <v>12176</v>
      </c>
      <c r="J681" s="135" t="s">
        <v>20409</v>
      </c>
      <c r="K681" s="135" t="s">
        <v>21666</v>
      </c>
      <c r="L681" s="50"/>
      <c r="M681" s="50">
        <v>1</v>
      </c>
      <c r="N681" s="50">
        <v>1</v>
      </c>
    </row>
    <row r="682" spans="1:14" s="6" customFormat="1" ht="25.5" x14ac:dyDescent="0.45">
      <c r="A682" s="57"/>
      <c r="B682" s="58" t="s">
        <v>16555</v>
      </c>
      <c r="C682" s="57" t="s">
        <v>10743</v>
      </c>
      <c r="D682" s="57" t="s">
        <v>9848</v>
      </c>
      <c r="E682" s="59" t="s">
        <v>472</v>
      </c>
      <c r="F682" s="60" t="s">
        <v>473</v>
      </c>
      <c r="G682" s="57" t="s">
        <v>9860</v>
      </c>
      <c r="H682" s="61">
        <v>2819</v>
      </c>
      <c r="I682" s="50" t="s">
        <v>12177</v>
      </c>
      <c r="J682" s="135" t="s">
        <v>20408</v>
      </c>
      <c r="K682" s="135" t="s">
        <v>21666</v>
      </c>
      <c r="L682" s="50"/>
      <c r="M682" s="50">
        <v>1</v>
      </c>
      <c r="N682" s="50">
        <v>1</v>
      </c>
    </row>
    <row r="683" spans="1:14" s="6" customFormat="1" ht="25.5" x14ac:dyDescent="0.45">
      <c r="A683" s="57"/>
      <c r="B683" s="58" t="s">
        <v>16556</v>
      </c>
      <c r="C683" s="57" t="s">
        <v>10742</v>
      </c>
      <c r="D683" s="57" t="s">
        <v>9848</v>
      </c>
      <c r="E683" s="59" t="s">
        <v>464</v>
      </c>
      <c r="F683" s="60" t="s">
        <v>465</v>
      </c>
      <c r="G683" s="57" t="s">
        <v>9860</v>
      </c>
      <c r="H683" s="61">
        <v>2815</v>
      </c>
      <c r="I683" s="50" t="s">
        <v>12178</v>
      </c>
      <c r="J683" s="135" t="s">
        <v>20407</v>
      </c>
      <c r="K683" s="135" t="s">
        <v>21670</v>
      </c>
      <c r="L683" s="50"/>
      <c r="M683" s="50">
        <v>1</v>
      </c>
      <c r="N683" s="50">
        <v>1</v>
      </c>
    </row>
    <row r="684" spans="1:14" s="6" customFormat="1" ht="25.5" x14ac:dyDescent="0.45">
      <c r="A684" s="57"/>
      <c r="B684" s="58" t="s">
        <v>16557</v>
      </c>
      <c r="C684" s="57" t="s">
        <v>10741</v>
      </c>
      <c r="D684" s="57" t="s">
        <v>9848</v>
      </c>
      <c r="E684" s="59" t="s">
        <v>458</v>
      </c>
      <c r="F684" s="60" t="s">
        <v>459</v>
      </c>
      <c r="G684" s="57" t="s">
        <v>9860</v>
      </c>
      <c r="H684" s="61">
        <v>2812</v>
      </c>
      <c r="I684" s="50" t="s">
        <v>12179</v>
      </c>
      <c r="J684" s="135" t="s">
        <v>20406</v>
      </c>
      <c r="K684" s="135" t="s">
        <v>21673</v>
      </c>
      <c r="L684" s="50"/>
      <c r="M684" s="50">
        <v>1</v>
      </c>
      <c r="N684" s="50">
        <v>1</v>
      </c>
    </row>
    <row r="685" spans="1:14" s="6" customFormat="1" ht="25.5" x14ac:dyDescent="0.45">
      <c r="A685" s="57"/>
      <c r="B685" s="58" t="s">
        <v>16558</v>
      </c>
      <c r="C685" s="57" t="s">
        <v>10740</v>
      </c>
      <c r="D685" s="57" t="s">
        <v>9848</v>
      </c>
      <c r="E685" s="59" t="s">
        <v>458</v>
      </c>
      <c r="F685" s="60" t="s">
        <v>459</v>
      </c>
      <c r="G685" s="57" t="s">
        <v>9860</v>
      </c>
      <c r="H685" s="61">
        <v>2812</v>
      </c>
      <c r="I685" s="50" t="s">
        <v>12180</v>
      </c>
      <c r="J685" s="135" t="s">
        <v>20405</v>
      </c>
      <c r="K685" s="135" t="s">
        <v>21673</v>
      </c>
      <c r="L685" s="50"/>
      <c r="M685" s="50">
        <v>1</v>
      </c>
      <c r="N685" s="50">
        <v>1</v>
      </c>
    </row>
    <row r="686" spans="1:14" s="6" customFormat="1" ht="38.25" x14ac:dyDescent="0.45">
      <c r="A686" s="57" t="s">
        <v>9848</v>
      </c>
      <c r="B686" s="58" t="s">
        <v>16559</v>
      </c>
      <c r="C686" s="57" t="s">
        <v>10738</v>
      </c>
      <c r="D686" s="57" t="s">
        <v>9848</v>
      </c>
      <c r="E686" s="59" t="s">
        <v>414</v>
      </c>
      <c r="F686" s="60" t="s">
        <v>10705</v>
      </c>
      <c r="G686" s="57" t="s">
        <v>10739</v>
      </c>
      <c r="H686" s="61">
        <v>2651</v>
      </c>
      <c r="I686" s="50" t="s">
        <v>12181</v>
      </c>
      <c r="J686" s="135" t="s">
        <v>20404</v>
      </c>
      <c r="K686" s="135" t="s">
        <v>21699</v>
      </c>
      <c r="L686" s="50"/>
      <c r="M686" s="50">
        <v>1</v>
      </c>
      <c r="N686" s="50">
        <v>1</v>
      </c>
    </row>
    <row r="687" spans="1:14" s="6" customFormat="1" ht="25.5" x14ac:dyDescent="0.45">
      <c r="A687" s="57" t="s">
        <v>9848</v>
      </c>
      <c r="B687" s="58" t="s">
        <v>16559</v>
      </c>
      <c r="C687" s="57" t="s">
        <v>10738</v>
      </c>
      <c r="D687" s="57" t="s">
        <v>9848</v>
      </c>
      <c r="E687" s="59" t="s">
        <v>472</v>
      </c>
      <c r="F687" s="60" t="s">
        <v>473</v>
      </c>
      <c r="G687" s="57" t="s">
        <v>10737</v>
      </c>
      <c r="H687" s="61">
        <v>2819</v>
      </c>
      <c r="I687" s="50" t="s">
        <v>12182</v>
      </c>
      <c r="J687" s="135" t="s">
        <v>20404</v>
      </c>
      <c r="K687" s="135" t="s">
        <v>21666</v>
      </c>
      <c r="L687" s="50"/>
      <c r="M687" s="50">
        <v>1</v>
      </c>
      <c r="N687" s="50">
        <v>1</v>
      </c>
    </row>
    <row r="688" spans="1:14" s="6" customFormat="1" ht="38.25" x14ac:dyDescent="0.45">
      <c r="A688" s="57" t="s">
        <v>9848</v>
      </c>
      <c r="B688" s="58" t="s">
        <v>16560</v>
      </c>
      <c r="C688" s="57" t="s">
        <v>10731</v>
      </c>
      <c r="D688" s="57" t="s">
        <v>9848</v>
      </c>
      <c r="E688" s="59" t="s">
        <v>396</v>
      </c>
      <c r="F688" s="60" t="s">
        <v>397</v>
      </c>
      <c r="G688" s="57" t="s">
        <v>10736</v>
      </c>
      <c r="H688" s="61">
        <v>2599</v>
      </c>
      <c r="I688" s="50" t="s">
        <v>12183</v>
      </c>
      <c r="J688" s="135" t="s">
        <v>20403</v>
      </c>
      <c r="K688" s="135" t="s">
        <v>21710</v>
      </c>
      <c r="L688" s="50"/>
      <c r="M688" s="50">
        <v>1</v>
      </c>
      <c r="N688" s="50">
        <v>1</v>
      </c>
    </row>
    <row r="689" spans="1:14" s="6" customFormat="1" ht="25.5" x14ac:dyDescent="0.45">
      <c r="A689" s="57" t="s">
        <v>9848</v>
      </c>
      <c r="B689" s="58" t="s">
        <v>16560</v>
      </c>
      <c r="C689" s="57" t="s">
        <v>10731</v>
      </c>
      <c r="D689" s="57" t="s">
        <v>9848</v>
      </c>
      <c r="E689" s="59" t="s">
        <v>464</v>
      </c>
      <c r="F689" s="60" t="s">
        <v>465</v>
      </c>
      <c r="G689" s="57" t="s">
        <v>10735</v>
      </c>
      <c r="H689" s="61">
        <v>2815</v>
      </c>
      <c r="I689" s="50" t="s">
        <v>12184</v>
      </c>
      <c r="J689" s="135" t="s">
        <v>20403</v>
      </c>
      <c r="K689" s="135" t="s">
        <v>21670</v>
      </c>
      <c r="L689" s="50"/>
      <c r="M689" s="50">
        <v>1</v>
      </c>
      <c r="N689" s="50">
        <v>1</v>
      </c>
    </row>
    <row r="690" spans="1:14" s="6" customFormat="1" ht="25.5" x14ac:dyDescent="0.45">
      <c r="A690" s="57" t="s">
        <v>9848</v>
      </c>
      <c r="B690" s="58" t="s">
        <v>16560</v>
      </c>
      <c r="C690" s="57" t="s">
        <v>10731</v>
      </c>
      <c r="D690" s="57" t="s">
        <v>9848</v>
      </c>
      <c r="E690" s="59" t="s">
        <v>466</v>
      </c>
      <c r="F690" s="60" t="s">
        <v>467</v>
      </c>
      <c r="G690" s="57" t="s">
        <v>10734</v>
      </c>
      <c r="H690" s="61">
        <v>2816</v>
      </c>
      <c r="I690" s="50" t="s">
        <v>12185</v>
      </c>
      <c r="J690" s="135" t="s">
        <v>20403</v>
      </c>
      <c r="K690" s="135" t="s">
        <v>21669</v>
      </c>
      <c r="L690" s="50"/>
      <c r="M690" s="50">
        <v>1</v>
      </c>
      <c r="N690" s="50">
        <v>1</v>
      </c>
    </row>
    <row r="691" spans="1:14" s="6" customFormat="1" ht="38.25" x14ac:dyDescent="0.45">
      <c r="A691" s="57" t="s">
        <v>9848</v>
      </c>
      <c r="B691" s="58" t="s">
        <v>16560</v>
      </c>
      <c r="C691" s="57" t="s">
        <v>10731</v>
      </c>
      <c r="D691" s="57" t="s">
        <v>9848</v>
      </c>
      <c r="E691" s="59" t="s">
        <v>472</v>
      </c>
      <c r="F691" s="60" t="s">
        <v>473</v>
      </c>
      <c r="G691" s="57" t="s">
        <v>10733</v>
      </c>
      <c r="H691" s="61">
        <v>2819</v>
      </c>
      <c r="I691" s="50" t="s">
        <v>12186</v>
      </c>
      <c r="J691" s="135" t="s">
        <v>20403</v>
      </c>
      <c r="K691" s="135" t="s">
        <v>21666</v>
      </c>
      <c r="L691" s="50"/>
      <c r="M691" s="50">
        <v>1</v>
      </c>
      <c r="N691" s="50">
        <v>1</v>
      </c>
    </row>
    <row r="692" spans="1:14" s="6" customFormat="1" ht="25.5" x14ac:dyDescent="0.45">
      <c r="A692" s="57" t="s">
        <v>9848</v>
      </c>
      <c r="B692" s="58" t="s">
        <v>16560</v>
      </c>
      <c r="C692" s="57" t="s">
        <v>10731</v>
      </c>
      <c r="D692" s="57" t="s">
        <v>9848</v>
      </c>
      <c r="E692" s="59" t="s">
        <v>488</v>
      </c>
      <c r="F692" s="60" t="s">
        <v>489</v>
      </c>
      <c r="G692" s="57" t="s">
        <v>10732</v>
      </c>
      <c r="H692" s="61">
        <v>2829</v>
      </c>
      <c r="I692" s="50" t="s">
        <v>12187</v>
      </c>
      <c r="J692" s="135" t="s">
        <v>20403</v>
      </c>
      <c r="K692" s="135" t="s">
        <v>21658</v>
      </c>
      <c r="L692" s="50"/>
      <c r="M692" s="50">
        <v>1</v>
      </c>
      <c r="N692" s="50">
        <v>1</v>
      </c>
    </row>
    <row r="693" spans="1:14" s="6" customFormat="1" ht="38.25" x14ac:dyDescent="0.45">
      <c r="A693" s="57" t="s">
        <v>9848</v>
      </c>
      <c r="B693" s="58" t="s">
        <v>16560</v>
      </c>
      <c r="C693" s="57" t="s">
        <v>10731</v>
      </c>
      <c r="D693" s="57" t="s">
        <v>9848</v>
      </c>
      <c r="E693" s="59" t="s">
        <v>549</v>
      </c>
      <c r="F693" s="60" t="s">
        <v>548</v>
      </c>
      <c r="G693" s="57" t="s">
        <v>10730</v>
      </c>
      <c r="H693" s="61">
        <v>3250</v>
      </c>
      <c r="I693" s="50" t="s">
        <v>12188</v>
      </c>
      <c r="J693" s="135" t="s">
        <v>20403</v>
      </c>
      <c r="K693" s="135" t="s">
        <v>21622</v>
      </c>
      <c r="L693" s="50"/>
      <c r="M693" s="50">
        <v>1</v>
      </c>
      <c r="N693" s="50">
        <v>1</v>
      </c>
    </row>
    <row r="694" spans="1:14" s="6" customFormat="1" ht="25.5" x14ac:dyDescent="0.45">
      <c r="A694" s="57"/>
      <c r="B694" s="58" t="s">
        <v>16564</v>
      </c>
      <c r="C694" s="57" t="s">
        <v>10729</v>
      </c>
      <c r="D694" s="57" t="s">
        <v>9848</v>
      </c>
      <c r="E694" s="59" t="s">
        <v>405</v>
      </c>
      <c r="F694" s="60" t="s">
        <v>404</v>
      </c>
      <c r="G694" s="57" t="s">
        <v>9860</v>
      </c>
      <c r="H694" s="61">
        <v>2620</v>
      </c>
      <c r="I694" s="50" t="s">
        <v>12189</v>
      </c>
      <c r="J694" s="135" t="s">
        <v>20399</v>
      </c>
      <c r="K694" s="135" t="s">
        <v>21705</v>
      </c>
      <c r="L694" s="50"/>
      <c r="M694" s="50">
        <v>1</v>
      </c>
      <c r="N694" s="50">
        <v>1</v>
      </c>
    </row>
    <row r="695" spans="1:14" s="6" customFormat="1" ht="25.5" x14ac:dyDescent="0.45">
      <c r="A695" s="57"/>
      <c r="B695" s="58" t="s">
        <v>16565</v>
      </c>
      <c r="C695" s="57" t="s">
        <v>10728</v>
      </c>
      <c r="D695" s="57" t="s">
        <v>9848</v>
      </c>
      <c r="E695" s="59" t="s">
        <v>405</v>
      </c>
      <c r="F695" s="60" t="s">
        <v>404</v>
      </c>
      <c r="G695" s="57" t="s">
        <v>9860</v>
      </c>
      <c r="H695" s="61">
        <v>2620</v>
      </c>
      <c r="I695" s="50" t="s">
        <v>12190</v>
      </c>
      <c r="J695" s="135" t="s">
        <v>20398</v>
      </c>
      <c r="K695" s="135" t="s">
        <v>21705</v>
      </c>
      <c r="L695" s="50"/>
      <c r="M695" s="50">
        <v>1</v>
      </c>
      <c r="N695" s="50">
        <v>1</v>
      </c>
    </row>
    <row r="696" spans="1:14" s="6" customFormat="1" ht="38.25" x14ac:dyDescent="0.45">
      <c r="A696" s="57"/>
      <c r="B696" s="58" t="s">
        <v>16566</v>
      </c>
      <c r="C696" s="57" t="s">
        <v>1990</v>
      </c>
      <c r="D696" s="57" t="s">
        <v>9848</v>
      </c>
      <c r="E696" s="59" t="s">
        <v>405</v>
      </c>
      <c r="F696" s="60" t="s">
        <v>404</v>
      </c>
      <c r="G696" s="57"/>
      <c r="H696" s="61">
        <v>2620</v>
      </c>
      <c r="I696" s="50" t="s">
        <v>12191</v>
      </c>
      <c r="J696" s="135" t="s">
        <v>20397</v>
      </c>
      <c r="K696" s="135" t="s">
        <v>21705</v>
      </c>
      <c r="L696" s="50"/>
      <c r="M696" s="50">
        <v>1</v>
      </c>
      <c r="N696" s="50">
        <v>1</v>
      </c>
    </row>
    <row r="697" spans="1:14" s="6" customFormat="1" ht="25.5" x14ac:dyDescent="0.45">
      <c r="A697" s="57"/>
      <c r="B697" s="58" t="s">
        <v>16569</v>
      </c>
      <c r="C697" s="57" t="s">
        <v>1992</v>
      </c>
      <c r="D697" s="57" t="s">
        <v>9848</v>
      </c>
      <c r="E697" s="59" t="s">
        <v>408</v>
      </c>
      <c r="F697" s="60" t="s">
        <v>407</v>
      </c>
      <c r="G697" s="57" t="s">
        <v>9860</v>
      </c>
      <c r="H697" s="61">
        <v>2630</v>
      </c>
      <c r="I697" s="50" t="s">
        <v>12192</v>
      </c>
      <c r="J697" s="135" t="s">
        <v>20394</v>
      </c>
      <c r="K697" s="135" t="s">
        <v>21703</v>
      </c>
      <c r="L697" s="50"/>
      <c r="M697" s="50">
        <v>1</v>
      </c>
      <c r="N697" s="50">
        <v>1</v>
      </c>
    </row>
    <row r="698" spans="1:14" s="6" customFormat="1" ht="38.25" x14ac:dyDescent="0.45">
      <c r="A698" s="57" t="s">
        <v>9848</v>
      </c>
      <c r="B698" s="58" t="s">
        <v>16571</v>
      </c>
      <c r="C698" s="57" t="s">
        <v>1993</v>
      </c>
      <c r="D698" s="57" t="s">
        <v>9848</v>
      </c>
      <c r="E698" s="59" t="s">
        <v>408</v>
      </c>
      <c r="F698" s="60" t="s">
        <v>407</v>
      </c>
      <c r="G698" s="57" t="s">
        <v>10727</v>
      </c>
      <c r="H698" s="61">
        <v>2630</v>
      </c>
      <c r="I698" s="50" t="s">
        <v>12193</v>
      </c>
      <c r="J698" s="135" t="s">
        <v>20392</v>
      </c>
      <c r="K698" s="135" t="s">
        <v>21703</v>
      </c>
      <c r="L698" s="50"/>
      <c r="M698" s="50">
        <v>1</v>
      </c>
      <c r="N698" s="50">
        <v>1</v>
      </c>
    </row>
    <row r="699" spans="1:14" s="6" customFormat="1" ht="38.25" x14ac:dyDescent="0.45">
      <c r="A699" s="57" t="s">
        <v>9848</v>
      </c>
      <c r="B699" s="58" t="s">
        <v>16571</v>
      </c>
      <c r="C699" s="57" t="s">
        <v>1993</v>
      </c>
      <c r="D699" s="57" t="s">
        <v>9848</v>
      </c>
      <c r="E699" s="59" t="s">
        <v>414</v>
      </c>
      <c r="F699" s="60" t="s">
        <v>10705</v>
      </c>
      <c r="G699" s="57" t="s">
        <v>10726</v>
      </c>
      <c r="H699" s="61">
        <v>2651</v>
      </c>
      <c r="I699" s="50" t="s">
        <v>12194</v>
      </c>
      <c r="J699" s="135" t="s">
        <v>20392</v>
      </c>
      <c r="K699" s="135" t="s">
        <v>21699</v>
      </c>
      <c r="L699" s="50"/>
      <c r="M699" s="50">
        <v>1</v>
      </c>
      <c r="N699" s="50">
        <v>1</v>
      </c>
    </row>
    <row r="700" spans="1:14" s="6" customFormat="1" ht="38.25" x14ac:dyDescent="0.45">
      <c r="A700" s="57" t="s">
        <v>9848</v>
      </c>
      <c r="B700" s="58" t="s">
        <v>16571</v>
      </c>
      <c r="C700" s="57" t="s">
        <v>1993</v>
      </c>
      <c r="D700" s="57" t="s">
        <v>9848</v>
      </c>
      <c r="E700" s="59" t="s">
        <v>514</v>
      </c>
      <c r="F700" s="60" t="s">
        <v>513</v>
      </c>
      <c r="G700" s="57" t="s">
        <v>10725</v>
      </c>
      <c r="H700" s="61">
        <v>3030</v>
      </c>
      <c r="I700" s="50" t="s">
        <v>12195</v>
      </c>
      <c r="J700" s="135" t="s">
        <v>20392</v>
      </c>
      <c r="K700" s="135" t="s">
        <v>21643</v>
      </c>
      <c r="L700" s="50"/>
      <c r="M700" s="50">
        <v>1</v>
      </c>
      <c r="N700" s="50">
        <v>1</v>
      </c>
    </row>
    <row r="701" spans="1:14" s="6" customFormat="1" ht="25.5" x14ac:dyDescent="0.45">
      <c r="A701" s="57" t="s">
        <v>9848</v>
      </c>
      <c r="B701" s="58" t="s">
        <v>16573</v>
      </c>
      <c r="C701" s="57" t="s">
        <v>1994</v>
      </c>
      <c r="D701" s="57" t="s">
        <v>9848</v>
      </c>
      <c r="E701" s="59" t="s">
        <v>408</v>
      </c>
      <c r="F701" s="60" t="s">
        <v>407</v>
      </c>
      <c r="G701" s="57" t="s">
        <v>10724</v>
      </c>
      <c r="H701" s="61">
        <v>2630</v>
      </c>
      <c r="I701" s="50" t="s">
        <v>12196</v>
      </c>
      <c r="J701" s="135" t="s">
        <v>20390</v>
      </c>
      <c r="K701" s="135" t="s">
        <v>21703</v>
      </c>
      <c r="L701" s="50"/>
      <c r="M701" s="50">
        <v>1</v>
      </c>
      <c r="N701" s="50">
        <v>1</v>
      </c>
    </row>
    <row r="702" spans="1:14" s="6" customFormat="1" ht="38.25" x14ac:dyDescent="0.45">
      <c r="A702" s="57" t="s">
        <v>9848</v>
      </c>
      <c r="B702" s="58" t="s">
        <v>16573</v>
      </c>
      <c r="C702" s="57" t="s">
        <v>1994</v>
      </c>
      <c r="D702" s="57" t="s">
        <v>9848</v>
      </c>
      <c r="E702" s="59" t="s">
        <v>414</v>
      </c>
      <c r="F702" s="60" t="s">
        <v>10705</v>
      </c>
      <c r="G702" s="57" t="s">
        <v>10723</v>
      </c>
      <c r="H702" s="61">
        <v>2651</v>
      </c>
      <c r="I702" s="50" t="s">
        <v>12197</v>
      </c>
      <c r="J702" s="135" t="s">
        <v>20390</v>
      </c>
      <c r="K702" s="135" t="s">
        <v>21699</v>
      </c>
      <c r="L702" s="50"/>
      <c r="M702" s="50">
        <v>1</v>
      </c>
      <c r="N702" s="50">
        <v>1</v>
      </c>
    </row>
    <row r="703" spans="1:14" s="6" customFormat="1" ht="25.5" x14ac:dyDescent="0.45">
      <c r="A703" s="57" t="s">
        <v>9848</v>
      </c>
      <c r="B703" s="58" t="s">
        <v>16573</v>
      </c>
      <c r="C703" s="57" t="s">
        <v>1994</v>
      </c>
      <c r="D703" s="57" t="s">
        <v>9848</v>
      </c>
      <c r="E703" s="59" t="s">
        <v>451</v>
      </c>
      <c r="F703" s="60" t="s">
        <v>450</v>
      </c>
      <c r="G703" s="57" t="s">
        <v>10722</v>
      </c>
      <c r="H703" s="61">
        <v>2790</v>
      </c>
      <c r="I703" s="50" t="s">
        <v>12198</v>
      </c>
      <c r="J703" s="135" t="s">
        <v>20390</v>
      </c>
      <c r="K703" s="135" t="s">
        <v>21677</v>
      </c>
      <c r="L703" s="50"/>
      <c r="M703" s="50">
        <v>1</v>
      </c>
      <c r="N703" s="50">
        <v>1</v>
      </c>
    </row>
    <row r="704" spans="1:14" s="6" customFormat="1" ht="25.5" x14ac:dyDescent="0.45">
      <c r="A704" s="57" t="s">
        <v>9848</v>
      </c>
      <c r="B704" s="58" t="s">
        <v>16573</v>
      </c>
      <c r="C704" s="57" t="s">
        <v>1994</v>
      </c>
      <c r="D704" s="57" t="s">
        <v>9848</v>
      </c>
      <c r="E704" s="59" t="s">
        <v>511</v>
      </c>
      <c r="F704" s="60" t="s">
        <v>510</v>
      </c>
      <c r="G704" s="57" t="s">
        <v>10721</v>
      </c>
      <c r="H704" s="61">
        <v>3020</v>
      </c>
      <c r="I704" s="50" t="s">
        <v>12199</v>
      </c>
      <c r="J704" s="135" t="s">
        <v>20390</v>
      </c>
      <c r="K704" s="135" t="s">
        <v>21645</v>
      </c>
      <c r="L704" s="50"/>
      <c r="M704" s="50">
        <v>1</v>
      </c>
      <c r="N704" s="50">
        <v>1</v>
      </c>
    </row>
    <row r="705" spans="1:14" s="6" customFormat="1" ht="25.5" x14ac:dyDescent="0.45">
      <c r="A705" s="57"/>
      <c r="B705" s="58" t="s">
        <v>16576</v>
      </c>
      <c r="C705" s="57" t="s">
        <v>1995</v>
      </c>
      <c r="D705" s="57" t="s">
        <v>9848</v>
      </c>
      <c r="E705" s="59" t="s">
        <v>411</v>
      </c>
      <c r="F705" s="60" t="s">
        <v>410</v>
      </c>
      <c r="G705" s="57" t="s">
        <v>9860</v>
      </c>
      <c r="H705" s="61">
        <v>2640</v>
      </c>
      <c r="I705" s="50" t="s">
        <v>12200</v>
      </c>
      <c r="J705" s="135" t="s">
        <v>20387</v>
      </c>
      <c r="K705" s="135" t="s">
        <v>21701</v>
      </c>
      <c r="L705" s="50"/>
      <c r="M705" s="50">
        <v>1</v>
      </c>
      <c r="N705" s="50">
        <v>1</v>
      </c>
    </row>
    <row r="706" spans="1:14" s="6" customFormat="1" ht="25.5" x14ac:dyDescent="0.45">
      <c r="A706" s="57"/>
      <c r="B706" s="58" t="s">
        <v>16579</v>
      </c>
      <c r="C706" s="57" t="s">
        <v>10720</v>
      </c>
      <c r="D706" s="57" t="s">
        <v>9848</v>
      </c>
      <c r="E706" s="59" t="s">
        <v>402</v>
      </c>
      <c r="F706" s="60" t="s">
        <v>401</v>
      </c>
      <c r="G706" s="57" t="s">
        <v>9860</v>
      </c>
      <c r="H706" s="61">
        <v>2610</v>
      </c>
      <c r="I706" s="50" t="s">
        <v>12201</v>
      </c>
      <c r="J706" s="135" t="s">
        <v>20384</v>
      </c>
      <c r="K706" s="135" t="s">
        <v>21707</v>
      </c>
      <c r="L706" s="50"/>
      <c r="M706" s="50">
        <v>1</v>
      </c>
      <c r="N706" s="50">
        <v>1</v>
      </c>
    </row>
    <row r="707" spans="1:14" s="6" customFormat="1" ht="25.5" x14ac:dyDescent="0.45">
      <c r="A707" s="57"/>
      <c r="B707" s="58" t="s">
        <v>16580</v>
      </c>
      <c r="C707" s="57" t="s">
        <v>10719</v>
      </c>
      <c r="D707" s="57" t="s">
        <v>9848</v>
      </c>
      <c r="E707" s="59" t="s">
        <v>402</v>
      </c>
      <c r="F707" s="60" t="s">
        <v>401</v>
      </c>
      <c r="G707" s="57" t="s">
        <v>9860</v>
      </c>
      <c r="H707" s="61">
        <v>2610</v>
      </c>
      <c r="I707" s="50" t="s">
        <v>12202</v>
      </c>
      <c r="J707" s="135" t="s">
        <v>20383</v>
      </c>
      <c r="K707" s="135" t="s">
        <v>21707</v>
      </c>
      <c r="L707" s="50"/>
      <c r="M707" s="50">
        <v>1</v>
      </c>
      <c r="N707" s="50">
        <v>1</v>
      </c>
    </row>
    <row r="708" spans="1:14" s="6" customFormat="1" ht="38.25" x14ac:dyDescent="0.45">
      <c r="A708" s="57"/>
      <c r="B708" s="58" t="s">
        <v>16581</v>
      </c>
      <c r="C708" s="57" t="s">
        <v>1999</v>
      </c>
      <c r="D708" s="57" t="s">
        <v>9848</v>
      </c>
      <c r="E708" s="59" t="s">
        <v>402</v>
      </c>
      <c r="F708" s="60" t="s">
        <v>401</v>
      </c>
      <c r="G708" s="57" t="s">
        <v>9860</v>
      </c>
      <c r="H708" s="61">
        <v>2610</v>
      </c>
      <c r="I708" s="50" t="s">
        <v>12203</v>
      </c>
      <c r="J708" s="135" t="s">
        <v>20382</v>
      </c>
      <c r="K708" s="135" t="s">
        <v>21707</v>
      </c>
      <c r="L708" s="50"/>
      <c r="M708" s="50">
        <v>1</v>
      </c>
      <c r="N708" s="50">
        <v>1</v>
      </c>
    </row>
    <row r="709" spans="1:14" s="6" customFormat="1" ht="25.5" x14ac:dyDescent="0.45">
      <c r="A709" s="57"/>
      <c r="B709" s="58" t="s">
        <v>16582</v>
      </c>
      <c r="C709" s="57" t="s">
        <v>10718</v>
      </c>
      <c r="D709" s="57" t="s">
        <v>9848</v>
      </c>
      <c r="E709" s="59" t="s">
        <v>402</v>
      </c>
      <c r="F709" s="60" t="s">
        <v>401</v>
      </c>
      <c r="G709" s="57" t="s">
        <v>9860</v>
      </c>
      <c r="H709" s="61">
        <v>2610</v>
      </c>
      <c r="I709" s="50" t="s">
        <v>12204</v>
      </c>
      <c r="J709" s="135" t="s">
        <v>20381</v>
      </c>
      <c r="K709" s="135" t="s">
        <v>21707</v>
      </c>
      <c r="L709" s="50"/>
      <c r="M709" s="50">
        <v>1</v>
      </c>
      <c r="N709" s="50">
        <v>1</v>
      </c>
    </row>
    <row r="710" spans="1:14" s="6" customFormat="1" ht="25.5" x14ac:dyDescent="0.45">
      <c r="A710" s="57"/>
      <c r="B710" s="58" t="s">
        <v>16583</v>
      </c>
      <c r="C710" s="57" t="s">
        <v>10717</v>
      </c>
      <c r="D710" s="57" t="s">
        <v>9848</v>
      </c>
      <c r="E710" s="59" t="s">
        <v>402</v>
      </c>
      <c r="F710" s="60" t="s">
        <v>401</v>
      </c>
      <c r="G710" s="57" t="s">
        <v>9860</v>
      </c>
      <c r="H710" s="61">
        <v>2610</v>
      </c>
      <c r="I710" s="50" t="s">
        <v>12205</v>
      </c>
      <c r="J710" s="135" t="s">
        <v>20380</v>
      </c>
      <c r="K710" s="135" t="s">
        <v>21707</v>
      </c>
      <c r="L710" s="50"/>
      <c r="M710" s="50">
        <v>1</v>
      </c>
      <c r="N710" s="50">
        <v>1</v>
      </c>
    </row>
    <row r="711" spans="1:14" s="6" customFormat="1" ht="25.5" x14ac:dyDescent="0.45">
      <c r="A711" s="57"/>
      <c r="B711" s="58" t="s">
        <v>16584</v>
      </c>
      <c r="C711" s="57" t="s">
        <v>10716</v>
      </c>
      <c r="D711" s="57" t="s">
        <v>9848</v>
      </c>
      <c r="E711" s="59" t="s">
        <v>402</v>
      </c>
      <c r="F711" s="60" t="s">
        <v>401</v>
      </c>
      <c r="G711" s="57" t="s">
        <v>9860</v>
      </c>
      <c r="H711" s="61">
        <v>2610</v>
      </c>
      <c r="I711" s="50" t="s">
        <v>12206</v>
      </c>
      <c r="J711" s="135" t="s">
        <v>20379</v>
      </c>
      <c r="K711" s="135" t="s">
        <v>21707</v>
      </c>
      <c r="L711" s="50"/>
      <c r="M711" s="50">
        <v>1</v>
      </c>
      <c r="N711" s="50">
        <v>1</v>
      </c>
    </row>
    <row r="712" spans="1:14" s="6" customFormat="1" ht="38.25" x14ac:dyDescent="0.45">
      <c r="A712" s="57"/>
      <c r="B712" s="58" t="s">
        <v>16587</v>
      </c>
      <c r="C712" s="57" t="s">
        <v>10715</v>
      </c>
      <c r="D712" s="57" t="s">
        <v>9848</v>
      </c>
      <c r="E712" s="59" t="s">
        <v>420</v>
      </c>
      <c r="F712" s="60" t="s">
        <v>419</v>
      </c>
      <c r="G712" s="57" t="s">
        <v>9860</v>
      </c>
      <c r="H712" s="61">
        <v>2660</v>
      </c>
      <c r="I712" s="50" t="s">
        <v>12207</v>
      </c>
      <c r="J712" s="135" t="s">
        <v>20376</v>
      </c>
      <c r="K712" s="135" t="s">
        <v>21696</v>
      </c>
      <c r="L712" s="50"/>
      <c r="M712" s="50">
        <v>1</v>
      </c>
      <c r="N712" s="50">
        <v>1</v>
      </c>
    </row>
    <row r="713" spans="1:14" s="6" customFormat="1" ht="51" x14ac:dyDescent="0.45">
      <c r="A713" s="57"/>
      <c r="B713" s="58" t="s">
        <v>16588</v>
      </c>
      <c r="C713" s="57" t="s">
        <v>10714</v>
      </c>
      <c r="D713" s="57" t="s">
        <v>9848</v>
      </c>
      <c r="E713" s="59" t="s">
        <v>414</v>
      </c>
      <c r="F713" s="60" t="s">
        <v>10705</v>
      </c>
      <c r="G713" s="57" t="s">
        <v>9860</v>
      </c>
      <c r="H713" s="61">
        <v>2651</v>
      </c>
      <c r="I713" s="50" t="s">
        <v>12208</v>
      </c>
      <c r="J713" s="135" t="s">
        <v>20375</v>
      </c>
      <c r="K713" s="135" t="s">
        <v>21699</v>
      </c>
      <c r="L713" s="50"/>
      <c r="M713" s="50">
        <v>1</v>
      </c>
      <c r="N713" s="50">
        <v>1</v>
      </c>
    </row>
    <row r="714" spans="1:14" s="6" customFormat="1" ht="38.25" x14ac:dyDescent="0.45">
      <c r="A714" s="57"/>
      <c r="B714" s="58" t="s">
        <v>16589</v>
      </c>
      <c r="C714" s="57" t="s">
        <v>10713</v>
      </c>
      <c r="D714" s="57" t="s">
        <v>9848</v>
      </c>
      <c r="E714" s="59" t="s">
        <v>414</v>
      </c>
      <c r="F714" s="60" t="s">
        <v>10705</v>
      </c>
      <c r="G714" s="57" t="s">
        <v>9860</v>
      </c>
      <c r="H714" s="61">
        <v>2651</v>
      </c>
      <c r="I714" s="50" t="s">
        <v>12209</v>
      </c>
      <c r="J714" s="135" t="s">
        <v>20374</v>
      </c>
      <c r="K714" s="135" t="s">
        <v>21699</v>
      </c>
      <c r="L714" s="50"/>
      <c r="M714" s="50">
        <v>1</v>
      </c>
      <c r="N714" s="50">
        <v>1</v>
      </c>
    </row>
    <row r="715" spans="1:14" s="6" customFormat="1" ht="51" x14ac:dyDescent="0.45">
      <c r="A715" s="57"/>
      <c r="B715" s="58" t="s">
        <v>16590</v>
      </c>
      <c r="C715" s="57" t="s">
        <v>10712</v>
      </c>
      <c r="D715" s="57" t="s">
        <v>9848</v>
      </c>
      <c r="E715" s="59" t="s">
        <v>414</v>
      </c>
      <c r="F715" s="60" t="s">
        <v>10705</v>
      </c>
      <c r="G715" s="57" t="s">
        <v>9860</v>
      </c>
      <c r="H715" s="61">
        <v>2651</v>
      </c>
      <c r="I715" s="50" t="s">
        <v>12210</v>
      </c>
      <c r="J715" s="135" t="s">
        <v>20373</v>
      </c>
      <c r="K715" s="135" t="s">
        <v>21699</v>
      </c>
      <c r="L715" s="50"/>
      <c r="M715" s="50">
        <v>1</v>
      </c>
      <c r="N715" s="50">
        <v>1</v>
      </c>
    </row>
    <row r="716" spans="1:14" s="6" customFormat="1" ht="38.25" x14ac:dyDescent="0.45">
      <c r="A716" s="57" t="s">
        <v>9848</v>
      </c>
      <c r="B716" s="58" t="s">
        <v>16591</v>
      </c>
      <c r="C716" s="57" t="s">
        <v>10710</v>
      </c>
      <c r="D716" s="57" t="s">
        <v>9848</v>
      </c>
      <c r="E716" s="59" t="s">
        <v>414</v>
      </c>
      <c r="F716" s="60" t="s">
        <v>10705</v>
      </c>
      <c r="G716" s="57" t="s">
        <v>10711</v>
      </c>
      <c r="H716" s="61">
        <v>2651</v>
      </c>
      <c r="I716" s="50" t="s">
        <v>12211</v>
      </c>
      <c r="J716" s="135" t="s">
        <v>20372</v>
      </c>
      <c r="K716" s="135" t="s">
        <v>21699</v>
      </c>
      <c r="L716" s="50"/>
      <c r="M716" s="50">
        <v>1</v>
      </c>
      <c r="N716" s="50">
        <v>1</v>
      </c>
    </row>
    <row r="717" spans="1:14" s="6" customFormat="1" ht="25.5" x14ac:dyDescent="0.45">
      <c r="A717" s="57" t="s">
        <v>9848</v>
      </c>
      <c r="B717" s="58" t="s">
        <v>16591</v>
      </c>
      <c r="C717" s="57" t="s">
        <v>10710</v>
      </c>
      <c r="D717" s="57" t="s">
        <v>9848</v>
      </c>
      <c r="E717" s="59" t="s">
        <v>416</v>
      </c>
      <c r="F717" s="60" t="s">
        <v>417</v>
      </c>
      <c r="G717" s="57" t="s">
        <v>10709</v>
      </c>
      <c r="H717" s="61">
        <v>2652</v>
      </c>
      <c r="I717" s="50" t="s">
        <v>12212</v>
      </c>
      <c r="J717" s="135" t="s">
        <v>20372</v>
      </c>
      <c r="K717" s="135" t="s">
        <v>21698</v>
      </c>
      <c r="L717" s="50"/>
      <c r="M717" s="50">
        <v>1</v>
      </c>
      <c r="N717" s="50">
        <v>1</v>
      </c>
    </row>
    <row r="718" spans="1:14" s="6" customFormat="1" ht="38.25" x14ac:dyDescent="0.45">
      <c r="A718" s="57"/>
      <c r="B718" s="58" t="s">
        <v>16592</v>
      </c>
      <c r="C718" s="57" t="s">
        <v>10708</v>
      </c>
      <c r="D718" s="57" t="s">
        <v>9848</v>
      </c>
      <c r="E718" s="59" t="s">
        <v>414</v>
      </c>
      <c r="F718" s="60" t="s">
        <v>10705</v>
      </c>
      <c r="G718" s="57" t="s">
        <v>9860</v>
      </c>
      <c r="H718" s="61">
        <v>2651</v>
      </c>
      <c r="I718" s="50" t="s">
        <v>12213</v>
      </c>
      <c r="J718" s="135" t="s">
        <v>20371</v>
      </c>
      <c r="K718" s="135" t="s">
        <v>21699</v>
      </c>
      <c r="L718" s="50"/>
      <c r="M718" s="50">
        <v>1</v>
      </c>
      <c r="N718" s="50">
        <v>1</v>
      </c>
    </row>
    <row r="719" spans="1:14" s="6" customFormat="1" ht="43.5" customHeight="1" x14ac:dyDescent="0.45">
      <c r="A719" s="57"/>
      <c r="B719" s="58" t="s">
        <v>16593</v>
      </c>
      <c r="C719" s="57" t="s">
        <v>10707</v>
      </c>
      <c r="D719" s="57" t="s">
        <v>9848</v>
      </c>
      <c r="E719" s="59" t="s">
        <v>414</v>
      </c>
      <c r="F719" s="60" t="s">
        <v>10705</v>
      </c>
      <c r="G719" s="57" t="s">
        <v>9860</v>
      </c>
      <c r="H719" s="61">
        <v>2651</v>
      </c>
      <c r="I719" s="50" t="s">
        <v>12214</v>
      </c>
      <c r="J719" s="135" t="s">
        <v>20370</v>
      </c>
      <c r="K719" s="135" t="s">
        <v>21699</v>
      </c>
      <c r="L719" s="50"/>
      <c r="M719" s="50">
        <v>1</v>
      </c>
      <c r="N719" s="50">
        <v>1</v>
      </c>
    </row>
    <row r="720" spans="1:14" s="6" customFormat="1" ht="27" customHeight="1" x14ac:dyDescent="0.45">
      <c r="A720" s="57"/>
      <c r="B720" s="58" t="s">
        <v>16594</v>
      </c>
      <c r="C720" s="57" t="s">
        <v>10706</v>
      </c>
      <c r="D720" s="57" t="s">
        <v>9848</v>
      </c>
      <c r="E720" s="59" t="s">
        <v>420</v>
      </c>
      <c r="F720" s="60" t="s">
        <v>419</v>
      </c>
      <c r="G720" s="57" t="s">
        <v>9860</v>
      </c>
      <c r="H720" s="61">
        <v>2660</v>
      </c>
      <c r="I720" s="50" t="s">
        <v>12215</v>
      </c>
      <c r="J720" s="135" t="s">
        <v>20369</v>
      </c>
      <c r="K720" s="135" t="s">
        <v>21696</v>
      </c>
      <c r="L720" s="50"/>
      <c r="M720" s="50">
        <v>1</v>
      </c>
      <c r="N720" s="50">
        <v>1</v>
      </c>
    </row>
    <row r="721" spans="1:14" s="6" customFormat="1" ht="38.25" x14ac:dyDescent="0.45">
      <c r="A721" s="57" t="s">
        <v>9848</v>
      </c>
      <c r="B721" s="58" t="s">
        <v>16595</v>
      </c>
      <c r="C721" s="57" t="s">
        <v>10703</v>
      </c>
      <c r="D721" s="57" t="s">
        <v>9848</v>
      </c>
      <c r="E721" s="59" t="s">
        <v>414</v>
      </c>
      <c r="F721" s="60" t="s">
        <v>10705</v>
      </c>
      <c r="G721" s="57" t="s">
        <v>10704</v>
      </c>
      <c r="H721" s="61">
        <v>2651</v>
      </c>
      <c r="I721" s="50" t="s">
        <v>12216</v>
      </c>
      <c r="J721" s="135" t="s">
        <v>20368</v>
      </c>
      <c r="K721" s="135" t="s">
        <v>21699</v>
      </c>
      <c r="L721" s="50"/>
      <c r="M721" s="50">
        <v>1</v>
      </c>
      <c r="N721" s="50">
        <v>1</v>
      </c>
    </row>
    <row r="722" spans="1:14" s="6" customFormat="1" ht="25.5" x14ac:dyDescent="0.45">
      <c r="A722" s="57" t="s">
        <v>9848</v>
      </c>
      <c r="B722" s="58" t="s">
        <v>16595</v>
      </c>
      <c r="C722" s="57" t="s">
        <v>10703</v>
      </c>
      <c r="D722" s="57" t="s">
        <v>9848</v>
      </c>
      <c r="E722" s="59" t="s">
        <v>416</v>
      </c>
      <c r="F722" s="60" t="s">
        <v>417</v>
      </c>
      <c r="G722" s="57" t="s">
        <v>10702</v>
      </c>
      <c r="H722" s="61">
        <v>2652</v>
      </c>
      <c r="I722" s="50" t="s">
        <v>12217</v>
      </c>
      <c r="J722" s="135" t="s">
        <v>20368</v>
      </c>
      <c r="K722" s="135" t="s">
        <v>21698</v>
      </c>
      <c r="L722" s="50"/>
      <c r="M722" s="50">
        <v>1</v>
      </c>
      <c r="N722" s="50">
        <v>1</v>
      </c>
    </row>
    <row r="723" spans="1:14" s="6" customFormat="1" ht="25.5" x14ac:dyDescent="0.45">
      <c r="A723" s="57"/>
      <c r="B723" s="58" t="s">
        <v>16598</v>
      </c>
      <c r="C723" s="57" t="s">
        <v>2014</v>
      </c>
      <c r="D723" s="57"/>
      <c r="E723" s="59" t="s">
        <v>426</v>
      </c>
      <c r="F723" s="60" t="s">
        <v>425</v>
      </c>
      <c r="G723" s="57" t="s">
        <v>9860</v>
      </c>
      <c r="H723" s="61">
        <v>2680</v>
      </c>
      <c r="I723" s="50" t="s">
        <v>12218</v>
      </c>
      <c r="J723" s="135" t="s">
        <v>20365</v>
      </c>
      <c r="K723" s="135" t="s">
        <v>21692</v>
      </c>
      <c r="L723" s="50"/>
      <c r="M723" s="50">
        <v>1</v>
      </c>
      <c r="N723" s="50">
        <v>1</v>
      </c>
    </row>
    <row r="724" spans="1:14" s="6" customFormat="1" ht="38.25" x14ac:dyDescent="0.45">
      <c r="A724" s="57"/>
      <c r="B724" s="58" t="s">
        <v>16599</v>
      </c>
      <c r="C724" s="57" t="s">
        <v>10701</v>
      </c>
      <c r="D724" s="57"/>
      <c r="E724" s="59" t="s">
        <v>292</v>
      </c>
      <c r="F724" s="60" t="s">
        <v>291</v>
      </c>
      <c r="G724" s="57" t="s">
        <v>9860</v>
      </c>
      <c r="H724" s="61">
        <v>1820</v>
      </c>
      <c r="I724" s="50" t="s">
        <v>12219</v>
      </c>
      <c r="J724" s="135" t="s">
        <v>20364</v>
      </c>
      <c r="K724" s="135" t="s">
        <v>21767</v>
      </c>
      <c r="L724" s="50"/>
      <c r="M724" s="50">
        <v>1</v>
      </c>
      <c r="N724" s="50">
        <v>1</v>
      </c>
    </row>
    <row r="725" spans="1:14" s="6" customFormat="1" ht="25.5" x14ac:dyDescent="0.45">
      <c r="A725" s="57"/>
      <c r="B725" s="58" t="s">
        <v>16603</v>
      </c>
      <c r="C725" s="57" t="s">
        <v>2018</v>
      </c>
      <c r="D725" s="57" t="s">
        <v>9848</v>
      </c>
      <c r="E725" s="59" t="s">
        <v>445</v>
      </c>
      <c r="F725" s="60" t="s">
        <v>444</v>
      </c>
      <c r="G725" s="57" t="s">
        <v>9860</v>
      </c>
      <c r="H725" s="61">
        <v>2740</v>
      </c>
      <c r="I725" s="50" t="s">
        <v>12220</v>
      </c>
      <c r="J725" s="135" t="s">
        <v>20360</v>
      </c>
      <c r="K725" s="135" t="s">
        <v>21681</v>
      </c>
      <c r="L725" s="50"/>
      <c r="M725" s="50">
        <v>1</v>
      </c>
      <c r="N725" s="50">
        <v>1</v>
      </c>
    </row>
    <row r="726" spans="1:14" s="6" customFormat="1" ht="25.5" x14ac:dyDescent="0.45">
      <c r="A726" s="57"/>
      <c r="B726" s="58" t="s">
        <v>16605</v>
      </c>
      <c r="C726" s="57" t="s">
        <v>10700</v>
      </c>
      <c r="D726" s="57" t="s">
        <v>9848</v>
      </c>
      <c r="E726" s="59" t="s">
        <v>445</v>
      </c>
      <c r="F726" s="60" t="s">
        <v>444</v>
      </c>
      <c r="G726" s="57" t="s">
        <v>9860</v>
      </c>
      <c r="H726" s="61">
        <v>2740</v>
      </c>
      <c r="I726" s="50" t="s">
        <v>12221</v>
      </c>
      <c r="J726" s="135" t="s">
        <v>20358</v>
      </c>
      <c r="K726" s="135" t="s">
        <v>21681</v>
      </c>
      <c r="L726" s="50"/>
      <c r="M726" s="50">
        <v>1</v>
      </c>
      <c r="N726" s="50">
        <v>1</v>
      </c>
    </row>
    <row r="727" spans="1:14" s="6" customFormat="1" ht="38.25" x14ac:dyDescent="0.45">
      <c r="A727" s="57"/>
      <c r="B727" s="58" t="s">
        <v>16606</v>
      </c>
      <c r="C727" s="57" t="s">
        <v>10699</v>
      </c>
      <c r="D727" s="57" t="s">
        <v>9848</v>
      </c>
      <c r="E727" s="59" t="s">
        <v>445</v>
      </c>
      <c r="F727" s="60" t="s">
        <v>444</v>
      </c>
      <c r="G727" s="57" t="s">
        <v>9860</v>
      </c>
      <c r="H727" s="61">
        <v>2740</v>
      </c>
      <c r="I727" s="50" t="s">
        <v>12222</v>
      </c>
      <c r="J727" s="135" t="s">
        <v>20357</v>
      </c>
      <c r="K727" s="135" t="s">
        <v>21681</v>
      </c>
      <c r="L727" s="50"/>
      <c r="M727" s="50">
        <v>1</v>
      </c>
      <c r="N727" s="50">
        <v>1</v>
      </c>
    </row>
    <row r="728" spans="1:14" s="6" customFormat="1" ht="25.5" x14ac:dyDescent="0.45">
      <c r="A728" s="57" t="s">
        <v>9848</v>
      </c>
      <c r="B728" s="58" t="s">
        <v>16607</v>
      </c>
      <c r="C728" s="57" t="s">
        <v>10696</v>
      </c>
      <c r="D728" s="57" t="s">
        <v>9848</v>
      </c>
      <c r="E728" s="59" t="s">
        <v>234</v>
      </c>
      <c r="F728" s="60" t="s">
        <v>235</v>
      </c>
      <c r="G728" s="57" t="s">
        <v>10698</v>
      </c>
      <c r="H728" s="61">
        <v>1399</v>
      </c>
      <c r="I728" s="50" t="s">
        <v>12223</v>
      </c>
      <c r="J728" s="135" t="s">
        <v>20356</v>
      </c>
      <c r="K728" s="135" t="s">
        <v>21799</v>
      </c>
      <c r="L728" s="50"/>
      <c r="M728" s="50">
        <v>1</v>
      </c>
      <c r="N728" s="50">
        <v>1</v>
      </c>
    </row>
    <row r="729" spans="1:14" s="6" customFormat="1" ht="25.5" x14ac:dyDescent="0.45">
      <c r="A729" s="57" t="s">
        <v>9848</v>
      </c>
      <c r="B729" s="58" t="s">
        <v>16607</v>
      </c>
      <c r="C729" s="57" t="s">
        <v>10696</v>
      </c>
      <c r="D729" s="57" t="s">
        <v>9848</v>
      </c>
      <c r="E729" s="59" t="s">
        <v>445</v>
      </c>
      <c r="F729" s="60" t="s">
        <v>444</v>
      </c>
      <c r="G729" s="57" t="s">
        <v>10697</v>
      </c>
      <c r="H729" s="61">
        <v>2740</v>
      </c>
      <c r="I729" s="50" t="s">
        <v>12224</v>
      </c>
      <c r="J729" s="135" t="s">
        <v>20356</v>
      </c>
      <c r="K729" s="135" t="s">
        <v>21681</v>
      </c>
      <c r="L729" s="50"/>
      <c r="M729" s="50">
        <v>1</v>
      </c>
      <c r="N729" s="50">
        <v>1</v>
      </c>
    </row>
    <row r="730" spans="1:14" s="6" customFormat="1" ht="25.5" x14ac:dyDescent="0.45">
      <c r="A730" s="57" t="s">
        <v>9848</v>
      </c>
      <c r="B730" s="58" t="s">
        <v>16607</v>
      </c>
      <c r="C730" s="57" t="s">
        <v>10696</v>
      </c>
      <c r="D730" s="57" t="s">
        <v>9848</v>
      </c>
      <c r="E730" s="59" t="s">
        <v>451</v>
      </c>
      <c r="F730" s="60" t="s">
        <v>450</v>
      </c>
      <c r="G730" s="57" t="s">
        <v>10695</v>
      </c>
      <c r="H730" s="61">
        <v>2790</v>
      </c>
      <c r="I730" s="50" t="s">
        <v>12225</v>
      </c>
      <c r="J730" s="135" t="s">
        <v>20356</v>
      </c>
      <c r="K730" s="135" t="s">
        <v>21677</v>
      </c>
      <c r="L730" s="50"/>
      <c r="M730" s="50">
        <v>1</v>
      </c>
      <c r="N730" s="50">
        <v>1</v>
      </c>
    </row>
    <row r="731" spans="1:14" s="6" customFormat="1" ht="25.5" x14ac:dyDescent="0.45">
      <c r="A731" s="57"/>
      <c r="B731" s="58" t="s">
        <v>16610</v>
      </c>
      <c r="C731" s="57" t="s">
        <v>2024</v>
      </c>
      <c r="D731" s="57" t="s">
        <v>9848</v>
      </c>
      <c r="E731" s="59" t="s">
        <v>448</v>
      </c>
      <c r="F731" s="60" t="s">
        <v>447</v>
      </c>
      <c r="G731" s="57" t="s">
        <v>9860</v>
      </c>
      <c r="H731" s="61">
        <v>2750</v>
      </c>
      <c r="I731" s="50" t="s">
        <v>12226</v>
      </c>
      <c r="J731" s="135" t="s">
        <v>20353</v>
      </c>
      <c r="K731" s="135" t="s">
        <v>21679</v>
      </c>
      <c r="L731" s="50"/>
      <c r="M731" s="50">
        <v>1</v>
      </c>
      <c r="N731" s="50">
        <v>1</v>
      </c>
    </row>
    <row r="732" spans="1:14" s="6" customFormat="1" ht="25.5" x14ac:dyDescent="0.45">
      <c r="A732" s="57"/>
      <c r="B732" s="58" t="s">
        <v>16612</v>
      </c>
      <c r="C732" s="64" t="s">
        <v>10694</v>
      </c>
      <c r="D732" s="57" t="s">
        <v>9848</v>
      </c>
      <c r="E732" s="59" t="s">
        <v>448</v>
      </c>
      <c r="F732" s="60" t="s">
        <v>447</v>
      </c>
      <c r="G732" s="57" t="s">
        <v>9860</v>
      </c>
      <c r="H732" s="61">
        <v>2750</v>
      </c>
      <c r="I732" s="50" t="s">
        <v>12227</v>
      </c>
      <c r="J732" s="135" t="s">
        <v>20351</v>
      </c>
      <c r="K732" s="135" t="s">
        <v>21679</v>
      </c>
      <c r="L732" s="50"/>
      <c r="M732" s="50">
        <v>1</v>
      </c>
      <c r="N732" s="50">
        <v>1</v>
      </c>
    </row>
    <row r="733" spans="1:14" s="6" customFormat="1" ht="63.75" x14ac:dyDescent="0.45">
      <c r="A733" s="57"/>
      <c r="B733" s="58" t="s">
        <v>16615</v>
      </c>
      <c r="C733" s="57" t="s">
        <v>10693</v>
      </c>
      <c r="D733" s="57" t="s">
        <v>9848</v>
      </c>
      <c r="E733" s="59" t="s">
        <v>431</v>
      </c>
      <c r="F733" s="60" t="s">
        <v>430</v>
      </c>
      <c r="G733" s="57" t="s">
        <v>9860</v>
      </c>
      <c r="H733" s="61">
        <v>2710</v>
      </c>
      <c r="I733" s="50" t="s">
        <v>12228</v>
      </c>
      <c r="J733" s="135" t="s">
        <v>20348</v>
      </c>
      <c r="K733" s="135" t="s">
        <v>21689</v>
      </c>
      <c r="L733" s="50"/>
      <c r="M733" s="50">
        <v>1</v>
      </c>
      <c r="N733" s="50">
        <v>1</v>
      </c>
    </row>
    <row r="734" spans="1:14" s="6" customFormat="1" ht="63.75" x14ac:dyDescent="0.45">
      <c r="A734" s="57"/>
      <c r="B734" s="58" t="s">
        <v>16616</v>
      </c>
      <c r="C734" s="57" t="s">
        <v>10692</v>
      </c>
      <c r="D734" s="57" t="s">
        <v>9848</v>
      </c>
      <c r="E734" s="59" t="s">
        <v>431</v>
      </c>
      <c r="F734" s="60" t="s">
        <v>430</v>
      </c>
      <c r="G734" s="57" t="s">
        <v>9860</v>
      </c>
      <c r="H734" s="61">
        <v>2710</v>
      </c>
      <c r="I734" s="50" t="s">
        <v>12229</v>
      </c>
      <c r="J734" s="135" t="s">
        <v>20347</v>
      </c>
      <c r="K734" s="135" t="s">
        <v>21689</v>
      </c>
      <c r="L734" s="50"/>
      <c r="M734" s="50">
        <v>1</v>
      </c>
      <c r="N734" s="50">
        <v>1</v>
      </c>
    </row>
    <row r="735" spans="1:14" s="6" customFormat="1" ht="63.75" x14ac:dyDescent="0.45">
      <c r="A735" s="57"/>
      <c r="B735" s="58" t="s">
        <v>16617</v>
      </c>
      <c r="C735" s="57" t="s">
        <v>10691</v>
      </c>
      <c r="D735" s="57" t="s">
        <v>9848</v>
      </c>
      <c r="E735" s="59" t="s">
        <v>431</v>
      </c>
      <c r="F735" s="60" t="s">
        <v>430</v>
      </c>
      <c r="G735" s="57" t="s">
        <v>9860</v>
      </c>
      <c r="H735" s="61">
        <v>2710</v>
      </c>
      <c r="I735" s="50" t="s">
        <v>12230</v>
      </c>
      <c r="J735" s="135" t="s">
        <v>20346</v>
      </c>
      <c r="K735" s="135" t="s">
        <v>21689</v>
      </c>
      <c r="L735" s="50"/>
      <c r="M735" s="50">
        <v>1</v>
      </c>
      <c r="N735" s="50">
        <v>1</v>
      </c>
    </row>
    <row r="736" spans="1:14" s="6" customFormat="1" ht="63.75" x14ac:dyDescent="0.45">
      <c r="A736" s="57" t="s">
        <v>9848</v>
      </c>
      <c r="B736" s="58" t="s">
        <v>16618</v>
      </c>
      <c r="C736" s="57" t="s">
        <v>10689</v>
      </c>
      <c r="D736" s="57" t="s">
        <v>9848</v>
      </c>
      <c r="E736" s="59" t="s">
        <v>431</v>
      </c>
      <c r="F736" s="60" t="s">
        <v>430</v>
      </c>
      <c r="G736" s="57" t="s">
        <v>10690</v>
      </c>
      <c r="H736" s="61">
        <v>2710</v>
      </c>
      <c r="I736" s="50" t="s">
        <v>12231</v>
      </c>
      <c r="J736" s="135" t="s">
        <v>20345</v>
      </c>
      <c r="K736" s="135" t="s">
        <v>21689</v>
      </c>
      <c r="L736" s="50"/>
      <c r="M736" s="50">
        <v>1</v>
      </c>
      <c r="N736" s="50">
        <v>1</v>
      </c>
    </row>
    <row r="737" spans="1:14" s="6" customFormat="1" ht="25.5" x14ac:dyDescent="0.45">
      <c r="A737" s="57" t="s">
        <v>9848</v>
      </c>
      <c r="B737" s="58" t="s">
        <v>16618</v>
      </c>
      <c r="C737" s="57" t="s">
        <v>10689</v>
      </c>
      <c r="D737" s="57" t="s">
        <v>9848</v>
      </c>
      <c r="E737" s="59" t="s">
        <v>451</v>
      </c>
      <c r="F737" s="60" t="s">
        <v>450</v>
      </c>
      <c r="G737" s="57" t="s">
        <v>10688</v>
      </c>
      <c r="H737" s="61">
        <v>2790</v>
      </c>
      <c r="I737" s="50" t="s">
        <v>12232</v>
      </c>
      <c r="J737" s="135" t="s">
        <v>20345</v>
      </c>
      <c r="K737" s="135" t="s">
        <v>21677</v>
      </c>
      <c r="L737" s="50"/>
      <c r="M737" s="50">
        <v>1</v>
      </c>
      <c r="N737" s="50">
        <v>1</v>
      </c>
    </row>
    <row r="738" spans="1:14" s="6" customFormat="1" ht="25.5" x14ac:dyDescent="0.45">
      <c r="A738" s="57"/>
      <c r="B738" s="58" t="s">
        <v>16621</v>
      </c>
      <c r="C738" s="57" t="s">
        <v>10687</v>
      </c>
      <c r="D738" s="57" t="s">
        <v>9848</v>
      </c>
      <c r="E738" s="59" t="s">
        <v>434</v>
      </c>
      <c r="F738" s="60" t="s">
        <v>433</v>
      </c>
      <c r="G738" s="57" t="s">
        <v>9860</v>
      </c>
      <c r="H738" s="61">
        <v>2720</v>
      </c>
      <c r="I738" s="50" t="s">
        <v>12233</v>
      </c>
      <c r="J738" s="135" t="s">
        <v>20342</v>
      </c>
      <c r="K738" s="135" t="s">
        <v>21687</v>
      </c>
      <c r="L738" s="50"/>
      <c r="M738" s="50">
        <v>1</v>
      </c>
      <c r="N738" s="50">
        <v>1</v>
      </c>
    </row>
    <row r="739" spans="1:14" s="6" customFormat="1" ht="25.5" x14ac:dyDescent="0.45">
      <c r="A739" s="57"/>
      <c r="B739" s="58" t="s">
        <v>16622</v>
      </c>
      <c r="C739" s="57" t="s">
        <v>10686</v>
      </c>
      <c r="D739" s="57" t="s">
        <v>9848</v>
      </c>
      <c r="E739" s="59" t="s">
        <v>434</v>
      </c>
      <c r="F739" s="60" t="s">
        <v>433</v>
      </c>
      <c r="G739" s="57" t="s">
        <v>9860</v>
      </c>
      <c r="H739" s="61">
        <v>2720</v>
      </c>
      <c r="I739" s="50" t="s">
        <v>12234</v>
      </c>
      <c r="J739" s="135" t="s">
        <v>20341</v>
      </c>
      <c r="K739" s="135" t="s">
        <v>21687</v>
      </c>
      <c r="L739" s="50"/>
      <c r="M739" s="50">
        <v>1</v>
      </c>
      <c r="N739" s="50">
        <v>1</v>
      </c>
    </row>
    <row r="740" spans="1:14" s="6" customFormat="1" ht="25.5" x14ac:dyDescent="0.45">
      <c r="A740" s="57"/>
      <c r="B740" s="58" t="s">
        <v>16624</v>
      </c>
      <c r="C740" s="57" t="s">
        <v>10685</v>
      </c>
      <c r="D740" s="57"/>
      <c r="E740" s="59" t="s">
        <v>437</v>
      </c>
      <c r="F740" s="60" t="s">
        <v>438</v>
      </c>
      <c r="G740" s="57" t="s">
        <v>9860</v>
      </c>
      <c r="H740" s="61">
        <v>2731</v>
      </c>
      <c r="I740" s="50" t="s">
        <v>12235</v>
      </c>
      <c r="J740" s="135" t="s">
        <v>20339</v>
      </c>
      <c r="K740" s="135" t="s">
        <v>21685</v>
      </c>
      <c r="L740" s="50"/>
      <c r="M740" s="50">
        <v>1</v>
      </c>
      <c r="N740" s="50">
        <v>1</v>
      </c>
    </row>
    <row r="741" spans="1:14" s="6" customFormat="1" ht="38.25" x14ac:dyDescent="0.45">
      <c r="A741" s="57"/>
      <c r="B741" s="58" t="s">
        <v>16625</v>
      </c>
      <c r="C741" s="57" t="s">
        <v>10684</v>
      </c>
      <c r="D741" s="57" t="s">
        <v>9848</v>
      </c>
      <c r="E741" s="59" t="s">
        <v>439</v>
      </c>
      <c r="F741" s="60" t="s">
        <v>440</v>
      </c>
      <c r="G741" s="57" t="s">
        <v>9860</v>
      </c>
      <c r="H741" s="61">
        <v>2732</v>
      </c>
      <c r="I741" s="50" t="s">
        <v>12236</v>
      </c>
      <c r="J741" s="135" t="s">
        <v>20338</v>
      </c>
      <c r="K741" s="135" t="s">
        <v>21684</v>
      </c>
      <c r="L741" s="50"/>
      <c r="M741" s="50">
        <v>1</v>
      </c>
      <c r="N741" s="50">
        <v>1</v>
      </c>
    </row>
    <row r="742" spans="1:14" s="6" customFormat="1" ht="25.5" x14ac:dyDescent="0.45">
      <c r="A742" s="57"/>
      <c r="B742" s="58" t="s">
        <v>16627</v>
      </c>
      <c r="C742" s="57" t="s">
        <v>10683</v>
      </c>
      <c r="D742" s="57" t="s">
        <v>9848</v>
      </c>
      <c r="E742" s="59" t="s">
        <v>441</v>
      </c>
      <c r="F742" s="60" t="s">
        <v>442</v>
      </c>
      <c r="G742" s="57" t="s">
        <v>9860</v>
      </c>
      <c r="H742" s="61">
        <v>2733</v>
      </c>
      <c r="I742" s="50" t="s">
        <v>12237</v>
      </c>
      <c r="J742" s="135" t="s">
        <v>20336</v>
      </c>
      <c r="K742" s="135" t="s">
        <v>21683</v>
      </c>
      <c r="L742" s="50"/>
      <c r="M742" s="50">
        <v>1</v>
      </c>
      <c r="N742" s="50">
        <v>1</v>
      </c>
    </row>
    <row r="743" spans="1:14" s="6" customFormat="1" ht="25.5" x14ac:dyDescent="0.45">
      <c r="A743" s="57"/>
      <c r="B743" s="58" t="s">
        <v>16628</v>
      </c>
      <c r="C743" s="57" t="s">
        <v>10682</v>
      </c>
      <c r="D743" s="57" t="s">
        <v>9848</v>
      </c>
      <c r="E743" s="59" t="s">
        <v>441</v>
      </c>
      <c r="F743" s="60" t="s">
        <v>442</v>
      </c>
      <c r="G743" s="57" t="s">
        <v>9860</v>
      </c>
      <c r="H743" s="61">
        <v>2733</v>
      </c>
      <c r="I743" s="50" t="s">
        <v>12238</v>
      </c>
      <c r="J743" s="135" t="s">
        <v>20335</v>
      </c>
      <c r="K743" s="135" t="s">
        <v>21683</v>
      </c>
      <c r="L743" s="50"/>
      <c r="M743" s="50">
        <v>1</v>
      </c>
      <c r="N743" s="50">
        <v>1</v>
      </c>
    </row>
    <row r="744" spans="1:14" s="6" customFormat="1" ht="38.25" x14ac:dyDescent="0.45">
      <c r="A744" s="57" t="s">
        <v>9848</v>
      </c>
      <c r="B744" s="58" t="s">
        <v>16630</v>
      </c>
      <c r="C744" s="57" t="s">
        <v>10680</v>
      </c>
      <c r="D744" s="57" t="s">
        <v>9848</v>
      </c>
      <c r="E744" s="59" t="s">
        <v>359</v>
      </c>
      <c r="F744" s="60" t="s">
        <v>360</v>
      </c>
      <c r="G744" s="57" t="s">
        <v>10681</v>
      </c>
      <c r="H744" s="61">
        <v>2399</v>
      </c>
      <c r="I744" s="50" t="s">
        <v>12239</v>
      </c>
      <c r="J744" s="135" t="s">
        <v>20333</v>
      </c>
      <c r="K744" s="135" t="s">
        <v>21730</v>
      </c>
      <c r="L744" s="50"/>
      <c r="M744" s="50">
        <v>1</v>
      </c>
      <c r="N744" s="50">
        <v>1</v>
      </c>
    </row>
    <row r="745" spans="1:14" s="6" customFormat="1" ht="25.5" x14ac:dyDescent="0.45">
      <c r="A745" s="57" t="s">
        <v>9848</v>
      </c>
      <c r="B745" s="58" t="s">
        <v>16630</v>
      </c>
      <c r="C745" s="57" t="s">
        <v>10680</v>
      </c>
      <c r="D745" s="57" t="s">
        <v>9848</v>
      </c>
      <c r="E745" s="59" t="s">
        <v>451</v>
      </c>
      <c r="F745" s="60" t="s">
        <v>450</v>
      </c>
      <c r="G745" s="57" t="s">
        <v>10679</v>
      </c>
      <c r="H745" s="61">
        <v>2790</v>
      </c>
      <c r="I745" s="50" t="s">
        <v>12240</v>
      </c>
      <c r="J745" s="135" t="s">
        <v>20333</v>
      </c>
      <c r="K745" s="135" t="s">
        <v>21677</v>
      </c>
      <c r="L745" s="50"/>
      <c r="M745" s="50">
        <v>1</v>
      </c>
      <c r="N745" s="50">
        <v>1</v>
      </c>
    </row>
    <row r="746" spans="1:14" s="6" customFormat="1" ht="38.25" x14ac:dyDescent="0.45">
      <c r="A746" s="57"/>
      <c r="B746" s="58" t="s">
        <v>16631</v>
      </c>
      <c r="C746" s="57" t="s">
        <v>10678</v>
      </c>
      <c r="D746" s="57" t="s">
        <v>9848</v>
      </c>
      <c r="E746" s="59" t="s">
        <v>451</v>
      </c>
      <c r="F746" s="60" t="s">
        <v>450</v>
      </c>
      <c r="G746" s="57" t="s">
        <v>9860</v>
      </c>
      <c r="H746" s="61">
        <v>2790</v>
      </c>
      <c r="I746" s="50" t="s">
        <v>12241</v>
      </c>
      <c r="J746" s="135" t="s">
        <v>20332</v>
      </c>
      <c r="K746" s="135" t="s">
        <v>21677</v>
      </c>
      <c r="L746" s="50"/>
      <c r="M746" s="50">
        <v>1</v>
      </c>
      <c r="N746" s="50">
        <v>1</v>
      </c>
    </row>
    <row r="747" spans="1:14" s="6" customFormat="1" ht="13.15" x14ac:dyDescent="0.45">
      <c r="A747" s="57"/>
      <c r="B747" s="58" t="s">
        <v>16635</v>
      </c>
      <c r="C747" s="57" t="s">
        <v>10677</v>
      </c>
      <c r="D747" s="57" t="s">
        <v>9848</v>
      </c>
      <c r="E747" s="59" t="s">
        <v>494</v>
      </c>
      <c r="F747" s="60" t="s">
        <v>493</v>
      </c>
      <c r="G747" s="57" t="s">
        <v>9860</v>
      </c>
      <c r="H747" s="61">
        <v>2910</v>
      </c>
      <c r="I747" s="50" t="s">
        <v>12242</v>
      </c>
      <c r="J747" s="135" t="s">
        <v>20328</v>
      </c>
      <c r="K747" s="135" t="s">
        <v>21655</v>
      </c>
      <c r="L747" s="50"/>
      <c r="M747" s="50">
        <v>1</v>
      </c>
      <c r="N747" s="50">
        <v>1</v>
      </c>
    </row>
    <row r="748" spans="1:14" s="6" customFormat="1" ht="25.5" x14ac:dyDescent="0.45">
      <c r="A748" s="57"/>
      <c r="B748" s="58" t="s">
        <v>16636</v>
      </c>
      <c r="C748" s="57" t="s">
        <v>10676</v>
      </c>
      <c r="D748" s="57" t="s">
        <v>9848</v>
      </c>
      <c r="E748" s="59" t="s">
        <v>494</v>
      </c>
      <c r="F748" s="60" t="s">
        <v>493</v>
      </c>
      <c r="G748" s="57" t="s">
        <v>9860</v>
      </c>
      <c r="H748" s="61">
        <v>2910</v>
      </c>
      <c r="I748" s="50" t="s">
        <v>12243</v>
      </c>
      <c r="J748" s="135" t="s">
        <v>20327</v>
      </c>
      <c r="K748" s="135" t="s">
        <v>21655</v>
      </c>
      <c r="L748" s="50"/>
      <c r="M748" s="50">
        <v>1</v>
      </c>
      <c r="N748" s="50">
        <v>1</v>
      </c>
    </row>
    <row r="749" spans="1:14" s="6" customFormat="1" ht="13.15" x14ac:dyDescent="0.45">
      <c r="A749" s="57"/>
      <c r="B749" s="58" t="s">
        <v>16638</v>
      </c>
      <c r="C749" s="57" t="s">
        <v>2049</v>
      </c>
      <c r="D749" s="57" t="s">
        <v>9848</v>
      </c>
      <c r="E749" s="59" t="s">
        <v>494</v>
      </c>
      <c r="F749" s="60" t="s">
        <v>493</v>
      </c>
      <c r="G749" s="57" t="s">
        <v>9860</v>
      </c>
      <c r="H749" s="61">
        <v>2910</v>
      </c>
      <c r="I749" s="50" t="s">
        <v>12244</v>
      </c>
      <c r="J749" s="135" t="s">
        <v>20325</v>
      </c>
      <c r="K749" s="135" t="s">
        <v>21655</v>
      </c>
      <c r="L749" s="50"/>
      <c r="M749" s="50">
        <v>1</v>
      </c>
      <c r="N749" s="50">
        <v>1</v>
      </c>
    </row>
    <row r="750" spans="1:14" s="6" customFormat="1" ht="25.5" x14ac:dyDescent="0.45">
      <c r="A750" s="57" t="s">
        <v>9848</v>
      </c>
      <c r="B750" s="58" t="s">
        <v>16641</v>
      </c>
      <c r="C750" s="57" t="s">
        <v>10672</v>
      </c>
      <c r="D750" s="57" t="s">
        <v>9848</v>
      </c>
      <c r="E750" s="59" t="s">
        <v>466</v>
      </c>
      <c r="F750" s="60" t="s">
        <v>467</v>
      </c>
      <c r="G750" s="57" t="s">
        <v>10675</v>
      </c>
      <c r="H750" s="61">
        <v>2816</v>
      </c>
      <c r="I750" s="50" t="s">
        <v>12245</v>
      </c>
      <c r="J750" s="135" t="s">
        <v>20322</v>
      </c>
      <c r="K750" s="135" t="s">
        <v>21669</v>
      </c>
      <c r="L750" s="50"/>
      <c r="M750" s="50">
        <v>1</v>
      </c>
      <c r="N750" s="50">
        <v>1</v>
      </c>
    </row>
    <row r="751" spans="1:14" s="6" customFormat="1" ht="13.15" x14ac:dyDescent="0.45">
      <c r="A751" s="57" t="s">
        <v>9848</v>
      </c>
      <c r="B751" s="58" t="s">
        <v>16641</v>
      </c>
      <c r="C751" s="57" t="s">
        <v>10672</v>
      </c>
      <c r="D751" s="57" t="s">
        <v>9848</v>
      </c>
      <c r="E751" s="59" t="s">
        <v>494</v>
      </c>
      <c r="F751" s="60" t="s">
        <v>493</v>
      </c>
      <c r="G751" s="57" t="s">
        <v>10674</v>
      </c>
      <c r="H751" s="61">
        <v>2910</v>
      </c>
      <c r="I751" s="50" t="s">
        <v>12246</v>
      </c>
      <c r="J751" s="135" t="s">
        <v>20322</v>
      </c>
      <c r="K751" s="135" t="s">
        <v>21655</v>
      </c>
      <c r="L751" s="50"/>
      <c r="M751" s="50">
        <v>1</v>
      </c>
      <c r="N751" s="50">
        <v>1</v>
      </c>
    </row>
    <row r="752" spans="1:14" s="6" customFormat="1" ht="51" x14ac:dyDescent="0.45">
      <c r="A752" s="57" t="s">
        <v>9848</v>
      </c>
      <c r="B752" s="58" t="s">
        <v>16641</v>
      </c>
      <c r="C752" s="57" t="s">
        <v>10672</v>
      </c>
      <c r="D752" s="57" t="s">
        <v>9848</v>
      </c>
      <c r="E752" s="59" t="s">
        <v>497</v>
      </c>
      <c r="F752" s="60" t="s">
        <v>496</v>
      </c>
      <c r="G752" s="57" t="s">
        <v>10673</v>
      </c>
      <c r="H752" s="61">
        <v>2920</v>
      </c>
      <c r="I752" s="50" t="s">
        <v>12247</v>
      </c>
      <c r="J752" s="135" t="s">
        <v>20322</v>
      </c>
      <c r="K752" s="135" t="s">
        <v>21653</v>
      </c>
      <c r="L752" s="50"/>
      <c r="M752" s="50">
        <v>1</v>
      </c>
      <c r="N752" s="50">
        <v>1</v>
      </c>
    </row>
    <row r="753" spans="1:14" s="6" customFormat="1" ht="38.25" x14ac:dyDescent="0.45">
      <c r="A753" s="57" t="s">
        <v>9848</v>
      </c>
      <c r="B753" s="58" t="s">
        <v>16641</v>
      </c>
      <c r="C753" s="57" t="s">
        <v>10672</v>
      </c>
      <c r="D753" s="57" t="s">
        <v>9848</v>
      </c>
      <c r="E753" s="59" t="s">
        <v>500</v>
      </c>
      <c r="F753" s="60" t="s">
        <v>499</v>
      </c>
      <c r="G753" s="57" t="s">
        <v>10671</v>
      </c>
      <c r="H753" s="61">
        <v>2930</v>
      </c>
      <c r="I753" s="50" t="s">
        <v>12248</v>
      </c>
      <c r="J753" s="135" t="s">
        <v>20322</v>
      </c>
      <c r="K753" s="135" t="s">
        <v>21651</v>
      </c>
      <c r="L753" s="50"/>
      <c r="M753" s="50">
        <v>1</v>
      </c>
      <c r="N753" s="50">
        <v>1</v>
      </c>
    </row>
    <row r="754" spans="1:14" s="6" customFormat="1" ht="51" x14ac:dyDescent="0.45">
      <c r="A754" s="57"/>
      <c r="B754" s="58" t="s">
        <v>16642</v>
      </c>
      <c r="C754" s="57" t="s">
        <v>10670</v>
      </c>
      <c r="D754" s="57" t="s">
        <v>9848</v>
      </c>
      <c r="E754" s="59" t="s">
        <v>497</v>
      </c>
      <c r="F754" s="60" t="s">
        <v>496</v>
      </c>
      <c r="G754" s="57" t="s">
        <v>9860</v>
      </c>
      <c r="H754" s="61">
        <v>2920</v>
      </c>
      <c r="I754" s="50" t="s">
        <v>12249</v>
      </c>
      <c r="J754" s="135" t="s">
        <v>20321</v>
      </c>
      <c r="K754" s="135" t="s">
        <v>21653</v>
      </c>
      <c r="L754" s="50"/>
      <c r="M754" s="50">
        <v>1</v>
      </c>
      <c r="N754" s="50">
        <v>1</v>
      </c>
    </row>
    <row r="755" spans="1:14" s="6" customFormat="1" ht="13.15" x14ac:dyDescent="0.45">
      <c r="A755" s="57"/>
      <c r="B755" s="58" t="s">
        <v>16643</v>
      </c>
      <c r="C755" s="57" t="s">
        <v>10669</v>
      </c>
      <c r="D755" s="57" t="s">
        <v>9848</v>
      </c>
      <c r="E755" s="59" t="s">
        <v>494</v>
      </c>
      <c r="F755" s="60" t="s">
        <v>493</v>
      </c>
      <c r="G755" s="57" t="s">
        <v>9860</v>
      </c>
      <c r="H755" s="61">
        <v>2910</v>
      </c>
      <c r="I755" s="50" t="s">
        <v>12250</v>
      </c>
      <c r="J755" s="135" t="s">
        <v>20320</v>
      </c>
      <c r="K755" s="135" t="s">
        <v>21655</v>
      </c>
      <c r="L755" s="50"/>
      <c r="M755" s="50">
        <v>1</v>
      </c>
      <c r="N755" s="50">
        <v>1</v>
      </c>
    </row>
    <row r="756" spans="1:14" s="6" customFormat="1" ht="51" x14ac:dyDescent="0.45">
      <c r="A756" s="57"/>
      <c r="B756" s="58" t="s">
        <v>16644</v>
      </c>
      <c r="C756" s="57" t="s">
        <v>10668</v>
      </c>
      <c r="D756" s="57" t="s">
        <v>9848</v>
      </c>
      <c r="E756" s="59" t="s">
        <v>497</v>
      </c>
      <c r="F756" s="60" t="s">
        <v>496</v>
      </c>
      <c r="G756" s="57" t="s">
        <v>9860</v>
      </c>
      <c r="H756" s="61">
        <v>2920</v>
      </c>
      <c r="I756" s="50" t="s">
        <v>12251</v>
      </c>
      <c r="J756" s="135" t="s">
        <v>20319</v>
      </c>
      <c r="K756" s="135" t="s">
        <v>21653</v>
      </c>
      <c r="L756" s="50"/>
      <c r="M756" s="50">
        <v>1</v>
      </c>
      <c r="N756" s="50">
        <v>1</v>
      </c>
    </row>
    <row r="757" spans="1:14" s="6" customFormat="1" ht="38.25" x14ac:dyDescent="0.45">
      <c r="A757" s="57" t="s">
        <v>9848</v>
      </c>
      <c r="B757" s="58" t="s">
        <v>16647</v>
      </c>
      <c r="C757" s="57" t="s">
        <v>2056</v>
      </c>
      <c r="D757" s="57" t="s">
        <v>9848</v>
      </c>
      <c r="E757" s="59" t="s">
        <v>456</v>
      </c>
      <c r="F757" s="60" t="s">
        <v>457</v>
      </c>
      <c r="G757" s="57" t="s">
        <v>10667</v>
      </c>
      <c r="H757" s="61">
        <v>2811</v>
      </c>
      <c r="I757" s="50" t="s">
        <v>12252</v>
      </c>
      <c r="J757" s="135" t="s">
        <v>20316</v>
      </c>
      <c r="K757" s="135" t="s">
        <v>21674</v>
      </c>
      <c r="L757" s="50"/>
      <c r="M757" s="50">
        <v>1</v>
      </c>
      <c r="N757" s="50">
        <v>1</v>
      </c>
    </row>
    <row r="758" spans="1:14" s="6" customFormat="1" ht="25.5" x14ac:dyDescent="0.45">
      <c r="A758" s="57" t="s">
        <v>9848</v>
      </c>
      <c r="B758" s="58" t="s">
        <v>16647</v>
      </c>
      <c r="C758" s="57" t="s">
        <v>2056</v>
      </c>
      <c r="D758" s="57" t="s">
        <v>9848</v>
      </c>
      <c r="E758" s="59" t="s">
        <v>460</v>
      </c>
      <c r="F758" s="60" t="s">
        <v>461</v>
      </c>
      <c r="G758" s="57" t="s">
        <v>10666</v>
      </c>
      <c r="H758" s="61">
        <v>2813</v>
      </c>
      <c r="I758" s="50" t="s">
        <v>12253</v>
      </c>
      <c r="J758" s="135" t="s">
        <v>20316</v>
      </c>
      <c r="K758" s="135" t="s">
        <v>21672</v>
      </c>
      <c r="L758" s="50"/>
      <c r="M758" s="50">
        <v>1</v>
      </c>
      <c r="N758" s="50">
        <v>1</v>
      </c>
    </row>
    <row r="759" spans="1:14" s="6" customFormat="1" ht="25.5" x14ac:dyDescent="0.45">
      <c r="A759" s="57" t="s">
        <v>9848</v>
      </c>
      <c r="B759" s="58" t="s">
        <v>16647</v>
      </c>
      <c r="C759" s="57" t="s">
        <v>2056</v>
      </c>
      <c r="D759" s="57" t="s">
        <v>9848</v>
      </c>
      <c r="E759" s="59" t="s">
        <v>494</v>
      </c>
      <c r="F759" s="60" t="s">
        <v>493</v>
      </c>
      <c r="G759" s="57" t="s">
        <v>10665</v>
      </c>
      <c r="H759" s="61">
        <v>2910</v>
      </c>
      <c r="I759" s="50" t="s">
        <v>12254</v>
      </c>
      <c r="J759" s="135" t="s">
        <v>20316</v>
      </c>
      <c r="K759" s="135" t="s">
        <v>21655</v>
      </c>
      <c r="L759" s="50"/>
      <c r="M759" s="50">
        <v>1</v>
      </c>
      <c r="N759" s="50">
        <v>1</v>
      </c>
    </row>
    <row r="760" spans="1:14" s="6" customFormat="1" ht="38.25" x14ac:dyDescent="0.45">
      <c r="A760" s="57" t="s">
        <v>9848</v>
      </c>
      <c r="B760" s="58" t="s">
        <v>16647</v>
      </c>
      <c r="C760" s="57" t="s">
        <v>2056</v>
      </c>
      <c r="D760" s="57" t="s">
        <v>9848</v>
      </c>
      <c r="E760" s="59" t="s">
        <v>500</v>
      </c>
      <c r="F760" s="60" t="s">
        <v>499</v>
      </c>
      <c r="G760" s="57" t="s">
        <v>10664</v>
      </c>
      <c r="H760" s="61">
        <v>2930</v>
      </c>
      <c r="I760" s="50" t="s">
        <v>12255</v>
      </c>
      <c r="J760" s="135" t="s">
        <v>20316</v>
      </c>
      <c r="K760" s="135" t="s">
        <v>21651</v>
      </c>
      <c r="L760" s="50"/>
      <c r="M760" s="50">
        <v>1</v>
      </c>
      <c r="N760" s="50">
        <v>1</v>
      </c>
    </row>
    <row r="761" spans="1:14" s="6" customFormat="1" ht="25.5" x14ac:dyDescent="0.45">
      <c r="A761" s="57" t="s">
        <v>9848</v>
      </c>
      <c r="B761" s="58" t="s">
        <v>16649</v>
      </c>
      <c r="C761" s="57" t="s">
        <v>10661</v>
      </c>
      <c r="D761" s="57" t="s">
        <v>9848</v>
      </c>
      <c r="E761" s="59" t="s">
        <v>445</v>
      </c>
      <c r="F761" s="60" t="s">
        <v>444</v>
      </c>
      <c r="G761" s="57" t="s">
        <v>10663</v>
      </c>
      <c r="H761" s="61">
        <v>2740</v>
      </c>
      <c r="I761" s="50" t="s">
        <v>12256</v>
      </c>
      <c r="J761" s="135" t="s">
        <v>20314</v>
      </c>
      <c r="K761" s="135" t="s">
        <v>21681</v>
      </c>
      <c r="L761" s="50"/>
      <c r="M761" s="50">
        <v>1</v>
      </c>
      <c r="N761" s="50">
        <v>1</v>
      </c>
    </row>
    <row r="762" spans="1:14" s="6" customFormat="1" ht="25.5" x14ac:dyDescent="0.45">
      <c r="A762" s="57" t="s">
        <v>9848</v>
      </c>
      <c r="B762" s="58" t="s">
        <v>16649</v>
      </c>
      <c r="C762" s="57" t="s">
        <v>10661</v>
      </c>
      <c r="D762" s="57" t="s">
        <v>9848</v>
      </c>
      <c r="E762" s="59" t="s">
        <v>460</v>
      </c>
      <c r="F762" s="60" t="s">
        <v>461</v>
      </c>
      <c r="G762" s="57" t="s">
        <v>10662</v>
      </c>
      <c r="H762" s="61">
        <v>2813</v>
      </c>
      <c r="I762" s="50" t="s">
        <v>12257</v>
      </c>
      <c r="J762" s="135" t="s">
        <v>20314</v>
      </c>
      <c r="K762" s="135" t="s">
        <v>21672</v>
      </c>
      <c r="L762" s="50"/>
      <c r="M762" s="50">
        <v>1</v>
      </c>
      <c r="N762" s="50">
        <v>1</v>
      </c>
    </row>
    <row r="763" spans="1:14" s="6" customFormat="1" ht="38.25" x14ac:dyDescent="0.45">
      <c r="A763" s="57" t="s">
        <v>9848</v>
      </c>
      <c r="B763" s="58" t="s">
        <v>16649</v>
      </c>
      <c r="C763" s="57" t="s">
        <v>10661</v>
      </c>
      <c r="D763" s="57" t="s">
        <v>9848</v>
      </c>
      <c r="E763" s="59" t="s">
        <v>500</v>
      </c>
      <c r="F763" s="60" t="s">
        <v>499</v>
      </c>
      <c r="G763" s="57" t="s">
        <v>10660</v>
      </c>
      <c r="H763" s="61">
        <v>2930</v>
      </c>
      <c r="I763" s="50" t="s">
        <v>12258</v>
      </c>
      <c r="J763" s="135" t="s">
        <v>20314</v>
      </c>
      <c r="K763" s="135" t="s">
        <v>21651</v>
      </c>
      <c r="L763" s="50"/>
      <c r="M763" s="50">
        <v>1</v>
      </c>
      <c r="N763" s="50">
        <v>1</v>
      </c>
    </row>
    <row r="764" spans="1:14" s="6" customFormat="1" ht="38.25" x14ac:dyDescent="0.45">
      <c r="A764" s="57" t="s">
        <v>9848</v>
      </c>
      <c r="B764" s="58" t="s">
        <v>16651</v>
      </c>
      <c r="C764" s="57" t="s">
        <v>2058</v>
      </c>
      <c r="D764" s="57" t="s">
        <v>9848</v>
      </c>
      <c r="E764" s="59" t="s">
        <v>460</v>
      </c>
      <c r="F764" s="60" t="s">
        <v>461</v>
      </c>
      <c r="G764" s="57" t="s">
        <v>10659</v>
      </c>
      <c r="H764" s="61">
        <v>2813</v>
      </c>
      <c r="I764" s="50" t="s">
        <v>12259</v>
      </c>
      <c r="J764" s="135" t="s">
        <v>20312</v>
      </c>
      <c r="K764" s="135" t="s">
        <v>21672</v>
      </c>
      <c r="L764" s="50"/>
      <c r="M764" s="50">
        <v>1</v>
      </c>
      <c r="N764" s="50">
        <v>1</v>
      </c>
    </row>
    <row r="765" spans="1:14" s="6" customFormat="1" ht="38.25" x14ac:dyDescent="0.45">
      <c r="A765" s="57" t="s">
        <v>9848</v>
      </c>
      <c r="B765" s="58" t="s">
        <v>16651</v>
      </c>
      <c r="C765" s="57" t="s">
        <v>2058</v>
      </c>
      <c r="D765" s="57" t="s">
        <v>9848</v>
      </c>
      <c r="E765" s="59" t="s">
        <v>500</v>
      </c>
      <c r="F765" s="60" t="s">
        <v>499</v>
      </c>
      <c r="G765" s="57" t="s">
        <v>10658</v>
      </c>
      <c r="H765" s="61">
        <v>2930</v>
      </c>
      <c r="I765" s="50" t="s">
        <v>12260</v>
      </c>
      <c r="J765" s="135" t="s">
        <v>20312</v>
      </c>
      <c r="K765" s="135" t="s">
        <v>21651</v>
      </c>
      <c r="L765" s="50"/>
      <c r="M765" s="50">
        <v>1</v>
      </c>
      <c r="N765" s="50">
        <v>1</v>
      </c>
    </row>
    <row r="766" spans="1:14" s="6" customFormat="1" ht="38.25" x14ac:dyDescent="0.45">
      <c r="A766" s="57" t="s">
        <v>9848</v>
      </c>
      <c r="B766" s="58" t="s">
        <v>16653</v>
      </c>
      <c r="C766" s="57" t="s">
        <v>2059</v>
      </c>
      <c r="D766" s="57" t="s">
        <v>9848</v>
      </c>
      <c r="E766" s="59" t="s">
        <v>359</v>
      </c>
      <c r="F766" s="60" t="s">
        <v>360</v>
      </c>
      <c r="G766" s="57" t="s">
        <v>10657</v>
      </c>
      <c r="H766" s="61">
        <v>2399</v>
      </c>
      <c r="I766" s="50" t="s">
        <v>12261</v>
      </c>
      <c r="J766" s="135" t="s">
        <v>20310</v>
      </c>
      <c r="K766" s="135" t="s">
        <v>21730</v>
      </c>
      <c r="L766" s="50"/>
      <c r="M766" s="50">
        <v>1</v>
      </c>
      <c r="N766" s="50">
        <v>1</v>
      </c>
    </row>
    <row r="767" spans="1:14" s="6" customFormat="1" ht="25.5" x14ac:dyDescent="0.45">
      <c r="A767" s="57" t="s">
        <v>9848</v>
      </c>
      <c r="B767" s="58" t="s">
        <v>16653</v>
      </c>
      <c r="C767" s="57" t="s">
        <v>2059</v>
      </c>
      <c r="D767" s="57" t="s">
        <v>9848</v>
      </c>
      <c r="E767" s="59" t="s">
        <v>460</v>
      </c>
      <c r="F767" s="60" t="s">
        <v>461</v>
      </c>
      <c r="G767" s="57" t="s">
        <v>10656</v>
      </c>
      <c r="H767" s="61">
        <v>2813</v>
      </c>
      <c r="I767" s="50" t="s">
        <v>12262</v>
      </c>
      <c r="J767" s="135" t="s">
        <v>20310</v>
      </c>
      <c r="K767" s="135" t="s">
        <v>21672</v>
      </c>
      <c r="L767" s="50"/>
      <c r="M767" s="50">
        <v>1</v>
      </c>
      <c r="N767" s="50">
        <v>1</v>
      </c>
    </row>
    <row r="768" spans="1:14" s="6" customFormat="1" ht="38.25" x14ac:dyDescent="0.45">
      <c r="A768" s="57" t="s">
        <v>9848</v>
      </c>
      <c r="B768" s="58" t="s">
        <v>16653</v>
      </c>
      <c r="C768" s="57" t="s">
        <v>2059</v>
      </c>
      <c r="D768" s="57" t="s">
        <v>9848</v>
      </c>
      <c r="E768" s="59" t="s">
        <v>500</v>
      </c>
      <c r="F768" s="60" t="s">
        <v>499</v>
      </c>
      <c r="G768" s="57" t="s">
        <v>10655</v>
      </c>
      <c r="H768" s="61">
        <v>2930</v>
      </c>
      <c r="I768" s="50" t="s">
        <v>12263</v>
      </c>
      <c r="J768" s="135" t="s">
        <v>20310</v>
      </c>
      <c r="K768" s="135" t="s">
        <v>21651</v>
      </c>
      <c r="L768" s="50"/>
      <c r="M768" s="50">
        <v>1</v>
      </c>
      <c r="N768" s="50">
        <v>1</v>
      </c>
    </row>
    <row r="769" spans="1:14" s="6" customFormat="1" ht="38.25" x14ac:dyDescent="0.45">
      <c r="A769" s="57" t="s">
        <v>9848</v>
      </c>
      <c r="B769" s="58" t="s">
        <v>16655</v>
      </c>
      <c r="C769" s="57" t="s">
        <v>2060</v>
      </c>
      <c r="D769" s="57" t="s">
        <v>9848</v>
      </c>
      <c r="E769" s="59" t="s">
        <v>359</v>
      </c>
      <c r="F769" s="60" t="s">
        <v>360</v>
      </c>
      <c r="G769" s="57" t="s">
        <v>10654</v>
      </c>
      <c r="H769" s="61">
        <v>2399</v>
      </c>
      <c r="I769" s="50" t="s">
        <v>12264</v>
      </c>
      <c r="J769" s="135" t="s">
        <v>20308</v>
      </c>
      <c r="K769" s="135" t="s">
        <v>21730</v>
      </c>
      <c r="L769" s="50"/>
      <c r="M769" s="50">
        <v>1</v>
      </c>
      <c r="N769" s="50">
        <v>1</v>
      </c>
    </row>
    <row r="770" spans="1:14" s="6" customFormat="1" ht="38.25" x14ac:dyDescent="0.45">
      <c r="A770" s="57" t="s">
        <v>9848</v>
      </c>
      <c r="B770" s="58" t="s">
        <v>16655</v>
      </c>
      <c r="C770" s="57" t="s">
        <v>2060</v>
      </c>
      <c r="D770" s="57" t="s">
        <v>9848</v>
      </c>
      <c r="E770" s="59" t="s">
        <v>500</v>
      </c>
      <c r="F770" s="60" t="s">
        <v>499</v>
      </c>
      <c r="G770" s="57" t="s">
        <v>10653</v>
      </c>
      <c r="H770" s="61">
        <v>2930</v>
      </c>
      <c r="I770" s="50" t="s">
        <v>12265</v>
      </c>
      <c r="J770" s="135" t="s">
        <v>20308</v>
      </c>
      <c r="K770" s="135" t="s">
        <v>21651</v>
      </c>
      <c r="L770" s="50"/>
      <c r="M770" s="50">
        <v>1</v>
      </c>
      <c r="N770" s="50">
        <v>1</v>
      </c>
    </row>
    <row r="771" spans="1:14" s="6" customFormat="1" ht="25.5" x14ac:dyDescent="0.45">
      <c r="A771" s="57" t="s">
        <v>9848</v>
      </c>
      <c r="B771" s="58" t="s">
        <v>16657</v>
      </c>
      <c r="C771" s="57" t="s">
        <v>2061</v>
      </c>
      <c r="D771" s="57" t="s">
        <v>9848</v>
      </c>
      <c r="E771" s="59" t="s">
        <v>228</v>
      </c>
      <c r="F771" s="60" t="s">
        <v>229</v>
      </c>
      <c r="G771" s="57" t="s">
        <v>10652</v>
      </c>
      <c r="H771" s="61">
        <v>1392</v>
      </c>
      <c r="I771" s="50" t="s">
        <v>12266</v>
      </c>
      <c r="J771" s="135" t="s">
        <v>20306</v>
      </c>
      <c r="K771" s="135" t="s">
        <v>21802</v>
      </c>
      <c r="L771" s="50"/>
      <c r="M771" s="50">
        <v>1</v>
      </c>
      <c r="N771" s="50">
        <v>1</v>
      </c>
    </row>
    <row r="772" spans="1:14" s="6" customFormat="1" ht="25.5" x14ac:dyDescent="0.45">
      <c r="A772" s="57" t="s">
        <v>9848</v>
      </c>
      <c r="B772" s="58" t="s">
        <v>16657</v>
      </c>
      <c r="C772" s="57" t="s">
        <v>2061</v>
      </c>
      <c r="D772" s="57" t="s">
        <v>9848</v>
      </c>
      <c r="E772" s="59" t="s">
        <v>234</v>
      </c>
      <c r="F772" s="60" t="s">
        <v>235</v>
      </c>
      <c r="G772" s="57" t="s">
        <v>10651</v>
      </c>
      <c r="H772" s="61">
        <v>1399</v>
      </c>
      <c r="I772" s="50" t="s">
        <v>12267</v>
      </c>
      <c r="J772" s="135" t="s">
        <v>20306</v>
      </c>
      <c r="K772" s="135" t="s">
        <v>21799</v>
      </c>
      <c r="L772" s="50"/>
      <c r="M772" s="50">
        <v>1</v>
      </c>
      <c r="N772" s="50">
        <v>1</v>
      </c>
    </row>
    <row r="773" spans="1:14" s="6" customFormat="1" ht="25.5" x14ac:dyDescent="0.45">
      <c r="A773" s="57" t="s">
        <v>9848</v>
      </c>
      <c r="B773" s="58" t="s">
        <v>16657</v>
      </c>
      <c r="C773" s="57" t="s">
        <v>2061</v>
      </c>
      <c r="D773" s="57" t="s">
        <v>9848</v>
      </c>
      <c r="E773" s="59" t="s">
        <v>339</v>
      </c>
      <c r="F773" s="60" t="s">
        <v>338</v>
      </c>
      <c r="G773" s="57" t="s">
        <v>10650</v>
      </c>
      <c r="H773" s="61">
        <v>2220</v>
      </c>
      <c r="I773" s="50" t="s">
        <v>12268</v>
      </c>
      <c r="J773" s="135" t="s">
        <v>20306</v>
      </c>
      <c r="K773" s="135" t="s">
        <v>21741</v>
      </c>
      <c r="L773" s="50"/>
      <c r="M773" s="50">
        <v>1</v>
      </c>
      <c r="N773" s="50">
        <v>1</v>
      </c>
    </row>
    <row r="774" spans="1:14" s="6" customFormat="1" ht="38.25" x14ac:dyDescent="0.45">
      <c r="A774" s="57" t="s">
        <v>9848</v>
      </c>
      <c r="B774" s="58" t="s">
        <v>16657</v>
      </c>
      <c r="C774" s="57" t="s">
        <v>2061</v>
      </c>
      <c r="D774" s="57" t="s">
        <v>9848</v>
      </c>
      <c r="E774" s="59" t="s">
        <v>500</v>
      </c>
      <c r="F774" s="60" t="s">
        <v>499</v>
      </c>
      <c r="G774" s="57" t="s">
        <v>10649</v>
      </c>
      <c r="H774" s="61">
        <v>2930</v>
      </c>
      <c r="I774" s="50" t="s">
        <v>12269</v>
      </c>
      <c r="J774" s="135" t="s">
        <v>20306</v>
      </c>
      <c r="K774" s="135" t="s">
        <v>21651</v>
      </c>
      <c r="L774" s="50"/>
      <c r="M774" s="50">
        <v>1</v>
      </c>
      <c r="N774" s="50">
        <v>1</v>
      </c>
    </row>
    <row r="775" spans="1:14" s="6" customFormat="1" ht="25.5" x14ac:dyDescent="0.45">
      <c r="A775" s="57" t="s">
        <v>9848</v>
      </c>
      <c r="B775" s="58" t="s">
        <v>16657</v>
      </c>
      <c r="C775" s="57" t="s">
        <v>2061</v>
      </c>
      <c r="D775" s="57" t="s">
        <v>9848</v>
      </c>
      <c r="E775" s="59" t="s">
        <v>505</v>
      </c>
      <c r="F775" s="60" t="s">
        <v>506</v>
      </c>
      <c r="G775" s="57" t="s">
        <v>10648</v>
      </c>
      <c r="H775" s="61">
        <v>3011</v>
      </c>
      <c r="I775" s="50" t="s">
        <v>12270</v>
      </c>
      <c r="J775" s="135" t="s">
        <v>20306</v>
      </c>
      <c r="K775" s="135" t="s">
        <v>21648</v>
      </c>
      <c r="L775" s="50"/>
      <c r="M775" s="50">
        <v>1</v>
      </c>
      <c r="N775" s="50">
        <v>1</v>
      </c>
    </row>
    <row r="776" spans="1:14" s="6" customFormat="1" ht="25.5" x14ac:dyDescent="0.45">
      <c r="A776" s="57" t="s">
        <v>9848</v>
      </c>
      <c r="B776" s="58" t="s">
        <v>16657</v>
      </c>
      <c r="C776" s="57" t="s">
        <v>2061</v>
      </c>
      <c r="D776" s="57" t="s">
        <v>9848</v>
      </c>
      <c r="E776" s="59" t="s">
        <v>511</v>
      </c>
      <c r="F776" s="60" t="s">
        <v>510</v>
      </c>
      <c r="G776" s="57" t="s">
        <v>10647</v>
      </c>
      <c r="H776" s="61">
        <v>3020</v>
      </c>
      <c r="I776" s="50" t="s">
        <v>12271</v>
      </c>
      <c r="J776" s="135" t="s">
        <v>20306</v>
      </c>
      <c r="K776" s="135" t="s">
        <v>21645</v>
      </c>
      <c r="L776" s="50"/>
      <c r="M776" s="50">
        <v>1</v>
      </c>
      <c r="N776" s="50">
        <v>1</v>
      </c>
    </row>
    <row r="777" spans="1:14" s="6" customFormat="1" ht="38.25" x14ac:dyDescent="0.45">
      <c r="A777" s="57" t="s">
        <v>9848</v>
      </c>
      <c r="B777" s="58" t="s">
        <v>16657</v>
      </c>
      <c r="C777" s="57" t="s">
        <v>2061</v>
      </c>
      <c r="D777" s="57" t="s">
        <v>9848</v>
      </c>
      <c r="E777" s="59" t="s">
        <v>514</v>
      </c>
      <c r="F777" s="60" t="s">
        <v>513</v>
      </c>
      <c r="G777" s="57" t="s">
        <v>10646</v>
      </c>
      <c r="H777" s="61">
        <v>3030</v>
      </c>
      <c r="I777" s="50" t="s">
        <v>12272</v>
      </c>
      <c r="J777" s="135" t="s">
        <v>20306</v>
      </c>
      <c r="K777" s="135" t="s">
        <v>21643</v>
      </c>
      <c r="L777" s="50"/>
      <c r="M777" s="50">
        <v>1</v>
      </c>
      <c r="N777" s="50">
        <v>1</v>
      </c>
    </row>
    <row r="778" spans="1:14" s="6" customFormat="1" ht="38.25" x14ac:dyDescent="0.45">
      <c r="A778" s="57"/>
      <c r="B778" s="58" t="s">
        <v>16659</v>
      </c>
      <c r="C778" s="57" t="s">
        <v>2062</v>
      </c>
      <c r="D778" s="57" t="s">
        <v>9848</v>
      </c>
      <c r="E778" s="59" t="s">
        <v>390</v>
      </c>
      <c r="F778" s="60" t="s">
        <v>10645</v>
      </c>
      <c r="G778" s="57" t="s">
        <v>9860</v>
      </c>
      <c r="H778" s="61">
        <v>2591</v>
      </c>
      <c r="I778" s="50" t="s">
        <v>12273</v>
      </c>
      <c r="J778" s="135" t="s">
        <v>20304</v>
      </c>
      <c r="K778" s="135" t="s">
        <v>21713</v>
      </c>
      <c r="L778" s="50"/>
      <c r="M778" s="50">
        <v>1</v>
      </c>
      <c r="N778" s="50">
        <v>1</v>
      </c>
    </row>
    <row r="779" spans="1:14" s="6" customFormat="1" ht="25.5" x14ac:dyDescent="0.45">
      <c r="A779" s="57" t="s">
        <v>9848</v>
      </c>
      <c r="B779" s="58" t="s">
        <v>16661</v>
      </c>
      <c r="C779" s="57" t="s">
        <v>2063</v>
      </c>
      <c r="D779" s="57" t="s">
        <v>9848</v>
      </c>
      <c r="E779" s="59" t="s">
        <v>460</v>
      </c>
      <c r="F779" s="60" t="s">
        <v>461</v>
      </c>
      <c r="G779" s="57" t="s">
        <v>10644</v>
      </c>
      <c r="H779" s="61">
        <v>2813</v>
      </c>
      <c r="I779" s="50" t="s">
        <v>12274</v>
      </c>
      <c r="J779" s="135" t="s">
        <v>20302</v>
      </c>
      <c r="K779" s="135" t="s">
        <v>21672</v>
      </c>
      <c r="L779" s="50"/>
      <c r="M779" s="50">
        <v>1</v>
      </c>
      <c r="N779" s="50">
        <v>1</v>
      </c>
    </row>
    <row r="780" spans="1:14" s="6" customFormat="1" ht="25.5" x14ac:dyDescent="0.45">
      <c r="A780" s="57" t="s">
        <v>9848</v>
      </c>
      <c r="B780" s="58" t="s">
        <v>16661</v>
      </c>
      <c r="C780" s="57" t="s">
        <v>2063</v>
      </c>
      <c r="D780" s="57" t="s">
        <v>9848</v>
      </c>
      <c r="E780" s="59" t="s">
        <v>472</v>
      </c>
      <c r="F780" s="60" t="s">
        <v>473</v>
      </c>
      <c r="G780" s="57" t="s">
        <v>10643</v>
      </c>
      <c r="H780" s="61">
        <v>2819</v>
      </c>
      <c r="I780" s="50" t="s">
        <v>12275</v>
      </c>
      <c r="J780" s="135" t="s">
        <v>20302</v>
      </c>
      <c r="K780" s="135" t="s">
        <v>21666</v>
      </c>
      <c r="L780" s="50"/>
      <c r="M780" s="50">
        <v>1</v>
      </c>
      <c r="N780" s="50">
        <v>1</v>
      </c>
    </row>
    <row r="781" spans="1:14" s="6" customFormat="1" ht="38.25" x14ac:dyDescent="0.45">
      <c r="A781" s="57" t="s">
        <v>9848</v>
      </c>
      <c r="B781" s="58" t="s">
        <v>16661</v>
      </c>
      <c r="C781" s="57" t="s">
        <v>2063</v>
      </c>
      <c r="D781" s="57" t="s">
        <v>9848</v>
      </c>
      <c r="E781" s="59" t="s">
        <v>500</v>
      </c>
      <c r="F781" s="60" t="s">
        <v>499</v>
      </c>
      <c r="G781" s="57" t="s">
        <v>10642</v>
      </c>
      <c r="H781" s="61">
        <v>2930</v>
      </c>
      <c r="I781" s="50" t="s">
        <v>12276</v>
      </c>
      <c r="J781" s="135" t="s">
        <v>20302</v>
      </c>
      <c r="K781" s="135" t="s">
        <v>21651</v>
      </c>
      <c r="L781" s="50"/>
      <c r="M781" s="50">
        <v>1</v>
      </c>
      <c r="N781" s="50">
        <v>1</v>
      </c>
    </row>
    <row r="782" spans="1:14" s="6" customFormat="1" ht="38.25" x14ac:dyDescent="0.45">
      <c r="A782" s="57"/>
      <c r="B782" s="58" t="s">
        <v>16664</v>
      </c>
      <c r="C782" s="57" t="s">
        <v>10641</v>
      </c>
      <c r="D782" s="57" t="s">
        <v>9848</v>
      </c>
      <c r="E782" s="59" t="s">
        <v>514</v>
      </c>
      <c r="F782" s="60" t="s">
        <v>513</v>
      </c>
      <c r="G782" s="57" t="s">
        <v>9860</v>
      </c>
      <c r="H782" s="61">
        <v>3030</v>
      </c>
      <c r="I782" s="50" t="s">
        <v>12277</v>
      </c>
      <c r="J782" s="135" t="s">
        <v>20299</v>
      </c>
      <c r="K782" s="135" t="s">
        <v>21643</v>
      </c>
      <c r="L782" s="50"/>
      <c r="M782" s="50">
        <v>1</v>
      </c>
      <c r="N782" s="50">
        <v>1</v>
      </c>
    </row>
    <row r="783" spans="1:14" s="6" customFormat="1" ht="25.5" x14ac:dyDescent="0.45">
      <c r="A783" s="57" t="s">
        <v>9848</v>
      </c>
      <c r="B783" s="58" t="s">
        <v>16665</v>
      </c>
      <c r="C783" s="57" t="s">
        <v>10639</v>
      </c>
      <c r="D783" s="57" t="s">
        <v>9848</v>
      </c>
      <c r="E783" s="59" t="s">
        <v>460</v>
      </c>
      <c r="F783" s="60" t="s">
        <v>461</v>
      </c>
      <c r="G783" s="57" t="s">
        <v>10640</v>
      </c>
      <c r="H783" s="61">
        <v>2813</v>
      </c>
      <c r="I783" s="50" t="s">
        <v>12278</v>
      </c>
      <c r="J783" s="135" t="s">
        <v>20298</v>
      </c>
      <c r="K783" s="135" t="s">
        <v>21672</v>
      </c>
      <c r="L783" s="50"/>
      <c r="M783" s="50">
        <v>1</v>
      </c>
      <c r="N783" s="50">
        <v>1</v>
      </c>
    </row>
    <row r="784" spans="1:14" s="6" customFormat="1" ht="38.25" x14ac:dyDescent="0.45">
      <c r="A784" s="57" t="s">
        <v>9848</v>
      </c>
      <c r="B784" s="58" t="s">
        <v>16665</v>
      </c>
      <c r="C784" s="57" t="s">
        <v>10639</v>
      </c>
      <c r="D784" s="57" t="s">
        <v>9848</v>
      </c>
      <c r="E784" s="59" t="s">
        <v>514</v>
      </c>
      <c r="F784" s="60" t="s">
        <v>513</v>
      </c>
      <c r="G784" s="57" t="s">
        <v>10638</v>
      </c>
      <c r="H784" s="61">
        <v>3030</v>
      </c>
      <c r="I784" s="50" t="s">
        <v>12279</v>
      </c>
      <c r="J784" s="135" t="s">
        <v>20298</v>
      </c>
      <c r="K784" s="135" t="s">
        <v>21643</v>
      </c>
      <c r="L784" s="50"/>
      <c r="M784" s="50">
        <v>1</v>
      </c>
      <c r="N784" s="50">
        <v>1</v>
      </c>
    </row>
    <row r="785" spans="1:14" s="6" customFormat="1" ht="38.25" x14ac:dyDescent="0.45">
      <c r="A785" s="57"/>
      <c r="B785" s="58" t="s">
        <v>16666</v>
      </c>
      <c r="C785" s="57" t="s">
        <v>10637</v>
      </c>
      <c r="D785" s="57" t="s">
        <v>9848</v>
      </c>
      <c r="E785" s="59" t="s">
        <v>514</v>
      </c>
      <c r="F785" s="60" t="s">
        <v>513</v>
      </c>
      <c r="G785" s="57" t="s">
        <v>9860</v>
      </c>
      <c r="H785" s="61">
        <v>3030</v>
      </c>
      <c r="I785" s="50" t="s">
        <v>12280</v>
      </c>
      <c r="J785" s="135" t="s">
        <v>20297</v>
      </c>
      <c r="K785" s="135" t="s">
        <v>21643</v>
      </c>
      <c r="L785" s="50"/>
      <c r="M785" s="50">
        <v>1</v>
      </c>
      <c r="N785" s="50">
        <v>1</v>
      </c>
    </row>
    <row r="786" spans="1:14" s="6" customFormat="1" ht="38.25" x14ac:dyDescent="0.45">
      <c r="A786" s="57"/>
      <c r="B786" s="58" t="s">
        <v>16667</v>
      </c>
      <c r="C786" s="57" t="s">
        <v>10636</v>
      </c>
      <c r="D786" s="57" t="s">
        <v>9848</v>
      </c>
      <c r="E786" s="59" t="s">
        <v>514</v>
      </c>
      <c r="F786" s="60" t="s">
        <v>513</v>
      </c>
      <c r="G786" s="57" t="s">
        <v>9860</v>
      </c>
      <c r="H786" s="61">
        <v>3030</v>
      </c>
      <c r="I786" s="50" t="s">
        <v>12281</v>
      </c>
      <c r="J786" s="135" t="s">
        <v>20296</v>
      </c>
      <c r="K786" s="135" t="s">
        <v>21643</v>
      </c>
      <c r="L786" s="50"/>
      <c r="M786" s="50">
        <v>1</v>
      </c>
      <c r="N786" s="50">
        <v>1</v>
      </c>
    </row>
    <row r="787" spans="1:14" s="6" customFormat="1" ht="38.25" x14ac:dyDescent="0.45">
      <c r="A787" s="57"/>
      <c r="B787" s="58" t="s">
        <v>16668</v>
      </c>
      <c r="C787" s="57" t="s">
        <v>10635</v>
      </c>
      <c r="D787" s="57" t="s">
        <v>9848</v>
      </c>
      <c r="E787" s="59" t="s">
        <v>514</v>
      </c>
      <c r="F787" s="60" t="s">
        <v>513</v>
      </c>
      <c r="G787" s="57" t="s">
        <v>9860</v>
      </c>
      <c r="H787" s="61">
        <v>3030</v>
      </c>
      <c r="I787" s="50" t="s">
        <v>12282</v>
      </c>
      <c r="J787" s="135" t="s">
        <v>20295</v>
      </c>
      <c r="K787" s="135" t="s">
        <v>21643</v>
      </c>
      <c r="L787" s="50"/>
      <c r="M787" s="50">
        <v>1</v>
      </c>
      <c r="N787" s="50">
        <v>1</v>
      </c>
    </row>
    <row r="788" spans="1:14" s="6" customFormat="1" ht="38.25" x14ac:dyDescent="0.45">
      <c r="A788" s="57"/>
      <c r="B788" s="58" t="s">
        <v>16669</v>
      </c>
      <c r="C788" s="57" t="s">
        <v>10634</v>
      </c>
      <c r="D788" s="57" t="s">
        <v>9848</v>
      </c>
      <c r="E788" s="59" t="s">
        <v>514</v>
      </c>
      <c r="F788" s="60" t="s">
        <v>513</v>
      </c>
      <c r="G788" s="57" t="s">
        <v>9860</v>
      </c>
      <c r="H788" s="61">
        <v>3030</v>
      </c>
      <c r="I788" s="50" t="s">
        <v>12283</v>
      </c>
      <c r="J788" s="135" t="s">
        <v>20294</v>
      </c>
      <c r="K788" s="135" t="s">
        <v>21643</v>
      </c>
      <c r="L788" s="50"/>
      <c r="M788" s="50">
        <v>1</v>
      </c>
      <c r="N788" s="50">
        <v>1</v>
      </c>
    </row>
    <row r="789" spans="1:14" s="6" customFormat="1" ht="25.5" x14ac:dyDescent="0.45">
      <c r="A789" s="57" t="s">
        <v>9848</v>
      </c>
      <c r="B789" s="58" t="s">
        <v>16672</v>
      </c>
      <c r="C789" s="57" t="s">
        <v>2071</v>
      </c>
      <c r="D789" s="57" t="s">
        <v>9848</v>
      </c>
      <c r="E789" s="59" t="s">
        <v>494</v>
      </c>
      <c r="F789" s="60" t="s">
        <v>493</v>
      </c>
      <c r="G789" s="57" t="s">
        <v>10633</v>
      </c>
      <c r="H789" s="61">
        <v>2910</v>
      </c>
      <c r="I789" s="50" t="s">
        <v>12284</v>
      </c>
      <c r="J789" s="135" t="s">
        <v>20291</v>
      </c>
      <c r="K789" s="135" t="s">
        <v>21655</v>
      </c>
      <c r="L789" s="50"/>
      <c r="M789" s="50">
        <v>1</v>
      </c>
      <c r="N789" s="50">
        <v>1</v>
      </c>
    </row>
    <row r="790" spans="1:14" s="6" customFormat="1" ht="25.5" x14ac:dyDescent="0.45">
      <c r="A790" s="57" t="s">
        <v>9848</v>
      </c>
      <c r="B790" s="58" t="s">
        <v>16672</v>
      </c>
      <c r="C790" s="57" t="s">
        <v>2071</v>
      </c>
      <c r="D790" s="57" t="s">
        <v>9848</v>
      </c>
      <c r="E790" s="59" t="s">
        <v>511</v>
      </c>
      <c r="F790" s="60" t="s">
        <v>510</v>
      </c>
      <c r="G790" s="57" t="s">
        <v>10632</v>
      </c>
      <c r="H790" s="61">
        <v>3020</v>
      </c>
      <c r="I790" s="50" t="s">
        <v>12285</v>
      </c>
      <c r="J790" s="135" t="s">
        <v>20291</v>
      </c>
      <c r="K790" s="135" t="s">
        <v>21645</v>
      </c>
      <c r="L790" s="50"/>
      <c r="M790" s="50">
        <v>1</v>
      </c>
      <c r="N790" s="50">
        <v>1</v>
      </c>
    </row>
    <row r="791" spans="1:14" s="6" customFormat="1" ht="25.5" x14ac:dyDescent="0.45">
      <c r="A791" s="57" t="s">
        <v>9848</v>
      </c>
      <c r="B791" s="58" t="s">
        <v>16675</v>
      </c>
      <c r="C791" s="57" t="s">
        <v>10630</v>
      </c>
      <c r="D791" s="57" t="s">
        <v>9848</v>
      </c>
      <c r="E791" s="59" t="s">
        <v>505</v>
      </c>
      <c r="F791" s="60" t="s">
        <v>506</v>
      </c>
      <c r="G791" s="57" t="s">
        <v>10631</v>
      </c>
      <c r="H791" s="61">
        <v>3011</v>
      </c>
      <c r="I791" s="50" t="s">
        <v>12286</v>
      </c>
      <c r="J791" s="135" t="s">
        <v>20288</v>
      </c>
      <c r="K791" s="135" t="s">
        <v>21648</v>
      </c>
      <c r="L791" s="50"/>
      <c r="M791" s="50">
        <v>1</v>
      </c>
      <c r="N791" s="50">
        <v>1</v>
      </c>
    </row>
    <row r="792" spans="1:14" s="6" customFormat="1" ht="38.25" x14ac:dyDescent="0.45">
      <c r="A792" s="57" t="s">
        <v>9848</v>
      </c>
      <c r="B792" s="58" t="s">
        <v>16675</v>
      </c>
      <c r="C792" s="57" t="s">
        <v>10630</v>
      </c>
      <c r="D792" s="57" t="s">
        <v>9848</v>
      </c>
      <c r="E792" s="59" t="s">
        <v>565</v>
      </c>
      <c r="F792" s="60" t="s">
        <v>566</v>
      </c>
      <c r="G792" s="57" t="s">
        <v>10629</v>
      </c>
      <c r="H792" s="61">
        <v>3315</v>
      </c>
      <c r="I792" s="50" t="s">
        <v>12287</v>
      </c>
      <c r="J792" s="135" t="s">
        <v>20288</v>
      </c>
      <c r="K792" s="135" t="s">
        <v>21613</v>
      </c>
      <c r="L792" s="50"/>
      <c r="M792" s="50">
        <v>1</v>
      </c>
      <c r="N792" s="50">
        <v>1</v>
      </c>
    </row>
    <row r="793" spans="1:14" s="6" customFormat="1" ht="25.5" x14ac:dyDescent="0.45">
      <c r="A793" s="57"/>
      <c r="B793" s="58" t="s">
        <v>16676</v>
      </c>
      <c r="C793" s="57" t="s">
        <v>10628</v>
      </c>
      <c r="D793" s="57" t="s">
        <v>9848</v>
      </c>
      <c r="E793" s="59" t="s">
        <v>507</v>
      </c>
      <c r="F793" s="60" t="s">
        <v>508</v>
      </c>
      <c r="G793" s="57" t="s">
        <v>9860</v>
      </c>
      <c r="H793" s="61">
        <v>3012</v>
      </c>
      <c r="I793" s="50" t="s">
        <v>12288</v>
      </c>
      <c r="J793" s="135" t="s">
        <v>20287</v>
      </c>
      <c r="K793" s="135" t="s">
        <v>21647</v>
      </c>
      <c r="L793" s="50"/>
      <c r="M793" s="50">
        <v>1</v>
      </c>
      <c r="N793" s="50">
        <v>1</v>
      </c>
    </row>
    <row r="794" spans="1:14" s="6" customFormat="1" ht="25.5" x14ac:dyDescent="0.45">
      <c r="A794" s="57" t="s">
        <v>9848</v>
      </c>
      <c r="B794" s="58" t="s">
        <v>16679</v>
      </c>
      <c r="C794" s="57" t="s">
        <v>10626</v>
      </c>
      <c r="D794" s="57" t="s">
        <v>9848</v>
      </c>
      <c r="E794" s="59" t="s">
        <v>520</v>
      </c>
      <c r="F794" s="60" t="s">
        <v>521</v>
      </c>
      <c r="G794" s="57" t="s">
        <v>10627</v>
      </c>
      <c r="H794" s="61">
        <v>3091</v>
      </c>
      <c r="I794" s="50" t="s">
        <v>12289</v>
      </c>
      <c r="J794" s="135" t="s">
        <v>20284</v>
      </c>
      <c r="K794" s="135" t="s">
        <v>21639</v>
      </c>
      <c r="L794" s="50"/>
      <c r="M794" s="50">
        <v>1</v>
      </c>
      <c r="N794" s="50">
        <v>1</v>
      </c>
    </row>
    <row r="795" spans="1:14" s="6" customFormat="1" ht="25.5" x14ac:dyDescent="0.45">
      <c r="A795" s="57" t="s">
        <v>9848</v>
      </c>
      <c r="B795" s="58" t="s">
        <v>16679</v>
      </c>
      <c r="C795" s="57" t="s">
        <v>10626</v>
      </c>
      <c r="D795" s="57" t="s">
        <v>9848</v>
      </c>
      <c r="E795" s="59" t="s">
        <v>522</v>
      </c>
      <c r="F795" s="60" t="s">
        <v>523</v>
      </c>
      <c r="G795" s="57" t="s">
        <v>10625</v>
      </c>
      <c r="H795" s="61">
        <v>3092</v>
      </c>
      <c r="I795" s="50" t="s">
        <v>12290</v>
      </c>
      <c r="J795" s="135" t="s">
        <v>20284</v>
      </c>
      <c r="K795" s="135" t="s">
        <v>21638</v>
      </c>
      <c r="L795" s="50"/>
      <c r="M795" s="50">
        <v>1</v>
      </c>
      <c r="N795" s="50">
        <v>1</v>
      </c>
    </row>
    <row r="796" spans="1:14" s="6" customFormat="1" ht="25.5" x14ac:dyDescent="0.45">
      <c r="A796" s="57"/>
      <c r="B796" s="58" t="s">
        <v>16680</v>
      </c>
      <c r="C796" s="57" t="s">
        <v>10624</v>
      </c>
      <c r="D796" s="57"/>
      <c r="E796" s="59" t="s">
        <v>517</v>
      </c>
      <c r="F796" s="60" t="s">
        <v>516</v>
      </c>
      <c r="G796" s="57" t="s">
        <v>9860</v>
      </c>
      <c r="H796" s="61">
        <v>3040</v>
      </c>
      <c r="I796" s="50" t="s">
        <v>12291</v>
      </c>
      <c r="J796" s="135" t="s">
        <v>20283</v>
      </c>
      <c r="K796" s="135" t="s">
        <v>21641</v>
      </c>
      <c r="L796" s="50"/>
      <c r="M796" s="50">
        <v>1</v>
      </c>
      <c r="N796" s="50">
        <v>1</v>
      </c>
    </row>
    <row r="797" spans="1:14" s="6" customFormat="1" ht="25.5" x14ac:dyDescent="0.45">
      <c r="A797" s="57" t="s">
        <v>9848</v>
      </c>
      <c r="B797" s="58" t="s">
        <v>16681</v>
      </c>
      <c r="C797" s="57" t="s">
        <v>10620</v>
      </c>
      <c r="D797" s="57" t="s">
        <v>9848</v>
      </c>
      <c r="E797" s="59" t="s">
        <v>494</v>
      </c>
      <c r="F797" s="60" t="s">
        <v>493</v>
      </c>
      <c r="G797" s="57" t="s">
        <v>10623</v>
      </c>
      <c r="H797" s="61">
        <v>2910</v>
      </c>
      <c r="I797" s="50" t="s">
        <v>12292</v>
      </c>
      <c r="J797" s="135" t="s">
        <v>20282</v>
      </c>
      <c r="K797" s="135" t="s">
        <v>21655</v>
      </c>
      <c r="L797" s="50"/>
      <c r="M797" s="50">
        <v>1</v>
      </c>
      <c r="N797" s="50">
        <v>1</v>
      </c>
    </row>
    <row r="798" spans="1:14" s="6" customFormat="1" ht="38.25" x14ac:dyDescent="0.45">
      <c r="A798" s="57" t="s">
        <v>9848</v>
      </c>
      <c r="B798" s="58" t="s">
        <v>16681</v>
      </c>
      <c r="C798" s="57" t="s">
        <v>10620</v>
      </c>
      <c r="D798" s="57" t="s">
        <v>9848</v>
      </c>
      <c r="E798" s="59" t="s">
        <v>500</v>
      </c>
      <c r="F798" s="60" t="s">
        <v>499</v>
      </c>
      <c r="G798" s="57" t="s">
        <v>10622</v>
      </c>
      <c r="H798" s="61">
        <v>2930</v>
      </c>
      <c r="I798" s="50" t="s">
        <v>12293</v>
      </c>
      <c r="J798" s="135" t="s">
        <v>20282</v>
      </c>
      <c r="K798" s="135" t="s">
        <v>21651</v>
      </c>
      <c r="L798" s="50"/>
      <c r="M798" s="50">
        <v>1</v>
      </c>
      <c r="N798" s="50">
        <v>1</v>
      </c>
    </row>
    <row r="799" spans="1:14" s="6" customFormat="1" ht="25.5" x14ac:dyDescent="0.45">
      <c r="A799" s="57" t="s">
        <v>9848</v>
      </c>
      <c r="B799" s="58" t="s">
        <v>16681</v>
      </c>
      <c r="C799" s="57" t="s">
        <v>10620</v>
      </c>
      <c r="D799" s="57" t="s">
        <v>9848</v>
      </c>
      <c r="E799" s="59" t="s">
        <v>507</v>
      </c>
      <c r="F799" s="60" t="s">
        <v>508</v>
      </c>
      <c r="G799" s="57" t="s">
        <v>10621</v>
      </c>
      <c r="H799" s="61">
        <v>3012</v>
      </c>
      <c r="I799" s="50" t="s">
        <v>12294</v>
      </c>
      <c r="J799" s="135" t="s">
        <v>20282</v>
      </c>
      <c r="K799" s="135" t="s">
        <v>21647</v>
      </c>
      <c r="L799" s="50"/>
      <c r="M799" s="50">
        <v>1</v>
      </c>
      <c r="N799" s="50">
        <v>1</v>
      </c>
    </row>
    <row r="800" spans="1:14" s="6" customFormat="1" ht="25.5" x14ac:dyDescent="0.45">
      <c r="A800" s="57" t="s">
        <v>9848</v>
      </c>
      <c r="B800" s="58" t="s">
        <v>16681</v>
      </c>
      <c r="C800" s="57" t="s">
        <v>10620</v>
      </c>
      <c r="D800" s="57" t="s">
        <v>9848</v>
      </c>
      <c r="E800" s="59" t="s">
        <v>524</v>
      </c>
      <c r="F800" s="60" t="s">
        <v>525</v>
      </c>
      <c r="G800" s="57" t="s">
        <v>10619</v>
      </c>
      <c r="H800" s="61">
        <v>3099</v>
      </c>
      <c r="I800" s="50" t="s">
        <v>12295</v>
      </c>
      <c r="J800" s="135" t="s">
        <v>20282</v>
      </c>
      <c r="K800" s="135" t="s">
        <v>21637</v>
      </c>
      <c r="L800" s="50"/>
      <c r="M800" s="50">
        <v>1</v>
      </c>
      <c r="N800" s="50">
        <v>1</v>
      </c>
    </row>
    <row r="801" spans="1:14" s="6" customFormat="1" ht="25.5" x14ac:dyDescent="0.45">
      <c r="A801" s="57"/>
      <c r="B801" s="58" t="s">
        <v>16685</v>
      </c>
      <c r="C801" s="57" t="s">
        <v>2081</v>
      </c>
      <c r="D801" s="57" t="s">
        <v>9848</v>
      </c>
      <c r="E801" s="59" t="s">
        <v>529</v>
      </c>
      <c r="F801" s="60" t="s">
        <v>527</v>
      </c>
      <c r="G801" s="57" t="s">
        <v>9860</v>
      </c>
      <c r="H801" s="61">
        <v>3100</v>
      </c>
      <c r="I801" s="50" t="s">
        <v>12296</v>
      </c>
      <c r="J801" s="135" t="s">
        <v>20278</v>
      </c>
      <c r="K801" s="135" t="s">
        <v>21634</v>
      </c>
      <c r="L801" s="50"/>
      <c r="M801" s="50">
        <v>1</v>
      </c>
      <c r="N801" s="50">
        <v>1</v>
      </c>
    </row>
    <row r="802" spans="1:14" s="6" customFormat="1" ht="25.5" x14ac:dyDescent="0.45">
      <c r="A802" s="57"/>
      <c r="B802" s="58" t="s">
        <v>16687</v>
      </c>
      <c r="C802" s="57" t="s">
        <v>10618</v>
      </c>
      <c r="D802" s="57" t="s">
        <v>9848</v>
      </c>
      <c r="E802" s="59" t="s">
        <v>529</v>
      </c>
      <c r="F802" s="60" t="s">
        <v>527</v>
      </c>
      <c r="G802" s="57" t="s">
        <v>9860</v>
      </c>
      <c r="H802" s="61">
        <v>3100</v>
      </c>
      <c r="I802" s="50" t="s">
        <v>12297</v>
      </c>
      <c r="J802" s="135" t="s">
        <v>20276</v>
      </c>
      <c r="K802" s="135" t="s">
        <v>21634</v>
      </c>
      <c r="L802" s="50"/>
      <c r="M802" s="50">
        <v>1</v>
      </c>
      <c r="N802" s="50">
        <v>1</v>
      </c>
    </row>
    <row r="803" spans="1:14" s="6" customFormat="1" ht="25.5" x14ac:dyDescent="0.45">
      <c r="A803" s="57"/>
      <c r="B803" s="58" t="s">
        <v>16688</v>
      </c>
      <c r="C803" s="57" t="s">
        <v>10617</v>
      </c>
      <c r="D803" s="57" t="s">
        <v>9848</v>
      </c>
      <c r="E803" s="59" t="s">
        <v>529</v>
      </c>
      <c r="F803" s="60" t="s">
        <v>527</v>
      </c>
      <c r="G803" s="57" t="s">
        <v>9860</v>
      </c>
      <c r="H803" s="61">
        <v>3100</v>
      </c>
      <c r="I803" s="50" t="s">
        <v>12298</v>
      </c>
      <c r="J803" s="135" t="s">
        <v>20275</v>
      </c>
      <c r="K803" s="135" t="s">
        <v>21634</v>
      </c>
      <c r="L803" s="50"/>
      <c r="M803" s="50">
        <v>1</v>
      </c>
      <c r="N803" s="50">
        <v>1</v>
      </c>
    </row>
    <row r="804" spans="1:14" s="6" customFormat="1" ht="25.5" x14ac:dyDescent="0.45">
      <c r="A804" s="57"/>
      <c r="B804" s="58" t="s">
        <v>16689</v>
      </c>
      <c r="C804" s="57" t="s">
        <v>10616</v>
      </c>
      <c r="D804" s="57" t="s">
        <v>9848</v>
      </c>
      <c r="E804" s="59" t="s">
        <v>529</v>
      </c>
      <c r="F804" s="60" t="s">
        <v>527</v>
      </c>
      <c r="G804" s="57" t="s">
        <v>9860</v>
      </c>
      <c r="H804" s="61">
        <v>3100</v>
      </c>
      <c r="I804" s="50" t="s">
        <v>12299</v>
      </c>
      <c r="J804" s="135" t="s">
        <v>20274</v>
      </c>
      <c r="K804" s="135" t="s">
        <v>21634</v>
      </c>
      <c r="L804" s="50"/>
      <c r="M804" s="50">
        <v>1</v>
      </c>
      <c r="N804" s="50">
        <v>1</v>
      </c>
    </row>
    <row r="805" spans="1:14" s="6" customFormat="1" ht="25.5" x14ac:dyDescent="0.45">
      <c r="A805" s="57"/>
      <c r="B805" s="58" t="s">
        <v>16690</v>
      </c>
      <c r="C805" s="57" t="s">
        <v>10615</v>
      </c>
      <c r="D805" s="57" t="s">
        <v>9848</v>
      </c>
      <c r="E805" s="59" t="s">
        <v>529</v>
      </c>
      <c r="F805" s="60" t="s">
        <v>527</v>
      </c>
      <c r="G805" s="57" t="s">
        <v>9860</v>
      </c>
      <c r="H805" s="61">
        <v>3100</v>
      </c>
      <c r="I805" s="50" t="s">
        <v>12300</v>
      </c>
      <c r="J805" s="135" t="s">
        <v>20273</v>
      </c>
      <c r="K805" s="135" t="s">
        <v>21634</v>
      </c>
      <c r="L805" s="50"/>
      <c r="M805" s="50">
        <v>1</v>
      </c>
      <c r="N805" s="50">
        <v>1</v>
      </c>
    </row>
    <row r="806" spans="1:14" s="6" customFormat="1" ht="13.15" x14ac:dyDescent="0.45">
      <c r="A806" s="57" t="s">
        <v>9848</v>
      </c>
      <c r="B806" s="58" t="s">
        <v>16691</v>
      </c>
      <c r="C806" s="57" t="s">
        <v>10613</v>
      </c>
      <c r="D806" s="57" t="s">
        <v>9848</v>
      </c>
      <c r="E806" s="59" t="s">
        <v>529</v>
      </c>
      <c r="F806" s="60" t="s">
        <v>527</v>
      </c>
      <c r="G806" s="57" t="s">
        <v>10614</v>
      </c>
      <c r="H806" s="61">
        <v>3100</v>
      </c>
      <c r="I806" s="50" t="s">
        <v>12301</v>
      </c>
      <c r="J806" s="135" t="s">
        <v>20272</v>
      </c>
      <c r="K806" s="135" t="s">
        <v>21634</v>
      </c>
      <c r="L806" s="50"/>
      <c r="M806" s="50">
        <v>1</v>
      </c>
      <c r="N806" s="50">
        <v>1</v>
      </c>
    </row>
    <row r="807" spans="1:14" s="6" customFormat="1" ht="38.25" x14ac:dyDescent="0.45">
      <c r="A807" s="57" t="s">
        <v>9848</v>
      </c>
      <c r="B807" s="58" t="s">
        <v>16691</v>
      </c>
      <c r="C807" s="57" t="s">
        <v>10613</v>
      </c>
      <c r="D807" s="57" t="s">
        <v>9848</v>
      </c>
      <c r="E807" s="59" t="s">
        <v>549</v>
      </c>
      <c r="F807" s="60" t="s">
        <v>548</v>
      </c>
      <c r="G807" s="57" t="s">
        <v>10612</v>
      </c>
      <c r="H807" s="61">
        <v>3250</v>
      </c>
      <c r="I807" s="50" t="s">
        <v>12302</v>
      </c>
      <c r="J807" s="135" t="s">
        <v>20272</v>
      </c>
      <c r="K807" s="135" t="s">
        <v>21622</v>
      </c>
      <c r="L807" s="50"/>
      <c r="M807" s="50">
        <v>1</v>
      </c>
      <c r="N807" s="50">
        <v>1</v>
      </c>
    </row>
    <row r="808" spans="1:14" s="6" customFormat="1" ht="25.5" x14ac:dyDescent="0.45">
      <c r="A808" s="57"/>
      <c r="B808" s="58" t="s">
        <v>16694</v>
      </c>
      <c r="C808" s="57" t="s">
        <v>10611</v>
      </c>
      <c r="D808" s="57" t="s">
        <v>9848</v>
      </c>
      <c r="E808" s="59" t="s">
        <v>529</v>
      </c>
      <c r="F808" s="60" t="s">
        <v>527</v>
      </c>
      <c r="G808" s="57" t="s">
        <v>9860</v>
      </c>
      <c r="H808" s="61">
        <v>3100</v>
      </c>
      <c r="I808" s="50" t="s">
        <v>12303</v>
      </c>
      <c r="J808" s="135" t="s">
        <v>20269</v>
      </c>
      <c r="K808" s="135" t="s">
        <v>21634</v>
      </c>
      <c r="L808" s="50"/>
      <c r="M808" s="50">
        <v>1</v>
      </c>
      <c r="N808" s="50">
        <v>1</v>
      </c>
    </row>
    <row r="809" spans="1:14" s="6" customFormat="1" ht="25.5" x14ac:dyDescent="0.45">
      <c r="A809" s="57"/>
      <c r="B809" s="58" t="s">
        <v>16695</v>
      </c>
      <c r="C809" s="57" t="s">
        <v>10610</v>
      </c>
      <c r="D809" s="57" t="s">
        <v>9848</v>
      </c>
      <c r="E809" s="59" t="s">
        <v>529</v>
      </c>
      <c r="F809" s="60" t="s">
        <v>527</v>
      </c>
      <c r="G809" s="57" t="s">
        <v>9860</v>
      </c>
      <c r="H809" s="61">
        <v>3100</v>
      </c>
      <c r="I809" s="50" t="s">
        <v>12304</v>
      </c>
      <c r="J809" s="135" t="s">
        <v>20268</v>
      </c>
      <c r="K809" s="135" t="s">
        <v>21634</v>
      </c>
      <c r="L809" s="50"/>
      <c r="M809" s="50">
        <v>1</v>
      </c>
      <c r="N809" s="50">
        <v>1</v>
      </c>
    </row>
    <row r="810" spans="1:14" s="6" customFormat="1" ht="25.5" x14ac:dyDescent="0.45">
      <c r="A810" s="57"/>
      <c r="B810" s="58" t="s">
        <v>16696</v>
      </c>
      <c r="C810" s="57" t="s">
        <v>10609</v>
      </c>
      <c r="D810" s="57" t="s">
        <v>9848</v>
      </c>
      <c r="E810" s="59" t="s">
        <v>529</v>
      </c>
      <c r="F810" s="60" t="s">
        <v>527</v>
      </c>
      <c r="G810" s="57" t="s">
        <v>9860</v>
      </c>
      <c r="H810" s="61">
        <v>3100</v>
      </c>
      <c r="I810" s="50" t="s">
        <v>12305</v>
      </c>
      <c r="J810" s="135" t="s">
        <v>20267</v>
      </c>
      <c r="K810" s="135" t="s">
        <v>21634</v>
      </c>
      <c r="L810" s="50"/>
      <c r="M810" s="50">
        <v>1</v>
      </c>
      <c r="N810" s="50">
        <v>1</v>
      </c>
    </row>
    <row r="811" spans="1:14" s="6" customFormat="1" ht="25.5" x14ac:dyDescent="0.45">
      <c r="A811" s="57" t="s">
        <v>9848</v>
      </c>
      <c r="B811" s="58" t="s">
        <v>16697</v>
      </c>
      <c r="C811" s="57" t="s">
        <v>10605</v>
      </c>
      <c r="D811" s="57" t="s">
        <v>9848</v>
      </c>
      <c r="E811" s="59" t="s">
        <v>267</v>
      </c>
      <c r="F811" s="60" t="s">
        <v>268</v>
      </c>
      <c r="G811" s="57" t="s">
        <v>10608</v>
      </c>
      <c r="H811" s="61">
        <v>1622</v>
      </c>
      <c r="I811" s="50" t="s">
        <v>12306</v>
      </c>
      <c r="J811" s="135" t="s">
        <v>20266</v>
      </c>
      <c r="K811" s="135" t="s">
        <v>21780</v>
      </c>
      <c r="L811" s="50"/>
      <c r="M811" s="50">
        <v>1</v>
      </c>
      <c r="N811" s="50">
        <v>1</v>
      </c>
    </row>
    <row r="812" spans="1:14" s="6" customFormat="1" ht="25.5" x14ac:dyDescent="0.45">
      <c r="A812" s="57" t="s">
        <v>9848</v>
      </c>
      <c r="B812" s="58" t="s">
        <v>16697</v>
      </c>
      <c r="C812" s="57" t="s">
        <v>10605</v>
      </c>
      <c r="D812" s="57" t="s">
        <v>9848</v>
      </c>
      <c r="E812" s="59" t="s">
        <v>339</v>
      </c>
      <c r="F812" s="60" t="s">
        <v>338</v>
      </c>
      <c r="G812" s="57" t="s">
        <v>10607</v>
      </c>
      <c r="H812" s="61">
        <v>2220</v>
      </c>
      <c r="I812" s="50" t="s">
        <v>12307</v>
      </c>
      <c r="J812" s="135" t="s">
        <v>20266</v>
      </c>
      <c r="K812" s="135" t="s">
        <v>21741</v>
      </c>
      <c r="L812" s="50"/>
      <c r="M812" s="50">
        <v>1</v>
      </c>
      <c r="N812" s="50">
        <v>1</v>
      </c>
    </row>
    <row r="813" spans="1:14" s="6" customFormat="1" ht="25.5" x14ac:dyDescent="0.45">
      <c r="A813" s="57" t="s">
        <v>9848</v>
      </c>
      <c r="B813" s="58" t="s">
        <v>16697</v>
      </c>
      <c r="C813" s="57" t="s">
        <v>10605</v>
      </c>
      <c r="D813" s="57" t="s">
        <v>9848</v>
      </c>
      <c r="E813" s="59" t="s">
        <v>379</v>
      </c>
      <c r="F813" s="60" t="s">
        <v>380</v>
      </c>
      <c r="G813" s="57" t="s">
        <v>10606</v>
      </c>
      <c r="H813" s="61">
        <v>2511</v>
      </c>
      <c r="I813" s="50" t="s">
        <v>12308</v>
      </c>
      <c r="J813" s="135" t="s">
        <v>20266</v>
      </c>
      <c r="K813" s="135" t="s">
        <v>21719</v>
      </c>
      <c r="L813" s="50"/>
      <c r="M813" s="50">
        <v>1</v>
      </c>
      <c r="N813" s="50">
        <v>1</v>
      </c>
    </row>
    <row r="814" spans="1:14" s="6" customFormat="1" ht="25.5" x14ac:dyDescent="0.45">
      <c r="A814" s="57" t="s">
        <v>9848</v>
      </c>
      <c r="B814" s="58" t="s">
        <v>16697</v>
      </c>
      <c r="C814" s="57" t="s">
        <v>10605</v>
      </c>
      <c r="D814" s="57" t="s">
        <v>9848</v>
      </c>
      <c r="E814" s="59" t="s">
        <v>529</v>
      </c>
      <c r="F814" s="60" t="s">
        <v>527</v>
      </c>
      <c r="G814" s="57" t="s">
        <v>10604</v>
      </c>
      <c r="H814" s="61">
        <v>3100</v>
      </c>
      <c r="I814" s="50" t="s">
        <v>12309</v>
      </c>
      <c r="J814" s="135" t="s">
        <v>20266</v>
      </c>
      <c r="K814" s="135" t="s">
        <v>21634</v>
      </c>
      <c r="L814" s="50"/>
      <c r="M814" s="50">
        <v>1</v>
      </c>
      <c r="N814" s="50">
        <v>1</v>
      </c>
    </row>
    <row r="815" spans="1:14" s="6" customFormat="1" ht="25.5" x14ac:dyDescent="0.45">
      <c r="A815" s="57" t="s">
        <v>9848</v>
      </c>
      <c r="B815" s="58" t="s">
        <v>16700</v>
      </c>
      <c r="C815" s="57" t="s">
        <v>2094</v>
      </c>
      <c r="D815" s="57" t="s">
        <v>9848</v>
      </c>
      <c r="E815" s="59" t="s">
        <v>335</v>
      </c>
      <c r="F815" s="60" t="s">
        <v>336</v>
      </c>
      <c r="G815" s="57" t="s">
        <v>10603</v>
      </c>
      <c r="H815" s="61">
        <v>2219</v>
      </c>
      <c r="I815" s="50" t="s">
        <v>12310</v>
      </c>
      <c r="J815" s="135" t="s">
        <v>20263</v>
      </c>
      <c r="K815" s="135" t="s">
        <v>21743</v>
      </c>
      <c r="L815" s="50"/>
      <c r="M815" s="50">
        <v>1</v>
      </c>
      <c r="N815" s="50">
        <v>1</v>
      </c>
    </row>
    <row r="816" spans="1:14" s="6" customFormat="1" ht="25.5" x14ac:dyDescent="0.45">
      <c r="A816" s="57" t="s">
        <v>9848</v>
      </c>
      <c r="B816" s="58" t="s">
        <v>16700</v>
      </c>
      <c r="C816" s="57" t="s">
        <v>2094</v>
      </c>
      <c r="D816" s="57" t="s">
        <v>9848</v>
      </c>
      <c r="E816" s="59" t="s">
        <v>339</v>
      </c>
      <c r="F816" s="60" t="s">
        <v>338</v>
      </c>
      <c r="G816" s="57" t="s">
        <v>10602</v>
      </c>
      <c r="H816" s="61">
        <v>2220</v>
      </c>
      <c r="I816" s="50" t="s">
        <v>12311</v>
      </c>
      <c r="J816" s="135" t="s">
        <v>20263</v>
      </c>
      <c r="K816" s="135" t="s">
        <v>21741</v>
      </c>
      <c r="L816" s="50"/>
      <c r="M816" s="50">
        <v>1</v>
      </c>
      <c r="N816" s="50">
        <v>1</v>
      </c>
    </row>
    <row r="817" spans="1:14" s="6" customFormat="1" ht="13.15" x14ac:dyDescent="0.45">
      <c r="A817" s="57" t="s">
        <v>9848</v>
      </c>
      <c r="B817" s="58" t="s">
        <v>16700</v>
      </c>
      <c r="C817" s="57" t="s">
        <v>2094</v>
      </c>
      <c r="D817" s="57" t="s">
        <v>9848</v>
      </c>
      <c r="E817" s="59" t="s">
        <v>529</v>
      </c>
      <c r="F817" s="60" t="s">
        <v>527</v>
      </c>
      <c r="G817" s="57" t="s">
        <v>10601</v>
      </c>
      <c r="H817" s="61">
        <v>3100</v>
      </c>
      <c r="I817" s="50" t="s">
        <v>12312</v>
      </c>
      <c r="J817" s="135" t="s">
        <v>20263</v>
      </c>
      <c r="K817" s="135" t="s">
        <v>21634</v>
      </c>
      <c r="L817" s="50"/>
      <c r="M817" s="50">
        <v>1</v>
      </c>
      <c r="N817" s="50">
        <v>1</v>
      </c>
    </row>
    <row r="818" spans="1:14" s="6" customFormat="1" ht="25.5" x14ac:dyDescent="0.45">
      <c r="A818" s="57" t="s">
        <v>9848</v>
      </c>
      <c r="B818" s="58" t="s">
        <v>16702</v>
      </c>
      <c r="C818" s="57" t="s">
        <v>2095</v>
      </c>
      <c r="D818" s="57" t="s">
        <v>9848</v>
      </c>
      <c r="E818" s="59" t="s">
        <v>228</v>
      </c>
      <c r="F818" s="60" t="s">
        <v>229</v>
      </c>
      <c r="G818" s="57" t="s">
        <v>10600</v>
      </c>
      <c r="H818" s="61">
        <v>1392</v>
      </c>
      <c r="I818" s="50" t="s">
        <v>12313</v>
      </c>
      <c r="J818" s="135" t="s">
        <v>20261</v>
      </c>
      <c r="K818" s="135" t="s">
        <v>21802</v>
      </c>
      <c r="L818" s="50"/>
      <c r="M818" s="50">
        <v>1</v>
      </c>
      <c r="N818" s="50">
        <v>1</v>
      </c>
    </row>
    <row r="819" spans="1:14" s="6" customFormat="1" ht="51" x14ac:dyDescent="0.45">
      <c r="A819" s="57" t="s">
        <v>9848</v>
      </c>
      <c r="B819" s="58" t="s">
        <v>16702</v>
      </c>
      <c r="C819" s="57" t="s">
        <v>2095</v>
      </c>
      <c r="D819" s="57" t="s">
        <v>9848</v>
      </c>
      <c r="E819" s="59" t="s">
        <v>271</v>
      </c>
      <c r="F819" s="60" t="s">
        <v>272</v>
      </c>
      <c r="G819" s="57" t="s">
        <v>10599</v>
      </c>
      <c r="H819" s="61">
        <v>1629</v>
      </c>
      <c r="I819" s="50" t="s">
        <v>12314</v>
      </c>
      <c r="J819" s="135" t="s">
        <v>20261</v>
      </c>
      <c r="K819" s="135" t="s">
        <v>21778</v>
      </c>
      <c r="L819" s="50"/>
      <c r="M819" s="50">
        <v>1</v>
      </c>
      <c r="N819" s="50">
        <v>1</v>
      </c>
    </row>
    <row r="820" spans="1:14" s="6" customFormat="1" ht="25.5" x14ac:dyDescent="0.45">
      <c r="A820" s="57" t="s">
        <v>9848</v>
      </c>
      <c r="B820" s="58" t="s">
        <v>16702</v>
      </c>
      <c r="C820" s="57" t="s">
        <v>2095</v>
      </c>
      <c r="D820" s="57" t="s">
        <v>9848</v>
      </c>
      <c r="E820" s="59" t="s">
        <v>339</v>
      </c>
      <c r="F820" s="60" t="s">
        <v>338</v>
      </c>
      <c r="G820" s="57" t="s">
        <v>10598</v>
      </c>
      <c r="H820" s="61">
        <v>2220</v>
      </c>
      <c r="I820" s="50" t="s">
        <v>12315</v>
      </c>
      <c r="J820" s="135" t="s">
        <v>20261</v>
      </c>
      <c r="K820" s="135" t="s">
        <v>21741</v>
      </c>
      <c r="L820" s="50"/>
      <c r="M820" s="50">
        <v>1</v>
      </c>
      <c r="N820" s="50">
        <v>1</v>
      </c>
    </row>
    <row r="821" spans="1:14" s="6" customFormat="1" ht="25.5" x14ac:dyDescent="0.45">
      <c r="A821" s="57" t="s">
        <v>9848</v>
      </c>
      <c r="B821" s="58" t="s">
        <v>16702</v>
      </c>
      <c r="C821" s="57" t="s">
        <v>2095</v>
      </c>
      <c r="D821" s="57" t="s">
        <v>9848</v>
      </c>
      <c r="E821" s="59" t="s">
        <v>394</v>
      </c>
      <c r="F821" s="60" t="s">
        <v>395</v>
      </c>
      <c r="G821" s="57" t="s">
        <v>10597</v>
      </c>
      <c r="H821" s="61">
        <v>2593</v>
      </c>
      <c r="I821" s="50" t="s">
        <v>12316</v>
      </c>
      <c r="J821" s="135" t="s">
        <v>20261</v>
      </c>
      <c r="K821" s="135" t="s">
        <v>21711</v>
      </c>
      <c r="L821" s="50"/>
      <c r="M821" s="50">
        <v>1</v>
      </c>
      <c r="N821" s="50">
        <v>1</v>
      </c>
    </row>
    <row r="822" spans="1:14" s="6" customFormat="1" ht="38.25" x14ac:dyDescent="0.45">
      <c r="A822" s="57" t="s">
        <v>9848</v>
      </c>
      <c r="B822" s="58" t="s">
        <v>16702</v>
      </c>
      <c r="C822" s="57" t="s">
        <v>2095</v>
      </c>
      <c r="D822" s="57" t="s">
        <v>9848</v>
      </c>
      <c r="E822" s="59" t="s">
        <v>396</v>
      </c>
      <c r="F822" s="60" t="s">
        <v>397</v>
      </c>
      <c r="G822" s="57" t="s">
        <v>10596</v>
      </c>
      <c r="H822" s="61">
        <v>2599</v>
      </c>
      <c r="I822" s="50" t="s">
        <v>12317</v>
      </c>
      <c r="J822" s="135" t="s">
        <v>20261</v>
      </c>
      <c r="K822" s="135" t="s">
        <v>21710</v>
      </c>
      <c r="L822" s="50"/>
      <c r="M822" s="50">
        <v>1</v>
      </c>
      <c r="N822" s="50">
        <v>1</v>
      </c>
    </row>
    <row r="823" spans="1:14" s="6" customFormat="1" ht="38.25" x14ac:dyDescent="0.45">
      <c r="A823" s="57"/>
      <c r="B823" s="58" t="s">
        <v>16706</v>
      </c>
      <c r="C823" s="57" t="s">
        <v>10595</v>
      </c>
      <c r="D823" s="57" t="s">
        <v>9848</v>
      </c>
      <c r="E823" s="59" t="s">
        <v>549</v>
      </c>
      <c r="F823" s="60" t="s">
        <v>548</v>
      </c>
      <c r="G823" s="57" t="s">
        <v>9860</v>
      </c>
      <c r="H823" s="61">
        <v>3250</v>
      </c>
      <c r="I823" s="50" t="s">
        <v>12318</v>
      </c>
      <c r="J823" s="135" t="s">
        <v>20257</v>
      </c>
      <c r="K823" s="135" t="s">
        <v>21622</v>
      </c>
      <c r="L823" s="50"/>
      <c r="M823" s="50">
        <v>1</v>
      </c>
      <c r="N823" s="50">
        <v>1</v>
      </c>
    </row>
    <row r="824" spans="1:14" s="6" customFormat="1" ht="51" x14ac:dyDescent="0.45">
      <c r="A824" s="57" t="s">
        <v>9848</v>
      </c>
      <c r="B824" s="58" t="s">
        <v>16707</v>
      </c>
      <c r="C824" s="57" t="s">
        <v>10590</v>
      </c>
      <c r="D824" s="57" t="s">
        <v>9848</v>
      </c>
      <c r="E824" s="59" t="s">
        <v>328</v>
      </c>
      <c r="F824" s="60" t="s">
        <v>327</v>
      </c>
      <c r="G824" s="57" t="s">
        <v>10594</v>
      </c>
      <c r="H824" s="61">
        <v>2100</v>
      </c>
      <c r="I824" s="50" t="s">
        <v>12319</v>
      </c>
      <c r="J824" s="135" t="s">
        <v>20256</v>
      </c>
      <c r="K824" s="135" t="s">
        <v>21747</v>
      </c>
      <c r="L824" s="50"/>
      <c r="M824" s="50">
        <v>1</v>
      </c>
      <c r="N824" s="50">
        <v>1</v>
      </c>
    </row>
    <row r="825" spans="1:14" s="6" customFormat="1" ht="25.5" x14ac:dyDescent="0.45">
      <c r="A825" s="57" t="s">
        <v>9848</v>
      </c>
      <c r="B825" s="58" t="s">
        <v>16707</v>
      </c>
      <c r="C825" s="57" t="s">
        <v>10590</v>
      </c>
      <c r="D825" s="57" t="s">
        <v>9848</v>
      </c>
      <c r="E825" s="59" t="s">
        <v>460</v>
      </c>
      <c r="F825" s="60" t="s">
        <v>461</v>
      </c>
      <c r="G825" s="57" t="s">
        <v>10593</v>
      </c>
      <c r="H825" s="61">
        <v>2813</v>
      </c>
      <c r="I825" s="50" t="s">
        <v>12320</v>
      </c>
      <c r="J825" s="135" t="s">
        <v>20256</v>
      </c>
      <c r="K825" s="135" t="s">
        <v>21672</v>
      </c>
      <c r="L825" s="50"/>
      <c r="M825" s="50">
        <v>1</v>
      </c>
      <c r="N825" s="50">
        <v>1</v>
      </c>
    </row>
    <row r="826" spans="1:14" s="6" customFormat="1" ht="25.5" x14ac:dyDescent="0.45">
      <c r="A826" s="57" t="s">
        <v>9848</v>
      </c>
      <c r="B826" s="58" t="s">
        <v>16707</v>
      </c>
      <c r="C826" s="57" t="s">
        <v>10590</v>
      </c>
      <c r="D826" s="57" t="s">
        <v>9848</v>
      </c>
      <c r="E826" s="59" t="s">
        <v>522</v>
      </c>
      <c r="F826" s="60" t="s">
        <v>523</v>
      </c>
      <c r="G826" s="57" t="s">
        <v>10592</v>
      </c>
      <c r="H826" s="61">
        <v>3092</v>
      </c>
      <c r="I826" s="50" t="s">
        <v>12321</v>
      </c>
      <c r="J826" s="135" t="s">
        <v>20256</v>
      </c>
      <c r="K826" s="135" t="s">
        <v>21638</v>
      </c>
      <c r="L826" s="50"/>
      <c r="M826" s="50">
        <v>1</v>
      </c>
      <c r="N826" s="50">
        <v>1</v>
      </c>
    </row>
    <row r="827" spans="1:14" s="6" customFormat="1" ht="38.25" x14ac:dyDescent="0.45">
      <c r="A827" s="57" t="s">
        <v>9848</v>
      </c>
      <c r="B827" s="58" t="s">
        <v>16707</v>
      </c>
      <c r="C827" s="57" t="s">
        <v>10590</v>
      </c>
      <c r="D827" s="57" t="s">
        <v>9848</v>
      </c>
      <c r="E827" s="59" t="s">
        <v>549</v>
      </c>
      <c r="F827" s="60" t="s">
        <v>548</v>
      </c>
      <c r="G827" s="57" t="s">
        <v>10591</v>
      </c>
      <c r="H827" s="61">
        <v>3250</v>
      </c>
      <c r="I827" s="50" t="s">
        <v>12322</v>
      </c>
      <c r="J827" s="135" t="s">
        <v>20256</v>
      </c>
      <c r="K827" s="135" t="s">
        <v>21622</v>
      </c>
      <c r="L827" s="50"/>
      <c r="M827" s="50">
        <v>1</v>
      </c>
      <c r="N827" s="50">
        <v>1</v>
      </c>
    </row>
    <row r="828" spans="1:14" s="6" customFormat="1" ht="25.5" x14ac:dyDescent="0.45">
      <c r="A828" s="57" t="s">
        <v>9848</v>
      </c>
      <c r="B828" s="58" t="s">
        <v>16707</v>
      </c>
      <c r="C828" s="57" t="s">
        <v>10590</v>
      </c>
      <c r="D828" s="57" t="s">
        <v>9848</v>
      </c>
      <c r="E828" s="59" t="s">
        <v>552</v>
      </c>
      <c r="F828" s="60" t="s">
        <v>551</v>
      </c>
      <c r="G828" s="57" t="s">
        <v>10589</v>
      </c>
      <c r="H828" s="61">
        <v>3290</v>
      </c>
      <c r="I828" s="50" t="s">
        <v>12323</v>
      </c>
      <c r="J828" s="135" t="s">
        <v>20256</v>
      </c>
      <c r="K828" s="135" t="s">
        <v>21620</v>
      </c>
      <c r="L828" s="50"/>
      <c r="M828" s="50">
        <v>1</v>
      </c>
      <c r="N828" s="50">
        <v>1</v>
      </c>
    </row>
    <row r="829" spans="1:14" s="6" customFormat="1" ht="38.25" x14ac:dyDescent="0.45">
      <c r="A829" s="57"/>
      <c r="B829" s="58" t="s">
        <v>16708</v>
      </c>
      <c r="C829" s="57" t="s">
        <v>10588</v>
      </c>
      <c r="D829" s="57" t="s">
        <v>9848</v>
      </c>
      <c r="E829" s="59" t="s">
        <v>549</v>
      </c>
      <c r="F829" s="60" t="s">
        <v>548</v>
      </c>
      <c r="G829" s="57" t="s">
        <v>9860</v>
      </c>
      <c r="H829" s="61">
        <v>3250</v>
      </c>
      <c r="I829" s="50" t="s">
        <v>12324</v>
      </c>
      <c r="J829" s="135" t="s">
        <v>20255</v>
      </c>
      <c r="K829" s="135" t="s">
        <v>21622</v>
      </c>
      <c r="L829" s="50"/>
      <c r="M829" s="50">
        <v>1</v>
      </c>
      <c r="N829" s="50">
        <v>1</v>
      </c>
    </row>
    <row r="830" spans="1:14" s="6" customFormat="1" ht="38.25" x14ac:dyDescent="0.45">
      <c r="A830" s="57"/>
      <c r="B830" s="58" t="s">
        <v>16709</v>
      </c>
      <c r="C830" s="57" t="s">
        <v>10587</v>
      </c>
      <c r="D830" s="57" t="s">
        <v>9848</v>
      </c>
      <c r="E830" s="59" t="s">
        <v>549</v>
      </c>
      <c r="F830" s="60" t="s">
        <v>548</v>
      </c>
      <c r="G830" s="57" t="s">
        <v>9860</v>
      </c>
      <c r="H830" s="61">
        <v>3250</v>
      </c>
      <c r="I830" s="50" t="s">
        <v>12325</v>
      </c>
      <c r="J830" s="135" t="s">
        <v>20254</v>
      </c>
      <c r="K830" s="135" t="s">
        <v>21622</v>
      </c>
      <c r="L830" s="50"/>
      <c r="M830" s="50">
        <v>1</v>
      </c>
      <c r="N830" s="50">
        <v>1</v>
      </c>
    </row>
    <row r="831" spans="1:14" s="6" customFormat="1" ht="38.25" x14ac:dyDescent="0.45">
      <c r="A831" s="57"/>
      <c r="B831" s="58" t="s">
        <v>16710</v>
      </c>
      <c r="C831" s="57" t="s">
        <v>10586</v>
      </c>
      <c r="D831" s="57" t="s">
        <v>9848</v>
      </c>
      <c r="E831" s="59" t="s">
        <v>549</v>
      </c>
      <c r="F831" s="60" t="s">
        <v>548</v>
      </c>
      <c r="G831" s="57" t="s">
        <v>9860</v>
      </c>
      <c r="H831" s="61">
        <v>3250</v>
      </c>
      <c r="I831" s="50" t="s">
        <v>12326</v>
      </c>
      <c r="J831" s="135" t="s">
        <v>20253</v>
      </c>
      <c r="K831" s="135" t="s">
        <v>21622</v>
      </c>
      <c r="L831" s="50"/>
      <c r="M831" s="50">
        <v>1</v>
      </c>
      <c r="N831" s="50">
        <v>1</v>
      </c>
    </row>
    <row r="832" spans="1:14" s="6" customFormat="1" ht="38.25" x14ac:dyDescent="0.45">
      <c r="A832" s="57" t="s">
        <v>9848</v>
      </c>
      <c r="B832" s="58" t="s">
        <v>16713</v>
      </c>
      <c r="C832" s="57" t="s">
        <v>2105</v>
      </c>
      <c r="D832" s="57" t="s">
        <v>9848</v>
      </c>
      <c r="E832" s="59" t="s">
        <v>392</v>
      </c>
      <c r="F832" s="60" t="s">
        <v>393</v>
      </c>
      <c r="G832" s="57" t="s">
        <v>10585</v>
      </c>
      <c r="H832" s="61">
        <v>2592</v>
      </c>
      <c r="I832" s="50" t="s">
        <v>12327</v>
      </c>
      <c r="J832" s="135" t="s">
        <v>20250</v>
      </c>
      <c r="K832" s="135" t="s">
        <v>21712</v>
      </c>
      <c r="L832" s="50"/>
      <c r="M832" s="50">
        <v>1</v>
      </c>
      <c r="N832" s="50">
        <v>1</v>
      </c>
    </row>
    <row r="833" spans="1:14" s="6" customFormat="1" ht="38.25" x14ac:dyDescent="0.45">
      <c r="A833" s="57" t="s">
        <v>9848</v>
      </c>
      <c r="B833" s="58" t="s">
        <v>16713</v>
      </c>
      <c r="C833" s="57" t="s">
        <v>2105</v>
      </c>
      <c r="D833" s="57" t="s">
        <v>9848</v>
      </c>
      <c r="E833" s="59" t="s">
        <v>396</v>
      </c>
      <c r="F833" s="60" t="s">
        <v>397</v>
      </c>
      <c r="G833" s="57" t="s">
        <v>10584</v>
      </c>
      <c r="H833" s="61">
        <v>2599</v>
      </c>
      <c r="I833" s="50" t="s">
        <v>12328</v>
      </c>
      <c r="J833" s="135" t="s">
        <v>20250</v>
      </c>
      <c r="K833" s="135" t="s">
        <v>21710</v>
      </c>
      <c r="L833" s="50"/>
      <c r="M833" s="50">
        <v>1</v>
      </c>
      <c r="N833" s="50">
        <v>1</v>
      </c>
    </row>
    <row r="834" spans="1:14" s="6" customFormat="1" ht="25.5" x14ac:dyDescent="0.45">
      <c r="A834" s="57" t="s">
        <v>9848</v>
      </c>
      <c r="B834" s="58" t="s">
        <v>16713</v>
      </c>
      <c r="C834" s="57" t="s">
        <v>2105</v>
      </c>
      <c r="D834" s="57" t="s">
        <v>9848</v>
      </c>
      <c r="E834" s="59" t="s">
        <v>534</v>
      </c>
      <c r="F834" s="60" t="s">
        <v>535</v>
      </c>
      <c r="G834" s="57" t="s">
        <v>10583</v>
      </c>
      <c r="H834" s="61">
        <v>3211</v>
      </c>
      <c r="I834" s="50" t="s">
        <v>12329</v>
      </c>
      <c r="J834" s="135" t="s">
        <v>20250</v>
      </c>
      <c r="K834" s="135" t="s">
        <v>21631</v>
      </c>
      <c r="L834" s="50"/>
      <c r="M834" s="50">
        <v>1</v>
      </c>
      <c r="N834" s="50">
        <v>1</v>
      </c>
    </row>
    <row r="835" spans="1:14" s="6" customFormat="1" ht="25.5" x14ac:dyDescent="0.45">
      <c r="A835" s="57" t="s">
        <v>9848</v>
      </c>
      <c r="B835" s="58" t="s">
        <v>16713</v>
      </c>
      <c r="C835" s="57" t="s">
        <v>2105</v>
      </c>
      <c r="D835" s="57"/>
      <c r="E835" s="59" t="s">
        <v>536</v>
      </c>
      <c r="F835" s="60" t="s">
        <v>537</v>
      </c>
      <c r="G835" s="57" t="s">
        <v>10582</v>
      </c>
      <c r="H835" s="61">
        <v>3212</v>
      </c>
      <c r="I835" s="50" t="s">
        <v>12330</v>
      </c>
      <c r="J835" s="135" t="s">
        <v>20250</v>
      </c>
      <c r="K835" s="135" t="s">
        <v>21630</v>
      </c>
      <c r="L835" s="50"/>
      <c r="M835" s="50">
        <v>1</v>
      </c>
      <c r="N835" s="50">
        <v>1</v>
      </c>
    </row>
    <row r="836" spans="1:14" s="6" customFormat="1" ht="25.5" x14ac:dyDescent="0.45">
      <c r="A836" s="57" t="s">
        <v>9848</v>
      </c>
      <c r="B836" s="58" t="s">
        <v>16715</v>
      </c>
      <c r="C836" s="57" t="s">
        <v>2106</v>
      </c>
      <c r="D836" s="57" t="s">
        <v>9848</v>
      </c>
      <c r="E836" s="59" t="s">
        <v>335</v>
      </c>
      <c r="F836" s="60" t="s">
        <v>336</v>
      </c>
      <c r="G836" s="57" t="s">
        <v>10581</v>
      </c>
      <c r="H836" s="61">
        <v>2219</v>
      </c>
      <c r="I836" s="50" t="s">
        <v>12331</v>
      </c>
      <c r="J836" s="135" t="s">
        <v>20248</v>
      </c>
      <c r="K836" s="135" t="s">
        <v>21743</v>
      </c>
      <c r="L836" s="50"/>
      <c r="M836" s="50">
        <v>1</v>
      </c>
      <c r="N836" s="50">
        <v>1</v>
      </c>
    </row>
    <row r="837" spans="1:14" s="6" customFormat="1" ht="25.5" x14ac:dyDescent="0.45">
      <c r="A837" s="57" t="s">
        <v>9848</v>
      </c>
      <c r="B837" s="58" t="s">
        <v>16715</v>
      </c>
      <c r="C837" s="57" t="s">
        <v>2106</v>
      </c>
      <c r="D837" s="57" t="s">
        <v>9848</v>
      </c>
      <c r="E837" s="59" t="s">
        <v>488</v>
      </c>
      <c r="F837" s="60" t="s">
        <v>489</v>
      </c>
      <c r="G837" s="57" t="s">
        <v>10580</v>
      </c>
      <c r="H837" s="61">
        <v>2829</v>
      </c>
      <c r="I837" s="50" t="s">
        <v>12332</v>
      </c>
      <c r="J837" s="135" t="s">
        <v>20248</v>
      </c>
      <c r="K837" s="135" t="s">
        <v>21658</v>
      </c>
      <c r="L837" s="50"/>
      <c r="M837" s="50">
        <v>1</v>
      </c>
      <c r="N837" s="50">
        <v>1</v>
      </c>
    </row>
    <row r="838" spans="1:14" s="6" customFormat="1" ht="25.5" x14ac:dyDescent="0.45">
      <c r="A838" s="57" t="s">
        <v>9848</v>
      </c>
      <c r="B838" s="58" t="s">
        <v>16715</v>
      </c>
      <c r="C838" s="57" t="s">
        <v>2106</v>
      </c>
      <c r="D838" s="57" t="s">
        <v>9848</v>
      </c>
      <c r="E838" s="59" t="s">
        <v>540</v>
      </c>
      <c r="F838" s="60" t="s">
        <v>539</v>
      </c>
      <c r="G838" s="57" t="s">
        <v>10579</v>
      </c>
      <c r="H838" s="61">
        <v>3220</v>
      </c>
      <c r="I838" s="50" t="s">
        <v>12333</v>
      </c>
      <c r="J838" s="135" t="s">
        <v>20248</v>
      </c>
      <c r="K838" s="135" t="s">
        <v>21628</v>
      </c>
      <c r="L838" s="50"/>
      <c r="M838" s="50">
        <v>1</v>
      </c>
      <c r="N838" s="50">
        <v>1</v>
      </c>
    </row>
    <row r="839" spans="1:14" s="6" customFormat="1" ht="25.5" x14ac:dyDescent="0.45">
      <c r="A839" s="57" t="s">
        <v>9848</v>
      </c>
      <c r="B839" s="58" t="s">
        <v>16715</v>
      </c>
      <c r="C839" s="57" t="s">
        <v>2106</v>
      </c>
      <c r="D839" s="57" t="s">
        <v>9848</v>
      </c>
      <c r="E839" s="59" t="s">
        <v>543</v>
      </c>
      <c r="F839" s="60" t="s">
        <v>542</v>
      </c>
      <c r="G839" s="57" t="s">
        <v>10578</v>
      </c>
      <c r="H839" s="61">
        <v>3230</v>
      </c>
      <c r="I839" s="50" t="s">
        <v>12334</v>
      </c>
      <c r="J839" s="135" t="s">
        <v>20248</v>
      </c>
      <c r="K839" s="135" t="s">
        <v>21626</v>
      </c>
      <c r="L839" s="50"/>
      <c r="M839" s="50">
        <v>1</v>
      </c>
      <c r="N839" s="50">
        <v>1</v>
      </c>
    </row>
    <row r="840" spans="1:14" s="6" customFormat="1" ht="25.5" x14ac:dyDescent="0.45">
      <c r="A840" s="57" t="s">
        <v>9848</v>
      </c>
      <c r="B840" s="58" t="s">
        <v>16715</v>
      </c>
      <c r="C840" s="57" t="s">
        <v>2106</v>
      </c>
      <c r="D840" s="57" t="s">
        <v>9848</v>
      </c>
      <c r="E840" s="59" t="s">
        <v>546</v>
      </c>
      <c r="F840" s="60" t="s">
        <v>545</v>
      </c>
      <c r="G840" s="57" t="s">
        <v>10577</v>
      </c>
      <c r="H840" s="61">
        <v>3240</v>
      </c>
      <c r="I840" s="50" t="s">
        <v>12335</v>
      </c>
      <c r="J840" s="135" t="s">
        <v>20248</v>
      </c>
      <c r="K840" s="135" t="s">
        <v>21624</v>
      </c>
      <c r="L840" s="50"/>
      <c r="M840" s="50">
        <v>1</v>
      </c>
      <c r="N840" s="50">
        <v>1</v>
      </c>
    </row>
    <row r="841" spans="1:14" s="6" customFormat="1" ht="25.5" x14ac:dyDescent="0.45">
      <c r="A841" s="57" t="s">
        <v>9848</v>
      </c>
      <c r="B841" s="58" t="s">
        <v>16717</v>
      </c>
      <c r="C841" s="57" t="s">
        <v>2107</v>
      </c>
      <c r="D841" s="57" t="s">
        <v>9848</v>
      </c>
      <c r="E841" s="59" t="s">
        <v>411</v>
      </c>
      <c r="F841" s="60" t="s">
        <v>410</v>
      </c>
      <c r="G841" s="57" t="s">
        <v>10576</v>
      </c>
      <c r="H841" s="61">
        <v>2640</v>
      </c>
      <c r="I841" s="50" t="s">
        <v>12336</v>
      </c>
      <c r="J841" s="135" t="s">
        <v>20246</v>
      </c>
      <c r="K841" s="135" t="s">
        <v>21701</v>
      </c>
      <c r="L841" s="50"/>
      <c r="M841" s="50">
        <v>1</v>
      </c>
      <c r="N841" s="50">
        <v>1</v>
      </c>
    </row>
    <row r="842" spans="1:14" s="6" customFormat="1" ht="25.5" x14ac:dyDescent="0.45">
      <c r="A842" s="57" t="s">
        <v>9848</v>
      </c>
      <c r="B842" s="58" t="s">
        <v>16717</v>
      </c>
      <c r="C842" s="57" t="s">
        <v>2107</v>
      </c>
      <c r="D842" s="57" t="s">
        <v>9848</v>
      </c>
      <c r="E842" s="59" t="s">
        <v>522</v>
      </c>
      <c r="F842" s="60" t="s">
        <v>523</v>
      </c>
      <c r="G842" s="57" t="s">
        <v>10575</v>
      </c>
      <c r="H842" s="61">
        <v>3092</v>
      </c>
      <c r="I842" s="50" t="s">
        <v>12337</v>
      </c>
      <c r="J842" s="135" t="s">
        <v>20246</v>
      </c>
      <c r="K842" s="135" t="s">
        <v>21638</v>
      </c>
      <c r="L842" s="50"/>
      <c r="M842" s="50">
        <v>1</v>
      </c>
      <c r="N842" s="50">
        <v>1</v>
      </c>
    </row>
    <row r="843" spans="1:14" s="6" customFormat="1" ht="13.15" x14ac:dyDescent="0.45">
      <c r="A843" s="57" t="s">
        <v>9848</v>
      </c>
      <c r="B843" s="58" t="s">
        <v>16717</v>
      </c>
      <c r="C843" s="57" t="s">
        <v>2107</v>
      </c>
      <c r="D843" s="57" t="s">
        <v>9848</v>
      </c>
      <c r="E843" s="59" t="s">
        <v>543</v>
      </c>
      <c r="F843" s="60" t="s">
        <v>542</v>
      </c>
      <c r="G843" s="57" t="s">
        <v>10574</v>
      </c>
      <c r="H843" s="61">
        <v>3230</v>
      </c>
      <c r="I843" s="50" t="s">
        <v>12338</v>
      </c>
      <c r="J843" s="135" t="s">
        <v>20246</v>
      </c>
      <c r="K843" s="135" t="s">
        <v>21626</v>
      </c>
      <c r="L843" s="50"/>
      <c r="M843" s="50">
        <v>1</v>
      </c>
      <c r="N843" s="50">
        <v>1</v>
      </c>
    </row>
    <row r="844" spans="1:14" s="6" customFormat="1" ht="25.5" x14ac:dyDescent="0.45">
      <c r="A844" s="57" t="s">
        <v>9848</v>
      </c>
      <c r="B844" s="58" t="s">
        <v>16717</v>
      </c>
      <c r="C844" s="57" t="s">
        <v>2107</v>
      </c>
      <c r="D844" s="57" t="s">
        <v>9848</v>
      </c>
      <c r="E844" s="59" t="s">
        <v>546</v>
      </c>
      <c r="F844" s="60" t="s">
        <v>545</v>
      </c>
      <c r="G844" s="57" t="s">
        <v>10573</v>
      </c>
      <c r="H844" s="61">
        <v>3240</v>
      </c>
      <c r="I844" s="50" t="s">
        <v>12339</v>
      </c>
      <c r="J844" s="135" t="s">
        <v>20246</v>
      </c>
      <c r="K844" s="135" t="s">
        <v>21624</v>
      </c>
      <c r="L844" s="50"/>
      <c r="M844" s="50">
        <v>1</v>
      </c>
      <c r="N844" s="50">
        <v>1</v>
      </c>
    </row>
    <row r="845" spans="1:14" s="6" customFormat="1" ht="25.5" x14ac:dyDescent="0.45">
      <c r="A845" s="57" t="s">
        <v>9848</v>
      </c>
      <c r="B845" s="58" t="s">
        <v>16719</v>
      </c>
      <c r="C845" s="57" t="s">
        <v>2108</v>
      </c>
      <c r="D845" s="57" t="s">
        <v>9848</v>
      </c>
      <c r="E845" s="59" t="s">
        <v>234</v>
      </c>
      <c r="F845" s="60" t="s">
        <v>235</v>
      </c>
      <c r="G845" s="57" t="s">
        <v>10572</v>
      </c>
      <c r="H845" s="61">
        <v>1399</v>
      </c>
      <c r="I845" s="50" t="s">
        <v>12340</v>
      </c>
      <c r="J845" s="135" t="s">
        <v>20244</v>
      </c>
      <c r="K845" s="135" t="s">
        <v>21799</v>
      </c>
      <c r="L845" s="50"/>
      <c r="M845" s="50">
        <v>1</v>
      </c>
      <c r="N845" s="50">
        <v>1</v>
      </c>
    </row>
    <row r="846" spans="1:14" s="6" customFormat="1" ht="51" x14ac:dyDescent="0.45">
      <c r="A846" s="57" t="s">
        <v>9848</v>
      </c>
      <c r="B846" s="58" t="s">
        <v>16719</v>
      </c>
      <c r="C846" s="57" t="s">
        <v>2108</v>
      </c>
      <c r="D846" s="57" t="s">
        <v>9848</v>
      </c>
      <c r="E846" s="59" t="s">
        <v>271</v>
      </c>
      <c r="F846" s="60" t="s">
        <v>272</v>
      </c>
      <c r="G846" s="57" t="s">
        <v>10571</v>
      </c>
      <c r="H846" s="61">
        <v>1629</v>
      </c>
      <c r="I846" s="50" t="s">
        <v>12341</v>
      </c>
      <c r="J846" s="135" t="s">
        <v>20244</v>
      </c>
      <c r="K846" s="135" t="s">
        <v>21778</v>
      </c>
      <c r="L846" s="50"/>
      <c r="M846" s="50">
        <v>1</v>
      </c>
      <c r="N846" s="50">
        <v>1</v>
      </c>
    </row>
    <row r="847" spans="1:14" s="6" customFormat="1" ht="25.5" x14ac:dyDescent="0.45">
      <c r="A847" s="57" t="s">
        <v>9848</v>
      </c>
      <c r="B847" s="58" t="s">
        <v>16719</v>
      </c>
      <c r="C847" s="57" t="s">
        <v>2108</v>
      </c>
      <c r="D847" s="57" t="s">
        <v>9848</v>
      </c>
      <c r="E847" s="59" t="s">
        <v>276</v>
      </c>
      <c r="F847" s="60" t="s">
        <v>277</v>
      </c>
      <c r="G847" s="57" t="s">
        <v>10570</v>
      </c>
      <c r="H847" s="61">
        <v>1701</v>
      </c>
      <c r="I847" s="50" t="s">
        <v>12342</v>
      </c>
      <c r="J847" s="135" t="s">
        <v>20244</v>
      </c>
      <c r="K847" s="135" t="s">
        <v>21775</v>
      </c>
      <c r="L847" s="50"/>
      <c r="M847" s="50">
        <v>1</v>
      </c>
      <c r="N847" s="50">
        <v>1</v>
      </c>
    </row>
    <row r="848" spans="1:14" s="6" customFormat="1" ht="25.5" x14ac:dyDescent="0.45">
      <c r="A848" s="57" t="s">
        <v>9848</v>
      </c>
      <c r="B848" s="58" t="s">
        <v>16719</v>
      </c>
      <c r="C848" s="57" t="s">
        <v>2108</v>
      </c>
      <c r="D848" s="57" t="s">
        <v>9848</v>
      </c>
      <c r="E848" s="59" t="s">
        <v>280</v>
      </c>
      <c r="F848" s="60" t="s">
        <v>281</v>
      </c>
      <c r="G848" s="57" t="s">
        <v>10569</v>
      </c>
      <c r="H848" s="61">
        <v>1709</v>
      </c>
      <c r="I848" s="50" t="s">
        <v>12343</v>
      </c>
      <c r="J848" s="135" t="s">
        <v>20244</v>
      </c>
      <c r="K848" s="135" t="s">
        <v>21773</v>
      </c>
      <c r="L848" s="50"/>
      <c r="M848" s="50">
        <v>1</v>
      </c>
      <c r="N848" s="50">
        <v>1</v>
      </c>
    </row>
    <row r="849" spans="1:14" s="6" customFormat="1" ht="51" x14ac:dyDescent="0.45">
      <c r="A849" s="57" t="s">
        <v>9848</v>
      </c>
      <c r="B849" s="58" t="s">
        <v>16719</v>
      </c>
      <c r="C849" s="57" t="s">
        <v>2108</v>
      </c>
      <c r="D849" s="57" t="s">
        <v>9848</v>
      </c>
      <c r="E849" s="59" t="s">
        <v>315</v>
      </c>
      <c r="F849" s="60" t="s">
        <v>316</v>
      </c>
      <c r="G849" s="57" t="s">
        <v>10568</v>
      </c>
      <c r="H849" s="61">
        <v>2022</v>
      </c>
      <c r="I849" s="50" t="s">
        <v>12344</v>
      </c>
      <c r="J849" s="135" t="s">
        <v>20244</v>
      </c>
      <c r="K849" s="135" t="s">
        <v>21754</v>
      </c>
      <c r="L849" s="50"/>
      <c r="M849" s="50">
        <v>1</v>
      </c>
      <c r="N849" s="50">
        <v>1</v>
      </c>
    </row>
    <row r="850" spans="1:14" s="6" customFormat="1" ht="51" x14ac:dyDescent="0.45">
      <c r="A850" s="57" t="s">
        <v>9848</v>
      </c>
      <c r="B850" s="58" t="s">
        <v>16719</v>
      </c>
      <c r="C850" s="57" t="s">
        <v>2108</v>
      </c>
      <c r="D850" s="57" t="s">
        <v>9848</v>
      </c>
      <c r="E850" s="59" t="s">
        <v>468</v>
      </c>
      <c r="F850" s="60" t="s">
        <v>469</v>
      </c>
      <c r="G850" s="57" t="s">
        <v>10567</v>
      </c>
      <c r="H850" s="61">
        <v>2817</v>
      </c>
      <c r="I850" s="50" t="s">
        <v>12345</v>
      </c>
      <c r="J850" s="135" t="s">
        <v>20244</v>
      </c>
      <c r="K850" s="135" t="s">
        <v>21668</v>
      </c>
      <c r="L850" s="50"/>
      <c r="M850" s="50">
        <v>1</v>
      </c>
      <c r="N850" s="50">
        <v>1</v>
      </c>
    </row>
    <row r="851" spans="1:14" s="6" customFormat="1" ht="25.5" x14ac:dyDescent="0.45">
      <c r="A851" s="57" t="s">
        <v>9848</v>
      </c>
      <c r="B851" s="58" t="s">
        <v>16719</v>
      </c>
      <c r="C851" s="57" t="s">
        <v>2108</v>
      </c>
      <c r="D851" s="57" t="s">
        <v>9848</v>
      </c>
      <c r="E851" s="59" t="s">
        <v>472</v>
      </c>
      <c r="F851" s="60" t="s">
        <v>473</v>
      </c>
      <c r="G851" s="57" t="s">
        <v>10566</v>
      </c>
      <c r="H851" s="61">
        <v>2819</v>
      </c>
      <c r="I851" s="50" t="s">
        <v>12346</v>
      </c>
      <c r="J851" s="135" t="s">
        <v>20244</v>
      </c>
      <c r="K851" s="135" t="s">
        <v>21666</v>
      </c>
      <c r="L851" s="50"/>
      <c r="M851" s="50">
        <v>1</v>
      </c>
      <c r="N851" s="50">
        <v>1</v>
      </c>
    </row>
    <row r="852" spans="1:14" s="6" customFormat="1" ht="25.5" x14ac:dyDescent="0.45">
      <c r="A852" s="57" t="s">
        <v>9848</v>
      </c>
      <c r="B852" s="58" t="s">
        <v>16719</v>
      </c>
      <c r="C852" s="57" t="s">
        <v>2108</v>
      </c>
      <c r="D852" s="57" t="s">
        <v>9848</v>
      </c>
      <c r="E852" s="59" t="s">
        <v>552</v>
      </c>
      <c r="F852" s="60" t="s">
        <v>551</v>
      </c>
      <c r="G852" s="57" t="s">
        <v>10565</v>
      </c>
      <c r="H852" s="61">
        <v>3290</v>
      </c>
      <c r="I852" s="50" t="s">
        <v>12347</v>
      </c>
      <c r="J852" s="135" t="s">
        <v>20244</v>
      </c>
      <c r="K852" s="135" t="s">
        <v>21620</v>
      </c>
      <c r="L852" s="50"/>
      <c r="M852" s="50">
        <v>1</v>
      </c>
      <c r="N852" s="50">
        <v>1</v>
      </c>
    </row>
    <row r="853" spans="1:14" s="6" customFormat="1" ht="51" x14ac:dyDescent="0.45">
      <c r="A853" s="57" t="s">
        <v>9848</v>
      </c>
      <c r="B853" s="58" t="s">
        <v>16721</v>
      </c>
      <c r="C853" s="57" t="s">
        <v>2109</v>
      </c>
      <c r="D853" s="57" t="s">
        <v>9848</v>
      </c>
      <c r="E853" s="59" t="s">
        <v>271</v>
      </c>
      <c r="F853" s="60" t="s">
        <v>272</v>
      </c>
      <c r="G853" s="57" t="s">
        <v>10564</v>
      </c>
      <c r="H853" s="61">
        <v>1629</v>
      </c>
      <c r="I853" s="50" t="s">
        <v>12348</v>
      </c>
      <c r="J853" s="135" t="s">
        <v>20242</v>
      </c>
      <c r="K853" s="135" t="s">
        <v>21778</v>
      </c>
      <c r="L853" s="50"/>
      <c r="M853" s="50">
        <v>1</v>
      </c>
      <c r="N853" s="50">
        <v>1</v>
      </c>
    </row>
    <row r="854" spans="1:14" s="6" customFormat="1" ht="13.15" x14ac:dyDescent="0.45">
      <c r="A854" s="57" t="s">
        <v>9848</v>
      </c>
      <c r="B854" s="58" t="s">
        <v>16721</v>
      </c>
      <c r="C854" s="57" t="s">
        <v>2109</v>
      </c>
      <c r="D854" s="57" t="s">
        <v>9848</v>
      </c>
      <c r="E854" s="59" t="s">
        <v>286</v>
      </c>
      <c r="F854" s="60" t="s">
        <v>287</v>
      </c>
      <c r="G854" s="57" t="s">
        <v>10563</v>
      </c>
      <c r="H854" s="61">
        <v>1811</v>
      </c>
      <c r="I854" s="50" t="s">
        <v>12349</v>
      </c>
      <c r="J854" s="135" t="s">
        <v>20242</v>
      </c>
      <c r="K854" s="135" t="s">
        <v>21770</v>
      </c>
      <c r="L854" s="50"/>
      <c r="M854" s="50">
        <v>1</v>
      </c>
      <c r="N854" s="50">
        <v>1</v>
      </c>
    </row>
    <row r="855" spans="1:14" s="6" customFormat="1" ht="25.5" x14ac:dyDescent="0.45">
      <c r="A855" s="57" t="s">
        <v>9848</v>
      </c>
      <c r="B855" s="58" t="s">
        <v>16721</v>
      </c>
      <c r="C855" s="57" t="s">
        <v>2109</v>
      </c>
      <c r="D855" s="57" t="s">
        <v>9848</v>
      </c>
      <c r="E855" s="59" t="s">
        <v>339</v>
      </c>
      <c r="F855" s="60" t="s">
        <v>338</v>
      </c>
      <c r="G855" s="57" t="s">
        <v>10562</v>
      </c>
      <c r="H855" s="61">
        <v>2220</v>
      </c>
      <c r="I855" s="50" t="s">
        <v>12350</v>
      </c>
      <c r="J855" s="135" t="s">
        <v>20242</v>
      </c>
      <c r="K855" s="135" t="s">
        <v>21741</v>
      </c>
      <c r="L855" s="50"/>
      <c r="M855" s="50">
        <v>1</v>
      </c>
      <c r="N855" s="50">
        <v>1</v>
      </c>
    </row>
    <row r="856" spans="1:14" s="6" customFormat="1" ht="38.25" x14ac:dyDescent="0.45">
      <c r="A856" s="57" t="s">
        <v>9848</v>
      </c>
      <c r="B856" s="58" t="s">
        <v>16721</v>
      </c>
      <c r="C856" s="57" t="s">
        <v>2109</v>
      </c>
      <c r="D856" s="57" t="s">
        <v>9848</v>
      </c>
      <c r="E856" s="59" t="s">
        <v>396</v>
      </c>
      <c r="F856" s="60" t="s">
        <v>397</v>
      </c>
      <c r="G856" s="57" t="s">
        <v>10561</v>
      </c>
      <c r="H856" s="61">
        <v>2599</v>
      </c>
      <c r="I856" s="50" t="s">
        <v>12351</v>
      </c>
      <c r="J856" s="135" t="s">
        <v>20242</v>
      </c>
      <c r="K856" s="135" t="s">
        <v>21710</v>
      </c>
      <c r="L856" s="50"/>
      <c r="M856" s="50">
        <v>1</v>
      </c>
      <c r="N856" s="50">
        <v>1</v>
      </c>
    </row>
    <row r="857" spans="1:14" s="6" customFormat="1" ht="25.5" x14ac:dyDescent="0.45">
      <c r="A857" s="57" t="s">
        <v>9848</v>
      </c>
      <c r="B857" s="58" t="s">
        <v>16721</v>
      </c>
      <c r="C857" s="57" t="s">
        <v>2109</v>
      </c>
      <c r="D857" s="57" t="s">
        <v>9848</v>
      </c>
      <c r="E857" s="59" t="s">
        <v>451</v>
      </c>
      <c r="F857" s="60" t="s">
        <v>450</v>
      </c>
      <c r="G857" s="57" t="s">
        <v>10560</v>
      </c>
      <c r="H857" s="61">
        <v>2790</v>
      </c>
      <c r="I857" s="50" t="s">
        <v>12352</v>
      </c>
      <c r="J857" s="135" t="s">
        <v>20242</v>
      </c>
      <c r="K857" s="135" t="s">
        <v>21677</v>
      </c>
      <c r="L857" s="50"/>
      <c r="M857" s="50">
        <v>1</v>
      </c>
      <c r="N857" s="50">
        <v>1</v>
      </c>
    </row>
    <row r="858" spans="1:14" s="6" customFormat="1" ht="25.5" x14ac:dyDescent="0.45">
      <c r="A858" s="57" t="s">
        <v>9848</v>
      </c>
      <c r="B858" s="58" t="s">
        <v>16723</v>
      </c>
      <c r="C858" s="57" t="s">
        <v>10552</v>
      </c>
      <c r="D858" s="57" t="s">
        <v>9848</v>
      </c>
      <c r="E858" s="59" t="s">
        <v>234</v>
      </c>
      <c r="F858" s="60" t="s">
        <v>235</v>
      </c>
      <c r="G858" s="57" t="s">
        <v>10559</v>
      </c>
      <c r="H858" s="61">
        <v>1399</v>
      </c>
      <c r="I858" s="50" t="s">
        <v>12353</v>
      </c>
      <c r="J858" s="135" t="s">
        <v>20240</v>
      </c>
      <c r="K858" s="135" t="s">
        <v>21799</v>
      </c>
      <c r="L858" s="50"/>
      <c r="M858" s="50">
        <v>1</v>
      </c>
      <c r="N858" s="50">
        <v>1</v>
      </c>
    </row>
    <row r="859" spans="1:14" s="6" customFormat="1" ht="38.25" x14ac:dyDescent="0.45">
      <c r="A859" s="57" t="s">
        <v>9848</v>
      </c>
      <c r="B859" s="58" t="s">
        <v>16723</v>
      </c>
      <c r="C859" s="57" t="s">
        <v>10552</v>
      </c>
      <c r="D859" s="57" t="s">
        <v>9848</v>
      </c>
      <c r="E859" s="59" t="s">
        <v>253</v>
      </c>
      <c r="F859" s="60" t="s">
        <v>254</v>
      </c>
      <c r="G859" s="57" t="s">
        <v>10558</v>
      </c>
      <c r="H859" s="61">
        <v>1512</v>
      </c>
      <c r="I859" s="50" t="s">
        <v>12354</v>
      </c>
      <c r="J859" s="135" t="s">
        <v>20240</v>
      </c>
      <c r="K859" s="135" t="s">
        <v>21788</v>
      </c>
      <c r="L859" s="50"/>
      <c r="M859" s="50">
        <v>1</v>
      </c>
      <c r="N859" s="50">
        <v>1</v>
      </c>
    </row>
    <row r="860" spans="1:14" s="6" customFormat="1" ht="51" x14ac:dyDescent="0.45">
      <c r="A860" s="57" t="s">
        <v>9848</v>
      </c>
      <c r="B860" s="58" t="s">
        <v>16723</v>
      </c>
      <c r="C860" s="57" t="s">
        <v>10552</v>
      </c>
      <c r="D860" s="57" t="s">
        <v>9848</v>
      </c>
      <c r="E860" s="59" t="s">
        <v>271</v>
      </c>
      <c r="F860" s="60" t="s">
        <v>272</v>
      </c>
      <c r="G860" s="57" t="s">
        <v>10557</v>
      </c>
      <c r="H860" s="61">
        <v>1629</v>
      </c>
      <c r="I860" s="50" t="s">
        <v>12355</v>
      </c>
      <c r="J860" s="135" t="s">
        <v>20240</v>
      </c>
      <c r="K860" s="135" t="s">
        <v>21778</v>
      </c>
      <c r="L860" s="50"/>
      <c r="M860" s="50">
        <v>1</v>
      </c>
      <c r="N860" s="50">
        <v>1</v>
      </c>
    </row>
    <row r="861" spans="1:14" s="6" customFormat="1" ht="25.5" x14ac:dyDescent="0.45">
      <c r="A861" s="57" t="s">
        <v>9848</v>
      </c>
      <c r="B861" s="58" t="s">
        <v>16723</v>
      </c>
      <c r="C861" s="57" t="s">
        <v>10552</v>
      </c>
      <c r="D861" s="57" t="s">
        <v>9848</v>
      </c>
      <c r="E861" s="59" t="s">
        <v>280</v>
      </c>
      <c r="F861" s="60" t="s">
        <v>281</v>
      </c>
      <c r="G861" s="57" t="s">
        <v>10556</v>
      </c>
      <c r="H861" s="61">
        <v>1709</v>
      </c>
      <c r="I861" s="50" t="s">
        <v>12356</v>
      </c>
      <c r="J861" s="135" t="s">
        <v>20240</v>
      </c>
      <c r="K861" s="135" t="s">
        <v>21773</v>
      </c>
      <c r="L861" s="50"/>
      <c r="M861" s="50">
        <v>1</v>
      </c>
      <c r="N861" s="50">
        <v>1</v>
      </c>
    </row>
    <row r="862" spans="1:14" s="6" customFormat="1" ht="25.5" x14ac:dyDescent="0.45">
      <c r="A862" s="57" t="s">
        <v>9848</v>
      </c>
      <c r="B862" s="58" t="s">
        <v>16723</v>
      </c>
      <c r="C862" s="57" t="s">
        <v>10552</v>
      </c>
      <c r="D862" s="57" t="s">
        <v>9848</v>
      </c>
      <c r="E862" s="59" t="s">
        <v>335</v>
      </c>
      <c r="F862" s="60" t="s">
        <v>336</v>
      </c>
      <c r="G862" s="57" t="s">
        <v>10555</v>
      </c>
      <c r="H862" s="61">
        <v>2219</v>
      </c>
      <c r="I862" s="50" t="s">
        <v>12357</v>
      </c>
      <c r="J862" s="135" t="s">
        <v>20240</v>
      </c>
      <c r="K862" s="135" t="s">
        <v>21743</v>
      </c>
      <c r="L862" s="50"/>
      <c r="M862" s="50">
        <v>1</v>
      </c>
      <c r="N862" s="50">
        <v>1</v>
      </c>
    </row>
    <row r="863" spans="1:14" s="6" customFormat="1" ht="25.5" x14ac:dyDescent="0.45">
      <c r="A863" s="57" t="s">
        <v>9848</v>
      </c>
      <c r="B863" s="58" t="s">
        <v>16723</v>
      </c>
      <c r="C863" s="57" t="s">
        <v>10552</v>
      </c>
      <c r="D863" s="57" t="s">
        <v>9848</v>
      </c>
      <c r="E863" s="59" t="s">
        <v>339</v>
      </c>
      <c r="F863" s="60" t="s">
        <v>338</v>
      </c>
      <c r="G863" s="57" t="s">
        <v>10554</v>
      </c>
      <c r="H863" s="61">
        <v>2220</v>
      </c>
      <c r="I863" s="50" t="s">
        <v>12358</v>
      </c>
      <c r="J863" s="135" t="s">
        <v>20240</v>
      </c>
      <c r="K863" s="135" t="s">
        <v>21741</v>
      </c>
      <c r="L863" s="50"/>
      <c r="M863" s="50">
        <v>1</v>
      </c>
      <c r="N863" s="50">
        <v>1</v>
      </c>
    </row>
    <row r="864" spans="1:14" s="6" customFormat="1" ht="38.25" x14ac:dyDescent="0.45">
      <c r="A864" s="57" t="s">
        <v>9848</v>
      </c>
      <c r="B864" s="58" t="s">
        <v>16723</v>
      </c>
      <c r="C864" s="57" t="s">
        <v>10552</v>
      </c>
      <c r="D864" s="57" t="s">
        <v>9848</v>
      </c>
      <c r="E864" s="59" t="s">
        <v>359</v>
      </c>
      <c r="F864" s="60" t="s">
        <v>360</v>
      </c>
      <c r="G864" s="57" t="s">
        <v>10553</v>
      </c>
      <c r="H864" s="61">
        <v>2399</v>
      </c>
      <c r="I864" s="50" t="s">
        <v>12359</v>
      </c>
      <c r="J864" s="135" t="s">
        <v>20240</v>
      </c>
      <c r="K864" s="135" t="s">
        <v>21730</v>
      </c>
      <c r="L864" s="50"/>
      <c r="M864" s="50">
        <v>1</v>
      </c>
      <c r="N864" s="50">
        <v>1</v>
      </c>
    </row>
    <row r="865" spans="1:14" s="6" customFormat="1" ht="25.5" x14ac:dyDescent="0.45">
      <c r="A865" s="57" t="s">
        <v>9848</v>
      </c>
      <c r="B865" s="58" t="s">
        <v>16723</v>
      </c>
      <c r="C865" s="57" t="s">
        <v>10552</v>
      </c>
      <c r="D865" s="57" t="s">
        <v>9848</v>
      </c>
      <c r="E865" s="59" t="s">
        <v>472</v>
      </c>
      <c r="F865" s="60" t="s">
        <v>473</v>
      </c>
      <c r="G865" s="57" t="s">
        <v>10551</v>
      </c>
      <c r="H865" s="61">
        <v>2819</v>
      </c>
      <c r="I865" s="50" t="s">
        <v>12360</v>
      </c>
      <c r="J865" s="135" t="s">
        <v>20240</v>
      </c>
      <c r="K865" s="135" t="s">
        <v>21666</v>
      </c>
      <c r="L865" s="50"/>
      <c r="M865" s="50">
        <v>1</v>
      </c>
      <c r="N865" s="50">
        <v>1</v>
      </c>
    </row>
    <row r="866" spans="1:14" s="6" customFormat="1" ht="25.5" x14ac:dyDescent="0.45">
      <c r="A866" s="57"/>
      <c r="B866" s="58" t="s">
        <v>16724</v>
      </c>
      <c r="C866" s="57" t="s">
        <v>10550</v>
      </c>
      <c r="D866" s="57" t="s">
        <v>9848</v>
      </c>
      <c r="E866" s="59" t="s">
        <v>540</v>
      </c>
      <c r="F866" s="60" t="s">
        <v>539</v>
      </c>
      <c r="G866" s="57" t="s">
        <v>9860</v>
      </c>
      <c r="H866" s="61">
        <v>3220</v>
      </c>
      <c r="I866" s="50" t="s">
        <v>12361</v>
      </c>
      <c r="J866" s="135" t="s">
        <v>20239</v>
      </c>
      <c r="K866" s="135" t="s">
        <v>21628</v>
      </c>
      <c r="L866" s="50"/>
      <c r="M866" s="50">
        <v>1</v>
      </c>
      <c r="N866" s="50">
        <v>1</v>
      </c>
    </row>
    <row r="867" spans="1:14" s="6" customFormat="1" ht="38.25" x14ac:dyDescent="0.45">
      <c r="A867" s="57" t="s">
        <v>9848</v>
      </c>
      <c r="B867" s="58" t="s">
        <v>16725</v>
      </c>
      <c r="C867" s="57" t="s">
        <v>10547</v>
      </c>
      <c r="D867" s="57" t="s">
        <v>9848</v>
      </c>
      <c r="E867" s="59" t="s">
        <v>396</v>
      </c>
      <c r="F867" s="60" t="s">
        <v>397</v>
      </c>
      <c r="G867" s="57" t="s">
        <v>10549</v>
      </c>
      <c r="H867" s="61">
        <v>2599</v>
      </c>
      <c r="I867" s="50" t="s">
        <v>12362</v>
      </c>
      <c r="J867" s="135" t="s">
        <v>20238</v>
      </c>
      <c r="K867" s="135" t="s">
        <v>21710</v>
      </c>
      <c r="L867" s="50"/>
      <c r="M867" s="50">
        <v>1</v>
      </c>
      <c r="N867" s="50">
        <v>1</v>
      </c>
    </row>
    <row r="868" spans="1:14" s="6" customFormat="1" ht="38.25" x14ac:dyDescent="0.45">
      <c r="A868" s="57" t="s">
        <v>9848</v>
      </c>
      <c r="B868" s="58" t="s">
        <v>16725</v>
      </c>
      <c r="C868" s="57" t="s">
        <v>10547</v>
      </c>
      <c r="D868" s="57" t="s">
        <v>9848</v>
      </c>
      <c r="E868" s="59" t="s">
        <v>486</v>
      </c>
      <c r="F868" s="60" t="s">
        <v>487</v>
      </c>
      <c r="G868" s="57" t="s">
        <v>10548</v>
      </c>
      <c r="H868" s="61">
        <v>2826</v>
      </c>
      <c r="I868" s="50" t="s">
        <v>12363</v>
      </c>
      <c r="J868" s="135" t="s">
        <v>20238</v>
      </c>
      <c r="K868" s="135" t="s">
        <v>21659</v>
      </c>
      <c r="L868" s="50"/>
      <c r="M868" s="50">
        <v>1</v>
      </c>
      <c r="N868" s="50">
        <v>1</v>
      </c>
    </row>
    <row r="869" spans="1:14" s="6" customFormat="1" ht="25.5" x14ac:dyDescent="0.45">
      <c r="A869" s="57" t="s">
        <v>9848</v>
      </c>
      <c r="B869" s="58" t="s">
        <v>16725</v>
      </c>
      <c r="C869" s="57" t="s">
        <v>10547</v>
      </c>
      <c r="D869" s="57" t="s">
        <v>9848</v>
      </c>
      <c r="E869" s="59" t="s">
        <v>552</v>
      </c>
      <c r="F869" s="60" t="s">
        <v>551</v>
      </c>
      <c r="G869" s="57" t="s">
        <v>10546</v>
      </c>
      <c r="H869" s="61">
        <v>3290</v>
      </c>
      <c r="I869" s="50" t="s">
        <v>12364</v>
      </c>
      <c r="J869" s="135" t="s">
        <v>20238</v>
      </c>
      <c r="K869" s="135" t="s">
        <v>21620</v>
      </c>
      <c r="L869" s="50"/>
      <c r="M869" s="50">
        <v>1</v>
      </c>
      <c r="N869" s="50">
        <v>1</v>
      </c>
    </row>
    <row r="870" spans="1:14" s="6" customFormat="1" ht="25.5" x14ac:dyDescent="0.45">
      <c r="A870" s="57"/>
      <c r="B870" s="58" t="s">
        <v>16726</v>
      </c>
      <c r="C870" s="57" t="s">
        <v>10545</v>
      </c>
      <c r="D870" s="57" t="s">
        <v>9848</v>
      </c>
      <c r="E870" s="59" t="s">
        <v>552</v>
      </c>
      <c r="F870" s="60" t="s">
        <v>551</v>
      </c>
      <c r="G870" s="57" t="s">
        <v>9860</v>
      </c>
      <c r="H870" s="61">
        <v>3290</v>
      </c>
      <c r="I870" s="50" t="s">
        <v>12365</v>
      </c>
      <c r="J870" s="135" t="s">
        <v>20237</v>
      </c>
      <c r="K870" s="135" t="s">
        <v>21620</v>
      </c>
      <c r="L870" s="50"/>
      <c r="M870" s="50">
        <v>1</v>
      </c>
      <c r="N870" s="50">
        <v>1</v>
      </c>
    </row>
    <row r="871" spans="1:14" s="6" customFormat="1" ht="13.15" x14ac:dyDescent="0.45">
      <c r="A871" s="57"/>
      <c r="B871" s="58" t="s">
        <v>16727</v>
      </c>
      <c r="C871" s="57" t="s">
        <v>10544</v>
      </c>
      <c r="D871" s="57" t="s">
        <v>9848</v>
      </c>
      <c r="E871" s="59" t="s">
        <v>552</v>
      </c>
      <c r="F871" s="60" t="s">
        <v>551</v>
      </c>
      <c r="G871" s="57" t="s">
        <v>9860</v>
      </c>
      <c r="H871" s="61">
        <v>3290</v>
      </c>
      <c r="I871" s="50" t="s">
        <v>12366</v>
      </c>
      <c r="J871" s="135" t="s">
        <v>20236</v>
      </c>
      <c r="K871" s="135" t="s">
        <v>21620</v>
      </c>
      <c r="L871" s="50"/>
      <c r="M871" s="50">
        <v>1</v>
      </c>
      <c r="N871" s="50">
        <v>1</v>
      </c>
    </row>
    <row r="872" spans="1:14" s="6" customFormat="1" ht="25.5" x14ac:dyDescent="0.45">
      <c r="A872" s="57" t="s">
        <v>9848</v>
      </c>
      <c r="B872" s="58" t="s">
        <v>16728</v>
      </c>
      <c r="C872" s="57" t="s">
        <v>2110</v>
      </c>
      <c r="D872" s="57" t="s">
        <v>9848</v>
      </c>
      <c r="E872" s="59" t="s">
        <v>240</v>
      </c>
      <c r="F872" s="60" t="s">
        <v>239</v>
      </c>
      <c r="G872" s="57" t="s">
        <v>10543</v>
      </c>
      <c r="H872" s="61">
        <v>1410</v>
      </c>
      <c r="I872" s="50" t="s">
        <v>12367</v>
      </c>
      <c r="J872" s="135" t="s">
        <v>20235</v>
      </c>
      <c r="K872" s="135" t="s">
        <v>21796</v>
      </c>
      <c r="L872" s="50"/>
      <c r="M872" s="50">
        <v>1</v>
      </c>
      <c r="N872" s="50">
        <v>1</v>
      </c>
    </row>
    <row r="873" spans="1:14" s="6" customFormat="1" ht="51" x14ac:dyDescent="0.45">
      <c r="A873" s="57" t="s">
        <v>9848</v>
      </c>
      <c r="B873" s="58" t="s">
        <v>16728</v>
      </c>
      <c r="C873" s="57" t="s">
        <v>2110</v>
      </c>
      <c r="D873" s="57" t="s">
        <v>9848</v>
      </c>
      <c r="E873" s="59" t="s">
        <v>271</v>
      </c>
      <c r="F873" s="60" t="s">
        <v>272</v>
      </c>
      <c r="G873" s="57" t="s">
        <v>10542</v>
      </c>
      <c r="H873" s="61">
        <v>1629</v>
      </c>
      <c r="I873" s="50" t="s">
        <v>12368</v>
      </c>
      <c r="J873" s="135" t="s">
        <v>20235</v>
      </c>
      <c r="K873" s="135" t="s">
        <v>21778</v>
      </c>
      <c r="L873" s="50"/>
      <c r="M873" s="50">
        <v>1</v>
      </c>
      <c r="N873" s="50">
        <v>1</v>
      </c>
    </row>
    <row r="874" spans="1:14" s="6" customFormat="1" ht="63.75" x14ac:dyDescent="0.45">
      <c r="A874" s="57" t="s">
        <v>9848</v>
      </c>
      <c r="B874" s="58" t="s">
        <v>16728</v>
      </c>
      <c r="C874" s="57" t="s">
        <v>2110</v>
      </c>
      <c r="D874" s="57" t="s">
        <v>9848</v>
      </c>
      <c r="E874" s="59" t="s">
        <v>317</v>
      </c>
      <c r="F874" s="60" t="s">
        <v>10541</v>
      </c>
      <c r="G874" s="57" t="s">
        <v>10540</v>
      </c>
      <c r="H874" s="61">
        <v>2023</v>
      </c>
      <c r="I874" s="50" t="s">
        <v>12369</v>
      </c>
      <c r="J874" s="135" t="s">
        <v>20235</v>
      </c>
      <c r="K874" s="135" t="s">
        <v>21753</v>
      </c>
      <c r="L874" s="50"/>
      <c r="M874" s="50">
        <v>1</v>
      </c>
      <c r="N874" s="50">
        <v>1</v>
      </c>
    </row>
    <row r="875" spans="1:14" s="6" customFormat="1" ht="25.5" x14ac:dyDescent="0.45">
      <c r="A875" s="57" t="s">
        <v>9848</v>
      </c>
      <c r="B875" s="58" t="s">
        <v>16728</v>
      </c>
      <c r="C875" s="57" t="s">
        <v>2110</v>
      </c>
      <c r="D875" s="57" t="s">
        <v>9848</v>
      </c>
      <c r="E875" s="59" t="s">
        <v>339</v>
      </c>
      <c r="F875" s="60" t="s">
        <v>338</v>
      </c>
      <c r="G875" s="57" t="s">
        <v>10539</v>
      </c>
      <c r="H875" s="61">
        <v>2220</v>
      </c>
      <c r="I875" s="50" t="s">
        <v>12370</v>
      </c>
      <c r="J875" s="135" t="s">
        <v>20235</v>
      </c>
      <c r="K875" s="135" t="s">
        <v>21741</v>
      </c>
      <c r="L875" s="50"/>
      <c r="M875" s="50">
        <v>1</v>
      </c>
      <c r="N875" s="50">
        <v>1</v>
      </c>
    </row>
    <row r="876" spans="1:14" s="6" customFormat="1" ht="38.25" x14ac:dyDescent="0.45">
      <c r="A876" s="57" t="s">
        <v>9848</v>
      </c>
      <c r="B876" s="58" t="s">
        <v>16728</v>
      </c>
      <c r="C876" s="57" t="s">
        <v>2110</v>
      </c>
      <c r="D876" s="57" t="s">
        <v>9848</v>
      </c>
      <c r="E876" s="59" t="s">
        <v>396</v>
      </c>
      <c r="F876" s="60" t="s">
        <v>397</v>
      </c>
      <c r="G876" s="57" t="s">
        <v>10538</v>
      </c>
      <c r="H876" s="61">
        <v>2599</v>
      </c>
      <c r="I876" s="50" t="s">
        <v>12371</v>
      </c>
      <c r="J876" s="135" t="s">
        <v>20235</v>
      </c>
      <c r="K876" s="135" t="s">
        <v>21710</v>
      </c>
      <c r="L876" s="50"/>
      <c r="M876" s="50">
        <v>1</v>
      </c>
      <c r="N876" s="50">
        <v>1</v>
      </c>
    </row>
    <row r="877" spans="1:14" s="6" customFormat="1" ht="25.5" x14ac:dyDescent="0.45">
      <c r="A877" s="57" t="s">
        <v>9848</v>
      </c>
      <c r="B877" s="58" t="s">
        <v>16728</v>
      </c>
      <c r="C877" s="57" t="s">
        <v>2110</v>
      </c>
      <c r="D877" s="57" t="s">
        <v>9848</v>
      </c>
      <c r="E877" s="59" t="s">
        <v>472</v>
      </c>
      <c r="F877" s="60" t="s">
        <v>473</v>
      </c>
      <c r="G877" s="57" t="s">
        <v>10537</v>
      </c>
      <c r="H877" s="61">
        <v>2819</v>
      </c>
      <c r="I877" s="50" t="s">
        <v>12372</v>
      </c>
      <c r="J877" s="135" t="s">
        <v>20235</v>
      </c>
      <c r="K877" s="135" t="s">
        <v>21666</v>
      </c>
      <c r="L877" s="50"/>
      <c r="M877" s="50">
        <v>1</v>
      </c>
      <c r="N877" s="50">
        <v>1</v>
      </c>
    </row>
    <row r="878" spans="1:14" s="6" customFormat="1" ht="25.5" x14ac:dyDescent="0.45">
      <c r="A878" s="57" t="s">
        <v>9848</v>
      </c>
      <c r="B878" s="58" t="s">
        <v>16728</v>
      </c>
      <c r="C878" s="57" t="s">
        <v>2110</v>
      </c>
      <c r="D878" s="57" t="s">
        <v>9848</v>
      </c>
      <c r="E878" s="59" t="s">
        <v>540</v>
      </c>
      <c r="F878" s="60" t="s">
        <v>539</v>
      </c>
      <c r="G878" s="57" t="s">
        <v>10536</v>
      </c>
      <c r="H878" s="61">
        <v>3220</v>
      </c>
      <c r="I878" s="50" t="s">
        <v>12373</v>
      </c>
      <c r="J878" s="135" t="s">
        <v>20235</v>
      </c>
      <c r="K878" s="135" t="s">
        <v>21628</v>
      </c>
      <c r="L878" s="50"/>
      <c r="M878" s="50">
        <v>1</v>
      </c>
      <c r="N878" s="50">
        <v>1</v>
      </c>
    </row>
    <row r="879" spans="1:14" s="6" customFormat="1" ht="25.5" x14ac:dyDescent="0.45">
      <c r="A879" s="57" t="s">
        <v>9848</v>
      </c>
      <c r="B879" s="58" t="s">
        <v>16728</v>
      </c>
      <c r="C879" s="57" t="s">
        <v>2110</v>
      </c>
      <c r="D879" s="57" t="s">
        <v>9848</v>
      </c>
      <c r="E879" s="59" t="s">
        <v>546</v>
      </c>
      <c r="F879" s="60" t="s">
        <v>545</v>
      </c>
      <c r="G879" s="57" t="s">
        <v>10535</v>
      </c>
      <c r="H879" s="61">
        <v>3240</v>
      </c>
      <c r="I879" s="50" t="s">
        <v>12374</v>
      </c>
      <c r="J879" s="135" t="s">
        <v>20235</v>
      </c>
      <c r="K879" s="135" t="s">
        <v>21624</v>
      </c>
      <c r="L879" s="50"/>
      <c r="M879" s="50">
        <v>1</v>
      </c>
      <c r="N879" s="50">
        <v>1</v>
      </c>
    </row>
    <row r="880" spans="1:14" s="6" customFormat="1" ht="38.25" x14ac:dyDescent="0.45">
      <c r="A880" s="57" t="s">
        <v>9848</v>
      </c>
      <c r="B880" s="58" t="s">
        <v>16728</v>
      </c>
      <c r="C880" s="57" t="s">
        <v>2110</v>
      </c>
      <c r="D880" s="57" t="s">
        <v>9848</v>
      </c>
      <c r="E880" s="59" t="s">
        <v>552</v>
      </c>
      <c r="F880" s="60" t="s">
        <v>551</v>
      </c>
      <c r="G880" s="57" t="s">
        <v>10534</v>
      </c>
      <c r="H880" s="61">
        <v>3290</v>
      </c>
      <c r="I880" s="50" t="s">
        <v>12375</v>
      </c>
      <c r="J880" s="135" t="s">
        <v>20235</v>
      </c>
      <c r="K880" s="135" t="s">
        <v>21620</v>
      </c>
      <c r="L880" s="50"/>
      <c r="M880" s="50">
        <v>1</v>
      </c>
      <c r="N880" s="50">
        <v>1</v>
      </c>
    </row>
    <row r="881" spans="1:14" s="6" customFormat="1" ht="25.5" x14ac:dyDescent="0.45">
      <c r="A881" s="57" t="s">
        <v>9848</v>
      </c>
      <c r="B881" s="58" t="s">
        <v>16732</v>
      </c>
      <c r="C881" s="57" t="s">
        <v>10531</v>
      </c>
      <c r="D881" s="57" t="s">
        <v>9848</v>
      </c>
      <c r="E881" s="59" t="s">
        <v>660</v>
      </c>
      <c r="F881" s="60" t="s">
        <v>659</v>
      </c>
      <c r="G881" s="57" t="s">
        <v>10533</v>
      </c>
      <c r="H881" s="61">
        <v>4510</v>
      </c>
      <c r="I881" s="50" t="s">
        <v>12376</v>
      </c>
      <c r="J881" s="135" t="s">
        <v>20230</v>
      </c>
      <c r="K881" s="135" t="s">
        <v>21556</v>
      </c>
      <c r="L881" s="50"/>
      <c r="M881" s="50">
        <v>1</v>
      </c>
      <c r="N881" s="50">
        <v>1</v>
      </c>
    </row>
    <row r="882" spans="1:14" s="6" customFormat="1" ht="25.5" x14ac:dyDescent="0.45">
      <c r="A882" s="57" t="s">
        <v>9848</v>
      </c>
      <c r="B882" s="58" t="s">
        <v>16732</v>
      </c>
      <c r="C882" s="57" t="s">
        <v>10531</v>
      </c>
      <c r="D882" s="57" t="s">
        <v>9848</v>
      </c>
      <c r="E882" s="59" t="s">
        <v>666</v>
      </c>
      <c r="F882" s="60" t="s">
        <v>665</v>
      </c>
      <c r="G882" s="57" t="s">
        <v>10532</v>
      </c>
      <c r="H882" s="61">
        <v>4530</v>
      </c>
      <c r="I882" s="50" t="s">
        <v>12377</v>
      </c>
      <c r="J882" s="135" t="s">
        <v>20230</v>
      </c>
      <c r="K882" s="135" t="s">
        <v>21552</v>
      </c>
      <c r="L882" s="50"/>
      <c r="M882" s="50">
        <v>1</v>
      </c>
      <c r="N882" s="50">
        <v>1</v>
      </c>
    </row>
    <row r="883" spans="1:14" s="6" customFormat="1" ht="38.25" x14ac:dyDescent="0.45">
      <c r="A883" s="57" t="s">
        <v>9848</v>
      </c>
      <c r="B883" s="58" t="s">
        <v>16732</v>
      </c>
      <c r="C883" s="57" t="s">
        <v>10531</v>
      </c>
      <c r="D883" s="57" t="s">
        <v>9848</v>
      </c>
      <c r="E883" s="59" t="s">
        <v>669</v>
      </c>
      <c r="F883" s="60" t="s">
        <v>668</v>
      </c>
      <c r="G883" s="57" t="s">
        <v>10530</v>
      </c>
      <c r="H883" s="61">
        <v>4540</v>
      </c>
      <c r="I883" s="50" t="s">
        <v>12378</v>
      </c>
      <c r="J883" s="135" t="s">
        <v>20230</v>
      </c>
      <c r="K883" s="135" t="s">
        <v>21550</v>
      </c>
      <c r="L883" s="50"/>
      <c r="M883" s="50">
        <v>1</v>
      </c>
      <c r="N883" s="50">
        <v>1</v>
      </c>
    </row>
    <row r="884" spans="1:14" s="6" customFormat="1" ht="25.5" x14ac:dyDescent="0.45">
      <c r="A884" s="57" t="s">
        <v>9848</v>
      </c>
      <c r="B884" s="58" t="s">
        <v>16734</v>
      </c>
      <c r="C884" s="57" t="s">
        <v>10528</v>
      </c>
      <c r="D884" s="57" t="s">
        <v>9848</v>
      </c>
      <c r="E884" s="59" t="s">
        <v>666</v>
      </c>
      <c r="F884" s="60" t="s">
        <v>665</v>
      </c>
      <c r="G884" s="57" t="s">
        <v>10529</v>
      </c>
      <c r="H884" s="61">
        <v>4530</v>
      </c>
      <c r="I884" s="50" t="s">
        <v>12379</v>
      </c>
      <c r="J884" s="135" t="s">
        <v>20228</v>
      </c>
      <c r="K884" s="135" t="s">
        <v>21552</v>
      </c>
      <c r="L884" s="50"/>
      <c r="M884" s="50">
        <v>1</v>
      </c>
      <c r="N884" s="50">
        <v>1</v>
      </c>
    </row>
    <row r="885" spans="1:14" s="6" customFormat="1" ht="38.25" x14ac:dyDescent="0.45">
      <c r="A885" s="57" t="s">
        <v>9848</v>
      </c>
      <c r="B885" s="58" t="s">
        <v>16734</v>
      </c>
      <c r="C885" s="57" t="s">
        <v>10528</v>
      </c>
      <c r="D885" s="57" t="s">
        <v>9848</v>
      </c>
      <c r="E885" s="59" t="s">
        <v>669</v>
      </c>
      <c r="F885" s="60" t="s">
        <v>668</v>
      </c>
      <c r="G885" s="57" t="s">
        <v>10527</v>
      </c>
      <c r="H885" s="61">
        <v>4540</v>
      </c>
      <c r="I885" s="50" t="s">
        <v>12380</v>
      </c>
      <c r="J885" s="135" t="s">
        <v>20228</v>
      </c>
      <c r="K885" s="135" t="s">
        <v>21550</v>
      </c>
      <c r="L885" s="50"/>
      <c r="M885" s="50">
        <v>1</v>
      </c>
      <c r="N885" s="50">
        <v>1</v>
      </c>
    </row>
    <row r="886" spans="1:14" s="6" customFormat="1" ht="25.5" x14ac:dyDescent="0.45">
      <c r="A886" s="57" t="s">
        <v>9848</v>
      </c>
      <c r="B886" s="58" t="s">
        <v>16734</v>
      </c>
      <c r="C886" s="57" t="s">
        <v>2121</v>
      </c>
      <c r="D886" s="57" t="s">
        <v>9848</v>
      </c>
      <c r="E886" s="59" t="s">
        <v>695</v>
      </c>
      <c r="F886" s="60" t="s">
        <v>696</v>
      </c>
      <c r="G886" s="57" t="s">
        <v>10526</v>
      </c>
      <c r="H886" s="61">
        <v>4659</v>
      </c>
      <c r="I886" s="50" t="s">
        <v>12381</v>
      </c>
      <c r="J886" s="135" t="s">
        <v>20228</v>
      </c>
      <c r="K886" s="135" t="s">
        <v>21535</v>
      </c>
      <c r="L886" s="50"/>
      <c r="M886" s="50">
        <v>1</v>
      </c>
      <c r="N886" s="50">
        <v>1</v>
      </c>
    </row>
    <row r="887" spans="1:14" s="6" customFormat="1" ht="51" x14ac:dyDescent="0.45">
      <c r="A887" s="57" t="s">
        <v>9848</v>
      </c>
      <c r="B887" s="58" t="s">
        <v>16734</v>
      </c>
      <c r="C887" s="57" t="s">
        <v>2121</v>
      </c>
      <c r="D887" s="57" t="s">
        <v>9848</v>
      </c>
      <c r="E887" s="59" t="s">
        <v>703</v>
      </c>
      <c r="F887" s="60" t="s">
        <v>704</v>
      </c>
      <c r="G887" s="57" t="s">
        <v>10525</v>
      </c>
      <c r="H887" s="61">
        <v>4663</v>
      </c>
      <c r="I887" s="50" t="s">
        <v>12382</v>
      </c>
      <c r="J887" s="135" t="s">
        <v>20228</v>
      </c>
      <c r="K887" s="135" t="s">
        <v>21531</v>
      </c>
      <c r="L887" s="50"/>
      <c r="M887" s="50">
        <v>1</v>
      </c>
      <c r="N887" s="50">
        <v>1</v>
      </c>
    </row>
    <row r="888" spans="1:14" s="6" customFormat="1" ht="25.5" x14ac:dyDescent="0.45">
      <c r="A888" s="57" t="s">
        <v>9848</v>
      </c>
      <c r="B888" s="58" t="s">
        <v>16736</v>
      </c>
      <c r="C888" s="57" t="s">
        <v>2122</v>
      </c>
      <c r="D888" s="57" t="s">
        <v>9848</v>
      </c>
      <c r="E888" s="59" t="s">
        <v>666</v>
      </c>
      <c r="F888" s="60" t="s">
        <v>665</v>
      </c>
      <c r="G888" s="57" t="s">
        <v>10524</v>
      </c>
      <c r="H888" s="61">
        <v>4530</v>
      </c>
      <c r="I888" s="50" t="s">
        <v>12383</v>
      </c>
      <c r="J888" s="135" t="s">
        <v>20226</v>
      </c>
      <c r="K888" s="135" t="s">
        <v>21552</v>
      </c>
      <c r="L888" s="50"/>
      <c r="M888" s="50">
        <v>1</v>
      </c>
      <c r="N888" s="50">
        <v>1</v>
      </c>
    </row>
    <row r="889" spans="1:14" s="6" customFormat="1" ht="38.25" x14ac:dyDescent="0.45">
      <c r="A889" s="57" t="s">
        <v>9848</v>
      </c>
      <c r="B889" s="58" t="s">
        <v>16736</v>
      </c>
      <c r="C889" s="57" t="s">
        <v>2122</v>
      </c>
      <c r="D889" s="57" t="s">
        <v>9848</v>
      </c>
      <c r="E889" s="59" t="s">
        <v>669</v>
      </c>
      <c r="F889" s="60" t="s">
        <v>668</v>
      </c>
      <c r="G889" s="57" t="s">
        <v>10523</v>
      </c>
      <c r="H889" s="61">
        <v>4540</v>
      </c>
      <c r="I889" s="50" t="s">
        <v>12384</v>
      </c>
      <c r="J889" s="135" t="s">
        <v>20226</v>
      </c>
      <c r="K889" s="135" t="s">
        <v>21550</v>
      </c>
      <c r="L889" s="50"/>
      <c r="M889" s="50">
        <v>1</v>
      </c>
      <c r="N889" s="50">
        <v>1</v>
      </c>
    </row>
    <row r="890" spans="1:14" s="6" customFormat="1" ht="25.5" x14ac:dyDescent="0.45">
      <c r="A890" s="57" t="s">
        <v>9848</v>
      </c>
      <c r="B890" s="58" t="s">
        <v>16738</v>
      </c>
      <c r="C890" s="57" t="s">
        <v>2123</v>
      </c>
      <c r="D890" s="57" t="s">
        <v>9848</v>
      </c>
      <c r="E890" s="59" t="s">
        <v>666</v>
      </c>
      <c r="F890" s="60" t="s">
        <v>665</v>
      </c>
      <c r="G890" s="57" t="s">
        <v>10522</v>
      </c>
      <c r="H890" s="61">
        <v>4530</v>
      </c>
      <c r="I890" s="50" t="s">
        <v>12385</v>
      </c>
      <c r="J890" s="135" t="s">
        <v>20224</v>
      </c>
      <c r="K890" s="135" t="s">
        <v>21552</v>
      </c>
      <c r="L890" s="50"/>
      <c r="M890" s="50">
        <v>1</v>
      </c>
      <c r="N890" s="50">
        <v>1</v>
      </c>
    </row>
    <row r="891" spans="1:14" s="6" customFormat="1" ht="38.25" x14ac:dyDescent="0.45">
      <c r="A891" s="57" t="s">
        <v>9848</v>
      </c>
      <c r="B891" s="58" t="s">
        <v>16738</v>
      </c>
      <c r="C891" s="57" t="s">
        <v>2123</v>
      </c>
      <c r="D891" s="57" t="s">
        <v>9848</v>
      </c>
      <c r="E891" s="59" t="s">
        <v>669</v>
      </c>
      <c r="F891" s="60" t="s">
        <v>668</v>
      </c>
      <c r="G891" s="57" t="s">
        <v>10521</v>
      </c>
      <c r="H891" s="61">
        <v>4540</v>
      </c>
      <c r="I891" s="50" t="s">
        <v>12386</v>
      </c>
      <c r="J891" s="135" t="s">
        <v>20224</v>
      </c>
      <c r="K891" s="135" t="s">
        <v>21550</v>
      </c>
      <c r="L891" s="50"/>
      <c r="M891" s="50">
        <v>1</v>
      </c>
      <c r="N891" s="50">
        <v>1</v>
      </c>
    </row>
    <row r="892" spans="1:14" s="6" customFormat="1" ht="25.5" x14ac:dyDescent="0.45">
      <c r="A892" s="57" t="s">
        <v>9848</v>
      </c>
      <c r="B892" s="58" t="s">
        <v>16741</v>
      </c>
      <c r="C892" s="57" t="s">
        <v>10519</v>
      </c>
      <c r="D892" s="57" t="s">
        <v>9848</v>
      </c>
      <c r="E892" s="59" t="s">
        <v>685</v>
      </c>
      <c r="F892" s="60" t="s">
        <v>686</v>
      </c>
      <c r="G892" s="57" t="s">
        <v>10520</v>
      </c>
      <c r="H892" s="61">
        <v>4649</v>
      </c>
      <c r="I892" s="50" t="s">
        <v>12387</v>
      </c>
      <c r="J892" s="135" t="s">
        <v>20221</v>
      </c>
      <c r="K892" s="135" t="s">
        <v>21540</v>
      </c>
      <c r="L892" s="50"/>
      <c r="M892" s="50">
        <v>1</v>
      </c>
      <c r="N892" s="50">
        <v>1</v>
      </c>
    </row>
    <row r="893" spans="1:14" s="6" customFormat="1" ht="25.5" x14ac:dyDescent="0.45">
      <c r="A893" s="57" t="s">
        <v>9848</v>
      </c>
      <c r="B893" s="58" t="s">
        <v>16741</v>
      </c>
      <c r="C893" s="57" t="s">
        <v>10519</v>
      </c>
      <c r="D893" s="57" t="s">
        <v>9848</v>
      </c>
      <c r="E893" s="59" t="s">
        <v>695</v>
      </c>
      <c r="F893" s="60" t="s">
        <v>696</v>
      </c>
      <c r="G893" s="57" t="s">
        <v>10518</v>
      </c>
      <c r="H893" s="61">
        <v>4659</v>
      </c>
      <c r="I893" s="50" t="s">
        <v>12388</v>
      </c>
      <c r="J893" s="135" t="s">
        <v>20221</v>
      </c>
      <c r="K893" s="135" t="s">
        <v>21535</v>
      </c>
      <c r="L893" s="50"/>
      <c r="M893" s="50">
        <v>1</v>
      </c>
      <c r="N893" s="50">
        <v>1</v>
      </c>
    </row>
    <row r="894" spans="1:14" s="6" customFormat="1" ht="25.5" x14ac:dyDescent="0.45">
      <c r="A894" s="57" t="s">
        <v>9848</v>
      </c>
      <c r="B894" s="58" t="s">
        <v>16743</v>
      </c>
      <c r="C894" s="57" t="s">
        <v>2126</v>
      </c>
      <c r="D894" s="57" t="s">
        <v>9848</v>
      </c>
      <c r="E894" s="59" t="s">
        <v>683</v>
      </c>
      <c r="F894" s="60" t="s">
        <v>684</v>
      </c>
      <c r="G894" s="57" t="s">
        <v>10517</v>
      </c>
      <c r="H894" s="61">
        <v>4641</v>
      </c>
      <c r="I894" s="50" t="s">
        <v>12389</v>
      </c>
      <c r="J894" s="135" t="s">
        <v>20219</v>
      </c>
      <c r="K894" s="135" t="s">
        <v>21541</v>
      </c>
      <c r="L894" s="50"/>
      <c r="M894" s="50">
        <v>1</v>
      </c>
      <c r="N894" s="50">
        <v>1</v>
      </c>
    </row>
    <row r="895" spans="1:14" s="6" customFormat="1" ht="25.5" x14ac:dyDescent="0.45">
      <c r="A895" s="57" t="s">
        <v>9848</v>
      </c>
      <c r="B895" s="58" t="s">
        <v>16743</v>
      </c>
      <c r="C895" s="57" t="s">
        <v>10515</v>
      </c>
      <c r="D895" s="57" t="s">
        <v>9848</v>
      </c>
      <c r="E895" s="59" t="s">
        <v>685</v>
      </c>
      <c r="F895" s="60" t="s">
        <v>686</v>
      </c>
      <c r="G895" s="57" t="s">
        <v>10516</v>
      </c>
      <c r="H895" s="61">
        <v>4649</v>
      </c>
      <c r="I895" s="50" t="s">
        <v>12390</v>
      </c>
      <c r="J895" s="135" t="s">
        <v>20219</v>
      </c>
      <c r="K895" s="135" t="s">
        <v>21540</v>
      </c>
      <c r="L895" s="50"/>
      <c r="M895" s="50">
        <v>1</v>
      </c>
      <c r="N895" s="50">
        <v>1</v>
      </c>
    </row>
    <row r="896" spans="1:14" s="6" customFormat="1" ht="51" x14ac:dyDescent="0.45">
      <c r="A896" s="57" t="s">
        <v>9848</v>
      </c>
      <c r="B896" s="58" t="s">
        <v>16743</v>
      </c>
      <c r="C896" s="57" t="s">
        <v>10515</v>
      </c>
      <c r="D896" s="57" t="s">
        <v>9848</v>
      </c>
      <c r="E896" s="59" t="s">
        <v>703</v>
      </c>
      <c r="F896" s="60" t="s">
        <v>704</v>
      </c>
      <c r="G896" s="57" t="s">
        <v>10514</v>
      </c>
      <c r="H896" s="61">
        <v>4663</v>
      </c>
      <c r="I896" s="50" t="s">
        <v>12391</v>
      </c>
      <c r="J896" s="135" t="s">
        <v>20219</v>
      </c>
      <c r="K896" s="135" t="s">
        <v>21531</v>
      </c>
      <c r="L896" s="50"/>
      <c r="M896" s="50">
        <v>1</v>
      </c>
      <c r="N896" s="50">
        <v>1</v>
      </c>
    </row>
    <row r="897" spans="1:14" s="6" customFormat="1" ht="25.5" x14ac:dyDescent="0.45">
      <c r="A897" s="57" t="s">
        <v>9848</v>
      </c>
      <c r="B897" s="58" t="s">
        <v>16746</v>
      </c>
      <c r="C897" s="57" t="s">
        <v>10512</v>
      </c>
      <c r="D897" s="57" t="s">
        <v>9848</v>
      </c>
      <c r="E897" s="59" t="s">
        <v>685</v>
      </c>
      <c r="F897" s="60" t="s">
        <v>686</v>
      </c>
      <c r="G897" s="57" t="s">
        <v>10513</v>
      </c>
      <c r="H897" s="61">
        <v>4649</v>
      </c>
      <c r="I897" s="50" t="s">
        <v>12392</v>
      </c>
      <c r="J897" s="135" t="s">
        <v>20216</v>
      </c>
      <c r="K897" s="135" t="s">
        <v>21540</v>
      </c>
      <c r="L897" s="50"/>
      <c r="M897" s="50">
        <v>1</v>
      </c>
      <c r="N897" s="50">
        <v>1</v>
      </c>
    </row>
    <row r="898" spans="1:14" s="6" customFormat="1" ht="51" x14ac:dyDescent="0.45">
      <c r="A898" s="57" t="s">
        <v>9848</v>
      </c>
      <c r="B898" s="58" t="s">
        <v>16746</v>
      </c>
      <c r="C898" s="57" t="s">
        <v>10512</v>
      </c>
      <c r="D898" s="57" t="s">
        <v>9848</v>
      </c>
      <c r="E898" s="59" t="s">
        <v>703</v>
      </c>
      <c r="F898" s="60" t="s">
        <v>704</v>
      </c>
      <c r="G898" s="57" t="s">
        <v>10511</v>
      </c>
      <c r="H898" s="61">
        <v>4663</v>
      </c>
      <c r="I898" s="50" t="s">
        <v>12393</v>
      </c>
      <c r="J898" s="135" t="s">
        <v>20216</v>
      </c>
      <c r="K898" s="135" t="s">
        <v>21531</v>
      </c>
      <c r="L898" s="50"/>
      <c r="M898" s="50">
        <v>1</v>
      </c>
      <c r="N898" s="50">
        <v>1</v>
      </c>
    </row>
    <row r="899" spans="1:14" s="6" customFormat="1" ht="51" x14ac:dyDescent="0.45">
      <c r="A899" s="57"/>
      <c r="B899" s="58" t="s">
        <v>16748</v>
      </c>
      <c r="C899" s="57" t="s">
        <v>10510</v>
      </c>
      <c r="D899" s="57" t="s">
        <v>9848</v>
      </c>
      <c r="E899" s="59" t="s">
        <v>703</v>
      </c>
      <c r="F899" s="60" t="s">
        <v>704</v>
      </c>
      <c r="G899" s="57" t="s">
        <v>9860</v>
      </c>
      <c r="H899" s="61">
        <v>4663</v>
      </c>
      <c r="I899" s="50" t="s">
        <v>12394</v>
      </c>
      <c r="J899" s="135" t="s">
        <v>20214</v>
      </c>
      <c r="K899" s="135" t="s">
        <v>21531</v>
      </c>
      <c r="L899" s="50"/>
      <c r="M899" s="50">
        <v>1</v>
      </c>
      <c r="N899" s="50">
        <v>1</v>
      </c>
    </row>
    <row r="900" spans="1:14" s="6" customFormat="1" ht="51" x14ac:dyDescent="0.45">
      <c r="A900" s="57"/>
      <c r="B900" s="58" t="s">
        <v>16750</v>
      </c>
      <c r="C900" s="57" t="s">
        <v>10509</v>
      </c>
      <c r="D900" s="57" t="s">
        <v>9848</v>
      </c>
      <c r="E900" s="59" t="s">
        <v>703</v>
      </c>
      <c r="F900" s="60" t="s">
        <v>704</v>
      </c>
      <c r="G900" s="57" t="s">
        <v>9860</v>
      </c>
      <c r="H900" s="61">
        <v>4663</v>
      </c>
      <c r="I900" s="50" t="s">
        <v>12395</v>
      </c>
      <c r="J900" s="135" t="s">
        <v>20212</v>
      </c>
      <c r="K900" s="135" t="s">
        <v>21531</v>
      </c>
      <c r="L900" s="50"/>
      <c r="M900" s="50">
        <v>1</v>
      </c>
      <c r="N900" s="50">
        <v>1</v>
      </c>
    </row>
    <row r="901" spans="1:14" s="6" customFormat="1" ht="51" x14ac:dyDescent="0.45">
      <c r="A901" s="57"/>
      <c r="B901" s="58" t="s">
        <v>16752</v>
      </c>
      <c r="C901" s="57" t="s">
        <v>2131</v>
      </c>
      <c r="D901" s="57" t="s">
        <v>9848</v>
      </c>
      <c r="E901" s="59" t="s">
        <v>703</v>
      </c>
      <c r="F901" s="60" t="s">
        <v>704</v>
      </c>
      <c r="G901" s="57" t="s">
        <v>9860</v>
      </c>
      <c r="H901" s="61">
        <v>4663</v>
      </c>
      <c r="I901" s="50" t="s">
        <v>12396</v>
      </c>
      <c r="J901" s="135" t="s">
        <v>20210</v>
      </c>
      <c r="K901" s="135" t="s">
        <v>21531</v>
      </c>
      <c r="L901" s="50"/>
      <c r="M901" s="50">
        <v>1</v>
      </c>
      <c r="N901" s="50">
        <v>1</v>
      </c>
    </row>
    <row r="902" spans="1:14" s="6" customFormat="1" ht="25.5" x14ac:dyDescent="0.45">
      <c r="A902" s="57" t="s">
        <v>9848</v>
      </c>
      <c r="B902" s="58" t="s">
        <v>16755</v>
      </c>
      <c r="C902" s="57" t="s">
        <v>10507</v>
      </c>
      <c r="D902" s="57" t="s">
        <v>9848</v>
      </c>
      <c r="E902" s="59" t="s">
        <v>685</v>
      </c>
      <c r="F902" s="60" t="s">
        <v>686</v>
      </c>
      <c r="G902" s="57" t="s">
        <v>10508</v>
      </c>
      <c r="H902" s="61">
        <v>4649</v>
      </c>
      <c r="I902" s="50" t="s">
        <v>12397</v>
      </c>
      <c r="J902" s="135" t="s">
        <v>20207</v>
      </c>
      <c r="K902" s="135" t="s">
        <v>21540</v>
      </c>
      <c r="L902" s="50"/>
      <c r="M902" s="50">
        <v>1</v>
      </c>
      <c r="N902" s="50">
        <v>1</v>
      </c>
    </row>
    <row r="903" spans="1:14" s="6" customFormat="1" ht="25.5" x14ac:dyDescent="0.45">
      <c r="A903" s="57" t="s">
        <v>9848</v>
      </c>
      <c r="B903" s="58" t="s">
        <v>16755</v>
      </c>
      <c r="C903" s="57" t="s">
        <v>10507</v>
      </c>
      <c r="D903" s="57" t="s">
        <v>9848</v>
      </c>
      <c r="E903" s="59" t="s">
        <v>695</v>
      </c>
      <c r="F903" s="60" t="s">
        <v>696</v>
      </c>
      <c r="G903" s="57" t="s">
        <v>10506</v>
      </c>
      <c r="H903" s="61">
        <v>4659</v>
      </c>
      <c r="I903" s="50" t="s">
        <v>12398</v>
      </c>
      <c r="J903" s="135" t="s">
        <v>20207</v>
      </c>
      <c r="K903" s="135" t="s">
        <v>21535</v>
      </c>
      <c r="L903" s="50"/>
      <c r="M903" s="50">
        <v>1</v>
      </c>
      <c r="N903" s="50">
        <v>1</v>
      </c>
    </row>
    <row r="904" spans="1:14" s="6" customFormat="1" ht="25.5" x14ac:dyDescent="0.45">
      <c r="A904" s="57"/>
      <c r="B904" s="58" t="s">
        <v>16757</v>
      </c>
      <c r="C904" s="57" t="s">
        <v>10505</v>
      </c>
      <c r="D904" s="57" t="s">
        <v>9848</v>
      </c>
      <c r="E904" s="59" t="s">
        <v>695</v>
      </c>
      <c r="F904" s="60" t="s">
        <v>696</v>
      </c>
      <c r="G904" s="57" t="s">
        <v>9860</v>
      </c>
      <c r="H904" s="61">
        <v>4659</v>
      </c>
      <c r="I904" s="50" t="s">
        <v>12399</v>
      </c>
      <c r="J904" s="135" t="s">
        <v>20205</v>
      </c>
      <c r="K904" s="135" t="s">
        <v>21535</v>
      </c>
      <c r="L904" s="50"/>
      <c r="M904" s="50">
        <v>1</v>
      </c>
      <c r="N904" s="50">
        <v>1</v>
      </c>
    </row>
    <row r="905" spans="1:14" s="6" customFormat="1" ht="38.25" x14ac:dyDescent="0.45">
      <c r="A905" s="57"/>
      <c r="B905" s="58" t="s">
        <v>16759</v>
      </c>
      <c r="C905" s="57" t="s">
        <v>10504</v>
      </c>
      <c r="D905" s="57"/>
      <c r="E905" s="59" t="s">
        <v>689</v>
      </c>
      <c r="F905" s="60" t="s">
        <v>690</v>
      </c>
      <c r="G905" s="57" t="s">
        <v>9860</v>
      </c>
      <c r="H905" s="61">
        <v>4651</v>
      </c>
      <c r="I905" s="50" t="s">
        <v>12400</v>
      </c>
      <c r="J905" s="135" t="s">
        <v>20203</v>
      </c>
      <c r="K905" s="135" t="s">
        <v>21538</v>
      </c>
      <c r="L905" s="50"/>
      <c r="M905" s="50">
        <v>1</v>
      </c>
      <c r="N905" s="50">
        <v>1</v>
      </c>
    </row>
    <row r="906" spans="1:14" s="6" customFormat="1" ht="25.5" x14ac:dyDescent="0.45">
      <c r="A906" s="57"/>
      <c r="B906" s="58" t="s">
        <v>16761</v>
      </c>
      <c r="C906" s="57" t="s">
        <v>10503</v>
      </c>
      <c r="D906" s="57" t="s">
        <v>9848</v>
      </c>
      <c r="E906" s="59" t="s">
        <v>695</v>
      </c>
      <c r="F906" s="60" t="s">
        <v>696</v>
      </c>
      <c r="G906" s="57" t="s">
        <v>9860</v>
      </c>
      <c r="H906" s="61">
        <v>4659</v>
      </c>
      <c r="I906" s="50" t="s">
        <v>12401</v>
      </c>
      <c r="J906" s="135" t="s">
        <v>20201</v>
      </c>
      <c r="K906" s="135" t="s">
        <v>21535</v>
      </c>
      <c r="L906" s="50"/>
      <c r="M906" s="50">
        <v>1</v>
      </c>
      <c r="N906" s="50">
        <v>1</v>
      </c>
    </row>
    <row r="907" spans="1:14" s="6" customFormat="1" ht="38.25" x14ac:dyDescent="0.45">
      <c r="A907" s="57" t="s">
        <v>9848</v>
      </c>
      <c r="B907" s="58" t="s">
        <v>16763</v>
      </c>
      <c r="C907" s="57" t="s">
        <v>10501</v>
      </c>
      <c r="D907" s="57" t="s">
        <v>9848</v>
      </c>
      <c r="E907" s="59" t="s">
        <v>685</v>
      </c>
      <c r="F907" s="60" t="s">
        <v>686</v>
      </c>
      <c r="G907" s="57" t="s">
        <v>10502</v>
      </c>
      <c r="H907" s="61">
        <v>4649</v>
      </c>
      <c r="I907" s="50" t="s">
        <v>12402</v>
      </c>
      <c r="J907" s="135" t="s">
        <v>20199</v>
      </c>
      <c r="K907" s="135" t="s">
        <v>21540</v>
      </c>
      <c r="L907" s="50"/>
      <c r="M907" s="50">
        <v>1</v>
      </c>
      <c r="N907" s="50">
        <v>1</v>
      </c>
    </row>
    <row r="908" spans="1:14" s="6" customFormat="1" ht="38.25" x14ac:dyDescent="0.45">
      <c r="A908" s="57" t="s">
        <v>9848</v>
      </c>
      <c r="B908" s="58" t="s">
        <v>16763</v>
      </c>
      <c r="C908" s="57" t="s">
        <v>10501</v>
      </c>
      <c r="D908" s="57" t="s">
        <v>9848</v>
      </c>
      <c r="E908" s="59" t="s">
        <v>695</v>
      </c>
      <c r="F908" s="60" t="s">
        <v>696</v>
      </c>
      <c r="G908" s="57" t="s">
        <v>10500</v>
      </c>
      <c r="H908" s="61">
        <v>4659</v>
      </c>
      <c r="I908" s="50" t="s">
        <v>12403</v>
      </c>
      <c r="J908" s="135" t="s">
        <v>20199</v>
      </c>
      <c r="K908" s="135" t="s">
        <v>21535</v>
      </c>
      <c r="L908" s="50"/>
      <c r="M908" s="50">
        <v>1</v>
      </c>
      <c r="N908" s="50">
        <v>1</v>
      </c>
    </row>
    <row r="909" spans="1:14" s="6" customFormat="1" ht="25.5" x14ac:dyDescent="0.45">
      <c r="A909" s="57"/>
      <c r="B909" s="58" t="s">
        <v>16765</v>
      </c>
      <c r="C909" s="57" t="s">
        <v>10499</v>
      </c>
      <c r="D909" s="57" t="s">
        <v>9848</v>
      </c>
      <c r="E909" s="59" t="s">
        <v>685</v>
      </c>
      <c r="F909" s="60" t="s">
        <v>686</v>
      </c>
      <c r="G909" s="57" t="s">
        <v>9860</v>
      </c>
      <c r="H909" s="61">
        <v>4649</v>
      </c>
      <c r="I909" s="50" t="s">
        <v>12404</v>
      </c>
      <c r="J909" s="135" t="s">
        <v>20197</v>
      </c>
      <c r="K909" s="135" t="s">
        <v>21540</v>
      </c>
      <c r="L909" s="50"/>
      <c r="M909" s="50">
        <v>1</v>
      </c>
      <c r="N909" s="50">
        <v>1</v>
      </c>
    </row>
    <row r="910" spans="1:14" s="6" customFormat="1" ht="25.5" x14ac:dyDescent="0.45">
      <c r="A910" s="57"/>
      <c r="B910" s="58" t="s">
        <v>16767</v>
      </c>
      <c r="C910" s="57" t="s">
        <v>2139</v>
      </c>
      <c r="D910" s="57" t="s">
        <v>9848</v>
      </c>
      <c r="E910" s="59" t="s">
        <v>695</v>
      </c>
      <c r="F910" s="60" t="s">
        <v>696</v>
      </c>
      <c r="G910" s="57" t="s">
        <v>9860</v>
      </c>
      <c r="H910" s="61">
        <v>4659</v>
      </c>
      <c r="I910" s="50" t="s">
        <v>12405</v>
      </c>
      <c r="J910" s="135" t="s">
        <v>20195</v>
      </c>
      <c r="K910" s="135" t="s">
        <v>21535</v>
      </c>
      <c r="L910" s="50"/>
      <c r="M910" s="50">
        <v>1</v>
      </c>
      <c r="N910" s="50">
        <v>1</v>
      </c>
    </row>
    <row r="911" spans="1:14" s="6" customFormat="1" ht="25.5" x14ac:dyDescent="0.45">
      <c r="A911" s="57"/>
      <c r="B911" s="58" t="s">
        <v>16770</v>
      </c>
      <c r="C911" s="57" t="s">
        <v>10498</v>
      </c>
      <c r="D911" s="57" t="s">
        <v>9848</v>
      </c>
      <c r="E911" s="59" t="s">
        <v>701</v>
      </c>
      <c r="F911" s="60" t="s">
        <v>702</v>
      </c>
      <c r="G911" s="57" t="s">
        <v>9860</v>
      </c>
      <c r="H911" s="61">
        <v>4662</v>
      </c>
      <c r="I911" s="50" t="s">
        <v>12406</v>
      </c>
      <c r="J911" s="135" t="s">
        <v>20192</v>
      </c>
      <c r="K911" s="135" t="s">
        <v>21532</v>
      </c>
      <c r="L911" s="50"/>
      <c r="M911" s="50">
        <v>1</v>
      </c>
      <c r="N911" s="50">
        <v>1</v>
      </c>
    </row>
    <row r="912" spans="1:14" s="6" customFormat="1" ht="38.25" x14ac:dyDescent="0.45">
      <c r="A912" s="57" t="s">
        <v>9848</v>
      </c>
      <c r="B912" s="58" t="s">
        <v>16772</v>
      </c>
      <c r="C912" s="57" t="s">
        <v>2142</v>
      </c>
      <c r="D912" s="57" t="s">
        <v>9848</v>
      </c>
      <c r="E912" s="59" t="s">
        <v>699</v>
      </c>
      <c r="F912" s="60" t="s">
        <v>700</v>
      </c>
      <c r="G912" s="57" t="s">
        <v>10497</v>
      </c>
      <c r="H912" s="61">
        <v>4661</v>
      </c>
      <c r="I912" s="50" t="s">
        <v>12407</v>
      </c>
      <c r="J912" s="135" t="s">
        <v>20190</v>
      </c>
      <c r="K912" s="135" t="s">
        <v>21533</v>
      </c>
      <c r="L912" s="50"/>
      <c r="M912" s="50">
        <v>1</v>
      </c>
      <c r="N912" s="50">
        <v>1</v>
      </c>
    </row>
    <row r="913" spans="1:14" s="6" customFormat="1" ht="25.5" x14ac:dyDescent="0.45">
      <c r="A913" s="57" t="s">
        <v>9848</v>
      </c>
      <c r="B913" s="58" t="s">
        <v>16772</v>
      </c>
      <c r="C913" s="57" t="s">
        <v>2142</v>
      </c>
      <c r="D913" s="57" t="s">
        <v>9848</v>
      </c>
      <c r="E913" s="59" t="s">
        <v>701</v>
      </c>
      <c r="F913" s="60" t="s">
        <v>702</v>
      </c>
      <c r="G913" s="57" t="s">
        <v>10496</v>
      </c>
      <c r="H913" s="61">
        <v>4662</v>
      </c>
      <c r="I913" s="50" t="s">
        <v>12408</v>
      </c>
      <c r="J913" s="135" t="s">
        <v>20190</v>
      </c>
      <c r="K913" s="135" t="s">
        <v>21532</v>
      </c>
      <c r="L913" s="50"/>
      <c r="M913" s="50">
        <v>1</v>
      </c>
      <c r="N913" s="50">
        <v>1</v>
      </c>
    </row>
    <row r="914" spans="1:14" s="6" customFormat="1" ht="38.25" x14ac:dyDescent="0.45">
      <c r="A914" s="57" t="s">
        <v>9848</v>
      </c>
      <c r="B914" s="58" t="s">
        <v>16775</v>
      </c>
      <c r="C914" s="57" t="s">
        <v>10493</v>
      </c>
      <c r="D914" s="57" t="s">
        <v>9848</v>
      </c>
      <c r="E914" s="59" t="s">
        <v>685</v>
      </c>
      <c r="F914" s="60" t="s">
        <v>686</v>
      </c>
      <c r="G914" s="57" t="s">
        <v>10495</v>
      </c>
      <c r="H914" s="61">
        <v>4649</v>
      </c>
      <c r="I914" s="50" t="s">
        <v>12409</v>
      </c>
      <c r="J914" s="135" t="s">
        <v>20187</v>
      </c>
      <c r="K914" s="135" t="s">
        <v>21540</v>
      </c>
      <c r="L914" s="50"/>
      <c r="M914" s="50">
        <v>1</v>
      </c>
      <c r="N914" s="50">
        <v>1</v>
      </c>
    </row>
    <row r="915" spans="1:14" s="6" customFormat="1" ht="38.25" x14ac:dyDescent="0.45">
      <c r="A915" s="57" t="s">
        <v>9848</v>
      </c>
      <c r="B915" s="58" t="s">
        <v>16775</v>
      </c>
      <c r="C915" s="57" t="s">
        <v>10493</v>
      </c>
      <c r="D915" s="57" t="s">
        <v>9848</v>
      </c>
      <c r="E915" s="59" t="s">
        <v>691</v>
      </c>
      <c r="F915" s="60" t="s">
        <v>692</v>
      </c>
      <c r="G915" s="57" t="s">
        <v>10494</v>
      </c>
      <c r="H915" s="61">
        <v>4652</v>
      </c>
      <c r="I915" s="50" t="s">
        <v>12410</v>
      </c>
      <c r="J915" s="135" t="s">
        <v>20187</v>
      </c>
      <c r="K915" s="135" t="s">
        <v>21537</v>
      </c>
      <c r="L915" s="50"/>
      <c r="M915" s="50">
        <v>1</v>
      </c>
      <c r="N915" s="50">
        <v>1</v>
      </c>
    </row>
    <row r="916" spans="1:14" s="6" customFormat="1" ht="38.25" x14ac:dyDescent="0.45">
      <c r="A916" s="57" t="s">
        <v>9848</v>
      </c>
      <c r="B916" s="58" t="s">
        <v>16775</v>
      </c>
      <c r="C916" s="57" t="s">
        <v>10493</v>
      </c>
      <c r="D916" s="57" t="s">
        <v>9848</v>
      </c>
      <c r="E916" s="59" t="s">
        <v>695</v>
      </c>
      <c r="F916" s="60" t="s">
        <v>696</v>
      </c>
      <c r="G916" s="57" t="s">
        <v>10492</v>
      </c>
      <c r="H916" s="61">
        <v>4659</v>
      </c>
      <c r="I916" s="50" t="s">
        <v>12411</v>
      </c>
      <c r="J916" s="135" t="s">
        <v>20187</v>
      </c>
      <c r="K916" s="135" t="s">
        <v>21535</v>
      </c>
      <c r="L916" s="50"/>
      <c r="M916" s="50">
        <v>1</v>
      </c>
      <c r="N916" s="50">
        <v>1</v>
      </c>
    </row>
    <row r="917" spans="1:14" s="6" customFormat="1" ht="38.25" x14ac:dyDescent="0.45">
      <c r="A917" s="57"/>
      <c r="B917" s="58" t="s">
        <v>16777</v>
      </c>
      <c r="C917" s="57" t="s">
        <v>2145</v>
      </c>
      <c r="D917" s="57" t="s">
        <v>9848</v>
      </c>
      <c r="E917" s="59" t="s">
        <v>685</v>
      </c>
      <c r="F917" s="60" t="s">
        <v>686</v>
      </c>
      <c r="G917" s="57"/>
      <c r="H917" s="61">
        <v>4649</v>
      </c>
      <c r="I917" s="50" t="s">
        <v>12412</v>
      </c>
      <c r="J917" s="135" t="s">
        <v>20185</v>
      </c>
      <c r="K917" s="135" t="s">
        <v>21540</v>
      </c>
      <c r="L917" s="50"/>
      <c r="M917" s="50">
        <v>1</v>
      </c>
      <c r="N917" s="50">
        <v>1</v>
      </c>
    </row>
    <row r="918" spans="1:14" s="6" customFormat="1" ht="38.25" x14ac:dyDescent="0.45">
      <c r="A918" s="57" t="s">
        <v>9848</v>
      </c>
      <c r="B918" s="58" t="s">
        <v>16779</v>
      </c>
      <c r="C918" s="57" t="s">
        <v>10490</v>
      </c>
      <c r="D918" s="57" t="s">
        <v>9848</v>
      </c>
      <c r="E918" s="59" t="s">
        <v>691</v>
      </c>
      <c r="F918" s="60" t="s">
        <v>692</v>
      </c>
      <c r="G918" s="57" t="s">
        <v>10491</v>
      </c>
      <c r="H918" s="61">
        <v>4652</v>
      </c>
      <c r="I918" s="50" t="s">
        <v>12413</v>
      </c>
      <c r="J918" s="135" t="s">
        <v>20183</v>
      </c>
      <c r="K918" s="135" t="s">
        <v>21537</v>
      </c>
      <c r="L918" s="50"/>
      <c r="M918" s="50">
        <v>1</v>
      </c>
      <c r="N918" s="50">
        <v>1</v>
      </c>
    </row>
    <row r="919" spans="1:14" s="6" customFormat="1" ht="25.5" x14ac:dyDescent="0.45">
      <c r="A919" s="57" t="s">
        <v>9848</v>
      </c>
      <c r="B919" s="58" t="s">
        <v>16779</v>
      </c>
      <c r="C919" s="57" t="s">
        <v>10490</v>
      </c>
      <c r="D919" s="57" t="s">
        <v>9848</v>
      </c>
      <c r="E919" s="59" t="s">
        <v>695</v>
      </c>
      <c r="F919" s="60" t="s">
        <v>696</v>
      </c>
      <c r="G919" s="57" t="s">
        <v>10489</v>
      </c>
      <c r="H919" s="61">
        <v>4659</v>
      </c>
      <c r="I919" s="50" t="s">
        <v>12414</v>
      </c>
      <c r="J919" s="135" t="s">
        <v>20183</v>
      </c>
      <c r="K919" s="135" t="s">
        <v>21535</v>
      </c>
      <c r="L919" s="50"/>
      <c r="M919" s="50">
        <v>1</v>
      </c>
      <c r="N919" s="50">
        <v>1</v>
      </c>
    </row>
    <row r="920" spans="1:14" s="6" customFormat="1" ht="51" x14ac:dyDescent="0.45">
      <c r="A920" s="57"/>
      <c r="B920" s="58" t="s">
        <v>16782</v>
      </c>
      <c r="C920" s="57" t="s">
        <v>10488</v>
      </c>
      <c r="D920" s="57" t="s">
        <v>9848</v>
      </c>
      <c r="E920" s="59" t="s">
        <v>703</v>
      </c>
      <c r="F920" s="60" t="s">
        <v>704</v>
      </c>
      <c r="G920" s="57" t="s">
        <v>9860</v>
      </c>
      <c r="H920" s="61">
        <v>4663</v>
      </c>
      <c r="I920" s="50" t="s">
        <v>12415</v>
      </c>
      <c r="J920" s="135" t="s">
        <v>20180</v>
      </c>
      <c r="K920" s="135" t="s">
        <v>21531</v>
      </c>
      <c r="L920" s="50"/>
      <c r="M920" s="50">
        <v>1</v>
      </c>
      <c r="N920" s="50">
        <v>1</v>
      </c>
    </row>
    <row r="921" spans="1:14" s="6" customFormat="1" ht="54" customHeight="1" x14ac:dyDescent="0.45">
      <c r="A921" s="57" t="s">
        <v>9848</v>
      </c>
      <c r="B921" s="58" t="s">
        <v>16784</v>
      </c>
      <c r="C921" s="57" t="s">
        <v>2149</v>
      </c>
      <c r="D921" s="57" t="s">
        <v>9848</v>
      </c>
      <c r="E921" s="59" t="s">
        <v>695</v>
      </c>
      <c r="F921" s="60" t="s">
        <v>696</v>
      </c>
      <c r="G921" s="57" t="s">
        <v>10487</v>
      </c>
      <c r="H921" s="61">
        <v>4659</v>
      </c>
      <c r="I921" s="50" t="s">
        <v>12416</v>
      </c>
      <c r="J921" s="135" t="s">
        <v>20178</v>
      </c>
      <c r="K921" s="135" t="s">
        <v>21535</v>
      </c>
      <c r="L921" s="50"/>
      <c r="M921" s="50">
        <v>1</v>
      </c>
      <c r="N921" s="50">
        <v>1</v>
      </c>
    </row>
    <row r="922" spans="1:14" s="6" customFormat="1" ht="51" x14ac:dyDescent="0.45">
      <c r="A922" s="57" t="s">
        <v>9848</v>
      </c>
      <c r="B922" s="58" t="s">
        <v>16784</v>
      </c>
      <c r="C922" s="57" t="s">
        <v>2149</v>
      </c>
      <c r="D922" s="57" t="s">
        <v>9848</v>
      </c>
      <c r="E922" s="59" t="s">
        <v>703</v>
      </c>
      <c r="F922" s="60" t="s">
        <v>704</v>
      </c>
      <c r="G922" s="57" t="s">
        <v>10486</v>
      </c>
      <c r="H922" s="61">
        <v>4663</v>
      </c>
      <c r="I922" s="50" t="s">
        <v>12417</v>
      </c>
      <c r="J922" s="135" t="s">
        <v>20178</v>
      </c>
      <c r="K922" s="135" t="s">
        <v>21531</v>
      </c>
      <c r="L922" s="50"/>
      <c r="M922" s="50">
        <v>1</v>
      </c>
      <c r="N922" s="50">
        <v>1</v>
      </c>
    </row>
    <row r="923" spans="1:14" s="6" customFormat="1" ht="38.25" x14ac:dyDescent="0.45">
      <c r="A923" s="57" t="s">
        <v>9848</v>
      </c>
      <c r="B923" s="58" t="s">
        <v>16786</v>
      </c>
      <c r="C923" s="57" t="s">
        <v>10484</v>
      </c>
      <c r="D923" s="57" t="s">
        <v>9848</v>
      </c>
      <c r="E923" s="59" t="s">
        <v>666</v>
      </c>
      <c r="F923" s="60" t="s">
        <v>665</v>
      </c>
      <c r="G923" s="57" t="s">
        <v>10485</v>
      </c>
      <c r="H923" s="61">
        <v>4530</v>
      </c>
      <c r="I923" s="50" t="s">
        <v>12418</v>
      </c>
      <c r="J923" s="135" t="s">
        <v>20176</v>
      </c>
      <c r="K923" s="135" t="s">
        <v>21552</v>
      </c>
      <c r="L923" s="50"/>
      <c r="M923" s="50">
        <v>1</v>
      </c>
      <c r="N923" s="50">
        <v>1</v>
      </c>
    </row>
    <row r="924" spans="1:14" s="6" customFormat="1" ht="51" x14ac:dyDescent="0.45">
      <c r="A924" s="57" t="s">
        <v>9848</v>
      </c>
      <c r="B924" s="58" t="s">
        <v>16786</v>
      </c>
      <c r="C924" s="57" t="s">
        <v>10484</v>
      </c>
      <c r="D924" s="57" t="s">
        <v>9848</v>
      </c>
      <c r="E924" s="59" t="s">
        <v>703</v>
      </c>
      <c r="F924" s="60" t="s">
        <v>704</v>
      </c>
      <c r="G924" s="57" t="s">
        <v>10483</v>
      </c>
      <c r="H924" s="61">
        <v>4663</v>
      </c>
      <c r="I924" s="50" t="s">
        <v>12419</v>
      </c>
      <c r="J924" s="135" t="s">
        <v>20176</v>
      </c>
      <c r="K924" s="135" t="s">
        <v>21531</v>
      </c>
      <c r="L924" s="50"/>
      <c r="M924" s="50">
        <v>1</v>
      </c>
      <c r="N924" s="50">
        <v>1</v>
      </c>
    </row>
    <row r="925" spans="1:14" s="6" customFormat="1" ht="25.5" x14ac:dyDescent="0.45">
      <c r="A925" s="57"/>
      <c r="B925" s="58" t="s">
        <v>16788</v>
      </c>
      <c r="C925" s="57" t="s">
        <v>10482</v>
      </c>
      <c r="D925" s="57" t="s">
        <v>9848</v>
      </c>
      <c r="E925" s="59" t="s">
        <v>695</v>
      </c>
      <c r="F925" s="60" t="s">
        <v>696</v>
      </c>
      <c r="G925" s="57" t="s">
        <v>9860</v>
      </c>
      <c r="H925" s="61">
        <v>4659</v>
      </c>
      <c r="I925" s="50" t="s">
        <v>12420</v>
      </c>
      <c r="J925" s="135" t="s">
        <v>20174</v>
      </c>
      <c r="K925" s="135" t="s">
        <v>21535</v>
      </c>
      <c r="L925" s="50"/>
      <c r="M925" s="50">
        <v>1</v>
      </c>
      <c r="N925" s="50">
        <v>1</v>
      </c>
    </row>
    <row r="926" spans="1:14" s="6" customFormat="1" ht="38.25" x14ac:dyDescent="0.45">
      <c r="A926" s="57"/>
      <c r="B926" s="58" t="s">
        <v>16791</v>
      </c>
      <c r="C926" s="57" t="s">
        <v>10481</v>
      </c>
      <c r="D926" s="57" t="s">
        <v>9848</v>
      </c>
      <c r="E926" s="59" t="s">
        <v>695</v>
      </c>
      <c r="F926" s="60" t="s">
        <v>696</v>
      </c>
      <c r="G926" s="57" t="s">
        <v>9860</v>
      </c>
      <c r="H926" s="61">
        <v>4659</v>
      </c>
      <c r="I926" s="50" t="s">
        <v>12421</v>
      </c>
      <c r="J926" s="135" t="s">
        <v>20171</v>
      </c>
      <c r="K926" s="135" t="s">
        <v>21535</v>
      </c>
      <c r="L926" s="50"/>
      <c r="M926" s="50">
        <v>1</v>
      </c>
      <c r="N926" s="50">
        <v>1</v>
      </c>
    </row>
    <row r="927" spans="1:14" s="6" customFormat="1" ht="38.25" x14ac:dyDescent="0.45">
      <c r="A927" s="57"/>
      <c r="B927" s="58" t="s">
        <v>16793</v>
      </c>
      <c r="C927" s="57" t="s">
        <v>10480</v>
      </c>
      <c r="D927" s="57"/>
      <c r="E927" s="59" t="s">
        <v>693</v>
      </c>
      <c r="F927" s="60" t="s">
        <v>694</v>
      </c>
      <c r="G927" s="57" t="s">
        <v>9860</v>
      </c>
      <c r="H927" s="61">
        <v>4653</v>
      </c>
      <c r="I927" s="50" t="s">
        <v>12422</v>
      </c>
      <c r="J927" s="135" t="s">
        <v>20169</v>
      </c>
      <c r="K927" s="135" t="s">
        <v>21536</v>
      </c>
      <c r="L927" s="50"/>
      <c r="M927" s="50">
        <v>1</v>
      </c>
      <c r="N927" s="50">
        <v>1</v>
      </c>
    </row>
    <row r="928" spans="1:14" s="6" customFormat="1" ht="25.5" x14ac:dyDescent="0.45">
      <c r="A928" s="57" t="s">
        <v>9848</v>
      </c>
      <c r="B928" s="58" t="s">
        <v>16795</v>
      </c>
      <c r="C928" s="57" t="s">
        <v>10478</v>
      </c>
      <c r="D928" s="57" t="s">
        <v>9848</v>
      </c>
      <c r="E928" s="59" t="s">
        <v>695</v>
      </c>
      <c r="F928" s="60" t="s">
        <v>696</v>
      </c>
      <c r="G928" s="57" t="s">
        <v>10479</v>
      </c>
      <c r="H928" s="61">
        <v>4659</v>
      </c>
      <c r="I928" s="50" t="s">
        <v>12423</v>
      </c>
      <c r="J928" s="135" t="s">
        <v>20167</v>
      </c>
      <c r="K928" s="135" t="s">
        <v>21535</v>
      </c>
      <c r="L928" s="50"/>
      <c r="M928" s="50">
        <v>1</v>
      </c>
      <c r="N928" s="50">
        <v>1</v>
      </c>
    </row>
    <row r="929" spans="1:14" s="6" customFormat="1" ht="51" x14ac:dyDescent="0.45">
      <c r="A929" s="57" t="s">
        <v>9848</v>
      </c>
      <c r="B929" s="58" t="s">
        <v>16795</v>
      </c>
      <c r="C929" s="57" t="s">
        <v>10478</v>
      </c>
      <c r="D929" s="57" t="s">
        <v>9848</v>
      </c>
      <c r="E929" s="59" t="s">
        <v>703</v>
      </c>
      <c r="F929" s="60" t="s">
        <v>704</v>
      </c>
      <c r="G929" s="57" t="s">
        <v>10477</v>
      </c>
      <c r="H929" s="61">
        <v>4663</v>
      </c>
      <c r="I929" s="50" t="s">
        <v>12424</v>
      </c>
      <c r="J929" s="135" t="s">
        <v>20167</v>
      </c>
      <c r="K929" s="135" t="s">
        <v>21531</v>
      </c>
      <c r="L929" s="50"/>
      <c r="M929" s="50">
        <v>1</v>
      </c>
      <c r="N929" s="50">
        <v>1</v>
      </c>
    </row>
    <row r="930" spans="1:14" s="6" customFormat="1" ht="25.5" x14ac:dyDescent="0.45">
      <c r="A930" s="57" t="s">
        <v>9848</v>
      </c>
      <c r="B930" s="58" t="s">
        <v>16797</v>
      </c>
      <c r="C930" s="57" t="s">
        <v>2156</v>
      </c>
      <c r="D930" s="57" t="s">
        <v>9848</v>
      </c>
      <c r="E930" s="59" t="s">
        <v>695</v>
      </c>
      <c r="F930" s="60" t="s">
        <v>696</v>
      </c>
      <c r="G930" s="57" t="s">
        <v>10476</v>
      </c>
      <c r="H930" s="61">
        <v>4659</v>
      </c>
      <c r="I930" s="50" t="s">
        <v>12425</v>
      </c>
      <c r="J930" s="135" t="s">
        <v>20165</v>
      </c>
      <c r="K930" s="135" t="s">
        <v>21535</v>
      </c>
      <c r="L930" s="50"/>
      <c r="M930" s="50">
        <v>1</v>
      </c>
      <c r="N930" s="50">
        <v>1</v>
      </c>
    </row>
    <row r="931" spans="1:14" s="6" customFormat="1" ht="38.25" x14ac:dyDescent="0.45">
      <c r="A931" s="57" t="s">
        <v>9848</v>
      </c>
      <c r="B931" s="58" t="s">
        <v>16797</v>
      </c>
      <c r="C931" s="57" t="s">
        <v>2156</v>
      </c>
      <c r="D931" s="57" t="s">
        <v>9848</v>
      </c>
      <c r="E931" s="59" t="s">
        <v>705</v>
      </c>
      <c r="F931" s="60" t="s">
        <v>706</v>
      </c>
      <c r="G931" s="57" t="s">
        <v>10475</v>
      </c>
      <c r="H931" s="61">
        <v>4669</v>
      </c>
      <c r="I931" s="50" t="s">
        <v>12426</v>
      </c>
      <c r="J931" s="135" t="s">
        <v>20165</v>
      </c>
      <c r="K931" s="135" t="s">
        <v>21530</v>
      </c>
      <c r="L931" s="50"/>
      <c r="M931" s="50">
        <v>1</v>
      </c>
      <c r="N931" s="50">
        <v>1</v>
      </c>
    </row>
    <row r="932" spans="1:14" s="6" customFormat="1" ht="25.5" x14ac:dyDescent="0.45">
      <c r="A932" s="57" t="s">
        <v>9848</v>
      </c>
      <c r="B932" s="58" t="s">
        <v>16799</v>
      </c>
      <c r="C932" s="57" t="s">
        <v>2158</v>
      </c>
      <c r="D932" s="57" t="s">
        <v>9848</v>
      </c>
      <c r="E932" s="59" t="s">
        <v>685</v>
      </c>
      <c r="F932" s="60" t="s">
        <v>686</v>
      </c>
      <c r="G932" s="57" t="s">
        <v>10474</v>
      </c>
      <c r="H932" s="61">
        <v>4649</v>
      </c>
      <c r="I932" s="50" t="s">
        <v>12427</v>
      </c>
      <c r="J932" s="135" t="s">
        <v>20163</v>
      </c>
      <c r="K932" s="135" t="s">
        <v>21540</v>
      </c>
      <c r="L932" s="50"/>
      <c r="M932" s="50">
        <v>1</v>
      </c>
      <c r="N932" s="50">
        <v>1</v>
      </c>
    </row>
    <row r="933" spans="1:14" s="6" customFormat="1" ht="25.5" x14ac:dyDescent="0.45">
      <c r="A933" s="57" t="s">
        <v>9848</v>
      </c>
      <c r="B933" s="58" t="s">
        <v>16799</v>
      </c>
      <c r="C933" s="57" t="s">
        <v>10473</v>
      </c>
      <c r="D933" s="57" t="s">
        <v>9848</v>
      </c>
      <c r="E933" s="59" t="s">
        <v>695</v>
      </c>
      <c r="F933" s="60" t="s">
        <v>696</v>
      </c>
      <c r="G933" s="57" t="s">
        <v>10472</v>
      </c>
      <c r="H933" s="61">
        <v>4659</v>
      </c>
      <c r="I933" s="50" t="s">
        <v>12428</v>
      </c>
      <c r="J933" s="135" t="s">
        <v>20163</v>
      </c>
      <c r="K933" s="135" t="s">
        <v>21535</v>
      </c>
      <c r="L933" s="50"/>
      <c r="M933" s="50">
        <v>1</v>
      </c>
      <c r="N933" s="50">
        <v>1</v>
      </c>
    </row>
    <row r="934" spans="1:14" s="6" customFormat="1" ht="38.25" x14ac:dyDescent="0.45">
      <c r="A934" s="57"/>
      <c r="B934" s="58" t="s">
        <v>16801</v>
      </c>
      <c r="C934" s="57" t="s">
        <v>2159</v>
      </c>
      <c r="D934" s="57" t="s">
        <v>9848</v>
      </c>
      <c r="E934" s="59" t="s">
        <v>695</v>
      </c>
      <c r="F934" s="60" t="s">
        <v>696</v>
      </c>
      <c r="G934" s="57" t="s">
        <v>9860</v>
      </c>
      <c r="H934" s="61">
        <v>4659</v>
      </c>
      <c r="I934" s="50" t="s">
        <v>12429</v>
      </c>
      <c r="J934" s="135" t="s">
        <v>20161</v>
      </c>
      <c r="K934" s="135" t="s">
        <v>21535</v>
      </c>
      <c r="L934" s="50"/>
      <c r="M934" s="50">
        <v>1</v>
      </c>
      <c r="N934" s="50">
        <v>1</v>
      </c>
    </row>
    <row r="935" spans="1:14" s="6" customFormat="1" ht="25.5" x14ac:dyDescent="0.45">
      <c r="A935" s="57" t="s">
        <v>9848</v>
      </c>
      <c r="B935" s="58" t="s">
        <v>16804</v>
      </c>
      <c r="C935" s="57" t="s">
        <v>2161</v>
      </c>
      <c r="D935" s="57" t="s">
        <v>9848</v>
      </c>
      <c r="E935" s="59" t="s">
        <v>660</v>
      </c>
      <c r="F935" s="60" t="s">
        <v>659</v>
      </c>
      <c r="G935" s="57" t="s">
        <v>10471</v>
      </c>
      <c r="H935" s="61">
        <v>4510</v>
      </c>
      <c r="I935" s="50" t="s">
        <v>12430</v>
      </c>
      <c r="J935" s="135" t="s">
        <v>20158</v>
      </c>
      <c r="K935" s="135" t="s">
        <v>21556</v>
      </c>
      <c r="L935" s="50"/>
      <c r="M935" s="50">
        <v>1</v>
      </c>
      <c r="N935" s="50">
        <v>1</v>
      </c>
    </row>
    <row r="936" spans="1:14" s="6" customFormat="1" ht="25.5" x14ac:dyDescent="0.45">
      <c r="A936" s="57" t="s">
        <v>9848</v>
      </c>
      <c r="B936" s="58" t="s">
        <v>16804</v>
      </c>
      <c r="C936" s="57" t="s">
        <v>2161</v>
      </c>
      <c r="D936" s="57" t="s">
        <v>9848</v>
      </c>
      <c r="E936" s="59" t="s">
        <v>685</v>
      </c>
      <c r="F936" s="60" t="s">
        <v>686</v>
      </c>
      <c r="G936" s="57" t="s">
        <v>10470</v>
      </c>
      <c r="H936" s="61">
        <v>4649</v>
      </c>
      <c r="I936" s="50" t="s">
        <v>12431</v>
      </c>
      <c r="J936" s="135" t="s">
        <v>20158</v>
      </c>
      <c r="K936" s="135" t="s">
        <v>21540</v>
      </c>
      <c r="L936" s="50"/>
      <c r="M936" s="50">
        <v>1</v>
      </c>
      <c r="N936" s="50">
        <v>1</v>
      </c>
    </row>
    <row r="937" spans="1:14" s="6" customFormat="1" ht="51" x14ac:dyDescent="0.45">
      <c r="A937" s="57" t="s">
        <v>9848</v>
      </c>
      <c r="B937" s="58" t="s">
        <v>16804</v>
      </c>
      <c r="C937" s="57" t="s">
        <v>2161</v>
      </c>
      <c r="D937" s="57" t="s">
        <v>9848</v>
      </c>
      <c r="E937" s="59" t="s">
        <v>703</v>
      </c>
      <c r="F937" s="60" t="s">
        <v>704</v>
      </c>
      <c r="G937" s="57" t="s">
        <v>10469</v>
      </c>
      <c r="H937" s="61">
        <v>4663</v>
      </c>
      <c r="I937" s="50" t="s">
        <v>12432</v>
      </c>
      <c r="J937" s="135" t="s">
        <v>20158</v>
      </c>
      <c r="K937" s="135" t="s">
        <v>21531</v>
      </c>
      <c r="L937" s="50"/>
      <c r="M937" s="50">
        <v>1</v>
      </c>
      <c r="N937" s="50">
        <v>1</v>
      </c>
    </row>
    <row r="938" spans="1:14" s="6" customFormat="1" ht="25.5" x14ac:dyDescent="0.45">
      <c r="A938" s="57"/>
      <c r="B938" s="58" t="s">
        <v>16806</v>
      </c>
      <c r="C938" s="57" t="s">
        <v>10468</v>
      </c>
      <c r="D938" s="57" t="s">
        <v>9848</v>
      </c>
      <c r="E938" s="59" t="s">
        <v>685</v>
      </c>
      <c r="F938" s="60" t="s">
        <v>686</v>
      </c>
      <c r="G938" s="57" t="s">
        <v>9860</v>
      </c>
      <c r="H938" s="61">
        <v>4649</v>
      </c>
      <c r="I938" s="50" t="s">
        <v>12433</v>
      </c>
      <c r="J938" s="135" t="s">
        <v>20156</v>
      </c>
      <c r="K938" s="135" t="s">
        <v>21540</v>
      </c>
      <c r="L938" s="50"/>
      <c r="M938" s="50">
        <v>1</v>
      </c>
      <c r="N938" s="50">
        <v>1</v>
      </c>
    </row>
    <row r="939" spans="1:14" s="6" customFormat="1" ht="38.25" x14ac:dyDescent="0.45">
      <c r="A939" s="57"/>
      <c r="B939" s="58" t="s">
        <v>16808</v>
      </c>
      <c r="C939" s="57" t="s">
        <v>10467</v>
      </c>
      <c r="D939" s="57" t="s">
        <v>9848</v>
      </c>
      <c r="E939" s="59" t="s">
        <v>705</v>
      </c>
      <c r="F939" s="60" t="s">
        <v>706</v>
      </c>
      <c r="G939" s="57" t="s">
        <v>9860</v>
      </c>
      <c r="H939" s="61">
        <v>4669</v>
      </c>
      <c r="I939" s="50" t="s">
        <v>12434</v>
      </c>
      <c r="J939" s="135" t="s">
        <v>20154</v>
      </c>
      <c r="K939" s="135" t="s">
        <v>21530</v>
      </c>
      <c r="L939" s="50"/>
      <c r="M939" s="50">
        <v>1</v>
      </c>
      <c r="N939" s="50">
        <v>1</v>
      </c>
    </row>
    <row r="940" spans="1:14" s="6" customFormat="1" ht="38.25" x14ac:dyDescent="0.45">
      <c r="A940" s="57" t="s">
        <v>9848</v>
      </c>
      <c r="B940" s="58" t="s">
        <v>16810</v>
      </c>
      <c r="C940" s="57" t="s">
        <v>10466</v>
      </c>
      <c r="D940" s="57" t="s">
        <v>9848</v>
      </c>
      <c r="E940" s="59" t="s">
        <v>685</v>
      </c>
      <c r="F940" s="60" t="s">
        <v>686</v>
      </c>
      <c r="G940" s="57" t="s">
        <v>10465</v>
      </c>
      <c r="H940" s="61">
        <v>4649</v>
      </c>
      <c r="I940" s="50" t="s">
        <v>12435</v>
      </c>
      <c r="J940" s="135" t="s">
        <v>20152</v>
      </c>
      <c r="K940" s="135" t="s">
        <v>21540</v>
      </c>
      <c r="L940" s="50"/>
      <c r="M940" s="50">
        <v>1</v>
      </c>
      <c r="N940" s="50">
        <v>1</v>
      </c>
    </row>
    <row r="941" spans="1:14" s="6" customFormat="1" ht="38.25" x14ac:dyDescent="0.45">
      <c r="A941" s="57" t="s">
        <v>9848</v>
      </c>
      <c r="B941" s="58" t="s">
        <v>16810</v>
      </c>
      <c r="C941" s="57" t="s">
        <v>2165</v>
      </c>
      <c r="D941" s="57" t="s">
        <v>9848</v>
      </c>
      <c r="E941" s="59" t="s">
        <v>705</v>
      </c>
      <c r="F941" s="60" t="s">
        <v>706</v>
      </c>
      <c r="G941" s="57" t="s">
        <v>10464</v>
      </c>
      <c r="H941" s="61">
        <v>4669</v>
      </c>
      <c r="I941" s="50" t="s">
        <v>12436</v>
      </c>
      <c r="J941" s="135" t="s">
        <v>20152</v>
      </c>
      <c r="K941" s="135" t="s">
        <v>21530</v>
      </c>
      <c r="L941" s="50"/>
      <c r="M941" s="50">
        <v>1</v>
      </c>
      <c r="N941" s="50">
        <v>1</v>
      </c>
    </row>
    <row r="942" spans="1:14" s="6" customFormat="1" ht="25.5" x14ac:dyDescent="0.45">
      <c r="A942" s="57" t="s">
        <v>9848</v>
      </c>
      <c r="B942" s="58" t="s">
        <v>16812</v>
      </c>
      <c r="C942" s="57" t="s">
        <v>10459</v>
      </c>
      <c r="D942" s="57" t="s">
        <v>9848</v>
      </c>
      <c r="E942" s="59" t="s">
        <v>685</v>
      </c>
      <c r="F942" s="60" t="s">
        <v>686</v>
      </c>
      <c r="G942" s="57" t="s">
        <v>10463</v>
      </c>
      <c r="H942" s="61">
        <v>4649</v>
      </c>
      <c r="I942" s="50" t="s">
        <v>12437</v>
      </c>
      <c r="J942" s="135" t="s">
        <v>20150</v>
      </c>
      <c r="K942" s="135" t="s">
        <v>21540</v>
      </c>
      <c r="L942" s="50"/>
      <c r="M942" s="50">
        <v>1</v>
      </c>
      <c r="N942" s="50">
        <v>1</v>
      </c>
    </row>
    <row r="943" spans="1:14" s="6" customFormat="1" ht="25.5" x14ac:dyDescent="0.45">
      <c r="A943" s="57" t="s">
        <v>9848</v>
      </c>
      <c r="B943" s="58" t="s">
        <v>16812</v>
      </c>
      <c r="C943" s="57" t="s">
        <v>2166</v>
      </c>
      <c r="D943" s="57" t="s">
        <v>9848</v>
      </c>
      <c r="E943" s="59" t="s">
        <v>695</v>
      </c>
      <c r="F943" s="60" t="s">
        <v>696</v>
      </c>
      <c r="G943" s="57" t="s">
        <v>10462</v>
      </c>
      <c r="H943" s="61">
        <v>4659</v>
      </c>
      <c r="I943" s="50" t="s">
        <v>12438</v>
      </c>
      <c r="J943" s="135" t="s">
        <v>20150</v>
      </c>
      <c r="K943" s="135" t="s">
        <v>21535</v>
      </c>
      <c r="L943" s="50"/>
      <c r="M943" s="50">
        <v>1</v>
      </c>
      <c r="N943" s="50">
        <v>1</v>
      </c>
    </row>
    <row r="944" spans="1:14" s="6" customFormat="1" ht="38.25" x14ac:dyDescent="0.45">
      <c r="A944" s="57" t="s">
        <v>9848</v>
      </c>
      <c r="B944" s="58" t="s">
        <v>16812</v>
      </c>
      <c r="C944" s="57" t="s">
        <v>10459</v>
      </c>
      <c r="D944" s="57" t="s">
        <v>9848</v>
      </c>
      <c r="E944" s="59" t="s">
        <v>699</v>
      </c>
      <c r="F944" s="60" t="s">
        <v>700</v>
      </c>
      <c r="G944" s="57" t="s">
        <v>10461</v>
      </c>
      <c r="H944" s="61">
        <v>4661</v>
      </c>
      <c r="I944" s="50" t="s">
        <v>12439</v>
      </c>
      <c r="J944" s="135" t="s">
        <v>20150</v>
      </c>
      <c r="K944" s="135" t="s">
        <v>21533</v>
      </c>
      <c r="L944" s="50"/>
      <c r="M944" s="50">
        <v>1</v>
      </c>
      <c r="N944" s="50">
        <v>1</v>
      </c>
    </row>
    <row r="945" spans="1:14" s="6" customFormat="1" ht="51" x14ac:dyDescent="0.45">
      <c r="A945" s="57" t="s">
        <v>9848</v>
      </c>
      <c r="B945" s="58" t="s">
        <v>16812</v>
      </c>
      <c r="C945" s="57" t="s">
        <v>10459</v>
      </c>
      <c r="D945" s="57" t="s">
        <v>9848</v>
      </c>
      <c r="E945" s="59" t="s">
        <v>703</v>
      </c>
      <c r="F945" s="60" t="s">
        <v>704</v>
      </c>
      <c r="G945" s="57" t="s">
        <v>10460</v>
      </c>
      <c r="H945" s="61">
        <v>4663</v>
      </c>
      <c r="I945" s="50" t="s">
        <v>12440</v>
      </c>
      <c r="J945" s="135" t="s">
        <v>20150</v>
      </c>
      <c r="K945" s="135" t="s">
        <v>21531</v>
      </c>
      <c r="L945" s="50"/>
      <c r="M945" s="50">
        <v>1</v>
      </c>
      <c r="N945" s="50">
        <v>1</v>
      </c>
    </row>
    <row r="946" spans="1:14" s="6" customFormat="1" ht="25.5" x14ac:dyDescent="0.45">
      <c r="A946" s="57" t="s">
        <v>9848</v>
      </c>
      <c r="B946" s="58" t="s">
        <v>16812</v>
      </c>
      <c r="C946" s="57" t="s">
        <v>10459</v>
      </c>
      <c r="D946" s="57" t="s">
        <v>9848</v>
      </c>
      <c r="E946" s="59" t="s">
        <v>709</v>
      </c>
      <c r="F946" s="60" t="s">
        <v>708</v>
      </c>
      <c r="G946" s="57" t="s">
        <v>10458</v>
      </c>
      <c r="H946" s="61">
        <v>4690</v>
      </c>
      <c r="I946" s="50" t="s">
        <v>12441</v>
      </c>
      <c r="J946" s="135" t="s">
        <v>20150</v>
      </c>
      <c r="K946" s="135" t="s">
        <v>21528</v>
      </c>
      <c r="L946" s="50"/>
      <c r="M946" s="50">
        <v>1</v>
      </c>
      <c r="N946" s="50">
        <v>1</v>
      </c>
    </row>
    <row r="947" spans="1:14" s="6" customFormat="1" ht="38.25" x14ac:dyDescent="0.45">
      <c r="A947" s="57"/>
      <c r="B947" s="58" t="s">
        <v>16816</v>
      </c>
      <c r="C947" s="57" t="s">
        <v>2169</v>
      </c>
      <c r="D947" s="57" t="s">
        <v>9848</v>
      </c>
      <c r="E947" s="59" t="s">
        <v>705</v>
      </c>
      <c r="F947" s="60" t="s">
        <v>706</v>
      </c>
      <c r="G947" s="57" t="s">
        <v>9860</v>
      </c>
      <c r="H947" s="61">
        <v>4669</v>
      </c>
      <c r="I947" s="50" t="s">
        <v>12442</v>
      </c>
      <c r="J947" s="135" t="s">
        <v>20146</v>
      </c>
      <c r="K947" s="135" t="s">
        <v>21530</v>
      </c>
      <c r="L947" s="50"/>
      <c r="M947" s="50">
        <v>1</v>
      </c>
      <c r="N947" s="50">
        <v>1</v>
      </c>
    </row>
    <row r="948" spans="1:14" s="6" customFormat="1" ht="25.5" x14ac:dyDescent="0.45">
      <c r="A948" s="57"/>
      <c r="B948" s="58" t="s">
        <v>16818</v>
      </c>
      <c r="C948" s="57" t="s">
        <v>2170</v>
      </c>
      <c r="D948" s="57" t="s">
        <v>9848</v>
      </c>
      <c r="E948" s="59" t="s">
        <v>685</v>
      </c>
      <c r="F948" s="60" t="s">
        <v>686</v>
      </c>
      <c r="G948" s="57" t="s">
        <v>9860</v>
      </c>
      <c r="H948" s="61">
        <v>4649</v>
      </c>
      <c r="I948" s="50" t="s">
        <v>12443</v>
      </c>
      <c r="J948" s="135" t="s">
        <v>20144</v>
      </c>
      <c r="K948" s="135" t="s">
        <v>21540</v>
      </c>
      <c r="L948" s="50"/>
      <c r="M948" s="50">
        <v>1</v>
      </c>
      <c r="N948" s="50">
        <v>1</v>
      </c>
    </row>
    <row r="949" spans="1:14" s="6" customFormat="1" ht="25.5" x14ac:dyDescent="0.45">
      <c r="A949" s="57" t="s">
        <v>9848</v>
      </c>
      <c r="B949" s="58" t="s">
        <v>16820</v>
      </c>
      <c r="C949" s="57" t="s">
        <v>10456</v>
      </c>
      <c r="D949" s="57" t="s">
        <v>9848</v>
      </c>
      <c r="E949" s="59" t="s">
        <v>685</v>
      </c>
      <c r="F949" s="60" t="s">
        <v>686</v>
      </c>
      <c r="G949" s="57" t="s">
        <v>10457</v>
      </c>
      <c r="H949" s="61">
        <v>4649</v>
      </c>
      <c r="I949" s="50" t="s">
        <v>12444</v>
      </c>
      <c r="J949" s="135" t="s">
        <v>20142</v>
      </c>
      <c r="K949" s="135" t="s">
        <v>21540</v>
      </c>
      <c r="L949" s="50"/>
      <c r="M949" s="50">
        <v>1</v>
      </c>
      <c r="N949" s="50">
        <v>1</v>
      </c>
    </row>
    <row r="950" spans="1:14" s="6" customFormat="1" ht="38.25" x14ac:dyDescent="0.45">
      <c r="A950" s="57" t="s">
        <v>9848</v>
      </c>
      <c r="B950" s="58" t="s">
        <v>16820</v>
      </c>
      <c r="C950" s="57" t="s">
        <v>10456</v>
      </c>
      <c r="D950" s="57" t="s">
        <v>9848</v>
      </c>
      <c r="E950" s="59" t="s">
        <v>705</v>
      </c>
      <c r="F950" s="60" t="s">
        <v>706</v>
      </c>
      <c r="G950" s="57" t="s">
        <v>10455</v>
      </c>
      <c r="H950" s="61">
        <v>4669</v>
      </c>
      <c r="I950" s="50" t="s">
        <v>12445</v>
      </c>
      <c r="J950" s="135" t="s">
        <v>20142</v>
      </c>
      <c r="K950" s="135" t="s">
        <v>21530</v>
      </c>
      <c r="L950" s="50"/>
      <c r="M950" s="50">
        <v>1</v>
      </c>
      <c r="N950" s="50">
        <v>1</v>
      </c>
    </row>
    <row r="951" spans="1:14" s="6" customFormat="1" ht="25.5" x14ac:dyDescent="0.45">
      <c r="A951" s="57"/>
      <c r="B951" s="58" t="s">
        <v>16823</v>
      </c>
      <c r="C951" s="57" t="s">
        <v>2172</v>
      </c>
      <c r="D951" s="57" t="s">
        <v>9848</v>
      </c>
      <c r="E951" s="59" t="s">
        <v>685</v>
      </c>
      <c r="F951" s="60" t="s">
        <v>686</v>
      </c>
      <c r="G951" s="57" t="s">
        <v>9860</v>
      </c>
      <c r="H951" s="61">
        <v>4649</v>
      </c>
      <c r="I951" s="50" t="s">
        <v>12446</v>
      </c>
      <c r="J951" s="135" t="s">
        <v>20139</v>
      </c>
      <c r="K951" s="135" t="s">
        <v>21540</v>
      </c>
      <c r="L951" s="50"/>
      <c r="M951" s="50">
        <v>1</v>
      </c>
      <c r="N951" s="50">
        <v>1</v>
      </c>
    </row>
    <row r="952" spans="1:14" s="6" customFormat="1" ht="25.5" x14ac:dyDescent="0.45">
      <c r="A952" s="57"/>
      <c r="B952" s="58" t="s">
        <v>16826</v>
      </c>
      <c r="C952" s="57" t="s">
        <v>10454</v>
      </c>
      <c r="D952" s="57" t="s">
        <v>9848</v>
      </c>
      <c r="E952" s="59" t="s">
        <v>683</v>
      </c>
      <c r="F952" s="60" t="s">
        <v>684</v>
      </c>
      <c r="G952" s="57" t="s">
        <v>9860</v>
      </c>
      <c r="H952" s="61">
        <v>4641</v>
      </c>
      <c r="I952" s="50" t="s">
        <v>12447</v>
      </c>
      <c r="J952" s="135" t="s">
        <v>20136</v>
      </c>
      <c r="K952" s="135" t="s">
        <v>21541</v>
      </c>
      <c r="L952" s="50"/>
      <c r="M952" s="50">
        <v>1</v>
      </c>
      <c r="N952" s="50">
        <v>1</v>
      </c>
    </row>
    <row r="953" spans="1:14" s="6" customFormat="1" ht="25.5" x14ac:dyDescent="0.45">
      <c r="A953" s="57"/>
      <c r="B953" s="58" t="s">
        <v>16828</v>
      </c>
      <c r="C953" s="57" t="s">
        <v>10453</v>
      </c>
      <c r="D953" s="57" t="s">
        <v>9848</v>
      </c>
      <c r="E953" s="59" t="s">
        <v>683</v>
      </c>
      <c r="F953" s="60" t="s">
        <v>684</v>
      </c>
      <c r="G953" s="57" t="s">
        <v>9860</v>
      </c>
      <c r="H953" s="61">
        <v>4641</v>
      </c>
      <c r="I953" s="50" t="s">
        <v>12448</v>
      </c>
      <c r="J953" s="135" t="s">
        <v>20134</v>
      </c>
      <c r="K953" s="135" t="s">
        <v>21541</v>
      </c>
      <c r="L953" s="50"/>
      <c r="M953" s="50">
        <v>1</v>
      </c>
      <c r="N953" s="50">
        <v>1</v>
      </c>
    </row>
    <row r="954" spans="1:14" s="6" customFormat="1" ht="38.25" x14ac:dyDescent="0.45">
      <c r="A954" s="57"/>
      <c r="B954" s="58" t="s">
        <v>16830</v>
      </c>
      <c r="C954" s="57" t="s">
        <v>2176</v>
      </c>
      <c r="D954" s="57" t="s">
        <v>9848</v>
      </c>
      <c r="E954" s="59" t="s">
        <v>683</v>
      </c>
      <c r="F954" s="60" t="s">
        <v>684</v>
      </c>
      <c r="G954" s="57" t="s">
        <v>9860</v>
      </c>
      <c r="H954" s="61">
        <v>4641</v>
      </c>
      <c r="I954" s="50" t="s">
        <v>12449</v>
      </c>
      <c r="J954" s="135" t="s">
        <v>20132</v>
      </c>
      <c r="K954" s="135" t="s">
        <v>21541</v>
      </c>
      <c r="L954" s="50"/>
      <c r="M954" s="50">
        <v>1</v>
      </c>
      <c r="N954" s="50">
        <v>1</v>
      </c>
    </row>
    <row r="955" spans="1:14" s="6" customFormat="1" ht="25.5" x14ac:dyDescent="0.45">
      <c r="A955" s="57"/>
      <c r="B955" s="58" t="s">
        <v>16832</v>
      </c>
      <c r="C955" s="57" t="s">
        <v>10452</v>
      </c>
      <c r="D955" s="57" t="s">
        <v>9848</v>
      </c>
      <c r="E955" s="59" t="s">
        <v>683</v>
      </c>
      <c r="F955" s="60" t="s">
        <v>684</v>
      </c>
      <c r="G955" s="57" t="s">
        <v>9860</v>
      </c>
      <c r="H955" s="61">
        <v>4641</v>
      </c>
      <c r="I955" s="50" t="s">
        <v>12450</v>
      </c>
      <c r="J955" s="135" t="s">
        <v>20130</v>
      </c>
      <c r="K955" s="135" t="s">
        <v>21541</v>
      </c>
      <c r="L955" s="50"/>
      <c r="M955" s="50">
        <v>1</v>
      </c>
      <c r="N955" s="50">
        <v>1</v>
      </c>
    </row>
    <row r="956" spans="1:14" s="6" customFormat="1" ht="25.5" x14ac:dyDescent="0.45">
      <c r="A956" s="57"/>
      <c r="B956" s="58" t="s">
        <v>16835</v>
      </c>
      <c r="C956" s="57" t="s">
        <v>10451</v>
      </c>
      <c r="D956" s="57" t="s">
        <v>9848</v>
      </c>
      <c r="E956" s="59" t="s">
        <v>680</v>
      </c>
      <c r="F956" s="60" t="s">
        <v>679</v>
      </c>
      <c r="G956" s="57" t="s">
        <v>9860</v>
      </c>
      <c r="H956" s="61">
        <v>4630</v>
      </c>
      <c r="I956" s="50" t="s">
        <v>12451</v>
      </c>
      <c r="J956" s="135" t="s">
        <v>20127</v>
      </c>
      <c r="K956" s="135" t="s">
        <v>21543</v>
      </c>
      <c r="L956" s="50"/>
      <c r="M956" s="50">
        <v>1</v>
      </c>
      <c r="N956" s="50">
        <v>1</v>
      </c>
    </row>
    <row r="957" spans="1:14" s="6" customFormat="1" ht="25.5" x14ac:dyDescent="0.45">
      <c r="A957" s="57"/>
      <c r="B957" s="58" t="s">
        <v>16837</v>
      </c>
      <c r="C957" s="57" t="s">
        <v>10450</v>
      </c>
      <c r="D957" s="57" t="s">
        <v>9848</v>
      </c>
      <c r="E957" s="59" t="s">
        <v>680</v>
      </c>
      <c r="F957" s="60" t="s">
        <v>679</v>
      </c>
      <c r="G957" s="57" t="s">
        <v>9860</v>
      </c>
      <c r="H957" s="61">
        <v>4630</v>
      </c>
      <c r="I957" s="50" t="s">
        <v>12452</v>
      </c>
      <c r="J957" s="135" t="s">
        <v>20125</v>
      </c>
      <c r="K957" s="135" t="s">
        <v>21543</v>
      </c>
      <c r="L957" s="50"/>
      <c r="M957" s="50">
        <v>1</v>
      </c>
      <c r="N957" s="50">
        <v>1</v>
      </c>
    </row>
    <row r="958" spans="1:14" s="6" customFormat="1" ht="25.5" x14ac:dyDescent="0.45">
      <c r="A958" s="57"/>
      <c r="B958" s="58" t="s">
        <v>16839</v>
      </c>
      <c r="C958" s="57" t="s">
        <v>10449</v>
      </c>
      <c r="D958" s="57" t="s">
        <v>9848</v>
      </c>
      <c r="E958" s="59" t="s">
        <v>680</v>
      </c>
      <c r="F958" s="60" t="s">
        <v>679</v>
      </c>
      <c r="G958" s="57" t="s">
        <v>9860</v>
      </c>
      <c r="H958" s="61">
        <v>4630</v>
      </c>
      <c r="I958" s="50" t="s">
        <v>12453</v>
      </c>
      <c r="J958" s="135" t="s">
        <v>20123</v>
      </c>
      <c r="K958" s="135" t="s">
        <v>21543</v>
      </c>
      <c r="L958" s="50"/>
      <c r="M958" s="50">
        <v>1</v>
      </c>
      <c r="N958" s="50">
        <v>1</v>
      </c>
    </row>
    <row r="959" spans="1:14" s="6" customFormat="1" ht="25.5" x14ac:dyDescent="0.45">
      <c r="A959" s="57" t="s">
        <v>9848</v>
      </c>
      <c r="B959" s="58" t="s">
        <v>16841</v>
      </c>
      <c r="C959" s="57" t="s">
        <v>10447</v>
      </c>
      <c r="D959" s="57" t="s">
        <v>9848</v>
      </c>
      <c r="E959" s="59" t="s">
        <v>677</v>
      </c>
      <c r="F959" s="60" t="s">
        <v>676</v>
      </c>
      <c r="G959" s="57" t="s">
        <v>10448</v>
      </c>
      <c r="H959" s="61">
        <v>4620</v>
      </c>
      <c r="I959" s="50" t="s">
        <v>12454</v>
      </c>
      <c r="J959" s="135" t="s">
        <v>20121</v>
      </c>
      <c r="K959" s="135" t="s">
        <v>21545</v>
      </c>
      <c r="L959" s="50"/>
      <c r="M959" s="50">
        <v>1</v>
      </c>
      <c r="N959" s="50">
        <v>1</v>
      </c>
    </row>
    <row r="960" spans="1:14" s="6" customFormat="1" ht="25.5" x14ac:dyDescent="0.45">
      <c r="A960" s="57" t="s">
        <v>9848</v>
      </c>
      <c r="B960" s="58" t="s">
        <v>16841</v>
      </c>
      <c r="C960" s="57" t="s">
        <v>10447</v>
      </c>
      <c r="D960" s="57" t="s">
        <v>9848</v>
      </c>
      <c r="E960" s="59" t="s">
        <v>680</v>
      </c>
      <c r="F960" s="60" t="s">
        <v>679</v>
      </c>
      <c r="G960" s="57" t="s">
        <v>10446</v>
      </c>
      <c r="H960" s="61">
        <v>4630</v>
      </c>
      <c r="I960" s="50" t="s">
        <v>12455</v>
      </c>
      <c r="J960" s="135" t="s">
        <v>20121</v>
      </c>
      <c r="K960" s="135" t="s">
        <v>21543</v>
      </c>
      <c r="L960" s="50"/>
      <c r="M960" s="50">
        <v>1</v>
      </c>
      <c r="N960" s="50">
        <v>1</v>
      </c>
    </row>
    <row r="961" spans="1:14" s="6" customFormat="1" ht="25.5" x14ac:dyDescent="0.45">
      <c r="A961" s="57"/>
      <c r="B961" s="58" t="s">
        <v>16843</v>
      </c>
      <c r="C961" s="57" t="s">
        <v>10445</v>
      </c>
      <c r="D961" s="57" t="s">
        <v>9848</v>
      </c>
      <c r="E961" s="59" t="s">
        <v>680</v>
      </c>
      <c r="F961" s="60" t="s">
        <v>679</v>
      </c>
      <c r="G961" s="57" t="s">
        <v>9860</v>
      </c>
      <c r="H961" s="61">
        <v>4630</v>
      </c>
      <c r="I961" s="50" t="s">
        <v>12456</v>
      </c>
      <c r="J961" s="135" t="s">
        <v>20119</v>
      </c>
      <c r="K961" s="135" t="s">
        <v>21543</v>
      </c>
      <c r="L961" s="50"/>
      <c r="M961" s="50">
        <v>1</v>
      </c>
      <c r="N961" s="50">
        <v>1</v>
      </c>
    </row>
    <row r="962" spans="1:14" s="6" customFormat="1" ht="25.5" x14ac:dyDescent="0.45">
      <c r="A962" s="57"/>
      <c r="B962" s="58" t="s">
        <v>16845</v>
      </c>
      <c r="C962" s="57" t="s">
        <v>10444</v>
      </c>
      <c r="D962" s="57" t="s">
        <v>9848</v>
      </c>
      <c r="E962" s="59" t="s">
        <v>680</v>
      </c>
      <c r="F962" s="60" t="s">
        <v>679</v>
      </c>
      <c r="G962" s="57" t="s">
        <v>9860</v>
      </c>
      <c r="H962" s="61">
        <v>4630</v>
      </c>
      <c r="I962" s="50" t="s">
        <v>12457</v>
      </c>
      <c r="J962" s="135" t="s">
        <v>20117</v>
      </c>
      <c r="K962" s="135" t="s">
        <v>21543</v>
      </c>
      <c r="L962" s="50"/>
      <c r="M962" s="50">
        <v>1</v>
      </c>
      <c r="N962" s="50">
        <v>1</v>
      </c>
    </row>
    <row r="963" spans="1:14" s="6" customFormat="1" ht="25.5" x14ac:dyDescent="0.45">
      <c r="A963" s="57"/>
      <c r="B963" s="58" t="s">
        <v>16847</v>
      </c>
      <c r="C963" s="57" t="s">
        <v>2185</v>
      </c>
      <c r="D963" s="57" t="s">
        <v>9848</v>
      </c>
      <c r="E963" s="59" t="s">
        <v>680</v>
      </c>
      <c r="F963" s="60" t="s">
        <v>679</v>
      </c>
      <c r="G963" s="57" t="s">
        <v>9860</v>
      </c>
      <c r="H963" s="61">
        <v>4630</v>
      </c>
      <c r="I963" s="50" t="s">
        <v>12458</v>
      </c>
      <c r="J963" s="135" t="s">
        <v>20115</v>
      </c>
      <c r="K963" s="135" t="s">
        <v>21543</v>
      </c>
      <c r="L963" s="50"/>
      <c r="M963" s="50">
        <v>1</v>
      </c>
      <c r="N963" s="50">
        <v>1</v>
      </c>
    </row>
    <row r="964" spans="1:14" s="6" customFormat="1" ht="25.5" x14ac:dyDescent="0.45">
      <c r="A964" s="57"/>
      <c r="B964" s="58" t="s">
        <v>16849</v>
      </c>
      <c r="C964" s="57" t="s">
        <v>10443</v>
      </c>
      <c r="D964" s="57" t="s">
        <v>9848</v>
      </c>
      <c r="E964" s="59" t="s">
        <v>680</v>
      </c>
      <c r="F964" s="60" t="s">
        <v>679</v>
      </c>
      <c r="G964" s="57" t="s">
        <v>9860</v>
      </c>
      <c r="H964" s="61">
        <v>4630</v>
      </c>
      <c r="I964" s="50" t="s">
        <v>12459</v>
      </c>
      <c r="J964" s="135" t="s">
        <v>20113</v>
      </c>
      <c r="K964" s="135" t="s">
        <v>21543</v>
      </c>
      <c r="L964" s="50"/>
      <c r="M964" s="50">
        <v>1</v>
      </c>
      <c r="N964" s="50">
        <v>1</v>
      </c>
    </row>
    <row r="965" spans="1:14" s="6" customFormat="1" ht="25.5" x14ac:dyDescent="0.45">
      <c r="A965" s="57" t="s">
        <v>9848</v>
      </c>
      <c r="B965" s="58" t="s">
        <v>16851</v>
      </c>
      <c r="C965" s="57" t="s">
        <v>10442</v>
      </c>
      <c r="D965" s="57" t="s">
        <v>9848</v>
      </c>
      <c r="E965" s="59" t="s">
        <v>680</v>
      </c>
      <c r="F965" s="60" t="s">
        <v>679</v>
      </c>
      <c r="G965" s="57" t="s">
        <v>10441</v>
      </c>
      <c r="H965" s="61">
        <v>4630</v>
      </c>
      <c r="I965" s="50" t="s">
        <v>12460</v>
      </c>
      <c r="J965" s="135" t="s">
        <v>20111</v>
      </c>
      <c r="K965" s="135" t="s">
        <v>21543</v>
      </c>
      <c r="L965" s="50"/>
      <c r="M965" s="50">
        <v>1</v>
      </c>
      <c r="N965" s="50">
        <v>1</v>
      </c>
    </row>
    <row r="966" spans="1:14" s="6" customFormat="1" ht="38.25" x14ac:dyDescent="0.45">
      <c r="A966" s="57" t="s">
        <v>9848</v>
      </c>
      <c r="B966" s="58" t="s">
        <v>16851</v>
      </c>
      <c r="C966" s="57" t="s">
        <v>2187</v>
      </c>
      <c r="D966" s="57" t="s">
        <v>9848</v>
      </c>
      <c r="E966" s="59" t="s">
        <v>705</v>
      </c>
      <c r="F966" s="60" t="s">
        <v>706</v>
      </c>
      <c r="G966" s="57" t="s">
        <v>10440</v>
      </c>
      <c r="H966" s="61">
        <v>4669</v>
      </c>
      <c r="I966" s="50" t="s">
        <v>12461</v>
      </c>
      <c r="J966" s="135" t="s">
        <v>20111</v>
      </c>
      <c r="K966" s="135" t="s">
        <v>21530</v>
      </c>
      <c r="L966" s="50"/>
      <c r="M966" s="50">
        <v>1</v>
      </c>
      <c r="N966" s="50">
        <v>1</v>
      </c>
    </row>
    <row r="967" spans="1:14" s="6" customFormat="1" ht="25.5" x14ac:dyDescent="0.45">
      <c r="A967" s="57"/>
      <c r="B967" s="58" t="s">
        <v>16854</v>
      </c>
      <c r="C967" s="57" t="s">
        <v>10439</v>
      </c>
      <c r="D967" s="57" t="s">
        <v>9848</v>
      </c>
      <c r="E967" s="59" t="s">
        <v>677</v>
      </c>
      <c r="F967" s="60" t="s">
        <v>676</v>
      </c>
      <c r="G967" s="57" t="s">
        <v>9860</v>
      </c>
      <c r="H967" s="61">
        <v>4620</v>
      </c>
      <c r="I967" s="50" t="s">
        <v>12462</v>
      </c>
      <c r="J967" s="135" t="s">
        <v>20108</v>
      </c>
      <c r="K967" s="135" t="s">
        <v>21545</v>
      </c>
      <c r="L967" s="50"/>
      <c r="M967" s="50">
        <v>1</v>
      </c>
      <c r="N967" s="50">
        <v>1</v>
      </c>
    </row>
    <row r="968" spans="1:14" s="6" customFormat="1" ht="25.5" x14ac:dyDescent="0.45">
      <c r="A968" s="57"/>
      <c r="B968" s="58" t="s">
        <v>16856</v>
      </c>
      <c r="C968" s="57" t="s">
        <v>10438</v>
      </c>
      <c r="D968" s="57" t="s">
        <v>9848</v>
      </c>
      <c r="E968" s="59" t="s">
        <v>677</v>
      </c>
      <c r="F968" s="60" t="s">
        <v>676</v>
      </c>
      <c r="G968" s="57" t="s">
        <v>9860</v>
      </c>
      <c r="H968" s="61">
        <v>4620</v>
      </c>
      <c r="I968" s="50" t="s">
        <v>12463</v>
      </c>
      <c r="J968" s="135" t="s">
        <v>20106</v>
      </c>
      <c r="K968" s="135" t="s">
        <v>21545</v>
      </c>
      <c r="L968" s="50"/>
      <c r="M968" s="50">
        <v>1</v>
      </c>
      <c r="N968" s="50">
        <v>1</v>
      </c>
    </row>
    <row r="969" spans="1:14" s="6" customFormat="1" ht="25.5" x14ac:dyDescent="0.45">
      <c r="A969" s="57" t="s">
        <v>9848</v>
      </c>
      <c r="B969" s="58" t="s">
        <v>16858</v>
      </c>
      <c r="C969" s="57" t="s">
        <v>2191</v>
      </c>
      <c r="D969" s="57" t="s">
        <v>9848</v>
      </c>
      <c r="E969" s="59" t="s">
        <v>677</v>
      </c>
      <c r="F969" s="60" t="s">
        <v>676</v>
      </c>
      <c r="G969" s="57" t="s">
        <v>10437</v>
      </c>
      <c r="H969" s="61">
        <v>4620</v>
      </c>
      <c r="I969" s="50" t="s">
        <v>12464</v>
      </c>
      <c r="J969" s="135" t="s">
        <v>20104</v>
      </c>
      <c r="K969" s="135" t="s">
        <v>21545</v>
      </c>
      <c r="L969" s="50"/>
      <c r="M969" s="50">
        <v>1</v>
      </c>
      <c r="N969" s="50">
        <v>1</v>
      </c>
    </row>
    <row r="970" spans="1:14" s="6" customFormat="1" ht="25.5" x14ac:dyDescent="0.45">
      <c r="A970" s="57" t="s">
        <v>9848</v>
      </c>
      <c r="B970" s="58" t="s">
        <v>16858</v>
      </c>
      <c r="C970" s="57" t="s">
        <v>10436</v>
      </c>
      <c r="D970" s="57" t="s">
        <v>9848</v>
      </c>
      <c r="E970" s="59" t="s">
        <v>680</v>
      </c>
      <c r="F970" s="60" t="s">
        <v>679</v>
      </c>
      <c r="G970" s="57" t="s">
        <v>10435</v>
      </c>
      <c r="H970" s="61">
        <v>4630</v>
      </c>
      <c r="I970" s="50" t="s">
        <v>12465</v>
      </c>
      <c r="J970" s="135" t="s">
        <v>20104</v>
      </c>
      <c r="K970" s="135" t="s">
        <v>21543</v>
      </c>
      <c r="L970" s="50"/>
      <c r="M970" s="50">
        <v>1</v>
      </c>
      <c r="N970" s="50">
        <v>1</v>
      </c>
    </row>
    <row r="971" spans="1:14" s="6" customFormat="1" ht="38.25" x14ac:dyDescent="0.45">
      <c r="A971" s="57"/>
      <c r="B971" s="58" t="s">
        <v>16861</v>
      </c>
      <c r="C971" s="57" t="s">
        <v>10434</v>
      </c>
      <c r="D971" s="57" t="s">
        <v>9848</v>
      </c>
      <c r="E971" s="59" t="s">
        <v>705</v>
      </c>
      <c r="F971" s="60" t="s">
        <v>706</v>
      </c>
      <c r="G971" s="57" t="s">
        <v>9860</v>
      </c>
      <c r="H971" s="61">
        <v>4669</v>
      </c>
      <c r="I971" s="50" t="s">
        <v>12466</v>
      </c>
      <c r="J971" s="135" t="s">
        <v>20101</v>
      </c>
      <c r="K971" s="135" t="s">
        <v>21530</v>
      </c>
      <c r="L971" s="50"/>
      <c r="M971" s="50">
        <v>1</v>
      </c>
      <c r="N971" s="50">
        <v>1</v>
      </c>
    </row>
    <row r="972" spans="1:14" s="6" customFormat="1" ht="25.5" x14ac:dyDescent="0.45">
      <c r="A972" s="57" t="s">
        <v>9848</v>
      </c>
      <c r="B972" s="58" t="s">
        <v>16863</v>
      </c>
      <c r="C972" s="57" t="s">
        <v>2194</v>
      </c>
      <c r="D972" s="57" t="s">
        <v>9848</v>
      </c>
      <c r="E972" s="59" t="s">
        <v>685</v>
      </c>
      <c r="F972" s="60" t="s">
        <v>686</v>
      </c>
      <c r="G972" s="57" t="s">
        <v>10433</v>
      </c>
      <c r="H972" s="61">
        <v>4649</v>
      </c>
      <c r="I972" s="50" t="s">
        <v>12467</v>
      </c>
      <c r="J972" s="135" t="s">
        <v>20099</v>
      </c>
      <c r="K972" s="135" t="s">
        <v>21540</v>
      </c>
      <c r="L972" s="50"/>
      <c r="M972" s="50">
        <v>1</v>
      </c>
      <c r="N972" s="50">
        <v>1</v>
      </c>
    </row>
    <row r="973" spans="1:14" s="6" customFormat="1" ht="51" x14ac:dyDescent="0.45">
      <c r="A973" s="57" t="s">
        <v>9848</v>
      </c>
      <c r="B973" s="58" t="s">
        <v>16863</v>
      </c>
      <c r="C973" s="57" t="s">
        <v>2194</v>
      </c>
      <c r="D973" s="57" t="s">
        <v>9848</v>
      </c>
      <c r="E973" s="59" t="s">
        <v>703</v>
      </c>
      <c r="F973" s="60" t="s">
        <v>704</v>
      </c>
      <c r="G973" s="57" t="s">
        <v>10432</v>
      </c>
      <c r="H973" s="61">
        <v>4663</v>
      </c>
      <c r="I973" s="50" t="s">
        <v>12468</v>
      </c>
      <c r="J973" s="135" t="s">
        <v>20099</v>
      </c>
      <c r="K973" s="135" t="s">
        <v>21531</v>
      </c>
      <c r="L973" s="50"/>
      <c r="M973" s="50">
        <v>1</v>
      </c>
      <c r="N973" s="50">
        <v>1</v>
      </c>
    </row>
    <row r="974" spans="1:14" s="6" customFormat="1" ht="38.25" x14ac:dyDescent="0.45">
      <c r="A974" s="57" t="s">
        <v>9848</v>
      </c>
      <c r="B974" s="58" t="s">
        <v>16863</v>
      </c>
      <c r="C974" s="57" t="s">
        <v>2194</v>
      </c>
      <c r="D974" s="57" t="s">
        <v>9848</v>
      </c>
      <c r="E974" s="59" t="s">
        <v>705</v>
      </c>
      <c r="F974" s="60" t="s">
        <v>706</v>
      </c>
      <c r="G974" s="57" t="s">
        <v>10431</v>
      </c>
      <c r="H974" s="61">
        <v>4669</v>
      </c>
      <c r="I974" s="50" t="s">
        <v>12469</v>
      </c>
      <c r="J974" s="135" t="s">
        <v>20099</v>
      </c>
      <c r="K974" s="135" t="s">
        <v>21530</v>
      </c>
      <c r="L974" s="50"/>
      <c r="M974" s="50">
        <v>1</v>
      </c>
      <c r="N974" s="50">
        <v>1</v>
      </c>
    </row>
    <row r="975" spans="1:14" s="6" customFormat="1" ht="38.25" x14ac:dyDescent="0.45">
      <c r="A975" s="57"/>
      <c r="B975" s="58" t="s">
        <v>16866</v>
      </c>
      <c r="C975" s="57" t="s">
        <v>10430</v>
      </c>
      <c r="D975" s="57" t="s">
        <v>9848</v>
      </c>
      <c r="E975" s="59" t="s">
        <v>699</v>
      </c>
      <c r="F975" s="60" t="s">
        <v>700</v>
      </c>
      <c r="G975" s="57" t="s">
        <v>9860</v>
      </c>
      <c r="H975" s="61">
        <v>4661</v>
      </c>
      <c r="I975" s="50" t="s">
        <v>12470</v>
      </c>
      <c r="J975" s="135" t="s">
        <v>20096</v>
      </c>
      <c r="K975" s="135" t="s">
        <v>21533</v>
      </c>
      <c r="L975" s="50"/>
      <c r="M975" s="50">
        <v>1</v>
      </c>
      <c r="N975" s="50">
        <v>1</v>
      </c>
    </row>
    <row r="976" spans="1:14" s="6" customFormat="1" ht="38.25" x14ac:dyDescent="0.45">
      <c r="A976" s="57"/>
      <c r="B976" s="58" t="s">
        <v>16868</v>
      </c>
      <c r="C976" s="57" t="s">
        <v>10429</v>
      </c>
      <c r="D976" s="57" t="s">
        <v>9848</v>
      </c>
      <c r="E976" s="59" t="s">
        <v>699</v>
      </c>
      <c r="F976" s="60" t="s">
        <v>700</v>
      </c>
      <c r="G976" s="57" t="s">
        <v>9860</v>
      </c>
      <c r="H976" s="61">
        <v>4661</v>
      </c>
      <c r="I976" s="50" t="s">
        <v>12471</v>
      </c>
      <c r="J976" s="135" t="s">
        <v>20094</v>
      </c>
      <c r="K976" s="135" t="s">
        <v>21533</v>
      </c>
      <c r="L976" s="50"/>
      <c r="M976" s="50">
        <v>1</v>
      </c>
      <c r="N976" s="50">
        <v>1</v>
      </c>
    </row>
    <row r="977" spans="1:14" s="6" customFormat="1" ht="25.5" x14ac:dyDescent="0.45">
      <c r="A977" s="57"/>
      <c r="B977" s="58" t="s">
        <v>16871</v>
      </c>
      <c r="C977" s="57" t="s">
        <v>10428</v>
      </c>
      <c r="D977" s="57" t="s">
        <v>9848</v>
      </c>
      <c r="E977" s="59" t="s">
        <v>680</v>
      </c>
      <c r="F977" s="60" t="s">
        <v>679</v>
      </c>
      <c r="G977" s="57" t="s">
        <v>9860</v>
      </c>
      <c r="H977" s="61">
        <v>4630</v>
      </c>
      <c r="I977" s="50" t="s">
        <v>12472</v>
      </c>
      <c r="J977" s="135" t="s">
        <v>20091</v>
      </c>
      <c r="K977" s="135" t="s">
        <v>21543</v>
      </c>
      <c r="L977" s="50"/>
      <c r="M977" s="50">
        <v>1</v>
      </c>
      <c r="N977" s="50">
        <v>1</v>
      </c>
    </row>
    <row r="978" spans="1:14" s="6" customFormat="1" ht="25.5" x14ac:dyDescent="0.45">
      <c r="A978" s="57"/>
      <c r="B978" s="58" t="s">
        <v>16873</v>
      </c>
      <c r="C978" s="57" t="s">
        <v>10427</v>
      </c>
      <c r="D978" s="57" t="s">
        <v>9848</v>
      </c>
      <c r="E978" s="59" t="s">
        <v>680</v>
      </c>
      <c r="F978" s="60" t="s">
        <v>679</v>
      </c>
      <c r="G978" s="57" t="s">
        <v>9860</v>
      </c>
      <c r="H978" s="61">
        <v>4630</v>
      </c>
      <c r="I978" s="50" t="s">
        <v>12473</v>
      </c>
      <c r="J978" s="135" t="s">
        <v>20089</v>
      </c>
      <c r="K978" s="135" t="s">
        <v>21543</v>
      </c>
      <c r="L978" s="50"/>
      <c r="M978" s="50">
        <v>1</v>
      </c>
      <c r="N978" s="50">
        <v>1</v>
      </c>
    </row>
    <row r="979" spans="1:14" s="6" customFormat="1" ht="25.5" x14ac:dyDescent="0.45">
      <c r="A979" s="57" t="s">
        <v>9848</v>
      </c>
      <c r="B979" s="58" t="s">
        <v>16876</v>
      </c>
      <c r="C979" s="57" t="s">
        <v>2202</v>
      </c>
      <c r="D979" s="57" t="s">
        <v>9848</v>
      </c>
      <c r="E979" s="59" t="s">
        <v>677</v>
      </c>
      <c r="F979" s="60" t="s">
        <v>676</v>
      </c>
      <c r="G979" s="57" t="s">
        <v>10426</v>
      </c>
      <c r="H979" s="61">
        <v>4620</v>
      </c>
      <c r="I979" s="50" t="s">
        <v>12474</v>
      </c>
      <c r="J979" s="135" t="s">
        <v>20086</v>
      </c>
      <c r="K979" s="135" t="s">
        <v>21545</v>
      </c>
      <c r="L979" s="50"/>
      <c r="M979" s="50">
        <v>1</v>
      </c>
      <c r="N979" s="50">
        <v>1</v>
      </c>
    </row>
    <row r="980" spans="1:14" s="6" customFormat="1" ht="38.25" x14ac:dyDescent="0.45">
      <c r="A980" s="57" t="s">
        <v>9848</v>
      </c>
      <c r="B980" s="58" t="s">
        <v>16876</v>
      </c>
      <c r="C980" s="57" t="s">
        <v>2202</v>
      </c>
      <c r="D980" s="57" t="s">
        <v>9848</v>
      </c>
      <c r="E980" s="59" t="s">
        <v>705</v>
      </c>
      <c r="F980" s="60" t="s">
        <v>706</v>
      </c>
      <c r="G980" s="57" t="s">
        <v>10425</v>
      </c>
      <c r="H980" s="61">
        <v>4669</v>
      </c>
      <c r="I980" s="50" t="s">
        <v>12475</v>
      </c>
      <c r="J980" s="135" t="s">
        <v>20086</v>
      </c>
      <c r="K980" s="135" t="s">
        <v>21530</v>
      </c>
      <c r="L980" s="50"/>
      <c r="M980" s="50">
        <v>1</v>
      </c>
      <c r="N980" s="50">
        <v>1</v>
      </c>
    </row>
    <row r="981" spans="1:14" s="6" customFormat="1" ht="25.5" x14ac:dyDescent="0.45">
      <c r="A981" s="57"/>
      <c r="B981" s="58" t="s">
        <v>16878</v>
      </c>
      <c r="C981" s="57" t="s">
        <v>10424</v>
      </c>
      <c r="D981" s="57" t="s">
        <v>9848</v>
      </c>
      <c r="E981" s="59" t="s">
        <v>685</v>
      </c>
      <c r="F981" s="60" t="s">
        <v>686</v>
      </c>
      <c r="G981" s="57" t="s">
        <v>9860</v>
      </c>
      <c r="H981" s="61">
        <v>4649</v>
      </c>
      <c r="I981" s="50" t="s">
        <v>12476</v>
      </c>
      <c r="J981" s="135" t="s">
        <v>20084</v>
      </c>
      <c r="K981" s="135" t="s">
        <v>21540</v>
      </c>
      <c r="L981" s="50"/>
      <c r="M981" s="50">
        <v>1</v>
      </c>
      <c r="N981" s="50">
        <v>1</v>
      </c>
    </row>
    <row r="982" spans="1:14" s="6" customFormat="1" ht="25.5" x14ac:dyDescent="0.45">
      <c r="A982" s="57"/>
      <c r="B982" s="58" t="s">
        <v>16880</v>
      </c>
      <c r="C982" s="57" t="s">
        <v>10423</v>
      </c>
      <c r="D982" s="57" t="s">
        <v>9848</v>
      </c>
      <c r="E982" s="59" t="s">
        <v>677</v>
      </c>
      <c r="F982" s="60" t="s">
        <v>676</v>
      </c>
      <c r="G982" s="57" t="s">
        <v>9860</v>
      </c>
      <c r="H982" s="61">
        <v>4620</v>
      </c>
      <c r="I982" s="50" t="s">
        <v>12477</v>
      </c>
      <c r="J982" s="135" t="s">
        <v>20082</v>
      </c>
      <c r="K982" s="135" t="s">
        <v>21545</v>
      </c>
      <c r="L982" s="50"/>
      <c r="M982" s="50">
        <v>1</v>
      </c>
      <c r="N982" s="50">
        <v>1</v>
      </c>
    </row>
    <row r="983" spans="1:14" s="6" customFormat="1" ht="25.5" x14ac:dyDescent="0.45">
      <c r="A983" s="57"/>
      <c r="B983" s="58" t="s">
        <v>16882</v>
      </c>
      <c r="C983" s="57" t="s">
        <v>10422</v>
      </c>
      <c r="D983" s="57" t="s">
        <v>9848</v>
      </c>
      <c r="E983" s="59" t="s">
        <v>680</v>
      </c>
      <c r="F983" s="60" t="s">
        <v>679</v>
      </c>
      <c r="G983" s="57" t="s">
        <v>9860</v>
      </c>
      <c r="H983" s="61">
        <v>4630</v>
      </c>
      <c r="I983" s="50" t="s">
        <v>12478</v>
      </c>
      <c r="J983" s="135" t="s">
        <v>20080</v>
      </c>
      <c r="K983" s="135" t="s">
        <v>21543</v>
      </c>
      <c r="L983" s="50"/>
      <c r="M983" s="50">
        <v>1</v>
      </c>
      <c r="N983" s="50">
        <v>1</v>
      </c>
    </row>
    <row r="984" spans="1:14" s="6" customFormat="1" ht="51" x14ac:dyDescent="0.45">
      <c r="A984" s="57" t="s">
        <v>9848</v>
      </c>
      <c r="B984" s="58" t="s">
        <v>16884</v>
      </c>
      <c r="C984" s="57" t="s">
        <v>2206</v>
      </c>
      <c r="D984" s="57" t="s">
        <v>9848</v>
      </c>
      <c r="E984" s="59" t="s">
        <v>703</v>
      </c>
      <c r="F984" s="60" t="s">
        <v>704</v>
      </c>
      <c r="G984" s="57" t="s">
        <v>10421</v>
      </c>
      <c r="H984" s="61">
        <v>4663</v>
      </c>
      <c r="I984" s="50" t="s">
        <v>12479</v>
      </c>
      <c r="J984" s="135" t="s">
        <v>20078</v>
      </c>
      <c r="K984" s="135" t="s">
        <v>21531</v>
      </c>
      <c r="L984" s="50"/>
      <c r="M984" s="50">
        <v>1</v>
      </c>
      <c r="N984" s="50">
        <v>1</v>
      </c>
    </row>
    <row r="985" spans="1:14" s="6" customFormat="1" ht="38.25" x14ac:dyDescent="0.45">
      <c r="A985" s="57" t="s">
        <v>9848</v>
      </c>
      <c r="B985" s="58" t="s">
        <v>16884</v>
      </c>
      <c r="C985" s="57" t="s">
        <v>10420</v>
      </c>
      <c r="D985" s="57" t="s">
        <v>9848</v>
      </c>
      <c r="E985" s="59" t="s">
        <v>705</v>
      </c>
      <c r="F985" s="60" t="s">
        <v>706</v>
      </c>
      <c r="G985" s="57" t="s">
        <v>10419</v>
      </c>
      <c r="H985" s="61">
        <v>4669</v>
      </c>
      <c r="I985" s="50" t="s">
        <v>12480</v>
      </c>
      <c r="J985" s="135" t="s">
        <v>20078</v>
      </c>
      <c r="K985" s="135" t="s">
        <v>21530</v>
      </c>
      <c r="L985" s="50"/>
      <c r="M985" s="50">
        <v>1</v>
      </c>
      <c r="N985" s="50">
        <v>1</v>
      </c>
    </row>
    <row r="986" spans="1:14" s="6" customFormat="1" ht="25.5" x14ac:dyDescent="0.45">
      <c r="A986" s="57" t="s">
        <v>9848</v>
      </c>
      <c r="B986" s="58" t="s">
        <v>16886</v>
      </c>
      <c r="C986" s="57" t="s">
        <v>10412</v>
      </c>
      <c r="D986" s="57" t="s">
        <v>9848</v>
      </c>
      <c r="E986" s="59" t="s">
        <v>677</v>
      </c>
      <c r="F986" s="60" t="s">
        <v>676</v>
      </c>
      <c r="G986" s="57" t="s">
        <v>10418</v>
      </c>
      <c r="H986" s="61">
        <v>4620</v>
      </c>
      <c r="I986" s="50" t="s">
        <v>12481</v>
      </c>
      <c r="J986" s="135" t="s">
        <v>20076</v>
      </c>
      <c r="K986" s="135" t="s">
        <v>21545</v>
      </c>
      <c r="L986" s="50"/>
      <c r="M986" s="50">
        <v>1</v>
      </c>
      <c r="N986" s="50">
        <v>1</v>
      </c>
    </row>
    <row r="987" spans="1:14" s="6" customFormat="1" ht="25.5" x14ac:dyDescent="0.45">
      <c r="A987" s="57" t="s">
        <v>9848</v>
      </c>
      <c r="B987" s="58" t="s">
        <v>16886</v>
      </c>
      <c r="C987" s="57" t="s">
        <v>10412</v>
      </c>
      <c r="D987" s="57" t="s">
        <v>9848</v>
      </c>
      <c r="E987" s="59" t="s">
        <v>680</v>
      </c>
      <c r="F987" s="60" t="s">
        <v>679</v>
      </c>
      <c r="G987" s="57" t="s">
        <v>10417</v>
      </c>
      <c r="H987" s="61">
        <v>4630</v>
      </c>
      <c r="I987" s="50" t="s">
        <v>12482</v>
      </c>
      <c r="J987" s="135" t="s">
        <v>20076</v>
      </c>
      <c r="K987" s="135" t="s">
        <v>21543</v>
      </c>
      <c r="L987" s="50"/>
      <c r="M987" s="50">
        <v>1</v>
      </c>
      <c r="N987" s="50">
        <v>1</v>
      </c>
    </row>
    <row r="988" spans="1:14" s="6" customFormat="1" ht="25.5" x14ac:dyDescent="0.45">
      <c r="A988" s="57" t="s">
        <v>9848</v>
      </c>
      <c r="B988" s="58" t="s">
        <v>16886</v>
      </c>
      <c r="C988" s="57" t="s">
        <v>10412</v>
      </c>
      <c r="D988" s="57" t="s">
        <v>9848</v>
      </c>
      <c r="E988" s="59" t="s">
        <v>683</v>
      </c>
      <c r="F988" s="60" t="s">
        <v>684</v>
      </c>
      <c r="G988" s="57" t="s">
        <v>10416</v>
      </c>
      <c r="H988" s="61">
        <v>4641</v>
      </c>
      <c r="I988" s="50" t="s">
        <v>12483</v>
      </c>
      <c r="J988" s="135" t="s">
        <v>20076</v>
      </c>
      <c r="K988" s="135" t="s">
        <v>21541</v>
      </c>
      <c r="L988" s="50"/>
      <c r="M988" s="50">
        <v>1</v>
      </c>
      <c r="N988" s="50">
        <v>1</v>
      </c>
    </row>
    <row r="989" spans="1:14" s="6" customFormat="1" ht="25.5" x14ac:dyDescent="0.45">
      <c r="A989" s="57" t="s">
        <v>9848</v>
      </c>
      <c r="B989" s="58" t="s">
        <v>16886</v>
      </c>
      <c r="C989" s="57" t="s">
        <v>10412</v>
      </c>
      <c r="D989" s="57" t="s">
        <v>9848</v>
      </c>
      <c r="E989" s="59" t="s">
        <v>685</v>
      </c>
      <c r="F989" s="60" t="s">
        <v>686</v>
      </c>
      <c r="G989" s="57" t="s">
        <v>10415</v>
      </c>
      <c r="H989" s="61">
        <v>4649</v>
      </c>
      <c r="I989" s="50" t="s">
        <v>12484</v>
      </c>
      <c r="J989" s="135" t="s">
        <v>20076</v>
      </c>
      <c r="K989" s="135" t="s">
        <v>21540</v>
      </c>
      <c r="L989" s="50"/>
      <c r="M989" s="50">
        <v>1</v>
      </c>
      <c r="N989" s="50">
        <v>1</v>
      </c>
    </row>
    <row r="990" spans="1:14" s="6" customFormat="1" ht="38.25" x14ac:dyDescent="0.45">
      <c r="A990" s="57" t="s">
        <v>9848</v>
      </c>
      <c r="B990" s="58" t="s">
        <v>16886</v>
      </c>
      <c r="C990" s="57" t="s">
        <v>10412</v>
      </c>
      <c r="D990" s="57" t="s">
        <v>9848</v>
      </c>
      <c r="E990" s="59" t="s">
        <v>699</v>
      </c>
      <c r="F990" s="60" t="s">
        <v>700</v>
      </c>
      <c r="G990" s="57" t="s">
        <v>10414</v>
      </c>
      <c r="H990" s="61">
        <v>4661</v>
      </c>
      <c r="I990" s="50" t="s">
        <v>12485</v>
      </c>
      <c r="J990" s="135" t="s">
        <v>20076</v>
      </c>
      <c r="K990" s="135" t="s">
        <v>21533</v>
      </c>
      <c r="L990" s="50"/>
      <c r="M990" s="50">
        <v>1</v>
      </c>
      <c r="N990" s="50">
        <v>1</v>
      </c>
    </row>
    <row r="991" spans="1:14" s="6" customFormat="1" ht="38.25" x14ac:dyDescent="0.45">
      <c r="A991" s="57" t="s">
        <v>9848</v>
      </c>
      <c r="B991" s="58" t="s">
        <v>16886</v>
      </c>
      <c r="C991" s="57" t="s">
        <v>10412</v>
      </c>
      <c r="D991" s="57" t="s">
        <v>9848</v>
      </c>
      <c r="E991" s="59" t="s">
        <v>705</v>
      </c>
      <c r="F991" s="60" t="s">
        <v>706</v>
      </c>
      <c r="G991" s="57" t="s">
        <v>10413</v>
      </c>
      <c r="H991" s="61">
        <v>4669</v>
      </c>
      <c r="I991" s="50" t="s">
        <v>12486</v>
      </c>
      <c r="J991" s="135" t="s">
        <v>20076</v>
      </c>
      <c r="K991" s="135" t="s">
        <v>21530</v>
      </c>
      <c r="L991" s="50"/>
      <c r="M991" s="50">
        <v>1</v>
      </c>
      <c r="N991" s="50">
        <v>1</v>
      </c>
    </row>
    <row r="992" spans="1:14" s="6" customFormat="1" ht="25.5" x14ac:dyDescent="0.45">
      <c r="A992" s="57" t="s">
        <v>9848</v>
      </c>
      <c r="B992" s="58" t="s">
        <v>16886</v>
      </c>
      <c r="C992" s="57" t="s">
        <v>10412</v>
      </c>
      <c r="D992" s="57" t="s">
        <v>9848</v>
      </c>
      <c r="E992" s="59" t="s">
        <v>709</v>
      </c>
      <c r="F992" s="60" t="s">
        <v>708</v>
      </c>
      <c r="G992" s="57" t="s">
        <v>10411</v>
      </c>
      <c r="H992" s="61">
        <v>4690</v>
      </c>
      <c r="I992" s="50" t="s">
        <v>12487</v>
      </c>
      <c r="J992" s="135" t="s">
        <v>20076</v>
      </c>
      <c r="K992" s="135" t="s">
        <v>21528</v>
      </c>
      <c r="L992" s="50"/>
      <c r="M992" s="50">
        <v>1</v>
      </c>
      <c r="N992" s="50">
        <v>1</v>
      </c>
    </row>
    <row r="993" spans="1:14" s="6" customFormat="1" ht="25.5" x14ac:dyDescent="0.45">
      <c r="A993" s="57" t="s">
        <v>9848</v>
      </c>
      <c r="B993" s="58" t="s">
        <v>16890</v>
      </c>
      <c r="C993" s="57" t="s">
        <v>10407</v>
      </c>
      <c r="D993" s="57" t="s">
        <v>9848</v>
      </c>
      <c r="E993" s="59" t="s">
        <v>660</v>
      </c>
      <c r="F993" s="60" t="s">
        <v>659</v>
      </c>
      <c r="G993" s="57" t="s">
        <v>10410</v>
      </c>
      <c r="H993" s="61">
        <v>4510</v>
      </c>
      <c r="I993" s="50" t="s">
        <v>12488</v>
      </c>
      <c r="J993" s="135" t="s">
        <v>20072</v>
      </c>
      <c r="K993" s="135" t="s">
        <v>21556</v>
      </c>
      <c r="L993" s="50"/>
      <c r="M993" s="50">
        <v>1</v>
      </c>
      <c r="N993" s="50">
        <v>1</v>
      </c>
    </row>
    <row r="994" spans="1:14" s="6" customFormat="1" ht="25.5" x14ac:dyDescent="0.45">
      <c r="A994" s="57" t="s">
        <v>9848</v>
      </c>
      <c r="B994" s="58" t="s">
        <v>16890</v>
      </c>
      <c r="C994" s="57" t="s">
        <v>10407</v>
      </c>
      <c r="D994" s="57" t="s">
        <v>9848</v>
      </c>
      <c r="E994" s="59" t="s">
        <v>666</v>
      </c>
      <c r="F994" s="60" t="s">
        <v>665</v>
      </c>
      <c r="G994" s="57" t="s">
        <v>10409</v>
      </c>
      <c r="H994" s="61">
        <v>4530</v>
      </c>
      <c r="I994" s="50" t="s">
        <v>12489</v>
      </c>
      <c r="J994" s="135" t="s">
        <v>20072</v>
      </c>
      <c r="K994" s="135" t="s">
        <v>21552</v>
      </c>
      <c r="L994" s="50"/>
      <c r="M994" s="50">
        <v>1</v>
      </c>
      <c r="N994" s="50">
        <v>1</v>
      </c>
    </row>
    <row r="995" spans="1:14" s="6" customFormat="1" ht="38.25" x14ac:dyDescent="0.45">
      <c r="A995" s="57" t="s">
        <v>9848</v>
      </c>
      <c r="B995" s="58" t="s">
        <v>16890</v>
      </c>
      <c r="C995" s="57" t="s">
        <v>10407</v>
      </c>
      <c r="D995" s="57" t="s">
        <v>9848</v>
      </c>
      <c r="E995" s="59" t="s">
        <v>669</v>
      </c>
      <c r="F995" s="60" t="s">
        <v>668</v>
      </c>
      <c r="G995" s="57" t="s">
        <v>10408</v>
      </c>
      <c r="H995" s="61">
        <v>4540</v>
      </c>
      <c r="I995" s="50" t="s">
        <v>12490</v>
      </c>
      <c r="J995" s="135" t="s">
        <v>20072</v>
      </c>
      <c r="K995" s="135" t="s">
        <v>21550</v>
      </c>
      <c r="L995" s="50"/>
      <c r="M995" s="50">
        <v>1</v>
      </c>
      <c r="N995" s="50">
        <v>1</v>
      </c>
    </row>
    <row r="996" spans="1:14" s="6" customFormat="1" ht="25.5" x14ac:dyDescent="0.45">
      <c r="A996" s="57" t="s">
        <v>9848</v>
      </c>
      <c r="B996" s="58" t="s">
        <v>16890</v>
      </c>
      <c r="C996" s="57" t="s">
        <v>10407</v>
      </c>
      <c r="D996" s="57" t="s">
        <v>9848</v>
      </c>
      <c r="E996" s="59" t="s">
        <v>674</v>
      </c>
      <c r="F996" s="60" t="s">
        <v>673</v>
      </c>
      <c r="G996" s="57" t="s">
        <v>10406</v>
      </c>
      <c r="H996" s="61">
        <v>4610</v>
      </c>
      <c r="I996" s="50" t="s">
        <v>12491</v>
      </c>
      <c r="J996" s="135" t="s">
        <v>20072</v>
      </c>
      <c r="K996" s="135" t="s">
        <v>21547</v>
      </c>
      <c r="L996" s="50"/>
      <c r="M996" s="50">
        <v>1</v>
      </c>
      <c r="N996" s="50">
        <v>1</v>
      </c>
    </row>
    <row r="997" spans="1:14" s="6" customFormat="1" ht="25.5" x14ac:dyDescent="0.45">
      <c r="A997" s="57" t="s">
        <v>9848</v>
      </c>
      <c r="B997" s="58" t="s">
        <v>16892</v>
      </c>
      <c r="C997" s="57" t="s">
        <v>10402</v>
      </c>
      <c r="D997" s="57" t="s">
        <v>9848</v>
      </c>
      <c r="E997" s="59" t="s">
        <v>660</v>
      </c>
      <c r="F997" s="60" t="s">
        <v>659</v>
      </c>
      <c r="G997" s="57" t="s">
        <v>10405</v>
      </c>
      <c r="H997" s="61">
        <v>4510</v>
      </c>
      <c r="I997" s="50" t="s">
        <v>12492</v>
      </c>
      <c r="J997" s="135" t="s">
        <v>20070</v>
      </c>
      <c r="K997" s="135" t="s">
        <v>21556</v>
      </c>
      <c r="L997" s="50"/>
      <c r="M997" s="50">
        <v>1</v>
      </c>
      <c r="N997" s="50">
        <v>1</v>
      </c>
    </row>
    <row r="998" spans="1:14" s="6" customFormat="1" ht="25.5" x14ac:dyDescent="0.45">
      <c r="A998" s="57" t="s">
        <v>9848</v>
      </c>
      <c r="B998" s="58" t="s">
        <v>16892</v>
      </c>
      <c r="C998" s="57" t="s">
        <v>10402</v>
      </c>
      <c r="D998" s="57" t="s">
        <v>9848</v>
      </c>
      <c r="E998" s="59" t="s">
        <v>666</v>
      </c>
      <c r="F998" s="60" t="s">
        <v>665</v>
      </c>
      <c r="G998" s="57" t="s">
        <v>10404</v>
      </c>
      <c r="H998" s="61">
        <v>4530</v>
      </c>
      <c r="I998" s="50" t="s">
        <v>12493</v>
      </c>
      <c r="J998" s="135" t="s">
        <v>20070</v>
      </c>
      <c r="K998" s="135" t="s">
        <v>21552</v>
      </c>
      <c r="L998" s="50"/>
      <c r="M998" s="50">
        <v>1</v>
      </c>
      <c r="N998" s="50">
        <v>1</v>
      </c>
    </row>
    <row r="999" spans="1:14" s="6" customFormat="1" ht="38.25" x14ac:dyDescent="0.45">
      <c r="A999" s="57" t="s">
        <v>9848</v>
      </c>
      <c r="B999" s="58" t="s">
        <v>16892</v>
      </c>
      <c r="C999" s="57" t="s">
        <v>10402</v>
      </c>
      <c r="D999" s="57" t="s">
        <v>9848</v>
      </c>
      <c r="E999" s="59" t="s">
        <v>669</v>
      </c>
      <c r="F999" s="60" t="s">
        <v>668</v>
      </c>
      <c r="G999" s="57" t="s">
        <v>10403</v>
      </c>
      <c r="H999" s="61">
        <v>4540</v>
      </c>
      <c r="I999" s="50" t="s">
        <v>12494</v>
      </c>
      <c r="J999" s="135" t="s">
        <v>20070</v>
      </c>
      <c r="K999" s="135" t="s">
        <v>21550</v>
      </c>
      <c r="L999" s="50"/>
      <c r="M999" s="50">
        <v>1</v>
      </c>
      <c r="N999" s="50">
        <v>1</v>
      </c>
    </row>
    <row r="1000" spans="1:14" s="6" customFormat="1" ht="25.5" x14ac:dyDescent="0.45">
      <c r="A1000" s="57" t="s">
        <v>9848</v>
      </c>
      <c r="B1000" s="58" t="s">
        <v>16892</v>
      </c>
      <c r="C1000" s="57" t="s">
        <v>10402</v>
      </c>
      <c r="D1000" s="57" t="s">
        <v>9848</v>
      </c>
      <c r="E1000" s="59" t="s">
        <v>674</v>
      </c>
      <c r="F1000" s="60" t="s">
        <v>673</v>
      </c>
      <c r="G1000" s="57" t="s">
        <v>10401</v>
      </c>
      <c r="H1000" s="61">
        <v>4610</v>
      </c>
      <c r="I1000" s="50" t="s">
        <v>12495</v>
      </c>
      <c r="J1000" s="135" t="s">
        <v>20070</v>
      </c>
      <c r="K1000" s="135" t="s">
        <v>21547</v>
      </c>
      <c r="L1000" s="50"/>
      <c r="M1000" s="50">
        <v>1</v>
      </c>
      <c r="N1000" s="50">
        <v>1</v>
      </c>
    </row>
    <row r="1001" spans="1:14" s="6" customFormat="1" ht="13.15" x14ac:dyDescent="0.45">
      <c r="A1001" s="57"/>
      <c r="B1001" s="58" t="s">
        <v>16896</v>
      </c>
      <c r="C1001" s="57" t="s">
        <v>10400</v>
      </c>
      <c r="D1001" s="57" t="s">
        <v>9848</v>
      </c>
      <c r="E1001" s="59" t="s">
        <v>660</v>
      </c>
      <c r="F1001" s="60" t="s">
        <v>659</v>
      </c>
      <c r="G1001" s="57" t="s">
        <v>9860</v>
      </c>
      <c r="H1001" s="61">
        <v>4510</v>
      </c>
      <c r="I1001" s="50" t="s">
        <v>12496</v>
      </c>
      <c r="J1001" s="135" t="s">
        <v>20064</v>
      </c>
      <c r="K1001" s="135" t="s">
        <v>21556</v>
      </c>
      <c r="L1001" s="50"/>
      <c r="M1001" s="50">
        <v>1</v>
      </c>
      <c r="N1001" s="50">
        <v>1</v>
      </c>
    </row>
    <row r="1002" spans="1:14" s="6" customFormat="1" ht="13.15" x14ac:dyDescent="0.45">
      <c r="A1002" s="57"/>
      <c r="B1002" s="58" t="s">
        <v>16898</v>
      </c>
      <c r="C1002" s="57" t="s">
        <v>10399</v>
      </c>
      <c r="D1002" s="57" t="s">
        <v>9848</v>
      </c>
      <c r="E1002" s="59" t="s">
        <v>660</v>
      </c>
      <c r="F1002" s="60" t="s">
        <v>659</v>
      </c>
      <c r="G1002" s="57" t="s">
        <v>9860</v>
      </c>
      <c r="H1002" s="61">
        <v>4510</v>
      </c>
      <c r="I1002" s="50" t="s">
        <v>12497</v>
      </c>
      <c r="J1002" s="135" t="s">
        <v>20062</v>
      </c>
      <c r="K1002" s="135" t="s">
        <v>21556</v>
      </c>
      <c r="L1002" s="50"/>
      <c r="M1002" s="50">
        <v>1</v>
      </c>
      <c r="N1002" s="50">
        <v>1</v>
      </c>
    </row>
    <row r="1003" spans="1:14" s="6" customFormat="1" ht="13.15" x14ac:dyDescent="0.45">
      <c r="A1003" s="57" t="s">
        <v>9848</v>
      </c>
      <c r="B1003" s="58" t="s">
        <v>16901</v>
      </c>
      <c r="C1003" s="57" t="s">
        <v>10397</v>
      </c>
      <c r="D1003" s="57" t="s">
        <v>9848</v>
      </c>
      <c r="E1003" s="59" t="s">
        <v>660</v>
      </c>
      <c r="F1003" s="60" t="s">
        <v>659</v>
      </c>
      <c r="G1003" s="57" t="s">
        <v>10398</v>
      </c>
      <c r="H1003" s="61">
        <v>4510</v>
      </c>
      <c r="I1003" s="50" t="s">
        <v>12498</v>
      </c>
      <c r="J1003" s="135" t="s">
        <v>20059</v>
      </c>
      <c r="K1003" s="135" t="s">
        <v>21556</v>
      </c>
      <c r="L1003" s="50"/>
      <c r="M1003" s="50">
        <v>1</v>
      </c>
      <c r="N1003" s="50">
        <v>1</v>
      </c>
    </row>
    <row r="1004" spans="1:14" s="6" customFormat="1" ht="25.5" x14ac:dyDescent="0.45">
      <c r="A1004" s="57" t="s">
        <v>9848</v>
      </c>
      <c r="B1004" s="58" t="s">
        <v>16901</v>
      </c>
      <c r="C1004" s="57" t="s">
        <v>10397</v>
      </c>
      <c r="D1004" s="57" t="s">
        <v>9848</v>
      </c>
      <c r="E1004" s="59" t="s">
        <v>666</v>
      </c>
      <c r="F1004" s="60" t="s">
        <v>665</v>
      </c>
      <c r="G1004" s="57" t="s">
        <v>10396</v>
      </c>
      <c r="H1004" s="61">
        <v>4530</v>
      </c>
      <c r="I1004" s="50" t="s">
        <v>12499</v>
      </c>
      <c r="J1004" s="135" t="s">
        <v>20059</v>
      </c>
      <c r="K1004" s="135" t="s">
        <v>21552</v>
      </c>
      <c r="L1004" s="50"/>
      <c r="M1004" s="50">
        <v>1</v>
      </c>
      <c r="N1004" s="50">
        <v>1</v>
      </c>
    </row>
    <row r="1005" spans="1:14" s="6" customFormat="1" ht="38.25" x14ac:dyDescent="0.45">
      <c r="A1005" s="57" t="s">
        <v>9848</v>
      </c>
      <c r="B1005" s="58" t="s">
        <v>16903</v>
      </c>
      <c r="C1005" s="57" t="s">
        <v>10395</v>
      </c>
      <c r="D1005" s="57" t="s">
        <v>9848</v>
      </c>
      <c r="E1005" s="59" t="s">
        <v>565</v>
      </c>
      <c r="F1005" s="60" t="s">
        <v>566</v>
      </c>
      <c r="G1005" s="57" t="s">
        <v>10394</v>
      </c>
      <c r="H1005" s="61">
        <v>3315</v>
      </c>
      <c r="I1005" s="50" t="s">
        <v>12500</v>
      </c>
      <c r="J1005" s="135" t="s">
        <v>20057</v>
      </c>
      <c r="K1005" s="135" t="s">
        <v>21613</v>
      </c>
      <c r="L1005" s="50"/>
      <c r="M1005" s="50">
        <v>1</v>
      </c>
      <c r="N1005" s="50">
        <v>1</v>
      </c>
    </row>
    <row r="1006" spans="1:14" s="6" customFormat="1" ht="38.25" x14ac:dyDescent="0.45">
      <c r="A1006" s="57" t="s">
        <v>9848</v>
      </c>
      <c r="B1006" s="58" t="s">
        <v>16903</v>
      </c>
      <c r="C1006" s="57" t="s">
        <v>2219</v>
      </c>
      <c r="D1006" s="57" t="s">
        <v>9848</v>
      </c>
      <c r="E1006" s="59" t="s">
        <v>751</v>
      </c>
      <c r="F1006" s="60" t="s">
        <v>752</v>
      </c>
      <c r="G1006" s="57" t="s">
        <v>10393</v>
      </c>
      <c r="H1006" s="61">
        <v>4763</v>
      </c>
      <c r="I1006" s="50" t="s">
        <v>12501</v>
      </c>
      <c r="J1006" s="135" t="s">
        <v>20057</v>
      </c>
      <c r="K1006" s="135" t="s">
        <v>21506</v>
      </c>
      <c r="L1006" s="50"/>
      <c r="M1006" s="50">
        <v>1</v>
      </c>
      <c r="N1006" s="50">
        <v>1</v>
      </c>
    </row>
    <row r="1007" spans="1:14" s="6" customFormat="1" ht="25.5" x14ac:dyDescent="0.45">
      <c r="A1007" s="57" t="s">
        <v>9848</v>
      </c>
      <c r="B1007" s="58" t="s">
        <v>16904</v>
      </c>
      <c r="C1007" s="57" t="s">
        <v>2220</v>
      </c>
      <c r="D1007" s="57" t="s">
        <v>9848</v>
      </c>
      <c r="E1007" s="59" t="s">
        <v>660</v>
      </c>
      <c r="F1007" s="60" t="s">
        <v>659</v>
      </c>
      <c r="G1007" s="57" t="s">
        <v>10392</v>
      </c>
      <c r="H1007" s="61">
        <v>4510</v>
      </c>
      <c r="I1007" s="50" t="s">
        <v>12502</v>
      </c>
      <c r="J1007" s="135" t="s">
        <v>20056</v>
      </c>
      <c r="K1007" s="135" t="s">
        <v>21556</v>
      </c>
      <c r="L1007" s="50"/>
      <c r="M1007" s="50">
        <v>1</v>
      </c>
      <c r="N1007" s="50">
        <v>1</v>
      </c>
    </row>
    <row r="1008" spans="1:14" s="6" customFormat="1" ht="38.25" x14ac:dyDescent="0.45">
      <c r="A1008" s="57" t="s">
        <v>9848</v>
      </c>
      <c r="B1008" s="58" t="s">
        <v>16904</v>
      </c>
      <c r="C1008" s="57" t="s">
        <v>2220</v>
      </c>
      <c r="D1008" s="57" t="s">
        <v>9848</v>
      </c>
      <c r="E1008" s="59" t="s">
        <v>669</v>
      </c>
      <c r="F1008" s="60" t="s">
        <v>668</v>
      </c>
      <c r="G1008" s="57" t="s">
        <v>10391</v>
      </c>
      <c r="H1008" s="61">
        <v>4540</v>
      </c>
      <c r="I1008" s="50" t="s">
        <v>12503</v>
      </c>
      <c r="J1008" s="135" t="s">
        <v>20056</v>
      </c>
      <c r="K1008" s="135" t="s">
        <v>21550</v>
      </c>
      <c r="L1008" s="50"/>
      <c r="M1008" s="50">
        <v>1</v>
      </c>
      <c r="N1008" s="50">
        <v>1</v>
      </c>
    </row>
    <row r="1009" spans="1:14" s="6" customFormat="1" ht="25.5" x14ac:dyDescent="0.45">
      <c r="A1009" s="57" t="s">
        <v>9848</v>
      </c>
      <c r="B1009" s="58" t="s">
        <v>16904</v>
      </c>
      <c r="C1009" s="57" t="s">
        <v>2220</v>
      </c>
      <c r="D1009" s="57" t="s">
        <v>9848</v>
      </c>
      <c r="E1009" s="59" t="s">
        <v>761</v>
      </c>
      <c r="F1009" s="60" t="s">
        <v>762</v>
      </c>
      <c r="G1009" s="57" t="s">
        <v>10390</v>
      </c>
      <c r="H1009" s="61">
        <v>4773</v>
      </c>
      <c r="I1009" s="50" t="s">
        <v>12504</v>
      </c>
      <c r="J1009" s="135" t="s">
        <v>20056</v>
      </c>
      <c r="K1009" s="135" t="s">
        <v>21501</v>
      </c>
      <c r="L1009" s="50"/>
      <c r="M1009" s="50">
        <v>1</v>
      </c>
      <c r="N1009" s="50">
        <v>1</v>
      </c>
    </row>
    <row r="1010" spans="1:14" s="6" customFormat="1" ht="25.5" x14ac:dyDescent="0.45">
      <c r="A1010" s="57" t="s">
        <v>9848</v>
      </c>
      <c r="B1010" s="58" t="s">
        <v>16907</v>
      </c>
      <c r="C1010" s="57" t="s">
        <v>10389</v>
      </c>
      <c r="D1010" s="57" t="s">
        <v>9848</v>
      </c>
      <c r="E1010" s="59" t="s">
        <v>666</v>
      </c>
      <c r="F1010" s="60" t="s">
        <v>665</v>
      </c>
      <c r="G1010" s="57" t="s">
        <v>10388</v>
      </c>
      <c r="H1010" s="61">
        <v>4530</v>
      </c>
      <c r="I1010" s="50" t="s">
        <v>12505</v>
      </c>
      <c r="J1010" s="135" t="s">
        <v>20053</v>
      </c>
      <c r="K1010" s="135" t="s">
        <v>21552</v>
      </c>
      <c r="L1010" s="50"/>
      <c r="M1010" s="50">
        <v>1</v>
      </c>
      <c r="N1010" s="50">
        <v>1</v>
      </c>
    </row>
    <row r="1011" spans="1:14" s="6" customFormat="1" ht="38.25" x14ac:dyDescent="0.45">
      <c r="A1011" s="57" t="s">
        <v>9848</v>
      </c>
      <c r="B1011" s="58" t="s">
        <v>16907</v>
      </c>
      <c r="C1011" s="57" t="s">
        <v>2222</v>
      </c>
      <c r="D1011" s="57" t="s">
        <v>9848</v>
      </c>
      <c r="E1011" s="59" t="s">
        <v>733</v>
      </c>
      <c r="F1011" s="60" t="s">
        <v>734</v>
      </c>
      <c r="G1011" s="57" t="s">
        <v>10387</v>
      </c>
      <c r="H1011" s="61">
        <v>4742</v>
      </c>
      <c r="I1011" s="50" t="s">
        <v>12506</v>
      </c>
      <c r="J1011" s="135" t="s">
        <v>20053</v>
      </c>
      <c r="K1011" s="135" t="s">
        <v>21515</v>
      </c>
      <c r="L1011" s="50"/>
      <c r="M1011" s="50">
        <v>1</v>
      </c>
      <c r="N1011" s="50">
        <v>1</v>
      </c>
    </row>
    <row r="1012" spans="1:14" s="6" customFormat="1" ht="25.5" x14ac:dyDescent="0.45">
      <c r="A1012" s="57" t="s">
        <v>9848</v>
      </c>
      <c r="B1012" s="58" t="s">
        <v>16909</v>
      </c>
      <c r="C1012" s="57" t="s">
        <v>10385</v>
      </c>
      <c r="D1012" s="57" t="s">
        <v>9848</v>
      </c>
      <c r="E1012" s="59" t="s">
        <v>666</v>
      </c>
      <c r="F1012" s="60" t="s">
        <v>665</v>
      </c>
      <c r="G1012" s="57" t="s">
        <v>10386</v>
      </c>
      <c r="H1012" s="61">
        <v>4530</v>
      </c>
      <c r="I1012" s="50" t="s">
        <v>12507</v>
      </c>
      <c r="J1012" s="135" t="s">
        <v>20051</v>
      </c>
      <c r="K1012" s="135" t="s">
        <v>21552</v>
      </c>
      <c r="L1012" s="50"/>
      <c r="M1012" s="50">
        <v>1</v>
      </c>
      <c r="N1012" s="50">
        <v>1</v>
      </c>
    </row>
    <row r="1013" spans="1:14" s="6" customFormat="1" ht="38.25" x14ac:dyDescent="0.45">
      <c r="A1013" s="57" t="s">
        <v>9848</v>
      </c>
      <c r="B1013" s="58" t="s">
        <v>16909</v>
      </c>
      <c r="C1013" s="57" t="s">
        <v>10385</v>
      </c>
      <c r="D1013" s="57" t="s">
        <v>9848</v>
      </c>
      <c r="E1013" s="59" t="s">
        <v>669</v>
      </c>
      <c r="F1013" s="60" t="s">
        <v>668</v>
      </c>
      <c r="G1013" s="57" t="s">
        <v>10384</v>
      </c>
      <c r="H1013" s="61">
        <v>4540</v>
      </c>
      <c r="I1013" s="50" t="s">
        <v>12508</v>
      </c>
      <c r="J1013" s="135" t="s">
        <v>20051</v>
      </c>
      <c r="K1013" s="135" t="s">
        <v>21550</v>
      </c>
      <c r="L1013" s="50"/>
      <c r="M1013" s="50">
        <v>1</v>
      </c>
      <c r="N1013" s="50">
        <v>1</v>
      </c>
    </row>
    <row r="1014" spans="1:14" s="6" customFormat="1" ht="63.75" x14ac:dyDescent="0.45">
      <c r="A1014" s="57"/>
      <c r="B1014" s="58" t="s">
        <v>16913</v>
      </c>
      <c r="C1014" s="57" t="s">
        <v>10383</v>
      </c>
      <c r="D1014" s="57" t="s">
        <v>9848</v>
      </c>
      <c r="E1014" s="59" t="s">
        <v>743</v>
      </c>
      <c r="F1014" s="60" t="s">
        <v>744</v>
      </c>
      <c r="G1014" s="57" t="s">
        <v>9860</v>
      </c>
      <c r="H1014" s="61">
        <v>4759</v>
      </c>
      <c r="I1014" s="50" t="s">
        <v>12509</v>
      </c>
      <c r="J1014" s="135" t="s">
        <v>20047</v>
      </c>
      <c r="K1014" s="135" t="s">
        <v>21510</v>
      </c>
      <c r="L1014" s="50"/>
      <c r="M1014" s="50">
        <v>1</v>
      </c>
      <c r="N1014" s="50">
        <v>1</v>
      </c>
    </row>
    <row r="1015" spans="1:14" s="6" customFormat="1" ht="38.25" x14ac:dyDescent="0.45">
      <c r="A1015" s="57"/>
      <c r="B1015" s="58" t="s">
        <v>16916</v>
      </c>
      <c r="C1015" s="57" t="s">
        <v>10382</v>
      </c>
      <c r="D1015" s="57" t="s">
        <v>9848</v>
      </c>
      <c r="E1015" s="59" t="s">
        <v>741</v>
      </c>
      <c r="F1015" s="60" t="s">
        <v>742</v>
      </c>
      <c r="G1015" s="57" t="s">
        <v>9860</v>
      </c>
      <c r="H1015" s="61">
        <v>4753</v>
      </c>
      <c r="I1015" s="50" t="s">
        <v>12510</v>
      </c>
      <c r="J1015" s="135" t="s">
        <v>20044</v>
      </c>
      <c r="K1015" s="135" t="s">
        <v>21511</v>
      </c>
      <c r="L1015" s="50"/>
      <c r="M1015" s="50">
        <v>1</v>
      </c>
      <c r="N1015" s="50">
        <v>1</v>
      </c>
    </row>
    <row r="1016" spans="1:14" s="6" customFormat="1" ht="38.25" x14ac:dyDescent="0.45">
      <c r="A1016" s="57" t="s">
        <v>9848</v>
      </c>
      <c r="B1016" s="58" t="s">
        <v>16918</v>
      </c>
      <c r="C1016" s="57" t="s">
        <v>10381</v>
      </c>
      <c r="D1016" s="57" t="s">
        <v>9848</v>
      </c>
      <c r="E1016" s="59" t="s">
        <v>741</v>
      </c>
      <c r="F1016" s="60" t="s">
        <v>742</v>
      </c>
      <c r="G1016" s="57" t="s">
        <v>10380</v>
      </c>
      <c r="H1016" s="61">
        <v>4753</v>
      </c>
      <c r="I1016" s="50" t="s">
        <v>12511</v>
      </c>
      <c r="J1016" s="135" t="s">
        <v>20042</v>
      </c>
      <c r="K1016" s="135" t="s">
        <v>21511</v>
      </c>
      <c r="L1016" s="50"/>
      <c r="M1016" s="50">
        <v>1</v>
      </c>
      <c r="N1016" s="50">
        <v>1</v>
      </c>
    </row>
    <row r="1017" spans="1:14" s="6" customFormat="1" ht="25.5" x14ac:dyDescent="0.45">
      <c r="A1017" s="57" t="s">
        <v>9848</v>
      </c>
      <c r="B1017" s="58" t="s">
        <v>16918</v>
      </c>
      <c r="C1017" s="57" t="s">
        <v>2229</v>
      </c>
      <c r="D1017" s="57" t="s">
        <v>9848</v>
      </c>
      <c r="E1017" s="59" t="s">
        <v>1321</v>
      </c>
      <c r="F1017" s="60" t="s">
        <v>1322</v>
      </c>
      <c r="G1017" s="57" t="s">
        <v>10379</v>
      </c>
      <c r="H1017" s="61">
        <v>9524</v>
      </c>
      <c r="I1017" s="50" t="s">
        <v>12512</v>
      </c>
      <c r="J1017" s="135" t="s">
        <v>20042</v>
      </c>
      <c r="K1017" s="135" t="s">
        <v>21182</v>
      </c>
      <c r="L1017" s="50"/>
      <c r="M1017" s="50">
        <v>1</v>
      </c>
      <c r="N1017" s="50">
        <v>1</v>
      </c>
    </row>
    <row r="1018" spans="1:14" s="6" customFormat="1" ht="63.75" x14ac:dyDescent="0.45">
      <c r="A1018" s="57" t="s">
        <v>9848</v>
      </c>
      <c r="B1018" s="58" t="s">
        <v>16919</v>
      </c>
      <c r="C1018" s="57" t="s">
        <v>10378</v>
      </c>
      <c r="D1018" s="57" t="s">
        <v>9848</v>
      </c>
      <c r="E1018" s="59" t="s">
        <v>743</v>
      </c>
      <c r="F1018" s="60" t="s">
        <v>744</v>
      </c>
      <c r="G1018" s="57" t="s">
        <v>10377</v>
      </c>
      <c r="H1018" s="61">
        <v>4759</v>
      </c>
      <c r="I1018" s="50" t="s">
        <v>12513</v>
      </c>
      <c r="J1018" s="135" t="s">
        <v>20041</v>
      </c>
      <c r="K1018" s="135" t="s">
        <v>21510</v>
      </c>
      <c r="L1018" s="50"/>
      <c r="M1018" s="50">
        <v>1</v>
      </c>
      <c r="N1018" s="50">
        <v>1</v>
      </c>
    </row>
    <row r="1019" spans="1:14" s="6" customFormat="1" ht="25.5" x14ac:dyDescent="0.45">
      <c r="A1019" s="57" t="s">
        <v>9848</v>
      </c>
      <c r="B1019" s="58" t="s">
        <v>16919</v>
      </c>
      <c r="C1019" s="57" t="s">
        <v>2230</v>
      </c>
      <c r="D1019" s="57" t="s">
        <v>9848</v>
      </c>
      <c r="E1019" s="59" t="s">
        <v>761</v>
      </c>
      <c r="F1019" s="60" t="s">
        <v>762</v>
      </c>
      <c r="G1019" s="57" t="s">
        <v>10376</v>
      </c>
      <c r="H1019" s="61">
        <v>4773</v>
      </c>
      <c r="I1019" s="50" t="s">
        <v>12514</v>
      </c>
      <c r="J1019" s="135" t="s">
        <v>20041</v>
      </c>
      <c r="K1019" s="135" t="s">
        <v>21501</v>
      </c>
      <c r="L1019" s="50"/>
      <c r="M1019" s="50">
        <v>1</v>
      </c>
      <c r="N1019" s="50">
        <v>1</v>
      </c>
    </row>
    <row r="1020" spans="1:14" s="6" customFormat="1" ht="63.75" x14ac:dyDescent="0.45">
      <c r="A1020" s="57" t="s">
        <v>9848</v>
      </c>
      <c r="B1020" s="58" t="s">
        <v>16923</v>
      </c>
      <c r="C1020" s="57" t="s">
        <v>2232</v>
      </c>
      <c r="D1020" s="57" t="s">
        <v>9848</v>
      </c>
      <c r="E1020" s="59" t="s">
        <v>743</v>
      </c>
      <c r="F1020" s="60" t="s">
        <v>744</v>
      </c>
      <c r="G1020" s="57" t="s">
        <v>10375</v>
      </c>
      <c r="H1020" s="61">
        <v>4759</v>
      </c>
      <c r="I1020" s="50" t="s">
        <v>12515</v>
      </c>
      <c r="J1020" s="135" t="s">
        <v>20037</v>
      </c>
      <c r="K1020" s="135" t="s">
        <v>21510</v>
      </c>
      <c r="L1020" s="50"/>
      <c r="M1020" s="50">
        <v>1</v>
      </c>
      <c r="N1020" s="50">
        <v>1</v>
      </c>
    </row>
    <row r="1021" spans="1:14" s="6" customFormat="1" ht="38.25" x14ac:dyDescent="0.45">
      <c r="A1021" s="57" t="s">
        <v>9848</v>
      </c>
      <c r="B1021" s="58" t="s">
        <v>16923</v>
      </c>
      <c r="C1021" s="57" t="s">
        <v>2232</v>
      </c>
      <c r="D1021" s="57" t="s">
        <v>9848</v>
      </c>
      <c r="E1021" s="59" t="s">
        <v>1317</v>
      </c>
      <c r="F1021" s="60" t="s">
        <v>1318</v>
      </c>
      <c r="G1021" s="57" t="s">
        <v>10374</v>
      </c>
      <c r="H1021" s="61">
        <v>9522</v>
      </c>
      <c r="I1021" s="50" t="s">
        <v>12516</v>
      </c>
      <c r="J1021" s="135" t="s">
        <v>20037</v>
      </c>
      <c r="K1021" s="135" t="s">
        <v>21184</v>
      </c>
      <c r="L1021" s="50"/>
      <c r="M1021" s="50">
        <v>1</v>
      </c>
      <c r="N1021" s="50">
        <v>1</v>
      </c>
    </row>
    <row r="1022" spans="1:14" s="6" customFormat="1" ht="25.5" x14ac:dyDescent="0.45">
      <c r="A1022" s="57" t="s">
        <v>9848</v>
      </c>
      <c r="B1022" s="58" t="s">
        <v>16924</v>
      </c>
      <c r="C1022" s="57" t="s">
        <v>2233</v>
      </c>
      <c r="D1022" s="57" t="s">
        <v>9848</v>
      </c>
      <c r="E1022" s="59" t="s">
        <v>561</v>
      </c>
      <c r="F1022" s="60" t="s">
        <v>562</v>
      </c>
      <c r="G1022" s="57" t="s">
        <v>10373</v>
      </c>
      <c r="H1022" s="61">
        <v>3313</v>
      </c>
      <c r="I1022" s="50" t="s">
        <v>12517</v>
      </c>
      <c r="J1022" s="135" t="s">
        <v>20036</v>
      </c>
      <c r="K1022" s="135" t="s">
        <v>21615</v>
      </c>
      <c r="L1022" s="50"/>
      <c r="M1022" s="50">
        <v>1</v>
      </c>
      <c r="N1022" s="50">
        <v>1</v>
      </c>
    </row>
    <row r="1023" spans="1:14" s="6" customFormat="1" ht="63.75" x14ac:dyDescent="0.45">
      <c r="A1023" s="57" t="s">
        <v>9848</v>
      </c>
      <c r="B1023" s="58" t="s">
        <v>16924</v>
      </c>
      <c r="C1023" s="57" t="s">
        <v>2233</v>
      </c>
      <c r="D1023" s="57"/>
      <c r="E1023" s="59" t="s">
        <v>731</v>
      </c>
      <c r="F1023" s="60" t="s">
        <v>732</v>
      </c>
      <c r="G1023" s="57" t="s">
        <v>10372</v>
      </c>
      <c r="H1023" s="61">
        <v>4741</v>
      </c>
      <c r="I1023" s="50" t="s">
        <v>12518</v>
      </c>
      <c r="J1023" s="135" t="s">
        <v>20036</v>
      </c>
      <c r="K1023" s="135" t="s">
        <v>21516</v>
      </c>
      <c r="L1023" s="50"/>
      <c r="M1023" s="50">
        <v>1</v>
      </c>
      <c r="N1023" s="50">
        <v>1</v>
      </c>
    </row>
    <row r="1024" spans="1:14" s="6" customFormat="1" ht="51" x14ac:dyDescent="0.45">
      <c r="A1024" s="57" t="s">
        <v>9848</v>
      </c>
      <c r="B1024" s="58" t="s">
        <v>16924</v>
      </c>
      <c r="C1024" s="57" t="s">
        <v>2233</v>
      </c>
      <c r="D1024" s="57" t="s">
        <v>9848</v>
      </c>
      <c r="E1024" s="59" t="s">
        <v>733</v>
      </c>
      <c r="F1024" s="60" t="s">
        <v>734</v>
      </c>
      <c r="G1024" s="57" t="s">
        <v>10371</v>
      </c>
      <c r="H1024" s="61">
        <v>4742</v>
      </c>
      <c r="I1024" s="50" t="s">
        <v>12519</v>
      </c>
      <c r="J1024" s="135" t="s">
        <v>20036</v>
      </c>
      <c r="K1024" s="135" t="s">
        <v>21515</v>
      </c>
      <c r="L1024" s="50"/>
      <c r="M1024" s="50">
        <v>1</v>
      </c>
      <c r="N1024" s="50">
        <v>1</v>
      </c>
    </row>
    <row r="1025" spans="1:14" s="6" customFormat="1" ht="38.25" x14ac:dyDescent="0.45">
      <c r="A1025" s="57" t="s">
        <v>9848</v>
      </c>
      <c r="B1025" s="58" t="s">
        <v>16924</v>
      </c>
      <c r="C1025" s="57" t="s">
        <v>2233</v>
      </c>
      <c r="D1025" s="57"/>
      <c r="E1025" s="59" t="s">
        <v>749</v>
      </c>
      <c r="F1025" s="60" t="s">
        <v>750</v>
      </c>
      <c r="G1025" s="57" t="s">
        <v>10370</v>
      </c>
      <c r="H1025" s="61">
        <v>4762</v>
      </c>
      <c r="I1025" s="50" t="s">
        <v>12520</v>
      </c>
      <c r="J1025" s="135" t="s">
        <v>20036</v>
      </c>
      <c r="K1025" s="135" t="s">
        <v>21507</v>
      </c>
      <c r="L1025" s="50"/>
      <c r="M1025" s="50">
        <v>1</v>
      </c>
      <c r="N1025" s="50">
        <v>1</v>
      </c>
    </row>
    <row r="1026" spans="1:14" s="6" customFormat="1" ht="25.5" x14ac:dyDescent="0.45">
      <c r="A1026" s="57" t="s">
        <v>9848</v>
      </c>
      <c r="B1026" s="58" t="s">
        <v>16924</v>
      </c>
      <c r="C1026" s="57" t="s">
        <v>2233</v>
      </c>
      <c r="D1026" s="57" t="s">
        <v>9848</v>
      </c>
      <c r="E1026" s="59" t="s">
        <v>761</v>
      </c>
      <c r="F1026" s="60" t="s">
        <v>762</v>
      </c>
      <c r="G1026" s="57" t="s">
        <v>10369</v>
      </c>
      <c r="H1026" s="61">
        <v>4773</v>
      </c>
      <c r="I1026" s="50" t="s">
        <v>12521</v>
      </c>
      <c r="J1026" s="135" t="s">
        <v>20036</v>
      </c>
      <c r="K1026" s="135" t="s">
        <v>21501</v>
      </c>
      <c r="L1026" s="50"/>
      <c r="M1026" s="50">
        <v>1</v>
      </c>
      <c r="N1026" s="50">
        <v>1</v>
      </c>
    </row>
    <row r="1027" spans="1:14" s="6" customFormat="1" ht="25.5" x14ac:dyDescent="0.45">
      <c r="A1027" s="57" t="s">
        <v>9848</v>
      </c>
      <c r="B1027" s="58" t="s">
        <v>16924</v>
      </c>
      <c r="C1027" s="57" t="s">
        <v>2233</v>
      </c>
      <c r="D1027" s="57" t="s">
        <v>9848</v>
      </c>
      <c r="E1027" s="59" t="s">
        <v>1315</v>
      </c>
      <c r="F1027" s="60" t="s">
        <v>1316</v>
      </c>
      <c r="G1027" s="57" t="s">
        <v>10368</v>
      </c>
      <c r="H1027" s="61">
        <v>9521</v>
      </c>
      <c r="I1027" s="50" t="s">
        <v>12522</v>
      </c>
      <c r="J1027" s="135" t="s">
        <v>20036</v>
      </c>
      <c r="K1027" s="135" t="s">
        <v>21185</v>
      </c>
      <c r="L1027" s="50"/>
      <c r="M1027" s="50">
        <v>1</v>
      </c>
      <c r="N1027" s="50">
        <v>1</v>
      </c>
    </row>
    <row r="1028" spans="1:14" s="6" customFormat="1" ht="38.25" x14ac:dyDescent="0.45">
      <c r="A1028" s="57"/>
      <c r="B1028" s="58" t="s">
        <v>16928</v>
      </c>
      <c r="C1028" s="57" t="s">
        <v>10367</v>
      </c>
      <c r="D1028" s="57" t="s">
        <v>9848</v>
      </c>
      <c r="E1028" s="59" t="s">
        <v>739</v>
      </c>
      <c r="F1028" s="60" t="s">
        <v>740</v>
      </c>
      <c r="G1028" s="57" t="s">
        <v>9860</v>
      </c>
      <c r="H1028" s="61">
        <v>4752</v>
      </c>
      <c r="I1028" s="50" t="s">
        <v>12523</v>
      </c>
      <c r="J1028" s="135" t="s">
        <v>20032</v>
      </c>
      <c r="K1028" s="135" t="s">
        <v>21512</v>
      </c>
      <c r="L1028" s="50"/>
      <c r="M1028" s="50">
        <v>1</v>
      </c>
      <c r="N1028" s="50">
        <v>1</v>
      </c>
    </row>
    <row r="1029" spans="1:14" s="6" customFormat="1" ht="38.25" x14ac:dyDescent="0.45">
      <c r="A1029" s="57" t="s">
        <v>9848</v>
      </c>
      <c r="B1029" s="58" t="s">
        <v>16930</v>
      </c>
      <c r="C1029" s="57" t="s">
        <v>10365</v>
      </c>
      <c r="D1029" s="57" t="s">
        <v>9848</v>
      </c>
      <c r="E1029" s="59" t="s">
        <v>739</v>
      </c>
      <c r="F1029" s="60" t="s">
        <v>740</v>
      </c>
      <c r="G1029" s="57" t="s">
        <v>10366</v>
      </c>
      <c r="H1029" s="61">
        <v>4752</v>
      </c>
      <c r="I1029" s="50" t="s">
        <v>12524</v>
      </c>
      <c r="J1029" s="135" t="s">
        <v>20030</v>
      </c>
      <c r="K1029" s="135" t="s">
        <v>21512</v>
      </c>
      <c r="L1029" s="50"/>
      <c r="M1029" s="50">
        <v>1</v>
      </c>
      <c r="N1029" s="50">
        <v>1</v>
      </c>
    </row>
    <row r="1030" spans="1:14" s="6" customFormat="1" ht="38.25" x14ac:dyDescent="0.45">
      <c r="A1030" s="57" t="s">
        <v>9848</v>
      </c>
      <c r="B1030" s="58" t="s">
        <v>16930</v>
      </c>
      <c r="C1030" s="57" t="s">
        <v>10365</v>
      </c>
      <c r="D1030" s="57" t="s">
        <v>9848</v>
      </c>
      <c r="E1030" s="59" t="s">
        <v>741</v>
      </c>
      <c r="F1030" s="60" t="s">
        <v>742</v>
      </c>
      <c r="G1030" s="57" t="s">
        <v>10364</v>
      </c>
      <c r="H1030" s="61">
        <v>4753</v>
      </c>
      <c r="I1030" s="50" t="s">
        <v>12525</v>
      </c>
      <c r="J1030" s="135" t="s">
        <v>20030</v>
      </c>
      <c r="K1030" s="135" t="s">
        <v>21511</v>
      </c>
      <c r="L1030" s="50"/>
      <c r="M1030" s="50">
        <v>1</v>
      </c>
      <c r="N1030" s="50">
        <v>1</v>
      </c>
    </row>
    <row r="1031" spans="1:14" s="6" customFormat="1" ht="38.25" x14ac:dyDescent="0.45">
      <c r="A1031" s="57"/>
      <c r="B1031" s="58" t="s">
        <v>16932</v>
      </c>
      <c r="C1031" s="57" t="s">
        <v>10363</v>
      </c>
      <c r="D1031" s="57" t="s">
        <v>9848</v>
      </c>
      <c r="E1031" s="59" t="s">
        <v>739</v>
      </c>
      <c r="F1031" s="60" t="s">
        <v>740</v>
      </c>
      <c r="G1031" s="57" t="s">
        <v>9860</v>
      </c>
      <c r="H1031" s="61">
        <v>4752</v>
      </c>
      <c r="I1031" s="50" t="s">
        <v>12526</v>
      </c>
      <c r="J1031" s="135" t="s">
        <v>20028</v>
      </c>
      <c r="K1031" s="135" t="s">
        <v>21512</v>
      </c>
      <c r="L1031" s="50"/>
      <c r="M1031" s="50">
        <v>1</v>
      </c>
      <c r="N1031" s="50">
        <v>1</v>
      </c>
    </row>
    <row r="1032" spans="1:14" s="6" customFormat="1" ht="38.25" x14ac:dyDescent="0.45">
      <c r="A1032" s="57" t="s">
        <v>9848</v>
      </c>
      <c r="B1032" s="58" t="s">
        <v>16934</v>
      </c>
      <c r="C1032" s="57" t="s">
        <v>10361</v>
      </c>
      <c r="D1032" s="57" t="s">
        <v>9848</v>
      </c>
      <c r="E1032" s="59" t="s">
        <v>739</v>
      </c>
      <c r="F1032" s="60" t="s">
        <v>740</v>
      </c>
      <c r="G1032" s="57" t="s">
        <v>10362</v>
      </c>
      <c r="H1032" s="61">
        <v>4752</v>
      </c>
      <c r="I1032" s="50" t="s">
        <v>12527</v>
      </c>
      <c r="J1032" s="135" t="s">
        <v>20026</v>
      </c>
      <c r="K1032" s="135" t="s">
        <v>21512</v>
      </c>
      <c r="L1032" s="50"/>
      <c r="M1032" s="50">
        <v>1</v>
      </c>
      <c r="N1032" s="50">
        <v>1</v>
      </c>
    </row>
    <row r="1033" spans="1:14" s="6" customFormat="1" ht="63.75" x14ac:dyDescent="0.45">
      <c r="A1033" s="57" t="s">
        <v>9848</v>
      </c>
      <c r="B1033" s="58" t="s">
        <v>16934</v>
      </c>
      <c r="C1033" s="57" t="s">
        <v>10361</v>
      </c>
      <c r="D1033" s="57" t="s">
        <v>9848</v>
      </c>
      <c r="E1033" s="59" t="s">
        <v>743</v>
      </c>
      <c r="F1033" s="60" t="s">
        <v>744</v>
      </c>
      <c r="G1033" s="57" t="s">
        <v>10360</v>
      </c>
      <c r="H1033" s="61">
        <v>4759</v>
      </c>
      <c r="I1033" s="50" t="s">
        <v>12528</v>
      </c>
      <c r="J1033" s="135" t="s">
        <v>20026</v>
      </c>
      <c r="K1033" s="135" t="s">
        <v>21510</v>
      </c>
      <c r="L1033" s="50"/>
      <c r="M1033" s="50">
        <v>1</v>
      </c>
      <c r="N1033" s="50">
        <v>1</v>
      </c>
    </row>
    <row r="1034" spans="1:14" s="6" customFormat="1" ht="38.25" x14ac:dyDescent="0.45">
      <c r="A1034" s="57" t="s">
        <v>9848</v>
      </c>
      <c r="B1034" s="58" t="s">
        <v>16937</v>
      </c>
      <c r="C1034" s="57" t="s">
        <v>10358</v>
      </c>
      <c r="D1034" s="57" t="s">
        <v>9848</v>
      </c>
      <c r="E1034" s="59" t="s">
        <v>739</v>
      </c>
      <c r="F1034" s="60" t="s">
        <v>740</v>
      </c>
      <c r="G1034" s="57" t="s">
        <v>10359</v>
      </c>
      <c r="H1034" s="61">
        <v>4752</v>
      </c>
      <c r="I1034" s="50" t="s">
        <v>12529</v>
      </c>
      <c r="J1034" s="135" t="s">
        <v>20023</v>
      </c>
      <c r="K1034" s="135" t="s">
        <v>21512</v>
      </c>
      <c r="L1034" s="50"/>
      <c r="M1034" s="50">
        <v>1</v>
      </c>
      <c r="N1034" s="50">
        <v>1</v>
      </c>
    </row>
    <row r="1035" spans="1:14" s="6" customFormat="1" ht="38.25" x14ac:dyDescent="0.45">
      <c r="A1035" s="57" t="s">
        <v>9848</v>
      </c>
      <c r="B1035" s="58" t="s">
        <v>16937</v>
      </c>
      <c r="C1035" s="57" t="s">
        <v>10358</v>
      </c>
      <c r="D1035" s="57" t="s">
        <v>9848</v>
      </c>
      <c r="E1035" s="59" t="s">
        <v>1317</v>
      </c>
      <c r="F1035" s="60" t="s">
        <v>1318</v>
      </c>
      <c r="G1035" s="57" t="s">
        <v>10357</v>
      </c>
      <c r="H1035" s="61">
        <v>9522</v>
      </c>
      <c r="I1035" s="50" t="s">
        <v>12530</v>
      </c>
      <c r="J1035" s="135" t="s">
        <v>20023</v>
      </c>
      <c r="K1035" s="135" t="s">
        <v>21184</v>
      </c>
      <c r="L1035" s="50"/>
      <c r="M1035" s="50">
        <v>1</v>
      </c>
      <c r="N1035" s="50">
        <v>1</v>
      </c>
    </row>
    <row r="1036" spans="1:14" s="6" customFormat="1" ht="25.5" x14ac:dyDescent="0.45">
      <c r="A1036" s="57"/>
      <c r="B1036" s="58" t="s">
        <v>16939</v>
      </c>
      <c r="C1036" s="57" t="s">
        <v>10356</v>
      </c>
      <c r="D1036" s="57" t="s">
        <v>9848</v>
      </c>
      <c r="E1036" s="59" t="s">
        <v>761</v>
      </c>
      <c r="F1036" s="60" t="s">
        <v>762</v>
      </c>
      <c r="G1036" s="57" t="s">
        <v>9860</v>
      </c>
      <c r="H1036" s="61">
        <v>4773</v>
      </c>
      <c r="I1036" s="50" t="s">
        <v>12531</v>
      </c>
      <c r="J1036" s="135" t="s">
        <v>20021</v>
      </c>
      <c r="K1036" s="135" t="s">
        <v>21501</v>
      </c>
      <c r="L1036" s="50"/>
      <c r="M1036" s="50">
        <v>1</v>
      </c>
      <c r="N1036" s="50">
        <v>1</v>
      </c>
    </row>
    <row r="1037" spans="1:14" s="6" customFormat="1" ht="38.25" x14ac:dyDescent="0.45">
      <c r="A1037" s="57"/>
      <c r="B1037" s="58" t="s">
        <v>16943</v>
      </c>
      <c r="C1037" s="57" t="s">
        <v>10355</v>
      </c>
      <c r="D1037" s="57" t="s">
        <v>9848</v>
      </c>
      <c r="E1037" s="59" t="s">
        <v>714</v>
      </c>
      <c r="F1037" s="60" t="s">
        <v>715</v>
      </c>
      <c r="G1037" s="57" t="s">
        <v>9860</v>
      </c>
      <c r="H1037" s="61">
        <v>4711</v>
      </c>
      <c r="I1037" s="50" t="s">
        <v>12532</v>
      </c>
      <c r="J1037" s="135" t="s">
        <v>20017</v>
      </c>
      <c r="K1037" s="135" t="s">
        <v>21525</v>
      </c>
      <c r="L1037" s="50"/>
      <c r="M1037" s="50">
        <v>1</v>
      </c>
      <c r="N1037" s="50">
        <v>1</v>
      </c>
    </row>
    <row r="1038" spans="1:14" s="6" customFormat="1" ht="38.25" x14ac:dyDescent="0.45">
      <c r="A1038" s="57"/>
      <c r="B1038" s="58" t="s">
        <v>16945</v>
      </c>
      <c r="C1038" s="57" t="s">
        <v>10354</v>
      </c>
      <c r="D1038" s="57" t="s">
        <v>9848</v>
      </c>
      <c r="E1038" s="59" t="s">
        <v>714</v>
      </c>
      <c r="F1038" s="60" t="s">
        <v>715</v>
      </c>
      <c r="G1038" s="57" t="s">
        <v>9860</v>
      </c>
      <c r="H1038" s="61">
        <v>4711</v>
      </c>
      <c r="I1038" s="50" t="s">
        <v>12533</v>
      </c>
      <c r="J1038" s="135" t="s">
        <v>20015</v>
      </c>
      <c r="K1038" s="135" t="s">
        <v>21525</v>
      </c>
      <c r="L1038" s="50"/>
      <c r="M1038" s="50">
        <v>1</v>
      </c>
      <c r="N1038" s="50">
        <v>1</v>
      </c>
    </row>
    <row r="1039" spans="1:14" s="6" customFormat="1" ht="25.5" x14ac:dyDescent="0.45">
      <c r="A1039" s="57"/>
      <c r="B1039" s="58" t="s">
        <v>16948</v>
      </c>
      <c r="C1039" s="57" t="s">
        <v>10353</v>
      </c>
      <c r="D1039" s="57" t="s">
        <v>9848</v>
      </c>
      <c r="E1039" s="59" t="s">
        <v>720</v>
      </c>
      <c r="F1039" s="60" t="s">
        <v>721</v>
      </c>
      <c r="G1039" s="57" t="s">
        <v>9860</v>
      </c>
      <c r="H1039" s="61">
        <v>4721</v>
      </c>
      <c r="I1039" s="50" t="s">
        <v>12534</v>
      </c>
      <c r="J1039" s="135" t="s">
        <v>20012</v>
      </c>
      <c r="K1039" s="135" t="s">
        <v>21522</v>
      </c>
      <c r="L1039" s="50"/>
      <c r="M1039" s="50">
        <v>1</v>
      </c>
      <c r="N1039" s="50">
        <v>1</v>
      </c>
    </row>
    <row r="1040" spans="1:14" s="6" customFormat="1" ht="25.5" x14ac:dyDescent="0.45">
      <c r="A1040" s="57"/>
      <c r="B1040" s="58" t="s">
        <v>16950</v>
      </c>
      <c r="C1040" s="57" t="s">
        <v>10352</v>
      </c>
      <c r="D1040" s="57" t="s">
        <v>9848</v>
      </c>
      <c r="E1040" s="59" t="s">
        <v>720</v>
      </c>
      <c r="F1040" s="60" t="s">
        <v>721</v>
      </c>
      <c r="G1040" s="57" t="s">
        <v>9860</v>
      </c>
      <c r="H1040" s="61">
        <v>4721</v>
      </c>
      <c r="I1040" s="50" t="s">
        <v>12535</v>
      </c>
      <c r="J1040" s="135" t="s">
        <v>20010</v>
      </c>
      <c r="K1040" s="135" t="s">
        <v>21522</v>
      </c>
      <c r="L1040" s="50"/>
      <c r="M1040" s="50">
        <v>1</v>
      </c>
      <c r="N1040" s="50">
        <v>1</v>
      </c>
    </row>
    <row r="1041" spans="1:14" s="6" customFormat="1" ht="25.5" x14ac:dyDescent="0.45">
      <c r="A1041" s="57" t="s">
        <v>9848</v>
      </c>
      <c r="B1041" s="58" t="s">
        <v>16952</v>
      </c>
      <c r="C1041" s="57" t="s">
        <v>10351</v>
      </c>
      <c r="D1041" s="57" t="s">
        <v>9848</v>
      </c>
      <c r="E1041" s="59" t="s">
        <v>720</v>
      </c>
      <c r="F1041" s="60" t="s">
        <v>721</v>
      </c>
      <c r="G1041" s="57" t="s">
        <v>10350</v>
      </c>
      <c r="H1041" s="61">
        <v>4721</v>
      </c>
      <c r="I1041" s="50" t="s">
        <v>12536</v>
      </c>
      <c r="J1041" s="135" t="s">
        <v>20008</v>
      </c>
      <c r="K1041" s="135" t="s">
        <v>21522</v>
      </c>
      <c r="L1041" s="50"/>
      <c r="M1041" s="50">
        <v>1</v>
      </c>
      <c r="N1041" s="50">
        <v>1</v>
      </c>
    </row>
    <row r="1042" spans="1:14" s="6" customFormat="1" ht="38.25" x14ac:dyDescent="0.45">
      <c r="A1042" s="57" t="s">
        <v>9848</v>
      </c>
      <c r="B1042" s="58" t="s">
        <v>16952</v>
      </c>
      <c r="C1042" s="57" t="s">
        <v>2250</v>
      </c>
      <c r="D1042" s="57" t="s">
        <v>9848</v>
      </c>
      <c r="E1042" s="59" t="s">
        <v>767</v>
      </c>
      <c r="F1042" s="60" t="s">
        <v>768</v>
      </c>
      <c r="G1042" s="57" t="s">
        <v>10349</v>
      </c>
      <c r="H1042" s="61">
        <v>4781</v>
      </c>
      <c r="I1042" s="50" t="s">
        <v>12537</v>
      </c>
      <c r="J1042" s="135" t="s">
        <v>20008</v>
      </c>
      <c r="K1042" s="135" t="s">
        <v>21498</v>
      </c>
      <c r="L1042" s="50"/>
      <c r="M1042" s="50">
        <v>1</v>
      </c>
      <c r="N1042" s="50">
        <v>1</v>
      </c>
    </row>
    <row r="1043" spans="1:14" s="6" customFormat="1" ht="25.5" x14ac:dyDescent="0.45">
      <c r="A1043" s="57"/>
      <c r="B1043" s="58" t="s">
        <v>16954</v>
      </c>
      <c r="C1043" s="57" t="s">
        <v>10348</v>
      </c>
      <c r="D1043" s="57" t="s">
        <v>9848</v>
      </c>
      <c r="E1043" s="59" t="s">
        <v>720</v>
      </c>
      <c r="F1043" s="60" t="s">
        <v>721</v>
      </c>
      <c r="G1043" s="57" t="s">
        <v>9860</v>
      </c>
      <c r="H1043" s="61">
        <v>4721</v>
      </c>
      <c r="I1043" s="50" t="s">
        <v>12538</v>
      </c>
      <c r="J1043" s="135" t="s">
        <v>20006</v>
      </c>
      <c r="K1043" s="135" t="s">
        <v>21522</v>
      </c>
      <c r="L1043" s="50"/>
      <c r="M1043" s="50">
        <v>1</v>
      </c>
      <c r="N1043" s="50">
        <v>1</v>
      </c>
    </row>
    <row r="1044" spans="1:14" s="6" customFormat="1" ht="25.5" x14ac:dyDescent="0.45">
      <c r="A1044" s="57"/>
      <c r="B1044" s="58" t="s">
        <v>16955</v>
      </c>
      <c r="C1044" s="57" t="s">
        <v>2253</v>
      </c>
      <c r="D1044" s="57" t="s">
        <v>9848</v>
      </c>
      <c r="E1044" s="59" t="s">
        <v>720</v>
      </c>
      <c r="F1044" s="60" t="s">
        <v>721</v>
      </c>
      <c r="G1044" s="57" t="s">
        <v>9860</v>
      </c>
      <c r="H1044" s="61">
        <v>4721</v>
      </c>
      <c r="I1044" s="50" t="s">
        <v>12539</v>
      </c>
      <c r="J1044" s="135" t="s">
        <v>20005</v>
      </c>
      <c r="K1044" s="135" t="s">
        <v>21522</v>
      </c>
      <c r="L1044" s="50"/>
      <c r="M1044" s="50">
        <v>1</v>
      </c>
      <c r="N1044" s="50">
        <v>1</v>
      </c>
    </row>
    <row r="1045" spans="1:14" s="6" customFormat="1" ht="25.5" x14ac:dyDescent="0.45">
      <c r="A1045" s="57" t="s">
        <v>9848</v>
      </c>
      <c r="B1045" s="58" t="s">
        <v>16956</v>
      </c>
      <c r="C1045" s="57" t="s">
        <v>10346</v>
      </c>
      <c r="D1045" s="57" t="s">
        <v>9848</v>
      </c>
      <c r="E1045" s="59" t="s">
        <v>720</v>
      </c>
      <c r="F1045" s="60" t="s">
        <v>721</v>
      </c>
      <c r="G1045" s="57" t="s">
        <v>10347</v>
      </c>
      <c r="H1045" s="61">
        <v>4721</v>
      </c>
      <c r="I1045" s="50" t="s">
        <v>12540</v>
      </c>
      <c r="J1045" s="135" t="s">
        <v>20004</v>
      </c>
      <c r="K1045" s="135" t="s">
        <v>21522</v>
      </c>
      <c r="L1045" s="50"/>
      <c r="M1045" s="50">
        <v>1</v>
      </c>
      <c r="N1045" s="50">
        <v>1</v>
      </c>
    </row>
    <row r="1046" spans="1:14" s="6" customFormat="1" ht="25.5" x14ac:dyDescent="0.45">
      <c r="A1046" s="57" t="s">
        <v>9848</v>
      </c>
      <c r="B1046" s="58" t="s">
        <v>16956</v>
      </c>
      <c r="C1046" s="57" t="s">
        <v>10346</v>
      </c>
      <c r="D1046" s="57" t="s">
        <v>9848</v>
      </c>
      <c r="E1046" s="59" t="s">
        <v>722</v>
      </c>
      <c r="F1046" s="60" t="s">
        <v>723</v>
      </c>
      <c r="G1046" s="57" t="s">
        <v>10345</v>
      </c>
      <c r="H1046" s="61">
        <v>4722</v>
      </c>
      <c r="I1046" s="50" t="s">
        <v>12541</v>
      </c>
      <c r="J1046" s="135" t="s">
        <v>20004</v>
      </c>
      <c r="K1046" s="135" t="s">
        <v>21521</v>
      </c>
      <c r="L1046" s="50"/>
      <c r="M1046" s="50">
        <v>1</v>
      </c>
      <c r="N1046" s="50">
        <v>1</v>
      </c>
    </row>
    <row r="1047" spans="1:14" s="6" customFormat="1" ht="25.5" x14ac:dyDescent="0.45">
      <c r="A1047" s="57"/>
      <c r="B1047" s="58" t="s">
        <v>16959</v>
      </c>
      <c r="C1047" s="57" t="s">
        <v>10344</v>
      </c>
      <c r="D1047" s="57" t="s">
        <v>9848</v>
      </c>
      <c r="E1047" s="59" t="s">
        <v>722</v>
      </c>
      <c r="F1047" s="60" t="s">
        <v>723</v>
      </c>
      <c r="G1047" s="57" t="s">
        <v>9860</v>
      </c>
      <c r="H1047" s="61">
        <v>4722</v>
      </c>
      <c r="I1047" s="50" t="s">
        <v>12542</v>
      </c>
      <c r="J1047" s="135" t="s">
        <v>20001</v>
      </c>
      <c r="K1047" s="135" t="s">
        <v>21521</v>
      </c>
      <c r="L1047" s="50"/>
      <c r="M1047" s="50">
        <v>1</v>
      </c>
      <c r="N1047" s="50">
        <v>1</v>
      </c>
    </row>
    <row r="1048" spans="1:14" s="6" customFormat="1" ht="51" x14ac:dyDescent="0.45">
      <c r="A1048" s="57"/>
      <c r="B1048" s="58" t="s">
        <v>16963</v>
      </c>
      <c r="C1048" s="57" t="s">
        <v>10343</v>
      </c>
      <c r="D1048" s="57" t="s">
        <v>9848</v>
      </c>
      <c r="E1048" s="59" t="s">
        <v>759</v>
      </c>
      <c r="F1048" s="60" t="s">
        <v>760</v>
      </c>
      <c r="G1048" s="57" t="s">
        <v>9860</v>
      </c>
      <c r="H1048" s="61">
        <v>4772</v>
      </c>
      <c r="I1048" s="50" t="s">
        <v>12543</v>
      </c>
      <c r="J1048" s="135" t="s">
        <v>19997</v>
      </c>
      <c r="K1048" s="135" t="s">
        <v>21502</v>
      </c>
      <c r="L1048" s="50"/>
      <c r="M1048" s="50">
        <v>1</v>
      </c>
      <c r="N1048" s="50">
        <v>1</v>
      </c>
    </row>
    <row r="1049" spans="1:14" s="6" customFormat="1" ht="51" x14ac:dyDescent="0.45">
      <c r="A1049" s="57"/>
      <c r="B1049" s="58" t="s">
        <v>16965</v>
      </c>
      <c r="C1049" s="57" t="s">
        <v>2258</v>
      </c>
      <c r="D1049" s="57" t="s">
        <v>9848</v>
      </c>
      <c r="E1049" s="59" t="s">
        <v>759</v>
      </c>
      <c r="F1049" s="60" t="s">
        <v>760</v>
      </c>
      <c r="G1049" s="57" t="s">
        <v>9860</v>
      </c>
      <c r="H1049" s="61">
        <v>4772</v>
      </c>
      <c r="I1049" s="50" t="s">
        <v>12544</v>
      </c>
      <c r="J1049" s="135" t="s">
        <v>19995</v>
      </c>
      <c r="K1049" s="135" t="s">
        <v>21502</v>
      </c>
      <c r="L1049" s="50"/>
      <c r="M1049" s="50">
        <v>1</v>
      </c>
      <c r="N1049" s="50">
        <v>1</v>
      </c>
    </row>
    <row r="1050" spans="1:14" s="6" customFormat="1" ht="25.5" x14ac:dyDescent="0.45">
      <c r="A1050" s="57"/>
      <c r="B1050" s="58" t="s">
        <v>16967</v>
      </c>
      <c r="C1050" s="57" t="s">
        <v>10342</v>
      </c>
      <c r="D1050" s="57" t="s">
        <v>9848</v>
      </c>
      <c r="E1050" s="59" t="s">
        <v>761</v>
      </c>
      <c r="F1050" s="60" t="s">
        <v>762</v>
      </c>
      <c r="G1050" s="57" t="s">
        <v>9860</v>
      </c>
      <c r="H1050" s="61">
        <v>4773</v>
      </c>
      <c r="I1050" s="50" t="s">
        <v>12545</v>
      </c>
      <c r="J1050" s="135" t="s">
        <v>19993</v>
      </c>
      <c r="K1050" s="135" t="s">
        <v>21501</v>
      </c>
      <c r="L1050" s="50"/>
      <c r="M1050" s="50">
        <v>1</v>
      </c>
      <c r="N1050" s="50">
        <v>1</v>
      </c>
    </row>
    <row r="1051" spans="1:14" s="6" customFormat="1" ht="25.5" x14ac:dyDescent="0.45">
      <c r="A1051" s="57"/>
      <c r="B1051" s="58" t="s">
        <v>16969</v>
      </c>
      <c r="C1051" s="57" t="s">
        <v>2261</v>
      </c>
      <c r="D1051" s="57" t="s">
        <v>9848</v>
      </c>
      <c r="E1051" s="59" t="s">
        <v>720</v>
      </c>
      <c r="F1051" s="60" t="s">
        <v>721</v>
      </c>
      <c r="G1051" s="57" t="s">
        <v>9860</v>
      </c>
      <c r="H1051" s="61">
        <v>4721</v>
      </c>
      <c r="I1051" s="50" t="s">
        <v>12546</v>
      </c>
      <c r="J1051" s="135" t="s">
        <v>19991</v>
      </c>
      <c r="K1051" s="135" t="s">
        <v>21522</v>
      </c>
      <c r="L1051" s="50"/>
      <c r="M1051" s="50">
        <v>1</v>
      </c>
      <c r="N1051" s="50">
        <v>1</v>
      </c>
    </row>
    <row r="1052" spans="1:14" s="6" customFormat="1" ht="51" x14ac:dyDescent="0.45">
      <c r="A1052" s="57"/>
      <c r="B1052" s="58" t="s">
        <v>16970</v>
      </c>
      <c r="C1052" s="57" t="s">
        <v>10341</v>
      </c>
      <c r="D1052" s="57" t="s">
        <v>9848</v>
      </c>
      <c r="E1052" s="59" t="s">
        <v>759</v>
      </c>
      <c r="F1052" s="60" t="s">
        <v>760</v>
      </c>
      <c r="G1052" s="57" t="s">
        <v>9860</v>
      </c>
      <c r="H1052" s="61">
        <v>4772</v>
      </c>
      <c r="I1052" s="50" t="s">
        <v>12547</v>
      </c>
      <c r="J1052" s="135" t="s">
        <v>19990</v>
      </c>
      <c r="K1052" s="135" t="s">
        <v>21502</v>
      </c>
      <c r="L1052" s="50"/>
      <c r="M1052" s="50">
        <v>1</v>
      </c>
      <c r="N1052" s="50">
        <v>1</v>
      </c>
    </row>
    <row r="1053" spans="1:14" s="6" customFormat="1" ht="38.25" x14ac:dyDescent="0.45">
      <c r="A1053" s="57" t="s">
        <v>9848</v>
      </c>
      <c r="B1053" s="58" t="s">
        <v>16974</v>
      </c>
      <c r="C1053" s="57" t="s">
        <v>10339</v>
      </c>
      <c r="D1053" s="57" t="s">
        <v>9848</v>
      </c>
      <c r="E1053" s="59" t="s">
        <v>714</v>
      </c>
      <c r="F1053" s="60" t="s">
        <v>715</v>
      </c>
      <c r="G1053" s="57" t="s">
        <v>10340</v>
      </c>
      <c r="H1053" s="61">
        <v>4711</v>
      </c>
      <c r="I1053" s="50" t="s">
        <v>12548</v>
      </c>
      <c r="J1053" s="135" t="s">
        <v>19986</v>
      </c>
      <c r="K1053" s="135" t="s">
        <v>21525</v>
      </c>
      <c r="L1053" s="50"/>
      <c r="M1053" s="50">
        <v>1</v>
      </c>
      <c r="N1053" s="50">
        <v>1</v>
      </c>
    </row>
    <row r="1054" spans="1:14" s="6" customFormat="1" ht="25.5" x14ac:dyDescent="0.45">
      <c r="A1054" s="57" t="s">
        <v>9848</v>
      </c>
      <c r="B1054" s="58" t="s">
        <v>16974</v>
      </c>
      <c r="C1054" s="57" t="s">
        <v>10339</v>
      </c>
      <c r="D1054" s="57" t="s">
        <v>9848</v>
      </c>
      <c r="E1054" s="59" t="s">
        <v>728</v>
      </c>
      <c r="F1054" s="60" t="s">
        <v>727</v>
      </c>
      <c r="G1054" s="57" t="s">
        <v>10338</v>
      </c>
      <c r="H1054" s="61">
        <v>4730</v>
      </c>
      <c r="I1054" s="50" t="s">
        <v>12549</v>
      </c>
      <c r="J1054" s="135" t="s">
        <v>19986</v>
      </c>
      <c r="K1054" s="135" t="s">
        <v>21518</v>
      </c>
      <c r="L1054" s="50"/>
      <c r="M1054" s="50">
        <v>1</v>
      </c>
      <c r="N1054" s="50">
        <v>1</v>
      </c>
    </row>
    <row r="1055" spans="1:14" s="6" customFormat="1" ht="25.5" x14ac:dyDescent="0.45">
      <c r="A1055" s="57"/>
      <c r="B1055" s="58" t="s">
        <v>16976</v>
      </c>
      <c r="C1055" s="57" t="s">
        <v>10337</v>
      </c>
      <c r="D1055" s="57" t="s">
        <v>9848</v>
      </c>
      <c r="E1055" s="59" t="s">
        <v>728</v>
      </c>
      <c r="F1055" s="60" t="s">
        <v>727</v>
      </c>
      <c r="G1055" s="57"/>
      <c r="H1055" s="61">
        <v>4730</v>
      </c>
      <c r="I1055" s="50" t="s">
        <v>12550</v>
      </c>
      <c r="J1055" s="135" t="s">
        <v>19984</v>
      </c>
      <c r="K1055" s="135" t="s">
        <v>21518</v>
      </c>
      <c r="L1055" s="50"/>
      <c r="M1055" s="50">
        <v>1</v>
      </c>
      <c r="N1055" s="50">
        <v>1</v>
      </c>
    </row>
    <row r="1056" spans="1:14" s="6" customFormat="1" ht="38.25" x14ac:dyDescent="0.45">
      <c r="A1056" s="57"/>
      <c r="B1056" s="58" t="s">
        <v>16980</v>
      </c>
      <c r="C1056" s="57" t="s">
        <v>10336</v>
      </c>
      <c r="D1056" s="57" t="s">
        <v>9848</v>
      </c>
      <c r="E1056" s="59" t="s">
        <v>757</v>
      </c>
      <c r="F1056" s="60" t="s">
        <v>758</v>
      </c>
      <c r="G1056" s="57" t="s">
        <v>9860</v>
      </c>
      <c r="H1056" s="61">
        <v>4771</v>
      </c>
      <c r="I1056" s="50" t="s">
        <v>12551</v>
      </c>
      <c r="J1056" s="135" t="s">
        <v>19980</v>
      </c>
      <c r="K1056" s="135" t="s">
        <v>21503</v>
      </c>
      <c r="L1056" s="50"/>
      <c r="M1056" s="50">
        <v>1</v>
      </c>
      <c r="N1056" s="50">
        <v>1</v>
      </c>
    </row>
    <row r="1057" spans="1:14" s="6" customFormat="1" ht="38.25" x14ac:dyDescent="0.45">
      <c r="A1057" s="57"/>
      <c r="B1057" s="58" t="s">
        <v>16982</v>
      </c>
      <c r="C1057" s="57" t="s">
        <v>10335</v>
      </c>
      <c r="D1057" s="57" t="s">
        <v>9848</v>
      </c>
      <c r="E1057" s="59" t="s">
        <v>757</v>
      </c>
      <c r="F1057" s="60" t="s">
        <v>758</v>
      </c>
      <c r="G1057" s="57" t="s">
        <v>9860</v>
      </c>
      <c r="H1057" s="61">
        <v>4771</v>
      </c>
      <c r="I1057" s="50" t="s">
        <v>12552</v>
      </c>
      <c r="J1057" s="135" t="s">
        <v>19978</v>
      </c>
      <c r="K1057" s="135" t="s">
        <v>21503</v>
      </c>
      <c r="L1057" s="50"/>
      <c r="M1057" s="50">
        <v>1</v>
      </c>
      <c r="N1057" s="50">
        <v>1</v>
      </c>
    </row>
    <row r="1058" spans="1:14" s="6" customFormat="1" ht="38.25" x14ac:dyDescent="0.45">
      <c r="A1058" s="57"/>
      <c r="B1058" s="58" t="s">
        <v>16984</v>
      </c>
      <c r="C1058" s="57" t="s">
        <v>10334</v>
      </c>
      <c r="D1058" s="57" t="s">
        <v>9848</v>
      </c>
      <c r="E1058" s="59" t="s">
        <v>757</v>
      </c>
      <c r="F1058" s="60" t="s">
        <v>758</v>
      </c>
      <c r="G1058" s="57" t="s">
        <v>9860</v>
      </c>
      <c r="H1058" s="61">
        <v>4771</v>
      </c>
      <c r="I1058" s="50" t="s">
        <v>12553</v>
      </c>
      <c r="J1058" s="135" t="s">
        <v>19976</v>
      </c>
      <c r="K1058" s="135" t="s">
        <v>21503</v>
      </c>
      <c r="L1058" s="50"/>
      <c r="M1058" s="50">
        <v>1</v>
      </c>
      <c r="N1058" s="50">
        <v>1</v>
      </c>
    </row>
    <row r="1059" spans="1:14" s="6" customFormat="1" ht="38.25" x14ac:dyDescent="0.45">
      <c r="A1059" s="57"/>
      <c r="B1059" s="58" t="s">
        <v>16986</v>
      </c>
      <c r="C1059" s="57" t="s">
        <v>10333</v>
      </c>
      <c r="D1059" s="57" t="s">
        <v>9848</v>
      </c>
      <c r="E1059" s="59" t="s">
        <v>757</v>
      </c>
      <c r="F1059" s="60" t="s">
        <v>758</v>
      </c>
      <c r="G1059" s="57" t="s">
        <v>9860</v>
      </c>
      <c r="H1059" s="61">
        <v>4771</v>
      </c>
      <c r="I1059" s="50" t="s">
        <v>12554</v>
      </c>
      <c r="J1059" s="135" t="s">
        <v>19974</v>
      </c>
      <c r="K1059" s="135" t="s">
        <v>21503</v>
      </c>
      <c r="L1059" s="50"/>
      <c r="M1059" s="50">
        <v>1</v>
      </c>
      <c r="N1059" s="50">
        <v>1</v>
      </c>
    </row>
    <row r="1060" spans="1:14" s="6" customFormat="1" ht="38.25" x14ac:dyDescent="0.45">
      <c r="A1060" s="57" t="s">
        <v>9848</v>
      </c>
      <c r="B1060" s="58" t="s">
        <v>16988</v>
      </c>
      <c r="C1060" s="57" t="s">
        <v>10331</v>
      </c>
      <c r="D1060" s="57" t="s">
        <v>9848</v>
      </c>
      <c r="E1060" s="59" t="s">
        <v>757</v>
      </c>
      <c r="F1060" s="60" t="s">
        <v>758</v>
      </c>
      <c r="G1060" s="57" t="s">
        <v>10332</v>
      </c>
      <c r="H1060" s="61">
        <v>4771</v>
      </c>
      <c r="I1060" s="50" t="s">
        <v>12555</v>
      </c>
      <c r="J1060" s="135" t="s">
        <v>19972</v>
      </c>
      <c r="K1060" s="135" t="s">
        <v>21503</v>
      </c>
      <c r="L1060" s="50"/>
      <c r="M1060" s="50">
        <v>1</v>
      </c>
      <c r="N1060" s="50">
        <v>1</v>
      </c>
    </row>
    <row r="1061" spans="1:14" s="6" customFormat="1" ht="25.5" x14ac:dyDescent="0.45">
      <c r="A1061" s="57" t="s">
        <v>9848</v>
      </c>
      <c r="B1061" s="58" t="s">
        <v>16988</v>
      </c>
      <c r="C1061" s="57" t="s">
        <v>10331</v>
      </c>
      <c r="D1061" s="57" t="s">
        <v>9848</v>
      </c>
      <c r="E1061" s="59" t="s">
        <v>761</v>
      </c>
      <c r="F1061" s="60" t="s">
        <v>762</v>
      </c>
      <c r="G1061" s="57" t="s">
        <v>10330</v>
      </c>
      <c r="H1061" s="61">
        <v>4773</v>
      </c>
      <c r="I1061" s="50" t="s">
        <v>12556</v>
      </c>
      <c r="J1061" s="135" t="s">
        <v>19972</v>
      </c>
      <c r="K1061" s="135" t="s">
        <v>21501</v>
      </c>
      <c r="L1061" s="50"/>
      <c r="M1061" s="50">
        <v>1</v>
      </c>
      <c r="N1061" s="50">
        <v>1</v>
      </c>
    </row>
    <row r="1062" spans="1:14" s="6" customFormat="1" ht="38.25" x14ac:dyDescent="0.45">
      <c r="A1062" s="57"/>
      <c r="B1062" s="58" t="s">
        <v>16990</v>
      </c>
      <c r="C1062" s="57" t="s">
        <v>10329</v>
      </c>
      <c r="D1062" s="57" t="s">
        <v>9848</v>
      </c>
      <c r="E1062" s="59" t="s">
        <v>757</v>
      </c>
      <c r="F1062" s="60" t="s">
        <v>758</v>
      </c>
      <c r="G1062" s="57" t="s">
        <v>9860</v>
      </c>
      <c r="H1062" s="61">
        <v>4771</v>
      </c>
      <c r="I1062" s="50" t="s">
        <v>12557</v>
      </c>
      <c r="J1062" s="135" t="s">
        <v>19970</v>
      </c>
      <c r="K1062" s="135" t="s">
        <v>21503</v>
      </c>
      <c r="L1062" s="50"/>
      <c r="M1062" s="50">
        <v>1</v>
      </c>
      <c r="N1062" s="50">
        <v>1</v>
      </c>
    </row>
    <row r="1063" spans="1:14" s="6" customFormat="1" ht="38.25" x14ac:dyDescent="0.45">
      <c r="A1063" s="57"/>
      <c r="B1063" s="58" t="s">
        <v>16993</v>
      </c>
      <c r="C1063" s="57" t="s">
        <v>10328</v>
      </c>
      <c r="D1063" s="57" t="s">
        <v>9848</v>
      </c>
      <c r="E1063" s="59" t="s">
        <v>757</v>
      </c>
      <c r="F1063" s="60" t="s">
        <v>758</v>
      </c>
      <c r="G1063" s="57" t="s">
        <v>9860</v>
      </c>
      <c r="H1063" s="61">
        <v>4771</v>
      </c>
      <c r="I1063" s="50" t="s">
        <v>12558</v>
      </c>
      <c r="J1063" s="135" t="s">
        <v>19967</v>
      </c>
      <c r="K1063" s="135" t="s">
        <v>21503</v>
      </c>
      <c r="L1063" s="50"/>
      <c r="M1063" s="50">
        <v>1</v>
      </c>
      <c r="N1063" s="50">
        <v>1</v>
      </c>
    </row>
    <row r="1064" spans="1:14" s="6" customFormat="1" ht="25.5" x14ac:dyDescent="0.45">
      <c r="A1064" s="57" t="s">
        <v>9848</v>
      </c>
      <c r="B1064" s="58" t="s">
        <v>16996</v>
      </c>
      <c r="C1064" s="57" t="s">
        <v>2276</v>
      </c>
      <c r="D1064" s="57" t="s">
        <v>9848</v>
      </c>
      <c r="E1064" s="59" t="s">
        <v>761</v>
      </c>
      <c r="F1064" s="60" t="s">
        <v>762</v>
      </c>
      <c r="G1064" s="57" t="s">
        <v>10327</v>
      </c>
      <c r="H1064" s="61">
        <v>4773</v>
      </c>
      <c r="I1064" s="50" t="s">
        <v>12559</v>
      </c>
      <c r="J1064" s="135" t="s">
        <v>19964</v>
      </c>
      <c r="K1064" s="135" t="s">
        <v>21501</v>
      </c>
      <c r="L1064" s="50"/>
      <c r="M1064" s="50">
        <v>1</v>
      </c>
      <c r="N1064" s="50">
        <v>1</v>
      </c>
    </row>
    <row r="1065" spans="1:14" s="6" customFormat="1" ht="25.5" x14ac:dyDescent="0.45">
      <c r="A1065" s="57" t="s">
        <v>9848</v>
      </c>
      <c r="B1065" s="58" t="s">
        <v>16996</v>
      </c>
      <c r="C1065" s="57" t="s">
        <v>2276</v>
      </c>
      <c r="D1065" s="57" t="s">
        <v>9848</v>
      </c>
      <c r="E1065" s="59" t="s">
        <v>1323</v>
      </c>
      <c r="F1065" s="60" t="s">
        <v>1324</v>
      </c>
      <c r="G1065" s="57" t="s">
        <v>10326</v>
      </c>
      <c r="H1065" s="61">
        <v>9529</v>
      </c>
      <c r="I1065" s="50" t="s">
        <v>12560</v>
      </c>
      <c r="J1065" s="135" t="s">
        <v>19964</v>
      </c>
      <c r="K1065" s="135" t="s">
        <v>21181</v>
      </c>
      <c r="L1065" s="50"/>
      <c r="M1065" s="50">
        <v>1</v>
      </c>
      <c r="N1065" s="50">
        <v>1</v>
      </c>
    </row>
    <row r="1066" spans="1:14" s="6" customFormat="1" ht="38.25" x14ac:dyDescent="0.45">
      <c r="A1066" s="57" t="s">
        <v>9848</v>
      </c>
      <c r="B1066" s="58" t="s">
        <v>16998</v>
      </c>
      <c r="C1066" s="57" t="s">
        <v>10324</v>
      </c>
      <c r="D1066" s="57" t="s">
        <v>9848</v>
      </c>
      <c r="E1066" s="59" t="s">
        <v>757</v>
      </c>
      <c r="F1066" s="60" t="s">
        <v>758</v>
      </c>
      <c r="G1066" s="57" t="s">
        <v>10325</v>
      </c>
      <c r="H1066" s="61">
        <v>4771</v>
      </c>
      <c r="I1066" s="50" t="s">
        <v>12561</v>
      </c>
      <c r="J1066" s="135" t="s">
        <v>19962</v>
      </c>
      <c r="K1066" s="135" t="s">
        <v>21503</v>
      </c>
      <c r="L1066" s="50"/>
      <c r="M1066" s="50">
        <v>1</v>
      </c>
      <c r="N1066" s="50">
        <v>1</v>
      </c>
    </row>
    <row r="1067" spans="1:14" s="6" customFormat="1" ht="25.5" x14ac:dyDescent="0.45">
      <c r="A1067" s="57" t="s">
        <v>9848</v>
      </c>
      <c r="B1067" s="58" t="s">
        <v>16998</v>
      </c>
      <c r="C1067" s="57" t="s">
        <v>10324</v>
      </c>
      <c r="D1067" s="57" t="s">
        <v>9848</v>
      </c>
      <c r="E1067" s="59" t="s">
        <v>1319</v>
      </c>
      <c r="F1067" s="60" t="s">
        <v>1320</v>
      </c>
      <c r="G1067" s="57" t="s">
        <v>10323</v>
      </c>
      <c r="H1067" s="61">
        <v>9523</v>
      </c>
      <c r="I1067" s="50" t="s">
        <v>12562</v>
      </c>
      <c r="J1067" s="135" t="s">
        <v>19962</v>
      </c>
      <c r="K1067" s="135" t="s">
        <v>21183</v>
      </c>
      <c r="L1067" s="50"/>
      <c r="M1067" s="50">
        <v>1</v>
      </c>
      <c r="N1067" s="50">
        <v>1</v>
      </c>
    </row>
    <row r="1068" spans="1:14" s="6" customFormat="1" ht="38.25" x14ac:dyDescent="0.45">
      <c r="A1068" s="57" t="s">
        <v>9848</v>
      </c>
      <c r="B1068" s="58" t="s">
        <v>17001</v>
      </c>
      <c r="C1068" s="57" t="s">
        <v>10321</v>
      </c>
      <c r="D1068" s="57" t="s">
        <v>9848</v>
      </c>
      <c r="E1068" s="59" t="s">
        <v>751</v>
      </c>
      <c r="F1068" s="60" t="s">
        <v>752</v>
      </c>
      <c r="G1068" s="57" t="s">
        <v>10322</v>
      </c>
      <c r="H1068" s="61">
        <v>4763</v>
      </c>
      <c r="I1068" s="50" t="s">
        <v>12563</v>
      </c>
      <c r="J1068" s="135" t="s">
        <v>19958</v>
      </c>
      <c r="K1068" s="135" t="s">
        <v>21506</v>
      </c>
      <c r="L1068" s="50"/>
      <c r="M1068" s="50">
        <v>1</v>
      </c>
      <c r="N1068" s="50">
        <v>1</v>
      </c>
    </row>
    <row r="1069" spans="1:14" s="6" customFormat="1" ht="25.5" x14ac:dyDescent="0.45">
      <c r="A1069" s="57" t="s">
        <v>9848</v>
      </c>
      <c r="B1069" s="58" t="s">
        <v>17001</v>
      </c>
      <c r="C1069" s="57" t="s">
        <v>10321</v>
      </c>
      <c r="D1069" s="57" t="s">
        <v>9848</v>
      </c>
      <c r="E1069" s="59" t="s">
        <v>1323</v>
      </c>
      <c r="F1069" s="60" t="s">
        <v>1324</v>
      </c>
      <c r="G1069" s="57" t="s">
        <v>10320</v>
      </c>
      <c r="H1069" s="61">
        <v>9529</v>
      </c>
      <c r="I1069" s="50" t="s">
        <v>12564</v>
      </c>
      <c r="J1069" s="135" t="s">
        <v>19958</v>
      </c>
      <c r="K1069" s="135" t="s">
        <v>21181</v>
      </c>
      <c r="L1069" s="50"/>
      <c r="M1069" s="50">
        <v>1</v>
      </c>
      <c r="N1069" s="50">
        <v>1</v>
      </c>
    </row>
    <row r="1070" spans="1:14" s="6" customFormat="1" ht="25.5" x14ac:dyDescent="0.45">
      <c r="A1070" s="57"/>
      <c r="B1070" s="58" t="s">
        <v>17003</v>
      </c>
      <c r="C1070" s="57" t="s">
        <v>10319</v>
      </c>
      <c r="D1070" s="57"/>
      <c r="E1070" s="59" t="s">
        <v>753</v>
      </c>
      <c r="F1070" s="60" t="s">
        <v>754</v>
      </c>
      <c r="G1070" s="57" t="s">
        <v>9860</v>
      </c>
      <c r="H1070" s="61">
        <v>4764</v>
      </c>
      <c r="I1070" s="50" t="s">
        <v>12565</v>
      </c>
      <c r="J1070" s="135" t="s">
        <v>19956</v>
      </c>
      <c r="K1070" s="135" t="s">
        <v>21505</v>
      </c>
      <c r="L1070" s="50"/>
      <c r="M1070" s="50">
        <v>1</v>
      </c>
      <c r="N1070" s="50">
        <v>1</v>
      </c>
    </row>
    <row r="1071" spans="1:14" s="6" customFormat="1" ht="25.5" x14ac:dyDescent="0.45">
      <c r="A1071" s="57"/>
      <c r="B1071" s="58" t="s">
        <v>17005</v>
      </c>
      <c r="C1071" s="57" t="s">
        <v>10318</v>
      </c>
      <c r="D1071" s="57"/>
      <c r="E1071" s="59" t="s">
        <v>737</v>
      </c>
      <c r="F1071" s="60" t="s">
        <v>738</v>
      </c>
      <c r="G1071" s="57" t="s">
        <v>9860</v>
      </c>
      <c r="H1071" s="61">
        <v>4751</v>
      </c>
      <c r="I1071" s="50" t="s">
        <v>12566</v>
      </c>
      <c r="J1071" s="135" t="s">
        <v>19954</v>
      </c>
      <c r="K1071" s="135" t="s">
        <v>21513</v>
      </c>
      <c r="L1071" s="50"/>
      <c r="M1071" s="50">
        <v>1</v>
      </c>
      <c r="N1071" s="50">
        <v>1</v>
      </c>
    </row>
    <row r="1072" spans="1:14" s="6" customFormat="1" ht="63.75" x14ac:dyDescent="0.45">
      <c r="A1072" s="57" t="s">
        <v>9848</v>
      </c>
      <c r="B1072" s="58" t="s">
        <v>17007</v>
      </c>
      <c r="C1072" s="57" t="s">
        <v>2283</v>
      </c>
      <c r="D1072" s="57" t="s">
        <v>9848</v>
      </c>
      <c r="E1072" s="59" t="s">
        <v>743</v>
      </c>
      <c r="F1072" s="60" t="s">
        <v>744</v>
      </c>
      <c r="G1072" s="57" t="s">
        <v>10317</v>
      </c>
      <c r="H1072" s="61">
        <v>4759</v>
      </c>
      <c r="I1072" s="50" t="s">
        <v>12567</v>
      </c>
      <c r="J1072" s="135" t="s">
        <v>19952</v>
      </c>
      <c r="K1072" s="135" t="s">
        <v>21510</v>
      </c>
      <c r="L1072" s="50"/>
      <c r="M1072" s="50">
        <v>1</v>
      </c>
      <c r="N1072" s="50">
        <v>1</v>
      </c>
    </row>
    <row r="1073" spans="1:14" s="6" customFormat="1" ht="25.5" x14ac:dyDescent="0.45">
      <c r="A1073" s="57" t="s">
        <v>9848</v>
      </c>
      <c r="B1073" s="58" t="s">
        <v>17007</v>
      </c>
      <c r="C1073" s="57" t="s">
        <v>2283</v>
      </c>
      <c r="D1073" s="57" t="s">
        <v>9848</v>
      </c>
      <c r="E1073" s="59" t="s">
        <v>1323</v>
      </c>
      <c r="F1073" s="60" t="s">
        <v>1324</v>
      </c>
      <c r="G1073" s="57" t="s">
        <v>10316</v>
      </c>
      <c r="H1073" s="61">
        <v>9529</v>
      </c>
      <c r="I1073" s="50" t="s">
        <v>12568</v>
      </c>
      <c r="J1073" s="135" t="s">
        <v>19952</v>
      </c>
      <c r="K1073" s="135" t="s">
        <v>21181</v>
      </c>
      <c r="L1073" s="50"/>
      <c r="M1073" s="50">
        <v>1</v>
      </c>
      <c r="N1073" s="50">
        <v>1</v>
      </c>
    </row>
    <row r="1074" spans="1:14" s="6" customFormat="1" ht="38.25" x14ac:dyDescent="0.45">
      <c r="A1074" s="57"/>
      <c r="B1074" s="58" t="s">
        <v>17010</v>
      </c>
      <c r="C1074" s="57" t="s">
        <v>10315</v>
      </c>
      <c r="D1074" s="57" t="s">
        <v>9848</v>
      </c>
      <c r="E1074" s="59" t="s">
        <v>747</v>
      </c>
      <c r="F1074" s="60" t="s">
        <v>748</v>
      </c>
      <c r="G1074" s="57" t="s">
        <v>9860</v>
      </c>
      <c r="H1074" s="61">
        <v>4761</v>
      </c>
      <c r="I1074" s="50" t="s">
        <v>12569</v>
      </c>
      <c r="J1074" s="135" t="s">
        <v>19949</v>
      </c>
      <c r="K1074" s="135" t="s">
        <v>21508</v>
      </c>
      <c r="L1074" s="50"/>
      <c r="M1074" s="50">
        <v>1</v>
      </c>
      <c r="N1074" s="50">
        <v>1</v>
      </c>
    </row>
    <row r="1075" spans="1:14" s="6" customFormat="1" ht="38.25" x14ac:dyDescent="0.45">
      <c r="A1075" s="57"/>
      <c r="B1075" s="58" t="s">
        <v>17011</v>
      </c>
      <c r="C1075" s="57" t="s">
        <v>10314</v>
      </c>
      <c r="D1075" s="57" t="s">
        <v>9848</v>
      </c>
      <c r="E1075" s="59" t="s">
        <v>747</v>
      </c>
      <c r="F1075" s="60" t="s">
        <v>748</v>
      </c>
      <c r="G1075" s="57" t="s">
        <v>9860</v>
      </c>
      <c r="H1075" s="61">
        <v>4761</v>
      </c>
      <c r="I1075" s="50" t="s">
        <v>12570</v>
      </c>
      <c r="J1075" s="135" t="s">
        <v>19948</v>
      </c>
      <c r="K1075" s="135" t="s">
        <v>21508</v>
      </c>
      <c r="L1075" s="50"/>
      <c r="M1075" s="50">
        <v>1</v>
      </c>
      <c r="N1075" s="50">
        <v>1</v>
      </c>
    </row>
    <row r="1076" spans="1:14" s="6" customFormat="1" ht="25.5" x14ac:dyDescent="0.45">
      <c r="A1076" s="57"/>
      <c r="B1076" s="58" t="s">
        <v>17014</v>
      </c>
      <c r="C1076" s="64" t="s">
        <v>10313</v>
      </c>
      <c r="D1076" s="57" t="s">
        <v>9848</v>
      </c>
      <c r="E1076" s="59" t="s">
        <v>716</v>
      </c>
      <c r="F1076" s="60" t="s">
        <v>717</v>
      </c>
      <c r="G1076" s="58"/>
      <c r="H1076" s="61">
        <v>4719</v>
      </c>
      <c r="I1076" s="50" t="s">
        <v>12571</v>
      </c>
      <c r="J1076" s="135" t="s">
        <v>19944</v>
      </c>
      <c r="K1076" s="135" t="s">
        <v>21524</v>
      </c>
      <c r="L1076" s="50"/>
      <c r="M1076" s="50">
        <v>1</v>
      </c>
      <c r="N1076" s="50">
        <v>1</v>
      </c>
    </row>
    <row r="1077" spans="1:14" s="6" customFormat="1" ht="38.25" x14ac:dyDescent="0.45">
      <c r="A1077" s="57" t="s">
        <v>9848</v>
      </c>
      <c r="B1077" s="58" t="s">
        <v>17017</v>
      </c>
      <c r="C1077" s="64" t="s">
        <v>10311</v>
      </c>
      <c r="D1077" s="57" t="s">
        <v>9848</v>
      </c>
      <c r="E1077" s="59" t="s">
        <v>714</v>
      </c>
      <c r="F1077" s="60" t="s">
        <v>715</v>
      </c>
      <c r="G1077" s="57" t="s">
        <v>10312</v>
      </c>
      <c r="H1077" s="61">
        <v>4711</v>
      </c>
      <c r="I1077" s="50" t="s">
        <v>12572</v>
      </c>
      <c r="J1077" s="135" t="s">
        <v>19941</v>
      </c>
      <c r="K1077" s="135" t="s">
        <v>21525</v>
      </c>
      <c r="L1077" s="50"/>
      <c r="M1077" s="50">
        <v>1</v>
      </c>
      <c r="N1077" s="50">
        <v>1</v>
      </c>
    </row>
    <row r="1078" spans="1:14" s="6" customFormat="1" ht="25.5" x14ac:dyDescent="0.45">
      <c r="A1078" s="57" t="s">
        <v>9848</v>
      </c>
      <c r="B1078" s="58" t="s">
        <v>17017</v>
      </c>
      <c r="C1078" s="64" t="s">
        <v>10311</v>
      </c>
      <c r="D1078" s="57" t="s">
        <v>9848</v>
      </c>
      <c r="E1078" s="59" t="s">
        <v>716</v>
      </c>
      <c r="F1078" s="60" t="s">
        <v>717</v>
      </c>
      <c r="G1078" s="57" t="s">
        <v>10310</v>
      </c>
      <c r="H1078" s="61">
        <v>4719</v>
      </c>
      <c r="I1078" s="50" t="s">
        <v>12573</v>
      </c>
      <c r="J1078" s="135" t="s">
        <v>19941</v>
      </c>
      <c r="K1078" s="135" t="s">
        <v>21524</v>
      </c>
      <c r="L1078" s="50"/>
      <c r="M1078" s="50">
        <v>1</v>
      </c>
      <c r="N1078" s="50">
        <v>1</v>
      </c>
    </row>
    <row r="1079" spans="1:14" s="6" customFormat="1" ht="25.5" x14ac:dyDescent="0.45">
      <c r="A1079" s="57" t="s">
        <v>9848</v>
      </c>
      <c r="B1079" s="58" t="s">
        <v>17018</v>
      </c>
      <c r="C1079" s="64" t="s">
        <v>10308</v>
      </c>
      <c r="D1079" s="57" t="s">
        <v>9848</v>
      </c>
      <c r="E1079" s="59" t="s">
        <v>666</v>
      </c>
      <c r="F1079" s="60" t="s">
        <v>665</v>
      </c>
      <c r="G1079" s="57" t="s">
        <v>10309</v>
      </c>
      <c r="H1079" s="61">
        <v>4530</v>
      </c>
      <c r="I1079" s="50" t="s">
        <v>12574</v>
      </c>
      <c r="J1079" s="135" t="s">
        <v>19940</v>
      </c>
      <c r="K1079" s="135" t="s">
        <v>21552</v>
      </c>
      <c r="L1079" s="50"/>
      <c r="M1079" s="50">
        <v>1</v>
      </c>
      <c r="N1079" s="50">
        <v>1</v>
      </c>
    </row>
    <row r="1080" spans="1:14" s="6" customFormat="1" ht="25.5" x14ac:dyDescent="0.45">
      <c r="A1080" s="57" t="s">
        <v>9848</v>
      </c>
      <c r="B1080" s="58" t="s">
        <v>17018</v>
      </c>
      <c r="C1080" s="64" t="s">
        <v>10308</v>
      </c>
      <c r="D1080" s="57" t="s">
        <v>9848</v>
      </c>
      <c r="E1080" s="59" t="s">
        <v>716</v>
      </c>
      <c r="F1080" s="60" t="s">
        <v>717</v>
      </c>
      <c r="G1080" s="57" t="s">
        <v>10307</v>
      </c>
      <c r="H1080" s="61">
        <v>4719</v>
      </c>
      <c r="I1080" s="50" t="s">
        <v>12575</v>
      </c>
      <c r="J1080" s="135" t="s">
        <v>19940</v>
      </c>
      <c r="K1080" s="135" t="s">
        <v>21524</v>
      </c>
      <c r="L1080" s="50"/>
      <c r="M1080" s="50">
        <v>1</v>
      </c>
      <c r="N1080" s="50">
        <v>1</v>
      </c>
    </row>
    <row r="1081" spans="1:14" s="6" customFormat="1" ht="25.5" x14ac:dyDescent="0.45">
      <c r="A1081" s="57"/>
      <c r="B1081" s="58" t="s">
        <v>17021</v>
      </c>
      <c r="C1081" s="57" t="s">
        <v>2293</v>
      </c>
      <c r="D1081" s="57" t="s">
        <v>9848</v>
      </c>
      <c r="E1081" s="59" t="s">
        <v>761</v>
      </c>
      <c r="F1081" s="60" t="s">
        <v>762</v>
      </c>
      <c r="G1081" s="57" t="s">
        <v>9860</v>
      </c>
      <c r="H1081" s="61">
        <v>4773</v>
      </c>
      <c r="I1081" s="50" t="s">
        <v>12576</v>
      </c>
      <c r="J1081" s="135" t="s">
        <v>19936</v>
      </c>
      <c r="K1081" s="135" t="s">
        <v>21501</v>
      </c>
      <c r="L1081" s="50"/>
      <c r="M1081" s="50">
        <v>1</v>
      </c>
      <c r="N1081" s="50">
        <v>1</v>
      </c>
    </row>
    <row r="1082" spans="1:14" s="6" customFormat="1" ht="38.25" x14ac:dyDescent="0.45">
      <c r="A1082" s="57"/>
      <c r="B1082" s="58" t="s">
        <v>17024</v>
      </c>
      <c r="C1082" s="57" t="s">
        <v>10306</v>
      </c>
      <c r="D1082" s="57" t="s">
        <v>9848</v>
      </c>
      <c r="E1082" s="59" t="s">
        <v>747</v>
      </c>
      <c r="F1082" s="60" t="s">
        <v>748</v>
      </c>
      <c r="G1082" s="57" t="s">
        <v>9860</v>
      </c>
      <c r="H1082" s="61">
        <v>4761</v>
      </c>
      <c r="I1082" s="50" t="s">
        <v>12577</v>
      </c>
      <c r="J1082" s="135" t="s">
        <v>19933</v>
      </c>
      <c r="K1082" s="135" t="s">
        <v>21508</v>
      </c>
      <c r="L1082" s="50"/>
      <c r="M1082" s="50">
        <v>1</v>
      </c>
      <c r="N1082" s="50">
        <v>1</v>
      </c>
    </row>
    <row r="1083" spans="1:14" s="6" customFormat="1" ht="25.5" x14ac:dyDescent="0.45">
      <c r="A1083" s="57"/>
      <c r="B1083" s="58" t="s">
        <v>17026</v>
      </c>
      <c r="C1083" s="57" t="s">
        <v>2296</v>
      </c>
      <c r="D1083" s="57" t="s">
        <v>9848</v>
      </c>
      <c r="E1083" s="59" t="s">
        <v>761</v>
      </c>
      <c r="F1083" s="60" t="s">
        <v>762</v>
      </c>
      <c r="G1083" s="57" t="s">
        <v>9860</v>
      </c>
      <c r="H1083" s="61">
        <v>4773</v>
      </c>
      <c r="I1083" s="50" t="s">
        <v>12578</v>
      </c>
      <c r="J1083" s="135" t="s">
        <v>19931</v>
      </c>
      <c r="K1083" s="135" t="s">
        <v>21501</v>
      </c>
      <c r="L1083" s="50"/>
      <c r="M1083" s="50">
        <v>1</v>
      </c>
      <c r="N1083" s="50">
        <v>1</v>
      </c>
    </row>
    <row r="1084" spans="1:14" s="6" customFormat="1" ht="25.5" x14ac:dyDescent="0.45">
      <c r="A1084" s="57"/>
      <c r="B1084" s="58" t="s">
        <v>17029</v>
      </c>
      <c r="C1084" s="57" t="s">
        <v>2297</v>
      </c>
      <c r="D1084" s="57" t="s">
        <v>9848</v>
      </c>
      <c r="E1084" s="59" t="s">
        <v>763</v>
      </c>
      <c r="F1084" s="60" t="s">
        <v>764</v>
      </c>
      <c r="G1084" s="57" t="s">
        <v>9860</v>
      </c>
      <c r="H1084" s="61">
        <v>4774</v>
      </c>
      <c r="I1084" s="50" t="s">
        <v>12579</v>
      </c>
      <c r="J1084" s="135" t="s">
        <v>19928</v>
      </c>
      <c r="K1084" s="135" t="s">
        <v>21500</v>
      </c>
      <c r="L1084" s="50"/>
      <c r="M1084" s="50">
        <v>1</v>
      </c>
      <c r="N1084" s="50">
        <v>1</v>
      </c>
    </row>
    <row r="1085" spans="1:14" s="6" customFormat="1" ht="25.5" x14ac:dyDescent="0.45">
      <c r="A1085" s="57"/>
      <c r="B1085" s="58" t="s">
        <v>17032</v>
      </c>
      <c r="C1085" s="57" t="s">
        <v>10305</v>
      </c>
      <c r="D1085" s="57" t="s">
        <v>9848</v>
      </c>
      <c r="E1085" s="59" t="s">
        <v>761</v>
      </c>
      <c r="F1085" s="60" t="s">
        <v>762</v>
      </c>
      <c r="G1085" s="57" t="s">
        <v>9860</v>
      </c>
      <c r="H1085" s="61">
        <v>4773</v>
      </c>
      <c r="I1085" s="50" t="s">
        <v>12580</v>
      </c>
      <c r="J1085" s="135" t="s">
        <v>19925</v>
      </c>
      <c r="K1085" s="135" t="s">
        <v>21501</v>
      </c>
      <c r="L1085" s="50"/>
      <c r="M1085" s="50">
        <v>1</v>
      </c>
      <c r="N1085" s="50">
        <v>1</v>
      </c>
    </row>
    <row r="1086" spans="1:14" s="6" customFormat="1" ht="25.5" x14ac:dyDescent="0.45">
      <c r="A1086" s="57"/>
      <c r="B1086" s="58" t="s">
        <v>17034</v>
      </c>
      <c r="C1086" s="57" t="s">
        <v>10304</v>
      </c>
      <c r="D1086" s="57" t="s">
        <v>9848</v>
      </c>
      <c r="E1086" s="59" t="s">
        <v>761</v>
      </c>
      <c r="F1086" s="60" t="s">
        <v>762</v>
      </c>
      <c r="G1086" s="57" t="s">
        <v>9860</v>
      </c>
      <c r="H1086" s="61">
        <v>4773</v>
      </c>
      <c r="I1086" s="50" t="s">
        <v>12581</v>
      </c>
      <c r="J1086" s="135" t="s">
        <v>19923</v>
      </c>
      <c r="K1086" s="135" t="s">
        <v>21501</v>
      </c>
      <c r="L1086" s="50"/>
      <c r="M1086" s="50">
        <v>1</v>
      </c>
      <c r="N1086" s="50">
        <v>1</v>
      </c>
    </row>
    <row r="1087" spans="1:14" s="6" customFormat="1" ht="25.5" x14ac:dyDescent="0.45">
      <c r="A1087" s="57"/>
      <c r="B1087" s="58" t="s">
        <v>17036</v>
      </c>
      <c r="C1087" s="57" t="s">
        <v>2301</v>
      </c>
      <c r="D1087" s="57" t="s">
        <v>9848</v>
      </c>
      <c r="E1087" s="59" t="s">
        <v>761</v>
      </c>
      <c r="F1087" s="60" t="s">
        <v>762</v>
      </c>
      <c r="G1087" s="57" t="s">
        <v>9860</v>
      </c>
      <c r="H1087" s="61">
        <v>4773</v>
      </c>
      <c r="I1087" s="50" t="s">
        <v>12582</v>
      </c>
      <c r="J1087" s="135" t="s">
        <v>19921</v>
      </c>
      <c r="K1087" s="135" t="s">
        <v>21501</v>
      </c>
      <c r="L1087" s="50"/>
      <c r="M1087" s="50">
        <v>1</v>
      </c>
      <c r="N1087" s="50">
        <v>1</v>
      </c>
    </row>
    <row r="1088" spans="1:14" s="6" customFormat="1" ht="25.5" x14ac:dyDescent="0.45">
      <c r="A1088" s="57"/>
      <c r="B1088" s="58" t="s">
        <v>17038</v>
      </c>
      <c r="C1088" s="57" t="s">
        <v>10303</v>
      </c>
      <c r="D1088" s="57"/>
      <c r="E1088" s="59" t="s">
        <v>724</v>
      </c>
      <c r="F1088" s="60" t="s">
        <v>725</v>
      </c>
      <c r="G1088" s="57" t="s">
        <v>9860</v>
      </c>
      <c r="H1088" s="61">
        <v>4723</v>
      </c>
      <c r="I1088" s="50" t="s">
        <v>12583</v>
      </c>
      <c r="J1088" s="135" t="s">
        <v>19919</v>
      </c>
      <c r="K1088" s="135" t="s">
        <v>21520</v>
      </c>
      <c r="L1088" s="50"/>
      <c r="M1088" s="50">
        <v>1</v>
      </c>
      <c r="N1088" s="50">
        <v>1</v>
      </c>
    </row>
    <row r="1089" spans="1:14" s="6" customFormat="1" ht="25.5" x14ac:dyDescent="0.45">
      <c r="A1089" s="57" t="s">
        <v>9848</v>
      </c>
      <c r="B1089" s="58" t="s">
        <v>17039</v>
      </c>
      <c r="C1089" s="57" t="s">
        <v>10298</v>
      </c>
      <c r="D1089" s="57" t="s">
        <v>9848</v>
      </c>
      <c r="E1089" s="59" t="s">
        <v>357</v>
      </c>
      <c r="F1089" s="60" t="s">
        <v>358</v>
      </c>
      <c r="G1089" s="57" t="s">
        <v>10302</v>
      </c>
      <c r="H1089" s="61">
        <v>2396</v>
      </c>
      <c r="I1089" s="50" t="s">
        <v>12584</v>
      </c>
      <c r="J1089" s="135" t="s">
        <v>19918</v>
      </c>
      <c r="K1089" s="135" t="s">
        <v>21731</v>
      </c>
      <c r="L1089" s="50"/>
      <c r="M1089" s="50">
        <v>1</v>
      </c>
      <c r="N1089" s="50">
        <v>1</v>
      </c>
    </row>
    <row r="1090" spans="1:14" s="6" customFormat="1" ht="38.25" x14ac:dyDescent="0.45">
      <c r="A1090" s="57" t="s">
        <v>9848</v>
      </c>
      <c r="B1090" s="58" t="s">
        <v>17039</v>
      </c>
      <c r="C1090" s="57" t="s">
        <v>10298</v>
      </c>
      <c r="D1090" s="57" t="s">
        <v>9848</v>
      </c>
      <c r="E1090" s="59" t="s">
        <v>739</v>
      </c>
      <c r="F1090" s="60" t="s">
        <v>740</v>
      </c>
      <c r="G1090" s="57" t="s">
        <v>10301</v>
      </c>
      <c r="H1090" s="61">
        <v>4752</v>
      </c>
      <c r="I1090" s="50" t="s">
        <v>12585</v>
      </c>
      <c r="J1090" s="135" t="s">
        <v>19918</v>
      </c>
      <c r="K1090" s="135" t="s">
        <v>21512</v>
      </c>
      <c r="L1090" s="50"/>
      <c r="M1090" s="50">
        <v>1</v>
      </c>
      <c r="N1090" s="50">
        <v>1</v>
      </c>
    </row>
    <row r="1091" spans="1:14" s="6" customFormat="1" ht="63.75" x14ac:dyDescent="0.45">
      <c r="A1091" s="57" t="s">
        <v>9848</v>
      </c>
      <c r="B1091" s="58" t="s">
        <v>17039</v>
      </c>
      <c r="C1091" s="57" t="s">
        <v>10298</v>
      </c>
      <c r="D1091" s="57" t="s">
        <v>9848</v>
      </c>
      <c r="E1091" s="59" t="s">
        <v>743</v>
      </c>
      <c r="F1091" s="60" t="s">
        <v>744</v>
      </c>
      <c r="G1091" s="57" t="s">
        <v>10300</v>
      </c>
      <c r="H1091" s="61">
        <v>4759</v>
      </c>
      <c r="I1091" s="50" t="s">
        <v>12586</v>
      </c>
      <c r="J1091" s="135" t="s">
        <v>19918</v>
      </c>
      <c r="K1091" s="135" t="s">
        <v>21510</v>
      </c>
      <c r="L1091" s="50"/>
      <c r="M1091" s="50">
        <v>1</v>
      </c>
      <c r="N1091" s="50">
        <v>1</v>
      </c>
    </row>
    <row r="1092" spans="1:14" s="6" customFormat="1" ht="25.5" x14ac:dyDescent="0.45">
      <c r="A1092" s="57" t="s">
        <v>9848</v>
      </c>
      <c r="B1092" s="58" t="s">
        <v>17039</v>
      </c>
      <c r="C1092" s="57" t="s">
        <v>10298</v>
      </c>
      <c r="D1092" s="57" t="s">
        <v>9848</v>
      </c>
      <c r="E1092" s="59" t="s">
        <v>761</v>
      </c>
      <c r="F1092" s="60" t="s">
        <v>762</v>
      </c>
      <c r="G1092" s="57" t="s">
        <v>10299</v>
      </c>
      <c r="H1092" s="61">
        <v>4773</v>
      </c>
      <c r="I1092" s="50" t="s">
        <v>12587</v>
      </c>
      <c r="J1092" s="135" t="s">
        <v>19918</v>
      </c>
      <c r="K1092" s="135" t="s">
        <v>21501</v>
      </c>
      <c r="L1092" s="50"/>
      <c r="M1092" s="50">
        <v>1</v>
      </c>
      <c r="N1092" s="50">
        <v>1</v>
      </c>
    </row>
    <row r="1093" spans="1:14" s="6" customFormat="1" ht="25.5" x14ac:dyDescent="0.45">
      <c r="A1093" s="57" t="s">
        <v>9848</v>
      </c>
      <c r="B1093" s="58" t="s">
        <v>17039</v>
      </c>
      <c r="C1093" s="57" t="s">
        <v>10298</v>
      </c>
      <c r="D1093" s="57" t="s">
        <v>9848</v>
      </c>
      <c r="E1093" s="59" t="s">
        <v>763</v>
      </c>
      <c r="F1093" s="60" t="s">
        <v>764</v>
      </c>
      <c r="G1093" s="57" t="s">
        <v>10297</v>
      </c>
      <c r="H1093" s="61">
        <v>4774</v>
      </c>
      <c r="I1093" s="50" t="s">
        <v>12588</v>
      </c>
      <c r="J1093" s="135" t="s">
        <v>19918</v>
      </c>
      <c r="K1093" s="135" t="s">
        <v>21500</v>
      </c>
      <c r="L1093" s="50"/>
      <c r="M1093" s="50">
        <v>1</v>
      </c>
      <c r="N1093" s="50">
        <v>1</v>
      </c>
    </row>
    <row r="1094" spans="1:14" s="6" customFormat="1" ht="25.5" x14ac:dyDescent="0.45">
      <c r="A1094" s="57"/>
      <c r="B1094" s="58" t="s">
        <v>17042</v>
      </c>
      <c r="C1094" s="64" t="s">
        <v>10296</v>
      </c>
      <c r="D1094" s="57"/>
      <c r="E1094" s="59" t="s">
        <v>775</v>
      </c>
      <c r="F1094" s="60" t="s">
        <v>776</v>
      </c>
      <c r="G1094" s="57" t="s">
        <v>9860</v>
      </c>
      <c r="H1094" s="61">
        <v>4791</v>
      </c>
      <c r="I1094" s="50" t="s">
        <v>12589</v>
      </c>
      <c r="J1094" s="135" t="s">
        <v>19914</v>
      </c>
      <c r="K1094" s="135" t="s">
        <v>21494</v>
      </c>
      <c r="L1094" s="50"/>
      <c r="M1094" s="50">
        <v>1</v>
      </c>
      <c r="N1094" s="50">
        <v>1</v>
      </c>
    </row>
    <row r="1095" spans="1:14" s="6" customFormat="1" ht="25.5" x14ac:dyDescent="0.45">
      <c r="A1095" s="57"/>
      <c r="B1095" s="58" t="s">
        <v>17045</v>
      </c>
      <c r="C1095" s="57" t="s">
        <v>10295</v>
      </c>
      <c r="D1095" s="57" t="s">
        <v>9848</v>
      </c>
      <c r="E1095" s="59" t="s">
        <v>777</v>
      </c>
      <c r="F1095" s="60" t="s">
        <v>778</v>
      </c>
      <c r="G1095" s="57" t="s">
        <v>9860</v>
      </c>
      <c r="H1095" s="61">
        <v>4799</v>
      </c>
      <c r="I1095" s="50" t="s">
        <v>12590</v>
      </c>
      <c r="J1095" s="135" t="s">
        <v>19911</v>
      </c>
      <c r="K1095" s="135" t="s">
        <v>21493</v>
      </c>
      <c r="L1095" s="50"/>
      <c r="M1095" s="50">
        <v>1</v>
      </c>
      <c r="N1095" s="50">
        <v>1</v>
      </c>
    </row>
    <row r="1096" spans="1:14" s="6" customFormat="1" ht="25.5" x14ac:dyDescent="0.45">
      <c r="A1096" s="57"/>
      <c r="B1096" s="58" t="s">
        <v>17048</v>
      </c>
      <c r="C1096" s="57" t="s">
        <v>2309</v>
      </c>
      <c r="D1096" s="57" t="s">
        <v>9848</v>
      </c>
      <c r="E1096" s="59" t="s">
        <v>777</v>
      </c>
      <c r="F1096" s="60" t="s">
        <v>778</v>
      </c>
      <c r="G1096" s="57" t="s">
        <v>9860</v>
      </c>
      <c r="H1096" s="61">
        <v>4799</v>
      </c>
      <c r="I1096" s="50" t="s">
        <v>12591</v>
      </c>
      <c r="J1096" s="135" t="s">
        <v>19908</v>
      </c>
      <c r="K1096" s="135" t="s">
        <v>21493</v>
      </c>
      <c r="L1096" s="50"/>
      <c r="M1096" s="50">
        <v>1</v>
      </c>
      <c r="N1096" s="50">
        <v>1</v>
      </c>
    </row>
    <row r="1097" spans="1:14" s="6" customFormat="1" ht="38.25" x14ac:dyDescent="0.45">
      <c r="A1097" s="57" t="s">
        <v>9848</v>
      </c>
      <c r="B1097" s="58" t="s">
        <v>17050</v>
      </c>
      <c r="C1097" s="57" t="s">
        <v>2310</v>
      </c>
      <c r="D1097" s="57" t="s">
        <v>9848</v>
      </c>
      <c r="E1097" s="59" t="s">
        <v>767</v>
      </c>
      <c r="F1097" s="60" t="s">
        <v>768</v>
      </c>
      <c r="G1097" s="57" t="s">
        <v>10294</v>
      </c>
      <c r="H1097" s="61">
        <v>4781</v>
      </c>
      <c r="I1097" s="50" t="s">
        <v>12592</v>
      </c>
      <c r="J1097" s="135" t="s">
        <v>19906</v>
      </c>
      <c r="K1097" s="135" t="s">
        <v>21498</v>
      </c>
      <c r="L1097" s="50"/>
      <c r="M1097" s="50">
        <v>1</v>
      </c>
      <c r="N1097" s="50">
        <v>1</v>
      </c>
    </row>
    <row r="1098" spans="1:14" s="6" customFormat="1" ht="38.25" x14ac:dyDescent="0.45">
      <c r="A1098" s="57" t="s">
        <v>9848</v>
      </c>
      <c r="B1098" s="58" t="s">
        <v>17050</v>
      </c>
      <c r="C1098" s="57" t="s">
        <v>2310</v>
      </c>
      <c r="D1098" s="57"/>
      <c r="E1098" s="59" t="s">
        <v>769</v>
      </c>
      <c r="F1098" s="60" t="s">
        <v>770</v>
      </c>
      <c r="G1098" s="57" t="s">
        <v>10293</v>
      </c>
      <c r="H1098" s="61">
        <v>4782</v>
      </c>
      <c r="I1098" s="50" t="s">
        <v>12593</v>
      </c>
      <c r="J1098" s="135" t="s">
        <v>19906</v>
      </c>
      <c r="K1098" s="135" t="s">
        <v>21497</v>
      </c>
      <c r="L1098" s="50"/>
      <c r="M1098" s="50">
        <v>1</v>
      </c>
      <c r="N1098" s="50">
        <v>1</v>
      </c>
    </row>
    <row r="1099" spans="1:14" s="6" customFormat="1" ht="38.25" x14ac:dyDescent="0.45">
      <c r="A1099" s="57" t="s">
        <v>9848</v>
      </c>
      <c r="B1099" s="58" t="s">
        <v>17050</v>
      </c>
      <c r="C1099" s="57" t="s">
        <v>2310</v>
      </c>
      <c r="D1099" s="57"/>
      <c r="E1099" s="59" t="s">
        <v>771</v>
      </c>
      <c r="F1099" s="60" t="s">
        <v>772</v>
      </c>
      <c r="G1099" s="57" t="s">
        <v>10292</v>
      </c>
      <c r="H1099" s="61">
        <v>4789</v>
      </c>
      <c r="I1099" s="50" t="s">
        <v>12594</v>
      </c>
      <c r="J1099" s="135" t="s">
        <v>19906</v>
      </c>
      <c r="K1099" s="135" t="s">
        <v>21496</v>
      </c>
      <c r="L1099" s="50"/>
      <c r="M1099" s="50">
        <v>1</v>
      </c>
      <c r="N1099" s="50">
        <v>1</v>
      </c>
    </row>
    <row r="1100" spans="1:14" s="6" customFormat="1" ht="25.5" x14ac:dyDescent="0.45">
      <c r="A1100" s="57" t="s">
        <v>9848</v>
      </c>
      <c r="B1100" s="58" t="s">
        <v>17050</v>
      </c>
      <c r="C1100" s="57" t="s">
        <v>2310</v>
      </c>
      <c r="D1100" s="57" t="s">
        <v>9848</v>
      </c>
      <c r="E1100" s="59" t="s">
        <v>777</v>
      </c>
      <c r="F1100" s="60" t="s">
        <v>778</v>
      </c>
      <c r="G1100" s="57" t="s">
        <v>10291</v>
      </c>
      <c r="H1100" s="61">
        <v>4799</v>
      </c>
      <c r="I1100" s="50" t="s">
        <v>12595</v>
      </c>
      <c r="J1100" s="135" t="s">
        <v>19906</v>
      </c>
      <c r="K1100" s="135" t="s">
        <v>21493</v>
      </c>
      <c r="L1100" s="50"/>
      <c r="M1100" s="50">
        <v>1</v>
      </c>
      <c r="N1100" s="50">
        <v>1</v>
      </c>
    </row>
    <row r="1101" spans="1:14" s="6" customFormat="1" ht="25.5" x14ac:dyDescent="0.45">
      <c r="A1101" s="57"/>
      <c r="B1101" s="58" t="s">
        <v>17054</v>
      </c>
      <c r="C1101" s="57" t="s">
        <v>10290</v>
      </c>
      <c r="D1101" s="57" t="s">
        <v>9848</v>
      </c>
      <c r="E1101" s="59" t="s">
        <v>818</v>
      </c>
      <c r="F1101" s="60" t="s">
        <v>817</v>
      </c>
      <c r="G1101" s="57" t="s">
        <v>9860</v>
      </c>
      <c r="H1101" s="61">
        <v>5110</v>
      </c>
      <c r="I1101" s="50" t="s">
        <v>12596</v>
      </c>
      <c r="J1101" s="135" t="s">
        <v>19900</v>
      </c>
      <c r="K1101" s="135" t="s">
        <v>21472</v>
      </c>
      <c r="L1101" s="50"/>
      <c r="M1101" s="50">
        <v>1</v>
      </c>
      <c r="N1101" s="50">
        <v>1</v>
      </c>
    </row>
    <row r="1102" spans="1:14" s="6" customFormat="1" ht="13.15" x14ac:dyDescent="0.45">
      <c r="A1102" s="57"/>
      <c r="B1102" s="58" t="s">
        <v>17055</v>
      </c>
      <c r="C1102" s="57" t="s">
        <v>10289</v>
      </c>
      <c r="D1102" s="57" t="s">
        <v>9848</v>
      </c>
      <c r="E1102" s="59" t="s">
        <v>821</v>
      </c>
      <c r="F1102" s="60" t="s">
        <v>820</v>
      </c>
      <c r="G1102" s="57" t="s">
        <v>9860</v>
      </c>
      <c r="H1102" s="61">
        <v>5120</v>
      </c>
      <c r="I1102" s="50" t="s">
        <v>12597</v>
      </c>
      <c r="J1102" s="135" t="s">
        <v>19899</v>
      </c>
      <c r="K1102" s="135" t="s">
        <v>21470</v>
      </c>
      <c r="L1102" s="50"/>
      <c r="M1102" s="50">
        <v>1</v>
      </c>
      <c r="N1102" s="50">
        <v>1</v>
      </c>
    </row>
    <row r="1103" spans="1:14" s="6" customFormat="1" ht="25.5" x14ac:dyDescent="0.45">
      <c r="A1103" s="57"/>
      <c r="B1103" s="58" t="s">
        <v>17058</v>
      </c>
      <c r="C1103" s="57" t="s">
        <v>10288</v>
      </c>
      <c r="D1103" s="57" t="s">
        <v>9848</v>
      </c>
      <c r="E1103" s="59" t="s">
        <v>818</v>
      </c>
      <c r="F1103" s="60" t="s">
        <v>817</v>
      </c>
      <c r="G1103" s="57" t="s">
        <v>9860</v>
      </c>
      <c r="H1103" s="61">
        <v>5110</v>
      </c>
      <c r="I1103" s="50" t="s">
        <v>12598</v>
      </c>
      <c r="J1103" s="135" t="s">
        <v>19896</v>
      </c>
      <c r="K1103" s="135" t="s">
        <v>21472</v>
      </c>
      <c r="L1103" s="50"/>
      <c r="M1103" s="50">
        <v>1</v>
      </c>
      <c r="N1103" s="50">
        <v>1</v>
      </c>
    </row>
    <row r="1104" spans="1:14" s="6" customFormat="1" ht="25.5" x14ac:dyDescent="0.45">
      <c r="A1104" s="57"/>
      <c r="B1104" s="58" t="s">
        <v>17059</v>
      </c>
      <c r="C1104" s="57" t="s">
        <v>10287</v>
      </c>
      <c r="D1104" s="57" t="s">
        <v>9848</v>
      </c>
      <c r="E1104" s="59" t="s">
        <v>821</v>
      </c>
      <c r="F1104" s="60" t="s">
        <v>820</v>
      </c>
      <c r="G1104" s="57" t="s">
        <v>9860</v>
      </c>
      <c r="H1104" s="61">
        <v>5120</v>
      </c>
      <c r="I1104" s="50" t="s">
        <v>12599</v>
      </c>
      <c r="J1104" s="135" t="s">
        <v>19895</v>
      </c>
      <c r="K1104" s="135" t="s">
        <v>21470</v>
      </c>
      <c r="L1104" s="50"/>
      <c r="M1104" s="50">
        <v>1</v>
      </c>
      <c r="N1104" s="50">
        <v>1</v>
      </c>
    </row>
    <row r="1105" spans="1:14" s="6" customFormat="1" ht="25.5" x14ac:dyDescent="0.45">
      <c r="A1105" s="57"/>
      <c r="B1105" s="58" t="s">
        <v>17060</v>
      </c>
      <c r="C1105" s="57" t="s">
        <v>10286</v>
      </c>
      <c r="D1105" s="57" t="s">
        <v>9848</v>
      </c>
      <c r="E1105" s="59" t="s">
        <v>818</v>
      </c>
      <c r="F1105" s="60" t="s">
        <v>817</v>
      </c>
      <c r="G1105" s="57" t="s">
        <v>9860</v>
      </c>
      <c r="H1105" s="61">
        <v>5110</v>
      </c>
      <c r="I1105" s="50" t="s">
        <v>12600</v>
      </c>
      <c r="J1105" s="135" t="s">
        <v>19894</v>
      </c>
      <c r="K1105" s="135" t="s">
        <v>21472</v>
      </c>
      <c r="L1105" s="50"/>
      <c r="M1105" s="50">
        <v>1</v>
      </c>
      <c r="N1105" s="50">
        <v>1</v>
      </c>
    </row>
    <row r="1106" spans="1:14" s="6" customFormat="1" ht="25.5" x14ac:dyDescent="0.45">
      <c r="A1106" s="57" t="s">
        <v>9848</v>
      </c>
      <c r="B1106" s="58" t="s">
        <v>17064</v>
      </c>
      <c r="C1106" s="57" t="s">
        <v>10284</v>
      </c>
      <c r="D1106" s="57" t="s">
        <v>9848</v>
      </c>
      <c r="E1106" s="59" t="s">
        <v>785</v>
      </c>
      <c r="F1106" s="60" t="s">
        <v>786</v>
      </c>
      <c r="G1106" s="57" t="s">
        <v>10285</v>
      </c>
      <c r="H1106" s="61">
        <v>4911</v>
      </c>
      <c r="I1106" s="50" t="s">
        <v>12601</v>
      </c>
      <c r="J1106" s="135" t="s">
        <v>19890</v>
      </c>
      <c r="K1106" s="135" t="s">
        <v>21489</v>
      </c>
      <c r="L1106" s="50"/>
      <c r="M1106" s="50">
        <v>1</v>
      </c>
      <c r="N1106" s="50">
        <v>1</v>
      </c>
    </row>
    <row r="1107" spans="1:14" s="6" customFormat="1" ht="13.15" x14ac:dyDescent="0.45">
      <c r="A1107" s="57" t="s">
        <v>9848</v>
      </c>
      <c r="B1107" s="58" t="s">
        <v>17064</v>
      </c>
      <c r="C1107" s="57" t="s">
        <v>10284</v>
      </c>
      <c r="D1107" s="57" t="s">
        <v>9848</v>
      </c>
      <c r="E1107" s="59" t="s">
        <v>787</v>
      </c>
      <c r="F1107" s="60" t="s">
        <v>788</v>
      </c>
      <c r="G1107" s="57" t="s">
        <v>10283</v>
      </c>
      <c r="H1107" s="61">
        <v>4912</v>
      </c>
      <c r="I1107" s="50" t="s">
        <v>12602</v>
      </c>
      <c r="J1107" s="135" t="s">
        <v>19890</v>
      </c>
      <c r="K1107" s="135" t="s">
        <v>21488</v>
      </c>
      <c r="L1107" s="50"/>
      <c r="M1107" s="50">
        <v>1</v>
      </c>
      <c r="N1107" s="50">
        <v>1</v>
      </c>
    </row>
    <row r="1108" spans="1:14" s="6" customFormat="1" ht="13.15" x14ac:dyDescent="0.45">
      <c r="A1108" s="57"/>
      <c r="B1108" s="58" t="s">
        <v>17065</v>
      </c>
      <c r="C1108" s="57" t="s">
        <v>10282</v>
      </c>
      <c r="D1108" s="57" t="s">
        <v>9848</v>
      </c>
      <c r="E1108" s="59" t="s">
        <v>787</v>
      </c>
      <c r="F1108" s="60" t="s">
        <v>788</v>
      </c>
      <c r="G1108" s="57" t="s">
        <v>9860</v>
      </c>
      <c r="H1108" s="61">
        <v>4912</v>
      </c>
      <c r="I1108" s="50" t="s">
        <v>12603</v>
      </c>
      <c r="J1108" s="135" t="s">
        <v>19889</v>
      </c>
      <c r="K1108" s="135" t="s">
        <v>21488</v>
      </c>
      <c r="L1108" s="50"/>
      <c r="M1108" s="50">
        <v>1</v>
      </c>
      <c r="N1108" s="50">
        <v>1</v>
      </c>
    </row>
    <row r="1109" spans="1:14" s="6" customFormat="1" ht="25.5" x14ac:dyDescent="0.45">
      <c r="A1109" s="57"/>
      <c r="B1109" s="58" t="s">
        <v>17069</v>
      </c>
      <c r="C1109" s="57" t="s">
        <v>2325</v>
      </c>
      <c r="D1109" s="57" t="s">
        <v>9848</v>
      </c>
      <c r="E1109" s="59" t="s">
        <v>806</v>
      </c>
      <c r="F1109" s="60" t="s">
        <v>807</v>
      </c>
      <c r="G1109" s="57" t="s">
        <v>9860</v>
      </c>
      <c r="H1109" s="61">
        <v>5012</v>
      </c>
      <c r="I1109" s="50" t="s">
        <v>12604</v>
      </c>
      <c r="J1109" s="135" t="s">
        <v>19885</v>
      </c>
      <c r="K1109" s="135" t="s">
        <v>21478</v>
      </c>
      <c r="L1109" s="50"/>
      <c r="M1109" s="50">
        <v>1</v>
      </c>
      <c r="N1109" s="50">
        <v>1</v>
      </c>
    </row>
    <row r="1110" spans="1:14" s="6" customFormat="1" ht="25.5" x14ac:dyDescent="0.45">
      <c r="A1110" s="57"/>
      <c r="B1110" s="58" t="s">
        <v>17070</v>
      </c>
      <c r="C1110" s="57" t="s">
        <v>10281</v>
      </c>
      <c r="D1110" s="57" t="s">
        <v>9848</v>
      </c>
      <c r="E1110" s="59" t="s">
        <v>804</v>
      </c>
      <c r="F1110" s="60" t="s">
        <v>805</v>
      </c>
      <c r="G1110" s="57" t="s">
        <v>9860</v>
      </c>
      <c r="H1110" s="61">
        <v>5011</v>
      </c>
      <c r="I1110" s="50" t="s">
        <v>12605</v>
      </c>
      <c r="J1110" s="135" t="s">
        <v>19884</v>
      </c>
      <c r="K1110" s="135" t="s">
        <v>21479</v>
      </c>
      <c r="L1110" s="50"/>
      <c r="M1110" s="50">
        <v>1</v>
      </c>
      <c r="N1110" s="50">
        <v>1</v>
      </c>
    </row>
    <row r="1111" spans="1:14" s="6" customFormat="1" ht="25.5" x14ac:dyDescent="0.45">
      <c r="A1111" s="57"/>
      <c r="B1111" s="58" t="s">
        <v>17071</v>
      </c>
      <c r="C1111" s="57" t="s">
        <v>10280</v>
      </c>
      <c r="D1111" s="57" t="s">
        <v>9848</v>
      </c>
      <c r="E1111" s="59" t="s">
        <v>806</v>
      </c>
      <c r="F1111" s="60" t="s">
        <v>807</v>
      </c>
      <c r="G1111" s="57" t="s">
        <v>9860</v>
      </c>
      <c r="H1111" s="61">
        <v>5012</v>
      </c>
      <c r="I1111" s="50" t="s">
        <v>12606</v>
      </c>
      <c r="J1111" s="135" t="s">
        <v>19883</v>
      </c>
      <c r="K1111" s="135" t="s">
        <v>21478</v>
      </c>
      <c r="L1111" s="50"/>
      <c r="M1111" s="50">
        <v>1</v>
      </c>
      <c r="N1111" s="50">
        <v>1</v>
      </c>
    </row>
    <row r="1112" spans="1:14" s="6" customFormat="1" ht="25.5" x14ac:dyDescent="0.45">
      <c r="A1112" s="57"/>
      <c r="B1112" s="58" t="s">
        <v>17072</v>
      </c>
      <c r="C1112" s="57" t="s">
        <v>10279</v>
      </c>
      <c r="D1112" s="57" t="s">
        <v>9848</v>
      </c>
      <c r="E1112" s="59" t="s">
        <v>804</v>
      </c>
      <c r="F1112" s="60" t="s">
        <v>805</v>
      </c>
      <c r="G1112" s="57" t="s">
        <v>9860</v>
      </c>
      <c r="H1112" s="61">
        <v>5011</v>
      </c>
      <c r="I1112" s="50" t="s">
        <v>12607</v>
      </c>
      <c r="J1112" s="135" t="s">
        <v>19882</v>
      </c>
      <c r="K1112" s="135" t="s">
        <v>21479</v>
      </c>
      <c r="L1112" s="50"/>
      <c r="M1112" s="50">
        <v>1</v>
      </c>
      <c r="N1112" s="50">
        <v>1</v>
      </c>
    </row>
    <row r="1113" spans="1:14" s="6" customFormat="1" ht="13.15" x14ac:dyDescent="0.45">
      <c r="A1113" s="57"/>
      <c r="B1113" s="58" t="s">
        <v>17075</v>
      </c>
      <c r="C1113" s="57" t="s">
        <v>10278</v>
      </c>
      <c r="D1113" s="57"/>
      <c r="E1113" s="59" t="s">
        <v>812</v>
      </c>
      <c r="F1113" s="60" t="s">
        <v>813</v>
      </c>
      <c r="G1113" s="57" t="s">
        <v>9860</v>
      </c>
      <c r="H1113" s="61">
        <v>5022</v>
      </c>
      <c r="I1113" s="50" t="s">
        <v>12608</v>
      </c>
      <c r="J1113" s="135" t="s">
        <v>19879</v>
      </c>
      <c r="K1113" s="135" t="s">
        <v>21475</v>
      </c>
      <c r="L1113" s="50"/>
      <c r="M1113" s="50">
        <v>1</v>
      </c>
      <c r="N1113" s="50">
        <v>1</v>
      </c>
    </row>
    <row r="1114" spans="1:14" s="6" customFormat="1" ht="25.5" x14ac:dyDescent="0.45">
      <c r="A1114" s="57"/>
      <c r="B1114" s="58" t="s">
        <v>17076</v>
      </c>
      <c r="C1114" s="57" t="s">
        <v>10277</v>
      </c>
      <c r="D1114" s="57" t="s">
        <v>9848</v>
      </c>
      <c r="E1114" s="59" t="s">
        <v>810</v>
      </c>
      <c r="F1114" s="60" t="s">
        <v>811</v>
      </c>
      <c r="G1114" s="57" t="s">
        <v>9860</v>
      </c>
      <c r="H1114" s="61">
        <v>5021</v>
      </c>
      <c r="I1114" s="50" t="s">
        <v>12609</v>
      </c>
      <c r="J1114" s="135" t="s">
        <v>19878</v>
      </c>
      <c r="K1114" s="135" t="s">
        <v>21476</v>
      </c>
      <c r="L1114" s="50"/>
      <c r="M1114" s="50">
        <v>1</v>
      </c>
      <c r="N1114" s="50">
        <v>1</v>
      </c>
    </row>
    <row r="1115" spans="1:14" s="6" customFormat="1" ht="13.15" x14ac:dyDescent="0.45">
      <c r="A1115" s="57"/>
      <c r="B1115" s="58" t="s">
        <v>17080</v>
      </c>
      <c r="C1115" s="57" t="s">
        <v>2334</v>
      </c>
      <c r="D1115" s="57" t="s">
        <v>9848</v>
      </c>
      <c r="E1115" s="59" t="s">
        <v>795</v>
      </c>
      <c r="F1115" s="60" t="s">
        <v>796</v>
      </c>
      <c r="G1115" s="57" t="s">
        <v>9860</v>
      </c>
      <c r="H1115" s="61">
        <v>4923</v>
      </c>
      <c r="I1115" s="50" t="s">
        <v>12610</v>
      </c>
      <c r="J1115" s="135" t="s">
        <v>19874</v>
      </c>
      <c r="K1115" s="135" t="s">
        <v>21484</v>
      </c>
      <c r="L1115" s="50"/>
      <c r="M1115" s="50">
        <v>1</v>
      </c>
      <c r="N1115" s="50">
        <v>1</v>
      </c>
    </row>
    <row r="1116" spans="1:14" s="6" customFormat="1" ht="25.5" x14ac:dyDescent="0.45">
      <c r="A1116" s="57"/>
      <c r="B1116" s="58" t="s">
        <v>17082</v>
      </c>
      <c r="C1116" s="57" t="s">
        <v>10276</v>
      </c>
      <c r="D1116" s="57" t="s">
        <v>9848</v>
      </c>
      <c r="E1116" s="59" t="s">
        <v>795</v>
      </c>
      <c r="F1116" s="60" t="s">
        <v>796</v>
      </c>
      <c r="G1116" s="57" t="s">
        <v>9860</v>
      </c>
      <c r="H1116" s="61">
        <v>4923</v>
      </c>
      <c r="I1116" s="50" t="s">
        <v>12611</v>
      </c>
      <c r="J1116" s="135" t="s">
        <v>19872</v>
      </c>
      <c r="K1116" s="135" t="s">
        <v>21484</v>
      </c>
      <c r="L1116" s="50"/>
      <c r="M1116" s="50">
        <v>1</v>
      </c>
      <c r="N1116" s="50">
        <v>1</v>
      </c>
    </row>
    <row r="1117" spans="1:14" s="6" customFormat="1" ht="25.5" x14ac:dyDescent="0.45">
      <c r="A1117" s="57"/>
      <c r="B1117" s="58" t="s">
        <v>17083</v>
      </c>
      <c r="C1117" s="57" t="s">
        <v>10275</v>
      </c>
      <c r="D1117" s="57" t="s">
        <v>9848</v>
      </c>
      <c r="E1117" s="59" t="s">
        <v>795</v>
      </c>
      <c r="F1117" s="60" t="s">
        <v>796</v>
      </c>
      <c r="G1117" s="57" t="s">
        <v>9860</v>
      </c>
      <c r="H1117" s="61">
        <v>4923</v>
      </c>
      <c r="I1117" s="50" t="s">
        <v>12612</v>
      </c>
      <c r="J1117" s="135" t="s">
        <v>19871</v>
      </c>
      <c r="K1117" s="135" t="s">
        <v>21484</v>
      </c>
      <c r="L1117" s="50"/>
      <c r="M1117" s="50">
        <v>1</v>
      </c>
      <c r="N1117" s="50">
        <v>1</v>
      </c>
    </row>
    <row r="1118" spans="1:14" s="6" customFormat="1" ht="25.5" x14ac:dyDescent="0.45">
      <c r="A1118" s="57"/>
      <c r="B1118" s="58" t="s">
        <v>17086</v>
      </c>
      <c r="C1118" s="57" t="s">
        <v>2340</v>
      </c>
      <c r="D1118" s="57" t="s">
        <v>9848</v>
      </c>
      <c r="E1118" s="59" t="s">
        <v>795</v>
      </c>
      <c r="F1118" s="60" t="s">
        <v>796</v>
      </c>
      <c r="G1118" s="57" t="s">
        <v>9860</v>
      </c>
      <c r="H1118" s="61">
        <v>4923</v>
      </c>
      <c r="I1118" s="50" t="s">
        <v>12613</v>
      </c>
      <c r="J1118" s="135" t="s">
        <v>19868</v>
      </c>
      <c r="K1118" s="135" t="s">
        <v>21484</v>
      </c>
      <c r="L1118" s="50"/>
      <c r="M1118" s="50">
        <v>1</v>
      </c>
      <c r="N1118" s="50">
        <v>1</v>
      </c>
    </row>
    <row r="1119" spans="1:14" s="6" customFormat="1" ht="25.5" x14ac:dyDescent="0.45">
      <c r="A1119" s="57"/>
      <c r="B1119" s="58" t="s">
        <v>17088</v>
      </c>
      <c r="C1119" s="57" t="s">
        <v>2341</v>
      </c>
      <c r="D1119" s="57" t="s">
        <v>9848</v>
      </c>
      <c r="E1119" s="59" t="s">
        <v>795</v>
      </c>
      <c r="F1119" s="60" t="s">
        <v>796</v>
      </c>
      <c r="G1119" s="57" t="s">
        <v>9860</v>
      </c>
      <c r="H1119" s="61">
        <v>4923</v>
      </c>
      <c r="I1119" s="50" t="s">
        <v>12614</v>
      </c>
      <c r="J1119" s="135" t="s">
        <v>19866</v>
      </c>
      <c r="K1119" s="135" t="s">
        <v>21484</v>
      </c>
      <c r="L1119" s="50"/>
      <c r="M1119" s="50">
        <v>1</v>
      </c>
      <c r="N1119" s="50">
        <v>1</v>
      </c>
    </row>
    <row r="1120" spans="1:14" s="6" customFormat="1" ht="25.5" x14ac:dyDescent="0.45">
      <c r="A1120" s="57"/>
      <c r="B1120" s="58" t="s">
        <v>17090</v>
      </c>
      <c r="C1120" s="57" t="s">
        <v>2343</v>
      </c>
      <c r="D1120" s="57" t="s">
        <v>9848</v>
      </c>
      <c r="E1120" s="59" t="s">
        <v>795</v>
      </c>
      <c r="F1120" s="60" t="s">
        <v>796</v>
      </c>
      <c r="G1120" s="57" t="s">
        <v>9860</v>
      </c>
      <c r="H1120" s="61">
        <v>4923</v>
      </c>
      <c r="I1120" s="50" t="s">
        <v>12615</v>
      </c>
      <c r="J1120" s="135" t="s">
        <v>19864</v>
      </c>
      <c r="K1120" s="135" t="s">
        <v>21484</v>
      </c>
      <c r="L1120" s="50"/>
      <c r="M1120" s="50">
        <v>1</v>
      </c>
      <c r="N1120" s="50">
        <v>1</v>
      </c>
    </row>
    <row r="1121" spans="1:14" s="6" customFormat="1" ht="25.5" x14ac:dyDescent="0.45">
      <c r="A1121" s="57"/>
      <c r="B1121" s="58" t="s">
        <v>17094</v>
      </c>
      <c r="C1121" s="57" t="s">
        <v>10274</v>
      </c>
      <c r="D1121" s="57" t="s">
        <v>9848</v>
      </c>
      <c r="E1121" s="59" t="s">
        <v>791</v>
      </c>
      <c r="F1121" s="60" t="s">
        <v>792</v>
      </c>
      <c r="G1121" s="57" t="s">
        <v>9860</v>
      </c>
      <c r="H1121" s="61">
        <v>4921</v>
      </c>
      <c r="I1121" s="50" t="s">
        <v>12616</v>
      </c>
      <c r="J1121" s="135" t="s">
        <v>19860</v>
      </c>
      <c r="K1121" s="135" t="s">
        <v>21486</v>
      </c>
      <c r="L1121" s="50"/>
      <c r="M1121" s="50">
        <v>1</v>
      </c>
      <c r="N1121" s="50">
        <v>1</v>
      </c>
    </row>
    <row r="1122" spans="1:14" s="6" customFormat="1" ht="25.5" x14ac:dyDescent="0.45">
      <c r="A1122" s="57"/>
      <c r="B1122" s="58" t="s">
        <v>17095</v>
      </c>
      <c r="C1122" s="57" t="s">
        <v>10273</v>
      </c>
      <c r="D1122" s="57" t="s">
        <v>9848</v>
      </c>
      <c r="E1122" s="59" t="s">
        <v>791</v>
      </c>
      <c r="F1122" s="60" t="s">
        <v>792</v>
      </c>
      <c r="G1122" s="57" t="s">
        <v>9860</v>
      </c>
      <c r="H1122" s="61">
        <v>4921</v>
      </c>
      <c r="I1122" s="50" t="s">
        <v>12617</v>
      </c>
      <c r="J1122" s="135" t="s">
        <v>19859</v>
      </c>
      <c r="K1122" s="135" t="s">
        <v>21486</v>
      </c>
      <c r="L1122" s="50"/>
      <c r="M1122" s="50">
        <v>1</v>
      </c>
      <c r="N1122" s="50">
        <v>1</v>
      </c>
    </row>
    <row r="1123" spans="1:14" s="6" customFormat="1" ht="25.5" x14ac:dyDescent="0.45">
      <c r="A1123" s="57"/>
      <c r="B1123" s="58" t="s">
        <v>17096</v>
      </c>
      <c r="C1123" s="57" t="s">
        <v>10272</v>
      </c>
      <c r="D1123" s="57" t="s">
        <v>9848</v>
      </c>
      <c r="E1123" s="59" t="s">
        <v>791</v>
      </c>
      <c r="F1123" s="60" t="s">
        <v>792</v>
      </c>
      <c r="G1123" s="57" t="s">
        <v>9860</v>
      </c>
      <c r="H1123" s="61">
        <v>4921</v>
      </c>
      <c r="I1123" s="50" t="s">
        <v>12618</v>
      </c>
      <c r="J1123" s="135" t="s">
        <v>19858</v>
      </c>
      <c r="K1123" s="135" t="s">
        <v>21486</v>
      </c>
      <c r="L1123" s="50"/>
      <c r="M1123" s="50">
        <v>1</v>
      </c>
      <c r="N1123" s="50">
        <v>1</v>
      </c>
    </row>
    <row r="1124" spans="1:14" s="6" customFormat="1" ht="25.5" x14ac:dyDescent="0.45">
      <c r="A1124" s="57"/>
      <c r="B1124" s="58" t="s">
        <v>17097</v>
      </c>
      <c r="C1124" s="57" t="s">
        <v>10271</v>
      </c>
      <c r="D1124" s="57" t="s">
        <v>9848</v>
      </c>
      <c r="E1124" s="59" t="s">
        <v>791</v>
      </c>
      <c r="F1124" s="60" t="s">
        <v>792</v>
      </c>
      <c r="G1124" s="57" t="s">
        <v>9860</v>
      </c>
      <c r="H1124" s="61">
        <v>4921</v>
      </c>
      <c r="I1124" s="50" t="s">
        <v>12619</v>
      </c>
      <c r="J1124" s="135" t="s">
        <v>19857</v>
      </c>
      <c r="K1124" s="135" t="s">
        <v>21486</v>
      </c>
      <c r="L1124" s="50"/>
      <c r="M1124" s="50">
        <v>1</v>
      </c>
      <c r="N1124" s="50">
        <v>1</v>
      </c>
    </row>
    <row r="1125" spans="1:14" s="6" customFormat="1" ht="25.5" x14ac:dyDescent="0.45">
      <c r="A1125" s="57"/>
      <c r="B1125" s="58" t="s">
        <v>17100</v>
      </c>
      <c r="C1125" s="57" t="s">
        <v>2351</v>
      </c>
      <c r="D1125" s="57" t="s">
        <v>9848</v>
      </c>
      <c r="E1125" s="59" t="s">
        <v>793</v>
      </c>
      <c r="F1125" s="60" t="s">
        <v>794</v>
      </c>
      <c r="G1125" s="57" t="s">
        <v>9860</v>
      </c>
      <c r="H1125" s="61">
        <v>4922</v>
      </c>
      <c r="I1125" s="50" t="s">
        <v>12620</v>
      </c>
      <c r="J1125" s="135" t="s">
        <v>19854</v>
      </c>
      <c r="K1125" s="135" t="s">
        <v>21485</v>
      </c>
      <c r="L1125" s="50"/>
      <c r="M1125" s="50">
        <v>1</v>
      </c>
      <c r="N1125" s="50">
        <v>1</v>
      </c>
    </row>
    <row r="1126" spans="1:14" s="6" customFormat="1" ht="25.5" x14ac:dyDescent="0.45">
      <c r="A1126" s="57"/>
      <c r="B1126" s="58" t="s">
        <v>17103</v>
      </c>
      <c r="C1126" s="57" t="s">
        <v>2353</v>
      </c>
      <c r="D1126" s="57" t="s">
        <v>9848</v>
      </c>
      <c r="E1126" s="59" t="s">
        <v>793</v>
      </c>
      <c r="F1126" s="60" t="s">
        <v>794</v>
      </c>
      <c r="G1126" s="57" t="s">
        <v>9860</v>
      </c>
      <c r="H1126" s="61">
        <v>4922</v>
      </c>
      <c r="I1126" s="50" t="s">
        <v>12621</v>
      </c>
      <c r="J1126" s="135" t="s">
        <v>19851</v>
      </c>
      <c r="K1126" s="135" t="s">
        <v>21485</v>
      </c>
      <c r="L1126" s="50"/>
      <c r="M1126" s="50">
        <v>1</v>
      </c>
      <c r="N1126" s="50">
        <v>1</v>
      </c>
    </row>
    <row r="1127" spans="1:14" s="6" customFormat="1" ht="25.5" x14ac:dyDescent="0.45">
      <c r="A1127" s="57"/>
      <c r="B1127" s="58" t="s">
        <v>17105</v>
      </c>
      <c r="C1127" s="57" t="s">
        <v>2355</v>
      </c>
      <c r="D1127" s="57" t="s">
        <v>9848</v>
      </c>
      <c r="E1127" s="59" t="s">
        <v>793</v>
      </c>
      <c r="F1127" s="60" t="s">
        <v>794</v>
      </c>
      <c r="G1127" s="57" t="s">
        <v>9860</v>
      </c>
      <c r="H1127" s="61">
        <v>4922</v>
      </c>
      <c r="I1127" s="50" t="s">
        <v>12622</v>
      </c>
      <c r="J1127" s="135" t="s">
        <v>19849</v>
      </c>
      <c r="K1127" s="135" t="s">
        <v>21485</v>
      </c>
      <c r="L1127" s="50"/>
      <c r="M1127" s="50">
        <v>1</v>
      </c>
      <c r="N1127" s="50">
        <v>1</v>
      </c>
    </row>
    <row r="1128" spans="1:14" s="6" customFormat="1" ht="25.5" x14ac:dyDescent="0.45">
      <c r="A1128" s="57"/>
      <c r="B1128" s="58" t="s">
        <v>17108</v>
      </c>
      <c r="C1128" s="57" t="s">
        <v>2356</v>
      </c>
      <c r="D1128" s="57" t="s">
        <v>9848</v>
      </c>
      <c r="E1128" s="59" t="s">
        <v>793</v>
      </c>
      <c r="F1128" s="60" t="s">
        <v>794</v>
      </c>
      <c r="G1128" s="57" t="s">
        <v>9860</v>
      </c>
      <c r="H1128" s="61">
        <v>4922</v>
      </c>
      <c r="I1128" s="50" t="s">
        <v>12623</v>
      </c>
      <c r="J1128" s="135" t="s">
        <v>19846</v>
      </c>
      <c r="K1128" s="135" t="s">
        <v>21485</v>
      </c>
      <c r="L1128" s="50"/>
      <c r="M1128" s="50">
        <v>1</v>
      </c>
      <c r="N1128" s="50">
        <v>1</v>
      </c>
    </row>
    <row r="1129" spans="1:14" s="6" customFormat="1" ht="25.5" x14ac:dyDescent="0.45">
      <c r="A1129" s="57"/>
      <c r="B1129" s="58" t="s">
        <v>17111</v>
      </c>
      <c r="C1129" s="57" t="s">
        <v>2357</v>
      </c>
      <c r="D1129" s="57" t="s">
        <v>9848</v>
      </c>
      <c r="E1129" s="59" t="s">
        <v>793</v>
      </c>
      <c r="F1129" s="60" t="s">
        <v>794</v>
      </c>
      <c r="G1129" s="57" t="s">
        <v>9860</v>
      </c>
      <c r="H1129" s="61">
        <v>4922</v>
      </c>
      <c r="I1129" s="50" t="s">
        <v>12624</v>
      </c>
      <c r="J1129" s="135" t="s">
        <v>19843</v>
      </c>
      <c r="K1129" s="135" t="s">
        <v>21485</v>
      </c>
      <c r="L1129" s="50"/>
      <c r="M1129" s="50">
        <v>1</v>
      </c>
      <c r="N1129" s="50">
        <v>1</v>
      </c>
    </row>
    <row r="1130" spans="1:14" s="6" customFormat="1" ht="25.5" x14ac:dyDescent="0.45">
      <c r="A1130" s="57"/>
      <c r="B1130" s="58" t="s">
        <v>17114</v>
      </c>
      <c r="C1130" s="57" t="s">
        <v>10270</v>
      </c>
      <c r="D1130" s="57" t="s">
        <v>9848</v>
      </c>
      <c r="E1130" s="59" t="s">
        <v>793</v>
      </c>
      <c r="F1130" s="60" t="s">
        <v>794</v>
      </c>
      <c r="G1130" s="57" t="s">
        <v>9860</v>
      </c>
      <c r="H1130" s="61">
        <v>4922</v>
      </c>
      <c r="I1130" s="50" t="s">
        <v>12625</v>
      </c>
      <c r="J1130" s="135" t="s">
        <v>19840</v>
      </c>
      <c r="K1130" s="135" t="s">
        <v>21485</v>
      </c>
      <c r="L1130" s="50"/>
      <c r="M1130" s="50">
        <v>1</v>
      </c>
      <c r="N1130" s="50">
        <v>1</v>
      </c>
    </row>
    <row r="1131" spans="1:14" s="6" customFormat="1" ht="25.5" x14ac:dyDescent="0.45">
      <c r="A1131" s="57"/>
      <c r="B1131" s="58" t="s">
        <v>17115</v>
      </c>
      <c r="C1131" s="57" t="s">
        <v>10269</v>
      </c>
      <c r="D1131" s="57" t="s">
        <v>9848</v>
      </c>
      <c r="E1131" s="59" t="s">
        <v>793</v>
      </c>
      <c r="F1131" s="60" t="s">
        <v>794</v>
      </c>
      <c r="G1131" s="57" t="s">
        <v>9860</v>
      </c>
      <c r="H1131" s="61">
        <v>4922</v>
      </c>
      <c r="I1131" s="50" t="s">
        <v>12626</v>
      </c>
      <c r="J1131" s="135" t="s">
        <v>19839</v>
      </c>
      <c r="K1131" s="135" t="s">
        <v>21485</v>
      </c>
      <c r="L1131" s="50"/>
      <c r="M1131" s="50">
        <v>1</v>
      </c>
      <c r="N1131" s="50">
        <v>1</v>
      </c>
    </row>
    <row r="1132" spans="1:14" s="6" customFormat="1" ht="13.15" x14ac:dyDescent="0.45">
      <c r="A1132" s="57"/>
      <c r="B1132" s="58" t="s">
        <v>17119</v>
      </c>
      <c r="C1132" s="57" t="s">
        <v>2362</v>
      </c>
      <c r="D1132" s="57" t="s">
        <v>9848</v>
      </c>
      <c r="E1132" s="59" t="s">
        <v>799</v>
      </c>
      <c r="F1132" s="60" t="s">
        <v>798</v>
      </c>
      <c r="G1132" s="57" t="s">
        <v>9860</v>
      </c>
      <c r="H1132" s="61">
        <v>4930</v>
      </c>
      <c r="I1132" s="50" t="s">
        <v>12627</v>
      </c>
      <c r="J1132" s="135" t="s">
        <v>19835</v>
      </c>
      <c r="K1132" s="135" t="s">
        <v>21482</v>
      </c>
      <c r="L1132" s="50"/>
      <c r="M1132" s="50">
        <v>1</v>
      </c>
      <c r="N1132" s="50">
        <v>1</v>
      </c>
    </row>
    <row r="1133" spans="1:14" s="6" customFormat="1" ht="25.5" x14ac:dyDescent="0.45">
      <c r="A1133" s="57"/>
      <c r="B1133" s="58" t="s">
        <v>17122</v>
      </c>
      <c r="C1133" s="57" t="s">
        <v>2363</v>
      </c>
      <c r="D1133" s="57" t="s">
        <v>9848</v>
      </c>
      <c r="E1133" s="59" t="s">
        <v>799</v>
      </c>
      <c r="F1133" s="60" t="s">
        <v>798</v>
      </c>
      <c r="G1133" s="57" t="s">
        <v>9860</v>
      </c>
      <c r="H1133" s="61">
        <v>4930</v>
      </c>
      <c r="I1133" s="50" t="s">
        <v>12628</v>
      </c>
      <c r="J1133" s="135" t="s">
        <v>19832</v>
      </c>
      <c r="K1133" s="135" t="s">
        <v>21482</v>
      </c>
      <c r="L1133" s="50"/>
      <c r="M1133" s="50">
        <v>1</v>
      </c>
      <c r="N1133" s="50">
        <v>1</v>
      </c>
    </row>
    <row r="1134" spans="1:14" s="6" customFormat="1" ht="25.5" x14ac:dyDescent="0.45">
      <c r="A1134" s="57"/>
      <c r="B1134" s="58" t="s">
        <v>17125</v>
      </c>
      <c r="C1134" s="57" t="s">
        <v>2365</v>
      </c>
      <c r="D1134" s="57" t="s">
        <v>9848</v>
      </c>
      <c r="E1134" s="59" t="s">
        <v>799</v>
      </c>
      <c r="F1134" s="60" t="s">
        <v>798</v>
      </c>
      <c r="G1134" s="57" t="s">
        <v>9860</v>
      </c>
      <c r="H1134" s="61">
        <v>4930</v>
      </c>
      <c r="I1134" s="50" t="s">
        <v>12629</v>
      </c>
      <c r="J1134" s="135" t="s">
        <v>19829</v>
      </c>
      <c r="K1134" s="135" t="s">
        <v>21482</v>
      </c>
      <c r="L1134" s="50"/>
      <c r="M1134" s="50">
        <v>1</v>
      </c>
      <c r="N1134" s="50">
        <v>1</v>
      </c>
    </row>
    <row r="1135" spans="1:14" s="6" customFormat="1" ht="13.15" x14ac:dyDescent="0.45">
      <c r="A1135" s="57"/>
      <c r="B1135" s="58" t="s">
        <v>17127</v>
      </c>
      <c r="C1135" s="57" t="s">
        <v>2366</v>
      </c>
      <c r="D1135" s="57" t="s">
        <v>9848</v>
      </c>
      <c r="E1135" s="59" t="s">
        <v>799</v>
      </c>
      <c r="F1135" s="60" t="s">
        <v>798</v>
      </c>
      <c r="G1135" s="57" t="s">
        <v>9860</v>
      </c>
      <c r="H1135" s="61">
        <v>4930</v>
      </c>
      <c r="I1135" s="50" t="s">
        <v>12630</v>
      </c>
      <c r="J1135" s="135" t="s">
        <v>19827</v>
      </c>
      <c r="K1135" s="135" t="s">
        <v>21482</v>
      </c>
      <c r="L1135" s="50"/>
      <c r="M1135" s="50">
        <v>1</v>
      </c>
      <c r="N1135" s="50">
        <v>1</v>
      </c>
    </row>
    <row r="1136" spans="1:14" s="6" customFormat="1" ht="25.5" x14ac:dyDescent="0.45">
      <c r="A1136" s="57" t="s">
        <v>9848</v>
      </c>
      <c r="B1136" s="58" t="s">
        <v>17131</v>
      </c>
      <c r="C1136" s="57" t="s">
        <v>2368</v>
      </c>
      <c r="D1136" s="57" t="s">
        <v>9848</v>
      </c>
      <c r="E1136" s="59" t="s">
        <v>785</v>
      </c>
      <c r="F1136" s="60" t="s">
        <v>786</v>
      </c>
      <c r="G1136" s="57" t="s">
        <v>10268</v>
      </c>
      <c r="H1136" s="61">
        <v>4911</v>
      </c>
      <c r="I1136" s="50" t="s">
        <v>12631</v>
      </c>
      <c r="J1136" s="135" t="s">
        <v>19823</v>
      </c>
      <c r="K1136" s="135" t="s">
        <v>21489</v>
      </c>
      <c r="L1136" s="50"/>
      <c r="M1136" s="50">
        <v>1</v>
      </c>
      <c r="N1136" s="50">
        <v>1</v>
      </c>
    </row>
    <row r="1137" spans="1:14" s="6" customFormat="1" ht="25.5" x14ac:dyDescent="0.45">
      <c r="A1137" s="57" t="s">
        <v>9848</v>
      </c>
      <c r="B1137" s="58" t="s">
        <v>17131</v>
      </c>
      <c r="C1137" s="57" t="s">
        <v>2368</v>
      </c>
      <c r="D1137" s="57" t="s">
        <v>9848</v>
      </c>
      <c r="E1137" s="59" t="s">
        <v>793</v>
      </c>
      <c r="F1137" s="60" t="s">
        <v>794</v>
      </c>
      <c r="G1137" s="57" t="s">
        <v>10267</v>
      </c>
      <c r="H1137" s="61">
        <v>4922</v>
      </c>
      <c r="I1137" s="50" t="s">
        <v>12632</v>
      </c>
      <c r="J1137" s="135" t="s">
        <v>19823</v>
      </c>
      <c r="K1137" s="135" t="s">
        <v>21485</v>
      </c>
      <c r="L1137" s="50"/>
      <c r="M1137" s="50">
        <v>1</v>
      </c>
      <c r="N1137" s="50">
        <v>1</v>
      </c>
    </row>
    <row r="1138" spans="1:14" s="6" customFormat="1" ht="25.5" x14ac:dyDescent="0.45">
      <c r="A1138" s="57" t="s">
        <v>9848</v>
      </c>
      <c r="B1138" s="58" t="s">
        <v>17134</v>
      </c>
      <c r="C1138" s="57" t="s">
        <v>2369</v>
      </c>
      <c r="D1138" s="57" t="s">
        <v>9848</v>
      </c>
      <c r="E1138" s="59" t="s">
        <v>804</v>
      </c>
      <c r="F1138" s="60" t="s">
        <v>805</v>
      </c>
      <c r="G1138" s="57" t="s">
        <v>10266</v>
      </c>
      <c r="H1138" s="61">
        <v>5011</v>
      </c>
      <c r="I1138" s="50" t="s">
        <v>12633</v>
      </c>
      <c r="J1138" s="135" t="s">
        <v>19820</v>
      </c>
      <c r="K1138" s="135" t="s">
        <v>21479</v>
      </c>
      <c r="L1138" s="50"/>
      <c r="M1138" s="50">
        <v>1</v>
      </c>
      <c r="N1138" s="50">
        <v>1</v>
      </c>
    </row>
    <row r="1139" spans="1:14" s="6" customFormat="1" ht="25.5" x14ac:dyDescent="0.45">
      <c r="A1139" s="57" t="s">
        <v>9848</v>
      </c>
      <c r="B1139" s="58" t="s">
        <v>17134</v>
      </c>
      <c r="C1139" s="57" t="s">
        <v>2369</v>
      </c>
      <c r="D1139" s="57" t="s">
        <v>9848</v>
      </c>
      <c r="E1139" s="59" t="s">
        <v>810</v>
      </c>
      <c r="F1139" s="60" t="s">
        <v>811</v>
      </c>
      <c r="G1139" s="57" t="s">
        <v>10265</v>
      </c>
      <c r="H1139" s="61">
        <v>5021</v>
      </c>
      <c r="I1139" s="50" t="s">
        <v>12634</v>
      </c>
      <c r="J1139" s="135" t="s">
        <v>19820</v>
      </c>
      <c r="K1139" s="135" t="s">
        <v>21476</v>
      </c>
      <c r="L1139" s="50"/>
      <c r="M1139" s="50">
        <v>1</v>
      </c>
      <c r="N1139" s="50">
        <v>1</v>
      </c>
    </row>
    <row r="1140" spans="1:14" s="6" customFormat="1" ht="25.5" x14ac:dyDescent="0.45">
      <c r="A1140" s="57" t="s">
        <v>9848</v>
      </c>
      <c r="B1140" s="58" t="s">
        <v>17137</v>
      </c>
      <c r="C1140" s="57" t="s">
        <v>2370</v>
      </c>
      <c r="D1140" s="57" t="s">
        <v>9848</v>
      </c>
      <c r="E1140" s="59" t="s">
        <v>793</v>
      </c>
      <c r="F1140" s="60" t="s">
        <v>794</v>
      </c>
      <c r="G1140" s="57" t="s">
        <v>10264</v>
      </c>
      <c r="H1140" s="61">
        <v>4922</v>
      </c>
      <c r="I1140" s="50" t="s">
        <v>12635</v>
      </c>
      <c r="J1140" s="135" t="s">
        <v>19817</v>
      </c>
      <c r="K1140" s="135" t="s">
        <v>21485</v>
      </c>
      <c r="L1140" s="50"/>
      <c r="M1140" s="50">
        <v>1</v>
      </c>
      <c r="N1140" s="50">
        <v>1</v>
      </c>
    </row>
    <row r="1141" spans="1:14" s="6" customFormat="1" ht="25.5" x14ac:dyDescent="0.45">
      <c r="A1141" s="57" t="s">
        <v>9848</v>
      </c>
      <c r="B1141" s="58" t="s">
        <v>17137</v>
      </c>
      <c r="C1141" s="57" t="s">
        <v>2370</v>
      </c>
      <c r="D1141" s="57" t="s">
        <v>9848</v>
      </c>
      <c r="E1141" s="59" t="s">
        <v>818</v>
      </c>
      <c r="F1141" s="60" t="s">
        <v>817</v>
      </c>
      <c r="G1141" s="57" t="s">
        <v>10263</v>
      </c>
      <c r="H1141" s="61">
        <v>5110</v>
      </c>
      <c r="I1141" s="50" t="s">
        <v>12636</v>
      </c>
      <c r="J1141" s="135" t="s">
        <v>19817</v>
      </c>
      <c r="K1141" s="135" t="s">
        <v>21472</v>
      </c>
      <c r="L1141" s="50"/>
      <c r="M1141" s="50">
        <v>1</v>
      </c>
      <c r="N1141" s="50">
        <v>1</v>
      </c>
    </row>
    <row r="1142" spans="1:14" s="6" customFormat="1" ht="25.5" x14ac:dyDescent="0.45">
      <c r="A1142" s="57"/>
      <c r="B1142" s="58" t="s">
        <v>17141</v>
      </c>
      <c r="C1142" s="57" t="s">
        <v>2374</v>
      </c>
      <c r="D1142" s="57" t="s">
        <v>9848</v>
      </c>
      <c r="E1142" s="59" t="s">
        <v>833</v>
      </c>
      <c r="F1142" s="60" t="s">
        <v>834</v>
      </c>
      <c r="G1142" s="57" t="s">
        <v>9860</v>
      </c>
      <c r="H1142" s="61">
        <v>5223</v>
      </c>
      <c r="I1142" s="50" t="s">
        <v>12637</v>
      </c>
      <c r="J1142" s="135" t="s">
        <v>19813</v>
      </c>
      <c r="K1142" s="135" t="s">
        <v>21463</v>
      </c>
      <c r="L1142" s="50"/>
      <c r="M1142" s="50">
        <v>1</v>
      </c>
      <c r="N1142" s="50">
        <v>1</v>
      </c>
    </row>
    <row r="1143" spans="1:14" s="6" customFormat="1" ht="25.5" x14ac:dyDescent="0.45">
      <c r="A1143" s="57" t="s">
        <v>9848</v>
      </c>
      <c r="B1143" s="58" t="s">
        <v>17142</v>
      </c>
      <c r="C1143" s="57" t="s">
        <v>10260</v>
      </c>
      <c r="D1143" s="57" t="s">
        <v>9848</v>
      </c>
      <c r="E1143" s="59" t="s">
        <v>833</v>
      </c>
      <c r="F1143" s="60" t="s">
        <v>834</v>
      </c>
      <c r="G1143" s="57" t="s">
        <v>10262</v>
      </c>
      <c r="H1143" s="61">
        <v>5223</v>
      </c>
      <c r="I1143" s="50" t="s">
        <v>12638</v>
      </c>
      <c r="J1143" s="135" t="s">
        <v>19812</v>
      </c>
      <c r="K1143" s="135" t="s">
        <v>21463</v>
      </c>
      <c r="L1143" s="50"/>
      <c r="M1143" s="50">
        <v>1</v>
      </c>
      <c r="N1143" s="50">
        <v>1</v>
      </c>
    </row>
    <row r="1144" spans="1:14" s="6" customFormat="1" ht="13.15" x14ac:dyDescent="0.45">
      <c r="A1144" s="57" t="s">
        <v>9848</v>
      </c>
      <c r="B1144" s="58" t="s">
        <v>17142</v>
      </c>
      <c r="C1144" s="57" t="s">
        <v>10260</v>
      </c>
      <c r="D1144" s="57" t="s">
        <v>9848</v>
      </c>
      <c r="E1144" s="59" t="s">
        <v>835</v>
      </c>
      <c r="F1144" s="60" t="s">
        <v>836</v>
      </c>
      <c r="G1144" s="57" t="s">
        <v>10261</v>
      </c>
      <c r="H1144" s="61">
        <v>5224</v>
      </c>
      <c r="I1144" s="50" t="s">
        <v>12639</v>
      </c>
      <c r="J1144" s="135" t="s">
        <v>19812</v>
      </c>
      <c r="K1144" s="135" t="s">
        <v>21462</v>
      </c>
      <c r="L1144" s="50"/>
      <c r="M1144" s="50">
        <v>1</v>
      </c>
      <c r="N1144" s="50">
        <v>1</v>
      </c>
    </row>
    <row r="1145" spans="1:14" s="6" customFormat="1" ht="25.5" x14ac:dyDescent="0.45">
      <c r="A1145" s="57" t="s">
        <v>9848</v>
      </c>
      <c r="B1145" s="58" t="s">
        <v>17142</v>
      </c>
      <c r="C1145" s="57" t="s">
        <v>10260</v>
      </c>
      <c r="D1145" s="57" t="s">
        <v>9848</v>
      </c>
      <c r="E1145" s="59" t="s">
        <v>1139</v>
      </c>
      <c r="F1145" s="60" t="s">
        <v>1140</v>
      </c>
      <c r="G1145" s="57" t="s">
        <v>10259</v>
      </c>
      <c r="H1145" s="61">
        <v>8129</v>
      </c>
      <c r="I1145" s="50" t="s">
        <v>12640</v>
      </c>
      <c r="J1145" s="135" t="s">
        <v>19812</v>
      </c>
      <c r="K1145" s="135" t="s">
        <v>21285</v>
      </c>
      <c r="L1145" s="50"/>
      <c r="M1145" s="50">
        <v>1</v>
      </c>
      <c r="N1145" s="50">
        <v>1</v>
      </c>
    </row>
    <row r="1146" spans="1:14" s="6" customFormat="1" ht="38.25" x14ac:dyDescent="0.45">
      <c r="A1146" s="57" t="s">
        <v>9848</v>
      </c>
      <c r="B1146" s="58" t="s">
        <v>17144</v>
      </c>
      <c r="C1146" s="57" t="s">
        <v>2376</v>
      </c>
      <c r="D1146" s="57" t="s">
        <v>9848</v>
      </c>
      <c r="E1146" s="59" t="s">
        <v>565</v>
      </c>
      <c r="F1146" s="60" t="s">
        <v>566</v>
      </c>
      <c r="G1146" s="57" t="s">
        <v>10258</v>
      </c>
      <c r="H1146" s="61">
        <v>3315</v>
      </c>
      <c r="I1146" s="50" t="s">
        <v>12641</v>
      </c>
      <c r="J1146" s="135" t="s">
        <v>19810</v>
      </c>
      <c r="K1146" s="135" t="s">
        <v>21613</v>
      </c>
      <c r="L1146" s="50"/>
      <c r="M1146" s="50">
        <v>1</v>
      </c>
      <c r="N1146" s="50">
        <v>1</v>
      </c>
    </row>
    <row r="1147" spans="1:14" s="6" customFormat="1" ht="25.5" x14ac:dyDescent="0.45">
      <c r="A1147" s="57" t="s">
        <v>9848</v>
      </c>
      <c r="B1147" s="58" t="s">
        <v>17144</v>
      </c>
      <c r="C1147" s="57" t="s">
        <v>2376</v>
      </c>
      <c r="D1147" s="57" t="s">
        <v>9848</v>
      </c>
      <c r="E1147" s="59" t="s">
        <v>833</v>
      </c>
      <c r="F1147" s="60" t="s">
        <v>834</v>
      </c>
      <c r="G1147" s="57" t="s">
        <v>10257</v>
      </c>
      <c r="H1147" s="61">
        <v>5223</v>
      </c>
      <c r="I1147" s="50" t="s">
        <v>12642</v>
      </c>
      <c r="J1147" s="135" t="s">
        <v>19810</v>
      </c>
      <c r="K1147" s="135" t="s">
        <v>21463</v>
      </c>
      <c r="L1147" s="50"/>
      <c r="M1147" s="50">
        <v>1</v>
      </c>
      <c r="N1147" s="50">
        <v>1</v>
      </c>
    </row>
    <row r="1148" spans="1:14" s="6" customFormat="1" ht="38.25" x14ac:dyDescent="0.45">
      <c r="A1148" s="57" t="s">
        <v>9848</v>
      </c>
      <c r="B1148" s="58" t="s">
        <v>17147</v>
      </c>
      <c r="C1148" s="57" t="s">
        <v>2377</v>
      </c>
      <c r="D1148" s="57" t="s">
        <v>9848</v>
      </c>
      <c r="E1148" s="59" t="s">
        <v>565</v>
      </c>
      <c r="F1148" s="60" t="s">
        <v>566</v>
      </c>
      <c r="G1148" s="57" t="s">
        <v>10256</v>
      </c>
      <c r="H1148" s="61">
        <v>3315</v>
      </c>
      <c r="I1148" s="50" t="s">
        <v>12643</v>
      </c>
      <c r="J1148" s="135" t="s">
        <v>19807</v>
      </c>
      <c r="K1148" s="135" t="s">
        <v>21613</v>
      </c>
      <c r="L1148" s="50"/>
      <c r="M1148" s="50">
        <v>1</v>
      </c>
      <c r="N1148" s="50">
        <v>1</v>
      </c>
    </row>
    <row r="1149" spans="1:14" s="6" customFormat="1" ht="25.5" x14ac:dyDescent="0.45">
      <c r="A1149" s="57" t="s">
        <v>9848</v>
      </c>
      <c r="B1149" s="58" t="s">
        <v>17147</v>
      </c>
      <c r="C1149" s="57" t="s">
        <v>2377</v>
      </c>
      <c r="D1149" s="57" t="s">
        <v>9848</v>
      </c>
      <c r="E1149" s="59" t="s">
        <v>829</v>
      </c>
      <c r="F1149" s="60" t="s">
        <v>830</v>
      </c>
      <c r="G1149" s="57" t="s">
        <v>10255</v>
      </c>
      <c r="H1149" s="61">
        <v>5221</v>
      </c>
      <c r="I1149" s="50" t="s">
        <v>12644</v>
      </c>
      <c r="J1149" s="135" t="s">
        <v>19807</v>
      </c>
      <c r="K1149" s="135" t="s">
        <v>21465</v>
      </c>
      <c r="L1149" s="50"/>
      <c r="M1149" s="50">
        <v>1</v>
      </c>
      <c r="N1149" s="50">
        <v>1</v>
      </c>
    </row>
    <row r="1150" spans="1:14" s="6" customFormat="1" ht="25.5" x14ac:dyDescent="0.45">
      <c r="A1150" s="57" t="s">
        <v>9848</v>
      </c>
      <c r="B1150" s="58" t="s">
        <v>17147</v>
      </c>
      <c r="C1150" s="57" t="s">
        <v>2377</v>
      </c>
      <c r="D1150" s="57" t="s">
        <v>9848</v>
      </c>
      <c r="E1150" s="59" t="s">
        <v>835</v>
      </c>
      <c r="F1150" s="60" t="s">
        <v>836</v>
      </c>
      <c r="G1150" s="57" t="s">
        <v>10254</v>
      </c>
      <c r="H1150" s="61">
        <v>5224</v>
      </c>
      <c r="I1150" s="50" t="s">
        <v>12645</v>
      </c>
      <c r="J1150" s="135" t="s">
        <v>19807</v>
      </c>
      <c r="K1150" s="135" t="s">
        <v>21462</v>
      </c>
      <c r="L1150" s="50"/>
      <c r="M1150" s="50">
        <v>1</v>
      </c>
      <c r="N1150" s="50">
        <v>1</v>
      </c>
    </row>
    <row r="1151" spans="1:14" s="6" customFormat="1" ht="25.5" x14ac:dyDescent="0.45">
      <c r="A1151" s="57" t="s">
        <v>9848</v>
      </c>
      <c r="B1151" s="58" t="s">
        <v>17147</v>
      </c>
      <c r="C1151" s="57" t="s">
        <v>2377</v>
      </c>
      <c r="D1151" s="57" t="s">
        <v>9848</v>
      </c>
      <c r="E1151" s="59" t="s">
        <v>1139</v>
      </c>
      <c r="F1151" s="60" t="s">
        <v>1140</v>
      </c>
      <c r="G1151" s="57" t="s">
        <v>10253</v>
      </c>
      <c r="H1151" s="61">
        <v>8129</v>
      </c>
      <c r="I1151" s="50" t="s">
        <v>12646</v>
      </c>
      <c r="J1151" s="135" t="s">
        <v>19807</v>
      </c>
      <c r="K1151" s="135" t="s">
        <v>21285</v>
      </c>
      <c r="L1151" s="50"/>
      <c r="M1151" s="50">
        <v>1</v>
      </c>
      <c r="N1151" s="50">
        <v>1</v>
      </c>
    </row>
    <row r="1152" spans="1:14" s="6" customFormat="1" ht="25.5" x14ac:dyDescent="0.45">
      <c r="A1152" s="57"/>
      <c r="B1152" s="58" t="s">
        <v>17150</v>
      </c>
      <c r="C1152" s="57" t="s">
        <v>2379</v>
      </c>
      <c r="D1152" s="57" t="s">
        <v>9848</v>
      </c>
      <c r="E1152" s="59" t="s">
        <v>831</v>
      </c>
      <c r="F1152" s="60" t="s">
        <v>832</v>
      </c>
      <c r="G1152" s="57" t="s">
        <v>9860</v>
      </c>
      <c r="H1152" s="61">
        <v>5222</v>
      </c>
      <c r="I1152" s="50" t="s">
        <v>12647</v>
      </c>
      <c r="J1152" s="135" t="s">
        <v>19804</v>
      </c>
      <c r="K1152" s="135" t="s">
        <v>21464</v>
      </c>
      <c r="L1152" s="50"/>
      <c r="M1152" s="50">
        <v>1</v>
      </c>
      <c r="N1152" s="50">
        <v>1</v>
      </c>
    </row>
    <row r="1153" spans="1:14" s="6" customFormat="1" ht="13.15" x14ac:dyDescent="0.45">
      <c r="A1153" s="57" t="s">
        <v>9848</v>
      </c>
      <c r="B1153" s="58" t="s">
        <v>17152</v>
      </c>
      <c r="C1153" s="57" t="s">
        <v>2380</v>
      </c>
      <c r="D1153" s="57" t="s">
        <v>9848</v>
      </c>
      <c r="E1153" s="59" t="s">
        <v>835</v>
      </c>
      <c r="F1153" s="60" t="s">
        <v>836</v>
      </c>
      <c r="G1153" s="57" t="s">
        <v>10252</v>
      </c>
      <c r="H1153" s="61">
        <v>5224</v>
      </c>
      <c r="I1153" s="50" t="s">
        <v>12648</v>
      </c>
      <c r="J1153" s="135" t="s">
        <v>19802</v>
      </c>
      <c r="K1153" s="135" t="s">
        <v>21462</v>
      </c>
      <c r="L1153" s="50"/>
      <c r="M1153" s="50">
        <v>1</v>
      </c>
      <c r="N1153" s="50">
        <v>1</v>
      </c>
    </row>
    <row r="1154" spans="1:14" s="6" customFormat="1" ht="25.5" x14ac:dyDescent="0.45">
      <c r="A1154" s="57" t="s">
        <v>9848</v>
      </c>
      <c r="B1154" s="58" t="s">
        <v>17152</v>
      </c>
      <c r="C1154" s="57" t="s">
        <v>2380</v>
      </c>
      <c r="D1154" s="57" t="s">
        <v>9848</v>
      </c>
      <c r="E1154" s="59" t="s">
        <v>1139</v>
      </c>
      <c r="F1154" s="60" t="s">
        <v>1140</v>
      </c>
      <c r="G1154" s="57" t="s">
        <v>10251</v>
      </c>
      <c r="H1154" s="61">
        <v>8129</v>
      </c>
      <c r="I1154" s="50" t="s">
        <v>12649</v>
      </c>
      <c r="J1154" s="135" t="s">
        <v>19802</v>
      </c>
      <c r="K1154" s="135" t="s">
        <v>21285</v>
      </c>
      <c r="L1154" s="50"/>
      <c r="M1154" s="50">
        <v>1</v>
      </c>
      <c r="N1154" s="50">
        <v>1</v>
      </c>
    </row>
    <row r="1155" spans="1:14" s="6" customFormat="1" ht="25.5" x14ac:dyDescent="0.45">
      <c r="A1155" s="57"/>
      <c r="B1155" s="58" t="s">
        <v>17154</v>
      </c>
      <c r="C1155" s="57" t="s">
        <v>2381</v>
      </c>
      <c r="D1155" s="57" t="s">
        <v>9848</v>
      </c>
      <c r="E1155" s="59" t="s">
        <v>831</v>
      </c>
      <c r="F1155" s="60" t="s">
        <v>832</v>
      </c>
      <c r="G1155" s="57" t="s">
        <v>9860</v>
      </c>
      <c r="H1155" s="61">
        <v>5222</v>
      </c>
      <c r="I1155" s="50" t="s">
        <v>12650</v>
      </c>
      <c r="J1155" s="135" t="s">
        <v>19800</v>
      </c>
      <c r="K1155" s="135" t="s">
        <v>21464</v>
      </c>
      <c r="L1155" s="50"/>
      <c r="M1155" s="50">
        <v>1</v>
      </c>
      <c r="N1155" s="50">
        <v>1</v>
      </c>
    </row>
    <row r="1156" spans="1:14" s="6" customFormat="1" ht="38.25" x14ac:dyDescent="0.45">
      <c r="A1156" s="57" t="s">
        <v>9848</v>
      </c>
      <c r="B1156" s="58" t="s">
        <v>17156</v>
      </c>
      <c r="C1156" s="57" t="s">
        <v>2383</v>
      </c>
      <c r="D1156" s="57" t="s">
        <v>9848</v>
      </c>
      <c r="E1156" s="59" t="s">
        <v>565</v>
      </c>
      <c r="F1156" s="60" t="s">
        <v>566</v>
      </c>
      <c r="G1156" s="57" t="s">
        <v>10250</v>
      </c>
      <c r="H1156" s="61">
        <v>3315</v>
      </c>
      <c r="I1156" s="50" t="s">
        <v>12651</v>
      </c>
      <c r="J1156" s="135" t="s">
        <v>19798</v>
      </c>
      <c r="K1156" s="135" t="s">
        <v>21613</v>
      </c>
      <c r="L1156" s="50"/>
      <c r="M1156" s="50">
        <v>1</v>
      </c>
      <c r="N1156" s="50">
        <v>1</v>
      </c>
    </row>
    <row r="1157" spans="1:14" s="6" customFormat="1" ht="25.5" x14ac:dyDescent="0.45">
      <c r="A1157" s="57" t="s">
        <v>9848</v>
      </c>
      <c r="B1157" s="58" t="s">
        <v>17156</v>
      </c>
      <c r="C1157" s="57" t="s">
        <v>2383</v>
      </c>
      <c r="D1157" s="57" t="s">
        <v>9848</v>
      </c>
      <c r="E1157" s="59" t="s">
        <v>610</v>
      </c>
      <c r="F1157" s="60" t="s">
        <v>609</v>
      </c>
      <c r="G1157" s="57" t="s">
        <v>10249</v>
      </c>
      <c r="H1157" s="61">
        <v>3830</v>
      </c>
      <c r="I1157" s="50" t="s">
        <v>12652</v>
      </c>
      <c r="J1157" s="135" t="s">
        <v>19798</v>
      </c>
      <c r="K1157" s="135" t="s">
        <v>21586</v>
      </c>
      <c r="L1157" s="50"/>
      <c r="M1157" s="50">
        <v>1</v>
      </c>
      <c r="N1157" s="50">
        <v>1</v>
      </c>
    </row>
    <row r="1158" spans="1:14" s="6" customFormat="1" ht="25.5" x14ac:dyDescent="0.45">
      <c r="A1158" s="57" t="s">
        <v>9848</v>
      </c>
      <c r="B1158" s="58" t="s">
        <v>17156</v>
      </c>
      <c r="C1158" s="57" t="s">
        <v>2383</v>
      </c>
      <c r="D1158" s="57" t="s">
        <v>9848</v>
      </c>
      <c r="E1158" s="59" t="s">
        <v>831</v>
      </c>
      <c r="F1158" s="60" t="s">
        <v>832</v>
      </c>
      <c r="G1158" s="57" t="s">
        <v>10248</v>
      </c>
      <c r="H1158" s="61">
        <v>5222</v>
      </c>
      <c r="I1158" s="50" t="s">
        <v>12653</v>
      </c>
      <c r="J1158" s="135" t="s">
        <v>19798</v>
      </c>
      <c r="K1158" s="135" t="s">
        <v>21464</v>
      </c>
      <c r="L1158" s="50"/>
      <c r="M1158" s="50">
        <v>1</v>
      </c>
      <c r="N1158" s="50">
        <v>1</v>
      </c>
    </row>
    <row r="1159" spans="1:14" s="6" customFormat="1" ht="25.5" x14ac:dyDescent="0.45">
      <c r="A1159" s="57" t="s">
        <v>9848</v>
      </c>
      <c r="B1159" s="58" t="s">
        <v>17156</v>
      </c>
      <c r="C1159" s="57" t="s">
        <v>2383</v>
      </c>
      <c r="D1159" s="57" t="s">
        <v>9848</v>
      </c>
      <c r="E1159" s="59" t="s">
        <v>837</v>
      </c>
      <c r="F1159" s="60" t="s">
        <v>838</v>
      </c>
      <c r="G1159" s="57" t="s">
        <v>10247</v>
      </c>
      <c r="H1159" s="61">
        <v>5229</v>
      </c>
      <c r="I1159" s="50" t="s">
        <v>12654</v>
      </c>
      <c r="J1159" s="135" t="s">
        <v>19798</v>
      </c>
      <c r="K1159" s="135" t="s">
        <v>21461</v>
      </c>
      <c r="L1159" s="50"/>
      <c r="M1159" s="50">
        <v>1</v>
      </c>
      <c r="N1159" s="50">
        <v>1</v>
      </c>
    </row>
    <row r="1160" spans="1:14" s="6" customFormat="1" ht="25.5" x14ac:dyDescent="0.45">
      <c r="A1160" s="57"/>
      <c r="B1160" s="58" t="s">
        <v>17159</v>
      </c>
      <c r="C1160" s="57" t="s">
        <v>2385</v>
      </c>
      <c r="D1160" s="57" t="s">
        <v>9848</v>
      </c>
      <c r="E1160" s="59" t="s">
        <v>829</v>
      </c>
      <c r="F1160" s="60" t="s">
        <v>830</v>
      </c>
      <c r="G1160" s="57" t="s">
        <v>9860</v>
      </c>
      <c r="H1160" s="61">
        <v>5221</v>
      </c>
      <c r="I1160" s="50" t="s">
        <v>12655</v>
      </c>
      <c r="J1160" s="135" t="s">
        <v>19795</v>
      </c>
      <c r="K1160" s="135" t="s">
        <v>21465</v>
      </c>
      <c r="L1160" s="50"/>
      <c r="M1160" s="50">
        <v>1</v>
      </c>
      <c r="N1160" s="50">
        <v>1</v>
      </c>
    </row>
    <row r="1161" spans="1:14" s="6" customFormat="1" ht="25.5" x14ac:dyDescent="0.45">
      <c r="A1161" s="57" t="s">
        <v>9848</v>
      </c>
      <c r="B1161" s="58" t="s">
        <v>17161</v>
      </c>
      <c r="C1161" s="57" t="s">
        <v>2386</v>
      </c>
      <c r="D1161" s="57" t="s">
        <v>9848</v>
      </c>
      <c r="E1161" s="59" t="s">
        <v>829</v>
      </c>
      <c r="F1161" s="60" t="s">
        <v>830</v>
      </c>
      <c r="G1161" s="57" t="s">
        <v>10246</v>
      </c>
      <c r="H1161" s="61">
        <v>5221</v>
      </c>
      <c r="I1161" s="50" t="s">
        <v>12656</v>
      </c>
      <c r="J1161" s="135" t="s">
        <v>19793</v>
      </c>
      <c r="K1161" s="135" t="s">
        <v>21465</v>
      </c>
      <c r="L1161" s="50"/>
      <c r="M1161" s="50">
        <v>1</v>
      </c>
      <c r="N1161" s="50">
        <v>1</v>
      </c>
    </row>
    <row r="1162" spans="1:14" s="6" customFormat="1" ht="25.5" x14ac:dyDescent="0.45">
      <c r="A1162" s="57" t="s">
        <v>9848</v>
      </c>
      <c r="B1162" s="58" t="s">
        <v>17161</v>
      </c>
      <c r="C1162" s="57" t="s">
        <v>2386</v>
      </c>
      <c r="D1162" s="57" t="s">
        <v>9848</v>
      </c>
      <c r="E1162" s="59" t="s">
        <v>835</v>
      </c>
      <c r="F1162" s="60" t="s">
        <v>836</v>
      </c>
      <c r="G1162" s="57" t="s">
        <v>10245</v>
      </c>
      <c r="H1162" s="61">
        <v>5224</v>
      </c>
      <c r="I1162" s="50" t="s">
        <v>12657</v>
      </c>
      <c r="J1162" s="135" t="s">
        <v>19793</v>
      </c>
      <c r="K1162" s="135" t="s">
        <v>21462</v>
      </c>
      <c r="L1162" s="50"/>
      <c r="M1162" s="50">
        <v>1</v>
      </c>
      <c r="N1162" s="50">
        <v>1</v>
      </c>
    </row>
    <row r="1163" spans="1:14" s="6" customFormat="1" ht="25.5" x14ac:dyDescent="0.45">
      <c r="A1163" s="57" t="s">
        <v>9848</v>
      </c>
      <c r="B1163" s="58" t="s">
        <v>17161</v>
      </c>
      <c r="C1163" s="57" t="s">
        <v>2386</v>
      </c>
      <c r="D1163" s="57" t="s">
        <v>9848</v>
      </c>
      <c r="E1163" s="59" t="s">
        <v>837</v>
      </c>
      <c r="F1163" s="60" t="s">
        <v>838</v>
      </c>
      <c r="G1163" s="57" t="s">
        <v>10244</v>
      </c>
      <c r="H1163" s="61">
        <v>5229</v>
      </c>
      <c r="I1163" s="50" t="s">
        <v>12658</v>
      </c>
      <c r="J1163" s="135" t="s">
        <v>19793</v>
      </c>
      <c r="K1163" s="135" t="s">
        <v>21461</v>
      </c>
      <c r="L1163" s="50"/>
      <c r="M1163" s="50">
        <v>1</v>
      </c>
      <c r="N1163" s="50">
        <v>1</v>
      </c>
    </row>
    <row r="1164" spans="1:14" s="6" customFormat="1" ht="25.5" x14ac:dyDescent="0.45">
      <c r="A1164" s="57" t="s">
        <v>9848</v>
      </c>
      <c r="B1164" s="58" t="s">
        <v>17161</v>
      </c>
      <c r="C1164" s="57" t="s">
        <v>2386</v>
      </c>
      <c r="D1164" s="57" t="s">
        <v>9848</v>
      </c>
      <c r="E1164" s="59" t="s">
        <v>1139</v>
      </c>
      <c r="F1164" s="60" t="s">
        <v>1140</v>
      </c>
      <c r="G1164" s="57" t="s">
        <v>10243</v>
      </c>
      <c r="H1164" s="61">
        <v>8129</v>
      </c>
      <c r="I1164" s="50" t="s">
        <v>12659</v>
      </c>
      <c r="J1164" s="135" t="s">
        <v>19793</v>
      </c>
      <c r="K1164" s="135" t="s">
        <v>21285</v>
      </c>
      <c r="L1164" s="50"/>
      <c r="M1164" s="50">
        <v>1</v>
      </c>
      <c r="N1164" s="50">
        <v>1</v>
      </c>
    </row>
    <row r="1165" spans="1:14" s="6" customFormat="1" ht="25.5" x14ac:dyDescent="0.45">
      <c r="A1165" s="57"/>
      <c r="B1165" s="58" t="s">
        <v>17164</v>
      </c>
      <c r="C1165" s="57" t="s">
        <v>2388</v>
      </c>
      <c r="D1165" s="57" t="s">
        <v>9848</v>
      </c>
      <c r="E1165" s="59" t="s">
        <v>837</v>
      </c>
      <c r="F1165" s="60" t="s">
        <v>838</v>
      </c>
      <c r="G1165" s="57" t="s">
        <v>9860</v>
      </c>
      <c r="H1165" s="61">
        <v>5229</v>
      </c>
      <c r="I1165" s="50" t="s">
        <v>12660</v>
      </c>
      <c r="J1165" s="135" t="s">
        <v>19790</v>
      </c>
      <c r="K1165" s="135" t="s">
        <v>21461</v>
      </c>
      <c r="L1165" s="50"/>
      <c r="M1165" s="50">
        <v>1</v>
      </c>
      <c r="N1165" s="50">
        <v>1</v>
      </c>
    </row>
    <row r="1166" spans="1:14" s="6" customFormat="1" ht="25.5" x14ac:dyDescent="0.45">
      <c r="A1166" s="57"/>
      <c r="B1166" s="58" t="s">
        <v>17167</v>
      </c>
      <c r="C1166" s="57" t="s">
        <v>10242</v>
      </c>
      <c r="D1166" s="57" t="s">
        <v>9848</v>
      </c>
      <c r="E1166" s="59" t="s">
        <v>837</v>
      </c>
      <c r="F1166" s="60" t="s">
        <v>838</v>
      </c>
      <c r="G1166" s="57" t="s">
        <v>9860</v>
      </c>
      <c r="H1166" s="61">
        <v>5229</v>
      </c>
      <c r="I1166" s="50" t="s">
        <v>12661</v>
      </c>
      <c r="J1166" s="135" t="s">
        <v>19787</v>
      </c>
      <c r="K1166" s="135" t="s">
        <v>21461</v>
      </c>
      <c r="L1166" s="50"/>
      <c r="M1166" s="50">
        <v>1</v>
      </c>
      <c r="N1166" s="50">
        <v>1</v>
      </c>
    </row>
    <row r="1167" spans="1:14" s="6" customFormat="1" ht="38.25" x14ac:dyDescent="0.45">
      <c r="A1167" s="57" t="s">
        <v>9848</v>
      </c>
      <c r="B1167" s="58" t="s">
        <v>17168</v>
      </c>
      <c r="C1167" s="57" t="s">
        <v>10238</v>
      </c>
      <c r="D1167" s="57" t="s">
        <v>9848</v>
      </c>
      <c r="E1167" s="59" t="s">
        <v>153</v>
      </c>
      <c r="F1167" s="60" t="s">
        <v>152</v>
      </c>
      <c r="G1167" s="57" t="s">
        <v>10241</v>
      </c>
      <c r="H1167" s="61">
        <v>910</v>
      </c>
      <c r="I1167" s="50" t="s">
        <v>12662</v>
      </c>
      <c r="J1167" s="135" t="s">
        <v>19786</v>
      </c>
      <c r="K1167" s="135" t="s">
        <v>21845</v>
      </c>
      <c r="L1167" s="50"/>
      <c r="M1167" s="50">
        <v>1</v>
      </c>
      <c r="N1167" s="50">
        <v>1</v>
      </c>
    </row>
    <row r="1168" spans="1:14" s="6" customFormat="1" ht="38.25" x14ac:dyDescent="0.45">
      <c r="A1168" s="57" t="s">
        <v>9848</v>
      </c>
      <c r="B1168" s="58" t="s">
        <v>17168</v>
      </c>
      <c r="C1168" s="57" t="s">
        <v>10238</v>
      </c>
      <c r="D1168" s="57" t="s">
        <v>9848</v>
      </c>
      <c r="E1168" s="59" t="s">
        <v>829</v>
      </c>
      <c r="F1168" s="60" t="s">
        <v>830</v>
      </c>
      <c r="G1168" s="57" t="s">
        <v>10240</v>
      </c>
      <c r="H1168" s="61">
        <v>5221</v>
      </c>
      <c r="I1168" s="50" t="s">
        <v>12663</v>
      </c>
      <c r="J1168" s="135" t="s">
        <v>19786</v>
      </c>
      <c r="K1168" s="135" t="s">
        <v>21465</v>
      </c>
      <c r="L1168" s="50"/>
      <c r="M1168" s="50">
        <v>1</v>
      </c>
      <c r="N1168" s="50">
        <v>1</v>
      </c>
    </row>
    <row r="1169" spans="1:14" s="6" customFormat="1" ht="25.5" x14ac:dyDescent="0.45">
      <c r="A1169" s="57" t="s">
        <v>9848</v>
      </c>
      <c r="B1169" s="58" t="s">
        <v>17168</v>
      </c>
      <c r="C1169" s="57" t="s">
        <v>10238</v>
      </c>
      <c r="D1169" s="57" t="s">
        <v>9848</v>
      </c>
      <c r="E1169" s="59" t="s">
        <v>833</v>
      </c>
      <c r="F1169" s="60" t="s">
        <v>834</v>
      </c>
      <c r="G1169" s="57" t="s">
        <v>10239</v>
      </c>
      <c r="H1169" s="61">
        <v>5223</v>
      </c>
      <c r="I1169" s="50" t="s">
        <v>12664</v>
      </c>
      <c r="J1169" s="135" t="s">
        <v>19786</v>
      </c>
      <c r="K1169" s="135" t="s">
        <v>21463</v>
      </c>
      <c r="L1169" s="50"/>
      <c r="M1169" s="50">
        <v>1</v>
      </c>
      <c r="N1169" s="50">
        <v>1</v>
      </c>
    </row>
    <row r="1170" spans="1:14" s="6" customFormat="1" ht="25.5" x14ac:dyDescent="0.45">
      <c r="A1170" s="57" t="s">
        <v>9848</v>
      </c>
      <c r="B1170" s="58" t="s">
        <v>17168</v>
      </c>
      <c r="C1170" s="57" t="s">
        <v>10238</v>
      </c>
      <c r="D1170" s="57" t="s">
        <v>9848</v>
      </c>
      <c r="E1170" s="59" t="s">
        <v>837</v>
      </c>
      <c r="F1170" s="60" t="s">
        <v>838</v>
      </c>
      <c r="G1170" s="57" t="s">
        <v>10237</v>
      </c>
      <c r="H1170" s="61">
        <v>5229</v>
      </c>
      <c r="I1170" s="50" t="s">
        <v>12665</v>
      </c>
      <c r="J1170" s="135" t="s">
        <v>19786</v>
      </c>
      <c r="K1170" s="135" t="s">
        <v>21461</v>
      </c>
      <c r="L1170" s="50"/>
      <c r="M1170" s="50">
        <v>1</v>
      </c>
      <c r="N1170" s="50">
        <v>1</v>
      </c>
    </row>
    <row r="1171" spans="1:14" s="6" customFormat="1" ht="13.15" x14ac:dyDescent="0.45">
      <c r="A1171" s="57"/>
      <c r="B1171" s="58" t="s">
        <v>17170</v>
      </c>
      <c r="C1171" s="57" t="s">
        <v>2393</v>
      </c>
      <c r="D1171" s="57"/>
      <c r="E1171" s="59" t="s">
        <v>843</v>
      </c>
      <c r="F1171" s="60" t="s">
        <v>842</v>
      </c>
      <c r="G1171" s="57" t="s">
        <v>9860</v>
      </c>
      <c r="H1171" s="61">
        <v>5310</v>
      </c>
      <c r="I1171" s="50" t="s">
        <v>12666</v>
      </c>
      <c r="J1171" s="135" t="s">
        <v>19782</v>
      </c>
      <c r="K1171" s="135" t="s">
        <v>21458</v>
      </c>
      <c r="L1171" s="50"/>
      <c r="M1171" s="50">
        <v>1</v>
      </c>
      <c r="N1171" s="50">
        <v>1</v>
      </c>
    </row>
    <row r="1172" spans="1:14" s="6" customFormat="1" ht="25.5" x14ac:dyDescent="0.45">
      <c r="A1172" s="57"/>
      <c r="B1172" s="58" t="s">
        <v>17172</v>
      </c>
      <c r="C1172" s="57" t="s">
        <v>2395</v>
      </c>
      <c r="D1172" s="57" t="s">
        <v>9848</v>
      </c>
      <c r="E1172" s="59" t="s">
        <v>846</v>
      </c>
      <c r="F1172" s="60" t="s">
        <v>845</v>
      </c>
      <c r="G1172" s="57" t="s">
        <v>9860</v>
      </c>
      <c r="H1172" s="61">
        <v>5320</v>
      </c>
      <c r="I1172" s="50" t="s">
        <v>12667</v>
      </c>
      <c r="J1172" s="135" t="s">
        <v>19778</v>
      </c>
      <c r="K1172" s="135" t="s">
        <v>21456</v>
      </c>
      <c r="L1172" s="50"/>
      <c r="M1172" s="50">
        <v>1</v>
      </c>
      <c r="N1172" s="50">
        <v>1</v>
      </c>
    </row>
    <row r="1173" spans="1:14" s="6" customFormat="1" ht="25.5" x14ac:dyDescent="0.45">
      <c r="A1173" s="57"/>
      <c r="B1173" s="58" t="s">
        <v>17174</v>
      </c>
      <c r="C1173" s="57" t="s">
        <v>2396</v>
      </c>
      <c r="D1173" s="57" t="s">
        <v>9848</v>
      </c>
      <c r="E1173" s="59" t="s">
        <v>846</v>
      </c>
      <c r="F1173" s="60" t="s">
        <v>845</v>
      </c>
      <c r="G1173" s="57" t="s">
        <v>9860</v>
      </c>
      <c r="H1173" s="61">
        <v>5320</v>
      </c>
      <c r="I1173" s="50" t="s">
        <v>12668</v>
      </c>
      <c r="J1173" s="135" t="s">
        <v>19775</v>
      </c>
      <c r="K1173" s="135" t="s">
        <v>21456</v>
      </c>
      <c r="L1173" s="50"/>
      <c r="M1173" s="50">
        <v>1</v>
      </c>
      <c r="N1173" s="50">
        <v>1</v>
      </c>
    </row>
    <row r="1174" spans="1:14" s="6" customFormat="1" ht="13.15" x14ac:dyDescent="0.45">
      <c r="A1174" s="57"/>
      <c r="B1174" s="58" t="s">
        <v>17177</v>
      </c>
      <c r="C1174" s="57" t="s">
        <v>2398</v>
      </c>
      <c r="D1174" s="57" t="s">
        <v>9848</v>
      </c>
      <c r="E1174" s="59" t="s">
        <v>826</v>
      </c>
      <c r="F1174" s="60" t="s">
        <v>825</v>
      </c>
      <c r="G1174" s="57" t="s">
        <v>9860</v>
      </c>
      <c r="H1174" s="61">
        <v>5210</v>
      </c>
      <c r="I1174" s="50" t="s">
        <v>12669</v>
      </c>
      <c r="J1174" s="135" t="s">
        <v>19771</v>
      </c>
      <c r="K1174" s="135" t="s">
        <v>21467</v>
      </c>
      <c r="L1174" s="50"/>
      <c r="M1174" s="50">
        <v>1</v>
      </c>
      <c r="N1174" s="50">
        <v>1</v>
      </c>
    </row>
    <row r="1175" spans="1:14" s="6" customFormat="1" ht="25.5" x14ac:dyDescent="0.45">
      <c r="A1175" s="57"/>
      <c r="B1175" s="58" t="s">
        <v>17179</v>
      </c>
      <c r="C1175" s="57" t="s">
        <v>2400</v>
      </c>
      <c r="D1175" s="57" t="s">
        <v>9848</v>
      </c>
      <c r="E1175" s="59" t="s">
        <v>826</v>
      </c>
      <c r="F1175" s="60" t="s">
        <v>825</v>
      </c>
      <c r="G1175" s="57" t="s">
        <v>9860</v>
      </c>
      <c r="H1175" s="61">
        <v>5210</v>
      </c>
      <c r="I1175" s="50" t="s">
        <v>12670</v>
      </c>
      <c r="J1175" s="135" t="s">
        <v>19769</v>
      </c>
      <c r="K1175" s="135" t="s">
        <v>21467</v>
      </c>
      <c r="L1175" s="50"/>
      <c r="M1175" s="50">
        <v>1</v>
      </c>
      <c r="N1175" s="50">
        <v>1</v>
      </c>
    </row>
    <row r="1176" spans="1:14" s="6" customFormat="1" ht="25.5" x14ac:dyDescent="0.45">
      <c r="A1176" s="57"/>
      <c r="B1176" s="58" t="s">
        <v>17181</v>
      </c>
      <c r="C1176" s="57" t="s">
        <v>2401</v>
      </c>
      <c r="D1176" s="57" t="s">
        <v>9848</v>
      </c>
      <c r="E1176" s="59" t="s">
        <v>826</v>
      </c>
      <c r="F1176" s="60" t="s">
        <v>825</v>
      </c>
      <c r="G1176" s="57" t="s">
        <v>9860</v>
      </c>
      <c r="H1176" s="61">
        <v>5210</v>
      </c>
      <c r="I1176" s="50" t="s">
        <v>12671</v>
      </c>
      <c r="J1176" s="135" t="s">
        <v>19767</v>
      </c>
      <c r="K1176" s="135" t="s">
        <v>21467</v>
      </c>
      <c r="L1176" s="50"/>
      <c r="M1176" s="50">
        <v>1</v>
      </c>
      <c r="N1176" s="50">
        <v>1</v>
      </c>
    </row>
    <row r="1177" spans="1:14" s="6" customFormat="1" ht="13.15" x14ac:dyDescent="0.45">
      <c r="A1177" s="57"/>
      <c r="B1177" s="58" t="s">
        <v>17183</v>
      </c>
      <c r="C1177" s="57" t="s">
        <v>2402</v>
      </c>
      <c r="D1177" s="57" t="s">
        <v>9848</v>
      </c>
      <c r="E1177" s="59" t="s">
        <v>826</v>
      </c>
      <c r="F1177" s="60" t="s">
        <v>825</v>
      </c>
      <c r="G1177" s="57" t="s">
        <v>9860</v>
      </c>
      <c r="H1177" s="61">
        <v>5210</v>
      </c>
      <c r="I1177" s="50" t="s">
        <v>12672</v>
      </c>
      <c r="J1177" s="135" t="s">
        <v>19765</v>
      </c>
      <c r="K1177" s="135" t="s">
        <v>21467</v>
      </c>
      <c r="L1177" s="50"/>
      <c r="M1177" s="50">
        <v>1</v>
      </c>
      <c r="N1177" s="50">
        <v>1</v>
      </c>
    </row>
    <row r="1178" spans="1:14" s="6" customFormat="1" ht="25.5" x14ac:dyDescent="0.45">
      <c r="A1178" s="57"/>
      <c r="B1178" s="58" t="s">
        <v>17186</v>
      </c>
      <c r="C1178" s="57" t="s">
        <v>2406</v>
      </c>
      <c r="D1178" s="57" t="s">
        <v>9848</v>
      </c>
      <c r="E1178" s="59" t="s">
        <v>884</v>
      </c>
      <c r="F1178" s="60" t="s">
        <v>885</v>
      </c>
      <c r="G1178" s="57" t="s">
        <v>9860</v>
      </c>
      <c r="H1178" s="61">
        <v>5813</v>
      </c>
      <c r="I1178" s="50" t="s">
        <v>12673</v>
      </c>
      <c r="J1178" s="135" t="s">
        <v>19760</v>
      </c>
      <c r="K1178" s="135" t="s">
        <v>21434</v>
      </c>
      <c r="L1178" s="50"/>
      <c r="M1178" s="50">
        <v>1</v>
      </c>
      <c r="N1178" s="50">
        <v>1</v>
      </c>
    </row>
    <row r="1179" spans="1:14" s="6" customFormat="1" ht="25.5" x14ac:dyDescent="0.45">
      <c r="A1179" s="57"/>
      <c r="B1179" s="58" t="s">
        <v>17188</v>
      </c>
      <c r="C1179" s="57" t="s">
        <v>2408</v>
      </c>
      <c r="D1179" s="57" t="s">
        <v>9848</v>
      </c>
      <c r="E1179" s="59" t="s">
        <v>884</v>
      </c>
      <c r="F1179" s="60" t="s">
        <v>885</v>
      </c>
      <c r="G1179" s="57" t="s">
        <v>9860</v>
      </c>
      <c r="H1179" s="61">
        <v>5813</v>
      </c>
      <c r="I1179" s="50" t="s">
        <v>12674</v>
      </c>
      <c r="J1179" s="135" t="s">
        <v>19758</v>
      </c>
      <c r="K1179" s="135" t="s">
        <v>21434</v>
      </c>
      <c r="L1179" s="50"/>
      <c r="M1179" s="50">
        <v>1</v>
      </c>
      <c r="N1179" s="50">
        <v>1</v>
      </c>
    </row>
    <row r="1180" spans="1:14" s="6" customFormat="1" ht="13.15" x14ac:dyDescent="0.45">
      <c r="A1180" s="57"/>
      <c r="B1180" s="58" t="s">
        <v>17190</v>
      </c>
      <c r="C1180" s="57" t="s">
        <v>2410</v>
      </c>
      <c r="D1180" s="57" t="s">
        <v>9848</v>
      </c>
      <c r="E1180" s="59" t="s">
        <v>880</v>
      </c>
      <c r="F1180" s="60" t="s">
        <v>881</v>
      </c>
      <c r="G1180" s="57" t="s">
        <v>9860</v>
      </c>
      <c r="H1180" s="61">
        <v>5811</v>
      </c>
      <c r="I1180" s="50" t="s">
        <v>12675</v>
      </c>
      <c r="J1180" s="135" t="s">
        <v>19756</v>
      </c>
      <c r="K1180" s="135" t="s">
        <v>21436</v>
      </c>
      <c r="L1180" s="50"/>
      <c r="M1180" s="50">
        <v>1</v>
      </c>
      <c r="N1180" s="50">
        <v>1</v>
      </c>
    </row>
    <row r="1181" spans="1:14" s="6" customFormat="1" ht="25.5" x14ac:dyDescent="0.45">
      <c r="A1181" s="57"/>
      <c r="B1181" s="58" t="s">
        <v>17192</v>
      </c>
      <c r="C1181" s="57" t="s">
        <v>2412</v>
      </c>
      <c r="D1181" s="57" t="s">
        <v>9848</v>
      </c>
      <c r="E1181" s="59" t="s">
        <v>882</v>
      </c>
      <c r="F1181" s="60" t="s">
        <v>883</v>
      </c>
      <c r="G1181" s="57" t="s">
        <v>9860</v>
      </c>
      <c r="H1181" s="61">
        <v>5812</v>
      </c>
      <c r="I1181" s="50" t="s">
        <v>12676</v>
      </c>
      <c r="J1181" s="135" t="s">
        <v>19754</v>
      </c>
      <c r="K1181" s="135" t="s">
        <v>21435</v>
      </c>
      <c r="L1181" s="50"/>
      <c r="M1181" s="50">
        <v>1</v>
      </c>
      <c r="N1181" s="50">
        <v>1</v>
      </c>
    </row>
    <row r="1182" spans="1:14" s="6" customFormat="1" ht="13.15" x14ac:dyDescent="0.45">
      <c r="A1182" s="57"/>
      <c r="B1182" s="58" t="s">
        <v>17194</v>
      </c>
      <c r="C1182" s="57" t="s">
        <v>10236</v>
      </c>
      <c r="D1182" s="57" t="s">
        <v>9848</v>
      </c>
      <c r="E1182" s="59" t="s">
        <v>886</v>
      </c>
      <c r="F1182" s="60" t="s">
        <v>887</v>
      </c>
      <c r="G1182" s="57" t="s">
        <v>9860</v>
      </c>
      <c r="H1182" s="61">
        <v>5819</v>
      </c>
      <c r="I1182" s="50" t="s">
        <v>12677</v>
      </c>
      <c r="J1182" s="135" t="s">
        <v>19752</v>
      </c>
      <c r="K1182" s="135" t="s">
        <v>21433</v>
      </c>
      <c r="L1182" s="50"/>
      <c r="M1182" s="50">
        <v>1</v>
      </c>
      <c r="N1182" s="50">
        <v>1</v>
      </c>
    </row>
    <row r="1183" spans="1:14" s="6" customFormat="1" ht="13.15" x14ac:dyDescent="0.45">
      <c r="A1183" s="57" t="s">
        <v>9848</v>
      </c>
      <c r="B1183" s="58" t="s">
        <v>17195</v>
      </c>
      <c r="C1183" s="57" t="s">
        <v>10234</v>
      </c>
      <c r="D1183" s="57" t="s">
        <v>9848</v>
      </c>
      <c r="E1183" s="59" t="s">
        <v>880</v>
      </c>
      <c r="F1183" s="60" t="s">
        <v>881</v>
      </c>
      <c r="G1183" s="57" t="s">
        <v>10235</v>
      </c>
      <c r="H1183" s="61">
        <v>5811</v>
      </c>
      <c r="I1183" s="50" t="s">
        <v>12678</v>
      </c>
      <c r="J1183" s="135" t="s">
        <v>19751</v>
      </c>
      <c r="K1183" s="135" t="s">
        <v>21436</v>
      </c>
      <c r="L1183" s="50"/>
      <c r="M1183" s="50">
        <v>1</v>
      </c>
      <c r="N1183" s="50">
        <v>1</v>
      </c>
    </row>
    <row r="1184" spans="1:14" s="6" customFormat="1" ht="13.15" x14ac:dyDescent="0.45">
      <c r="A1184" s="57" t="s">
        <v>9848</v>
      </c>
      <c r="B1184" s="58" t="s">
        <v>17195</v>
      </c>
      <c r="C1184" s="57" t="s">
        <v>10234</v>
      </c>
      <c r="D1184" s="57" t="s">
        <v>9848</v>
      </c>
      <c r="E1184" s="59" t="s">
        <v>886</v>
      </c>
      <c r="F1184" s="60" t="s">
        <v>887</v>
      </c>
      <c r="G1184" s="57" t="s">
        <v>10233</v>
      </c>
      <c r="H1184" s="61">
        <v>5819</v>
      </c>
      <c r="I1184" s="50" t="s">
        <v>12679</v>
      </c>
      <c r="J1184" s="135" t="s">
        <v>19751</v>
      </c>
      <c r="K1184" s="135" t="s">
        <v>21433</v>
      </c>
      <c r="L1184" s="50"/>
      <c r="M1184" s="50">
        <v>1</v>
      </c>
      <c r="N1184" s="50">
        <v>1</v>
      </c>
    </row>
    <row r="1185" spans="1:14" s="6" customFormat="1" ht="13.15" x14ac:dyDescent="0.45">
      <c r="A1185" s="57"/>
      <c r="B1185" s="58" t="s">
        <v>17198</v>
      </c>
      <c r="C1185" s="57" t="s">
        <v>2417</v>
      </c>
      <c r="D1185" s="57"/>
      <c r="E1185" s="59" t="s">
        <v>890</v>
      </c>
      <c r="F1185" s="60" t="s">
        <v>889</v>
      </c>
      <c r="G1185" s="57" t="s">
        <v>9860</v>
      </c>
      <c r="H1185" s="61">
        <v>5820</v>
      </c>
      <c r="I1185" s="50" t="s">
        <v>12680</v>
      </c>
      <c r="J1185" s="135" t="s">
        <v>19748</v>
      </c>
      <c r="K1185" s="135" t="s">
        <v>21431</v>
      </c>
      <c r="L1185" s="50"/>
      <c r="M1185" s="50">
        <v>1</v>
      </c>
      <c r="N1185" s="50">
        <v>1</v>
      </c>
    </row>
    <row r="1186" spans="1:14" s="6" customFormat="1" ht="38.25" x14ac:dyDescent="0.45">
      <c r="A1186" s="57"/>
      <c r="B1186" s="58" t="s">
        <v>17201</v>
      </c>
      <c r="C1186" s="57" t="s">
        <v>2420</v>
      </c>
      <c r="D1186" s="57"/>
      <c r="E1186" s="59" t="s">
        <v>895</v>
      </c>
      <c r="F1186" s="60" t="s">
        <v>896</v>
      </c>
      <c r="G1186" s="57" t="s">
        <v>9860</v>
      </c>
      <c r="H1186" s="61">
        <v>5911</v>
      </c>
      <c r="I1186" s="50" t="s">
        <v>12681</v>
      </c>
      <c r="J1186" s="135" t="s">
        <v>19744</v>
      </c>
      <c r="K1186" s="135" t="s">
        <v>21428</v>
      </c>
      <c r="L1186" s="50"/>
      <c r="M1186" s="50">
        <v>1</v>
      </c>
      <c r="N1186" s="50">
        <v>1</v>
      </c>
    </row>
    <row r="1187" spans="1:14" s="6" customFormat="1" ht="38.25" x14ac:dyDescent="0.45">
      <c r="A1187" s="57"/>
      <c r="B1187" s="58" t="s">
        <v>17203</v>
      </c>
      <c r="C1187" s="57" t="s">
        <v>2422</v>
      </c>
      <c r="D1187" s="57" t="s">
        <v>9848</v>
      </c>
      <c r="E1187" s="59" t="s">
        <v>899</v>
      </c>
      <c r="F1187" s="60" t="s">
        <v>900</v>
      </c>
      <c r="G1187" s="57" t="s">
        <v>9860</v>
      </c>
      <c r="H1187" s="61">
        <v>5913</v>
      </c>
      <c r="I1187" s="50" t="s">
        <v>12682</v>
      </c>
      <c r="J1187" s="135" t="s">
        <v>19742</v>
      </c>
      <c r="K1187" s="135" t="s">
        <v>21426</v>
      </c>
      <c r="L1187" s="50"/>
      <c r="M1187" s="50">
        <v>1</v>
      </c>
      <c r="N1187" s="50">
        <v>1</v>
      </c>
    </row>
    <row r="1188" spans="1:14" s="6" customFormat="1" ht="25.5" x14ac:dyDescent="0.45">
      <c r="A1188" s="57"/>
      <c r="B1188" s="58" t="s">
        <v>17205</v>
      </c>
      <c r="C1188" s="57" t="s">
        <v>10232</v>
      </c>
      <c r="D1188" s="57" t="s">
        <v>9848</v>
      </c>
      <c r="E1188" s="59" t="s">
        <v>901</v>
      </c>
      <c r="F1188" s="60" t="s">
        <v>902</v>
      </c>
      <c r="G1188" s="57" t="s">
        <v>9860</v>
      </c>
      <c r="H1188" s="61">
        <v>5914</v>
      </c>
      <c r="I1188" s="50" t="s">
        <v>12683</v>
      </c>
      <c r="J1188" s="135" t="s">
        <v>19740</v>
      </c>
      <c r="K1188" s="135" t="s">
        <v>21425</v>
      </c>
      <c r="L1188" s="50"/>
      <c r="M1188" s="50">
        <v>1</v>
      </c>
      <c r="N1188" s="50">
        <v>1</v>
      </c>
    </row>
    <row r="1189" spans="1:14" s="6" customFormat="1" ht="25.5" x14ac:dyDescent="0.45">
      <c r="A1189" s="57"/>
      <c r="B1189" s="58" t="s">
        <v>17206</v>
      </c>
      <c r="C1189" s="57" t="s">
        <v>10231</v>
      </c>
      <c r="D1189" s="57" t="s">
        <v>9848</v>
      </c>
      <c r="E1189" s="59" t="s">
        <v>901</v>
      </c>
      <c r="F1189" s="60" t="s">
        <v>902</v>
      </c>
      <c r="G1189" s="57" t="s">
        <v>9860</v>
      </c>
      <c r="H1189" s="61">
        <v>5914</v>
      </c>
      <c r="I1189" s="50" t="s">
        <v>12684</v>
      </c>
      <c r="J1189" s="135" t="s">
        <v>19739</v>
      </c>
      <c r="K1189" s="135" t="s">
        <v>21425</v>
      </c>
      <c r="L1189" s="50"/>
      <c r="M1189" s="50">
        <v>1</v>
      </c>
      <c r="N1189" s="50">
        <v>1</v>
      </c>
    </row>
    <row r="1190" spans="1:14" s="6" customFormat="1" ht="38.25" x14ac:dyDescent="0.45">
      <c r="A1190" s="57"/>
      <c r="B1190" s="58" t="s">
        <v>17208</v>
      </c>
      <c r="C1190" s="57" t="s">
        <v>10230</v>
      </c>
      <c r="D1190" s="57" t="s">
        <v>9848</v>
      </c>
      <c r="E1190" s="59" t="s">
        <v>897</v>
      </c>
      <c r="F1190" s="60" t="s">
        <v>898</v>
      </c>
      <c r="G1190" s="57" t="s">
        <v>9860</v>
      </c>
      <c r="H1190" s="61">
        <v>5912</v>
      </c>
      <c r="I1190" s="50" t="s">
        <v>12685</v>
      </c>
      <c r="J1190" s="135" t="s">
        <v>19737</v>
      </c>
      <c r="K1190" s="135" t="s">
        <v>21427</v>
      </c>
      <c r="L1190" s="50"/>
      <c r="M1190" s="50">
        <v>1</v>
      </c>
      <c r="N1190" s="50">
        <v>1</v>
      </c>
    </row>
    <row r="1191" spans="1:14" s="6" customFormat="1" ht="38.25" x14ac:dyDescent="0.45">
      <c r="A1191" s="57" t="s">
        <v>9848</v>
      </c>
      <c r="B1191" s="58" t="s">
        <v>17209</v>
      </c>
      <c r="C1191" s="57" t="s">
        <v>10228</v>
      </c>
      <c r="D1191" s="57" t="s">
        <v>9848</v>
      </c>
      <c r="E1191" s="59" t="s">
        <v>897</v>
      </c>
      <c r="F1191" s="60" t="s">
        <v>898</v>
      </c>
      <c r="G1191" s="57" t="s">
        <v>10229</v>
      </c>
      <c r="H1191" s="61">
        <v>5912</v>
      </c>
      <c r="I1191" s="50" t="s">
        <v>12686</v>
      </c>
      <c r="J1191" s="135" t="s">
        <v>19736</v>
      </c>
      <c r="K1191" s="135" t="s">
        <v>21427</v>
      </c>
      <c r="L1191" s="50"/>
      <c r="M1191" s="50">
        <v>1</v>
      </c>
      <c r="N1191" s="50">
        <v>1</v>
      </c>
    </row>
    <row r="1192" spans="1:14" s="6" customFormat="1" ht="38.25" x14ac:dyDescent="0.45">
      <c r="A1192" s="57" t="s">
        <v>9848</v>
      </c>
      <c r="B1192" s="58" t="s">
        <v>17209</v>
      </c>
      <c r="C1192" s="57" t="s">
        <v>10228</v>
      </c>
      <c r="D1192" s="57" t="s">
        <v>9848</v>
      </c>
      <c r="E1192" s="59" t="s">
        <v>899</v>
      </c>
      <c r="F1192" s="60" t="s">
        <v>900</v>
      </c>
      <c r="G1192" s="57" t="s">
        <v>10227</v>
      </c>
      <c r="H1192" s="61">
        <v>5913</v>
      </c>
      <c r="I1192" s="50" t="s">
        <v>12687</v>
      </c>
      <c r="J1192" s="135" t="s">
        <v>19736</v>
      </c>
      <c r="K1192" s="135" t="s">
        <v>21426</v>
      </c>
      <c r="L1192" s="50"/>
      <c r="M1192" s="50">
        <v>1</v>
      </c>
      <c r="N1192" s="50">
        <v>1</v>
      </c>
    </row>
    <row r="1193" spans="1:14" s="6" customFormat="1" ht="25.5" x14ac:dyDescent="0.45">
      <c r="A1193" s="57"/>
      <c r="B1193" s="58" t="s">
        <v>17212</v>
      </c>
      <c r="C1193" s="57" t="s">
        <v>2430</v>
      </c>
      <c r="D1193" s="57" t="s">
        <v>9848</v>
      </c>
      <c r="E1193" s="59" t="s">
        <v>905</v>
      </c>
      <c r="F1193" s="60" t="s">
        <v>904</v>
      </c>
      <c r="G1193" s="57" t="s">
        <v>9860</v>
      </c>
      <c r="H1193" s="61">
        <v>5920</v>
      </c>
      <c r="I1193" s="50" t="s">
        <v>12688</v>
      </c>
      <c r="J1193" s="135" t="s">
        <v>19733</v>
      </c>
      <c r="K1193" s="135" t="s">
        <v>21423</v>
      </c>
      <c r="L1193" s="50"/>
      <c r="M1193" s="50">
        <v>1</v>
      </c>
      <c r="N1193" s="50">
        <v>1</v>
      </c>
    </row>
    <row r="1194" spans="1:14" s="6" customFormat="1" ht="25.5" x14ac:dyDescent="0.45">
      <c r="A1194" s="57"/>
      <c r="B1194" s="58" t="s">
        <v>17214</v>
      </c>
      <c r="C1194" s="57" t="s">
        <v>2431</v>
      </c>
      <c r="D1194" s="57" t="s">
        <v>9848</v>
      </c>
      <c r="E1194" s="59" t="s">
        <v>905</v>
      </c>
      <c r="F1194" s="60" t="s">
        <v>904</v>
      </c>
      <c r="G1194" s="57" t="s">
        <v>9860</v>
      </c>
      <c r="H1194" s="61">
        <v>5920</v>
      </c>
      <c r="I1194" s="50" t="s">
        <v>12689</v>
      </c>
      <c r="J1194" s="135" t="s">
        <v>19731</v>
      </c>
      <c r="K1194" s="135" t="s">
        <v>21423</v>
      </c>
      <c r="L1194" s="50"/>
      <c r="M1194" s="50">
        <v>1</v>
      </c>
      <c r="N1194" s="50">
        <v>1</v>
      </c>
    </row>
    <row r="1195" spans="1:14" s="6" customFormat="1" ht="25.5" x14ac:dyDescent="0.45">
      <c r="A1195" s="57"/>
      <c r="B1195" s="58" t="s">
        <v>17216</v>
      </c>
      <c r="C1195" s="64" t="s">
        <v>2432</v>
      </c>
      <c r="D1195" s="57" t="s">
        <v>9848</v>
      </c>
      <c r="E1195" s="59" t="s">
        <v>905</v>
      </c>
      <c r="F1195" s="60" t="s">
        <v>904</v>
      </c>
      <c r="G1195" s="57" t="s">
        <v>9860</v>
      </c>
      <c r="H1195" s="61">
        <v>5920</v>
      </c>
      <c r="I1195" s="50" t="s">
        <v>12690</v>
      </c>
      <c r="J1195" s="135" t="s">
        <v>19729</v>
      </c>
      <c r="K1195" s="135" t="s">
        <v>21423</v>
      </c>
      <c r="L1195" s="50"/>
      <c r="M1195" s="50">
        <v>1</v>
      </c>
      <c r="N1195" s="50">
        <v>1</v>
      </c>
    </row>
    <row r="1196" spans="1:14" s="6" customFormat="1" ht="25.5" x14ac:dyDescent="0.45">
      <c r="A1196" s="57"/>
      <c r="B1196" s="58" t="s">
        <v>17218</v>
      </c>
      <c r="C1196" s="57" t="s">
        <v>2433</v>
      </c>
      <c r="D1196" s="57" t="s">
        <v>9848</v>
      </c>
      <c r="E1196" s="59" t="s">
        <v>905</v>
      </c>
      <c r="F1196" s="60" t="s">
        <v>904</v>
      </c>
      <c r="G1196" s="57" t="s">
        <v>9860</v>
      </c>
      <c r="H1196" s="61">
        <v>5920</v>
      </c>
      <c r="I1196" s="50" t="s">
        <v>12691</v>
      </c>
      <c r="J1196" s="135" t="s">
        <v>19727</v>
      </c>
      <c r="K1196" s="135" t="s">
        <v>21423</v>
      </c>
      <c r="L1196" s="50"/>
      <c r="M1196" s="50">
        <v>1</v>
      </c>
      <c r="N1196" s="50">
        <v>1</v>
      </c>
    </row>
    <row r="1197" spans="1:14" s="6" customFormat="1" ht="13.15" x14ac:dyDescent="0.45">
      <c r="A1197" s="57" t="s">
        <v>9848</v>
      </c>
      <c r="B1197" s="58" t="s">
        <v>17222</v>
      </c>
      <c r="C1197" s="57" t="s">
        <v>10226</v>
      </c>
      <c r="D1197" s="57" t="s">
        <v>9848</v>
      </c>
      <c r="E1197" s="59" t="s">
        <v>910</v>
      </c>
      <c r="F1197" s="60" t="s">
        <v>909</v>
      </c>
      <c r="G1197" s="57" t="s">
        <v>10224</v>
      </c>
      <c r="H1197" s="61">
        <v>6010</v>
      </c>
      <c r="I1197" s="50" t="s">
        <v>12692</v>
      </c>
      <c r="J1197" s="135" t="s">
        <v>19723</v>
      </c>
      <c r="K1197" s="135" t="s">
        <v>21420</v>
      </c>
      <c r="L1197" s="50"/>
      <c r="M1197" s="50">
        <v>1</v>
      </c>
      <c r="N1197" s="50">
        <v>1</v>
      </c>
    </row>
    <row r="1198" spans="1:14" s="6" customFormat="1" ht="25.5" x14ac:dyDescent="0.45">
      <c r="A1198" s="57" t="s">
        <v>9848</v>
      </c>
      <c r="B1198" s="58" t="s">
        <v>17222</v>
      </c>
      <c r="C1198" s="57" t="s">
        <v>10226</v>
      </c>
      <c r="D1198" s="57" t="s">
        <v>9848</v>
      </c>
      <c r="E1198" s="59" t="s">
        <v>921</v>
      </c>
      <c r="F1198" s="60" t="s">
        <v>920</v>
      </c>
      <c r="G1198" s="57" t="s">
        <v>10223</v>
      </c>
      <c r="H1198" s="61">
        <v>6120</v>
      </c>
      <c r="I1198" s="50" t="s">
        <v>12693</v>
      </c>
      <c r="J1198" s="135" t="s">
        <v>19723</v>
      </c>
      <c r="K1198" s="135" t="s">
        <v>21413</v>
      </c>
      <c r="L1198" s="50"/>
      <c r="M1198" s="50">
        <v>1</v>
      </c>
      <c r="N1198" s="50">
        <v>1</v>
      </c>
    </row>
    <row r="1199" spans="1:14" s="6" customFormat="1" ht="13.15" x14ac:dyDescent="0.45">
      <c r="A1199" s="57" t="s">
        <v>9848</v>
      </c>
      <c r="B1199" s="58" t="s">
        <v>17223</v>
      </c>
      <c r="C1199" s="57" t="s">
        <v>10225</v>
      </c>
      <c r="D1199" s="57" t="s">
        <v>9848</v>
      </c>
      <c r="E1199" s="59" t="s">
        <v>910</v>
      </c>
      <c r="F1199" s="60" t="s">
        <v>909</v>
      </c>
      <c r="G1199" s="57" t="s">
        <v>10224</v>
      </c>
      <c r="H1199" s="61">
        <v>6010</v>
      </c>
      <c r="I1199" s="50" t="s">
        <v>12694</v>
      </c>
      <c r="J1199" s="135" t="s">
        <v>19722</v>
      </c>
      <c r="K1199" s="135" t="s">
        <v>21420</v>
      </c>
      <c r="L1199" s="50"/>
      <c r="M1199" s="50">
        <v>1</v>
      </c>
      <c r="N1199" s="50">
        <v>1</v>
      </c>
    </row>
    <row r="1200" spans="1:14" s="6" customFormat="1" ht="25.5" x14ac:dyDescent="0.45">
      <c r="A1200" s="57" t="s">
        <v>9848</v>
      </c>
      <c r="B1200" s="58" t="s">
        <v>17223</v>
      </c>
      <c r="C1200" s="57" t="s">
        <v>10225</v>
      </c>
      <c r="D1200" s="57" t="s">
        <v>9848</v>
      </c>
      <c r="E1200" s="59" t="s">
        <v>921</v>
      </c>
      <c r="F1200" s="60" t="s">
        <v>920</v>
      </c>
      <c r="G1200" s="57" t="s">
        <v>10223</v>
      </c>
      <c r="H1200" s="61">
        <v>6120</v>
      </c>
      <c r="I1200" s="50" t="s">
        <v>12695</v>
      </c>
      <c r="J1200" s="135" t="s">
        <v>19722</v>
      </c>
      <c r="K1200" s="135" t="s">
        <v>21413</v>
      </c>
      <c r="L1200" s="50"/>
      <c r="M1200" s="50">
        <v>1</v>
      </c>
      <c r="N1200" s="50">
        <v>1</v>
      </c>
    </row>
    <row r="1201" spans="1:14" s="6" customFormat="1" ht="25.5" x14ac:dyDescent="0.45">
      <c r="A1201" s="57" t="s">
        <v>9848</v>
      </c>
      <c r="B1201" s="58" t="s">
        <v>17225</v>
      </c>
      <c r="C1201" s="57" t="s">
        <v>2439</v>
      </c>
      <c r="D1201" s="57" t="s">
        <v>9848</v>
      </c>
      <c r="E1201" s="59" t="s">
        <v>913</v>
      </c>
      <c r="F1201" s="60" t="s">
        <v>912</v>
      </c>
      <c r="G1201" s="57" t="s">
        <v>10224</v>
      </c>
      <c r="H1201" s="61">
        <v>6020</v>
      </c>
      <c r="I1201" s="50" t="s">
        <v>12696</v>
      </c>
      <c r="J1201" s="135" t="s">
        <v>19720</v>
      </c>
      <c r="K1201" s="135" t="s">
        <v>21418</v>
      </c>
      <c r="L1201" s="50"/>
      <c r="M1201" s="50">
        <v>1</v>
      </c>
      <c r="N1201" s="50">
        <v>1</v>
      </c>
    </row>
    <row r="1202" spans="1:14" s="6" customFormat="1" ht="25.5" x14ac:dyDescent="0.45">
      <c r="A1202" s="57" t="s">
        <v>9848</v>
      </c>
      <c r="B1202" s="58" t="s">
        <v>17225</v>
      </c>
      <c r="C1202" s="57" t="s">
        <v>2439</v>
      </c>
      <c r="D1202" s="57" t="s">
        <v>9848</v>
      </c>
      <c r="E1202" s="59" t="s">
        <v>921</v>
      </c>
      <c r="F1202" s="60" t="s">
        <v>920</v>
      </c>
      <c r="G1202" s="57" t="s">
        <v>10223</v>
      </c>
      <c r="H1202" s="61">
        <v>6120</v>
      </c>
      <c r="I1202" s="50" t="s">
        <v>12697</v>
      </c>
      <c r="J1202" s="135" t="s">
        <v>19720</v>
      </c>
      <c r="K1202" s="135" t="s">
        <v>21413</v>
      </c>
      <c r="L1202" s="50"/>
      <c r="M1202" s="50">
        <v>1</v>
      </c>
      <c r="N1202" s="50">
        <v>1</v>
      </c>
    </row>
    <row r="1203" spans="1:14" s="6" customFormat="1" ht="25.5" x14ac:dyDescent="0.45">
      <c r="A1203" s="57" t="s">
        <v>9848</v>
      </c>
      <c r="B1203" s="58" t="s">
        <v>17228</v>
      </c>
      <c r="C1203" s="57" t="s">
        <v>2440</v>
      </c>
      <c r="D1203" s="57" t="s">
        <v>9848</v>
      </c>
      <c r="E1203" s="59" t="s">
        <v>913</v>
      </c>
      <c r="F1203" s="60" t="s">
        <v>912</v>
      </c>
      <c r="G1203" s="57" t="s">
        <v>10224</v>
      </c>
      <c r="H1203" s="61">
        <v>6020</v>
      </c>
      <c r="I1203" s="50" t="s">
        <v>12698</v>
      </c>
      <c r="J1203" s="135" t="s">
        <v>19717</v>
      </c>
      <c r="K1203" s="135" t="s">
        <v>21418</v>
      </c>
      <c r="L1203" s="50"/>
      <c r="M1203" s="50">
        <v>1</v>
      </c>
      <c r="N1203" s="50">
        <v>1</v>
      </c>
    </row>
    <row r="1204" spans="1:14" s="6" customFormat="1" ht="25.5" x14ac:dyDescent="0.45">
      <c r="A1204" s="57" t="s">
        <v>9848</v>
      </c>
      <c r="B1204" s="58" t="s">
        <v>17228</v>
      </c>
      <c r="C1204" s="57" t="s">
        <v>2440</v>
      </c>
      <c r="D1204" s="57" t="s">
        <v>9848</v>
      </c>
      <c r="E1204" s="59" t="s">
        <v>921</v>
      </c>
      <c r="F1204" s="60" t="s">
        <v>920</v>
      </c>
      <c r="G1204" s="57" t="s">
        <v>10223</v>
      </c>
      <c r="H1204" s="61">
        <v>6120</v>
      </c>
      <c r="I1204" s="50" t="s">
        <v>12699</v>
      </c>
      <c r="J1204" s="135" t="s">
        <v>19717</v>
      </c>
      <c r="K1204" s="135" t="s">
        <v>21413</v>
      </c>
      <c r="L1204" s="50"/>
      <c r="M1204" s="50">
        <v>1</v>
      </c>
      <c r="N1204" s="50">
        <v>1</v>
      </c>
    </row>
    <row r="1205" spans="1:14" s="6" customFormat="1" ht="25.5" x14ac:dyDescent="0.45">
      <c r="A1205" s="57" t="s">
        <v>9848</v>
      </c>
      <c r="B1205" s="58" t="s">
        <v>17232</v>
      </c>
      <c r="C1205" s="64" t="s">
        <v>10221</v>
      </c>
      <c r="D1205" s="57"/>
      <c r="E1205" s="59" t="s">
        <v>918</v>
      </c>
      <c r="F1205" s="60" t="s">
        <v>917</v>
      </c>
      <c r="G1205" s="57" t="s">
        <v>10222</v>
      </c>
      <c r="H1205" s="61">
        <v>6110</v>
      </c>
      <c r="I1205" s="50" t="s">
        <v>12700</v>
      </c>
      <c r="J1205" s="135" t="s">
        <v>19713</v>
      </c>
      <c r="K1205" s="135" t="s">
        <v>21415</v>
      </c>
      <c r="L1205" s="50"/>
      <c r="M1205" s="50">
        <v>1</v>
      </c>
      <c r="N1205" s="50">
        <v>1</v>
      </c>
    </row>
    <row r="1206" spans="1:14" s="6" customFormat="1" ht="25.5" x14ac:dyDescent="0.45">
      <c r="A1206" s="57" t="s">
        <v>9848</v>
      </c>
      <c r="B1206" s="58" t="s">
        <v>17232</v>
      </c>
      <c r="C1206" s="64" t="s">
        <v>10221</v>
      </c>
      <c r="D1206" s="57" t="s">
        <v>9848</v>
      </c>
      <c r="E1206" s="59" t="s">
        <v>924</v>
      </c>
      <c r="F1206" s="60" t="s">
        <v>923</v>
      </c>
      <c r="G1206" s="57" t="s">
        <v>10220</v>
      </c>
      <c r="H1206" s="61">
        <v>6130</v>
      </c>
      <c r="I1206" s="50" t="s">
        <v>12701</v>
      </c>
      <c r="J1206" s="135" t="s">
        <v>19713</v>
      </c>
      <c r="K1206" s="135" t="s">
        <v>21411</v>
      </c>
      <c r="L1206" s="50"/>
      <c r="M1206" s="50">
        <v>1</v>
      </c>
      <c r="N1206" s="50">
        <v>1</v>
      </c>
    </row>
    <row r="1207" spans="1:14" s="6" customFormat="1" ht="25.5" x14ac:dyDescent="0.45">
      <c r="A1207" s="57"/>
      <c r="B1207" s="58" t="s">
        <v>17233</v>
      </c>
      <c r="C1207" s="64" t="s">
        <v>2443</v>
      </c>
      <c r="D1207" s="57" t="s">
        <v>9848</v>
      </c>
      <c r="E1207" s="59" t="s">
        <v>921</v>
      </c>
      <c r="F1207" s="60" t="s">
        <v>920</v>
      </c>
      <c r="G1207" s="57" t="s">
        <v>9860</v>
      </c>
      <c r="H1207" s="61">
        <v>6120</v>
      </c>
      <c r="I1207" s="50" t="s">
        <v>12702</v>
      </c>
      <c r="J1207" s="135" t="s">
        <v>19712</v>
      </c>
      <c r="K1207" s="135" t="s">
        <v>21413</v>
      </c>
      <c r="L1207" s="50"/>
      <c r="M1207" s="50">
        <v>1</v>
      </c>
      <c r="N1207" s="50">
        <v>1</v>
      </c>
    </row>
    <row r="1208" spans="1:14" s="6" customFormat="1" ht="25.5" x14ac:dyDescent="0.45">
      <c r="A1208" s="57" t="s">
        <v>9848</v>
      </c>
      <c r="B1208" s="58" t="s">
        <v>17236</v>
      </c>
      <c r="C1208" s="57" t="s">
        <v>2444</v>
      </c>
      <c r="D1208" s="57" t="s">
        <v>9848</v>
      </c>
      <c r="E1208" s="59" t="s">
        <v>924</v>
      </c>
      <c r="F1208" s="60" t="s">
        <v>923</v>
      </c>
      <c r="G1208" s="57" t="s">
        <v>10219</v>
      </c>
      <c r="H1208" s="61">
        <v>6130</v>
      </c>
      <c r="I1208" s="50" t="s">
        <v>12703</v>
      </c>
      <c r="J1208" s="135" t="s">
        <v>19709</v>
      </c>
      <c r="K1208" s="135" t="s">
        <v>21411</v>
      </c>
      <c r="L1208" s="50"/>
      <c r="M1208" s="50">
        <v>1</v>
      </c>
      <c r="N1208" s="50">
        <v>1</v>
      </c>
    </row>
    <row r="1209" spans="1:14" s="6" customFormat="1" ht="25.5" x14ac:dyDescent="0.45">
      <c r="A1209" s="57" t="s">
        <v>9848</v>
      </c>
      <c r="B1209" s="58" t="s">
        <v>17236</v>
      </c>
      <c r="C1209" s="57" t="s">
        <v>2444</v>
      </c>
      <c r="D1209" s="57" t="s">
        <v>9848</v>
      </c>
      <c r="E1209" s="59" t="s">
        <v>927</v>
      </c>
      <c r="F1209" s="60" t="s">
        <v>926</v>
      </c>
      <c r="G1209" s="57" t="s">
        <v>10218</v>
      </c>
      <c r="H1209" s="61">
        <v>6190</v>
      </c>
      <c r="I1209" s="50" t="s">
        <v>12704</v>
      </c>
      <c r="J1209" s="135" t="s">
        <v>19709</v>
      </c>
      <c r="K1209" s="135" t="s">
        <v>21409</v>
      </c>
      <c r="L1209" s="50"/>
      <c r="M1209" s="50">
        <v>1</v>
      </c>
      <c r="N1209" s="50">
        <v>1</v>
      </c>
    </row>
    <row r="1210" spans="1:14" s="6" customFormat="1" ht="25.5" x14ac:dyDescent="0.45">
      <c r="A1210" s="57"/>
      <c r="B1210" s="58" t="s">
        <v>17239</v>
      </c>
      <c r="C1210" s="57" t="s">
        <v>10217</v>
      </c>
      <c r="D1210" s="57" t="s">
        <v>9848</v>
      </c>
      <c r="E1210" s="59" t="s">
        <v>927</v>
      </c>
      <c r="F1210" s="60" t="s">
        <v>926</v>
      </c>
      <c r="G1210" s="57" t="s">
        <v>9860</v>
      </c>
      <c r="H1210" s="61">
        <v>6190</v>
      </c>
      <c r="I1210" s="50" t="s">
        <v>12705</v>
      </c>
      <c r="J1210" s="135" t="s">
        <v>19706</v>
      </c>
      <c r="K1210" s="135" t="s">
        <v>21409</v>
      </c>
      <c r="L1210" s="50"/>
      <c r="M1210" s="50">
        <v>1</v>
      </c>
      <c r="N1210" s="50">
        <v>1</v>
      </c>
    </row>
    <row r="1211" spans="1:14" s="6" customFormat="1" ht="25.5" x14ac:dyDescent="0.45">
      <c r="A1211" s="57"/>
      <c r="B1211" s="58" t="s">
        <v>17240</v>
      </c>
      <c r="C1211" s="57" t="s">
        <v>10216</v>
      </c>
      <c r="D1211" s="57" t="s">
        <v>9848</v>
      </c>
      <c r="E1211" s="59" t="s">
        <v>927</v>
      </c>
      <c r="F1211" s="60" t="s">
        <v>926</v>
      </c>
      <c r="G1211" s="57" t="s">
        <v>9860</v>
      </c>
      <c r="H1211" s="61">
        <v>6190</v>
      </c>
      <c r="I1211" s="50" t="s">
        <v>12706</v>
      </c>
      <c r="J1211" s="135" t="s">
        <v>19705</v>
      </c>
      <c r="K1211" s="135" t="s">
        <v>21409</v>
      </c>
      <c r="L1211" s="50"/>
      <c r="M1211" s="50">
        <v>1</v>
      </c>
      <c r="N1211" s="50">
        <v>1</v>
      </c>
    </row>
    <row r="1212" spans="1:14" s="6" customFormat="1" ht="25.5" x14ac:dyDescent="0.45">
      <c r="A1212" s="57" t="s">
        <v>9848</v>
      </c>
      <c r="B1212" s="58" t="s">
        <v>17244</v>
      </c>
      <c r="C1212" s="57" t="s">
        <v>2448</v>
      </c>
      <c r="D1212" s="57"/>
      <c r="E1212" s="59" t="s">
        <v>941</v>
      </c>
      <c r="F1212" s="60" t="s">
        <v>942</v>
      </c>
      <c r="G1212" s="57" t="s">
        <v>10215</v>
      </c>
      <c r="H1212" s="61">
        <v>6311</v>
      </c>
      <c r="I1212" s="50" t="s">
        <v>12707</v>
      </c>
      <c r="J1212" s="135" t="s">
        <v>19701</v>
      </c>
      <c r="K1212" s="135" t="s">
        <v>21401</v>
      </c>
      <c r="L1212" s="50"/>
      <c r="M1212" s="50">
        <v>1</v>
      </c>
      <c r="N1212" s="50">
        <v>1</v>
      </c>
    </row>
    <row r="1213" spans="1:14" s="6" customFormat="1" ht="25.5" x14ac:dyDescent="0.45">
      <c r="A1213" s="57" t="s">
        <v>9848</v>
      </c>
      <c r="B1213" s="58" t="s">
        <v>17244</v>
      </c>
      <c r="C1213" s="57" t="s">
        <v>2448</v>
      </c>
      <c r="D1213" s="57" t="s">
        <v>9848</v>
      </c>
      <c r="E1213" s="59" t="s">
        <v>1068</v>
      </c>
      <c r="F1213" s="60" t="s">
        <v>1067</v>
      </c>
      <c r="G1213" s="57" t="s">
        <v>10214</v>
      </c>
      <c r="H1213" s="61">
        <v>7420</v>
      </c>
      <c r="I1213" s="50" t="s">
        <v>12708</v>
      </c>
      <c r="J1213" s="135" t="s">
        <v>19701</v>
      </c>
      <c r="K1213" s="135" t="s">
        <v>21328</v>
      </c>
      <c r="L1213" s="50"/>
      <c r="M1213" s="50">
        <v>1</v>
      </c>
      <c r="N1213" s="50">
        <v>1</v>
      </c>
    </row>
    <row r="1214" spans="1:14" s="6" customFormat="1" ht="13.15" x14ac:dyDescent="0.45">
      <c r="A1214" s="57"/>
      <c r="B1214" s="58" t="s">
        <v>17248</v>
      </c>
      <c r="C1214" s="57" t="s">
        <v>2450</v>
      </c>
      <c r="D1214" s="57"/>
      <c r="E1214" s="59" t="s">
        <v>947</v>
      </c>
      <c r="F1214" s="60" t="s">
        <v>948</v>
      </c>
      <c r="G1214" s="57" t="s">
        <v>9860</v>
      </c>
      <c r="H1214" s="61">
        <v>6391</v>
      </c>
      <c r="I1214" s="50" t="s">
        <v>12709</v>
      </c>
      <c r="J1214" s="135" t="s">
        <v>19697</v>
      </c>
      <c r="K1214" s="135" t="s">
        <v>21398</v>
      </c>
      <c r="L1214" s="50"/>
      <c r="M1214" s="50">
        <v>1</v>
      </c>
      <c r="N1214" s="50">
        <v>1</v>
      </c>
    </row>
    <row r="1215" spans="1:14" s="6" customFormat="1" ht="13.15" x14ac:dyDescent="0.45">
      <c r="A1215" s="57"/>
      <c r="B1215" s="58" t="s">
        <v>17250</v>
      </c>
      <c r="C1215" s="57" t="s">
        <v>2451</v>
      </c>
      <c r="D1215" s="57" t="s">
        <v>9848</v>
      </c>
      <c r="E1215" s="59" t="s">
        <v>1258</v>
      </c>
      <c r="F1215" s="60" t="s">
        <v>1259</v>
      </c>
      <c r="G1215" s="57" t="s">
        <v>9860</v>
      </c>
      <c r="H1215" s="61">
        <v>9101</v>
      </c>
      <c r="I1215" s="50" t="s">
        <v>12710</v>
      </c>
      <c r="J1215" s="135" t="s">
        <v>19695</v>
      </c>
      <c r="K1215" s="135" t="s">
        <v>21215</v>
      </c>
      <c r="L1215" s="50"/>
      <c r="M1215" s="50">
        <v>1</v>
      </c>
      <c r="N1215" s="50">
        <v>1</v>
      </c>
    </row>
    <row r="1216" spans="1:14" s="6" customFormat="1" ht="25.5" x14ac:dyDescent="0.45">
      <c r="A1216" s="57" t="s">
        <v>9848</v>
      </c>
      <c r="B1216" s="58" t="s">
        <v>17252</v>
      </c>
      <c r="C1216" s="57" t="s">
        <v>2453</v>
      </c>
      <c r="D1216" s="57" t="s">
        <v>9848</v>
      </c>
      <c r="E1216" s="59" t="s">
        <v>880</v>
      </c>
      <c r="F1216" s="60" t="s">
        <v>881</v>
      </c>
      <c r="G1216" s="57" t="s">
        <v>10213</v>
      </c>
      <c r="H1216" s="61">
        <v>5811</v>
      </c>
      <c r="I1216" s="50" t="s">
        <v>12711</v>
      </c>
      <c r="J1216" s="135" t="s">
        <v>19693</v>
      </c>
      <c r="K1216" s="135" t="s">
        <v>21436</v>
      </c>
      <c r="L1216" s="50"/>
      <c r="M1216" s="50">
        <v>1</v>
      </c>
      <c r="N1216" s="50">
        <v>1</v>
      </c>
    </row>
    <row r="1217" spans="1:14" s="6" customFormat="1" ht="25.5" x14ac:dyDescent="0.45">
      <c r="A1217" s="57" t="s">
        <v>9848</v>
      </c>
      <c r="B1217" s="58" t="s">
        <v>17252</v>
      </c>
      <c r="C1217" s="57" t="s">
        <v>2453</v>
      </c>
      <c r="D1217" s="57" t="s">
        <v>9848</v>
      </c>
      <c r="E1217" s="59" t="s">
        <v>882</v>
      </c>
      <c r="F1217" s="60" t="s">
        <v>883</v>
      </c>
      <c r="G1217" s="57" t="s">
        <v>10212</v>
      </c>
      <c r="H1217" s="61">
        <v>5812</v>
      </c>
      <c r="I1217" s="50" t="s">
        <v>12712</v>
      </c>
      <c r="J1217" s="135" t="s">
        <v>19693</v>
      </c>
      <c r="K1217" s="135" t="s">
        <v>21435</v>
      </c>
      <c r="L1217" s="50"/>
      <c r="M1217" s="50">
        <v>1</v>
      </c>
      <c r="N1217" s="50">
        <v>1</v>
      </c>
    </row>
    <row r="1218" spans="1:14" s="6" customFormat="1" ht="25.5" x14ac:dyDescent="0.45">
      <c r="A1218" s="57" t="s">
        <v>9848</v>
      </c>
      <c r="B1218" s="58" t="s">
        <v>17252</v>
      </c>
      <c r="C1218" s="57" t="s">
        <v>2453</v>
      </c>
      <c r="D1218" s="57" t="s">
        <v>9848</v>
      </c>
      <c r="E1218" s="59" t="s">
        <v>884</v>
      </c>
      <c r="F1218" s="60" t="s">
        <v>885</v>
      </c>
      <c r="G1218" s="57" t="s">
        <v>10211</v>
      </c>
      <c r="H1218" s="61">
        <v>5813</v>
      </c>
      <c r="I1218" s="50" t="s">
        <v>12713</v>
      </c>
      <c r="J1218" s="135" t="s">
        <v>19693</v>
      </c>
      <c r="K1218" s="135" t="s">
        <v>21434</v>
      </c>
      <c r="L1218" s="50"/>
      <c r="M1218" s="50">
        <v>1</v>
      </c>
      <c r="N1218" s="50">
        <v>1</v>
      </c>
    </row>
    <row r="1219" spans="1:14" s="6" customFormat="1" ht="25.5" x14ac:dyDescent="0.45">
      <c r="A1219" s="57" t="s">
        <v>9848</v>
      </c>
      <c r="B1219" s="58" t="s">
        <v>17252</v>
      </c>
      <c r="C1219" s="57" t="s">
        <v>2453</v>
      </c>
      <c r="D1219" s="57" t="s">
        <v>9848</v>
      </c>
      <c r="E1219" s="59" t="s">
        <v>886</v>
      </c>
      <c r="F1219" s="60" t="s">
        <v>887</v>
      </c>
      <c r="G1219" s="57" t="s">
        <v>10210</v>
      </c>
      <c r="H1219" s="61">
        <v>5819</v>
      </c>
      <c r="I1219" s="50" t="s">
        <v>12714</v>
      </c>
      <c r="J1219" s="135" t="s">
        <v>19693</v>
      </c>
      <c r="K1219" s="135" t="s">
        <v>21433</v>
      </c>
      <c r="L1219" s="50"/>
      <c r="M1219" s="50">
        <v>1</v>
      </c>
      <c r="N1219" s="50">
        <v>1</v>
      </c>
    </row>
    <row r="1220" spans="1:14" s="6" customFormat="1" ht="25.5" x14ac:dyDescent="0.45">
      <c r="A1220" s="57" t="s">
        <v>9848</v>
      </c>
      <c r="B1220" s="58" t="s">
        <v>17252</v>
      </c>
      <c r="C1220" s="57" t="s">
        <v>2453</v>
      </c>
      <c r="D1220" s="57" t="s">
        <v>9848</v>
      </c>
      <c r="E1220" s="59" t="s">
        <v>905</v>
      </c>
      <c r="F1220" s="60" t="s">
        <v>904</v>
      </c>
      <c r="G1220" s="57" t="s">
        <v>10209</v>
      </c>
      <c r="H1220" s="61">
        <v>5920</v>
      </c>
      <c r="I1220" s="50" t="s">
        <v>12715</v>
      </c>
      <c r="J1220" s="135" t="s">
        <v>19693</v>
      </c>
      <c r="K1220" s="135" t="s">
        <v>21423</v>
      </c>
      <c r="L1220" s="50"/>
      <c r="M1220" s="50">
        <v>1</v>
      </c>
      <c r="N1220" s="50">
        <v>1</v>
      </c>
    </row>
    <row r="1221" spans="1:14" s="6" customFormat="1" ht="25.5" x14ac:dyDescent="0.45">
      <c r="A1221" s="57" t="s">
        <v>9848</v>
      </c>
      <c r="B1221" s="58" t="s">
        <v>17252</v>
      </c>
      <c r="C1221" s="57" t="s">
        <v>2453</v>
      </c>
      <c r="D1221" s="57" t="s">
        <v>9848</v>
      </c>
      <c r="E1221" s="59" t="s">
        <v>910</v>
      </c>
      <c r="F1221" s="60" t="s">
        <v>909</v>
      </c>
      <c r="G1221" s="57" t="s">
        <v>10208</v>
      </c>
      <c r="H1221" s="61">
        <v>6010</v>
      </c>
      <c r="I1221" s="50" t="s">
        <v>12716</v>
      </c>
      <c r="J1221" s="135" t="s">
        <v>19693</v>
      </c>
      <c r="K1221" s="135" t="s">
        <v>21420</v>
      </c>
      <c r="L1221" s="50"/>
      <c r="M1221" s="50">
        <v>1</v>
      </c>
      <c r="N1221" s="50">
        <v>1</v>
      </c>
    </row>
    <row r="1222" spans="1:14" s="6" customFormat="1" ht="25.5" x14ac:dyDescent="0.45">
      <c r="A1222" s="57" t="s">
        <v>9848</v>
      </c>
      <c r="B1222" s="58" t="s">
        <v>17252</v>
      </c>
      <c r="C1222" s="57" t="s">
        <v>2453</v>
      </c>
      <c r="D1222" s="57" t="s">
        <v>9848</v>
      </c>
      <c r="E1222" s="59" t="s">
        <v>913</v>
      </c>
      <c r="F1222" s="60" t="s">
        <v>912</v>
      </c>
      <c r="G1222" s="57" t="s">
        <v>10207</v>
      </c>
      <c r="H1222" s="61">
        <v>6020</v>
      </c>
      <c r="I1222" s="50" t="s">
        <v>12717</v>
      </c>
      <c r="J1222" s="135" t="s">
        <v>19693</v>
      </c>
      <c r="K1222" s="135" t="s">
        <v>21418</v>
      </c>
      <c r="L1222" s="50"/>
      <c r="M1222" s="50">
        <v>1</v>
      </c>
      <c r="N1222" s="50">
        <v>1</v>
      </c>
    </row>
    <row r="1223" spans="1:14" s="6" customFormat="1" ht="25.5" x14ac:dyDescent="0.45">
      <c r="A1223" s="57" t="s">
        <v>9848</v>
      </c>
      <c r="B1223" s="58" t="s">
        <v>17252</v>
      </c>
      <c r="C1223" s="57" t="s">
        <v>2453</v>
      </c>
      <c r="D1223" s="57"/>
      <c r="E1223" s="59" t="s">
        <v>943</v>
      </c>
      <c r="F1223" s="60" t="s">
        <v>944</v>
      </c>
      <c r="G1223" s="57" t="s">
        <v>10206</v>
      </c>
      <c r="H1223" s="61">
        <v>6312</v>
      </c>
      <c r="I1223" s="50" t="s">
        <v>12718</v>
      </c>
      <c r="J1223" s="135" t="s">
        <v>19693</v>
      </c>
      <c r="K1223" s="135" t="s">
        <v>21400</v>
      </c>
      <c r="L1223" s="50"/>
      <c r="M1223" s="50">
        <v>1</v>
      </c>
      <c r="N1223" s="50">
        <v>1</v>
      </c>
    </row>
    <row r="1224" spans="1:14" s="6" customFormat="1" ht="25.5" x14ac:dyDescent="0.45">
      <c r="A1224" s="57" t="s">
        <v>9848</v>
      </c>
      <c r="B1224" s="58" t="s">
        <v>17254</v>
      </c>
      <c r="C1224" s="57" t="s">
        <v>2454</v>
      </c>
      <c r="D1224" s="57"/>
      <c r="E1224" s="59" t="s">
        <v>949</v>
      </c>
      <c r="F1224" s="60" t="s">
        <v>950</v>
      </c>
      <c r="G1224" s="57" t="s">
        <v>10205</v>
      </c>
      <c r="H1224" s="61">
        <v>6399</v>
      </c>
      <c r="I1224" s="50" t="s">
        <v>12719</v>
      </c>
      <c r="J1224" s="135" t="s">
        <v>19691</v>
      </c>
      <c r="K1224" s="135" t="s">
        <v>21397</v>
      </c>
      <c r="L1224" s="50"/>
      <c r="M1224" s="50">
        <v>1</v>
      </c>
      <c r="N1224" s="50">
        <v>1</v>
      </c>
    </row>
    <row r="1225" spans="1:14" s="6" customFormat="1" ht="13.15" x14ac:dyDescent="0.45">
      <c r="A1225" s="57" t="s">
        <v>9848</v>
      </c>
      <c r="B1225" s="58" t="s">
        <v>17254</v>
      </c>
      <c r="C1225" s="57" t="s">
        <v>2454</v>
      </c>
      <c r="D1225" s="57" t="s">
        <v>9848</v>
      </c>
      <c r="E1225" s="59" t="s">
        <v>1258</v>
      </c>
      <c r="F1225" s="60" t="s">
        <v>1259</v>
      </c>
      <c r="G1225" s="57" t="s">
        <v>10204</v>
      </c>
      <c r="H1225" s="61">
        <v>9101</v>
      </c>
      <c r="I1225" s="50" t="s">
        <v>12720</v>
      </c>
      <c r="J1225" s="135" t="s">
        <v>19691</v>
      </c>
      <c r="K1225" s="135" t="s">
        <v>21215</v>
      </c>
      <c r="L1225" s="50"/>
      <c r="M1225" s="50">
        <v>1</v>
      </c>
      <c r="N1225" s="50">
        <v>1</v>
      </c>
    </row>
    <row r="1226" spans="1:14" s="6" customFormat="1" ht="13.15" x14ac:dyDescent="0.45">
      <c r="A1226" s="57"/>
      <c r="B1226" s="58" t="s">
        <v>17257</v>
      </c>
      <c r="C1226" s="57" t="s">
        <v>2456</v>
      </c>
      <c r="D1226" s="57" t="s">
        <v>9848</v>
      </c>
      <c r="E1226" s="59" t="s">
        <v>957</v>
      </c>
      <c r="F1226" s="60" t="s">
        <v>958</v>
      </c>
      <c r="G1226" s="57" t="s">
        <v>9860</v>
      </c>
      <c r="H1226" s="61">
        <v>6411</v>
      </c>
      <c r="I1226" s="50" t="s">
        <v>12721</v>
      </c>
      <c r="J1226" s="135" t="s">
        <v>19686</v>
      </c>
      <c r="K1226" s="135" t="s">
        <v>21393</v>
      </c>
      <c r="L1226" s="50"/>
      <c r="M1226" s="50">
        <v>1</v>
      </c>
      <c r="N1226" s="50">
        <v>1</v>
      </c>
    </row>
    <row r="1227" spans="1:14" s="6" customFormat="1" ht="25.5" x14ac:dyDescent="0.45">
      <c r="A1227" s="57"/>
      <c r="B1227" s="58" t="s">
        <v>17259</v>
      </c>
      <c r="C1227" s="57" t="s">
        <v>10203</v>
      </c>
      <c r="D1227" s="57" t="s">
        <v>9848</v>
      </c>
      <c r="E1227" s="59" t="s">
        <v>959</v>
      </c>
      <c r="F1227" s="60" t="s">
        <v>960</v>
      </c>
      <c r="G1227" s="57" t="s">
        <v>9860</v>
      </c>
      <c r="H1227" s="61">
        <v>6419</v>
      </c>
      <c r="I1227" s="50" t="s">
        <v>12722</v>
      </c>
      <c r="J1227" s="135" t="s">
        <v>19682</v>
      </c>
      <c r="K1227" s="135" t="s">
        <v>21392</v>
      </c>
      <c r="L1227" s="50"/>
      <c r="M1227" s="50">
        <v>1</v>
      </c>
      <c r="N1227" s="50">
        <v>1</v>
      </c>
    </row>
    <row r="1228" spans="1:14" s="6" customFormat="1" ht="25.5" x14ac:dyDescent="0.45">
      <c r="A1228" s="57"/>
      <c r="B1228" s="58" t="s">
        <v>17261</v>
      </c>
      <c r="C1228" s="57" t="s">
        <v>10202</v>
      </c>
      <c r="D1228" s="57" t="s">
        <v>9848</v>
      </c>
      <c r="E1228" s="59" t="s">
        <v>959</v>
      </c>
      <c r="F1228" s="60" t="s">
        <v>960</v>
      </c>
      <c r="G1228" s="57" t="s">
        <v>9860</v>
      </c>
      <c r="H1228" s="61">
        <v>6419</v>
      </c>
      <c r="I1228" s="50" t="s">
        <v>12723</v>
      </c>
      <c r="J1228" s="135" t="s">
        <v>19680</v>
      </c>
      <c r="K1228" s="135" t="s">
        <v>21392</v>
      </c>
      <c r="L1228" s="50"/>
      <c r="M1228" s="50">
        <v>1</v>
      </c>
      <c r="N1228" s="50">
        <v>1</v>
      </c>
    </row>
    <row r="1229" spans="1:14" s="6" customFormat="1" ht="25.5" x14ac:dyDescent="0.45">
      <c r="A1229" s="57"/>
      <c r="B1229" s="58" t="s">
        <v>17263</v>
      </c>
      <c r="C1229" s="57" t="s">
        <v>10201</v>
      </c>
      <c r="D1229" s="57" t="s">
        <v>9848</v>
      </c>
      <c r="E1229" s="59" t="s">
        <v>959</v>
      </c>
      <c r="F1229" s="60" t="s">
        <v>960</v>
      </c>
      <c r="G1229" s="57" t="s">
        <v>9860</v>
      </c>
      <c r="H1229" s="61">
        <v>6419</v>
      </c>
      <c r="I1229" s="50" t="s">
        <v>12724</v>
      </c>
      <c r="J1229" s="135" t="s">
        <v>19678</v>
      </c>
      <c r="K1229" s="135" t="s">
        <v>21392</v>
      </c>
      <c r="L1229" s="50"/>
      <c r="M1229" s="50">
        <v>1</v>
      </c>
      <c r="N1229" s="50">
        <v>1</v>
      </c>
    </row>
    <row r="1230" spans="1:14" s="6" customFormat="1" ht="25.5" x14ac:dyDescent="0.45">
      <c r="A1230" s="57"/>
      <c r="B1230" s="58" t="s">
        <v>17265</v>
      </c>
      <c r="C1230" s="57" t="s">
        <v>10200</v>
      </c>
      <c r="D1230" s="57" t="s">
        <v>9848</v>
      </c>
      <c r="E1230" s="59" t="s">
        <v>959</v>
      </c>
      <c r="F1230" s="60" t="s">
        <v>960</v>
      </c>
      <c r="G1230" s="57" t="s">
        <v>9860</v>
      </c>
      <c r="H1230" s="61">
        <v>6419</v>
      </c>
      <c r="I1230" s="50" t="s">
        <v>12725</v>
      </c>
      <c r="J1230" s="135" t="s">
        <v>19676</v>
      </c>
      <c r="K1230" s="135" t="s">
        <v>21392</v>
      </c>
      <c r="L1230" s="50"/>
      <c r="M1230" s="50">
        <v>1</v>
      </c>
      <c r="N1230" s="50">
        <v>1</v>
      </c>
    </row>
    <row r="1231" spans="1:14" s="6" customFormat="1" ht="13.15" x14ac:dyDescent="0.45">
      <c r="A1231" s="57"/>
      <c r="B1231" s="58" t="s">
        <v>17267</v>
      </c>
      <c r="C1231" s="57" t="s">
        <v>10199</v>
      </c>
      <c r="D1231" s="57" t="s">
        <v>9848</v>
      </c>
      <c r="E1231" s="59" t="s">
        <v>971</v>
      </c>
      <c r="F1231" s="60" t="s">
        <v>972</v>
      </c>
      <c r="G1231" s="57" t="s">
        <v>9860</v>
      </c>
      <c r="H1231" s="61">
        <v>6492</v>
      </c>
      <c r="I1231" s="50" t="s">
        <v>12726</v>
      </c>
      <c r="J1231" s="135" t="s">
        <v>19673</v>
      </c>
      <c r="K1231" s="135" t="s">
        <v>21385</v>
      </c>
      <c r="L1231" s="50"/>
      <c r="M1231" s="50">
        <v>1</v>
      </c>
      <c r="N1231" s="50">
        <v>1</v>
      </c>
    </row>
    <row r="1232" spans="1:14" s="6" customFormat="1" ht="25.5" x14ac:dyDescent="0.45">
      <c r="A1232" s="57" t="s">
        <v>9848</v>
      </c>
      <c r="B1232" s="58" t="s">
        <v>17269</v>
      </c>
      <c r="C1232" s="57" t="s">
        <v>10197</v>
      </c>
      <c r="D1232" s="57"/>
      <c r="E1232" s="59" t="s">
        <v>969</v>
      </c>
      <c r="F1232" s="60" t="s">
        <v>970</v>
      </c>
      <c r="G1232" s="57" t="s">
        <v>10198</v>
      </c>
      <c r="H1232" s="61">
        <v>6491</v>
      </c>
      <c r="I1232" s="50" t="s">
        <v>12727</v>
      </c>
      <c r="J1232" s="135" t="s">
        <v>19671</v>
      </c>
      <c r="K1232" s="135" t="s">
        <v>21386</v>
      </c>
      <c r="L1232" s="50"/>
      <c r="M1232" s="50">
        <v>1</v>
      </c>
      <c r="N1232" s="50">
        <v>1</v>
      </c>
    </row>
    <row r="1233" spans="1:14" s="6" customFormat="1" ht="25.5" x14ac:dyDescent="0.45">
      <c r="A1233" s="57" t="s">
        <v>9848</v>
      </c>
      <c r="B1233" s="58" t="s">
        <v>17269</v>
      </c>
      <c r="C1233" s="57" t="s">
        <v>10197</v>
      </c>
      <c r="D1233" s="57" t="s">
        <v>9848</v>
      </c>
      <c r="E1233" s="59" t="s">
        <v>971</v>
      </c>
      <c r="F1233" s="60" t="s">
        <v>972</v>
      </c>
      <c r="G1233" s="57" t="s">
        <v>10196</v>
      </c>
      <c r="H1233" s="61">
        <v>6492</v>
      </c>
      <c r="I1233" s="50" t="s">
        <v>12728</v>
      </c>
      <c r="J1233" s="135" t="s">
        <v>19671</v>
      </c>
      <c r="K1233" s="135" t="s">
        <v>21385</v>
      </c>
      <c r="L1233" s="50"/>
      <c r="M1233" s="50">
        <v>1</v>
      </c>
      <c r="N1233" s="50">
        <v>1</v>
      </c>
    </row>
    <row r="1234" spans="1:14" s="6" customFormat="1" ht="13.15" x14ac:dyDescent="0.45">
      <c r="A1234" s="57"/>
      <c r="B1234" s="58" t="s">
        <v>17271</v>
      </c>
      <c r="C1234" s="57" t="s">
        <v>10195</v>
      </c>
      <c r="D1234" s="57" t="s">
        <v>9848</v>
      </c>
      <c r="E1234" s="59" t="s">
        <v>971</v>
      </c>
      <c r="F1234" s="60" t="s">
        <v>972</v>
      </c>
      <c r="G1234" s="57" t="s">
        <v>9860</v>
      </c>
      <c r="H1234" s="61">
        <v>6492</v>
      </c>
      <c r="I1234" s="50" t="s">
        <v>12729</v>
      </c>
      <c r="J1234" s="135" t="s">
        <v>19669</v>
      </c>
      <c r="K1234" s="135" t="s">
        <v>21385</v>
      </c>
      <c r="L1234" s="50"/>
      <c r="M1234" s="50">
        <v>1</v>
      </c>
      <c r="N1234" s="50">
        <v>1</v>
      </c>
    </row>
    <row r="1235" spans="1:14" s="6" customFormat="1" ht="13.15" x14ac:dyDescent="0.45">
      <c r="A1235" s="57"/>
      <c r="B1235" s="58" t="s">
        <v>17272</v>
      </c>
      <c r="C1235" s="57" t="s">
        <v>10194</v>
      </c>
      <c r="D1235" s="57" t="s">
        <v>9848</v>
      </c>
      <c r="E1235" s="59" t="s">
        <v>971</v>
      </c>
      <c r="F1235" s="60" t="s">
        <v>972</v>
      </c>
      <c r="G1235" s="57" t="s">
        <v>9860</v>
      </c>
      <c r="H1235" s="61">
        <v>6492</v>
      </c>
      <c r="I1235" s="50" t="s">
        <v>12730</v>
      </c>
      <c r="J1235" s="135" t="s">
        <v>19668</v>
      </c>
      <c r="K1235" s="135" t="s">
        <v>21385</v>
      </c>
      <c r="L1235" s="50"/>
      <c r="M1235" s="50">
        <v>1</v>
      </c>
      <c r="N1235" s="50">
        <v>1</v>
      </c>
    </row>
    <row r="1236" spans="1:14" s="6" customFormat="1" ht="13.15" x14ac:dyDescent="0.45">
      <c r="A1236" s="57"/>
      <c r="B1236" s="58" t="s">
        <v>17273</v>
      </c>
      <c r="C1236" s="57" t="s">
        <v>10193</v>
      </c>
      <c r="D1236" s="57" t="s">
        <v>9848</v>
      </c>
      <c r="E1236" s="59" t="s">
        <v>971</v>
      </c>
      <c r="F1236" s="60" t="s">
        <v>972</v>
      </c>
      <c r="G1236" s="57" t="s">
        <v>9860</v>
      </c>
      <c r="H1236" s="61">
        <v>6492</v>
      </c>
      <c r="I1236" s="50" t="s">
        <v>12731</v>
      </c>
      <c r="J1236" s="135" t="s">
        <v>19667</v>
      </c>
      <c r="K1236" s="135" t="s">
        <v>21385</v>
      </c>
      <c r="L1236" s="50"/>
      <c r="M1236" s="50">
        <v>1</v>
      </c>
      <c r="N1236" s="50">
        <v>1</v>
      </c>
    </row>
    <row r="1237" spans="1:14" s="6" customFormat="1" ht="51" x14ac:dyDescent="0.45">
      <c r="A1237" s="57"/>
      <c r="B1237" s="58" t="s">
        <v>17274</v>
      </c>
      <c r="C1237" s="57" t="s">
        <v>10192</v>
      </c>
      <c r="D1237" s="57" t="s">
        <v>9848</v>
      </c>
      <c r="E1237" s="59" t="s">
        <v>973</v>
      </c>
      <c r="F1237" s="60" t="s">
        <v>974</v>
      </c>
      <c r="G1237" s="57" t="s">
        <v>9860</v>
      </c>
      <c r="H1237" s="61">
        <v>6499</v>
      </c>
      <c r="I1237" s="50" t="s">
        <v>12732</v>
      </c>
      <c r="J1237" s="135" t="s">
        <v>19666</v>
      </c>
      <c r="K1237" s="135" t="s">
        <v>21384</v>
      </c>
      <c r="L1237" s="50"/>
      <c r="M1237" s="50">
        <v>1</v>
      </c>
      <c r="N1237" s="50">
        <v>1</v>
      </c>
    </row>
    <row r="1238" spans="1:14" s="6" customFormat="1" ht="25.5" x14ac:dyDescent="0.45">
      <c r="A1238" s="57" t="s">
        <v>9848</v>
      </c>
      <c r="B1238" s="58" t="s">
        <v>17275</v>
      </c>
      <c r="C1238" s="57" t="s">
        <v>10189</v>
      </c>
      <c r="D1238" s="57" t="s">
        <v>9848</v>
      </c>
      <c r="E1238" s="59" t="s">
        <v>957</v>
      </c>
      <c r="F1238" s="60" t="s">
        <v>958</v>
      </c>
      <c r="G1238" s="57" t="s">
        <v>10191</v>
      </c>
      <c r="H1238" s="61">
        <v>6411</v>
      </c>
      <c r="I1238" s="50" t="s">
        <v>12733</v>
      </c>
      <c r="J1238" s="135" t="s">
        <v>19665</v>
      </c>
      <c r="K1238" s="135" t="s">
        <v>21393</v>
      </c>
      <c r="L1238" s="50"/>
      <c r="M1238" s="50">
        <v>1</v>
      </c>
      <c r="N1238" s="50">
        <v>1</v>
      </c>
    </row>
    <row r="1239" spans="1:14" s="6" customFormat="1" ht="25.5" x14ac:dyDescent="0.45">
      <c r="A1239" s="57" t="s">
        <v>9848</v>
      </c>
      <c r="B1239" s="58" t="s">
        <v>17275</v>
      </c>
      <c r="C1239" s="57" t="s">
        <v>10189</v>
      </c>
      <c r="D1239" s="57" t="s">
        <v>9848</v>
      </c>
      <c r="E1239" s="59" t="s">
        <v>971</v>
      </c>
      <c r="F1239" s="60" t="s">
        <v>972</v>
      </c>
      <c r="G1239" s="57" t="s">
        <v>10190</v>
      </c>
      <c r="H1239" s="61">
        <v>6492</v>
      </c>
      <c r="I1239" s="50" t="s">
        <v>12734</v>
      </c>
      <c r="J1239" s="135" t="s">
        <v>19665</v>
      </c>
      <c r="K1239" s="135" t="s">
        <v>21385</v>
      </c>
      <c r="L1239" s="50"/>
      <c r="M1239" s="50">
        <v>1</v>
      </c>
      <c r="N1239" s="50">
        <v>1</v>
      </c>
    </row>
    <row r="1240" spans="1:14" s="6" customFormat="1" ht="51" x14ac:dyDescent="0.45">
      <c r="A1240" s="57" t="s">
        <v>9848</v>
      </c>
      <c r="B1240" s="58" t="s">
        <v>17275</v>
      </c>
      <c r="C1240" s="57" t="s">
        <v>10189</v>
      </c>
      <c r="D1240" s="57" t="s">
        <v>9848</v>
      </c>
      <c r="E1240" s="59" t="s">
        <v>973</v>
      </c>
      <c r="F1240" s="60" t="s">
        <v>974</v>
      </c>
      <c r="G1240" s="57" t="s">
        <v>10188</v>
      </c>
      <c r="H1240" s="61">
        <v>6499</v>
      </c>
      <c r="I1240" s="50" t="s">
        <v>12735</v>
      </c>
      <c r="J1240" s="135" t="s">
        <v>19665</v>
      </c>
      <c r="K1240" s="135" t="s">
        <v>21384</v>
      </c>
      <c r="L1240" s="50"/>
      <c r="M1240" s="50">
        <v>1</v>
      </c>
      <c r="N1240" s="50">
        <v>1</v>
      </c>
    </row>
    <row r="1241" spans="1:14" s="6" customFormat="1" ht="25.5" x14ac:dyDescent="0.45">
      <c r="A1241" s="57"/>
      <c r="B1241" s="58" t="s">
        <v>17277</v>
      </c>
      <c r="C1241" s="57" t="s">
        <v>10187</v>
      </c>
      <c r="D1241" s="57" t="s">
        <v>9848</v>
      </c>
      <c r="E1241" s="59" t="s">
        <v>997</v>
      </c>
      <c r="F1241" s="60" t="s">
        <v>998</v>
      </c>
      <c r="G1241" s="57" t="s">
        <v>9860</v>
      </c>
      <c r="H1241" s="61">
        <v>6619</v>
      </c>
      <c r="I1241" s="50" t="s">
        <v>12736</v>
      </c>
      <c r="J1241" s="135" t="s">
        <v>19662</v>
      </c>
      <c r="K1241" s="135" t="s">
        <v>21371</v>
      </c>
      <c r="L1241" s="50"/>
      <c r="M1241" s="50">
        <v>1</v>
      </c>
      <c r="N1241" s="50">
        <v>1</v>
      </c>
    </row>
    <row r="1242" spans="1:14" s="6" customFormat="1" ht="38.25" x14ac:dyDescent="0.45">
      <c r="A1242" s="57"/>
      <c r="B1242" s="58" t="s">
        <v>17279</v>
      </c>
      <c r="C1242" s="57" t="s">
        <v>10186</v>
      </c>
      <c r="D1242" s="57" t="s">
        <v>9848</v>
      </c>
      <c r="E1242" s="59" t="s">
        <v>997</v>
      </c>
      <c r="F1242" s="60" t="s">
        <v>998</v>
      </c>
      <c r="G1242" s="57" t="s">
        <v>9860</v>
      </c>
      <c r="H1242" s="61">
        <v>6619</v>
      </c>
      <c r="I1242" s="50" t="s">
        <v>12737</v>
      </c>
      <c r="J1242" s="135" t="s">
        <v>19660</v>
      </c>
      <c r="K1242" s="135" t="s">
        <v>21371</v>
      </c>
      <c r="L1242" s="50"/>
      <c r="M1242" s="50">
        <v>1</v>
      </c>
      <c r="N1242" s="50">
        <v>1</v>
      </c>
    </row>
    <row r="1243" spans="1:14" s="6" customFormat="1" ht="25.5" x14ac:dyDescent="0.45">
      <c r="A1243" s="57"/>
      <c r="B1243" s="58" t="s">
        <v>17281</v>
      </c>
      <c r="C1243" s="57" t="s">
        <v>10185</v>
      </c>
      <c r="D1243" s="57" t="s">
        <v>9848</v>
      </c>
      <c r="E1243" s="59" t="s">
        <v>959</v>
      </c>
      <c r="F1243" s="60" t="s">
        <v>960</v>
      </c>
      <c r="G1243" s="57" t="s">
        <v>9860</v>
      </c>
      <c r="H1243" s="61">
        <v>6419</v>
      </c>
      <c r="I1243" s="50" t="s">
        <v>12738</v>
      </c>
      <c r="J1243" s="135" t="s">
        <v>19658</v>
      </c>
      <c r="K1243" s="135" t="s">
        <v>21392</v>
      </c>
      <c r="L1243" s="50"/>
      <c r="M1243" s="50">
        <v>1</v>
      </c>
      <c r="N1243" s="50">
        <v>1</v>
      </c>
    </row>
    <row r="1244" spans="1:14" s="6" customFormat="1" ht="51" x14ac:dyDescent="0.45">
      <c r="A1244" s="57"/>
      <c r="B1244" s="58" t="s">
        <v>17285</v>
      </c>
      <c r="C1244" s="57" t="s">
        <v>10184</v>
      </c>
      <c r="D1244" s="57" t="s">
        <v>9848</v>
      </c>
      <c r="E1244" s="59" t="s">
        <v>973</v>
      </c>
      <c r="F1244" s="60" t="s">
        <v>974</v>
      </c>
      <c r="G1244" s="57" t="s">
        <v>9860</v>
      </c>
      <c r="H1244" s="61">
        <v>6499</v>
      </c>
      <c r="I1244" s="50" t="s">
        <v>12739</v>
      </c>
      <c r="J1244" s="135" t="s">
        <v>19654</v>
      </c>
      <c r="K1244" s="135" t="s">
        <v>21384</v>
      </c>
      <c r="L1244" s="50"/>
      <c r="M1244" s="50">
        <v>1</v>
      </c>
      <c r="N1244" s="50">
        <v>1</v>
      </c>
    </row>
    <row r="1245" spans="1:14" s="6" customFormat="1" ht="25.5" x14ac:dyDescent="0.45">
      <c r="A1245" s="57"/>
      <c r="B1245" s="58" t="s">
        <v>17287</v>
      </c>
      <c r="C1245" s="57" t="s">
        <v>10183</v>
      </c>
      <c r="D1245" s="57" t="s">
        <v>9848</v>
      </c>
      <c r="E1245" s="59" t="s">
        <v>995</v>
      </c>
      <c r="F1245" s="60" t="s">
        <v>996</v>
      </c>
      <c r="G1245" s="57" t="s">
        <v>9860</v>
      </c>
      <c r="H1245" s="61">
        <v>6612</v>
      </c>
      <c r="I1245" s="50" t="s">
        <v>12740</v>
      </c>
      <c r="J1245" s="135" t="s">
        <v>19652</v>
      </c>
      <c r="K1245" s="135" t="s">
        <v>21372</v>
      </c>
      <c r="L1245" s="50"/>
      <c r="M1245" s="50">
        <v>1</v>
      </c>
      <c r="N1245" s="50">
        <v>1</v>
      </c>
    </row>
    <row r="1246" spans="1:14" s="6" customFormat="1" ht="51" x14ac:dyDescent="0.45">
      <c r="A1246" s="57" t="s">
        <v>9848</v>
      </c>
      <c r="B1246" s="58" t="s">
        <v>17289</v>
      </c>
      <c r="C1246" s="57" t="s">
        <v>10181</v>
      </c>
      <c r="D1246" s="57" t="s">
        <v>9848</v>
      </c>
      <c r="E1246" s="59" t="s">
        <v>973</v>
      </c>
      <c r="F1246" s="60" t="s">
        <v>974</v>
      </c>
      <c r="G1246" s="57" t="s">
        <v>10182</v>
      </c>
      <c r="H1246" s="61">
        <v>6499</v>
      </c>
      <c r="I1246" s="50" t="s">
        <v>12741</v>
      </c>
      <c r="J1246" s="135" t="s">
        <v>19650</v>
      </c>
      <c r="K1246" s="135" t="s">
        <v>21384</v>
      </c>
      <c r="L1246" s="50"/>
      <c r="M1246" s="50">
        <v>1</v>
      </c>
      <c r="N1246" s="50">
        <v>1</v>
      </c>
    </row>
    <row r="1247" spans="1:14" s="6" customFormat="1" ht="25.5" x14ac:dyDescent="0.45">
      <c r="A1247" s="57" t="s">
        <v>9848</v>
      </c>
      <c r="B1247" s="58" t="s">
        <v>17289</v>
      </c>
      <c r="C1247" s="57" t="s">
        <v>10181</v>
      </c>
      <c r="D1247" s="57" t="s">
        <v>9848</v>
      </c>
      <c r="E1247" s="59" t="s">
        <v>995</v>
      </c>
      <c r="F1247" s="60" t="s">
        <v>996</v>
      </c>
      <c r="G1247" s="57" t="s">
        <v>10180</v>
      </c>
      <c r="H1247" s="61">
        <v>6612</v>
      </c>
      <c r="I1247" s="50" t="s">
        <v>12742</v>
      </c>
      <c r="J1247" s="135" t="s">
        <v>19650</v>
      </c>
      <c r="K1247" s="135" t="s">
        <v>21372</v>
      </c>
      <c r="L1247" s="50"/>
      <c r="M1247" s="50">
        <v>1</v>
      </c>
      <c r="N1247" s="50">
        <v>1</v>
      </c>
    </row>
    <row r="1248" spans="1:14" s="6" customFormat="1" ht="25.5" x14ac:dyDescent="0.45">
      <c r="A1248" s="57"/>
      <c r="B1248" s="58" t="s">
        <v>17291</v>
      </c>
      <c r="C1248" s="57" t="s">
        <v>10179</v>
      </c>
      <c r="D1248" s="57" t="s">
        <v>9848</v>
      </c>
      <c r="E1248" s="59" t="s">
        <v>995</v>
      </c>
      <c r="F1248" s="60" t="s">
        <v>996</v>
      </c>
      <c r="G1248" s="57" t="s">
        <v>9860</v>
      </c>
      <c r="H1248" s="61">
        <v>6612</v>
      </c>
      <c r="I1248" s="50" t="s">
        <v>12743</v>
      </c>
      <c r="J1248" s="135" t="s">
        <v>19648</v>
      </c>
      <c r="K1248" s="135" t="s">
        <v>21372</v>
      </c>
      <c r="L1248" s="50"/>
      <c r="M1248" s="50">
        <v>1</v>
      </c>
      <c r="N1248" s="50">
        <v>1</v>
      </c>
    </row>
    <row r="1249" spans="1:14" s="6" customFormat="1" ht="25.5" x14ac:dyDescent="0.45">
      <c r="A1249" s="57"/>
      <c r="B1249" s="58" t="s">
        <v>17294</v>
      </c>
      <c r="C1249" s="57" t="s">
        <v>2482</v>
      </c>
      <c r="D1249" s="57"/>
      <c r="E1249" s="59" t="s">
        <v>993</v>
      </c>
      <c r="F1249" s="60" t="s">
        <v>994</v>
      </c>
      <c r="G1249" s="57" t="s">
        <v>9860</v>
      </c>
      <c r="H1249" s="61">
        <v>6611</v>
      </c>
      <c r="I1249" s="50" t="s">
        <v>12744</v>
      </c>
      <c r="J1249" s="135" t="s">
        <v>19645</v>
      </c>
      <c r="K1249" s="135" t="s">
        <v>21373</v>
      </c>
      <c r="L1249" s="50"/>
      <c r="M1249" s="50">
        <v>1</v>
      </c>
      <c r="N1249" s="50">
        <v>1</v>
      </c>
    </row>
    <row r="1250" spans="1:14" s="6" customFormat="1" ht="51" x14ac:dyDescent="0.45">
      <c r="A1250" s="57" t="s">
        <v>9848</v>
      </c>
      <c r="B1250" s="58" t="s">
        <v>17297</v>
      </c>
      <c r="C1250" s="57" t="s">
        <v>10177</v>
      </c>
      <c r="D1250" s="57" t="s">
        <v>9848</v>
      </c>
      <c r="E1250" s="59" t="s">
        <v>973</v>
      </c>
      <c r="F1250" s="60" t="s">
        <v>974</v>
      </c>
      <c r="G1250" s="57" t="s">
        <v>10178</v>
      </c>
      <c r="H1250" s="61">
        <v>6499</v>
      </c>
      <c r="I1250" s="50" t="s">
        <v>12745</v>
      </c>
      <c r="J1250" s="135" t="s">
        <v>19642</v>
      </c>
      <c r="K1250" s="135" t="s">
        <v>21384</v>
      </c>
      <c r="L1250" s="50"/>
      <c r="M1250" s="50">
        <v>1</v>
      </c>
      <c r="N1250" s="50">
        <v>1</v>
      </c>
    </row>
    <row r="1251" spans="1:14" s="6" customFormat="1" ht="25.5" x14ac:dyDescent="0.45">
      <c r="A1251" s="57" t="s">
        <v>9848</v>
      </c>
      <c r="B1251" s="58" t="s">
        <v>17297</v>
      </c>
      <c r="C1251" s="57" t="s">
        <v>10177</v>
      </c>
      <c r="D1251" s="57" t="s">
        <v>9848</v>
      </c>
      <c r="E1251" s="59" t="s">
        <v>1015</v>
      </c>
      <c r="F1251" s="60" t="s">
        <v>1014</v>
      </c>
      <c r="G1251" s="57" t="s">
        <v>10176</v>
      </c>
      <c r="H1251" s="61">
        <v>6810</v>
      </c>
      <c r="I1251" s="50" t="s">
        <v>12746</v>
      </c>
      <c r="J1251" s="135" t="s">
        <v>19642</v>
      </c>
      <c r="K1251" s="135" t="s">
        <v>21361</v>
      </c>
      <c r="L1251" s="50"/>
      <c r="M1251" s="50">
        <v>1</v>
      </c>
      <c r="N1251" s="50">
        <v>1</v>
      </c>
    </row>
    <row r="1252" spans="1:14" s="6" customFormat="1" ht="13.15" x14ac:dyDescent="0.45">
      <c r="A1252" s="57"/>
      <c r="B1252" s="58" t="s">
        <v>17299</v>
      </c>
      <c r="C1252" s="57" t="s">
        <v>10175</v>
      </c>
      <c r="D1252" s="57"/>
      <c r="E1252" s="59" t="s">
        <v>1009</v>
      </c>
      <c r="F1252" s="60" t="s">
        <v>1008</v>
      </c>
      <c r="G1252" s="57" t="s">
        <v>9860</v>
      </c>
      <c r="H1252" s="61">
        <v>6630</v>
      </c>
      <c r="I1252" s="50" t="s">
        <v>12747</v>
      </c>
      <c r="J1252" s="135" t="s">
        <v>19640</v>
      </c>
      <c r="K1252" s="135" t="s">
        <v>21365</v>
      </c>
      <c r="L1252" s="50"/>
      <c r="M1252" s="50">
        <v>1</v>
      </c>
      <c r="N1252" s="50">
        <v>1</v>
      </c>
    </row>
    <row r="1253" spans="1:14" s="6" customFormat="1" ht="25.5" x14ac:dyDescent="0.45">
      <c r="A1253" s="57"/>
      <c r="B1253" s="58" t="s">
        <v>17301</v>
      </c>
      <c r="C1253" s="57" t="s">
        <v>10174</v>
      </c>
      <c r="D1253" s="57" t="s">
        <v>9848</v>
      </c>
      <c r="E1253" s="59" t="s">
        <v>997</v>
      </c>
      <c r="F1253" s="60" t="s">
        <v>998</v>
      </c>
      <c r="G1253" s="57" t="s">
        <v>9860</v>
      </c>
      <c r="H1253" s="61">
        <v>6619</v>
      </c>
      <c r="I1253" s="50" t="s">
        <v>12748</v>
      </c>
      <c r="J1253" s="135" t="s">
        <v>19638</v>
      </c>
      <c r="K1253" s="135" t="s">
        <v>21371</v>
      </c>
      <c r="L1253" s="50"/>
      <c r="M1253" s="50">
        <v>1</v>
      </c>
      <c r="N1253" s="50">
        <v>1</v>
      </c>
    </row>
    <row r="1254" spans="1:14" s="6" customFormat="1" ht="25.5" x14ac:dyDescent="0.45">
      <c r="A1254" s="57"/>
      <c r="B1254" s="58" t="s">
        <v>17303</v>
      </c>
      <c r="C1254" s="57" t="s">
        <v>10173</v>
      </c>
      <c r="D1254" s="57" t="s">
        <v>9848</v>
      </c>
      <c r="E1254" s="59" t="s">
        <v>997</v>
      </c>
      <c r="F1254" s="60" t="s">
        <v>998</v>
      </c>
      <c r="G1254" s="57" t="s">
        <v>9860</v>
      </c>
      <c r="H1254" s="61">
        <v>6619</v>
      </c>
      <c r="I1254" s="50" t="s">
        <v>12749</v>
      </c>
      <c r="J1254" s="135" t="s">
        <v>19636</v>
      </c>
      <c r="K1254" s="135" t="s">
        <v>21371</v>
      </c>
      <c r="L1254" s="50"/>
      <c r="M1254" s="50">
        <v>1</v>
      </c>
      <c r="N1254" s="50">
        <v>1</v>
      </c>
    </row>
    <row r="1255" spans="1:14" s="6" customFormat="1" ht="25.5" x14ac:dyDescent="0.45">
      <c r="A1255" s="57" t="s">
        <v>9848</v>
      </c>
      <c r="B1255" s="58" t="s">
        <v>17304</v>
      </c>
      <c r="C1255" s="57" t="s">
        <v>10171</v>
      </c>
      <c r="D1255" s="57" t="s">
        <v>9848</v>
      </c>
      <c r="E1255" s="59" t="s">
        <v>995</v>
      </c>
      <c r="F1255" s="60" t="s">
        <v>996</v>
      </c>
      <c r="G1255" s="57" t="s">
        <v>10172</v>
      </c>
      <c r="H1255" s="61">
        <v>6612</v>
      </c>
      <c r="I1255" s="50" t="s">
        <v>12750</v>
      </c>
      <c r="J1255" s="135" t="s">
        <v>19635</v>
      </c>
      <c r="K1255" s="135" t="s">
        <v>21372</v>
      </c>
      <c r="L1255" s="50"/>
      <c r="M1255" s="50">
        <v>1</v>
      </c>
      <c r="N1255" s="50">
        <v>1</v>
      </c>
    </row>
    <row r="1256" spans="1:14" s="6" customFormat="1" ht="25.5" x14ac:dyDescent="0.45">
      <c r="A1256" s="57" t="s">
        <v>9848</v>
      </c>
      <c r="B1256" s="58" t="s">
        <v>17304</v>
      </c>
      <c r="C1256" s="57" t="s">
        <v>10171</v>
      </c>
      <c r="D1256" s="57" t="s">
        <v>9848</v>
      </c>
      <c r="E1256" s="59" t="s">
        <v>997</v>
      </c>
      <c r="F1256" s="60" t="s">
        <v>998</v>
      </c>
      <c r="G1256" s="57" t="s">
        <v>10170</v>
      </c>
      <c r="H1256" s="61">
        <v>6619</v>
      </c>
      <c r="I1256" s="50" t="s">
        <v>12751</v>
      </c>
      <c r="J1256" s="135" t="s">
        <v>19635</v>
      </c>
      <c r="K1256" s="135" t="s">
        <v>21371</v>
      </c>
      <c r="L1256" s="50"/>
      <c r="M1256" s="50">
        <v>1</v>
      </c>
      <c r="N1256" s="50">
        <v>1</v>
      </c>
    </row>
    <row r="1257" spans="1:14" s="6" customFormat="1" ht="13.15" x14ac:dyDescent="0.45">
      <c r="A1257" s="57"/>
      <c r="B1257" s="58" t="s">
        <v>17308</v>
      </c>
      <c r="C1257" s="57" t="s">
        <v>10169</v>
      </c>
      <c r="D1257" s="57"/>
      <c r="E1257" s="59" t="s">
        <v>979</v>
      </c>
      <c r="F1257" s="60" t="s">
        <v>980</v>
      </c>
      <c r="G1257" s="57" t="s">
        <v>9860</v>
      </c>
      <c r="H1257" s="61">
        <v>6511</v>
      </c>
      <c r="I1257" s="50" t="s">
        <v>12752</v>
      </c>
      <c r="J1257" s="135" t="s">
        <v>19631</v>
      </c>
      <c r="K1257" s="135" t="s">
        <v>21381</v>
      </c>
      <c r="L1257" s="50"/>
      <c r="M1257" s="50">
        <v>1</v>
      </c>
      <c r="N1257" s="50">
        <v>1</v>
      </c>
    </row>
    <row r="1258" spans="1:14" s="6" customFormat="1" ht="25.5" x14ac:dyDescent="0.45">
      <c r="A1258" s="57"/>
      <c r="B1258" s="58" t="s">
        <v>17309</v>
      </c>
      <c r="C1258" s="57" t="s">
        <v>10168</v>
      </c>
      <c r="D1258" s="57" t="s">
        <v>9848</v>
      </c>
      <c r="E1258" s="59" t="s">
        <v>981</v>
      </c>
      <c r="F1258" s="60" t="s">
        <v>982</v>
      </c>
      <c r="G1258" s="57" t="s">
        <v>9860</v>
      </c>
      <c r="H1258" s="61">
        <v>6512</v>
      </c>
      <c r="I1258" s="50" t="s">
        <v>12753</v>
      </c>
      <c r="J1258" s="135" t="s">
        <v>19630</v>
      </c>
      <c r="K1258" s="135" t="s">
        <v>21380</v>
      </c>
      <c r="L1258" s="50"/>
      <c r="M1258" s="50">
        <v>1</v>
      </c>
      <c r="N1258" s="50">
        <v>1</v>
      </c>
    </row>
    <row r="1259" spans="1:14" s="6" customFormat="1" ht="25.5" x14ac:dyDescent="0.45">
      <c r="A1259" s="57"/>
      <c r="B1259" s="58" t="s">
        <v>17311</v>
      </c>
      <c r="C1259" s="57" t="s">
        <v>10167</v>
      </c>
      <c r="D1259" s="57" t="s">
        <v>9848</v>
      </c>
      <c r="E1259" s="59" t="s">
        <v>981</v>
      </c>
      <c r="F1259" s="60" t="s">
        <v>982</v>
      </c>
      <c r="G1259" s="57" t="s">
        <v>9860</v>
      </c>
      <c r="H1259" s="61">
        <v>6512</v>
      </c>
      <c r="I1259" s="50" t="s">
        <v>12754</v>
      </c>
      <c r="J1259" s="135" t="s">
        <v>19628</v>
      </c>
      <c r="K1259" s="135" t="s">
        <v>21380</v>
      </c>
      <c r="L1259" s="50"/>
      <c r="M1259" s="50">
        <v>1</v>
      </c>
      <c r="N1259" s="50">
        <v>1</v>
      </c>
    </row>
    <row r="1260" spans="1:14" s="6" customFormat="1" ht="13.15" x14ac:dyDescent="0.45">
      <c r="A1260" s="57"/>
      <c r="B1260" s="58" t="s">
        <v>17312</v>
      </c>
      <c r="C1260" s="57" t="s">
        <v>10166</v>
      </c>
      <c r="D1260" s="57" t="s">
        <v>9848</v>
      </c>
      <c r="E1260" s="59" t="s">
        <v>981</v>
      </c>
      <c r="F1260" s="60" t="s">
        <v>982</v>
      </c>
      <c r="G1260" s="57" t="s">
        <v>9860</v>
      </c>
      <c r="H1260" s="61">
        <v>6512</v>
      </c>
      <c r="I1260" s="50" t="s">
        <v>12755</v>
      </c>
      <c r="J1260" s="135" t="s">
        <v>19627</v>
      </c>
      <c r="K1260" s="135" t="s">
        <v>21380</v>
      </c>
      <c r="L1260" s="50"/>
      <c r="M1260" s="50">
        <v>1</v>
      </c>
      <c r="N1260" s="50">
        <v>1</v>
      </c>
    </row>
    <row r="1261" spans="1:14" s="6" customFormat="1" ht="25.5" x14ac:dyDescent="0.45">
      <c r="A1261" s="57"/>
      <c r="B1261" s="58" t="s">
        <v>17313</v>
      </c>
      <c r="C1261" s="57" t="s">
        <v>10165</v>
      </c>
      <c r="D1261" s="57" t="s">
        <v>9848</v>
      </c>
      <c r="E1261" s="59" t="s">
        <v>981</v>
      </c>
      <c r="F1261" s="60" t="s">
        <v>982</v>
      </c>
      <c r="G1261" s="57" t="s">
        <v>9860</v>
      </c>
      <c r="H1261" s="61">
        <v>6512</v>
      </c>
      <c r="I1261" s="50" t="s">
        <v>12756</v>
      </c>
      <c r="J1261" s="135" t="s">
        <v>19626</v>
      </c>
      <c r="K1261" s="135" t="s">
        <v>21380</v>
      </c>
      <c r="L1261" s="50"/>
      <c r="M1261" s="50">
        <v>1</v>
      </c>
      <c r="N1261" s="50">
        <v>1</v>
      </c>
    </row>
    <row r="1262" spans="1:14" s="6" customFormat="1" ht="13.15" x14ac:dyDescent="0.45">
      <c r="A1262" s="57"/>
      <c r="B1262" s="58" t="s">
        <v>17315</v>
      </c>
      <c r="C1262" s="57" t="s">
        <v>10164</v>
      </c>
      <c r="D1262" s="57"/>
      <c r="E1262" s="59" t="s">
        <v>985</v>
      </c>
      <c r="F1262" s="60" t="s">
        <v>984</v>
      </c>
      <c r="G1262" s="57" t="s">
        <v>9860</v>
      </c>
      <c r="H1262" s="61">
        <v>6520</v>
      </c>
      <c r="I1262" s="50" t="s">
        <v>12757</v>
      </c>
      <c r="J1262" s="135" t="s">
        <v>19624</v>
      </c>
      <c r="K1262" s="135" t="s">
        <v>21378</v>
      </c>
      <c r="L1262" s="50"/>
      <c r="M1262" s="50">
        <v>1</v>
      </c>
      <c r="N1262" s="50">
        <v>1</v>
      </c>
    </row>
    <row r="1263" spans="1:14" s="6" customFormat="1" ht="25.5" x14ac:dyDescent="0.45">
      <c r="A1263" s="57"/>
      <c r="B1263" s="58" t="s">
        <v>17318</v>
      </c>
      <c r="C1263" s="57" t="s">
        <v>10163</v>
      </c>
      <c r="D1263" s="57"/>
      <c r="E1263" s="59" t="s">
        <v>1003</v>
      </c>
      <c r="F1263" s="60" t="s">
        <v>1004</v>
      </c>
      <c r="G1263" s="57" t="s">
        <v>9860</v>
      </c>
      <c r="H1263" s="61">
        <v>6622</v>
      </c>
      <c r="I1263" s="50" t="s">
        <v>12758</v>
      </c>
      <c r="J1263" s="135" t="s">
        <v>19621</v>
      </c>
      <c r="K1263" s="135" t="s">
        <v>21368</v>
      </c>
      <c r="L1263" s="50"/>
      <c r="M1263" s="50">
        <v>1</v>
      </c>
      <c r="N1263" s="50">
        <v>1</v>
      </c>
    </row>
    <row r="1264" spans="1:14" s="6" customFormat="1" ht="13.15" x14ac:dyDescent="0.45">
      <c r="A1264" s="57"/>
      <c r="B1264" s="58" t="s">
        <v>17320</v>
      </c>
      <c r="C1264" s="57" t="s">
        <v>10162</v>
      </c>
      <c r="D1264" s="57"/>
      <c r="E1264" s="59" t="s">
        <v>1001</v>
      </c>
      <c r="F1264" s="60" t="s">
        <v>1002</v>
      </c>
      <c r="G1264" s="57" t="s">
        <v>9860</v>
      </c>
      <c r="H1264" s="61">
        <v>6621</v>
      </c>
      <c r="I1264" s="50" t="s">
        <v>12759</v>
      </c>
      <c r="J1264" s="135" t="s">
        <v>19619</v>
      </c>
      <c r="K1264" s="135" t="s">
        <v>21369</v>
      </c>
      <c r="L1264" s="50"/>
      <c r="M1264" s="50">
        <v>1</v>
      </c>
      <c r="N1264" s="50">
        <v>1</v>
      </c>
    </row>
    <row r="1265" spans="1:14" s="6" customFormat="1" ht="38.25" x14ac:dyDescent="0.45">
      <c r="A1265" s="57"/>
      <c r="B1265" s="58" t="s">
        <v>17321</v>
      </c>
      <c r="C1265" s="57" t="s">
        <v>10161</v>
      </c>
      <c r="D1265" s="57" t="s">
        <v>9848</v>
      </c>
      <c r="E1265" s="59" t="s">
        <v>1005</v>
      </c>
      <c r="F1265" s="60" t="s">
        <v>1006</v>
      </c>
      <c r="G1265" s="57" t="s">
        <v>9860</v>
      </c>
      <c r="H1265" s="61">
        <v>6629</v>
      </c>
      <c r="I1265" s="50" t="s">
        <v>12760</v>
      </c>
      <c r="J1265" s="135" t="s">
        <v>19618</v>
      </c>
      <c r="K1265" s="135" t="s">
        <v>21367</v>
      </c>
      <c r="L1265" s="50"/>
      <c r="M1265" s="50">
        <v>1</v>
      </c>
      <c r="N1265" s="50">
        <v>1</v>
      </c>
    </row>
    <row r="1266" spans="1:14" s="6" customFormat="1" ht="38.25" x14ac:dyDescent="0.45">
      <c r="A1266" s="57"/>
      <c r="B1266" s="58" t="s">
        <v>17322</v>
      </c>
      <c r="C1266" s="57" t="s">
        <v>10160</v>
      </c>
      <c r="D1266" s="57" t="s">
        <v>9848</v>
      </c>
      <c r="E1266" s="59" t="s">
        <v>1005</v>
      </c>
      <c r="F1266" s="60" t="s">
        <v>1006</v>
      </c>
      <c r="G1266" s="57" t="s">
        <v>9860</v>
      </c>
      <c r="H1266" s="61">
        <v>6629</v>
      </c>
      <c r="I1266" s="50" t="s">
        <v>12761</v>
      </c>
      <c r="J1266" s="135" t="s">
        <v>19617</v>
      </c>
      <c r="K1266" s="135" t="s">
        <v>21367</v>
      </c>
      <c r="L1266" s="50"/>
      <c r="M1266" s="50">
        <v>1</v>
      </c>
      <c r="N1266" s="50">
        <v>1</v>
      </c>
    </row>
    <row r="1267" spans="1:14" s="6" customFormat="1" ht="13.15" x14ac:dyDescent="0.45">
      <c r="A1267" s="57"/>
      <c r="B1267" s="58" t="s">
        <v>17326</v>
      </c>
      <c r="C1267" s="57" t="s">
        <v>10159</v>
      </c>
      <c r="D1267" s="57"/>
      <c r="E1267" s="59" t="s">
        <v>988</v>
      </c>
      <c r="F1267" s="60" t="s">
        <v>987</v>
      </c>
      <c r="G1267" s="57" t="s">
        <v>9860</v>
      </c>
      <c r="H1267" s="61">
        <v>6530</v>
      </c>
      <c r="I1267" s="50" t="s">
        <v>12762</v>
      </c>
      <c r="J1267" s="135" t="s">
        <v>19613</v>
      </c>
      <c r="K1267" s="135" t="s">
        <v>21376</v>
      </c>
      <c r="L1267" s="50"/>
      <c r="M1267" s="50">
        <v>1</v>
      </c>
      <c r="N1267" s="50">
        <v>1</v>
      </c>
    </row>
    <row r="1268" spans="1:14" s="6" customFormat="1" ht="25.5" x14ac:dyDescent="0.45">
      <c r="A1268" s="57"/>
      <c r="B1268" s="58" t="s">
        <v>17328</v>
      </c>
      <c r="C1268" s="57" t="s">
        <v>10158</v>
      </c>
      <c r="D1268" s="57" t="s">
        <v>9848</v>
      </c>
      <c r="E1268" s="59" t="s">
        <v>966</v>
      </c>
      <c r="F1268" s="60" t="s">
        <v>965</v>
      </c>
      <c r="G1268" s="57" t="s">
        <v>9860</v>
      </c>
      <c r="H1268" s="61">
        <v>6430</v>
      </c>
      <c r="I1268" s="50" t="s">
        <v>12763</v>
      </c>
      <c r="J1268" s="135" t="s">
        <v>19611</v>
      </c>
      <c r="K1268" s="135" t="s">
        <v>21388</v>
      </c>
      <c r="L1268" s="50"/>
      <c r="M1268" s="50">
        <v>1</v>
      </c>
      <c r="N1268" s="50">
        <v>1</v>
      </c>
    </row>
    <row r="1269" spans="1:14" s="6" customFormat="1" ht="25.5" x14ac:dyDescent="0.45">
      <c r="A1269" s="57"/>
      <c r="B1269" s="58" t="s">
        <v>17330</v>
      </c>
      <c r="C1269" s="57" t="s">
        <v>10157</v>
      </c>
      <c r="D1269" s="57" t="s">
        <v>9848</v>
      </c>
      <c r="E1269" s="59" t="s">
        <v>966</v>
      </c>
      <c r="F1269" s="60" t="s">
        <v>965</v>
      </c>
      <c r="G1269" s="57" t="s">
        <v>9860</v>
      </c>
      <c r="H1269" s="61">
        <v>6430</v>
      </c>
      <c r="I1269" s="50" t="s">
        <v>12764</v>
      </c>
      <c r="J1269" s="135" t="s">
        <v>19609</v>
      </c>
      <c r="K1269" s="135" t="s">
        <v>21388</v>
      </c>
      <c r="L1269" s="50"/>
      <c r="M1269" s="50">
        <v>1</v>
      </c>
      <c r="N1269" s="50">
        <v>1</v>
      </c>
    </row>
    <row r="1270" spans="1:14" s="6" customFormat="1" ht="25.5" x14ac:dyDescent="0.45">
      <c r="A1270" s="57"/>
      <c r="B1270" s="58" t="s">
        <v>17333</v>
      </c>
      <c r="C1270" s="57" t="s">
        <v>10156</v>
      </c>
      <c r="D1270" s="57" t="s">
        <v>9848</v>
      </c>
      <c r="E1270" s="59" t="s">
        <v>966</v>
      </c>
      <c r="F1270" s="60" t="s">
        <v>965</v>
      </c>
      <c r="G1270" s="57" t="s">
        <v>9860</v>
      </c>
      <c r="H1270" s="61">
        <v>6430</v>
      </c>
      <c r="I1270" s="50" t="s">
        <v>12765</v>
      </c>
      <c r="J1270" s="135" t="s">
        <v>19606</v>
      </c>
      <c r="K1270" s="135" t="s">
        <v>21388</v>
      </c>
      <c r="L1270" s="50"/>
      <c r="M1270" s="50">
        <v>1</v>
      </c>
      <c r="N1270" s="50">
        <v>1</v>
      </c>
    </row>
    <row r="1271" spans="1:14" s="6" customFormat="1" ht="25.5" x14ac:dyDescent="0.45">
      <c r="A1271" s="57"/>
      <c r="B1271" s="58" t="s">
        <v>17335</v>
      </c>
      <c r="C1271" s="57" t="s">
        <v>10155</v>
      </c>
      <c r="D1271" s="57" t="s">
        <v>9848</v>
      </c>
      <c r="E1271" s="59" t="s">
        <v>966</v>
      </c>
      <c r="F1271" s="60" t="s">
        <v>965</v>
      </c>
      <c r="G1271" s="57" t="s">
        <v>9860</v>
      </c>
      <c r="H1271" s="61">
        <v>6430</v>
      </c>
      <c r="I1271" s="50" t="s">
        <v>12766</v>
      </c>
      <c r="J1271" s="135" t="s">
        <v>19604</v>
      </c>
      <c r="K1271" s="135" t="s">
        <v>21388</v>
      </c>
      <c r="L1271" s="50"/>
      <c r="M1271" s="50">
        <v>1</v>
      </c>
      <c r="N1271" s="50">
        <v>1</v>
      </c>
    </row>
    <row r="1272" spans="1:14" s="6" customFormat="1" ht="25.5" x14ac:dyDescent="0.45">
      <c r="A1272" s="57"/>
      <c r="B1272" s="58" t="s">
        <v>17337</v>
      </c>
      <c r="C1272" s="57" t="s">
        <v>10154</v>
      </c>
      <c r="D1272" s="57" t="s">
        <v>9848</v>
      </c>
      <c r="E1272" s="59" t="s">
        <v>966</v>
      </c>
      <c r="F1272" s="60" t="s">
        <v>965</v>
      </c>
      <c r="G1272" s="57" t="s">
        <v>9860</v>
      </c>
      <c r="H1272" s="61">
        <v>6430</v>
      </c>
      <c r="I1272" s="50" t="s">
        <v>12767</v>
      </c>
      <c r="J1272" s="135" t="s">
        <v>19602</v>
      </c>
      <c r="K1272" s="135" t="s">
        <v>21388</v>
      </c>
      <c r="L1272" s="50"/>
      <c r="M1272" s="50">
        <v>1</v>
      </c>
      <c r="N1272" s="50">
        <v>1</v>
      </c>
    </row>
    <row r="1273" spans="1:14" s="6" customFormat="1" ht="25.5" x14ac:dyDescent="0.45">
      <c r="A1273" s="57"/>
      <c r="B1273" s="58" t="s">
        <v>17340</v>
      </c>
      <c r="C1273" s="57" t="s">
        <v>10153</v>
      </c>
      <c r="D1273" s="57" t="s">
        <v>9848</v>
      </c>
      <c r="E1273" s="59" t="s">
        <v>1015</v>
      </c>
      <c r="F1273" s="60" t="s">
        <v>1014</v>
      </c>
      <c r="G1273" s="57" t="s">
        <v>9860</v>
      </c>
      <c r="H1273" s="61">
        <v>6810</v>
      </c>
      <c r="I1273" s="50" t="s">
        <v>12768</v>
      </c>
      <c r="J1273" s="135" t="s">
        <v>19597</v>
      </c>
      <c r="K1273" s="135" t="s">
        <v>21361</v>
      </c>
      <c r="L1273" s="50"/>
      <c r="M1273" s="50">
        <v>1</v>
      </c>
      <c r="N1273" s="50">
        <v>1</v>
      </c>
    </row>
    <row r="1274" spans="1:14" s="6" customFormat="1" ht="25.5" x14ac:dyDescent="0.45">
      <c r="A1274" s="57"/>
      <c r="B1274" s="58" t="s">
        <v>17342</v>
      </c>
      <c r="C1274" s="57" t="s">
        <v>10152</v>
      </c>
      <c r="D1274" s="57" t="s">
        <v>9848</v>
      </c>
      <c r="E1274" s="59" t="s">
        <v>1015</v>
      </c>
      <c r="F1274" s="60" t="s">
        <v>1014</v>
      </c>
      <c r="G1274" s="57" t="s">
        <v>9860</v>
      </c>
      <c r="H1274" s="61">
        <v>6810</v>
      </c>
      <c r="I1274" s="50" t="s">
        <v>12769</v>
      </c>
      <c r="J1274" s="135" t="s">
        <v>19595</v>
      </c>
      <c r="K1274" s="135" t="s">
        <v>21361</v>
      </c>
      <c r="L1274" s="50"/>
      <c r="M1274" s="50">
        <v>1</v>
      </c>
      <c r="N1274" s="50">
        <v>1</v>
      </c>
    </row>
    <row r="1275" spans="1:14" s="6" customFormat="1" ht="25.5" x14ac:dyDescent="0.45">
      <c r="A1275" s="57"/>
      <c r="B1275" s="58" t="s">
        <v>17344</v>
      </c>
      <c r="C1275" s="57" t="s">
        <v>10151</v>
      </c>
      <c r="D1275" s="57" t="s">
        <v>9848</v>
      </c>
      <c r="E1275" s="59" t="s">
        <v>1015</v>
      </c>
      <c r="F1275" s="60" t="s">
        <v>1014</v>
      </c>
      <c r="G1275" s="57" t="s">
        <v>9860</v>
      </c>
      <c r="H1275" s="61">
        <v>6810</v>
      </c>
      <c r="I1275" s="50" t="s">
        <v>12770</v>
      </c>
      <c r="J1275" s="135" t="s">
        <v>19593</v>
      </c>
      <c r="K1275" s="135" t="s">
        <v>21361</v>
      </c>
      <c r="L1275" s="50"/>
      <c r="M1275" s="50">
        <v>1</v>
      </c>
      <c r="N1275" s="50">
        <v>1</v>
      </c>
    </row>
    <row r="1276" spans="1:14" s="6" customFormat="1" ht="25.5" x14ac:dyDescent="0.45">
      <c r="A1276" s="57"/>
      <c r="B1276" s="58" t="s">
        <v>17346</v>
      </c>
      <c r="C1276" s="57" t="s">
        <v>10150</v>
      </c>
      <c r="D1276" s="57" t="s">
        <v>9848</v>
      </c>
      <c r="E1276" s="59" t="s">
        <v>1015</v>
      </c>
      <c r="F1276" s="60" t="s">
        <v>1014</v>
      </c>
      <c r="G1276" s="57" t="s">
        <v>9860</v>
      </c>
      <c r="H1276" s="61">
        <v>6810</v>
      </c>
      <c r="I1276" s="50" t="s">
        <v>12771</v>
      </c>
      <c r="J1276" s="135" t="s">
        <v>19591</v>
      </c>
      <c r="K1276" s="135" t="s">
        <v>21361</v>
      </c>
      <c r="L1276" s="50"/>
      <c r="M1276" s="50">
        <v>1</v>
      </c>
      <c r="N1276" s="50">
        <v>1</v>
      </c>
    </row>
    <row r="1277" spans="1:14" s="6" customFormat="1" ht="25.5" x14ac:dyDescent="0.45">
      <c r="A1277" s="57"/>
      <c r="B1277" s="58" t="s">
        <v>17349</v>
      </c>
      <c r="C1277" s="57" t="s">
        <v>2522</v>
      </c>
      <c r="D1277" s="57" t="s">
        <v>9848</v>
      </c>
      <c r="E1277" s="59" t="s">
        <v>1018</v>
      </c>
      <c r="F1277" s="60" t="s">
        <v>1017</v>
      </c>
      <c r="G1277" s="57" t="s">
        <v>9860</v>
      </c>
      <c r="H1277" s="61">
        <v>6820</v>
      </c>
      <c r="I1277" s="50" t="s">
        <v>12772</v>
      </c>
      <c r="J1277" s="135" t="s">
        <v>19588</v>
      </c>
      <c r="K1277" s="135" t="s">
        <v>21359</v>
      </c>
      <c r="L1277" s="50"/>
      <c r="M1277" s="50">
        <v>1</v>
      </c>
      <c r="N1277" s="50">
        <v>1</v>
      </c>
    </row>
    <row r="1278" spans="1:14" s="6" customFormat="1" ht="25.5" x14ac:dyDescent="0.45">
      <c r="A1278" s="57"/>
      <c r="B1278" s="58" t="s">
        <v>17352</v>
      </c>
      <c r="C1278" s="57" t="s">
        <v>10149</v>
      </c>
      <c r="D1278" s="57" t="s">
        <v>9848</v>
      </c>
      <c r="E1278" s="59" t="s">
        <v>1018</v>
      </c>
      <c r="F1278" s="60" t="s">
        <v>1017</v>
      </c>
      <c r="G1278" s="57" t="s">
        <v>9860</v>
      </c>
      <c r="H1278" s="61">
        <v>6820</v>
      </c>
      <c r="I1278" s="50" t="s">
        <v>12773</v>
      </c>
      <c r="J1278" s="135" t="s">
        <v>19585</v>
      </c>
      <c r="K1278" s="135" t="s">
        <v>21359</v>
      </c>
      <c r="L1278" s="50"/>
      <c r="M1278" s="50">
        <v>1</v>
      </c>
      <c r="N1278" s="50">
        <v>1</v>
      </c>
    </row>
    <row r="1279" spans="1:14" s="6" customFormat="1" ht="25.5" x14ac:dyDescent="0.45">
      <c r="A1279" s="57"/>
      <c r="B1279" s="58" t="s">
        <v>17353</v>
      </c>
      <c r="C1279" s="57" t="s">
        <v>10148</v>
      </c>
      <c r="D1279" s="57" t="s">
        <v>9848</v>
      </c>
      <c r="E1279" s="59" t="s">
        <v>1018</v>
      </c>
      <c r="F1279" s="60" t="s">
        <v>1017</v>
      </c>
      <c r="G1279" s="57" t="s">
        <v>9860</v>
      </c>
      <c r="H1279" s="61">
        <v>6820</v>
      </c>
      <c r="I1279" s="50" t="s">
        <v>12774</v>
      </c>
      <c r="J1279" s="135" t="s">
        <v>19584</v>
      </c>
      <c r="K1279" s="135" t="s">
        <v>21359</v>
      </c>
      <c r="L1279" s="50"/>
      <c r="M1279" s="50">
        <v>1</v>
      </c>
      <c r="N1279" s="50">
        <v>1</v>
      </c>
    </row>
    <row r="1280" spans="1:14" s="6" customFormat="1" ht="25.5" x14ac:dyDescent="0.45">
      <c r="A1280" s="57"/>
      <c r="B1280" s="58" t="s">
        <v>17355</v>
      </c>
      <c r="C1280" s="57" t="s">
        <v>10147</v>
      </c>
      <c r="D1280" s="57" t="s">
        <v>9848</v>
      </c>
      <c r="E1280" s="59" t="s">
        <v>1018</v>
      </c>
      <c r="F1280" s="60" t="s">
        <v>1017</v>
      </c>
      <c r="G1280" s="57" t="s">
        <v>9860</v>
      </c>
      <c r="H1280" s="61">
        <v>6820</v>
      </c>
      <c r="I1280" s="50" t="s">
        <v>12775</v>
      </c>
      <c r="J1280" s="135" t="s">
        <v>19582</v>
      </c>
      <c r="K1280" s="135" t="s">
        <v>21359</v>
      </c>
      <c r="L1280" s="50"/>
      <c r="M1280" s="50">
        <v>1</v>
      </c>
      <c r="N1280" s="50">
        <v>1</v>
      </c>
    </row>
    <row r="1281" spans="1:14" s="6" customFormat="1" ht="25.5" x14ac:dyDescent="0.45">
      <c r="A1281" s="57"/>
      <c r="B1281" s="58" t="s">
        <v>17357</v>
      </c>
      <c r="C1281" s="57" t="s">
        <v>10146</v>
      </c>
      <c r="D1281" s="57" t="s">
        <v>9848</v>
      </c>
      <c r="E1281" s="59" t="s">
        <v>1018</v>
      </c>
      <c r="F1281" s="60" t="s">
        <v>1017</v>
      </c>
      <c r="G1281" s="57" t="s">
        <v>9860</v>
      </c>
      <c r="H1281" s="61">
        <v>6820</v>
      </c>
      <c r="I1281" s="50" t="s">
        <v>12776</v>
      </c>
      <c r="J1281" s="135" t="s">
        <v>19580</v>
      </c>
      <c r="K1281" s="135" t="s">
        <v>21359</v>
      </c>
      <c r="L1281" s="50"/>
      <c r="M1281" s="50">
        <v>1</v>
      </c>
      <c r="N1281" s="50">
        <v>1</v>
      </c>
    </row>
    <row r="1282" spans="1:14" s="6" customFormat="1" ht="25.5" x14ac:dyDescent="0.45">
      <c r="A1282" s="57"/>
      <c r="B1282" s="58" t="s">
        <v>17360</v>
      </c>
      <c r="C1282" s="57" t="s">
        <v>10145</v>
      </c>
      <c r="D1282" s="57" t="s">
        <v>9848</v>
      </c>
      <c r="E1282" s="59" t="s">
        <v>1082</v>
      </c>
      <c r="F1282" s="60" t="s">
        <v>1081</v>
      </c>
      <c r="G1282" s="57" t="s">
        <v>9860</v>
      </c>
      <c r="H1282" s="61">
        <v>7710</v>
      </c>
      <c r="I1282" s="50" t="s">
        <v>12777</v>
      </c>
      <c r="J1282" s="135" t="s">
        <v>19576</v>
      </c>
      <c r="K1282" s="135" t="s">
        <v>21319</v>
      </c>
      <c r="L1282" s="50"/>
      <c r="M1282" s="50">
        <v>1</v>
      </c>
      <c r="N1282" s="50">
        <v>1</v>
      </c>
    </row>
    <row r="1283" spans="1:14" s="6" customFormat="1" ht="25.5" x14ac:dyDescent="0.45">
      <c r="A1283" s="57"/>
      <c r="B1283" s="58" t="s">
        <v>17361</v>
      </c>
      <c r="C1283" s="57" t="s">
        <v>10144</v>
      </c>
      <c r="D1283" s="57" t="s">
        <v>9848</v>
      </c>
      <c r="E1283" s="59" t="s">
        <v>1082</v>
      </c>
      <c r="F1283" s="60" t="s">
        <v>1081</v>
      </c>
      <c r="G1283" s="57" t="s">
        <v>9860</v>
      </c>
      <c r="H1283" s="61">
        <v>7710</v>
      </c>
      <c r="I1283" s="50" t="s">
        <v>12778</v>
      </c>
      <c r="J1283" s="135" t="s">
        <v>19575</v>
      </c>
      <c r="K1283" s="135" t="s">
        <v>21319</v>
      </c>
      <c r="L1283" s="50"/>
      <c r="M1283" s="50">
        <v>1</v>
      </c>
      <c r="N1283" s="50">
        <v>1</v>
      </c>
    </row>
    <row r="1284" spans="1:14" s="6" customFormat="1" ht="38.25" x14ac:dyDescent="0.45">
      <c r="A1284" s="57" t="s">
        <v>9848</v>
      </c>
      <c r="B1284" s="58" t="s">
        <v>17363</v>
      </c>
      <c r="C1284" s="57" t="s">
        <v>2534</v>
      </c>
      <c r="D1284" s="57" t="s">
        <v>9848</v>
      </c>
      <c r="E1284" s="59" t="s">
        <v>1082</v>
      </c>
      <c r="F1284" s="60" t="s">
        <v>1081</v>
      </c>
      <c r="G1284" s="57" t="s">
        <v>10143</v>
      </c>
      <c r="H1284" s="61">
        <v>7710</v>
      </c>
      <c r="I1284" s="50" t="s">
        <v>12779</v>
      </c>
      <c r="J1284" s="135" t="s">
        <v>19573</v>
      </c>
      <c r="K1284" s="135" t="s">
        <v>21319</v>
      </c>
      <c r="L1284" s="50"/>
      <c r="M1284" s="50">
        <v>1</v>
      </c>
      <c r="N1284" s="50">
        <v>1</v>
      </c>
    </row>
    <row r="1285" spans="1:14" s="6" customFormat="1" ht="38.25" x14ac:dyDescent="0.45">
      <c r="A1285" s="57" t="s">
        <v>9848</v>
      </c>
      <c r="B1285" s="58" t="s">
        <v>17363</v>
      </c>
      <c r="C1285" s="57" t="s">
        <v>2534</v>
      </c>
      <c r="D1285" s="57" t="s">
        <v>9848</v>
      </c>
      <c r="E1285" s="59" t="s">
        <v>1093</v>
      </c>
      <c r="F1285" s="60" t="s">
        <v>1092</v>
      </c>
      <c r="G1285" s="57" t="s">
        <v>10142</v>
      </c>
      <c r="H1285" s="61">
        <v>7730</v>
      </c>
      <c r="I1285" s="50" t="s">
        <v>12780</v>
      </c>
      <c r="J1285" s="135" t="s">
        <v>19573</v>
      </c>
      <c r="K1285" s="135" t="s">
        <v>21313</v>
      </c>
      <c r="L1285" s="50"/>
      <c r="M1285" s="50">
        <v>1</v>
      </c>
      <c r="N1285" s="50">
        <v>1</v>
      </c>
    </row>
    <row r="1286" spans="1:14" s="6" customFormat="1" ht="38.25" x14ac:dyDescent="0.45">
      <c r="A1286" s="57"/>
      <c r="B1286" s="58" t="s">
        <v>17366</v>
      </c>
      <c r="C1286" s="57" t="s">
        <v>2537</v>
      </c>
      <c r="D1286" s="57" t="s">
        <v>9848</v>
      </c>
      <c r="E1286" s="59" t="s">
        <v>1089</v>
      </c>
      <c r="F1286" s="60" t="s">
        <v>1090</v>
      </c>
      <c r="G1286" s="57" t="s">
        <v>9860</v>
      </c>
      <c r="H1286" s="61">
        <v>7729</v>
      </c>
      <c r="I1286" s="50" t="s">
        <v>12781</v>
      </c>
      <c r="J1286" s="135" t="s">
        <v>19570</v>
      </c>
      <c r="K1286" s="135" t="s">
        <v>21315</v>
      </c>
      <c r="L1286" s="50"/>
      <c r="M1286" s="50">
        <v>1</v>
      </c>
      <c r="N1286" s="50">
        <v>1</v>
      </c>
    </row>
    <row r="1287" spans="1:14" s="6" customFormat="1" ht="38.25" x14ac:dyDescent="0.45">
      <c r="A1287" s="57"/>
      <c r="B1287" s="58" t="s">
        <v>17368</v>
      </c>
      <c r="C1287" s="64" t="s">
        <v>2539</v>
      </c>
      <c r="D1287" s="57" t="s">
        <v>9848</v>
      </c>
      <c r="E1287" s="59" t="s">
        <v>1089</v>
      </c>
      <c r="F1287" s="60" t="s">
        <v>1090</v>
      </c>
      <c r="G1287" s="57" t="s">
        <v>9860</v>
      </c>
      <c r="H1287" s="61">
        <v>7729</v>
      </c>
      <c r="I1287" s="50" t="s">
        <v>12782</v>
      </c>
      <c r="J1287" s="135" t="s">
        <v>19568</v>
      </c>
      <c r="K1287" s="135" t="s">
        <v>21315</v>
      </c>
      <c r="L1287" s="50"/>
      <c r="M1287" s="50">
        <v>1</v>
      </c>
      <c r="N1287" s="50">
        <v>1</v>
      </c>
    </row>
    <row r="1288" spans="1:14" s="6" customFormat="1" ht="25.5" x14ac:dyDescent="0.45">
      <c r="A1288" s="57"/>
      <c r="B1288" s="58" t="s">
        <v>17369</v>
      </c>
      <c r="C1288" s="64" t="s">
        <v>2540</v>
      </c>
      <c r="D1288" s="57"/>
      <c r="E1288" s="59" t="s">
        <v>1087</v>
      </c>
      <c r="F1288" s="60" t="s">
        <v>1088</v>
      </c>
      <c r="G1288" s="57" t="s">
        <v>9860</v>
      </c>
      <c r="H1288" s="61">
        <v>7722</v>
      </c>
      <c r="I1288" s="50" t="s">
        <v>12783</v>
      </c>
      <c r="J1288" s="135" t="s">
        <v>19567</v>
      </c>
      <c r="K1288" s="135" t="s">
        <v>21316</v>
      </c>
      <c r="L1288" s="50"/>
      <c r="M1288" s="50">
        <v>1</v>
      </c>
      <c r="N1288" s="50">
        <v>1</v>
      </c>
    </row>
    <row r="1289" spans="1:14" s="6" customFormat="1" ht="38.25" x14ac:dyDescent="0.45">
      <c r="A1289" s="57"/>
      <c r="B1289" s="58" t="s">
        <v>17370</v>
      </c>
      <c r="C1289" s="64" t="s">
        <v>10141</v>
      </c>
      <c r="D1289" s="57" t="s">
        <v>9848</v>
      </c>
      <c r="E1289" s="59" t="s">
        <v>1089</v>
      </c>
      <c r="F1289" s="60" t="s">
        <v>1090</v>
      </c>
      <c r="G1289" s="57" t="s">
        <v>9860</v>
      </c>
      <c r="H1289" s="61">
        <v>7729</v>
      </c>
      <c r="I1289" s="50" t="s">
        <v>12784</v>
      </c>
      <c r="J1289" s="135" t="s">
        <v>19566</v>
      </c>
      <c r="K1289" s="135" t="s">
        <v>21315</v>
      </c>
      <c r="L1289" s="50"/>
      <c r="M1289" s="50">
        <v>1</v>
      </c>
      <c r="N1289" s="50">
        <v>1</v>
      </c>
    </row>
    <row r="1290" spans="1:14" s="6" customFormat="1" ht="25.5" x14ac:dyDescent="0.45">
      <c r="A1290" s="57" t="s">
        <v>9848</v>
      </c>
      <c r="B1290" s="58" t="s">
        <v>17371</v>
      </c>
      <c r="C1290" s="64" t="s">
        <v>10139</v>
      </c>
      <c r="D1290" s="57"/>
      <c r="E1290" s="59" t="s">
        <v>1085</v>
      </c>
      <c r="F1290" s="60" t="s">
        <v>1086</v>
      </c>
      <c r="G1290" s="57" t="s">
        <v>10140</v>
      </c>
      <c r="H1290" s="61">
        <v>7721</v>
      </c>
      <c r="I1290" s="50" t="s">
        <v>12785</v>
      </c>
      <c r="J1290" s="135" t="s">
        <v>19565</v>
      </c>
      <c r="K1290" s="135" t="s">
        <v>21317</v>
      </c>
      <c r="L1290" s="50"/>
      <c r="M1290" s="50">
        <v>1</v>
      </c>
      <c r="N1290" s="50">
        <v>1</v>
      </c>
    </row>
    <row r="1291" spans="1:14" s="6" customFormat="1" ht="38.25" x14ac:dyDescent="0.45">
      <c r="A1291" s="57" t="s">
        <v>9848</v>
      </c>
      <c r="B1291" s="58" t="s">
        <v>17371</v>
      </c>
      <c r="C1291" s="64" t="s">
        <v>10139</v>
      </c>
      <c r="D1291" s="57" t="s">
        <v>9848</v>
      </c>
      <c r="E1291" s="59" t="s">
        <v>1093</v>
      </c>
      <c r="F1291" s="60" t="s">
        <v>1092</v>
      </c>
      <c r="G1291" s="57" t="s">
        <v>10138</v>
      </c>
      <c r="H1291" s="61">
        <v>7730</v>
      </c>
      <c r="I1291" s="50" t="s">
        <v>12786</v>
      </c>
      <c r="J1291" s="135" t="s">
        <v>19565</v>
      </c>
      <c r="K1291" s="135" t="s">
        <v>21313</v>
      </c>
      <c r="L1291" s="50"/>
      <c r="M1291" s="50">
        <v>1</v>
      </c>
      <c r="N1291" s="50">
        <v>1</v>
      </c>
    </row>
    <row r="1292" spans="1:14" s="6" customFormat="1" ht="38.25" x14ac:dyDescent="0.45">
      <c r="A1292" s="57"/>
      <c r="B1292" s="58" t="s">
        <v>17372</v>
      </c>
      <c r="C1292" s="64" t="s">
        <v>10137</v>
      </c>
      <c r="D1292" s="57" t="s">
        <v>9848</v>
      </c>
      <c r="E1292" s="59" t="s">
        <v>1089</v>
      </c>
      <c r="F1292" s="60" t="s">
        <v>1090</v>
      </c>
      <c r="G1292" s="57" t="s">
        <v>9860</v>
      </c>
      <c r="H1292" s="61">
        <v>7729</v>
      </c>
      <c r="I1292" s="50" t="s">
        <v>12787</v>
      </c>
      <c r="J1292" s="135" t="s">
        <v>19564</v>
      </c>
      <c r="K1292" s="135" t="s">
        <v>21315</v>
      </c>
      <c r="L1292" s="50"/>
      <c r="M1292" s="50">
        <v>1</v>
      </c>
      <c r="N1292" s="50">
        <v>1</v>
      </c>
    </row>
    <row r="1293" spans="1:14" s="6" customFormat="1" ht="38.25" x14ac:dyDescent="0.45">
      <c r="A1293" s="57" t="s">
        <v>9848</v>
      </c>
      <c r="B1293" s="58" t="s">
        <v>17375</v>
      </c>
      <c r="C1293" s="57" t="s">
        <v>2544</v>
      </c>
      <c r="D1293" s="57" t="s">
        <v>9848</v>
      </c>
      <c r="E1293" s="59" t="s">
        <v>1089</v>
      </c>
      <c r="F1293" s="60" t="s">
        <v>1090</v>
      </c>
      <c r="G1293" s="57" t="s">
        <v>10136</v>
      </c>
      <c r="H1293" s="61">
        <v>7729</v>
      </c>
      <c r="I1293" s="50" t="s">
        <v>12788</v>
      </c>
      <c r="J1293" s="135" t="s">
        <v>19561</v>
      </c>
      <c r="K1293" s="135" t="s">
        <v>21315</v>
      </c>
      <c r="L1293" s="50"/>
      <c r="M1293" s="50">
        <v>1</v>
      </c>
      <c r="N1293" s="50">
        <v>1</v>
      </c>
    </row>
    <row r="1294" spans="1:14" s="6" customFormat="1" ht="38.25" x14ac:dyDescent="0.45">
      <c r="A1294" s="57" t="s">
        <v>9848</v>
      </c>
      <c r="B1294" s="58" t="s">
        <v>17375</v>
      </c>
      <c r="C1294" s="57" t="s">
        <v>2544</v>
      </c>
      <c r="D1294" s="57" t="s">
        <v>9848</v>
      </c>
      <c r="E1294" s="59" t="s">
        <v>1093</v>
      </c>
      <c r="F1294" s="60" t="s">
        <v>1092</v>
      </c>
      <c r="G1294" s="57" t="s">
        <v>10135</v>
      </c>
      <c r="H1294" s="61">
        <v>7730</v>
      </c>
      <c r="I1294" s="50" t="s">
        <v>12789</v>
      </c>
      <c r="J1294" s="135" t="s">
        <v>19561</v>
      </c>
      <c r="K1294" s="135" t="s">
        <v>21313</v>
      </c>
      <c r="L1294" s="50"/>
      <c r="M1294" s="50">
        <v>1</v>
      </c>
      <c r="N1294" s="50">
        <v>1</v>
      </c>
    </row>
    <row r="1295" spans="1:14" s="6" customFormat="1" ht="38.25" x14ac:dyDescent="0.45">
      <c r="A1295" s="57"/>
      <c r="B1295" s="58" t="s">
        <v>17378</v>
      </c>
      <c r="C1295" s="57" t="s">
        <v>10134</v>
      </c>
      <c r="D1295" s="57" t="s">
        <v>9848</v>
      </c>
      <c r="E1295" s="59" t="s">
        <v>1093</v>
      </c>
      <c r="F1295" s="60" t="s">
        <v>1092</v>
      </c>
      <c r="G1295" s="57" t="s">
        <v>9860</v>
      </c>
      <c r="H1295" s="61">
        <v>7730</v>
      </c>
      <c r="I1295" s="50" t="s">
        <v>12790</v>
      </c>
      <c r="J1295" s="135" t="s">
        <v>19558</v>
      </c>
      <c r="K1295" s="135" t="s">
        <v>21313</v>
      </c>
      <c r="L1295" s="50"/>
      <c r="M1295" s="50">
        <v>1</v>
      </c>
      <c r="N1295" s="50">
        <v>1</v>
      </c>
    </row>
    <row r="1296" spans="1:14" s="6" customFormat="1" ht="38.25" x14ac:dyDescent="0.45">
      <c r="A1296" s="57"/>
      <c r="B1296" s="58" t="s">
        <v>17379</v>
      </c>
      <c r="C1296" s="57" t="s">
        <v>10133</v>
      </c>
      <c r="D1296" s="57" t="s">
        <v>9848</v>
      </c>
      <c r="E1296" s="59" t="s">
        <v>1093</v>
      </c>
      <c r="F1296" s="60" t="s">
        <v>1092</v>
      </c>
      <c r="G1296" s="57" t="s">
        <v>9860</v>
      </c>
      <c r="H1296" s="61">
        <v>7730</v>
      </c>
      <c r="I1296" s="50" t="s">
        <v>12791</v>
      </c>
      <c r="J1296" s="135" t="s">
        <v>19557</v>
      </c>
      <c r="K1296" s="135" t="s">
        <v>21313</v>
      </c>
      <c r="L1296" s="50"/>
      <c r="M1296" s="50">
        <v>1</v>
      </c>
      <c r="N1296" s="50">
        <v>1</v>
      </c>
    </row>
    <row r="1297" spans="1:14" s="6" customFormat="1" ht="38.25" x14ac:dyDescent="0.45">
      <c r="A1297" s="57"/>
      <c r="B1297" s="58" t="s">
        <v>17381</v>
      </c>
      <c r="C1297" s="57" t="s">
        <v>2549</v>
      </c>
      <c r="D1297" s="57" t="s">
        <v>9848</v>
      </c>
      <c r="E1297" s="59" t="s">
        <v>1093</v>
      </c>
      <c r="F1297" s="60" t="s">
        <v>1092</v>
      </c>
      <c r="G1297" s="57" t="s">
        <v>9860</v>
      </c>
      <c r="H1297" s="61">
        <v>7730</v>
      </c>
      <c r="I1297" s="50" t="s">
        <v>12792</v>
      </c>
      <c r="J1297" s="135" t="s">
        <v>19555</v>
      </c>
      <c r="K1297" s="135" t="s">
        <v>21313</v>
      </c>
      <c r="L1297" s="50"/>
      <c r="M1297" s="50">
        <v>1</v>
      </c>
      <c r="N1297" s="50">
        <v>1</v>
      </c>
    </row>
    <row r="1298" spans="1:14" s="6" customFormat="1" ht="38.25" x14ac:dyDescent="0.45">
      <c r="A1298" s="57"/>
      <c r="B1298" s="58" t="s">
        <v>17383</v>
      </c>
      <c r="C1298" s="57" t="s">
        <v>2550</v>
      </c>
      <c r="D1298" s="57" t="s">
        <v>9848</v>
      </c>
      <c r="E1298" s="59" t="s">
        <v>1093</v>
      </c>
      <c r="F1298" s="60" t="s">
        <v>1092</v>
      </c>
      <c r="G1298" s="57" t="s">
        <v>9860</v>
      </c>
      <c r="H1298" s="61">
        <v>7730</v>
      </c>
      <c r="I1298" s="50" t="s">
        <v>12793</v>
      </c>
      <c r="J1298" s="135" t="s">
        <v>19553</v>
      </c>
      <c r="K1298" s="135" t="s">
        <v>21313</v>
      </c>
      <c r="L1298" s="50"/>
      <c r="M1298" s="50">
        <v>1</v>
      </c>
      <c r="N1298" s="50">
        <v>1</v>
      </c>
    </row>
    <row r="1299" spans="1:14" s="6" customFormat="1" ht="38.25" x14ac:dyDescent="0.45">
      <c r="A1299" s="57"/>
      <c r="B1299" s="58" t="s">
        <v>17387</v>
      </c>
      <c r="C1299" s="57" t="s">
        <v>2552</v>
      </c>
      <c r="D1299" s="57"/>
      <c r="E1299" s="59" t="s">
        <v>1096</v>
      </c>
      <c r="F1299" s="60" t="s">
        <v>1095</v>
      </c>
      <c r="G1299" s="57" t="s">
        <v>9860</v>
      </c>
      <c r="H1299" s="61">
        <v>7740</v>
      </c>
      <c r="I1299" s="50" t="s">
        <v>12794</v>
      </c>
      <c r="J1299" s="135" t="s">
        <v>19549</v>
      </c>
      <c r="K1299" s="135" t="s">
        <v>21311</v>
      </c>
      <c r="L1299" s="50"/>
      <c r="M1299" s="50">
        <v>1</v>
      </c>
      <c r="N1299" s="50">
        <v>1</v>
      </c>
    </row>
    <row r="1300" spans="1:14" s="6" customFormat="1" ht="13.15" x14ac:dyDescent="0.45">
      <c r="A1300" s="57"/>
      <c r="B1300" s="58" t="s">
        <v>17391</v>
      </c>
      <c r="C1300" s="57" t="s">
        <v>2555</v>
      </c>
      <c r="D1300" s="57" t="s">
        <v>9848</v>
      </c>
      <c r="E1300" s="59" t="s">
        <v>1025</v>
      </c>
      <c r="F1300" s="60" t="s">
        <v>1024</v>
      </c>
      <c r="G1300" s="57" t="s">
        <v>9860</v>
      </c>
      <c r="H1300" s="61">
        <v>6910</v>
      </c>
      <c r="I1300" s="50" t="s">
        <v>12795</v>
      </c>
      <c r="J1300" s="135" t="s">
        <v>19544</v>
      </c>
      <c r="K1300" s="135" t="s">
        <v>21355</v>
      </c>
      <c r="L1300" s="50"/>
      <c r="M1300" s="50">
        <v>1</v>
      </c>
      <c r="N1300" s="50">
        <v>1</v>
      </c>
    </row>
    <row r="1301" spans="1:14" s="6" customFormat="1" ht="13.15" x14ac:dyDescent="0.45">
      <c r="A1301" s="57"/>
      <c r="B1301" s="58" t="s">
        <v>17393</v>
      </c>
      <c r="C1301" s="57" t="s">
        <v>2556</v>
      </c>
      <c r="D1301" s="57" t="s">
        <v>9848</v>
      </c>
      <c r="E1301" s="59" t="s">
        <v>1025</v>
      </c>
      <c r="F1301" s="60" t="s">
        <v>1024</v>
      </c>
      <c r="G1301" s="57" t="s">
        <v>10132</v>
      </c>
      <c r="H1301" s="61">
        <v>6910</v>
      </c>
      <c r="I1301" s="50" t="s">
        <v>12796</v>
      </c>
      <c r="J1301" s="135" t="s">
        <v>19542</v>
      </c>
      <c r="K1301" s="135" t="s">
        <v>21355</v>
      </c>
      <c r="L1301" s="50"/>
      <c r="M1301" s="50">
        <v>1</v>
      </c>
      <c r="N1301" s="50">
        <v>1</v>
      </c>
    </row>
    <row r="1302" spans="1:14" s="6" customFormat="1" ht="13.15" x14ac:dyDescent="0.45">
      <c r="A1302" s="57"/>
      <c r="B1302" s="58" t="s">
        <v>17395</v>
      </c>
      <c r="C1302" s="57" t="s">
        <v>10131</v>
      </c>
      <c r="D1302" s="57" t="s">
        <v>9848</v>
      </c>
      <c r="E1302" s="59" t="s">
        <v>1025</v>
      </c>
      <c r="F1302" s="60" t="s">
        <v>1024</v>
      </c>
      <c r="G1302" s="57" t="s">
        <v>9860</v>
      </c>
      <c r="H1302" s="61">
        <v>6910</v>
      </c>
      <c r="I1302" s="50" t="s">
        <v>12797</v>
      </c>
      <c r="J1302" s="135" t="s">
        <v>19540</v>
      </c>
      <c r="K1302" s="135" t="s">
        <v>21355</v>
      </c>
      <c r="L1302" s="50"/>
      <c r="M1302" s="50">
        <v>1</v>
      </c>
      <c r="N1302" s="50">
        <v>1</v>
      </c>
    </row>
    <row r="1303" spans="1:14" s="6" customFormat="1" ht="13.15" x14ac:dyDescent="0.45">
      <c r="A1303" s="57"/>
      <c r="B1303" s="58" t="s">
        <v>17396</v>
      </c>
      <c r="C1303" s="57" t="s">
        <v>10130</v>
      </c>
      <c r="D1303" s="57" t="s">
        <v>9848</v>
      </c>
      <c r="E1303" s="59" t="s">
        <v>1025</v>
      </c>
      <c r="F1303" s="60" t="s">
        <v>1024</v>
      </c>
      <c r="G1303" s="57" t="s">
        <v>9860</v>
      </c>
      <c r="H1303" s="61">
        <v>6910</v>
      </c>
      <c r="I1303" s="50" t="s">
        <v>12798</v>
      </c>
      <c r="J1303" s="135" t="s">
        <v>19539</v>
      </c>
      <c r="K1303" s="135" t="s">
        <v>21355</v>
      </c>
      <c r="L1303" s="50"/>
      <c r="M1303" s="50">
        <v>1</v>
      </c>
      <c r="N1303" s="50">
        <v>1</v>
      </c>
    </row>
    <row r="1304" spans="1:14" s="6" customFormat="1" ht="38.25" x14ac:dyDescent="0.45">
      <c r="A1304" s="57"/>
      <c r="B1304" s="58" t="s">
        <v>17399</v>
      </c>
      <c r="C1304" s="57" t="s">
        <v>10129</v>
      </c>
      <c r="D1304" s="57" t="s">
        <v>9848</v>
      </c>
      <c r="E1304" s="59" t="s">
        <v>1028</v>
      </c>
      <c r="F1304" s="60" t="s">
        <v>1027</v>
      </c>
      <c r="G1304" s="57" t="s">
        <v>9860</v>
      </c>
      <c r="H1304" s="61">
        <v>6920</v>
      </c>
      <c r="I1304" s="50" t="s">
        <v>12799</v>
      </c>
      <c r="J1304" s="135" t="s">
        <v>19536</v>
      </c>
      <c r="K1304" s="135" t="s">
        <v>21353</v>
      </c>
      <c r="L1304" s="50"/>
      <c r="M1304" s="50">
        <v>1</v>
      </c>
      <c r="N1304" s="50">
        <v>1</v>
      </c>
    </row>
    <row r="1305" spans="1:14" s="6" customFormat="1" ht="38.25" x14ac:dyDescent="0.45">
      <c r="A1305" s="57"/>
      <c r="B1305" s="58" t="s">
        <v>17400</v>
      </c>
      <c r="C1305" s="57" t="s">
        <v>10128</v>
      </c>
      <c r="D1305" s="57" t="s">
        <v>9848</v>
      </c>
      <c r="E1305" s="59" t="s">
        <v>1028</v>
      </c>
      <c r="F1305" s="60" t="s">
        <v>1027</v>
      </c>
      <c r="G1305" s="57" t="s">
        <v>9860</v>
      </c>
      <c r="H1305" s="61">
        <v>6920</v>
      </c>
      <c r="I1305" s="50" t="s">
        <v>12800</v>
      </c>
      <c r="J1305" s="135" t="s">
        <v>19535</v>
      </c>
      <c r="K1305" s="135" t="s">
        <v>21353</v>
      </c>
      <c r="L1305" s="50"/>
      <c r="M1305" s="50">
        <v>1</v>
      </c>
      <c r="N1305" s="50">
        <v>1</v>
      </c>
    </row>
    <row r="1306" spans="1:14" s="6" customFormat="1" ht="38.25" x14ac:dyDescent="0.45">
      <c r="A1306" s="57"/>
      <c r="B1306" s="58" t="s">
        <v>17401</v>
      </c>
      <c r="C1306" s="57" t="s">
        <v>10127</v>
      </c>
      <c r="D1306" s="57" t="s">
        <v>9848</v>
      </c>
      <c r="E1306" s="59" t="s">
        <v>1028</v>
      </c>
      <c r="F1306" s="60" t="s">
        <v>1027</v>
      </c>
      <c r="G1306" s="57" t="s">
        <v>9860</v>
      </c>
      <c r="H1306" s="61">
        <v>6920</v>
      </c>
      <c r="I1306" s="50" t="s">
        <v>12801</v>
      </c>
      <c r="J1306" s="135" t="s">
        <v>19534</v>
      </c>
      <c r="K1306" s="135" t="s">
        <v>21353</v>
      </c>
      <c r="L1306" s="50"/>
      <c r="M1306" s="50">
        <v>1</v>
      </c>
      <c r="N1306" s="50">
        <v>1</v>
      </c>
    </row>
    <row r="1307" spans="1:14" s="6" customFormat="1" ht="38.25" x14ac:dyDescent="0.45">
      <c r="A1307" s="57"/>
      <c r="B1307" s="58" t="s">
        <v>17402</v>
      </c>
      <c r="C1307" s="57" t="s">
        <v>10126</v>
      </c>
      <c r="D1307" s="57" t="s">
        <v>9848</v>
      </c>
      <c r="E1307" s="59" t="s">
        <v>1028</v>
      </c>
      <c r="F1307" s="60" t="s">
        <v>1027</v>
      </c>
      <c r="G1307" s="57" t="s">
        <v>9860</v>
      </c>
      <c r="H1307" s="61">
        <v>6920</v>
      </c>
      <c r="I1307" s="50" t="s">
        <v>12802</v>
      </c>
      <c r="J1307" s="135" t="s">
        <v>19533</v>
      </c>
      <c r="K1307" s="135" t="s">
        <v>21353</v>
      </c>
      <c r="L1307" s="50"/>
      <c r="M1307" s="50">
        <v>1</v>
      </c>
      <c r="N1307" s="50">
        <v>1</v>
      </c>
    </row>
    <row r="1308" spans="1:14" s="6" customFormat="1" ht="38.25" x14ac:dyDescent="0.45">
      <c r="A1308" s="57"/>
      <c r="B1308" s="58" t="s">
        <v>17405</v>
      </c>
      <c r="C1308" s="57" t="s">
        <v>2566</v>
      </c>
      <c r="D1308" s="57" t="s">
        <v>9848</v>
      </c>
      <c r="E1308" s="59" t="s">
        <v>1041</v>
      </c>
      <c r="F1308" s="60" t="s">
        <v>1040</v>
      </c>
      <c r="G1308" s="57" t="s">
        <v>9860</v>
      </c>
      <c r="H1308" s="61">
        <v>7110</v>
      </c>
      <c r="I1308" s="50" t="s">
        <v>12803</v>
      </c>
      <c r="J1308" s="135" t="s">
        <v>19530</v>
      </c>
      <c r="K1308" s="135" t="s">
        <v>21345</v>
      </c>
      <c r="L1308" s="50"/>
      <c r="M1308" s="50">
        <v>1</v>
      </c>
      <c r="N1308" s="50">
        <v>1</v>
      </c>
    </row>
    <row r="1309" spans="1:14" s="6" customFormat="1" ht="38.25" x14ac:dyDescent="0.45">
      <c r="A1309" s="57"/>
      <c r="B1309" s="58" t="s">
        <v>17407</v>
      </c>
      <c r="C1309" s="57" t="s">
        <v>2567</v>
      </c>
      <c r="D1309" s="57" t="s">
        <v>9848</v>
      </c>
      <c r="E1309" s="59" t="s">
        <v>1041</v>
      </c>
      <c r="F1309" s="60" t="s">
        <v>1040</v>
      </c>
      <c r="G1309" s="57" t="s">
        <v>9860</v>
      </c>
      <c r="H1309" s="61">
        <v>7110</v>
      </c>
      <c r="I1309" s="50" t="s">
        <v>12804</v>
      </c>
      <c r="J1309" s="135" t="s">
        <v>19528</v>
      </c>
      <c r="K1309" s="135" t="s">
        <v>21345</v>
      </c>
      <c r="L1309" s="50"/>
      <c r="M1309" s="50">
        <v>1</v>
      </c>
      <c r="N1309" s="50">
        <v>1</v>
      </c>
    </row>
    <row r="1310" spans="1:14" s="6" customFormat="1" ht="38.25" x14ac:dyDescent="0.45">
      <c r="A1310" s="57"/>
      <c r="B1310" s="58" t="s">
        <v>17409</v>
      </c>
      <c r="C1310" s="57" t="s">
        <v>2568</v>
      </c>
      <c r="D1310" s="57" t="s">
        <v>9848</v>
      </c>
      <c r="E1310" s="59" t="s">
        <v>1041</v>
      </c>
      <c r="F1310" s="60" t="s">
        <v>1040</v>
      </c>
      <c r="G1310" s="57" t="s">
        <v>9860</v>
      </c>
      <c r="H1310" s="61">
        <v>7110</v>
      </c>
      <c r="I1310" s="50" t="s">
        <v>12805</v>
      </c>
      <c r="J1310" s="135" t="s">
        <v>19526</v>
      </c>
      <c r="K1310" s="135" t="s">
        <v>21345</v>
      </c>
      <c r="L1310" s="50"/>
      <c r="M1310" s="50">
        <v>1</v>
      </c>
      <c r="N1310" s="50">
        <v>1</v>
      </c>
    </row>
    <row r="1311" spans="1:14" s="6" customFormat="1" ht="38.25" x14ac:dyDescent="0.45">
      <c r="A1311" s="57"/>
      <c r="B1311" s="58" t="s">
        <v>17411</v>
      </c>
      <c r="C1311" s="57" t="s">
        <v>2569</v>
      </c>
      <c r="D1311" s="57" t="s">
        <v>9848</v>
      </c>
      <c r="E1311" s="59" t="s">
        <v>1041</v>
      </c>
      <c r="F1311" s="60" t="s">
        <v>1040</v>
      </c>
      <c r="G1311" s="57" t="s">
        <v>9860</v>
      </c>
      <c r="H1311" s="61">
        <v>7110</v>
      </c>
      <c r="I1311" s="50" t="s">
        <v>12806</v>
      </c>
      <c r="J1311" s="135" t="s">
        <v>19524</v>
      </c>
      <c r="K1311" s="135" t="s">
        <v>21345</v>
      </c>
      <c r="L1311" s="50"/>
      <c r="M1311" s="50">
        <v>1</v>
      </c>
      <c r="N1311" s="50">
        <v>1</v>
      </c>
    </row>
    <row r="1312" spans="1:14" s="6" customFormat="1" ht="38.25" x14ac:dyDescent="0.45">
      <c r="A1312" s="57"/>
      <c r="B1312" s="58" t="s">
        <v>17413</v>
      </c>
      <c r="C1312" s="57" t="s">
        <v>2570</v>
      </c>
      <c r="D1312" s="57" t="s">
        <v>9848</v>
      </c>
      <c r="E1312" s="59" t="s">
        <v>1041</v>
      </c>
      <c r="F1312" s="60" t="s">
        <v>1040</v>
      </c>
      <c r="G1312" s="57" t="s">
        <v>9860</v>
      </c>
      <c r="H1312" s="61">
        <v>7110</v>
      </c>
      <c r="I1312" s="50" t="s">
        <v>12807</v>
      </c>
      <c r="J1312" s="135" t="s">
        <v>19522</v>
      </c>
      <c r="K1312" s="135" t="s">
        <v>21345</v>
      </c>
      <c r="L1312" s="50"/>
      <c r="M1312" s="50">
        <v>1</v>
      </c>
      <c r="N1312" s="50">
        <v>1</v>
      </c>
    </row>
    <row r="1313" spans="1:14" s="6" customFormat="1" ht="38.25" x14ac:dyDescent="0.45">
      <c r="A1313" s="57"/>
      <c r="B1313" s="58" t="s">
        <v>17415</v>
      </c>
      <c r="C1313" s="57" t="s">
        <v>2571</v>
      </c>
      <c r="D1313" s="57" t="s">
        <v>9848</v>
      </c>
      <c r="E1313" s="59" t="s">
        <v>1041</v>
      </c>
      <c r="F1313" s="60" t="s">
        <v>1040</v>
      </c>
      <c r="G1313" s="57"/>
      <c r="H1313" s="61">
        <v>7110</v>
      </c>
      <c r="I1313" s="50" t="s">
        <v>12808</v>
      </c>
      <c r="J1313" s="135" t="s">
        <v>19520</v>
      </c>
      <c r="K1313" s="135" t="s">
        <v>21345</v>
      </c>
      <c r="L1313" s="50"/>
      <c r="M1313" s="50">
        <v>1</v>
      </c>
      <c r="N1313" s="50">
        <v>1</v>
      </c>
    </row>
    <row r="1314" spans="1:14" s="6" customFormat="1" ht="38.25" x14ac:dyDescent="0.45">
      <c r="A1314" s="57"/>
      <c r="B1314" s="58" t="s">
        <v>17417</v>
      </c>
      <c r="C1314" s="57" t="s">
        <v>2572</v>
      </c>
      <c r="D1314" s="57" t="s">
        <v>9848</v>
      </c>
      <c r="E1314" s="59" t="s">
        <v>1041</v>
      </c>
      <c r="F1314" s="60" t="s">
        <v>1040</v>
      </c>
      <c r="G1314" s="57" t="s">
        <v>9860</v>
      </c>
      <c r="H1314" s="61">
        <v>7110</v>
      </c>
      <c r="I1314" s="50" t="s">
        <v>12809</v>
      </c>
      <c r="J1314" s="135" t="s">
        <v>19518</v>
      </c>
      <c r="K1314" s="135" t="s">
        <v>21345</v>
      </c>
      <c r="L1314" s="50"/>
      <c r="M1314" s="50">
        <v>1</v>
      </c>
      <c r="N1314" s="50">
        <v>1</v>
      </c>
    </row>
    <row r="1315" spans="1:14" s="6" customFormat="1" ht="25.5" x14ac:dyDescent="0.45">
      <c r="A1315" s="57"/>
      <c r="B1315" s="58" t="s">
        <v>17419</v>
      </c>
      <c r="C1315" s="57" t="s">
        <v>2573</v>
      </c>
      <c r="D1315" s="57" t="s">
        <v>9848</v>
      </c>
      <c r="E1315" s="59" t="s">
        <v>1044</v>
      </c>
      <c r="F1315" s="60" t="s">
        <v>1043</v>
      </c>
      <c r="G1315" s="57" t="s">
        <v>9860</v>
      </c>
      <c r="H1315" s="61">
        <v>7120</v>
      </c>
      <c r="I1315" s="50" t="s">
        <v>12810</v>
      </c>
      <c r="J1315" s="135" t="s">
        <v>19516</v>
      </c>
      <c r="K1315" s="135" t="s">
        <v>21343</v>
      </c>
      <c r="L1315" s="50"/>
      <c r="M1315" s="50">
        <v>1</v>
      </c>
      <c r="N1315" s="50">
        <v>1</v>
      </c>
    </row>
    <row r="1316" spans="1:14" s="6" customFormat="1" ht="13.15" x14ac:dyDescent="0.45">
      <c r="A1316" s="57"/>
      <c r="B1316" s="58" t="s">
        <v>17422</v>
      </c>
      <c r="C1316" s="57" t="s">
        <v>2575</v>
      </c>
      <c r="D1316" s="57" t="s">
        <v>9848</v>
      </c>
      <c r="E1316" s="59" t="s">
        <v>1065</v>
      </c>
      <c r="F1316" s="60" t="s">
        <v>1064</v>
      </c>
      <c r="G1316" s="57" t="s">
        <v>9860</v>
      </c>
      <c r="H1316" s="61">
        <v>7410</v>
      </c>
      <c r="I1316" s="50" t="s">
        <v>12811</v>
      </c>
      <c r="J1316" s="135" t="s">
        <v>19513</v>
      </c>
      <c r="K1316" s="135" t="s">
        <v>21330</v>
      </c>
      <c r="L1316" s="50"/>
      <c r="M1316" s="50">
        <v>1</v>
      </c>
      <c r="N1316" s="50">
        <v>1</v>
      </c>
    </row>
    <row r="1317" spans="1:14" s="6" customFormat="1" ht="13.15" x14ac:dyDescent="0.45">
      <c r="A1317" s="57"/>
      <c r="B1317" s="58" t="s">
        <v>17424</v>
      </c>
      <c r="C1317" s="57" t="s">
        <v>2576</v>
      </c>
      <c r="D1317" s="57" t="s">
        <v>9848</v>
      </c>
      <c r="E1317" s="59" t="s">
        <v>1065</v>
      </c>
      <c r="F1317" s="60" t="s">
        <v>1064</v>
      </c>
      <c r="G1317" s="57" t="s">
        <v>9860</v>
      </c>
      <c r="H1317" s="61">
        <v>7410</v>
      </c>
      <c r="I1317" s="50" t="s">
        <v>12812</v>
      </c>
      <c r="J1317" s="135" t="s">
        <v>19511</v>
      </c>
      <c r="K1317" s="135" t="s">
        <v>21330</v>
      </c>
      <c r="L1317" s="50"/>
      <c r="M1317" s="50">
        <v>1</v>
      </c>
      <c r="N1317" s="50">
        <v>1</v>
      </c>
    </row>
    <row r="1318" spans="1:14" s="6" customFormat="1" ht="13.15" x14ac:dyDescent="0.45">
      <c r="A1318" s="57"/>
      <c r="B1318" s="58" t="s">
        <v>17426</v>
      </c>
      <c r="C1318" s="57" t="s">
        <v>2577</v>
      </c>
      <c r="D1318" s="57" t="s">
        <v>9848</v>
      </c>
      <c r="E1318" s="59" t="s">
        <v>1065</v>
      </c>
      <c r="F1318" s="60" t="s">
        <v>1064</v>
      </c>
      <c r="G1318" s="57" t="s">
        <v>9860</v>
      </c>
      <c r="H1318" s="61">
        <v>7410</v>
      </c>
      <c r="I1318" s="50" t="s">
        <v>12813</v>
      </c>
      <c r="J1318" s="135" t="s">
        <v>19509</v>
      </c>
      <c r="K1318" s="135" t="s">
        <v>21330</v>
      </c>
      <c r="L1318" s="50"/>
      <c r="M1318" s="50">
        <v>1</v>
      </c>
      <c r="N1318" s="50">
        <v>1</v>
      </c>
    </row>
    <row r="1319" spans="1:14" s="6" customFormat="1" ht="13.15" x14ac:dyDescent="0.45">
      <c r="A1319" s="57"/>
      <c r="B1319" s="58" t="s">
        <v>17428</v>
      </c>
      <c r="C1319" s="57" t="s">
        <v>2578</v>
      </c>
      <c r="D1319" s="57" t="s">
        <v>9848</v>
      </c>
      <c r="E1319" s="59" t="s">
        <v>1065</v>
      </c>
      <c r="F1319" s="60" t="s">
        <v>1064</v>
      </c>
      <c r="G1319" s="57" t="s">
        <v>9860</v>
      </c>
      <c r="H1319" s="61">
        <v>7410</v>
      </c>
      <c r="I1319" s="50" t="s">
        <v>12814</v>
      </c>
      <c r="J1319" s="135" t="s">
        <v>19507</v>
      </c>
      <c r="K1319" s="135" t="s">
        <v>21330</v>
      </c>
      <c r="L1319" s="50"/>
      <c r="M1319" s="50">
        <v>1</v>
      </c>
      <c r="N1319" s="50">
        <v>1</v>
      </c>
    </row>
    <row r="1320" spans="1:14" s="6" customFormat="1" ht="25.5" x14ac:dyDescent="0.45">
      <c r="A1320" s="57"/>
      <c r="B1320" s="58" t="s">
        <v>17431</v>
      </c>
      <c r="C1320" s="57" t="s">
        <v>10125</v>
      </c>
      <c r="D1320" s="57"/>
      <c r="E1320" s="59" t="s">
        <v>931</v>
      </c>
      <c r="F1320" s="60" t="s">
        <v>932</v>
      </c>
      <c r="G1320" s="57" t="s">
        <v>9860</v>
      </c>
      <c r="H1320" s="61">
        <v>6201</v>
      </c>
      <c r="I1320" s="50" t="s">
        <v>12815</v>
      </c>
      <c r="J1320" s="135" t="s">
        <v>19504</v>
      </c>
      <c r="K1320" s="135" t="s">
        <v>21406</v>
      </c>
      <c r="L1320" s="50"/>
      <c r="M1320" s="50">
        <v>1</v>
      </c>
      <c r="N1320" s="50">
        <v>1</v>
      </c>
    </row>
    <row r="1321" spans="1:14" s="6" customFormat="1" ht="38.25" x14ac:dyDescent="0.45">
      <c r="A1321" s="57"/>
      <c r="B1321" s="58" t="s">
        <v>17432</v>
      </c>
      <c r="C1321" s="57" t="s">
        <v>10124</v>
      </c>
      <c r="D1321" s="57" t="s">
        <v>9848</v>
      </c>
      <c r="E1321" s="59" t="s">
        <v>933</v>
      </c>
      <c r="F1321" s="60" t="s">
        <v>10122</v>
      </c>
      <c r="G1321" s="57" t="s">
        <v>9860</v>
      </c>
      <c r="H1321" s="61">
        <v>6202</v>
      </c>
      <c r="I1321" s="50" t="s">
        <v>12816</v>
      </c>
      <c r="J1321" s="135" t="s">
        <v>19503</v>
      </c>
      <c r="K1321" s="135" t="s">
        <v>21405</v>
      </c>
      <c r="L1321" s="50"/>
      <c r="M1321" s="50">
        <v>1</v>
      </c>
      <c r="N1321" s="50">
        <v>1</v>
      </c>
    </row>
    <row r="1322" spans="1:14" s="6" customFormat="1" ht="38.25" x14ac:dyDescent="0.45">
      <c r="A1322" s="57"/>
      <c r="B1322" s="58" t="s">
        <v>17433</v>
      </c>
      <c r="C1322" s="57" t="s">
        <v>10123</v>
      </c>
      <c r="D1322" s="57" t="s">
        <v>9848</v>
      </c>
      <c r="E1322" s="59" t="s">
        <v>933</v>
      </c>
      <c r="F1322" s="60" t="s">
        <v>10122</v>
      </c>
      <c r="G1322" s="57" t="s">
        <v>9860</v>
      </c>
      <c r="H1322" s="61">
        <v>6202</v>
      </c>
      <c r="I1322" s="50" t="s">
        <v>12817</v>
      </c>
      <c r="J1322" s="135" t="s">
        <v>19502</v>
      </c>
      <c r="K1322" s="135" t="s">
        <v>21405</v>
      </c>
      <c r="L1322" s="50"/>
      <c r="M1322" s="50">
        <v>1</v>
      </c>
      <c r="N1322" s="50">
        <v>1</v>
      </c>
    </row>
    <row r="1323" spans="1:14" s="6" customFormat="1" ht="38.25" x14ac:dyDescent="0.45">
      <c r="A1323" s="57"/>
      <c r="B1323" s="58" t="s">
        <v>17434</v>
      </c>
      <c r="C1323" s="57" t="s">
        <v>2583</v>
      </c>
      <c r="D1323" s="57"/>
      <c r="E1323" s="59" t="s">
        <v>935</v>
      </c>
      <c r="F1323" s="60" t="s">
        <v>936</v>
      </c>
      <c r="G1323" s="57" t="s">
        <v>9860</v>
      </c>
      <c r="H1323" s="61">
        <v>6209</v>
      </c>
      <c r="I1323" s="50" t="s">
        <v>12818</v>
      </c>
      <c r="J1323" s="135" t="s">
        <v>19501</v>
      </c>
      <c r="K1323" s="135" t="s">
        <v>21404</v>
      </c>
      <c r="L1323" s="50"/>
      <c r="M1323" s="50">
        <v>1</v>
      </c>
      <c r="N1323" s="50">
        <v>1</v>
      </c>
    </row>
    <row r="1324" spans="1:14" s="6" customFormat="1" ht="38.25" x14ac:dyDescent="0.45">
      <c r="A1324" s="57"/>
      <c r="B1324" s="58" t="s">
        <v>17437</v>
      </c>
      <c r="C1324" s="57" t="s">
        <v>10121</v>
      </c>
      <c r="D1324" s="57" t="s">
        <v>9848</v>
      </c>
      <c r="E1324" s="59" t="s">
        <v>1036</v>
      </c>
      <c r="F1324" s="60" t="s">
        <v>1035</v>
      </c>
      <c r="G1324" s="57" t="s">
        <v>9860</v>
      </c>
      <c r="H1324" s="61">
        <v>7020</v>
      </c>
      <c r="I1324" s="50" t="s">
        <v>12819</v>
      </c>
      <c r="J1324" s="135" t="s">
        <v>19498</v>
      </c>
      <c r="K1324" s="135" t="s">
        <v>21348</v>
      </c>
      <c r="L1324" s="50"/>
      <c r="M1324" s="50">
        <v>1</v>
      </c>
      <c r="N1324" s="50">
        <v>1</v>
      </c>
    </row>
    <row r="1325" spans="1:14" s="6" customFormat="1" ht="38.25" x14ac:dyDescent="0.45">
      <c r="A1325" s="57" t="s">
        <v>9848</v>
      </c>
      <c r="B1325" s="58" t="s">
        <v>17438</v>
      </c>
      <c r="C1325" s="57" t="s">
        <v>2587</v>
      </c>
      <c r="D1325" s="57" t="s">
        <v>9848</v>
      </c>
      <c r="E1325" s="59" t="s">
        <v>1005</v>
      </c>
      <c r="F1325" s="60" t="s">
        <v>1006</v>
      </c>
      <c r="G1325" s="57" t="s">
        <v>10120</v>
      </c>
      <c r="H1325" s="61">
        <v>6629</v>
      </c>
      <c r="I1325" s="50" t="s">
        <v>12820</v>
      </c>
      <c r="J1325" s="135" t="s">
        <v>19497</v>
      </c>
      <c r="K1325" s="135" t="s">
        <v>21367</v>
      </c>
      <c r="L1325" s="50"/>
      <c r="M1325" s="50">
        <v>1</v>
      </c>
      <c r="N1325" s="50">
        <v>1</v>
      </c>
    </row>
    <row r="1326" spans="1:14" s="6" customFormat="1" ht="25.5" x14ac:dyDescent="0.45">
      <c r="A1326" s="57" t="s">
        <v>9848</v>
      </c>
      <c r="B1326" s="58" t="s">
        <v>17438</v>
      </c>
      <c r="C1326" s="57" t="s">
        <v>2587</v>
      </c>
      <c r="D1326" s="57" t="s">
        <v>9848</v>
      </c>
      <c r="E1326" s="59" t="s">
        <v>1036</v>
      </c>
      <c r="F1326" s="60" t="s">
        <v>1035</v>
      </c>
      <c r="G1326" s="57" t="s">
        <v>10119</v>
      </c>
      <c r="H1326" s="61">
        <v>7020</v>
      </c>
      <c r="I1326" s="50" t="s">
        <v>12821</v>
      </c>
      <c r="J1326" s="135" t="s">
        <v>19497</v>
      </c>
      <c r="K1326" s="135" t="s">
        <v>21348</v>
      </c>
      <c r="L1326" s="50"/>
      <c r="M1326" s="50">
        <v>1</v>
      </c>
      <c r="N1326" s="50">
        <v>1</v>
      </c>
    </row>
    <row r="1327" spans="1:14" s="6" customFormat="1" ht="25.5" x14ac:dyDescent="0.45">
      <c r="A1327" s="57"/>
      <c r="B1327" s="58" t="s">
        <v>17439</v>
      </c>
      <c r="C1327" s="57" t="s">
        <v>10118</v>
      </c>
      <c r="D1327" s="57" t="s">
        <v>9848</v>
      </c>
      <c r="E1327" s="59" t="s">
        <v>1036</v>
      </c>
      <c r="F1327" s="60" t="s">
        <v>1035</v>
      </c>
      <c r="G1327" s="57" t="s">
        <v>9860</v>
      </c>
      <c r="H1327" s="61">
        <v>7020</v>
      </c>
      <c r="I1327" s="50" t="s">
        <v>12822</v>
      </c>
      <c r="J1327" s="135" t="s">
        <v>19496</v>
      </c>
      <c r="K1327" s="135" t="s">
        <v>21348</v>
      </c>
      <c r="L1327" s="50"/>
      <c r="M1327" s="50">
        <v>1</v>
      </c>
      <c r="N1327" s="50">
        <v>1</v>
      </c>
    </row>
    <row r="1328" spans="1:14" s="6" customFormat="1" ht="25.5" x14ac:dyDescent="0.45">
      <c r="A1328" s="57" t="s">
        <v>9848</v>
      </c>
      <c r="B1328" s="58" t="s">
        <v>17440</v>
      </c>
      <c r="C1328" s="57" t="s">
        <v>10116</v>
      </c>
      <c r="D1328" s="57" t="s">
        <v>9848</v>
      </c>
      <c r="E1328" s="59" t="s">
        <v>1036</v>
      </c>
      <c r="F1328" s="60" t="s">
        <v>1035</v>
      </c>
      <c r="G1328" s="57" t="s">
        <v>10117</v>
      </c>
      <c r="H1328" s="61">
        <v>7020</v>
      </c>
      <c r="I1328" s="50" t="s">
        <v>12823</v>
      </c>
      <c r="J1328" s="135" t="s">
        <v>19495</v>
      </c>
      <c r="K1328" s="135" t="s">
        <v>21348</v>
      </c>
      <c r="L1328" s="50"/>
      <c r="M1328" s="50">
        <v>1</v>
      </c>
      <c r="N1328" s="50">
        <v>1</v>
      </c>
    </row>
    <row r="1329" spans="1:14" s="6" customFormat="1" ht="25.5" x14ac:dyDescent="0.45">
      <c r="A1329" s="57" t="s">
        <v>9848</v>
      </c>
      <c r="B1329" s="58" t="s">
        <v>17440</v>
      </c>
      <c r="C1329" s="57" t="s">
        <v>10116</v>
      </c>
      <c r="D1329" s="57" t="s">
        <v>9848</v>
      </c>
      <c r="E1329" s="59" t="s">
        <v>1071</v>
      </c>
      <c r="F1329" s="60" t="s">
        <v>1070</v>
      </c>
      <c r="G1329" s="57" t="s">
        <v>10115</v>
      </c>
      <c r="H1329" s="61">
        <v>7490</v>
      </c>
      <c r="I1329" s="50" t="s">
        <v>12824</v>
      </c>
      <c r="J1329" s="135" t="s">
        <v>19495</v>
      </c>
      <c r="K1329" s="135" t="s">
        <v>21326</v>
      </c>
      <c r="L1329" s="50"/>
      <c r="M1329" s="50">
        <v>1</v>
      </c>
      <c r="N1329" s="50">
        <v>1</v>
      </c>
    </row>
    <row r="1330" spans="1:14" s="6" customFormat="1" ht="25.5" x14ac:dyDescent="0.45">
      <c r="A1330" s="57"/>
      <c r="B1330" s="58" t="s">
        <v>17441</v>
      </c>
      <c r="C1330" s="57" t="s">
        <v>10114</v>
      </c>
      <c r="D1330" s="57" t="s">
        <v>9848</v>
      </c>
      <c r="E1330" s="59" t="s">
        <v>1071</v>
      </c>
      <c r="F1330" s="60" t="s">
        <v>1070</v>
      </c>
      <c r="G1330" s="57" t="s">
        <v>9860</v>
      </c>
      <c r="H1330" s="61">
        <v>7490</v>
      </c>
      <c r="I1330" s="50" t="s">
        <v>12825</v>
      </c>
      <c r="J1330" s="135" t="s">
        <v>19494</v>
      </c>
      <c r="K1330" s="135" t="s">
        <v>21326</v>
      </c>
      <c r="L1330" s="50"/>
      <c r="M1330" s="50">
        <v>1</v>
      </c>
      <c r="N1330" s="50">
        <v>1</v>
      </c>
    </row>
    <row r="1331" spans="1:14" s="6" customFormat="1" ht="25.5" x14ac:dyDescent="0.45">
      <c r="A1331" s="57"/>
      <c r="B1331" s="58" t="s">
        <v>17443</v>
      </c>
      <c r="C1331" s="57" t="s">
        <v>2591</v>
      </c>
      <c r="D1331" s="57" t="s">
        <v>9848</v>
      </c>
      <c r="E1331" s="59" t="s">
        <v>1071</v>
      </c>
      <c r="F1331" s="60" t="s">
        <v>1070</v>
      </c>
      <c r="G1331" s="57" t="s">
        <v>9860</v>
      </c>
      <c r="H1331" s="61">
        <v>7490</v>
      </c>
      <c r="I1331" s="50" t="s">
        <v>12826</v>
      </c>
      <c r="J1331" s="135" t="s">
        <v>19492</v>
      </c>
      <c r="K1331" s="135" t="s">
        <v>21326</v>
      </c>
      <c r="L1331" s="50"/>
      <c r="M1331" s="50">
        <v>1</v>
      </c>
      <c r="N1331" s="50">
        <v>1</v>
      </c>
    </row>
    <row r="1332" spans="1:14" s="6" customFormat="1" ht="25.5" x14ac:dyDescent="0.45">
      <c r="A1332" s="57"/>
      <c r="B1332" s="58" t="s">
        <v>17445</v>
      </c>
      <c r="C1332" s="57" t="s">
        <v>2592</v>
      </c>
      <c r="D1332" s="57" t="s">
        <v>9848</v>
      </c>
      <c r="E1332" s="59" t="s">
        <v>1071</v>
      </c>
      <c r="F1332" s="60" t="s">
        <v>1070</v>
      </c>
      <c r="G1332" s="57" t="s">
        <v>9860</v>
      </c>
      <c r="H1332" s="61">
        <v>7490</v>
      </c>
      <c r="I1332" s="50" t="s">
        <v>12827</v>
      </c>
      <c r="J1332" s="135" t="s">
        <v>19490</v>
      </c>
      <c r="K1332" s="135" t="s">
        <v>21326</v>
      </c>
      <c r="L1332" s="50"/>
      <c r="M1332" s="50">
        <v>1</v>
      </c>
      <c r="N1332" s="50">
        <v>1</v>
      </c>
    </row>
    <row r="1333" spans="1:14" s="6" customFormat="1" ht="38.25" x14ac:dyDescent="0.45">
      <c r="A1333" s="57"/>
      <c r="B1333" s="58" t="s">
        <v>17448</v>
      </c>
      <c r="C1333" s="64" t="s">
        <v>10113</v>
      </c>
      <c r="D1333" s="57" t="s">
        <v>9848</v>
      </c>
      <c r="E1333" s="59" t="s">
        <v>1049</v>
      </c>
      <c r="F1333" s="60" t="s">
        <v>1048</v>
      </c>
      <c r="G1333" s="57" t="s">
        <v>9860</v>
      </c>
      <c r="H1333" s="61">
        <v>7210</v>
      </c>
      <c r="I1333" s="50" t="s">
        <v>12828</v>
      </c>
      <c r="J1333" s="135" t="s">
        <v>19487</v>
      </c>
      <c r="K1333" s="135" t="s">
        <v>21340</v>
      </c>
      <c r="L1333" s="50"/>
      <c r="M1333" s="50">
        <v>1</v>
      </c>
      <c r="N1333" s="50">
        <v>1</v>
      </c>
    </row>
    <row r="1334" spans="1:14" s="6" customFormat="1" ht="38.25" x14ac:dyDescent="0.45">
      <c r="A1334" s="57"/>
      <c r="B1334" s="58" t="s">
        <v>17449</v>
      </c>
      <c r="C1334" s="64" t="s">
        <v>2596</v>
      </c>
      <c r="D1334" s="57" t="s">
        <v>9848</v>
      </c>
      <c r="E1334" s="59" t="s">
        <v>1049</v>
      </c>
      <c r="F1334" s="60" t="s">
        <v>1048</v>
      </c>
      <c r="G1334" s="57"/>
      <c r="H1334" s="61">
        <v>7210</v>
      </c>
      <c r="I1334" s="50" t="s">
        <v>12829</v>
      </c>
      <c r="J1334" s="135" t="s">
        <v>19486</v>
      </c>
      <c r="K1334" s="135" t="s">
        <v>21340</v>
      </c>
      <c r="L1334" s="50"/>
      <c r="M1334" s="50">
        <v>1</v>
      </c>
      <c r="N1334" s="50">
        <v>1</v>
      </c>
    </row>
    <row r="1335" spans="1:14" s="6" customFormat="1" ht="51" x14ac:dyDescent="0.45">
      <c r="A1335" s="57"/>
      <c r="B1335" s="58" t="s">
        <v>17450</v>
      </c>
      <c r="C1335" s="64" t="s">
        <v>10112</v>
      </c>
      <c r="D1335" s="57" t="s">
        <v>9848</v>
      </c>
      <c r="E1335" s="59" t="s">
        <v>1049</v>
      </c>
      <c r="F1335" s="60" t="s">
        <v>1048</v>
      </c>
      <c r="G1335" s="57"/>
      <c r="H1335" s="61">
        <v>7210</v>
      </c>
      <c r="I1335" s="50" t="s">
        <v>12830</v>
      </c>
      <c r="J1335" s="135" t="s">
        <v>19485</v>
      </c>
      <c r="K1335" s="135" t="s">
        <v>21340</v>
      </c>
      <c r="L1335" s="50"/>
      <c r="M1335" s="50">
        <v>1</v>
      </c>
      <c r="N1335" s="50">
        <v>1</v>
      </c>
    </row>
    <row r="1336" spans="1:14" s="6" customFormat="1" ht="38.25" x14ac:dyDescent="0.45">
      <c r="A1336" s="57"/>
      <c r="B1336" s="58" t="s">
        <v>17452</v>
      </c>
      <c r="C1336" s="57" t="s">
        <v>2598</v>
      </c>
      <c r="D1336" s="57"/>
      <c r="E1336" s="59" t="s">
        <v>1052</v>
      </c>
      <c r="F1336" s="60" t="s">
        <v>1051</v>
      </c>
      <c r="G1336" s="57" t="s">
        <v>9860</v>
      </c>
      <c r="H1336" s="61">
        <v>7220</v>
      </c>
      <c r="I1336" s="50" t="s">
        <v>12831</v>
      </c>
      <c r="J1336" s="135" t="s">
        <v>19483</v>
      </c>
      <c r="K1336" s="135" t="s">
        <v>21338</v>
      </c>
      <c r="L1336" s="50"/>
      <c r="M1336" s="50">
        <v>1</v>
      </c>
      <c r="N1336" s="50">
        <v>1</v>
      </c>
    </row>
    <row r="1337" spans="1:14" s="6" customFormat="1" ht="13.15" x14ac:dyDescent="0.45">
      <c r="A1337" s="57"/>
      <c r="B1337" s="58" t="s">
        <v>17455</v>
      </c>
      <c r="C1337" s="57" t="s">
        <v>2601</v>
      </c>
      <c r="D1337" s="57" t="s">
        <v>9848</v>
      </c>
      <c r="E1337" s="59" t="s">
        <v>1057</v>
      </c>
      <c r="F1337" s="60" t="s">
        <v>1056</v>
      </c>
      <c r="G1337" s="57" t="s">
        <v>9860</v>
      </c>
      <c r="H1337" s="61">
        <v>7310</v>
      </c>
      <c r="I1337" s="50" t="s">
        <v>12832</v>
      </c>
      <c r="J1337" s="135" t="s">
        <v>19480</v>
      </c>
      <c r="K1337" s="135" t="s">
        <v>21335</v>
      </c>
      <c r="L1337" s="50"/>
      <c r="M1337" s="50">
        <v>1</v>
      </c>
      <c r="N1337" s="50">
        <v>1</v>
      </c>
    </row>
    <row r="1338" spans="1:14" s="6" customFormat="1" ht="25.5" x14ac:dyDescent="0.45">
      <c r="A1338" s="57"/>
      <c r="B1338" s="58" t="s">
        <v>17457</v>
      </c>
      <c r="C1338" s="57" t="s">
        <v>2602</v>
      </c>
      <c r="D1338" s="57" t="s">
        <v>9848</v>
      </c>
      <c r="E1338" s="59" t="s">
        <v>1036</v>
      </c>
      <c r="F1338" s="60" t="s">
        <v>1035</v>
      </c>
      <c r="G1338" s="57" t="s">
        <v>9860</v>
      </c>
      <c r="H1338" s="61">
        <v>7020</v>
      </c>
      <c r="I1338" s="50" t="s">
        <v>12833</v>
      </c>
      <c r="J1338" s="135" t="s">
        <v>19478</v>
      </c>
      <c r="K1338" s="135" t="s">
        <v>21348</v>
      </c>
      <c r="L1338" s="50"/>
      <c r="M1338" s="50">
        <v>1</v>
      </c>
      <c r="N1338" s="50">
        <v>1</v>
      </c>
    </row>
    <row r="1339" spans="1:14" s="6" customFormat="1" ht="13.15" x14ac:dyDescent="0.45">
      <c r="A1339" s="57"/>
      <c r="B1339" s="58" t="s">
        <v>17459</v>
      </c>
      <c r="C1339" s="57" t="s">
        <v>2603</v>
      </c>
      <c r="D1339" s="57" t="s">
        <v>9848</v>
      </c>
      <c r="E1339" s="59" t="s">
        <v>1057</v>
      </c>
      <c r="F1339" s="60" t="s">
        <v>1056</v>
      </c>
      <c r="G1339" s="57" t="s">
        <v>9860</v>
      </c>
      <c r="H1339" s="61">
        <v>7310</v>
      </c>
      <c r="I1339" s="50" t="s">
        <v>12834</v>
      </c>
      <c r="J1339" s="135" t="s">
        <v>19476</v>
      </c>
      <c r="K1339" s="135" t="s">
        <v>21335</v>
      </c>
      <c r="L1339" s="50"/>
      <c r="M1339" s="50">
        <v>1</v>
      </c>
      <c r="N1339" s="50">
        <v>1</v>
      </c>
    </row>
    <row r="1340" spans="1:14" s="6" customFormat="1" ht="13.15" x14ac:dyDescent="0.45">
      <c r="A1340" s="57"/>
      <c r="B1340" s="58" t="s">
        <v>17461</v>
      </c>
      <c r="C1340" s="57" t="s">
        <v>2604</v>
      </c>
      <c r="D1340" s="57" t="s">
        <v>9848</v>
      </c>
      <c r="E1340" s="59" t="s">
        <v>1057</v>
      </c>
      <c r="F1340" s="60" t="s">
        <v>1056</v>
      </c>
      <c r="G1340" s="57" t="s">
        <v>9860</v>
      </c>
      <c r="H1340" s="61">
        <v>7310</v>
      </c>
      <c r="I1340" s="50" t="s">
        <v>12835</v>
      </c>
      <c r="J1340" s="135" t="s">
        <v>19474</v>
      </c>
      <c r="K1340" s="135" t="s">
        <v>21335</v>
      </c>
      <c r="L1340" s="50"/>
      <c r="M1340" s="50">
        <v>1</v>
      </c>
      <c r="N1340" s="50">
        <v>1</v>
      </c>
    </row>
    <row r="1341" spans="1:14" s="6" customFormat="1" ht="13.15" x14ac:dyDescent="0.45">
      <c r="A1341" s="57"/>
      <c r="B1341" s="58" t="s">
        <v>17463</v>
      </c>
      <c r="C1341" s="57" t="s">
        <v>2605</v>
      </c>
      <c r="D1341" s="57" t="s">
        <v>9848</v>
      </c>
      <c r="E1341" s="59" t="s">
        <v>1057</v>
      </c>
      <c r="F1341" s="60" t="s">
        <v>1056</v>
      </c>
      <c r="G1341" s="57" t="s">
        <v>9860</v>
      </c>
      <c r="H1341" s="61">
        <v>7310</v>
      </c>
      <c r="I1341" s="50" t="s">
        <v>12836</v>
      </c>
      <c r="J1341" s="135" t="s">
        <v>19472</v>
      </c>
      <c r="K1341" s="135" t="s">
        <v>21335</v>
      </c>
      <c r="L1341" s="50"/>
      <c r="M1341" s="50">
        <v>1</v>
      </c>
      <c r="N1341" s="50">
        <v>1</v>
      </c>
    </row>
    <row r="1342" spans="1:14" s="6" customFormat="1" ht="13.15" x14ac:dyDescent="0.45">
      <c r="A1342" s="57"/>
      <c r="B1342" s="58" t="s">
        <v>17465</v>
      </c>
      <c r="C1342" s="57" t="s">
        <v>2606</v>
      </c>
      <c r="D1342" s="57" t="s">
        <v>9848</v>
      </c>
      <c r="E1342" s="59" t="s">
        <v>1057</v>
      </c>
      <c r="F1342" s="60" t="s">
        <v>1056</v>
      </c>
      <c r="G1342" s="57" t="s">
        <v>9860</v>
      </c>
      <c r="H1342" s="61">
        <v>7310</v>
      </c>
      <c r="I1342" s="50" t="s">
        <v>12837</v>
      </c>
      <c r="J1342" s="135" t="s">
        <v>19470</v>
      </c>
      <c r="K1342" s="135" t="s">
        <v>21335</v>
      </c>
      <c r="L1342" s="50"/>
      <c r="M1342" s="50">
        <v>1</v>
      </c>
      <c r="N1342" s="50">
        <v>1</v>
      </c>
    </row>
    <row r="1343" spans="1:14" s="6" customFormat="1" ht="25.5" x14ac:dyDescent="0.45">
      <c r="A1343" s="57"/>
      <c r="B1343" s="58" t="s">
        <v>17467</v>
      </c>
      <c r="C1343" s="57" t="s">
        <v>2607</v>
      </c>
      <c r="D1343" s="57" t="s">
        <v>9848</v>
      </c>
      <c r="E1343" s="59" t="s">
        <v>1057</v>
      </c>
      <c r="F1343" s="60" t="s">
        <v>1056</v>
      </c>
      <c r="G1343" s="57" t="s">
        <v>9860</v>
      </c>
      <c r="H1343" s="61">
        <v>7310</v>
      </c>
      <c r="I1343" s="50" t="s">
        <v>12838</v>
      </c>
      <c r="J1343" s="135" t="s">
        <v>19468</v>
      </c>
      <c r="K1343" s="135" t="s">
        <v>21335</v>
      </c>
      <c r="L1343" s="50"/>
      <c r="M1343" s="50">
        <v>1</v>
      </c>
      <c r="N1343" s="50">
        <v>1</v>
      </c>
    </row>
    <row r="1344" spans="1:14" s="6" customFormat="1" ht="25.5" x14ac:dyDescent="0.45">
      <c r="A1344" s="57"/>
      <c r="B1344" s="58" t="s">
        <v>17469</v>
      </c>
      <c r="C1344" s="57" t="s">
        <v>2608</v>
      </c>
      <c r="D1344" s="57" t="s">
        <v>9848</v>
      </c>
      <c r="E1344" s="59" t="s">
        <v>1057</v>
      </c>
      <c r="F1344" s="60" t="s">
        <v>1056</v>
      </c>
      <c r="G1344" s="57" t="s">
        <v>9860</v>
      </c>
      <c r="H1344" s="61">
        <v>7310</v>
      </c>
      <c r="I1344" s="50" t="s">
        <v>12839</v>
      </c>
      <c r="J1344" s="135" t="s">
        <v>19466</v>
      </c>
      <c r="K1344" s="135" t="s">
        <v>21335</v>
      </c>
      <c r="L1344" s="50"/>
      <c r="M1344" s="50">
        <v>1</v>
      </c>
      <c r="N1344" s="50">
        <v>1</v>
      </c>
    </row>
    <row r="1345" spans="1:14" s="6" customFormat="1" ht="25.5" x14ac:dyDescent="0.45">
      <c r="A1345" s="57"/>
      <c r="B1345" s="58" t="s">
        <v>17472</v>
      </c>
      <c r="C1345" s="57" t="s">
        <v>2611</v>
      </c>
      <c r="D1345" s="57"/>
      <c r="E1345" s="59" t="s">
        <v>1060</v>
      </c>
      <c r="F1345" s="60" t="s">
        <v>1059</v>
      </c>
      <c r="G1345" s="57" t="s">
        <v>9860</v>
      </c>
      <c r="H1345" s="61">
        <v>7320</v>
      </c>
      <c r="I1345" s="50" t="s">
        <v>12840</v>
      </c>
      <c r="J1345" s="135" t="s">
        <v>19463</v>
      </c>
      <c r="K1345" s="135" t="s">
        <v>21333</v>
      </c>
      <c r="L1345" s="50"/>
      <c r="M1345" s="50">
        <v>1</v>
      </c>
      <c r="N1345" s="50">
        <v>1</v>
      </c>
    </row>
    <row r="1346" spans="1:14" s="6" customFormat="1" ht="13.15" x14ac:dyDescent="0.45">
      <c r="A1346" s="57"/>
      <c r="B1346" s="58" t="s">
        <v>17474</v>
      </c>
      <c r="C1346" s="57" t="s">
        <v>10111</v>
      </c>
      <c r="D1346" s="57" t="s">
        <v>9848</v>
      </c>
      <c r="E1346" s="59" t="s">
        <v>1068</v>
      </c>
      <c r="F1346" s="60" t="s">
        <v>1067</v>
      </c>
      <c r="G1346" s="57" t="s">
        <v>9860</v>
      </c>
      <c r="H1346" s="61">
        <v>7420</v>
      </c>
      <c r="I1346" s="50" t="s">
        <v>12841</v>
      </c>
      <c r="J1346" s="135" t="s">
        <v>19461</v>
      </c>
      <c r="K1346" s="135" t="s">
        <v>21328</v>
      </c>
      <c r="L1346" s="50"/>
      <c r="M1346" s="50">
        <v>1</v>
      </c>
      <c r="N1346" s="50">
        <v>1</v>
      </c>
    </row>
    <row r="1347" spans="1:14" s="6" customFormat="1" ht="13.15" x14ac:dyDescent="0.45">
      <c r="A1347" s="57"/>
      <c r="B1347" s="58" t="s">
        <v>17475</v>
      </c>
      <c r="C1347" s="57" t="s">
        <v>10110</v>
      </c>
      <c r="D1347" s="57" t="s">
        <v>9848</v>
      </c>
      <c r="E1347" s="59" t="s">
        <v>1068</v>
      </c>
      <c r="F1347" s="60" t="s">
        <v>1067</v>
      </c>
      <c r="G1347" s="57" t="s">
        <v>9860</v>
      </c>
      <c r="H1347" s="61">
        <v>7420</v>
      </c>
      <c r="I1347" s="50" t="s">
        <v>12842</v>
      </c>
      <c r="J1347" s="135" t="s">
        <v>19460</v>
      </c>
      <c r="K1347" s="135" t="s">
        <v>21328</v>
      </c>
      <c r="L1347" s="50"/>
      <c r="M1347" s="50">
        <v>1</v>
      </c>
      <c r="N1347" s="50">
        <v>1</v>
      </c>
    </row>
    <row r="1348" spans="1:14" s="6" customFormat="1" ht="25.5" x14ac:dyDescent="0.45">
      <c r="A1348" s="57"/>
      <c r="B1348" s="58" t="s">
        <v>17477</v>
      </c>
      <c r="C1348" s="57" t="s">
        <v>2615</v>
      </c>
      <c r="D1348" s="57" t="s">
        <v>9848</v>
      </c>
      <c r="E1348" s="59" t="s">
        <v>1071</v>
      </c>
      <c r="F1348" s="60" t="s">
        <v>1070</v>
      </c>
      <c r="G1348" s="57" t="s">
        <v>9860</v>
      </c>
      <c r="H1348" s="61">
        <v>7490</v>
      </c>
      <c r="I1348" s="50" t="s">
        <v>12843</v>
      </c>
      <c r="J1348" s="135" t="s">
        <v>19458</v>
      </c>
      <c r="K1348" s="135" t="s">
        <v>21326</v>
      </c>
      <c r="L1348" s="50"/>
      <c r="M1348" s="50">
        <v>1</v>
      </c>
      <c r="N1348" s="50">
        <v>1</v>
      </c>
    </row>
    <row r="1349" spans="1:14" s="6" customFormat="1" ht="13.15" x14ac:dyDescent="0.45">
      <c r="A1349" s="57"/>
      <c r="B1349" s="58" t="s">
        <v>17479</v>
      </c>
      <c r="C1349" s="57" t="s">
        <v>2616</v>
      </c>
      <c r="D1349" s="57" t="s">
        <v>9848</v>
      </c>
      <c r="E1349" s="59" t="s">
        <v>1075</v>
      </c>
      <c r="F1349" s="60" t="s">
        <v>1073</v>
      </c>
      <c r="G1349" s="57" t="s">
        <v>9860</v>
      </c>
      <c r="H1349" s="61">
        <v>7500</v>
      </c>
      <c r="I1349" s="50" t="s">
        <v>12844</v>
      </c>
      <c r="J1349" s="135" t="s">
        <v>19456</v>
      </c>
      <c r="K1349" s="135" t="s">
        <v>21323</v>
      </c>
      <c r="L1349" s="50"/>
      <c r="M1349" s="50">
        <v>1</v>
      </c>
      <c r="N1349" s="50">
        <v>1</v>
      </c>
    </row>
    <row r="1350" spans="1:14" s="6" customFormat="1" ht="25.5" x14ac:dyDescent="0.45">
      <c r="A1350" s="57" t="s">
        <v>9848</v>
      </c>
      <c r="B1350" s="58" t="s">
        <v>17481</v>
      </c>
      <c r="C1350" s="57" t="s">
        <v>2618</v>
      </c>
      <c r="D1350" s="57" t="s">
        <v>9848</v>
      </c>
      <c r="E1350" s="59" t="s">
        <v>1025</v>
      </c>
      <c r="F1350" s="60" t="s">
        <v>1024</v>
      </c>
      <c r="G1350" s="57" t="s">
        <v>10109</v>
      </c>
      <c r="H1350" s="61">
        <v>6910</v>
      </c>
      <c r="I1350" s="50" t="s">
        <v>12845</v>
      </c>
      <c r="J1350" s="135" t="s">
        <v>19454</v>
      </c>
      <c r="K1350" s="135" t="s">
        <v>21355</v>
      </c>
      <c r="L1350" s="50"/>
      <c r="M1350" s="50">
        <v>1</v>
      </c>
      <c r="N1350" s="50">
        <v>1</v>
      </c>
    </row>
    <row r="1351" spans="1:14" s="6" customFormat="1" ht="25.5" x14ac:dyDescent="0.45">
      <c r="A1351" s="57" t="s">
        <v>9848</v>
      </c>
      <c r="B1351" s="58" t="s">
        <v>17481</v>
      </c>
      <c r="C1351" s="57" t="s">
        <v>2618</v>
      </c>
      <c r="D1351" s="57" t="s">
        <v>9848</v>
      </c>
      <c r="E1351" s="59" t="s">
        <v>1071</v>
      </c>
      <c r="F1351" s="60" t="s">
        <v>1070</v>
      </c>
      <c r="G1351" s="57" t="s">
        <v>10108</v>
      </c>
      <c r="H1351" s="61">
        <v>7490</v>
      </c>
      <c r="I1351" s="50" t="s">
        <v>12846</v>
      </c>
      <c r="J1351" s="135" t="s">
        <v>19454</v>
      </c>
      <c r="K1351" s="135" t="s">
        <v>21326</v>
      </c>
      <c r="L1351" s="50"/>
      <c r="M1351" s="50">
        <v>1</v>
      </c>
      <c r="N1351" s="50">
        <v>1</v>
      </c>
    </row>
    <row r="1352" spans="1:14" s="6" customFormat="1" ht="25.5" x14ac:dyDescent="0.45">
      <c r="A1352" s="57" t="s">
        <v>9848</v>
      </c>
      <c r="B1352" s="58" t="s">
        <v>17481</v>
      </c>
      <c r="C1352" s="57" t="s">
        <v>2618</v>
      </c>
      <c r="D1352" s="57" t="s">
        <v>9848</v>
      </c>
      <c r="E1352" s="59" t="s">
        <v>1129</v>
      </c>
      <c r="F1352" s="60" t="s">
        <v>1128</v>
      </c>
      <c r="G1352" s="57" t="s">
        <v>10107</v>
      </c>
      <c r="H1352" s="61">
        <v>8030</v>
      </c>
      <c r="I1352" s="50" t="s">
        <v>12847</v>
      </c>
      <c r="J1352" s="135" t="s">
        <v>19454</v>
      </c>
      <c r="K1352" s="135" t="s">
        <v>21291</v>
      </c>
      <c r="L1352" s="50"/>
      <c r="M1352" s="50">
        <v>1</v>
      </c>
      <c r="N1352" s="50">
        <v>1</v>
      </c>
    </row>
    <row r="1353" spans="1:14" s="6" customFormat="1" ht="25.5" x14ac:dyDescent="0.45">
      <c r="A1353" s="57" t="s">
        <v>9848</v>
      </c>
      <c r="B1353" s="58" t="s">
        <v>17481</v>
      </c>
      <c r="C1353" s="57" t="s">
        <v>2618</v>
      </c>
      <c r="D1353" s="57" t="s">
        <v>9848</v>
      </c>
      <c r="E1353" s="59" t="s">
        <v>1248</v>
      </c>
      <c r="F1353" s="60" t="s">
        <v>1247</v>
      </c>
      <c r="G1353" s="57" t="s">
        <v>10106</v>
      </c>
      <c r="H1353" s="61">
        <v>8890</v>
      </c>
      <c r="I1353" s="50" t="s">
        <v>12848</v>
      </c>
      <c r="J1353" s="135" t="s">
        <v>19454</v>
      </c>
      <c r="K1353" s="135" t="s">
        <v>21222</v>
      </c>
      <c r="L1353" s="50"/>
      <c r="M1353" s="50">
        <v>1</v>
      </c>
      <c r="N1353" s="50">
        <v>1</v>
      </c>
    </row>
    <row r="1354" spans="1:14" s="6" customFormat="1" ht="25.5" x14ac:dyDescent="0.45">
      <c r="A1354" s="57"/>
      <c r="B1354" s="58" t="s">
        <v>17484</v>
      </c>
      <c r="C1354" s="57" t="s">
        <v>10105</v>
      </c>
      <c r="D1354" s="57" t="s">
        <v>9848</v>
      </c>
      <c r="E1354" s="59" t="s">
        <v>963</v>
      </c>
      <c r="F1354" s="60" t="s">
        <v>962</v>
      </c>
      <c r="G1354" s="57" t="s">
        <v>9860</v>
      </c>
      <c r="H1354" s="61">
        <v>6420</v>
      </c>
      <c r="I1354" s="50" t="s">
        <v>12849</v>
      </c>
      <c r="J1354" s="135" t="s">
        <v>19449</v>
      </c>
      <c r="K1354" s="135" t="s">
        <v>21390</v>
      </c>
      <c r="L1354" s="50"/>
      <c r="M1354" s="50">
        <v>1</v>
      </c>
      <c r="N1354" s="50">
        <v>1</v>
      </c>
    </row>
    <row r="1355" spans="1:14" s="6" customFormat="1" ht="25.5" x14ac:dyDescent="0.45">
      <c r="A1355" s="57"/>
      <c r="B1355" s="58" t="s">
        <v>17485</v>
      </c>
      <c r="C1355" s="57" t="s">
        <v>10104</v>
      </c>
      <c r="D1355" s="57" t="s">
        <v>9848</v>
      </c>
      <c r="E1355" s="59" t="s">
        <v>963</v>
      </c>
      <c r="F1355" s="60" t="s">
        <v>962</v>
      </c>
      <c r="G1355" s="57" t="s">
        <v>9860</v>
      </c>
      <c r="H1355" s="61">
        <v>6420</v>
      </c>
      <c r="I1355" s="50" t="s">
        <v>12850</v>
      </c>
      <c r="J1355" s="135" t="s">
        <v>19448</v>
      </c>
      <c r="K1355" s="135" t="s">
        <v>21390</v>
      </c>
      <c r="L1355" s="50"/>
      <c r="M1355" s="50">
        <v>1</v>
      </c>
      <c r="N1355" s="50">
        <v>1</v>
      </c>
    </row>
    <row r="1356" spans="1:14" s="6" customFormat="1" ht="25.5" x14ac:dyDescent="0.45">
      <c r="A1356" s="57"/>
      <c r="B1356" s="58" t="s">
        <v>17486</v>
      </c>
      <c r="C1356" s="57" t="s">
        <v>10103</v>
      </c>
      <c r="D1356" s="57"/>
      <c r="E1356" s="59" t="s">
        <v>1033</v>
      </c>
      <c r="F1356" s="60" t="s">
        <v>1032</v>
      </c>
      <c r="G1356" s="57" t="s">
        <v>9860</v>
      </c>
      <c r="H1356" s="61">
        <v>7010</v>
      </c>
      <c r="I1356" s="50" t="s">
        <v>12851</v>
      </c>
      <c r="J1356" s="135" t="s">
        <v>19447</v>
      </c>
      <c r="K1356" s="135" t="s">
        <v>21350</v>
      </c>
      <c r="L1356" s="50"/>
      <c r="M1356" s="50">
        <v>1</v>
      </c>
      <c r="N1356" s="50">
        <v>1</v>
      </c>
    </row>
    <row r="1357" spans="1:14" s="6" customFormat="1" ht="38.25" x14ac:dyDescent="0.45">
      <c r="A1357" s="57"/>
      <c r="B1357" s="58" t="s">
        <v>17489</v>
      </c>
      <c r="C1357" s="57" t="s">
        <v>2625</v>
      </c>
      <c r="D1357" s="57"/>
      <c r="E1357" s="59" t="s">
        <v>1148</v>
      </c>
      <c r="F1357" s="60" t="s">
        <v>1149</v>
      </c>
      <c r="G1357" s="57" t="s">
        <v>9860</v>
      </c>
      <c r="H1357" s="61">
        <v>8211</v>
      </c>
      <c r="I1357" s="50" t="s">
        <v>12852</v>
      </c>
      <c r="J1357" s="135" t="s">
        <v>19442</v>
      </c>
      <c r="K1357" s="135" t="s">
        <v>21280</v>
      </c>
      <c r="L1357" s="50"/>
      <c r="M1357" s="50">
        <v>1</v>
      </c>
      <c r="N1357" s="50">
        <v>1</v>
      </c>
    </row>
    <row r="1358" spans="1:14" s="6" customFormat="1" ht="25.5" x14ac:dyDescent="0.45">
      <c r="A1358" s="57" t="s">
        <v>9848</v>
      </c>
      <c r="B1358" s="58" t="s">
        <v>17492</v>
      </c>
      <c r="C1358" s="57" t="s">
        <v>2626</v>
      </c>
      <c r="D1358" s="57"/>
      <c r="E1358" s="59" t="s">
        <v>1134</v>
      </c>
      <c r="F1358" s="60" t="s">
        <v>10102</v>
      </c>
      <c r="G1358" s="57" t="s">
        <v>10101</v>
      </c>
      <c r="H1358" s="61">
        <v>8110</v>
      </c>
      <c r="I1358" s="50" t="s">
        <v>12853</v>
      </c>
      <c r="J1358" s="135" t="s">
        <v>19439</v>
      </c>
      <c r="K1358" s="135" t="s">
        <v>21288</v>
      </c>
      <c r="L1358" s="50"/>
      <c r="M1358" s="50">
        <v>1</v>
      </c>
      <c r="N1358" s="50">
        <v>1</v>
      </c>
    </row>
    <row r="1359" spans="1:14" s="6" customFormat="1" ht="25.5" x14ac:dyDescent="0.45">
      <c r="A1359" s="57" t="s">
        <v>9848</v>
      </c>
      <c r="B1359" s="58" t="s">
        <v>17492</v>
      </c>
      <c r="C1359" s="57" t="s">
        <v>2626</v>
      </c>
      <c r="D1359" s="57" t="s">
        <v>9848</v>
      </c>
      <c r="E1359" s="59" t="s">
        <v>1183</v>
      </c>
      <c r="F1359" s="60" t="s">
        <v>1184</v>
      </c>
      <c r="G1359" s="57" t="s">
        <v>10100</v>
      </c>
      <c r="H1359" s="61">
        <v>8423</v>
      </c>
      <c r="I1359" s="50" t="s">
        <v>12854</v>
      </c>
      <c r="J1359" s="135" t="s">
        <v>19439</v>
      </c>
      <c r="K1359" s="135" t="s">
        <v>21261</v>
      </c>
      <c r="L1359" s="50"/>
      <c r="M1359" s="50">
        <v>1</v>
      </c>
      <c r="N1359" s="50">
        <v>1</v>
      </c>
    </row>
    <row r="1360" spans="1:14" s="6" customFormat="1" ht="25.5" x14ac:dyDescent="0.45">
      <c r="A1360" s="57"/>
      <c r="B1360" s="58" t="s">
        <v>17495</v>
      </c>
      <c r="C1360" s="57" t="s">
        <v>10099</v>
      </c>
      <c r="D1360" s="57" t="s">
        <v>9848</v>
      </c>
      <c r="E1360" s="59" t="s">
        <v>1101</v>
      </c>
      <c r="F1360" s="60" t="s">
        <v>1100</v>
      </c>
      <c r="G1360" s="57" t="s">
        <v>9860</v>
      </c>
      <c r="H1360" s="61">
        <v>7810</v>
      </c>
      <c r="I1360" s="50" t="s">
        <v>12855</v>
      </c>
      <c r="J1360" s="135" t="s">
        <v>19436</v>
      </c>
      <c r="K1360" s="135" t="s">
        <v>21308</v>
      </c>
      <c r="L1360" s="50"/>
      <c r="M1360" s="50">
        <v>1</v>
      </c>
      <c r="N1360" s="50">
        <v>1</v>
      </c>
    </row>
    <row r="1361" spans="1:14" s="6" customFormat="1" ht="25.5" x14ac:dyDescent="0.45">
      <c r="A1361" s="57"/>
      <c r="B1361" s="58" t="s">
        <v>17496</v>
      </c>
      <c r="C1361" s="57" t="s">
        <v>10098</v>
      </c>
      <c r="D1361" s="57" t="s">
        <v>9848</v>
      </c>
      <c r="E1361" s="59" t="s">
        <v>1101</v>
      </c>
      <c r="F1361" s="60" t="s">
        <v>1100</v>
      </c>
      <c r="G1361" s="57" t="s">
        <v>9860</v>
      </c>
      <c r="H1361" s="61">
        <v>7810</v>
      </c>
      <c r="I1361" s="50" t="s">
        <v>12856</v>
      </c>
      <c r="J1361" s="135" t="s">
        <v>19435</v>
      </c>
      <c r="K1361" s="135" t="s">
        <v>21308</v>
      </c>
      <c r="L1361" s="50"/>
      <c r="M1361" s="50">
        <v>1</v>
      </c>
      <c r="N1361" s="50">
        <v>1</v>
      </c>
    </row>
    <row r="1362" spans="1:14" s="6" customFormat="1" ht="25.5" x14ac:dyDescent="0.45">
      <c r="A1362" s="57"/>
      <c r="B1362" s="58" t="s">
        <v>17498</v>
      </c>
      <c r="C1362" s="57" t="s">
        <v>2631</v>
      </c>
      <c r="D1362" s="57"/>
      <c r="E1362" s="59" t="s">
        <v>1104</v>
      </c>
      <c r="F1362" s="60" t="s">
        <v>1103</v>
      </c>
      <c r="G1362" s="57" t="s">
        <v>9860</v>
      </c>
      <c r="H1362" s="61">
        <v>7820</v>
      </c>
      <c r="I1362" s="50" t="s">
        <v>12857</v>
      </c>
      <c r="J1362" s="135" t="s">
        <v>19433</v>
      </c>
      <c r="K1362" s="135" t="s">
        <v>21306</v>
      </c>
      <c r="L1362" s="50"/>
      <c r="M1362" s="50">
        <v>1</v>
      </c>
      <c r="N1362" s="50">
        <v>1</v>
      </c>
    </row>
    <row r="1363" spans="1:14" s="6" customFormat="1" ht="25.5" x14ac:dyDescent="0.45">
      <c r="A1363" s="57"/>
      <c r="B1363" s="58" t="s">
        <v>17500</v>
      </c>
      <c r="C1363" s="57" t="s">
        <v>2632</v>
      </c>
      <c r="D1363" s="57"/>
      <c r="E1363" s="59" t="s">
        <v>1107</v>
      </c>
      <c r="F1363" s="60" t="s">
        <v>1106</v>
      </c>
      <c r="G1363" s="57" t="s">
        <v>9860</v>
      </c>
      <c r="H1363" s="61">
        <v>7830</v>
      </c>
      <c r="I1363" s="50" t="s">
        <v>12858</v>
      </c>
      <c r="J1363" s="135" t="s">
        <v>19431</v>
      </c>
      <c r="K1363" s="135" t="s">
        <v>21304</v>
      </c>
      <c r="L1363" s="50"/>
      <c r="M1363" s="50">
        <v>1</v>
      </c>
      <c r="N1363" s="50">
        <v>1</v>
      </c>
    </row>
    <row r="1364" spans="1:14" s="6" customFormat="1" ht="51" x14ac:dyDescent="0.45">
      <c r="A1364" s="57"/>
      <c r="B1364" s="58" t="s">
        <v>17503</v>
      </c>
      <c r="C1364" s="57" t="s">
        <v>2634</v>
      </c>
      <c r="D1364" s="57" t="s">
        <v>9848</v>
      </c>
      <c r="E1364" s="59" t="s">
        <v>1150</v>
      </c>
      <c r="F1364" s="60" t="s">
        <v>1151</v>
      </c>
      <c r="G1364" s="57" t="s">
        <v>9860</v>
      </c>
      <c r="H1364" s="61">
        <v>8219</v>
      </c>
      <c r="I1364" s="50" t="s">
        <v>12859</v>
      </c>
      <c r="J1364" s="135" t="s">
        <v>19428</v>
      </c>
      <c r="K1364" s="135" t="s">
        <v>21279</v>
      </c>
      <c r="L1364" s="50"/>
      <c r="M1364" s="50">
        <v>1</v>
      </c>
      <c r="N1364" s="50">
        <v>1</v>
      </c>
    </row>
    <row r="1365" spans="1:14" s="6" customFormat="1" ht="13.15" x14ac:dyDescent="0.45">
      <c r="A1365" s="57"/>
      <c r="B1365" s="58" t="s">
        <v>17505</v>
      </c>
      <c r="C1365" s="57" t="s">
        <v>10097</v>
      </c>
      <c r="D1365" s="57" t="s">
        <v>9848</v>
      </c>
      <c r="E1365" s="59" t="s">
        <v>1154</v>
      </c>
      <c r="F1365" s="60" t="s">
        <v>1153</v>
      </c>
      <c r="G1365" s="57" t="s">
        <v>9860</v>
      </c>
      <c r="H1365" s="61">
        <v>8220</v>
      </c>
      <c r="I1365" s="50" t="s">
        <v>12860</v>
      </c>
      <c r="J1365" s="135" t="s">
        <v>19426</v>
      </c>
      <c r="K1365" s="135" t="s">
        <v>21277</v>
      </c>
      <c r="L1365" s="50"/>
      <c r="M1365" s="50">
        <v>1</v>
      </c>
      <c r="N1365" s="50">
        <v>1</v>
      </c>
    </row>
    <row r="1366" spans="1:14" s="6" customFormat="1" ht="25.5" x14ac:dyDescent="0.45">
      <c r="A1366" s="57"/>
      <c r="B1366" s="58" t="s">
        <v>17506</v>
      </c>
      <c r="C1366" s="57" t="s">
        <v>10096</v>
      </c>
      <c r="D1366" s="57" t="s">
        <v>9848</v>
      </c>
      <c r="E1366" s="59" t="s">
        <v>1154</v>
      </c>
      <c r="F1366" s="60" t="s">
        <v>1153</v>
      </c>
      <c r="G1366" s="57" t="s">
        <v>9860</v>
      </c>
      <c r="H1366" s="61">
        <v>8220</v>
      </c>
      <c r="I1366" s="50" t="s">
        <v>12861</v>
      </c>
      <c r="J1366" s="135" t="s">
        <v>19425</v>
      </c>
      <c r="K1366" s="135" t="s">
        <v>21277</v>
      </c>
      <c r="L1366" s="50"/>
      <c r="M1366" s="50">
        <v>1</v>
      </c>
      <c r="N1366" s="50">
        <v>1</v>
      </c>
    </row>
    <row r="1367" spans="1:14" s="6" customFormat="1" ht="51" x14ac:dyDescent="0.45">
      <c r="A1367" s="57"/>
      <c r="B1367" s="58" t="s">
        <v>17508</v>
      </c>
      <c r="C1367" s="57" t="s">
        <v>10095</v>
      </c>
      <c r="D1367" s="57" t="s">
        <v>9848</v>
      </c>
      <c r="E1367" s="59" t="s">
        <v>1150</v>
      </c>
      <c r="F1367" s="60" t="s">
        <v>1151</v>
      </c>
      <c r="G1367" s="57" t="s">
        <v>9860</v>
      </c>
      <c r="H1367" s="61">
        <v>8219</v>
      </c>
      <c r="I1367" s="50" t="s">
        <v>12862</v>
      </c>
      <c r="J1367" s="135" t="s">
        <v>19423</v>
      </c>
      <c r="K1367" s="135" t="s">
        <v>21279</v>
      </c>
      <c r="L1367" s="50"/>
      <c r="M1367" s="50">
        <v>1</v>
      </c>
      <c r="N1367" s="50">
        <v>1</v>
      </c>
    </row>
    <row r="1368" spans="1:14" s="6" customFormat="1" ht="51" x14ac:dyDescent="0.45">
      <c r="A1368" s="57"/>
      <c r="B1368" s="58" t="s">
        <v>17509</v>
      </c>
      <c r="C1368" s="57" t="s">
        <v>10094</v>
      </c>
      <c r="D1368" s="57" t="s">
        <v>9848</v>
      </c>
      <c r="E1368" s="59" t="s">
        <v>1150</v>
      </c>
      <c r="F1368" s="60" t="s">
        <v>1151</v>
      </c>
      <c r="G1368" s="57" t="s">
        <v>9860</v>
      </c>
      <c r="H1368" s="61">
        <v>8219</v>
      </c>
      <c r="I1368" s="50" t="s">
        <v>12863</v>
      </c>
      <c r="J1368" s="135" t="s">
        <v>19422</v>
      </c>
      <c r="K1368" s="135" t="s">
        <v>21279</v>
      </c>
      <c r="L1368" s="50"/>
      <c r="M1368" s="50">
        <v>1</v>
      </c>
      <c r="N1368" s="50">
        <v>1</v>
      </c>
    </row>
    <row r="1369" spans="1:14" s="6" customFormat="1" ht="25.5" x14ac:dyDescent="0.45">
      <c r="A1369" s="57" t="s">
        <v>9848</v>
      </c>
      <c r="B1369" s="58" t="s">
        <v>17511</v>
      </c>
      <c r="C1369" s="57" t="s">
        <v>2641</v>
      </c>
      <c r="D1369" s="57" t="s">
        <v>9848</v>
      </c>
      <c r="E1369" s="59" t="s">
        <v>1160</v>
      </c>
      <c r="F1369" s="60" t="s">
        <v>1161</v>
      </c>
      <c r="G1369" s="57" t="s">
        <v>10093</v>
      </c>
      <c r="H1369" s="61">
        <v>8291</v>
      </c>
      <c r="I1369" s="50" t="s">
        <v>12864</v>
      </c>
      <c r="J1369" s="135" t="s">
        <v>19420</v>
      </c>
      <c r="K1369" s="135" t="s">
        <v>21273</v>
      </c>
      <c r="L1369" s="50"/>
      <c r="M1369" s="50">
        <v>1</v>
      </c>
      <c r="N1369" s="50">
        <v>1</v>
      </c>
    </row>
    <row r="1370" spans="1:14" s="6" customFormat="1" ht="25.5" x14ac:dyDescent="0.45">
      <c r="A1370" s="57" t="s">
        <v>9848</v>
      </c>
      <c r="B1370" s="58" t="s">
        <v>17511</v>
      </c>
      <c r="C1370" s="57" t="s">
        <v>2641</v>
      </c>
      <c r="D1370" s="57" t="s">
        <v>9848</v>
      </c>
      <c r="E1370" s="59" t="s">
        <v>1171</v>
      </c>
      <c r="F1370" s="60" t="s">
        <v>1172</v>
      </c>
      <c r="G1370" s="57" t="s">
        <v>10092</v>
      </c>
      <c r="H1370" s="61">
        <v>8411</v>
      </c>
      <c r="I1370" s="50" t="s">
        <v>12865</v>
      </c>
      <c r="J1370" s="135" t="s">
        <v>19420</v>
      </c>
      <c r="K1370" s="135" t="s">
        <v>21267</v>
      </c>
      <c r="L1370" s="50"/>
      <c r="M1370" s="50">
        <v>1</v>
      </c>
      <c r="N1370" s="50">
        <v>1</v>
      </c>
    </row>
    <row r="1371" spans="1:14" s="6" customFormat="1" ht="25.5" x14ac:dyDescent="0.45">
      <c r="A1371" s="57"/>
      <c r="B1371" s="58" t="s">
        <v>17513</v>
      </c>
      <c r="C1371" s="57" t="s">
        <v>2642</v>
      </c>
      <c r="D1371" s="57" t="s">
        <v>9848</v>
      </c>
      <c r="E1371" s="59" t="s">
        <v>1160</v>
      </c>
      <c r="F1371" s="60" t="s">
        <v>1161</v>
      </c>
      <c r="G1371" s="57" t="s">
        <v>9860</v>
      </c>
      <c r="H1371" s="61">
        <v>8291</v>
      </c>
      <c r="I1371" s="50" t="s">
        <v>12866</v>
      </c>
      <c r="J1371" s="135" t="s">
        <v>19418</v>
      </c>
      <c r="K1371" s="135" t="s">
        <v>21273</v>
      </c>
      <c r="L1371" s="50"/>
      <c r="M1371" s="50">
        <v>1</v>
      </c>
      <c r="N1371" s="50">
        <v>1</v>
      </c>
    </row>
    <row r="1372" spans="1:14" s="6" customFormat="1" ht="25.5" x14ac:dyDescent="0.45">
      <c r="A1372" s="57"/>
      <c r="B1372" s="58" t="s">
        <v>17515</v>
      </c>
      <c r="C1372" s="57" t="s">
        <v>10091</v>
      </c>
      <c r="D1372" s="57" t="s">
        <v>9848</v>
      </c>
      <c r="E1372" s="59" t="s">
        <v>1164</v>
      </c>
      <c r="F1372" s="60" t="s">
        <v>1165</v>
      </c>
      <c r="G1372" s="57" t="s">
        <v>9860</v>
      </c>
      <c r="H1372" s="61">
        <v>8299</v>
      </c>
      <c r="I1372" s="50" t="s">
        <v>12867</v>
      </c>
      <c r="J1372" s="135" t="s">
        <v>19416</v>
      </c>
      <c r="K1372" s="135" t="s">
        <v>21271</v>
      </c>
      <c r="L1372" s="50"/>
      <c r="M1372" s="50">
        <v>1</v>
      </c>
      <c r="N1372" s="50">
        <v>1</v>
      </c>
    </row>
    <row r="1373" spans="1:14" s="6" customFormat="1" ht="25.5" x14ac:dyDescent="0.45">
      <c r="A1373" s="57"/>
      <c r="B1373" s="58" t="s">
        <v>17516</v>
      </c>
      <c r="C1373" s="57" t="s">
        <v>10090</v>
      </c>
      <c r="D1373" s="57" t="s">
        <v>9848</v>
      </c>
      <c r="E1373" s="59" t="s">
        <v>1164</v>
      </c>
      <c r="F1373" s="60" t="s">
        <v>1165</v>
      </c>
      <c r="G1373" s="57" t="s">
        <v>9860</v>
      </c>
      <c r="H1373" s="61">
        <v>8299</v>
      </c>
      <c r="I1373" s="50" t="s">
        <v>12868</v>
      </c>
      <c r="J1373" s="135" t="s">
        <v>19415</v>
      </c>
      <c r="K1373" s="135" t="s">
        <v>21271</v>
      </c>
      <c r="L1373" s="50"/>
      <c r="M1373" s="50">
        <v>1</v>
      </c>
      <c r="N1373" s="50">
        <v>1</v>
      </c>
    </row>
    <row r="1374" spans="1:14" s="6" customFormat="1" ht="13.15" x14ac:dyDescent="0.45">
      <c r="A1374" s="57" t="s">
        <v>9848</v>
      </c>
      <c r="B1374" s="58" t="s">
        <v>17517</v>
      </c>
      <c r="C1374" s="57" t="s">
        <v>10088</v>
      </c>
      <c r="D1374" s="57" t="s">
        <v>9848</v>
      </c>
      <c r="E1374" s="59" t="s">
        <v>1162</v>
      </c>
      <c r="F1374" s="60" t="s">
        <v>1163</v>
      </c>
      <c r="G1374" s="57" t="s">
        <v>10089</v>
      </c>
      <c r="H1374" s="61">
        <v>8292</v>
      </c>
      <c r="I1374" s="50" t="s">
        <v>12869</v>
      </c>
      <c r="J1374" s="135" t="s">
        <v>19414</v>
      </c>
      <c r="K1374" s="135" t="s">
        <v>21272</v>
      </c>
      <c r="L1374" s="50"/>
      <c r="M1374" s="50">
        <v>1</v>
      </c>
      <c r="N1374" s="50">
        <v>1</v>
      </c>
    </row>
    <row r="1375" spans="1:14" s="6" customFormat="1" ht="25.5" x14ac:dyDescent="0.45">
      <c r="A1375" s="57" t="s">
        <v>9848</v>
      </c>
      <c r="B1375" s="58" t="s">
        <v>17517</v>
      </c>
      <c r="C1375" s="57" t="s">
        <v>10088</v>
      </c>
      <c r="D1375" s="57" t="s">
        <v>9848</v>
      </c>
      <c r="E1375" s="59" t="s">
        <v>1164</v>
      </c>
      <c r="F1375" s="60" t="s">
        <v>1165</v>
      </c>
      <c r="G1375" s="57" t="s">
        <v>10087</v>
      </c>
      <c r="H1375" s="61">
        <v>8299</v>
      </c>
      <c r="I1375" s="50" t="s">
        <v>12870</v>
      </c>
      <c r="J1375" s="135" t="s">
        <v>19414</v>
      </c>
      <c r="K1375" s="135" t="s">
        <v>21271</v>
      </c>
      <c r="L1375" s="50"/>
      <c r="M1375" s="50">
        <v>1</v>
      </c>
      <c r="N1375" s="50">
        <v>1</v>
      </c>
    </row>
    <row r="1376" spans="1:14" s="6" customFormat="1" ht="13.15" x14ac:dyDescent="0.45">
      <c r="A1376" s="57"/>
      <c r="B1376" s="58" t="s">
        <v>17520</v>
      </c>
      <c r="C1376" s="57" t="s">
        <v>2648</v>
      </c>
      <c r="D1376" s="57"/>
      <c r="E1376" s="59" t="s">
        <v>1112</v>
      </c>
      <c r="F1376" s="60" t="s">
        <v>1113</v>
      </c>
      <c r="G1376" s="57" t="s">
        <v>9860</v>
      </c>
      <c r="H1376" s="61">
        <v>7911</v>
      </c>
      <c r="I1376" s="50" t="s">
        <v>12871</v>
      </c>
      <c r="J1376" s="135" t="s">
        <v>19411</v>
      </c>
      <c r="K1376" s="135" t="s">
        <v>21301</v>
      </c>
      <c r="L1376" s="50"/>
      <c r="M1376" s="50">
        <v>1</v>
      </c>
      <c r="N1376" s="50">
        <v>1</v>
      </c>
    </row>
    <row r="1377" spans="1:14" s="6" customFormat="1" ht="13.15" x14ac:dyDescent="0.45">
      <c r="A1377" s="57"/>
      <c r="B1377" s="58" t="s">
        <v>17522</v>
      </c>
      <c r="C1377" s="57" t="s">
        <v>2649</v>
      </c>
      <c r="D1377" s="57"/>
      <c r="E1377" s="59" t="s">
        <v>1114</v>
      </c>
      <c r="F1377" s="60" t="s">
        <v>1115</v>
      </c>
      <c r="G1377" s="57" t="s">
        <v>9860</v>
      </c>
      <c r="H1377" s="61">
        <v>7912</v>
      </c>
      <c r="I1377" s="50" t="s">
        <v>12872</v>
      </c>
      <c r="J1377" s="135" t="s">
        <v>19409</v>
      </c>
      <c r="K1377" s="135" t="s">
        <v>21300</v>
      </c>
      <c r="L1377" s="50"/>
      <c r="M1377" s="50">
        <v>1</v>
      </c>
      <c r="N1377" s="50">
        <v>1</v>
      </c>
    </row>
    <row r="1378" spans="1:14" s="6" customFormat="1" ht="25.5" x14ac:dyDescent="0.45">
      <c r="A1378" s="57"/>
      <c r="B1378" s="58" t="s">
        <v>17524</v>
      </c>
      <c r="C1378" s="57" t="s">
        <v>10086</v>
      </c>
      <c r="D1378" s="57" t="s">
        <v>9848</v>
      </c>
      <c r="E1378" s="59" t="s">
        <v>1118</v>
      </c>
      <c r="F1378" s="60" t="s">
        <v>1117</v>
      </c>
      <c r="G1378" s="57" t="s">
        <v>9860</v>
      </c>
      <c r="H1378" s="61">
        <v>7990</v>
      </c>
      <c r="I1378" s="50" t="s">
        <v>12873</v>
      </c>
      <c r="J1378" s="135" t="s">
        <v>19407</v>
      </c>
      <c r="K1378" s="135" t="s">
        <v>21298</v>
      </c>
      <c r="L1378" s="50"/>
      <c r="M1378" s="50">
        <v>1</v>
      </c>
      <c r="N1378" s="50">
        <v>1</v>
      </c>
    </row>
    <row r="1379" spans="1:14" s="6" customFormat="1" ht="25.5" x14ac:dyDescent="0.45">
      <c r="A1379" s="57"/>
      <c r="B1379" s="58" t="s">
        <v>17525</v>
      </c>
      <c r="C1379" s="57" t="s">
        <v>10085</v>
      </c>
      <c r="D1379" s="57" t="s">
        <v>9848</v>
      </c>
      <c r="E1379" s="59" t="s">
        <v>1118</v>
      </c>
      <c r="F1379" s="60" t="s">
        <v>1117</v>
      </c>
      <c r="G1379" s="57" t="s">
        <v>9860</v>
      </c>
      <c r="H1379" s="61">
        <v>7990</v>
      </c>
      <c r="I1379" s="50" t="s">
        <v>12874</v>
      </c>
      <c r="J1379" s="135" t="s">
        <v>19406</v>
      </c>
      <c r="K1379" s="135" t="s">
        <v>21298</v>
      </c>
      <c r="L1379" s="50"/>
      <c r="M1379" s="50">
        <v>1</v>
      </c>
      <c r="N1379" s="50">
        <v>1</v>
      </c>
    </row>
    <row r="1380" spans="1:14" s="6" customFormat="1" ht="13.15" x14ac:dyDescent="0.45">
      <c r="A1380" s="57" t="s">
        <v>9848</v>
      </c>
      <c r="B1380" s="58" t="s">
        <v>17528</v>
      </c>
      <c r="C1380" s="57" t="s">
        <v>10083</v>
      </c>
      <c r="D1380" s="57" t="s">
        <v>9848</v>
      </c>
      <c r="E1380" s="59" t="s">
        <v>1123</v>
      </c>
      <c r="F1380" s="60" t="s">
        <v>1122</v>
      </c>
      <c r="G1380" s="57" t="s">
        <v>10084</v>
      </c>
      <c r="H1380" s="61">
        <v>8010</v>
      </c>
      <c r="I1380" s="50" t="s">
        <v>12875</v>
      </c>
      <c r="J1380" s="135" t="s">
        <v>19403</v>
      </c>
      <c r="K1380" s="135" t="s">
        <v>21295</v>
      </c>
      <c r="L1380" s="50"/>
      <c r="M1380" s="50">
        <v>1</v>
      </c>
      <c r="N1380" s="50">
        <v>1</v>
      </c>
    </row>
    <row r="1381" spans="1:14" s="6" customFormat="1" ht="13.15" x14ac:dyDescent="0.45">
      <c r="A1381" s="57" t="s">
        <v>9848</v>
      </c>
      <c r="B1381" s="58" t="s">
        <v>17528</v>
      </c>
      <c r="C1381" s="57" t="s">
        <v>10083</v>
      </c>
      <c r="D1381" s="57" t="s">
        <v>9848</v>
      </c>
      <c r="E1381" s="59" t="s">
        <v>1129</v>
      </c>
      <c r="F1381" s="60" t="s">
        <v>1128</v>
      </c>
      <c r="G1381" s="57" t="s">
        <v>10082</v>
      </c>
      <c r="H1381" s="61">
        <v>8030</v>
      </c>
      <c r="I1381" s="50" t="s">
        <v>12876</v>
      </c>
      <c r="J1381" s="135" t="s">
        <v>19403</v>
      </c>
      <c r="K1381" s="135" t="s">
        <v>21291</v>
      </c>
      <c r="L1381" s="50"/>
      <c r="M1381" s="50">
        <v>1</v>
      </c>
      <c r="N1381" s="50">
        <v>1</v>
      </c>
    </row>
    <row r="1382" spans="1:14" s="6" customFormat="1" ht="13.15" x14ac:dyDescent="0.45">
      <c r="A1382" s="57"/>
      <c r="B1382" s="58" t="s">
        <v>17529</v>
      </c>
      <c r="C1382" s="57" t="s">
        <v>10081</v>
      </c>
      <c r="D1382" s="57" t="s">
        <v>9848</v>
      </c>
      <c r="E1382" s="59" t="s">
        <v>1123</v>
      </c>
      <c r="F1382" s="60" t="s">
        <v>1122</v>
      </c>
      <c r="G1382" s="57" t="s">
        <v>9860</v>
      </c>
      <c r="H1382" s="61">
        <v>8010</v>
      </c>
      <c r="I1382" s="50" t="s">
        <v>12877</v>
      </c>
      <c r="J1382" s="135" t="s">
        <v>19402</v>
      </c>
      <c r="K1382" s="135" t="s">
        <v>21295</v>
      </c>
      <c r="L1382" s="50"/>
      <c r="M1382" s="50">
        <v>1</v>
      </c>
      <c r="N1382" s="50">
        <v>1</v>
      </c>
    </row>
    <row r="1383" spans="1:14" s="6" customFormat="1" ht="13.15" x14ac:dyDescent="0.45">
      <c r="A1383" s="57"/>
      <c r="B1383" s="58" t="s">
        <v>17530</v>
      </c>
      <c r="C1383" s="57" t="s">
        <v>10080</v>
      </c>
      <c r="D1383" s="57" t="s">
        <v>9848</v>
      </c>
      <c r="E1383" s="59" t="s">
        <v>1123</v>
      </c>
      <c r="F1383" s="60" t="s">
        <v>1122</v>
      </c>
      <c r="G1383" s="57" t="s">
        <v>9860</v>
      </c>
      <c r="H1383" s="61">
        <v>8010</v>
      </c>
      <c r="I1383" s="50" t="s">
        <v>12878</v>
      </c>
      <c r="J1383" s="135" t="s">
        <v>19401</v>
      </c>
      <c r="K1383" s="135" t="s">
        <v>21295</v>
      </c>
      <c r="L1383" s="50"/>
      <c r="M1383" s="50">
        <v>1</v>
      </c>
      <c r="N1383" s="50">
        <v>1</v>
      </c>
    </row>
    <row r="1384" spans="1:14" s="6" customFormat="1" ht="25.5" x14ac:dyDescent="0.45">
      <c r="A1384" s="57"/>
      <c r="B1384" s="58" t="s">
        <v>17532</v>
      </c>
      <c r="C1384" s="57" t="s">
        <v>10079</v>
      </c>
      <c r="D1384" s="57" t="s">
        <v>9848</v>
      </c>
      <c r="E1384" s="59" t="s">
        <v>1126</v>
      </c>
      <c r="F1384" s="60" t="s">
        <v>1125</v>
      </c>
      <c r="G1384" s="57" t="s">
        <v>9860</v>
      </c>
      <c r="H1384" s="61">
        <v>8020</v>
      </c>
      <c r="I1384" s="50" t="s">
        <v>12879</v>
      </c>
      <c r="J1384" s="135" t="s">
        <v>19399</v>
      </c>
      <c r="K1384" s="135" t="s">
        <v>21293</v>
      </c>
      <c r="L1384" s="50"/>
      <c r="M1384" s="50">
        <v>1</v>
      </c>
      <c r="N1384" s="50">
        <v>1</v>
      </c>
    </row>
    <row r="1385" spans="1:14" s="6" customFormat="1" ht="25.5" x14ac:dyDescent="0.45">
      <c r="A1385" s="57"/>
      <c r="B1385" s="58" t="s">
        <v>17533</v>
      </c>
      <c r="C1385" s="57" t="s">
        <v>10078</v>
      </c>
      <c r="D1385" s="57" t="s">
        <v>9848</v>
      </c>
      <c r="E1385" s="59" t="s">
        <v>1126</v>
      </c>
      <c r="F1385" s="60" t="s">
        <v>1125</v>
      </c>
      <c r="G1385" s="57" t="s">
        <v>9860</v>
      </c>
      <c r="H1385" s="61">
        <v>8020</v>
      </c>
      <c r="I1385" s="50" t="s">
        <v>12880</v>
      </c>
      <c r="J1385" s="135" t="s">
        <v>19398</v>
      </c>
      <c r="K1385" s="135" t="s">
        <v>21293</v>
      </c>
      <c r="L1385" s="50"/>
      <c r="M1385" s="50">
        <v>1</v>
      </c>
      <c r="N1385" s="50">
        <v>1</v>
      </c>
    </row>
    <row r="1386" spans="1:14" s="6" customFormat="1" ht="25.5" x14ac:dyDescent="0.45">
      <c r="A1386" s="57"/>
      <c r="B1386" s="58" t="s">
        <v>17536</v>
      </c>
      <c r="C1386" s="57" t="s">
        <v>2662</v>
      </c>
      <c r="D1386" s="57" t="s">
        <v>9848</v>
      </c>
      <c r="E1386" s="59" t="s">
        <v>1139</v>
      </c>
      <c r="F1386" s="60" t="s">
        <v>1140</v>
      </c>
      <c r="G1386" s="57" t="s">
        <v>9860</v>
      </c>
      <c r="H1386" s="61">
        <v>8129</v>
      </c>
      <c r="I1386" s="50" t="s">
        <v>12881</v>
      </c>
      <c r="J1386" s="135" t="s">
        <v>19395</v>
      </c>
      <c r="K1386" s="135" t="s">
        <v>21285</v>
      </c>
      <c r="L1386" s="50"/>
      <c r="M1386" s="50">
        <v>1</v>
      </c>
      <c r="N1386" s="50">
        <v>1</v>
      </c>
    </row>
    <row r="1387" spans="1:14" s="6" customFormat="1" ht="13.15" x14ac:dyDescent="0.45">
      <c r="A1387" s="57" t="s">
        <v>9848</v>
      </c>
      <c r="B1387" s="58" t="s">
        <v>17538</v>
      </c>
      <c r="C1387" s="57" t="s">
        <v>2663</v>
      </c>
      <c r="D1387" s="57"/>
      <c r="E1387" s="59" t="s">
        <v>1137</v>
      </c>
      <c r="F1387" s="60" t="s">
        <v>1138</v>
      </c>
      <c r="G1387" s="57" t="s">
        <v>10077</v>
      </c>
      <c r="H1387" s="61">
        <v>8121</v>
      </c>
      <c r="I1387" s="50" t="s">
        <v>12882</v>
      </c>
      <c r="J1387" s="135" t="s">
        <v>19393</v>
      </c>
      <c r="K1387" s="135" t="s">
        <v>21286</v>
      </c>
      <c r="L1387" s="50"/>
      <c r="M1387" s="50">
        <v>1</v>
      </c>
      <c r="N1387" s="50">
        <v>1</v>
      </c>
    </row>
    <row r="1388" spans="1:14" s="6" customFormat="1" ht="25.5" x14ac:dyDescent="0.45">
      <c r="A1388" s="57" t="s">
        <v>9848</v>
      </c>
      <c r="B1388" s="58" t="s">
        <v>17538</v>
      </c>
      <c r="C1388" s="57" t="s">
        <v>2663</v>
      </c>
      <c r="D1388" s="57" t="s">
        <v>9848</v>
      </c>
      <c r="E1388" s="59" t="s">
        <v>1139</v>
      </c>
      <c r="F1388" s="60" t="s">
        <v>1140</v>
      </c>
      <c r="G1388" s="57" t="s">
        <v>10076</v>
      </c>
      <c r="H1388" s="61">
        <v>8129</v>
      </c>
      <c r="I1388" s="50" t="s">
        <v>12883</v>
      </c>
      <c r="J1388" s="135" t="s">
        <v>19393</v>
      </c>
      <c r="K1388" s="135" t="s">
        <v>21285</v>
      </c>
      <c r="L1388" s="50"/>
      <c r="M1388" s="50">
        <v>1</v>
      </c>
      <c r="N1388" s="50">
        <v>1</v>
      </c>
    </row>
    <row r="1389" spans="1:14" s="6" customFormat="1" ht="25.5" x14ac:dyDescent="0.45">
      <c r="A1389" s="57"/>
      <c r="B1389" s="58" t="s">
        <v>17540</v>
      </c>
      <c r="C1389" s="57" t="s">
        <v>2665</v>
      </c>
      <c r="D1389" s="57"/>
      <c r="E1389" s="59" t="s">
        <v>1143</v>
      </c>
      <c r="F1389" s="60" t="s">
        <v>1142</v>
      </c>
      <c r="G1389" s="57" t="s">
        <v>9860</v>
      </c>
      <c r="H1389" s="61">
        <v>8130</v>
      </c>
      <c r="I1389" s="50" t="s">
        <v>12884</v>
      </c>
      <c r="J1389" s="135" t="s">
        <v>19391</v>
      </c>
      <c r="K1389" s="135" t="s">
        <v>21283</v>
      </c>
      <c r="L1389" s="50"/>
      <c r="M1389" s="50">
        <v>1</v>
      </c>
      <c r="N1389" s="50">
        <v>1</v>
      </c>
    </row>
    <row r="1390" spans="1:14" s="6" customFormat="1" ht="25.5" x14ac:dyDescent="0.45">
      <c r="A1390" s="57"/>
      <c r="B1390" s="58" t="s">
        <v>17542</v>
      </c>
      <c r="C1390" s="57" t="s">
        <v>2666</v>
      </c>
      <c r="D1390" s="57" t="s">
        <v>9848</v>
      </c>
      <c r="E1390" s="59" t="s">
        <v>1328</v>
      </c>
      <c r="F1390" s="60" t="s">
        <v>1329</v>
      </c>
      <c r="G1390" s="57" t="s">
        <v>9860</v>
      </c>
      <c r="H1390" s="61">
        <v>9601</v>
      </c>
      <c r="I1390" s="50" t="s">
        <v>12885</v>
      </c>
      <c r="J1390" s="135" t="s">
        <v>19389</v>
      </c>
      <c r="K1390" s="135" t="s">
        <v>21178</v>
      </c>
      <c r="L1390" s="50"/>
      <c r="M1390" s="50">
        <v>1</v>
      </c>
      <c r="N1390" s="50">
        <v>1</v>
      </c>
    </row>
    <row r="1391" spans="1:14" s="6" customFormat="1" ht="25.5" x14ac:dyDescent="0.45">
      <c r="A1391" s="57" t="s">
        <v>9848</v>
      </c>
      <c r="B1391" s="58" t="s">
        <v>17544</v>
      </c>
      <c r="C1391" s="57" t="s">
        <v>2667</v>
      </c>
      <c r="D1391" s="57" t="s">
        <v>9848</v>
      </c>
      <c r="E1391" s="59" t="s">
        <v>653</v>
      </c>
      <c r="F1391" s="60" t="s">
        <v>652</v>
      </c>
      <c r="G1391" s="57" t="s">
        <v>10075</v>
      </c>
      <c r="H1391" s="61">
        <v>4390</v>
      </c>
      <c r="I1391" s="50" t="s">
        <v>12886</v>
      </c>
      <c r="J1391" s="135" t="s">
        <v>19387</v>
      </c>
      <c r="K1391" s="135" t="s">
        <v>21560</v>
      </c>
      <c r="L1391" s="50"/>
      <c r="M1391" s="50">
        <v>1</v>
      </c>
      <c r="N1391" s="50">
        <v>1</v>
      </c>
    </row>
    <row r="1392" spans="1:14" s="6" customFormat="1" ht="25.5" x14ac:dyDescent="0.45">
      <c r="A1392" s="57" t="s">
        <v>9848</v>
      </c>
      <c r="B1392" s="58" t="s">
        <v>17544</v>
      </c>
      <c r="C1392" s="57" t="s">
        <v>2667</v>
      </c>
      <c r="D1392" s="57" t="s">
        <v>9848</v>
      </c>
      <c r="E1392" s="59" t="s">
        <v>1139</v>
      </c>
      <c r="F1392" s="60" t="s">
        <v>1140</v>
      </c>
      <c r="G1392" s="57" t="s">
        <v>10074</v>
      </c>
      <c r="H1392" s="61">
        <v>8129</v>
      </c>
      <c r="I1392" s="50" t="s">
        <v>12887</v>
      </c>
      <c r="J1392" s="135" t="s">
        <v>19387</v>
      </c>
      <c r="K1392" s="135" t="s">
        <v>21285</v>
      </c>
      <c r="L1392" s="50"/>
      <c r="M1392" s="50">
        <v>1</v>
      </c>
      <c r="N1392" s="50">
        <v>1</v>
      </c>
    </row>
    <row r="1393" spans="1:14" s="6" customFormat="1" ht="13.15" x14ac:dyDescent="0.45">
      <c r="A1393" s="57"/>
      <c r="B1393" s="58" t="s">
        <v>17547</v>
      </c>
      <c r="C1393" s="57" t="s">
        <v>2670</v>
      </c>
      <c r="D1393" s="57" t="s">
        <v>9848</v>
      </c>
      <c r="E1393" s="59" t="s">
        <v>1162</v>
      </c>
      <c r="F1393" s="60" t="s">
        <v>1163</v>
      </c>
      <c r="G1393" s="57" t="s">
        <v>9860</v>
      </c>
      <c r="H1393" s="61">
        <v>8292</v>
      </c>
      <c r="I1393" s="50" t="s">
        <v>12888</v>
      </c>
      <c r="J1393" s="135" t="s">
        <v>19384</v>
      </c>
      <c r="K1393" s="135" t="s">
        <v>21272</v>
      </c>
      <c r="L1393" s="50"/>
      <c r="M1393" s="50">
        <v>1</v>
      </c>
      <c r="N1393" s="50">
        <v>1</v>
      </c>
    </row>
    <row r="1394" spans="1:14" s="6" customFormat="1" ht="25.5" x14ac:dyDescent="0.45">
      <c r="A1394" s="57"/>
      <c r="B1394" s="58" t="s">
        <v>17549</v>
      </c>
      <c r="C1394" s="57" t="s">
        <v>2671</v>
      </c>
      <c r="D1394" s="57"/>
      <c r="E1394" s="59" t="s">
        <v>1157</v>
      </c>
      <c r="F1394" s="60" t="s">
        <v>1156</v>
      </c>
      <c r="G1394" s="57" t="s">
        <v>9860</v>
      </c>
      <c r="H1394" s="61">
        <v>8230</v>
      </c>
      <c r="I1394" s="50" t="s">
        <v>12889</v>
      </c>
      <c r="J1394" s="135" t="s">
        <v>19382</v>
      </c>
      <c r="K1394" s="135" t="s">
        <v>21275</v>
      </c>
      <c r="L1394" s="50"/>
      <c r="M1394" s="50">
        <v>1</v>
      </c>
      <c r="N1394" s="50">
        <v>1</v>
      </c>
    </row>
    <row r="1395" spans="1:14" s="6" customFormat="1" ht="13.15" x14ac:dyDescent="0.45">
      <c r="A1395" s="57" t="s">
        <v>9848</v>
      </c>
      <c r="B1395" s="58" t="s">
        <v>17551</v>
      </c>
      <c r="C1395" s="57" t="s">
        <v>2672</v>
      </c>
      <c r="D1395" s="57" t="s">
        <v>9848</v>
      </c>
      <c r="E1395" s="59" t="s">
        <v>222</v>
      </c>
      <c r="F1395" s="60" t="s">
        <v>223</v>
      </c>
      <c r="G1395" s="57" t="s">
        <v>10073</v>
      </c>
      <c r="H1395" s="61">
        <v>1313</v>
      </c>
      <c r="I1395" s="50" t="s">
        <v>12890</v>
      </c>
      <c r="J1395" s="135" t="s">
        <v>19380</v>
      </c>
      <c r="K1395" s="135" t="s">
        <v>21805</v>
      </c>
      <c r="L1395" s="50"/>
      <c r="M1395" s="50">
        <v>1</v>
      </c>
      <c r="N1395" s="50">
        <v>1</v>
      </c>
    </row>
    <row r="1396" spans="1:14" s="6" customFormat="1" ht="25.5" x14ac:dyDescent="0.45">
      <c r="A1396" s="57" t="s">
        <v>9848</v>
      </c>
      <c r="B1396" s="58" t="s">
        <v>17551</v>
      </c>
      <c r="C1396" s="57" t="s">
        <v>2672</v>
      </c>
      <c r="D1396" s="57" t="s">
        <v>9848</v>
      </c>
      <c r="E1396" s="59" t="s">
        <v>1164</v>
      </c>
      <c r="F1396" s="60" t="s">
        <v>1165</v>
      </c>
      <c r="G1396" s="57" t="s">
        <v>10072</v>
      </c>
      <c r="H1396" s="61">
        <v>8299</v>
      </c>
      <c r="I1396" s="50" t="s">
        <v>12891</v>
      </c>
      <c r="J1396" s="135" t="s">
        <v>19380</v>
      </c>
      <c r="K1396" s="135" t="s">
        <v>21271</v>
      </c>
      <c r="L1396" s="50"/>
      <c r="M1396" s="50">
        <v>1</v>
      </c>
      <c r="N1396" s="50">
        <v>1</v>
      </c>
    </row>
    <row r="1397" spans="1:14" s="6" customFormat="1" ht="38.25" x14ac:dyDescent="0.45">
      <c r="A1397" s="57" t="s">
        <v>9848</v>
      </c>
      <c r="B1397" s="58" t="s">
        <v>17551</v>
      </c>
      <c r="C1397" s="57" t="s">
        <v>2672</v>
      </c>
      <c r="D1397" s="57" t="s">
        <v>9848</v>
      </c>
      <c r="E1397" s="59" t="s">
        <v>1175</v>
      </c>
      <c r="F1397" s="60" t="s">
        <v>1176</v>
      </c>
      <c r="G1397" s="57" t="s">
        <v>10071</v>
      </c>
      <c r="H1397" s="61">
        <v>8413</v>
      </c>
      <c r="I1397" s="50" t="s">
        <v>12892</v>
      </c>
      <c r="J1397" s="135" t="s">
        <v>19380</v>
      </c>
      <c r="K1397" s="135" t="s">
        <v>21265</v>
      </c>
      <c r="L1397" s="50"/>
      <c r="M1397" s="50">
        <v>1</v>
      </c>
      <c r="N1397" s="50">
        <v>1</v>
      </c>
    </row>
    <row r="1398" spans="1:14" s="6" customFormat="1" ht="25.5" x14ac:dyDescent="0.45">
      <c r="A1398" s="57" t="s">
        <v>9848</v>
      </c>
      <c r="B1398" s="58" t="s">
        <v>17551</v>
      </c>
      <c r="C1398" s="57" t="s">
        <v>2672</v>
      </c>
      <c r="D1398" s="57" t="s">
        <v>9848</v>
      </c>
      <c r="E1398" s="59" t="s">
        <v>1183</v>
      </c>
      <c r="F1398" s="60" t="s">
        <v>1184</v>
      </c>
      <c r="G1398" s="57" t="s">
        <v>10070</v>
      </c>
      <c r="H1398" s="61">
        <v>8423</v>
      </c>
      <c r="I1398" s="50" t="s">
        <v>12893</v>
      </c>
      <c r="J1398" s="135" t="s">
        <v>19380</v>
      </c>
      <c r="K1398" s="135" t="s">
        <v>21261</v>
      </c>
      <c r="L1398" s="50"/>
      <c r="M1398" s="50">
        <v>1</v>
      </c>
      <c r="N1398" s="50">
        <v>1</v>
      </c>
    </row>
    <row r="1399" spans="1:14" s="6" customFormat="1" ht="25.5" x14ac:dyDescent="0.45">
      <c r="A1399" s="57"/>
      <c r="B1399" s="58" t="s">
        <v>17553</v>
      </c>
      <c r="C1399" s="57" t="s">
        <v>10069</v>
      </c>
      <c r="D1399" s="57" t="s">
        <v>9848</v>
      </c>
      <c r="E1399" s="59" t="s">
        <v>598</v>
      </c>
      <c r="F1399" s="60" t="s">
        <v>599</v>
      </c>
      <c r="G1399" s="57" t="s">
        <v>9860</v>
      </c>
      <c r="H1399" s="61">
        <v>3811</v>
      </c>
      <c r="I1399" s="50" t="s">
        <v>12894</v>
      </c>
      <c r="J1399" s="135" t="s">
        <v>19376</v>
      </c>
      <c r="K1399" s="135" t="s">
        <v>21592</v>
      </c>
      <c r="L1399" s="50"/>
      <c r="M1399" s="50">
        <v>1</v>
      </c>
      <c r="N1399" s="50">
        <v>1</v>
      </c>
    </row>
    <row r="1400" spans="1:14" s="6" customFormat="1" ht="13.15" x14ac:dyDescent="0.45">
      <c r="A1400" s="57"/>
      <c r="B1400" s="58" t="s">
        <v>17554</v>
      </c>
      <c r="C1400" s="57" t="s">
        <v>10068</v>
      </c>
      <c r="D1400" s="57"/>
      <c r="E1400" s="59" t="s">
        <v>600</v>
      </c>
      <c r="F1400" s="60" t="s">
        <v>601</v>
      </c>
      <c r="G1400" s="57" t="s">
        <v>9860</v>
      </c>
      <c r="H1400" s="61">
        <v>3812</v>
      </c>
      <c r="I1400" s="50" t="s">
        <v>12895</v>
      </c>
      <c r="J1400" s="135" t="s">
        <v>19375</v>
      </c>
      <c r="K1400" s="135" t="s">
        <v>21591</v>
      </c>
      <c r="L1400" s="50"/>
      <c r="M1400" s="50">
        <v>1</v>
      </c>
      <c r="N1400" s="50">
        <v>1</v>
      </c>
    </row>
    <row r="1401" spans="1:14" s="6" customFormat="1" ht="25.5" x14ac:dyDescent="0.45">
      <c r="A1401" s="57"/>
      <c r="B1401" s="58" t="s">
        <v>17555</v>
      </c>
      <c r="C1401" s="57" t="s">
        <v>10067</v>
      </c>
      <c r="D1401" s="57" t="s">
        <v>9848</v>
      </c>
      <c r="E1401" s="59" t="s">
        <v>598</v>
      </c>
      <c r="F1401" s="60" t="s">
        <v>599</v>
      </c>
      <c r="G1401" s="57" t="s">
        <v>9860</v>
      </c>
      <c r="H1401" s="61">
        <v>3811</v>
      </c>
      <c r="I1401" s="50" t="s">
        <v>12896</v>
      </c>
      <c r="J1401" s="135" t="s">
        <v>19374</v>
      </c>
      <c r="K1401" s="135" t="s">
        <v>21592</v>
      </c>
      <c r="L1401" s="50"/>
      <c r="M1401" s="50">
        <v>1</v>
      </c>
      <c r="N1401" s="50">
        <v>1</v>
      </c>
    </row>
    <row r="1402" spans="1:14" s="6" customFormat="1" ht="25.5" x14ac:dyDescent="0.45">
      <c r="A1402" s="57"/>
      <c r="B1402" s="58" t="s">
        <v>17558</v>
      </c>
      <c r="C1402" s="57" t="s">
        <v>10066</v>
      </c>
      <c r="D1402" s="57"/>
      <c r="E1402" s="59" t="s">
        <v>606</v>
      </c>
      <c r="F1402" s="60" t="s">
        <v>607</v>
      </c>
      <c r="G1402" s="57" t="s">
        <v>9860</v>
      </c>
      <c r="H1402" s="61">
        <v>3822</v>
      </c>
      <c r="I1402" s="50" t="s">
        <v>12897</v>
      </c>
      <c r="J1402" s="135" t="s">
        <v>19371</v>
      </c>
      <c r="K1402" s="135" t="s">
        <v>21588</v>
      </c>
      <c r="L1402" s="50"/>
      <c r="M1402" s="50">
        <v>1</v>
      </c>
      <c r="N1402" s="50">
        <v>1</v>
      </c>
    </row>
    <row r="1403" spans="1:14" s="6" customFormat="1" ht="25.5" x14ac:dyDescent="0.45">
      <c r="A1403" s="57"/>
      <c r="B1403" s="58" t="s">
        <v>17559</v>
      </c>
      <c r="C1403" s="57" t="s">
        <v>10065</v>
      </c>
      <c r="D1403" s="57" t="s">
        <v>9848</v>
      </c>
      <c r="E1403" s="59" t="s">
        <v>604</v>
      </c>
      <c r="F1403" s="60" t="s">
        <v>605</v>
      </c>
      <c r="G1403" s="57" t="s">
        <v>9860</v>
      </c>
      <c r="H1403" s="61">
        <v>3821</v>
      </c>
      <c r="I1403" s="50" t="s">
        <v>12898</v>
      </c>
      <c r="J1403" s="135" t="s">
        <v>19370</v>
      </c>
      <c r="K1403" s="135" t="s">
        <v>21589</v>
      </c>
      <c r="L1403" s="50"/>
      <c r="M1403" s="50">
        <v>1</v>
      </c>
      <c r="N1403" s="50">
        <v>1</v>
      </c>
    </row>
    <row r="1404" spans="1:14" s="6" customFormat="1" ht="25.5" x14ac:dyDescent="0.45">
      <c r="A1404" s="57"/>
      <c r="B1404" s="58" t="s">
        <v>17560</v>
      </c>
      <c r="C1404" s="57" t="s">
        <v>10064</v>
      </c>
      <c r="D1404" s="57" t="s">
        <v>9848</v>
      </c>
      <c r="E1404" s="59" t="s">
        <v>604</v>
      </c>
      <c r="F1404" s="60" t="s">
        <v>605</v>
      </c>
      <c r="G1404" s="57"/>
      <c r="H1404" s="61">
        <v>3821</v>
      </c>
      <c r="I1404" s="50" t="s">
        <v>12899</v>
      </c>
      <c r="J1404" s="135" t="s">
        <v>19369</v>
      </c>
      <c r="K1404" s="135" t="s">
        <v>21589</v>
      </c>
      <c r="L1404" s="50"/>
      <c r="M1404" s="50">
        <v>1</v>
      </c>
      <c r="N1404" s="50">
        <v>1</v>
      </c>
    </row>
    <row r="1405" spans="1:14" s="6" customFormat="1" ht="25.5" x14ac:dyDescent="0.45">
      <c r="A1405" s="57" t="s">
        <v>9848</v>
      </c>
      <c r="B1405" s="58" t="s">
        <v>17561</v>
      </c>
      <c r="C1405" s="57" t="s">
        <v>10062</v>
      </c>
      <c r="D1405" s="57" t="s">
        <v>9848</v>
      </c>
      <c r="E1405" s="59" t="s">
        <v>593</v>
      </c>
      <c r="F1405" s="60" t="s">
        <v>591</v>
      </c>
      <c r="G1405" s="57" t="s">
        <v>10063</v>
      </c>
      <c r="H1405" s="61">
        <v>3700</v>
      </c>
      <c r="I1405" s="50" t="s">
        <v>12900</v>
      </c>
      <c r="J1405" s="135" t="s">
        <v>19368</v>
      </c>
      <c r="K1405" s="135" t="s">
        <v>21595</v>
      </c>
      <c r="L1405" s="50"/>
      <c r="M1405" s="50">
        <v>1</v>
      </c>
      <c r="N1405" s="50">
        <v>1</v>
      </c>
    </row>
    <row r="1406" spans="1:14" s="6" customFormat="1" ht="25.5" x14ac:dyDescent="0.45">
      <c r="A1406" s="57" t="s">
        <v>9848</v>
      </c>
      <c r="B1406" s="58" t="s">
        <v>17561</v>
      </c>
      <c r="C1406" s="57" t="s">
        <v>10062</v>
      </c>
      <c r="D1406" s="57" t="s">
        <v>9848</v>
      </c>
      <c r="E1406" s="59" t="s">
        <v>604</v>
      </c>
      <c r="F1406" s="60" t="s">
        <v>605</v>
      </c>
      <c r="G1406" s="57" t="s">
        <v>10061</v>
      </c>
      <c r="H1406" s="61">
        <v>3821</v>
      </c>
      <c r="I1406" s="50" t="s">
        <v>12901</v>
      </c>
      <c r="J1406" s="135" t="s">
        <v>19368</v>
      </c>
      <c r="K1406" s="135" t="s">
        <v>21589</v>
      </c>
      <c r="L1406" s="50"/>
      <c r="M1406" s="50">
        <v>1</v>
      </c>
      <c r="N1406" s="50">
        <v>1</v>
      </c>
    </row>
    <row r="1407" spans="1:14" s="6" customFormat="1" ht="38.25" x14ac:dyDescent="0.45">
      <c r="A1407" s="57"/>
      <c r="B1407" s="58" t="s">
        <v>17563</v>
      </c>
      <c r="C1407" s="57" t="s">
        <v>10060</v>
      </c>
      <c r="D1407" s="57"/>
      <c r="E1407" s="59" t="s">
        <v>614</v>
      </c>
      <c r="F1407" s="60" t="s">
        <v>612</v>
      </c>
      <c r="G1407" s="57" t="s">
        <v>9860</v>
      </c>
      <c r="H1407" s="61">
        <v>3900</v>
      </c>
      <c r="I1407" s="50" t="s">
        <v>12902</v>
      </c>
      <c r="J1407" s="135" t="s">
        <v>19365</v>
      </c>
      <c r="K1407" s="135" t="s">
        <v>21583</v>
      </c>
      <c r="L1407" s="50"/>
      <c r="M1407" s="50">
        <v>1</v>
      </c>
      <c r="N1407" s="50">
        <v>1</v>
      </c>
    </row>
    <row r="1408" spans="1:14" s="6" customFormat="1" ht="13.15" x14ac:dyDescent="0.45">
      <c r="A1408" s="57"/>
      <c r="B1408" s="58" t="s">
        <v>17565</v>
      </c>
      <c r="C1408" s="57" t="s">
        <v>10059</v>
      </c>
      <c r="D1408" s="57" t="s">
        <v>9848</v>
      </c>
      <c r="E1408" s="59" t="s">
        <v>610</v>
      </c>
      <c r="F1408" s="60" t="s">
        <v>609</v>
      </c>
      <c r="G1408" s="57" t="s">
        <v>9860</v>
      </c>
      <c r="H1408" s="61">
        <v>3830</v>
      </c>
      <c r="I1408" s="50" t="s">
        <v>12903</v>
      </c>
      <c r="J1408" s="135" t="s">
        <v>19363</v>
      </c>
      <c r="K1408" s="135" t="s">
        <v>21586</v>
      </c>
      <c r="L1408" s="50"/>
      <c r="M1408" s="50">
        <v>1</v>
      </c>
      <c r="N1408" s="50">
        <v>1</v>
      </c>
    </row>
    <row r="1409" spans="1:14" s="6" customFormat="1" ht="13.15" x14ac:dyDescent="0.45">
      <c r="A1409" s="57"/>
      <c r="B1409" s="58" t="s">
        <v>17567</v>
      </c>
      <c r="C1409" s="57" t="s">
        <v>10058</v>
      </c>
      <c r="D1409" s="57" t="s">
        <v>9848</v>
      </c>
      <c r="E1409" s="59" t="s">
        <v>593</v>
      </c>
      <c r="F1409" s="60" t="s">
        <v>591</v>
      </c>
      <c r="G1409" s="57" t="s">
        <v>9860</v>
      </c>
      <c r="H1409" s="61">
        <v>3700</v>
      </c>
      <c r="I1409" s="50" t="s">
        <v>12904</v>
      </c>
      <c r="J1409" s="135" t="s">
        <v>19361</v>
      </c>
      <c r="K1409" s="135" t="s">
        <v>21595</v>
      </c>
      <c r="L1409" s="50"/>
      <c r="M1409" s="50">
        <v>1</v>
      </c>
      <c r="N1409" s="50">
        <v>1</v>
      </c>
    </row>
    <row r="1410" spans="1:14" s="6" customFormat="1" ht="25.5" x14ac:dyDescent="0.45">
      <c r="A1410" s="57"/>
      <c r="B1410" s="58" t="s">
        <v>17568</v>
      </c>
      <c r="C1410" s="57" t="s">
        <v>10057</v>
      </c>
      <c r="D1410" s="57" t="s">
        <v>9848</v>
      </c>
      <c r="E1410" s="59" t="s">
        <v>593</v>
      </c>
      <c r="F1410" s="60" t="s">
        <v>591</v>
      </c>
      <c r="G1410" s="57" t="s">
        <v>9860</v>
      </c>
      <c r="H1410" s="61">
        <v>3700</v>
      </c>
      <c r="I1410" s="50" t="s">
        <v>12905</v>
      </c>
      <c r="J1410" s="135" t="s">
        <v>19360</v>
      </c>
      <c r="K1410" s="135" t="s">
        <v>21595</v>
      </c>
      <c r="L1410" s="50"/>
      <c r="M1410" s="50">
        <v>1</v>
      </c>
      <c r="N1410" s="50">
        <v>1</v>
      </c>
    </row>
    <row r="1411" spans="1:14" s="6" customFormat="1" ht="25.5" x14ac:dyDescent="0.45">
      <c r="A1411" s="57" t="s">
        <v>9848</v>
      </c>
      <c r="B1411" s="58" t="s">
        <v>17571</v>
      </c>
      <c r="C1411" s="57" t="s">
        <v>2690</v>
      </c>
      <c r="D1411" s="57" t="s">
        <v>9848</v>
      </c>
      <c r="E1411" s="59" t="s">
        <v>1193</v>
      </c>
      <c r="F1411" s="60" t="s">
        <v>1192</v>
      </c>
      <c r="G1411" s="57" t="s">
        <v>10056</v>
      </c>
      <c r="H1411" s="61">
        <v>8510</v>
      </c>
      <c r="I1411" s="50" t="s">
        <v>12906</v>
      </c>
      <c r="J1411" s="135" t="s">
        <v>19355</v>
      </c>
      <c r="K1411" s="135" t="s">
        <v>21255</v>
      </c>
      <c r="L1411" s="50"/>
      <c r="M1411" s="50">
        <v>1</v>
      </c>
      <c r="N1411" s="50">
        <v>1</v>
      </c>
    </row>
    <row r="1412" spans="1:14" s="6" customFormat="1" ht="13.15" x14ac:dyDescent="0.45">
      <c r="A1412" s="57" t="s">
        <v>9848</v>
      </c>
      <c r="B1412" s="58" t="s">
        <v>17571</v>
      </c>
      <c r="C1412" s="57" t="s">
        <v>2690</v>
      </c>
      <c r="D1412" s="57"/>
      <c r="E1412" s="59" t="s">
        <v>1196</v>
      </c>
      <c r="F1412" s="60" t="s">
        <v>1197</v>
      </c>
      <c r="G1412" s="57" t="s">
        <v>10055</v>
      </c>
      <c r="H1412" s="61">
        <v>8521</v>
      </c>
      <c r="I1412" s="50" t="s">
        <v>12907</v>
      </c>
      <c r="J1412" s="135" t="s">
        <v>19355</v>
      </c>
      <c r="K1412" s="135" t="s">
        <v>21253</v>
      </c>
      <c r="L1412" s="50"/>
      <c r="M1412" s="50">
        <v>1</v>
      </c>
      <c r="N1412" s="50">
        <v>1</v>
      </c>
    </row>
    <row r="1413" spans="1:14" s="6" customFormat="1" ht="25.5" x14ac:dyDescent="0.45">
      <c r="A1413" s="57" t="s">
        <v>9848</v>
      </c>
      <c r="B1413" s="58" t="s">
        <v>17571</v>
      </c>
      <c r="C1413" s="57" t="s">
        <v>2690</v>
      </c>
      <c r="D1413" s="57" t="s">
        <v>9848</v>
      </c>
      <c r="E1413" s="59" t="s">
        <v>1198</v>
      </c>
      <c r="F1413" s="60" t="s">
        <v>1199</v>
      </c>
      <c r="G1413" s="57" t="s">
        <v>10054</v>
      </c>
      <c r="H1413" s="61">
        <v>8522</v>
      </c>
      <c r="I1413" s="50" t="s">
        <v>12908</v>
      </c>
      <c r="J1413" s="135" t="s">
        <v>19355</v>
      </c>
      <c r="K1413" s="135" t="s">
        <v>21252</v>
      </c>
      <c r="L1413" s="50"/>
      <c r="M1413" s="50">
        <v>1</v>
      </c>
      <c r="N1413" s="50">
        <v>1</v>
      </c>
    </row>
    <row r="1414" spans="1:14" s="6" customFormat="1" ht="13.15" x14ac:dyDescent="0.45">
      <c r="A1414" s="57"/>
      <c r="B1414" s="58" t="s">
        <v>17574</v>
      </c>
      <c r="C1414" s="57" t="s">
        <v>2692</v>
      </c>
      <c r="D1414" s="57" t="s">
        <v>9848</v>
      </c>
      <c r="E1414" s="59" t="s">
        <v>1202</v>
      </c>
      <c r="F1414" s="60" t="s">
        <v>1201</v>
      </c>
      <c r="G1414" s="57" t="s">
        <v>9860</v>
      </c>
      <c r="H1414" s="61">
        <v>8530</v>
      </c>
      <c r="I1414" s="50" t="s">
        <v>12909</v>
      </c>
      <c r="J1414" s="135" t="s">
        <v>19352</v>
      </c>
      <c r="K1414" s="135" t="s">
        <v>21250</v>
      </c>
      <c r="L1414" s="50"/>
      <c r="M1414" s="50">
        <v>1</v>
      </c>
      <c r="N1414" s="50">
        <v>1</v>
      </c>
    </row>
    <row r="1415" spans="1:14" s="6" customFormat="1" ht="25.5" x14ac:dyDescent="0.45">
      <c r="A1415" s="57"/>
      <c r="B1415" s="58" t="s">
        <v>17577</v>
      </c>
      <c r="C1415" s="57" t="s">
        <v>2694</v>
      </c>
      <c r="D1415" s="57" t="s">
        <v>9848</v>
      </c>
      <c r="E1415" s="59" t="s">
        <v>1202</v>
      </c>
      <c r="F1415" s="60" t="s">
        <v>1201</v>
      </c>
      <c r="G1415" s="57" t="s">
        <v>9860</v>
      </c>
      <c r="H1415" s="61">
        <v>8530</v>
      </c>
      <c r="I1415" s="50" t="s">
        <v>12910</v>
      </c>
      <c r="J1415" s="135" t="s">
        <v>19349</v>
      </c>
      <c r="K1415" s="135" t="s">
        <v>21250</v>
      </c>
      <c r="L1415" s="50"/>
      <c r="M1415" s="50">
        <v>1</v>
      </c>
      <c r="N1415" s="50">
        <v>1</v>
      </c>
    </row>
    <row r="1416" spans="1:14" s="6" customFormat="1" ht="25.5" x14ac:dyDescent="0.45">
      <c r="A1416" s="57"/>
      <c r="B1416" s="58" t="s">
        <v>17580</v>
      </c>
      <c r="C1416" s="57" t="s">
        <v>2697</v>
      </c>
      <c r="D1416" s="57" t="s">
        <v>9848</v>
      </c>
      <c r="E1416" s="59" t="s">
        <v>1198</v>
      </c>
      <c r="F1416" s="60" t="s">
        <v>1199</v>
      </c>
      <c r="G1416" s="57" t="s">
        <v>9860</v>
      </c>
      <c r="H1416" s="61">
        <v>8522</v>
      </c>
      <c r="I1416" s="50" t="s">
        <v>12911</v>
      </c>
      <c r="J1416" s="135" t="s">
        <v>19346</v>
      </c>
      <c r="K1416" s="135" t="s">
        <v>21252</v>
      </c>
      <c r="L1416" s="50"/>
      <c r="M1416" s="50">
        <v>1</v>
      </c>
      <c r="N1416" s="50">
        <v>1</v>
      </c>
    </row>
    <row r="1417" spans="1:14" s="6" customFormat="1" ht="13.15" x14ac:dyDescent="0.45">
      <c r="A1417" s="57"/>
      <c r="B1417" s="58" t="s">
        <v>17582</v>
      </c>
      <c r="C1417" s="57" t="s">
        <v>2699</v>
      </c>
      <c r="D1417" s="57" t="s">
        <v>9848</v>
      </c>
      <c r="E1417" s="59" t="s">
        <v>1209</v>
      </c>
      <c r="F1417" s="60" t="s">
        <v>1210</v>
      </c>
      <c r="G1417" s="57" t="s">
        <v>9860</v>
      </c>
      <c r="H1417" s="61">
        <v>8549</v>
      </c>
      <c r="I1417" s="50" t="s">
        <v>12912</v>
      </c>
      <c r="J1417" s="135" t="s">
        <v>19344</v>
      </c>
      <c r="K1417" s="135" t="s">
        <v>21246</v>
      </c>
      <c r="L1417" s="50"/>
      <c r="M1417" s="50">
        <v>1</v>
      </c>
      <c r="N1417" s="50">
        <v>1</v>
      </c>
    </row>
    <row r="1418" spans="1:14" s="6" customFormat="1" ht="25.5" x14ac:dyDescent="0.45">
      <c r="A1418" s="57"/>
      <c r="B1418" s="58" t="s">
        <v>17584</v>
      </c>
      <c r="C1418" s="57" t="s">
        <v>2701</v>
      </c>
      <c r="D1418" s="57" t="s">
        <v>9848</v>
      </c>
      <c r="E1418" s="59" t="s">
        <v>1209</v>
      </c>
      <c r="F1418" s="60" t="s">
        <v>1210</v>
      </c>
      <c r="G1418" s="57" t="s">
        <v>9860</v>
      </c>
      <c r="H1418" s="61">
        <v>8549</v>
      </c>
      <c r="I1418" s="50" t="s">
        <v>12913</v>
      </c>
      <c r="J1418" s="135" t="s">
        <v>19342</v>
      </c>
      <c r="K1418" s="135" t="s">
        <v>21246</v>
      </c>
      <c r="L1418" s="50"/>
      <c r="M1418" s="50">
        <v>1</v>
      </c>
      <c r="N1418" s="50">
        <v>1</v>
      </c>
    </row>
    <row r="1419" spans="1:14" s="6" customFormat="1" ht="25.5" x14ac:dyDescent="0.45">
      <c r="A1419" s="57"/>
      <c r="B1419" s="58" t="s">
        <v>17587</v>
      </c>
      <c r="C1419" s="57" t="s">
        <v>10053</v>
      </c>
      <c r="D1419" s="57" t="s">
        <v>9848</v>
      </c>
      <c r="E1419" s="59" t="s">
        <v>1198</v>
      </c>
      <c r="F1419" s="60" t="s">
        <v>1199</v>
      </c>
      <c r="G1419" s="57" t="s">
        <v>9860</v>
      </c>
      <c r="H1419" s="61">
        <v>8522</v>
      </c>
      <c r="I1419" s="50" t="s">
        <v>12914</v>
      </c>
      <c r="J1419" s="135" t="s">
        <v>19339</v>
      </c>
      <c r="K1419" s="135" t="s">
        <v>21252</v>
      </c>
      <c r="L1419" s="50"/>
      <c r="M1419" s="50">
        <v>1</v>
      </c>
      <c r="N1419" s="50">
        <v>1</v>
      </c>
    </row>
    <row r="1420" spans="1:14" s="6" customFormat="1" ht="25.5" x14ac:dyDescent="0.45">
      <c r="A1420" s="57" t="s">
        <v>9848</v>
      </c>
      <c r="B1420" s="58" t="s">
        <v>17588</v>
      </c>
      <c r="C1420" s="57" t="s">
        <v>10051</v>
      </c>
      <c r="D1420" s="57" t="s">
        <v>9848</v>
      </c>
      <c r="E1420" s="59" t="s">
        <v>1198</v>
      </c>
      <c r="F1420" s="60" t="s">
        <v>1199</v>
      </c>
      <c r="G1420" s="57" t="s">
        <v>10052</v>
      </c>
      <c r="H1420" s="61">
        <v>8522</v>
      </c>
      <c r="I1420" s="50" t="s">
        <v>12915</v>
      </c>
      <c r="J1420" s="135" t="s">
        <v>19338</v>
      </c>
      <c r="K1420" s="135" t="s">
        <v>21252</v>
      </c>
      <c r="L1420" s="50"/>
      <c r="M1420" s="50">
        <v>1</v>
      </c>
      <c r="N1420" s="50">
        <v>1</v>
      </c>
    </row>
    <row r="1421" spans="1:14" s="6" customFormat="1" ht="13.15" x14ac:dyDescent="0.45">
      <c r="A1421" s="57" t="s">
        <v>9848</v>
      </c>
      <c r="B1421" s="58" t="s">
        <v>17588</v>
      </c>
      <c r="C1421" s="57" t="s">
        <v>10051</v>
      </c>
      <c r="D1421" s="57" t="s">
        <v>9848</v>
      </c>
      <c r="E1421" s="59" t="s">
        <v>1209</v>
      </c>
      <c r="F1421" s="60" t="s">
        <v>1210</v>
      </c>
      <c r="G1421" s="57" t="s">
        <v>10050</v>
      </c>
      <c r="H1421" s="61">
        <v>8549</v>
      </c>
      <c r="I1421" s="50" t="s">
        <v>12916</v>
      </c>
      <c r="J1421" s="135" t="s">
        <v>19338</v>
      </c>
      <c r="K1421" s="135" t="s">
        <v>21246</v>
      </c>
      <c r="L1421" s="50"/>
      <c r="M1421" s="50">
        <v>1</v>
      </c>
      <c r="N1421" s="50">
        <v>1</v>
      </c>
    </row>
    <row r="1422" spans="1:14" s="6" customFormat="1" ht="25.5" x14ac:dyDescent="0.45">
      <c r="A1422" s="57"/>
      <c r="B1422" s="58" t="s">
        <v>17589</v>
      </c>
      <c r="C1422" s="57" t="s">
        <v>10049</v>
      </c>
      <c r="D1422" s="57" t="s">
        <v>9848</v>
      </c>
      <c r="E1422" s="59" t="s">
        <v>1198</v>
      </c>
      <c r="F1422" s="60" t="s">
        <v>1199</v>
      </c>
      <c r="G1422" s="57" t="s">
        <v>9860</v>
      </c>
      <c r="H1422" s="61">
        <v>8522</v>
      </c>
      <c r="I1422" s="50" t="s">
        <v>12917</v>
      </c>
      <c r="J1422" s="135" t="s">
        <v>19337</v>
      </c>
      <c r="K1422" s="135" t="s">
        <v>21252</v>
      </c>
      <c r="L1422" s="50"/>
      <c r="M1422" s="50">
        <v>1</v>
      </c>
      <c r="N1422" s="50">
        <v>1</v>
      </c>
    </row>
    <row r="1423" spans="1:14" s="6" customFormat="1" ht="25.5" x14ac:dyDescent="0.45">
      <c r="A1423" s="57"/>
      <c r="B1423" s="58" t="s">
        <v>17590</v>
      </c>
      <c r="C1423" s="57" t="s">
        <v>10048</v>
      </c>
      <c r="D1423" s="57" t="s">
        <v>9848</v>
      </c>
      <c r="E1423" s="59" t="s">
        <v>1198</v>
      </c>
      <c r="F1423" s="60" t="s">
        <v>1199</v>
      </c>
      <c r="G1423" s="57" t="s">
        <v>9860</v>
      </c>
      <c r="H1423" s="61">
        <v>8522</v>
      </c>
      <c r="I1423" s="50" t="s">
        <v>12918</v>
      </c>
      <c r="J1423" s="135" t="s">
        <v>19336</v>
      </c>
      <c r="K1423" s="135" t="s">
        <v>21252</v>
      </c>
      <c r="L1423" s="50"/>
      <c r="M1423" s="50">
        <v>1</v>
      </c>
      <c r="N1423" s="50">
        <v>1</v>
      </c>
    </row>
    <row r="1424" spans="1:14" s="6" customFormat="1" ht="13.15" x14ac:dyDescent="0.45">
      <c r="A1424" s="57"/>
      <c r="B1424" s="58" t="s">
        <v>17593</v>
      </c>
      <c r="C1424" s="57" t="s">
        <v>2710</v>
      </c>
      <c r="D1424" s="57"/>
      <c r="E1424" s="59" t="s">
        <v>1207</v>
      </c>
      <c r="F1424" s="60" t="s">
        <v>1208</v>
      </c>
      <c r="G1424" s="57" t="s">
        <v>9860</v>
      </c>
      <c r="H1424" s="61">
        <v>8542</v>
      </c>
      <c r="I1424" s="50" t="s">
        <v>12919</v>
      </c>
      <c r="J1424" s="135" t="s">
        <v>19333</v>
      </c>
      <c r="K1424" s="135" t="s">
        <v>21247</v>
      </c>
      <c r="L1424" s="50"/>
      <c r="M1424" s="50">
        <v>1</v>
      </c>
      <c r="N1424" s="50">
        <v>1</v>
      </c>
    </row>
    <row r="1425" spans="1:14" s="6" customFormat="1" ht="25.5" x14ac:dyDescent="0.45">
      <c r="A1425" s="57"/>
      <c r="B1425" s="58" t="s">
        <v>17595</v>
      </c>
      <c r="C1425" s="57" t="s">
        <v>2712</v>
      </c>
      <c r="D1425" s="57" t="s">
        <v>9848</v>
      </c>
      <c r="E1425" s="59" t="s">
        <v>1205</v>
      </c>
      <c r="F1425" s="60" t="s">
        <v>1206</v>
      </c>
      <c r="G1425" s="57" t="s">
        <v>9860</v>
      </c>
      <c r="H1425" s="61">
        <v>8541</v>
      </c>
      <c r="I1425" s="50" t="s">
        <v>12920</v>
      </c>
      <c r="J1425" s="135" t="s">
        <v>19331</v>
      </c>
      <c r="K1425" s="135" t="s">
        <v>21248</v>
      </c>
      <c r="L1425" s="50"/>
      <c r="M1425" s="50">
        <v>1</v>
      </c>
      <c r="N1425" s="50">
        <v>1</v>
      </c>
    </row>
    <row r="1426" spans="1:14" s="6" customFormat="1" ht="13.15" x14ac:dyDescent="0.45">
      <c r="A1426" s="57"/>
      <c r="B1426" s="58" t="s">
        <v>17597</v>
      </c>
      <c r="C1426" s="57" t="s">
        <v>2714</v>
      </c>
      <c r="D1426" s="57" t="s">
        <v>9848</v>
      </c>
      <c r="E1426" s="59" t="s">
        <v>1209</v>
      </c>
      <c r="F1426" s="60" t="s">
        <v>1210</v>
      </c>
      <c r="G1426" s="57" t="s">
        <v>9860</v>
      </c>
      <c r="H1426" s="61">
        <v>8549</v>
      </c>
      <c r="I1426" s="50" t="s">
        <v>12921</v>
      </c>
      <c r="J1426" s="135" t="s">
        <v>19329</v>
      </c>
      <c r="K1426" s="135" t="s">
        <v>21246</v>
      </c>
      <c r="L1426" s="50"/>
      <c r="M1426" s="50">
        <v>1</v>
      </c>
      <c r="N1426" s="50">
        <v>1</v>
      </c>
    </row>
    <row r="1427" spans="1:14" s="6" customFormat="1" ht="25.5" x14ac:dyDescent="0.45">
      <c r="A1427" s="57" t="s">
        <v>9848</v>
      </c>
      <c r="B1427" s="58" t="s">
        <v>17599</v>
      </c>
      <c r="C1427" s="57" t="s">
        <v>10046</v>
      </c>
      <c r="D1427" s="57" t="s">
        <v>9848</v>
      </c>
      <c r="E1427" s="59" t="s">
        <v>1193</v>
      </c>
      <c r="F1427" s="60" t="s">
        <v>1192</v>
      </c>
      <c r="G1427" s="57" t="s">
        <v>10047</v>
      </c>
      <c r="H1427" s="61">
        <v>8510</v>
      </c>
      <c r="I1427" s="50" t="s">
        <v>12922</v>
      </c>
      <c r="J1427" s="135" t="s">
        <v>19327</v>
      </c>
      <c r="K1427" s="135" t="s">
        <v>21255</v>
      </c>
      <c r="L1427" s="50"/>
      <c r="M1427" s="50">
        <v>1</v>
      </c>
      <c r="N1427" s="50">
        <v>1</v>
      </c>
    </row>
    <row r="1428" spans="1:14" s="6" customFormat="1" ht="13.15" x14ac:dyDescent="0.45">
      <c r="A1428" s="57" t="s">
        <v>9848</v>
      </c>
      <c r="B1428" s="58" t="s">
        <v>17599</v>
      </c>
      <c r="C1428" s="57" t="s">
        <v>10046</v>
      </c>
      <c r="D1428" s="57" t="s">
        <v>9848</v>
      </c>
      <c r="E1428" s="59" t="s">
        <v>1209</v>
      </c>
      <c r="F1428" s="60" t="s">
        <v>1210</v>
      </c>
      <c r="G1428" s="57" t="s">
        <v>10045</v>
      </c>
      <c r="H1428" s="61">
        <v>8549</v>
      </c>
      <c r="I1428" s="50" t="s">
        <v>12923</v>
      </c>
      <c r="J1428" s="135" t="s">
        <v>19327</v>
      </c>
      <c r="K1428" s="135" t="s">
        <v>21246</v>
      </c>
      <c r="L1428" s="50"/>
      <c r="M1428" s="50">
        <v>1</v>
      </c>
      <c r="N1428" s="50">
        <v>1</v>
      </c>
    </row>
    <row r="1429" spans="1:14" s="6" customFormat="1" ht="13.15" x14ac:dyDescent="0.45">
      <c r="A1429" s="57"/>
      <c r="B1429" s="58" t="s">
        <v>17600</v>
      </c>
      <c r="C1429" s="57" t="s">
        <v>10044</v>
      </c>
      <c r="D1429" s="57" t="s">
        <v>9848</v>
      </c>
      <c r="E1429" s="59" t="s">
        <v>1209</v>
      </c>
      <c r="F1429" s="60" t="s">
        <v>1210</v>
      </c>
      <c r="G1429" s="57" t="s">
        <v>9860</v>
      </c>
      <c r="H1429" s="61">
        <v>8549</v>
      </c>
      <c r="I1429" s="50" t="s">
        <v>12924</v>
      </c>
      <c r="J1429" s="135" t="s">
        <v>19326</v>
      </c>
      <c r="K1429" s="135" t="s">
        <v>21246</v>
      </c>
      <c r="L1429" s="50"/>
      <c r="M1429" s="50">
        <v>1</v>
      </c>
      <c r="N1429" s="50">
        <v>1</v>
      </c>
    </row>
    <row r="1430" spans="1:14" s="6" customFormat="1" ht="25.5" x14ac:dyDescent="0.45">
      <c r="A1430" s="57" t="s">
        <v>9848</v>
      </c>
      <c r="B1430" s="58" t="s">
        <v>17601</v>
      </c>
      <c r="C1430" s="57" t="s">
        <v>10042</v>
      </c>
      <c r="D1430" s="57" t="s">
        <v>9848</v>
      </c>
      <c r="E1430" s="59" t="s">
        <v>1205</v>
      </c>
      <c r="F1430" s="60" t="s">
        <v>1206</v>
      </c>
      <c r="G1430" s="57" t="s">
        <v>10043</v>
      </c>
      <c r="H1430" s="61">
        <v>8541</v>
      </c>
      <c r="I1430" s="50" t="s">
        <v>12925</v>
      </c>
      <c r="J1430" s="135" t="s">
        <v>19325</v>
      </c>
      <c r="K1430" s="135" t="s">
        <v>21248</v>
      </c>
      <c r="L1430" s="50"/>
      <c r="M1430" s="50">
        <v>1</v>
      </c>
      <c r="N1430" s="50">
        <v>1</v>
      </c>
    </row>
    <row r="1431" spans="1:14" s="6" customFormat="1" ht="25.5" x14ac:dyDescent="0.45">
      <c r="A1431" s="57" t="s">
        <v>9848</v>
      </c>
      <c r="B1431" s="58" t="s">
        <v>17601</v>
      </c>
      <c r="C1431" s="57" t="s">
        <v>10042</v>
      </c>
      <c r="D1431" s="57" t="s">
        <v>9848</v>
      </c>
      <c r="E1431" s="59" t="s">
        <v>1209</v>
      </c>
      <c r="F1431" s="60" t="s">
        <v>1210</v>
      </c>
      <c r="G1431" s="57" t="s">
        <v>10041</v>
      </c>
      <c r="H1431" s="61">
        <v>8549</v>
      </c>
      <c r="I1431" s="50" t="s">
        <v>12926</v>
      </c>
      <c r="J1431" s="135" t="s">
        <v>19325</v>
      </c>
      <c r="K1431" s="135" t="s">
        <v>21246</v>
      </c>
      <c r="L1431" s="50"/>
      <c r="M1431" s="50">
        <v>1</v>
      </c>
      <c r="N1431" s="50">
        <v>1</v>
      </c>
    </row>
    <row r="1432" spans="1:14" s="6" customFormat="1" ht="13.15" x14ac:dyDescent="0.45">
      <c r="A1432" s="57"/>
      <c r="B1432" s="58" t="s">
        <v>17604</v>
      </c>
      <c r="C1432" s="57" t="s">
        <v>2720</v>
      </c>
      <c r="D1432" s="57"/>
      <c r="E1432" s="59" t="s">
        <v>1213</v>
      </c>
      <c r="F1432" s="60" t="s">
        <v>10040</v>
      </c>
      <c r="G1432" s="57" t="s">
        <v>9860</v>
      </c>
      <c r="H1432" s="61">
        <v>8550</v>
      </c>
      <c r="I1432" s="50" t="s">
        <v>12927</v>
      </c>
      <c r="J1432" s="135" t="s">
        <v>19322</v>
      </c>
      <c r="K1432" s="135" t="s">
        <v>21244</v>
      </c>
      <c r="L1432" s="50"/>
      <c r="M1432" s="50">
        <v>1</v>
      </c>
      <c r="N1432" s="50">
        <v>1</v>
      </c>
    </row>
    <row r="1433" spans="1:14" s="6" customFormat="1" ht="25.5" x14ac:dyDescent="0.45">
      <c r="A1433" s="57"/>
      <c r="B1433" s="58" t="s">
        <v>17608</v>
      </c>
      <c r="C1433" s="57" t="s">
        <v>10039</v>
      </c>
      <c r="D1433" s="57" t="s">
        <v>9848</v>
      </c>
      <c r="E1433" s="59" t="s">
        <v>1223</v>
      </c>
      <c r="F1433" s="60" t="s">
        <v>1222</v>
      </c>
      <c r="G1433" s="57" t="s">
        <v>9860</v>
      </c>
      <c r="H1433" s="61">
        <v>8620</v>
      </c>
      <c r="I1433" s="50" t="s">
        <v>12928</v>
      </c>
      <c r="J1433" s="135" t="s">
        <v>19317</v>
      </c>
      <c r="K1433" s="135" t="s">
        <v>21238</v>
      </c>
      <c r="L1433" s="50"/>
      <c r="M1433" s="50">
        <v>1</v>
      </c>
      <c r="N1433" s="50">
        <v>1</v>
      </c>
    </row>
    <row r="1434" spans="1:14" s="6" customFormat="1" ht="25.5" x14ac:dyDescent="0.45">
      <c r="A1434" s="57"/>
      <c r="B1434" s="58" t="s">
        <v>17609</v>
      </c>
      <c r="C1434" s="57" t="s">
        <v>10038</v>
      </c>
      <c r="D1434" s="57" t="s">
        <v>9848</v>
      </c>
      <c r="E1434" s="59" t="s">
        <v>1223</v>
      </c>
      <c r="F1434" s="60" t="s">
        <v>1222</v>
      </c>
      <c r="G1434" s="57" t="s">
        <v>9860</v>
      </c>
      <c r="H1434" s="61">
        <v>8620</v>
      </c>
      <c r="I1434" s="50" t="s">
        <v>12929</v>
      </c>
      <c r="J1434" s="135" t="s">
        <v>19316</v>
      </c>
      <c r="K1434" s="135" t="s">
        <v>21238</v>
      </c>
      <c r="L1434" s="50"/>
      <c r="M1434" s="50">
        <v>1</v>
      </c>
      <c r="N1434" s="50">
        <v>1</v>
      </c>
    </row>
    <row r="1435" spans="1:14" s="6" customFormat="1" ht="25.5" x14ac:dyDescent="0.45">
      <c r="A1435" s="57"/>
      <c r="B1435" s="58" t="s">
        <v>17612</v>
      </c>
      <c r="C1435" s="57" t="s">
        <v>2726</v>
      </c>
      <c r="D1435" s="57" t="s">
        <v>9848</v>
      </c>
      <c r="E1435" s="59" t="s">
        <v>1223</v>
      </c>
      <c r="F1435" s="60" t="s">
        <v>1222</v>
      </c>
      <c r="G1435" s="57" t="s">
        <v>9860</v>
      </c>
      <c r="H1435" s="61">
        <v>8620</v>
      </c>
      <c r="I1435" s="50" t="s">
        <v>12930</v>
      </c>
      <c r="J1435" s="135" t="s">
        <v>19313</v>
      </c>
      <c r="K1435" s="135" t="s">
        <v>21238</v>
      </c>
      <c r="L1435" s="50"/>
      <c r="M1435" s="50">
        <v>1</v>
      </c>
      <c r="N1435" s="50">
        <v>1</v>
      </c>
    </row>
    <row r="1436" spans="1:14" s="6" customFormat="1" ht="13.15" x14ac:dyDescent="0.45">
      <c r="A1436" s="57"/>
      <c r="B1436" s="58" t="s">
        <v>17615</v>
      </c>
      <c r="C1436" s="57" t="s">
        <v>2729</v>
      </c>
      <c r="D1436" s="57" t="s">
        <v>9848</v>
      </c>
      <c r="E1436" s="59" t="s">
        <v>1226</v>
      </c>
      <c r="F1436" s="60" t="s">
        <v>1225</v>
      </c>
      <c r="G1436" s="57" t="s">
        <v>9860</v>
      </c>
      <c r="H1436" s="61">
        <v>8690</v>
      </c>
      <c r="I1436" s="50" t="s">
        <v>12931</v>
      </c>
      <c r="J1436" s="135" t="s">
        <v>19310</v>
      </c>
      <c r="K1436" s="135" t="s">
        <v>21236</v>
      </c>
      <c r="L1436" s="50"/>
      <c r="M1436" s="50">
        <v>1</v>
      </c>
      <c r="N1436" s="50">
        <v>1</v>
      </c>
    </row>
    <row r="1437" spans="1:14" s="6" customFormat="1" ht="13.15" x14ac:dyDescent="0.45">
      <c r="A1437" s="57"/>
      <c r="B1437" s="58" t="s">
        <v>17617</v>
      </c>
      <c r="C1437" s="57" t="s">
        <v>2731</v>
      </c>
      <c r="D1437" s="57" t="s">
        <v>9848</v>
      </c>
      <c r="E1437" s="59" t="s">
        <v>1226</v>
      </c>
      <c r="F1437" s="60" t="s">
        <v>1225</v>
      </c>
      <c r="G1437" s="57" t="s">
        <v>9860</v>
      </c>
      <c r="H1437" s="61">
        <v>8690</v>
      </c>
      <c r="I1437" s="50" t="s">
        <v>12932</v>
      </c>
      <c r="J1437" s="135" t="s">
        <v>19308</v>
      </c>
      <c r="K1437" s="135" t="s">
        <v>21236</v>
      </c>
      <c r="L1437" s="50"/>
      <c r="M1437" s="50">
        <v>1</v>
      </c>
      <c r="N1437" s="50">
        <v>1</v>
      </c>
    </row>
    <row r="1438" spans="1:14" s="6" customFormat="1" ht="25.5" x14ac:dyDescent="0.45">
      <c r="A1438" s="57"/>
      <c r="B1438" s="58" t="s">
        <v>17619</v>
      </c>
      <c r="C1438" s="57" t="s">
        <v>2732</v>
      </c>
      <c r="D1438" s="57" t="s">
        <v>9848</v>
      </c>
      <c r="E1438" s="59" t="s">
        <v>1226</v>
      </c>
      <c r="F1438" s="60" t="s">
        <v>1225</v>
      </c>
      <c r="G1438" s="57" t="s">
        <v>9860</v>
      </c>
      <c r="H1438" s="61">
        <v>8690</v>
      </c>
      <c r="I1438" s="50" t="s">
        <v>12933</v>
      </c>
      <c r="J1438" s="135" t="s">
        <v>19306</v>
      </c>
      <c r="K1438" s="135" t="s">
        <v>21236</v>
      </c>
      <c r="L1438" s="50"/>
      <c r="M1438" s="50">
        <v>1</v>
      </c>
      <c r="N1438" s="50">
        <v>1</v>
      </c>
    </row>
    <row r="1439" spans="1:14" s="6" customFormat="1" ht="38.25" x14ac:dyDescent="0.45">
      <c r="A1439" s="57"/>
      <c r="B1439" s="58" t="s">
        <v>17621</v>
      </c>
      <c r="C1439" s="57" t="s">
        <v>2734</v>
      </c>
      <c r="D1439" s="57" t="s">
        <v>9848</v>
      </c>
      <c r="E1439" s="59" t="s">
        <v>1226</v>
      </c>
      <c r="F1439" s="60" t="s">
        <v>1225</v>
      </c>
      <c r="G1439" s="57" t="s">
        <v>9860</v>
      </c>
      <c r="H1439" s="61">
        <v>8690</v>
      </c>
      <c r="I1439" s="50" t="s">
        <v>12934</v>
      </c>
      <c r="J1439" s="135" t="s">
        <v>19304</v>
      </c>
      <c r="K1439" s="135" t="s">
        <v>21236</v>
      </c>
      <c r="L1439" s="50"/>
      <c r="M1439" s="50">
        <v>1</v>
      </c>
      <c r="N1439" s="50">
        <v>1</v>
      </c>
    </row>
    <row r="1440" spans="1:14" s="6" customFormat="1" ht="13.15" x14ac:dyDescent="0.45">
      <c r="A1440" s="57"/>
      <c r="B1440" s="58" t="s">
        <v>17623</v>
      </c>
      <c r="C1440" s="57" t="s">
        <v>10037</v>
      </c>
      <c r="D1440" s="57" t="s">
        <v>9848</v>
      </c>
      <c r="E1440" s="59" t="s">
        <v>1226</v>
      </c>
      <c r="F1440" s="60" t="s">
        <v>1225</v>
      </c>
      <c r="G1440" s="57" t="s">
        <v>9860</v>
      </c>
      <c r="H1440" s="61">
        <v>8690</v>
      </c>
      <c r="I1440" s="50" t="s">
        <v>12935</v>
      </c>
      <c r="J1440" s="135" t="s">
        <v>19302</v>
      </c>
      <c r="K1440" s="135" t="s">
        <v>21236</v>
      </c>
      <c r="L1440" s="50"/>
      <c r="M1440" s="50">
        <v>1</v>
      </c>
      <c r="N1440" s="50">
        <v>1</v>
      </c>
    </row>
    <row r="1441" spans="1:14" s="6" customFormat="1" ht="25.5" x14ac:dyDescent="0.45">
      <c r="A1441" s="57"/>
      <c r="B1441" s="58" t="s">
        <v>17624</v>
      </c>
      <c r="C1441" s="57" t="s">
        <v>10036</v>
      </c>
      <c r="D1441" s="57" t="s">
        <v>9848</v>
      </c>
      <c r="E1441" s="59" t="s">
        <v>1226</v>
      </c>
      <c r="F1441" s="60" t="s">
        <v>1225</v>
      </c>
      <c r="G1441" s="57" t="s">
        <v>9860</v>
      </c>
      <c r="H1441" s="61">
        <v>8690</v>
      </c>
      <c r="I1441" s="50" t="s">
        <v>12936</v>
      </c>
      <c r="J1441" s="135" t="s">
        <v>19301</v>
      </c>
      <c r="K1441" s="135" t="s">
        <v>21236</v>
      </c>
      <c r="L1441" s="50"/>
      <c r="M1441" s="50">
        <v>1</v>
      </c>
      <c r="N1441" s="50">
        <v>1</v>
      </c>
    </row>
    <row r="1442" spans="1:14" s="6" customFormat="1" ht="25.5" x14ac:dyDescent="0.45">
      <c r="A1442" s="57" t="s">
        <v>9848</v>
      </c>
      <c r="B1442" s="58" t="s">
        <v>17627</v>
      </c>
      <c r="C1442" s="57" t="s">
        <v>2740</v>
      </c>
      <c r="D1442" s="57" t="s">
        <v>9848</v>
      </c>
      <c r="E1442" s="59" t="s">
        <v>1223</v>
      </c>
      <c r="F1442" s="60" t="s">
        <v>1222</v>
      </c>
      <c r="G1442" s="57" t="s">
        <v>10035</v>
      </c>
      <c r="H1442" s="61">
        <v>8620</v>
      </c>
      <c r="I1442" s="50" t="s">
        <v>12937</v>
      </c>
      <c r="J1442" s="135" t="s">
        <v>19298</v>
      </c>
      <c r="K1442" s="135" t="s">
        <v>21238</v>
      </c>
      <c r="L1442" s="50"/>
      <c r="M1442" s="50">
        <v>1</v>
      </c>
      <c r="N1442" s="50">
        <v>1</v>
      </c>
    </row>
    <row r="1443" spans="1:14" s="6" customFormat="1" ht="25.5" x14ac:dyDescent="0.45">
      <c r="A1443" s="57" t="s">
        <v>9848</v>
      </c>
      <c r="B1443" s="58" t="s">
        <v>17627</v>
      </c>
      <c r="C1443" s="57" t="s">
        <v>2740</v>
      </c>
      <c r="D1443" s="57" t="s">
        <v>9848</v>
      </c>
      <c r="E1443" s="59" t="s">
        <v>1226</v>
      </c>
      <c r="F1443" s="60" t="s">
        <v>1225</v>
      </c>
      <c r="G1443" s="57" t="s">
        <v>10034</v>
      </c>
      <c r="H1443" s="61">
        <v>8690</v>
      </c>
      <c r="I1443" s="50" t="s">
        <v>12938</v>
      </c>
      <c r="J1443" s="135" t="s">
        <v>19298</v>
      </c>
      <c r="K1443" s="135" t="s">
        <v>21236</v>
      </c>
      <c r="L1443" s="50"/>
      <c r="M1443" s="50">
        <v>1</v>
      </c>
      <c r="N1443" s="50">
        <v>1</v>
      </c>
    </row>
    <row r="1444" spans="1:14" s="6" customFormat="1" ht="25.5" x14ac:dyDescent="0.45">
      <c r="A1444" s="57" t="s">
        <v>9848</v>
      </c>
      <c r="B1444" s="58" t="s">
        <v>17627</v>
      </c>
      <c r="C1444" s="57" t="s">
        <v>2740</v>
      </c>
      <c r="D1444" s="57" t="s">
        <v>9848</v>
      </c>
      <c r="E1444" s="59" t="s">
        <v>1248</v>
      </c>
      <c r="F1444" s="60" t="s">
        <v>1247</v>
      </c>
      <c r="G1444" s="57" t="s">
        <v>10033</v>
      </c>
      <c r="H1444" s="61">
        <v>8890</v>
      </c>
      <c r="I1444" s="50" t="s">
        <v>12939</v>
      </c>
      <c r="J1444" s="135" t="s">
        <v>19298</v>
      </c>
      <c r="K1444" s="135" t="s">
        <v>21222</v>
      </c>
      <c r="L1444" s="50"/>
      <c r="M1444" s="50">
        <v>1</v>
      </c>
      <c r="N1444" s="50">
        <v>1</v>
      </c>
    </row>
    <row r="1445" spans="1:14" s="6" customFormat="1" ht="25.5" x14ac:dyDescent="0.45">
      <c r="A1445" s="57" t="s">
        <v>9848</v>
      </c>
      <c r="B1445" s="58" t="s">
        <v>17629</v>
      </c>
      <c r="C1445" s="57" t="s">
        <v>2742</v>
      </c>
      <c r="D1445" s="57" t="s">
        <v>9848</v>
      </c>
      <c r="E1445" s="59" t="s">
        <v>1223</v>
      </c>
      <c r="F1445" s="60" t="s">
        <v>1222</v>
      </c>
      <c r="G1445" s="57" t="s">
        <v>10032</v>
      </c>
      <c r="H1445" s="61">
        <v>8620</v>
      </c>
      <c r="I1445" s="50" t="s">
        <v>12940</v>
      </c>
      <c r="J1445" s="135" t="s">
        <v>19296</v>
      </c>
      <c r="K1445" s="135" t="s">
        <v>21238</v>
      </c>
      <c r="L1445" s="50"/>
      <c r="M1445" s="50">
        <v>1</v>
      </c>
      <c r="N1445" s="50">
        <v>1</v>
      </c>
    </row>
    <row r="1446" spans="1:14" s="6" customFormat="1" ht="25.5" x14ac:dyDescent="0.45">
      <c r="A1446" s="57" t="s">
        <v>9848</v>
      </c>
      <c r="B1446" s="58" t="s">
        <v>17629</v>
      </c>
      <c r="C1446" s="57" t="s">
        <v>2742</v>
      </c>
      <c r="D1446" s="57" t="s">
        <v>9848</v>
      </c>
      <c r="E1446" s="59" t="s">
        <v>1226</v>
      </c>
      <c r="F1446" s="60" t="s">
        <v>1225</v>
      </c>
      <c r="G1446" s="57" t="s">
        <v>10031</v>
      </c>
      <c r="H1446" s="61">
        <v>8690</v>
      </c>
      <c r="I1446" s="50" t="s">
        <v>12941</v>
      </c>
      <c r="J1446" s="135" t="s">
        <v>19296</v>
      </c>
      <c r="K1446" s="135" t="s">
        <v>21236</v>
      </c>
      <c r="L1446" s="50"/>
      <c r="M1446" s="50">
        <v>1</v>
      </c>
      <c r="N1446" s="50">
        <v>1</v>
      </c>
    </row>
    <row r="1447" spans="1:14" s="6" customFormat="1" ht="25.5" x14ac:dyDescent="0.45">
      <c r="A1447" s="57"/>
      <c r="B1447" s="58" t="s">
        <v>17631</v>
      </c>
      <c r="C1447" s="57" t="s">
        <v>10030</v>
      </c>
      <c r="D1447" s="57" t="s">
        <v>9848</v>
      </c>
      <c r="E1447" s="59" t="s">
        <v>1223</v>
      </c>
      <c r="F1447" s="60" t="s">
        <v>1222</v>
      </c>
      <c r="G1447" s="57" t="s">
        <v>9860</v>
      </c>
      <c r="H1447" s="61">
        <v>8620</v>
      </c>
      <c r="I1447" s="50" t="s">
        <v>12942</v>
      </c>
      <c r="J1447" s="135" t="s">
        <v>19294</v>
      </c>
      <c r="K1447" s="135" t="s">
        <v>21238</v>
      </c>
      <c r="L1447" s="50"/>
      <c r="M1447" s="50">
        <v>1</v>
      </c>
      <c r="N1447" s="50">
        <v>1</v>
      </c>
    </row>
    <row r="1448" spans="1:14" s="6" customFormat="1" ht="13.15" x14ac:dyDescent="0.45">
      <c r="A1448" s="57"/>
      <c r="B1448" s="58" t="s">
        <v>17632</v>
      </c>
      <c r="C1448" s="57" t="s">
        <v>10029</v>
      </c>
      <c r="D1448" s="57" t="s">
        <v>9848</v>
      </c>
      <c r="E1448" s="59" t="s">
        <v>1226</v>
      </c>
      <c r="F1448" s="60" t="s">
        <v>1225</v>
      </c>
      <c r="G1448" s="57" t="s">
        <v>9860</v>
      </c>
      <c r="H1448" s="61">
        <v>8690</v>
      </c>
      <c r="I1448" s="50" t="s">
        <v>12943</v>
      </c>
      <c r="J1448" s="135" t="s">
        <v>19293</v>
      </c>
      <c r="K1448" s="135" t="s">
        <v>21236</v>
      </c>
      <c r="L1448" s="50"/>
      <c r="M1448" s="50">
        <v>1</v>
      </c>
      <c r="N1448" s="50">
        <v>1</v>
      </c>
    </row>
    <row r="1449" spans="1:14" s="6" customFormat="1" ht="25.5" x14ac:dyDescent="0.45">
      <c r="A1449" s="57"/>
      <c r="B1449" s="58" t="s">
        <v>17633</v>
      </c>
      <c r="C1449" s="57" t="s">
        <v>10028</v>
      </c>
      <c r="D1449" s="57" t="s">
        <v>9848</v>
      </c>
      <c r="E1449" s="59" t="s">
        <v>1223</v>
      </c>
      <c r="F1449" s="60" t="s">
        <v>1222</v>
      </c>
      <c r="G1449" s="57" t="s">
        <v>9860</v>
      </c>
      <c r="H1449" s="61">
        <v>8620</v>
      </c>
      <c r="I1449" s="50" t="s">
        <v>12944</v>
      </c>
      <c r="J1449" s="135" t="s">
        <v>19292</v>
      </c>
      <c r="K1449" s="135" t="s">
        <v>21238</v>
      </c>
      <c r="L1449" s="50"/>
      <c r="M1449" s="50">
        <v>1</v>
      </c>
      <c r="N1449" s="50">
        <v>1</v>
      </c>
    </row>
    <row r="1450" spans="1:14" s="6" customFormat="1" ht="25.5" x14ac:dyDescent="0.45">
      <c r="A1450" s="57" t="s">
        <v>9848</v>
      </c>
      <c r="B1450" s="58" t="s">
        <v>17634</v>
      </c>
      <c r="C1450" s="57" t="s">
        <v>10026</v>
      </c>
      <c r="D1450" s="57" t="s">
        <v>9848</v>
      </c>
      <c r="E1450" s="59" t="s">
        <v>1223</v>
      </c>
      <c r="F1450" s="60" t="s">
        <v>1222</v>
      </c>
      <c r="G1450" s="57" t="s">
        <v>10027</v>
      </c>
      <c r="H1450" s="61">
        <v>8620</v>
      </c>
      <c r="I1450" s="50" t="s">
        <v>12945</v>
      </c>
      <c r="J1450" s="135" t="s">
        <v>19291</v>
      </c>
      <c r="K1450" s="135" t="s">
        <v>21238</v>
      </c>
      <c r="L1450" s="50"/>
      <c r="M1450" s="50">
        <v>1</v>
      </c>
      <c r="N1450" s="50">
        <v>1</v>
      </c>
    </row>
    <row r="1451" spans="1:14" s="6" customFormat="1" ht="25.5" x14ac:dyDescent="0.45">
      <c r="A1451" s="57" t="s">
        <v>9848</v>
      </c>
      <c r="B1451" s="58" t="s">
        <v>17634</v>
      </c>
      <c r="C1451" s="57" t="s">
        <v>10026</v>
      </c>
      <c r="D1451" s="57" t="s">
        <v>9848</v>
      </c>
      <c r="E1451" s="59" t="s">
        <v>1226</v>
      </c>
      <c r="F1451" s="60" t="s">
        <v>1225</v>
      </c>
      <c r="G1451" s="57" t="s">
        <v>10025</v>
      </c>
      <c r="H1451" s="61">
        <v>8690</v>
      </c>
      <c r="I1451" s="50" t="s">
        <v>12946</v>
      </c>
      <c r="J1451" s="135" t="s">
        <v>19291</v>
      </c>
      <c r="K1451" s="135" t="s">
        <v>21236</v>
      </c>
      <c r="L1451" s="50"/>
      <c r="M1451" s="50">
        <v>1</v>
      </c>
      <c r="N1451" s="50">
        <v>1</v>
      </c>
    </row>
    <row r="1452" spans="1:14" s="6" customFormat="1" ht="13.15" x14ac:dyDescent="0.45">
      <c r="A1452" s="57"/>
      <c r="B1452" s="58" t="s">
        <v>17637</v>
      </c>
      <c r="C1452" s="57" t="s">
        <v>10024</v>
      </c>
      <c r="D1452" s="57" t="s">
        <v>9848</v>
      </c>
      <c r="E1452" s="59" t="s">
        <v>1226</v>
      </c>
      <c r="F1452" s="60" t="s">
        <v>1225</v>
      </c>
      <c r="G1452" s="57" t="s">
        <v>9860</v>
      </c>
      <c r="H1452" s="61">
        <v>8690</v>
      </c>
      <c r="I1452" s="50" t="s">
        <v>12947</v>
      </c>
      <c r="J1452" s="135" t="s">
        <v>19288</v>
      </c>
      <c r="K1452" s="135" t="s">
        <v>21236</v>
      </c>
      <c r="L1452" s="50"/>
      <c r="M1452" s="50">
        <v>1</v>
      </c>
      <c r="N1452" s="50">
        <v>1</v>
      </c>
    </row>
    <row r="1453" spans="1:14" s="6" customFormat="1" ht="13.15" x14ac:dyDescent="0.45">
      <c r="A1453" s="57"/>
      <c r="B1453" s="58" t="s">
        <v>17638</v>
      </c>
      <c r="C1453" s="57" t="s">
        <v>10023</v>
      </c>
      <c r="D1453" s="57" t="s">
        <v>9848</v>
      </c>
      <c r="E1453" s="59" t="s">
        <v>1226</v>
      </c>
      <c r="F1453" s="60" t="s">
        <v>1225</v>
      </c>
      <c r="G1453" s="57" t="s">
        <v>9860</v>
      </c>
      <c r="H1453" s="61">
        <v>8690</v>
      </c>
      <c r="I1453" s="50" t="s">
        <v>12948</v>
      </c>
      <c r="J1453" s="135" t="s">
        <v>19287</v>
      </c>
      <c r="K1453" s="135" t="s">
        <v>21236</v>
      </c>
      <c r="L1453" s="50"/>
      <c r="M1453" s="50">
        <v>1</v>
      </c>
      <c r="N1453" s="50">
        <v>1</v>
      </c>
    </row>
    <row r="1454" spans="1:14" s="6" customFormat="1" ht="13.15" x14ac:dyDescent="0.45">
      <c r="A1454" s="57"/>
      <c r="B1454" s="58" t="s">
        <v>17641</v>
      </c>
      <c r="C1454" s="57" t="s">
        <v>2752</v>
      </c>
      <c r="D1454" s="57" t="s">
        <v>9848</v>
      </c>
      <c r="E1454" s="59" t="s">
        <v>1226</v>
      </c>
      <c r="F1454" s="60" t="s">
        <v>1225</v>
      </c>
      <c r="G1454" s="57" t="s">
        <v>9860</v>
      </c>
      <c r="H1454" s="61">
        <v>8690</v>
      </c>
      <c r="I1454" s="50" t="s">
        <v>12949</v>
      </c>
      <c r="J1454" s="135" t="s">
        <v>19284</v>
      </c>
      <c r="K1454" s="135" t="s">
        <v>21236</v>
      </c>
      <c r="L1454" s="50"/>
      <c r="M1454" s="50">
        <v>1</v>
      </c>
      <c r="N1454" s="50">
        <v>1</v>
      </c>
    </row>
    <row r="1455" spans="1:14" s="6" customFormat="1" ht="13.15" x14ac:dyDescent="0.45">
      <c r="A1455" s="57"/>
      <c r="B1455" s="58" t="s">
        <v>17644</v>
      </c>
      <c r="C1455" s="57" t="s">
        <v>2754</v>
      </c>
      <c r="D1455" s="57" t="s">
        <v>9848</v>
      </c>
      <c r="E1455" s="59" t="s">
        <v>1226</v>
      </c>
      <c r="F1455" s="60" t="s">
        <v>1225</v>
      </c>
      <c r="G1455" s="57" t="s">
        <v>9860</v>
      </c>
      <c r="H1455" s="61">
        <v>8690</v>
      </c>
      <c r="I1455" s="50" t="s">
        <v>12950</v>
      </c>
      <c r="J1455" s="135" t="s">
        <v>19281</v>
      </c>
      <c r="K1455" s="135" t="s">
        <v>21236</v>
      </c>
      <c r="L1455" s="50"/>
      <c r="M1455" s="50">
        <v>1</v>
      </c>
      <c r="N1455" s="50">
        <v>1</v>
      </c>
    </row>
    <row r="1456" spans="1:14" s="6" customFormat="1" ht="13.15" x14ac:dyDescent="0.45">
      <c r="A1456" s="57"/>
      <c r="B1456" s="58" t="s">
        <v>17646</v>
      </c>
      <c r="C1456" s="57" t="s">
        <v>10022</v>
      </c>
      <c r="D1456" s="57" t="s">
        <v>9848</v>
      </c>
      <c r="E1456" s="59" t="s">
        <v>1226</v>
      </c>
      <c r="F1456" s="60" t="s">
        <v>1225</v>
      </c>
      <c r="G1456" s="57" t="s">
        <v>9860</v>
      </c>
      <c r="H1456" s="61">
        <v>8690</v>
      </c>
      <c r="I1456" s="50" t="s">
        <v>12951</v>
      </c>
      <c r="J1456" s="135" t="s">
        <v>19279</v>
      </c>
      <c r="K1456" s="135" t="s">
        <v>21236</v>
      </c>
      <c r="L1456" s="50"/>
      <c r="M1456" s="50">
        <v>1</v>
      </c>
      <c r="N1456" s="50">
        <v>1</v>
      </c>
    </row>
    <row r="1457" spans="1:14" s="6" customFormat="1" ht="25.5" x14ac:dyDescent="0.45">
      <c r="A1457" s="57"/>
      <c r="B1457" s="58" t="s">
        <v>17647</v>
      </c>
      <c r="C1457" s="57" t="s">
        <v>10021</v>
      </c>
      <c r="D1457" s="57" t="s">
        <v>9848</v>
      </c>
      <c r="E1457" s="59" t="s">
        <v>1226</v>
      </c>
      <c r="F1457" s="60" t="s">
        <v>1225</v>
      </c>
      <c r="G1457" s="57" t="s">
        <v>9860</v>
      </c>
      <c r="H1457" s="61">
        <v>8690</v>
      </c>
      <c r="I1457" s="50" t="s">
        <v>12952</v>
      </c>
      <c r="J1457" s="135" t="s">
        <v>19278</v>
      </c>
      <c r="K1457" s="135" t="s">
        <v>21236</v>
      </c>
      <c r="L1457" s="50"/>
      <c r="M1457" s="50">
        <v>1</v>
      </c>
      <c r="N1457" s="50">
        <v>1</v>
      </c>
    </row>
    <row r="1458" spans="1:14" s="6" customFormat="1" ht="25.5" x14ac:dyDescent="0.45">
      <c r="A1458" s="57"/>
      <c r="B1458" s="58" t="s">
        <v>17651</v>
      </c>
      <c r="C1458" s="57" t="s">
        <v>2760</v>
      </c>
      <c r="D1458" s="57" t="s">
        <v>9848</v>
      </c>
      <c r="E1458" s="59" t="s">
        <v>1220</v>
      </c>
      <c r="F1458" s="60" t="s">
        <v>1219</v>
      </c>
      <c r="G1458" s="57" t="s">
        <v>9860</v>
      </c>
      <c r="H1458" s="61">
        <v>8610</v>
      </c>
      <c r="I1458" s="50" t="s">
        <v>12953</v>
      </c>
      <c r="J1458" s="135" t="s">
        <v>19274</v>
      </c>
      <c r="K1458" s="135" t="s">
        <v>21240</v>
      </c>
      <c r="L1458" s="50"/>
      <c r="M1458" s="50">
        <v>1</v>
      </c>
      <c r="N1458" s="50">
        <v>1</v>
      </c>
    </row>
    <row r="1459" spans="1:14" s="6" customFormat="1" ht="25.5" x14ac:dyDescent="0.45">
      <c r="A1459" s="57"/>
      <c r="B1459" s="58" t="s">
        <v>17654</v>
      </c>
      <c r="C1459" s="57" t="s">
        <v>2762</v>
      </c>
      <c r="D1459" s="57" t="s">
        <v>9848</v>
      </c>
      <c r="E1459" s="59" t="s">
        <v>1220</v>
      </c>
      <c r="F1459" s="60" t="s">
        <v>1219</v>
      </c>
      <c r="G1459" s="57" t="s">
        <v>9860</v>
      </c>
      <c r="H1459" s="61">
        <v>8610</v>
      </c>
      <c r="I1459" s="50" t="s">
        <v>12954</v>
      </c>
      <c r="J1459" s="135" t="s">
        <v>19271</v>
      </c>
      <c r="K1459" s="135" t="s">
        <v>21240</v>
      </c>
      <c r="L1459" s="50"/>
      <c r="M1459" s="50">
        <v>1</v>
      </c>
      <c r="N1459" s="50">
        <v>1</v>
      </c>
    </row>
    <row r="1460" spans="1:14" s="6" customFormat="1" ht="25.5" x14ac:dyDescent="0.45">
      <c r="A1460" s="57"/>
      <c r="B1460" s="58" t="s">
        <v>17657</v>
      </c>
      <c r="C1460" s="57" t="s">
        <v>2764</v>
      </c>
      <c r="D1460" s="57" t="s">
        <v>9848</v>
      </c>
      <c r="E1460" s="59" t="s">
        <v>1220</v>
      </c>
      <c r="F1460" s="60" t="s">
        <v>1219</v>
      </c>
      <c r="G1460" s="57" t="s">
        <v>9860</v>
      </c>
      <c r="H1460" s="61">
        <v>8610</v>
      </c>
      <c r="I1460" s="50" t="s">
        <v>12955</v>
      </c>
      <c r="J1460" s="135" t="s">
        <v>19268</v>
      </c>
      <c r="K1460" s="135" t="s">
        <v>21240</v>
      </c>
      <c r="L1460" s="50"/>
      <c r="M1460" s="50">
        <v>1</v>
      </c>
      <c r="N1460" s="50">
        <v>1</v>
      </c>
    </row>
    <row r="1461" spans="1:14" s="6" customFormat="1" ht="25.5" x14ac:dyDescent="0.45">
      <c r="A1461" s="57"/>
      <c r="B1461" s="58" t="s">
        <v>17661</v>
      </c>
      <c r="C1461" s="57" t="s">
        <v>2768</v>
      </c>
      <c r="D1461" s="57"/>
      <c r="E1461" s="59" t="s">
        <v>1231</v>
      </c>
      <c r="F1461" s="60" t="s">
        <v>1230</v>
      </c>
      <c r="G1461" s="57" t="s">
        <v>9860</v>
      </c>
      <c r="H1461" s="61">
        <v>8710</v>
      </c>
      <c r="I1461" s="50" t="s">
        <v>12956</v>
      </c>
      <c r="J1461" s="135" t="s">
        <v>19264</v>
      </c>
      <c r="K1461" s="135" t="s">
        <v>21233</v>
      </c>
      <c r="L1461" s="50"/>
      <c r="M1461" s="50">
        <v>1</v>
      </c>
      <c r="N1461" s="50">
        <v>1</v>
      </c>
    </row>
    <row r="1462" spans="1:14" s="6" customFormat="1" ht="38.25" x14ac:dyDescent="0.45">
      <c r="A1462" s="57"/>
      <c r="B1462" s="58" t="s">
        <v>17664</v>
      </c>
      <c r="C1462" s="57" t="s">
        <v>2770</v>
      </c>
      <c r="D1462" s="57" t="s">
        <v>9848</v>
      </c>
      <c r="E1462" s="59" t="s">
        <v>1234</v>
      </c>
      <c r="F1462" s="60" t="s">
        <v>1233</v>
      </c>
      <c r="G1462" s="57" t="s">
        <v>9860</v>
      </c>
      <c r="H1462" s="61">
        <v>8720</v>
      </c>
      <c r="I1462" s="50" t="s">
        <v>12957</v>
      </c>
      <c r="J1462" s="135" t="s">
        <v>19261</v>
      </c>
      <c r="K1462" s="135" t="s">
        <v>21231</v>
      </c>
      <c r="L1462" s="50"/>
      <c r="M1462" s="50">
        <v>1</v>
      </c>
      <c r="N1462" s="50">
        <v>1</v>
      </c>
    </row>
    <row r="1463" spans="1:14" s="6" customFormat="1" ht="38.25" x14ac:dyDescent="0.45">
      <c r="A1463" s="57"/>
      <c r="B1463" s="58" t="s">
        <v>17666</v>
      </c>
      <c r="C1463" s="57" t="s">
        <v>2772</v>
      </c>
      <c r="D1463" s="57" t="s">
        <v>9848</v>
      </c>
      <c r="E1463" s="59" t="s">
        <v>1234</v>
      </c>
      <c r="F1463" s="60" t="s">
        <v>1233</v>
      </c>
      <c r="G1463" s="57" t="s">
        <v>9860</v>
      </c>
      <c r="H1463" s="61">
        <v>8720</v>
      </c>
      <c r="I1463" s="50" t="s">
        <v>12958</v>
      </c>
      <c r="J1463" s="135" t="s">
        <v>19259</v>
      </c>
      <c r="K1463" s="135" t="s">
        <v>21231</v>
      </c>
      <c r="L1463" s="50"/>
      <c r="M1463" s="50">
        <v>1</v>
      </c>
      <c r="N1463" s="50">
        <v>1</v>
      </c>
    </row>
    <row r="1464" spans="1:14" s="6" customFormat="1" ht="25.5" x14ac:dyDescent="0.45">
      <c r="A1464" s="57"/>
      <c r="B1464" s="58" t="s">
        <v>17669</v>
      </c>
      <c r="C1464" s="57" t="s">
        <v>10020</v>
      </c>
      <c r="D1464" s="57" t="s">
        <v>9848</v>
      </c>
      <c r="E1464" s="59" t="s">
        <v>1237</v>
      </c>
      <c r="F1464" s="60" t="s">
        <v>1236</v>
      </c>
      <c r="G1464" s="57" t="s">
        <v>9860</v>
      </c>
      <c r="H1464" s="61">
        <v>8730</v>
      </c>
      <c r="I1464" s="50" t="s">
        <v>12959</v>
      </c>
      <c r="J1464" s="135" t="s">
        <v>19256</v>
      </c>
      <c r="K1464" s="135" t="s">
        <v>21229</v>
      </c>
      <c r="L1464" s="50"/>
      <c r="M1464" s="50">
        <v>1</v>
      </c>
      <c r="N1464" s="50">
        <v>1</v>
      </c>
    </row>
    <row r="1465" spans="1:14" s="6" customFormat="1" ht="25.5" x14ac:dyDescent="0.45">
      <c r="A1465" s="57"/>
      <c r="B1465" s="58" t="s">
        <v>17670</v>
      </c>
      <c r="C1465" s="57" t="s">
        <v>2776</v>
      </c>
      <c r="D1465" s="57" t="s">
        <v>9848</v>
      </c>
      <c r="E1465" s="59" t="s">
        <v>1237</v>
      </c>
      <c r="F1465" s="60" t="s">
        <v>1236</v>
      </c>
      <c r="G1465" s="57" t="s">
        <v>9860</v>
      </c>
      <c r="H1465" s="61">
        <v>8730</v>
      </c>
      <c r="I1465" s="50" t="s">
        <v>12960</v>
      </c>
      <c r="J1465" s="135" t="s">
        <v>19255</v>
      </c>
      <c r="K1465" s="135" t="s">
        <v>21229</v>
      </c>
      <c r="L1465" s="50"/>
      <c r="M1465" s="50">
        <v>1</v>
      </c>
      <c r="N1465" s="50">
        <v>1</v>
      </c>
    </row>
    <row r="1466" spans="1:14" s="6" customFormat="1" ht="25.5" x14ac:dyDescent="0.45">
      <c r="A1466" s="57"/>
      <c r="B1466" s="58" t="s">
        <v>17673</v>
      </c>
      <c r="C1466" s="57" t="s">
        <v>2777</v>
      </c>
      <c r="D1466" s="57"/>
      <c r="E1466" s="59" t="s">
        <v>1240</v>
      </c>
      <c r="F1466" s="60" t="s">
        <v>1239</v>
      </c>
      <c r="G1466" s="57" t="s">
        <v>9860</v>
      </c>
      <c r="H1466" s="61">
        <v>8790</v>
      </c>
      <c r="I1466" s="50" t="s">
        <v>12961</v>
      </c>
      <c r="J1466" s="135" t="s">
        <v>19252</v>
      </c>
      <c r="K1466" s="135" t="s">
        <v>21227</v>
      </c>
      <c r="L1466" s="50"/>
      <c r="M1466" s="50">
        <v>1</v>
      </c>
      <c r="N1466" s="50">
        <v>1</v>
      </c>
    </row>
    <row r="1467" spans="1:14" s="6" customFormat="1" ht="25.5" x14ac:dyDescent="0.45">
      <c r="A1467" s="57"/>
      <c r="B1467" s="58" t="s">
        <v>17677</v>
      </c>
      <c r="C1467" s="57" t="s">
        <v>2781</v>
      </c>
      <c r="D1467" s="57" t="s">
        <v>9848</v>
      </c>
      <c r="E1467" s="59" t="s">
        <v>1248</v>
      </c>
      <c r="F1467" s="60" t="s">
        <v>1247</v>
      </c>
      <c r="G1467" s="57" t="s">
        <v>9860</v>
      </c>
      <c r="H1467" s="61">
        <v>8890</v>
      </c>
      <c r="I1467" s="50" t="s">
        <v>12962</v>
      </c>
      <c r="J1467" s="135" t="s">
        <v>19248</v>
      </c>
      <c r="K1467" s="135" t="s">
        <v>21222</v>
      </c>
      <c r="L1467" s="50"/>
      <c r="M1467" s="50">
        <v>1</v>
      </c>
      <c r="N1467" s="50">
        <v>1</v>
      </c>
    </row>
    <row r="1468" spans="1:14" s="6" customFormat="1" ht="38.25" x14ac:dyDescent="0.45">
      <c r="A1468" s="57"/>
      <c r="B1468" s="58" t="s">
        <v>17679</v>
      </c>
      <c r="C1468" s="57" t="s">
        <v>2783</v>
      </c>
      <c r="D1468" s="57"/>
      <c r="E1468" s="59" t="s">
        <v>1245</v>
      </c>
      <c r="F1468" s="60" t="s">
        <v>1244</v>
      </c>
      <c r="G1468" s="57" t="s">
        <v>9860</v>
      </c>
      <c r="H1468" s="61">
        <v>8810</v>
      </c>
      <c r="I1468" s="50" t="s">
        <v>12963</v>
      </c>
      <c r="J1468" s="135" t="s">
        <v>19246</v>
      </c>
      <c r="K1468" s="135" t="s">
        <v>21224</v>
      </c>
      <c r="L1468" s="50"/>
      <c r="M1468" s="50">
        <v>1</v>
      </c>
      <c r="N1468" s="50">
        <v>1</v>
      </c>
    </row>
    <row r="1469" spans="1:14" s="6" customFormat="1" ht="25.5" x14ac:dyDescent="0.45">
      <c r="A1469" s="57"/>
      <c r="B1469" s="58" t="s">
        <v>17681</v>
      </c>
      <c r="C1469" s="57" t="s">
        <v>2785</v>
      </c>
      <c r="D1469" s="57" t="s">
        <v>9848</v>
      </c>
      <c r="E1469" s="59" t="s">
        <v>1248</v>
      </c>
      <c r="F1469" s="60" t="s">
        <v>1247</v>
      </c>
      <c r="G1469" s="57" t="s">
        <v>9860</v>
      </c>
      <c r="H1469" s="61">
        <v>8890</v>
      </c>
      <c r="I1469" s="50" t="s">
        <v>12964</v>
      </c>
      <c r="J1469" s="135" t="s">
        <v>19244</v>
      </c>
      <c r="K1469" s="135" t="s">
        <v>21222</v>
      </c>
      <c r="L1469" s="50"/>
      <c r="M1469" s="50">
        <v>1</v>
      </c>
      <c r="N1469" s="50">
        <v>1</v>
      </c>
    </row>
    <row r="1470" spans="1:14" s="6" customFormat="1" ht="25.5" x14ac:dyDescent="0.45">
      <c r="A1470" s="57"/>
      <c r="B1470" s="58" t="s">
        <v>17684</v>
      </c>
      <c r="C1470" s="57" t="s">
        <v>2788</v>
      </c>
      <c r="D1470" s="57" t="s">
        <v>9848</v>
      </c>
      <c r="E1470" s="59" t="s">
        <v>1248</v>
      </c>
      <c r="F1470" s="60" t="s">
        <v>1247</v>
      </c>
      <c r="G1470" s="57" t="s">
        <v>9860</v>
      </c>
      <c r="H1470" s="61">
        <v>8890</v>
      </c>
      <c r="I1470" s="50" t="s">
        <v>12965</v>
      </c>
      <c r="J1470" s="135" t="s">
        <v>19241</v>
      </c>
      <c r="K1470" s="135" t="s">
        <v>21222</v>
      </c>
      <c r="L1470" s="50"/>
      <c r="M1470" s="50">
        <v>1</v>
      </c>
      <c r="N1470" s="50">
        <v>1</v>
      </c>
    </row>
    <row r="1471" spans="1:14" s="6" customFormat="1" ht="25.5" x14ac:dyDescent="0.45">
      <c r="A1471" s="57"/>
      <c r="B1471" s="58" t="s">
        <v>17686</v>
      </c>
      <c r="C1471" s="57" t="s">
        <v>10019</v>
      </c>
      <c r="D1471" s="57" t="s">
        <v>9848</v>
      </c>
      <c r="E1471" s="59" t="s">
        <v>1248</v>
      </c>
      <c r="F1471" s="60" t="s">
        <v>1247</v>
      </c>
      <c r="G1471" s="57" t="s">
        <v>9860</v>
      </c>
      <c r="H1471" s="61">
        <v>8890</v>
      </c>
      <c r="I1471" s="50" t="s">
        <v>12966</v>
      </c>
      <c r="J1471" s="135" t="s">
        <v>19239</v>
      </c>
      <c r="K1471" s="135" t="s">
        <v>21222</v>
      </c>
      <c r="L1471" s="50"/>
      <c r="M1471" s="50">
        <v>1</v>
      </c>
      <c r="N1471" s="50">
        <v>1</v>
      </c>
    </row>
    <row r="1472" spans="1:14" s="6" customFormat="1" ht="25.5" x14ac:dyDescent="0.45">
      <c r="A1472" s="57"/>
      <c r="B1472" s="58" t="s">
        <v>17687</v>
      </c>
      <c r="C1472" s="57" t="s">
        <v>10018</v>
      </c>
      <c r="D1472" s="57" t="s">
        <v>9848</v>
      </c>
      <c r="E1472" s="59" t="s">
        <v>1248</v>
      </c>
      <c r="F1472" s="60" t="s">
        <v>1247</v>
      </c>
      <c r="G1472" s="57" t="s">
        <v>9860</v>
      </c>
      <c r="H1472" s="61">
        <v>8890</v>
      </c>
      <c r="I1472" s="50" t="s">
        <v>12967</v>
      </c>
      <c r="J1472" s="135" t="s">
        <v>19238</v>
      </c>
      <c r="K1472" s="135" t="s">
        <v>21222</v>
      </c>
      <c r="L1472" s="50"/>
      <c r="M1472" s="50">
        <v>1</v>
      </c>
      <c r="N1472" s="50">
        <v>1</v>
      </c>
    </row>
    <row r="1473" spans="1:14" s="6" customFormat="1" ht="25.5" x14ac:dyDescent="0.45">
      <c r="A1473" s="57"/>
      <c r="B1473" s="58" t="s">
        <v>17689</v>
      </c>
      <c r="C1473" s="57" t="s">
        <v>2793</v>
      </c>
      <c r="D1473" s="57" t="s">
        <v>9848</v>
      </c>
      <c r="E1473" s="59" t="s">
        <v>1248</v>
      </c>
      <c r="F1473" s="60" t="s">
        <v>1247</v>
      </c>
      <c r="G1473" s="57" t="s">
        <v>9860</v>
      </c>
      <c r="H1473" s="61">
        <v>8890</v>
      </c>
      <c r="I1473" s="50" t="s">
        <v>12968</v>
      </c>
      <c r="J1473" s="135" t="s">
        <v>19236</v>
      </c>
      <c r="K1473" s="135" t="s">
        <v>21222</v>
      </c>
      <c r="L1473" s="50"/>
      <c r="M1473" s="50">
        <v>1</v>
      </c>
      <c r="N1473" s="50">
        <v>1</v>
      </c>
    </row>
    <row r="1474" spans="1:14" s="6" customFormat="1" ht="25.5" x14ac:dyDescent="0.45">
      <c r="A1474" s="57"/>
      <c r="B1474" s="58" t="s">
        <v>17692</v>
      </c>
      <c r="C1474" s="57" t="s">
        <v>2795</v>
      </c>
      <c r="D1474" s="57" t="s">
        <v>9848</v>
      </c>
      <c r="E1474" s="59" t="s">
        <v>1248</v>
      </c>
      <c r="F1474" s="60" t="s">
        <v>1247</v>
      </c>
      <c r="G1474" s="57" t="s">
        <v>9860</v>
      </c>
      <c r="H1474" s="61">
        <v>8890</v>
      </c>
      <c r="I1474" s="50" t="s">
        <v>12969</v>
      </c>
      <c r="J1474" s="135" t="s">
        <v>19233</v>
      </c>
      <c r="K1474" s="135" t="s">
        <v>21222</v>
      </c>
      <c r="L1474" s="50"/>
      <c r="M1474" s="50">
        <v>1</v>
      </c>
      <c r="N1474" s="50">
        <v>1</v>
      </c>
    </row>
    <row r="1475" spans="1:14" s="6" customFormat="1" ht="25.5" x14ac:dyDescent="0.45">
      <c r="A1475" s="57"/>
      <c r="B1475" s="58" t="s">
        <v>17695</v>
      </c>
      <c r="C1475" s="57" t="s">
        <v>2797</v>
      </c>
      <c r="D1475" s="57" t="s">
        <v>9848</v>
      </c>
      <c r="E1475" s="59" t="s">
        <v>1248</v>
      </c>
      <c r="F1475" s="60" t="s">
        <v>1247</v>
      </c>
      <c r="G1475" s="57" t="s">
        <v>9860</v>
      </c>
      <c r="H1475" s="61">
        <v>8890</v>
      </c>
      <c r="I1475" s="50" t="s">
        <v>12970</v>
      </c>
      <c r="J1475" s="135" t="s">
        <v>19230</v>
      </c>
      <c r="K1475" s="135" t="s">
        <v>21222</v>
      </c>
      <c r="L1475" s="50"/>
      <c r="M1475" s="50">
        <v>1</v>
      </c>
      <c r="N1475" s="50">
        <v>1</v>
      </c>
    </row>
    <row r="1476" spans="1:14" s="6" customFormat="1" ht="25.5" x14ac:dyDescent="0.45">
      <c r="A1476" s="57"/>
      <c r="B1476" s="58" t="s">
        <v>17698</v>
      </c>
      <c r="C1476" s="57" t="s">
        <v>2802</v>
      </c>
      <c r="D1476" s="57" t="s">
        <v>9848</v>
      </c>
      <c r="E1476" s="59" t="s">
        <v>1254</v>
      </c>
      <c r="F1476" s="60" t="s">
        <v>1252</v>
      </c>
      <c r="G1476" s="57" t="s">
        <v>9860</v>
      </c>
      <c r="H1476" s="61">
        <v>9000</v>
      </c>
      <c r="I1476" s="50" t="s">
        <v>12971</v>
      </c>
      <c r="J1476" s="135" t="s">
        <v>19225</v>
      </c>
      <c r="K1476" s="135" t="s">
        <v>21218</v>
      </c>
      <c r="L1476" s="50"/>
      <c r="M1476" s="50">
        <v>1</v>
      </c>
      <c r="N1476" s="50">
        <v>1</v>
      </c>
    </row>
    <row r="1477" spans="1:14" s="6" customFormat="1" ht="25.5" x14ac:dyDescent="0.45">
      <c r="A1477" s="57"/>
      <c r="B1477" s="58" t="s">
        <v>17700</v>
      </c>
      <c r="C1477" s="57" t="s">
        <v>2804</v>
      </c>
      <c r="D1477" s="57" t="s">
        <v>9848</v>
      </c>
      <c r="E1477" s="59" t="s">
        <v>1254</v>
      </c>
      <c r="F1477" s="60" t="s">
        <v>1252</v>
      </c>
      <c r="G1477" s="57" t="s">
        <v>9860</v>
      </c>
      <c r="H1477" s="61">
        <v>9000</v>
      </c>
      <c r="I1477" s="50" t="s">
        <v>12972</v>
      </c>
      <c r="J1477" s="135" t="s">
        <v>19223</v>
      </c>
      <c r="K1477" s="135" t="s">
        <v>21218</v>
      </c>
      <c r="L1477" s="50"/>
      <c r="M1477" s="50">
        <v>1</v>
      </c>
      <c r="N1477" s="50">
        <v>1</v>
      </c>
    </row>
    <row r="1478" spans="1:14" s="6" customFormat="1" ht="25.5" x14ac:dyDescent="0.45">
      <c r="A1478" s="57"/>
      <c r="B1478" s="58" t="s">
        <v>17702</v>
      </c>
      <c r="C1478" s="57" t="s">
        <v>2806</v>
      </c>
      <c r="D1478" s="57" t="s">
        <v>9848</v>
      </c>
      <c r="E1478" s="59" t="s">
        <v>1254</v>
      </c>
      <c r="F1478" s="60" t="s">
        <v>1252</v>
      </c>
      <c r="G1478" s="57" t="s">
        <v>9860</v>
      </c>
      <c r="H1478" s="61">
        <v>9000</v>
      </c>
      <c r="I1478" s="50" t="s">
        <v>12973</v>
      </c>
      <c r="J1478" s="135" t="s">
        <v>19221</v>
      </c>
      <c r="K1478" s="135" t="s">
        <v>21218</v>
      </c>
      <c r="L1478" s="50"/>
      <c r="M1478" s="50">
        <v>1</v>
      </c>
      <c r="N1478" s="50">
        <v>1</v>
      </c>
    </row>
    <row r="1479" spans="1:14" s="6" customFormat="1" ht="25.5" x14ac:dyDescent="0.45">
      <c r="A1479" s="57" t="s">
        <v>9848</v>
      </c>
      <c r="B1479" s="58" t="s">
        <v>17704</v>
      </c>
      <c r="C1479" s="57" t="s">
        <v>2808</v>
      </c>
      <c r="D1479" s="57" t="s">
        <v>9848</v>
      </c>
      <c r="E1479" s="59" t="s">
        <v>1254</v>
      </c>
      <c r="F1479" s="60" t="s">
        <v>1252</v>
      </c>
      <c r="G1479" s="57" t="s">
        <v>10017</v>
      </c>
      <c r="H1479" s="61">
        <v>9000</v>
      </c>
      <c r="I1479" s="50" t="s">
        <v>12974</v>
      </c>
      <c r="J1479" s="135" t="s">
        <v>19219</v>
      </c>
      <c r="K1479" s="135" t="s">
        <v>21218</v>
      </c>
      <c r="L1479" s="50"/>
      <c r="M1479" s="50">
        <v>1</v>
      </c>
      <c r="N1479" s="50">
        <v>1</v>
      </c>
    </row>
    <row r="1480" spans="1:14" s="6" customFormat="1" ht="25.5" x14ac:dyDescent="0.45">
      <c r="A1480" s="57" t="s">
        <v>9848</v>
      </c>
      <c r="B1480" s="58" t="s">
        <v>17704</v>
      </c>
      <c r="C1480" s="57" t="s">
        <v>2808</v>
      </c>
      <c r="D1480" s="57" t="s">
        <v>9848</v>
      </c>
      <c r="E1480" s="59" t="s">
        <v>1282</v>
      </c>
      <c r="F1480" s="60" t="s">
        <v>1283</v>
      </c>
      <c r="G1480" s="57" t="s">
        <v>10016</v>
      </c>
      <c r="H1480" s="61">
        <v>9329</v>
      </c>
      <c r="I1480" s="50" t="s">
        <v>12975</v>
      </c>
      <c r="J1480" s="135" t="s">
        <v>19219</v>
      </c>
      <c r="K1480" s="135" t="s">
        <v>21202</v>
      </c>
      <c r="L1480" s="50"/>
      <c r="M1480" s="50">
        <v>1</v>
      </c>
      <c r="N1480" s="50">
        <v>1</v>
      </c>
    </row>
    <row r="1481" spans="1:14" s="6" customFormat="1" ht="13.15" x14ac:dyDescent="0.45">
      <c r="A1481" s="57"/>
      <c r="B1481" s="58" t="s">
        <v>17707</v>
      </c>
      <c r="C1481" s="57" t="s">
        <v>10015</v>
      </c>
      <c r="D1481" s="57" t="s">
        <v>9848</v>
      </c>
      <c r="E1481" s="59" t="s">
        <v>1274</v>
      </c>
      <c r="F1481" s="60" t="s">
        <v>1275</v>
      </c>
      <c r="G1481" s="57" t="s">
        <v>9860</v>
      </c>
      <c r="H1481" s="61">
        <v>9312</v>
      </c>
      <c r="I1481" s="50" t="s">
        <v>12976</v>
      </c>
      <c r="J1481" s="135" t="s">
        <v>19216</v>
      </c>
      <c r="K1481" s="135" t="s">
        <v>21206</v>
      </c>
      <c r="L1481" s="50"/>
      <c r="M1481" s="50">
        <v>1</v>
      </c>
      <c r="N1481" s="50">
        <v>1</v>
      </c>
    </row>
    <row r="1482" spans="1:14" s="6" customFormat="1" ht="13.15" x14ac:dyDescent="0.45">
      <c r="A1482" s="57"/>
      <c r="B1482" s="58" t="s">
        <v>17708</v>
      </c>
      <c r="C1482" s="57" t="s">
        <v>10014</v>
      </c>
      <c r="D1482" s="57" t="s">
        <v>9848</v>
      </c>
      <c r="E1482" s="59" t="s">
        <v>1272</v>
      </c>
      <c r="F1482" s="60" t="s">
        <v>1273</v>
      </c>
      <c r="G1482" s="57" t="s">
        <v>9860</v>
      </c>
      <c r="H1482" s="61">
        <v>9311</v>
      </c>
      <c r="I1482" s="50" t="s">
        <v>12977</v>
      </c>
      <c r="J1482" s="135" t="s">
        <v>19215</v>
      </c>
      <c r="K1482" s="135" t="s">
        <v>21207</v>
      </c>
      <c r="L1482" s="50"/>
      <c r="M1482" s="50">
        <v>1</v>
      </c>
      <c r="N1482" s="50">
        <v>1</v>
      </c>
    </row>
    <row r="1483" spans="1:14" s="6" customFormat="1" ht="13.15" x14ac:dyDescent="0.45">
      <c r="A1483" s="57"/>
      <c r="B1483" s="58" t="s">
        <v>17709</v>
      </c>
      <c r="C1483" s="57" t="s">
        <v>10013</v>
      </c>
      <c r="D1483" s="57" t="s">
        <v>9848</v>
      </c>
      <c r="E1483" s="59" t="s">
        <v>1276</v>
      </c>
      <c r="F1483" s="60" t="s">
        <v>1277</v>
      </c>
      <c r="G1483" s="57" t="s">
        <v>9860</v>
      </c>
      <c r="H1483" s="61">
        <v>9319</v>
      </c>
      <c r="I1483" s="50" t="s">
        <v>12978</v>
      </c>
      <c r="J1483" s="135" t="s">
        <v>19214</v>
      </c>
      <c r="K1483" s="135" t="s">
        <v>21205</v>
      </c>
      <c r="L1483" s="50"/>
      <c r="M1483" s="50">
        <v>1</v>
      </c>
      <c r="N1483" s="50">
        <v>1</v>
      </c>
    </row>
    <row r="1484" spans="1:14" s="6" customFormat="1" ht="38.25" x14ac:dyDescent="0.45">
      <c r="A1484" s="57" t="s">
        <v>9848</v>
      </c>
      <c r="B1484" s="58" t="s">
        <v>17712</v>
      </c>
      <c r="C1484" s="57" t="s">
        <v>2815</v>
      </c>
      <c r="D1484" s="57" t="s">
        <v>9848</v>
      </c>
      <c r="E1484" s="59" t="s">
        <v>1254</v>
      </c>
      <c r="F1484" s="60" t="s">
        <v>1252</v>
      </c>
      <c r="G1484" s="57" t="s">
        <v>10012</v>
      </c>
      <c r="H1484" s="61">
        <v>9000</v>
      </c>
      <c r="I1484" s="50" t="s">
        <v>12979</v>
      </c>
      <c r="J1484" s="135" t="s">
        <v>19211</v>
      </c>
      <c r="K1484" s="135" t="s">
        <v>21218</v>
      </c>
      <c r="L1484" s="50"/>
      <c r="M1484" s="50">
        <v>1</v>
      </c>
      <c r="N1484" s="50">
        <v>1</v>
      </c>
    </row>
    <row r="1485" spans="1:14" s="6" customFormat="1" ht="38.25" x14ac:dyDescent="0.45">
      <c r="A1485" s="57" t="s">
        <v>9848</v>
      </c>
      <c r="B1485" s="58" t="s">
        <v>17712</v>
      </c>
      <c r="C1485" s="57" t="s">
        <v>2815</v>
      </c>
      <c r="D1485" s="57" t="s">
        <v>9848</v>
      </c>
      <c r="E1485" s="59" t="s">
        <v>1272</v>
      </c>
      <c r="F1485" s="60" t="s">
        <v>1273</v>
      </c>
      <c r="G1485" s="57" t="s">
        <v>10011</v>
      </c>
      <c r="H1485" s="61">
        <v>9311</v>
      </c>
      <c r="I1485" s="50" t="s">
        <v>12980</v>
      </c>
      <c r="J1485" s="135" t="s">
        <v>19211</v>
      </c>
      <c r="K1485" s="135" t="s">
        <v>21207</v>
      </c>
      <c r="L1485" s="50"/>
      <c r="M1485" s="50">
        <v>1</v>
      </c>
      <c r="N1485" s="50">
        <v>1</v>
      </c>
    </row>
    <row r="1486" spans="1:14" s="6" customFormat="1" ht="38.25" x14ac:dyDescent="0.45">
      <c r="A1486" s="57" t="s">
        <v>9848</v>
      </c>
      <c r="B1486" s="58" t="s">
        <v>17712</v>
      </c>
      <c r="C1486" s="57" t="s">
        <v>2815</v>
      </c>
      <c r="D1486" s="57" t="s">
        <v>9848</v>
      </c>
      <c r="E1486" s="59" t="s">
        <v>1276</v>
      </c>
      <c r="F1486" s="60" t="s">
        <v>1277</v>
      </c>
      <c r="G1486" s="57" t="s">
        <v>10010</v>
      </c>
      <c r="H1486" s="61">
        <v>9319</v>
      </c>
      <c r="I1486" s="50" t="s">
        <v>12981</v>
      </c>
      <c r="J1486" s="135" t="s">
        <v>19211</v>
      </c>
      <c r="K1486" s="135" t="s">
        <v>21205</v>
      </c>
      <c r="L1486" s="50"/>
      <c r="M1486" s="50">
        <v>1</v>
      </c>
      <c r="N1486" s="50">
        <v>1</v>
      </c>
    </row>
    <row r="1487" spans="1:14" s="6" customFormat="1" ht="38.25" x14ac:dyDescent="0.45">
      <c r="A1487" s="57" t="s">
        <v>9848</v>
      </c>
      <c r="B1487" s="58" t="s">
        <v>17712</v>
      </c>
      <c r="C1487" s="57" t="s">
        <v>2815</v>
      </c>
      <c r="D1487" s="57" t="s">
        <v>9848</v>
      </c>
      <c r="E1487" s="59" t="s">
        <v>1282</v>
      </c>
      <c r="F1487" s="60" t="s">
        <v>1283</v>
      </c>
      <c r="G1487" s="57" t="s">
        <v>10009</v>
      </c>
      <c r="H1487" s="61">
        <v>9329</v>
      </c>
      <c r="I1487" s="50" t="s">
        <v>12982</v>
      </c>
      <c r="J1487" s="135" t="s">
        <v>19211</v>
      </c>
      <c r="K1487" s="135" t="s">
        <v>21202</v>
      </c>
      <c r="L1487" s="50"/>
      <c r="M1487" s="50">
        <v>1</v>
      </c>
      <c r="N1487" s="50">
        <v>1</v>
      </c>
    </row>
    <row r="1488" spans="1:14" s="6" customFormat="1" ht="38.25" x14ac:dyDescent="0.45">
      <c r="A1488" s="57" t="s">
        <v>9848</v>
      </c>
      <c r="B1488" s="58" t="s">
        <v>17714</v>
      </c>
      <c r="C1488" s="57" t="s">
        <v>2817</v>
      </c>
      <c r="D1488" s="57" t="s">
        <v>9848</v>
      </c>
      <c r="E1488" s="59" t="s">
        <v>1254</v>
      </c>
      <c r="F1488" s="60" t="s">
        <v>1252</v>
      </c>
      <c r="G1488" s="57" t="s">
        <v>10008</v>
      </c>
      <c r="H1488" s="61">
        <v>9000</v>
      </c>
      <c r="I1488" s="50" t="s">
        <v>12983</v>
      </c>
      <c r="J1488" s="135" t="s">
        <v>19209</v>
      </c>
      <c r="K1488" s="135" t="s">
        <v>21218</v>
      </c>
      <c r="L1488" s="50"/>
      <c r="M1488" s="50">
        <v>1</v>
      </c>
      <c r="N1488" s="50">
        <v>1</v>
      </c>
    </row>
    <row r="1489" spans="1:14" s="6" customFormat="1" ht="38.25" x14ac:dyDescent="0.45">
      <c r="A1489" s="57" t="s">
        <v>9848</v>
      </c>
      <c r="B1489" s="58" t="s">
        <v>17714</v>
      </c>
      <c r="C1489" s="57" t="s">
        <v>2817</v>
      </c>
      <c r="D1489" s="57" t="s">
        <v>9848</v>
      </c>
      <c r="E1489" s="59" t="s">
        <v>1276</v>
      </c>
      <c r="F1489" s="60" t="s">
        <v>1277</v>
      </c>
      <c r="G1489" s="57" t="s">
        <v>10007</v>
      </c>
      <c r="H1489" s="61">
        <v>9319</v>
      </c>
      <c r="I1489" s="50" t="s">
        <v>12984</v>
      </c>
      <c r="J1489" s="135" t="s">
        <v>19209</v>
      </c>
      <c r="K1489" s="135" t="s">
        <v>21205</v>
      </c>
      <c r="L1489" s="50"/>
      <c r="M1489" s="50">
        <v>1</v>
      </c>
      <c r="N1489" s="50">
        <v>1</v>
      </c>
    </row>
    <row r="1490" spans="1:14" s="6" customFormat="1" ht="38.25" x14ac:dyDescent="0.45">
      <c r="A1490" s="57" t="s">
        <v>9848</v>
      </c>
      <c r="B1490" s="58" t="s">
        <v>17714</v>
      </c>
      <c r="C1490" s="57" t="s">
        <v>2817</v>
      </c>
      <c r="D1490" s="57" t="s">
        <v>9848</v>
      </c>
      <c r="E1490" s="59" t="s">
        <v>1282</v>
      </c>
      <c r="F1490" s="60" t="s">
        <v>1283</v>
      </c>
      <c r="G1490" s="57" t="s">
        <v>10006</v>
      </c>
      <c r="H1490" s="61">
        <v>9329</v>
      </c>
      <c r="I1490" s="50" t="s">
        <v>12985</v>
      </c>
      <c r="J1490" s="135" t="s">
        <v>19209</v>
      </c>
      <c r="K1490" s="135" t="s">
        <v>21202</v>
      </c>
      <c r="L1490" s="50"/>
      <c r="M1490" s="50">
        <v>1</v>
      </c>
      <c r="N1490" s="50">
        <v>1</v>
      </c>
    </row>
    <row r="1491" spans="1:14" s="6" customFormat="1" ht="38.25" x14ac:dyDescent="0.45">
      <c r="A1491" s="57"/>
      <c r="B1491" s="58" t="s">
        <v>17717</v>
      </c>
      <c r="C1491" s="57" t="s">
        <v>2819</v>
      </c>
      <c r="D1491" s="57" t="s">
        <v>9848</v>
      </c>
      <c r="E1491" s="59" t="s">
        <v>1071</v>
      </c>
      <c r="F1491" s="60" t="s">
        <v>1070</v>
      </c>
      <c r="G1491" s="57" t="s">
        <v>9860</v>
      </c>
      <c r="H1491" s="61">
        <v>7490</v>
      </c>
      <c r="I1491" s="50" t="s">
        <v>12986</v>
      </c>
      <c r="J1491" s="135" t="s">
        <v>19206</v>
      </c>
      <c r="K1491" s="135" t="s">
        <v>21326</v>
      </c>
      <c r="L1491" s="50"/>
      <c r="M1491" s="50">
        <v>1</v>
      </c>
      <c r="N1491" s="50">
        <v>1</v>
      </c>
    </row>
    <row r="1492" spans="1:14" s="6" customFormat="1" ht="25.5" x14ac:dyDescent="0.45">
      <c r="A1492" s="57" t="s">
        <v>9848</v>
      </c>
      <c r="B1492" s="58" t="s">
        <v>17720</v>
      </c>
      <c r="C1492" s="57" t="s">
        <v>2820</v>
      </c>
      <c r="D1492" s="57" t="s">
        <v>9848</v>
      </c>
      <c r="E1492" s="59" t="s">
        <v>552</v>
      </c>
      <c r="F1492" s="60" t="s">
        <v>551</v>
      </c>
      <c r="G1492" s="57" t="s">
        <v>10005</v>
      </c>
      <c r="H1492" s="61">
        <v>3290</v>
      </c>
      <c r="I1492" s="50" t="s">
        <v>12987</v>
      </c>
      <c r="J1492" s="135" t="s">
        <v>19203</v>
      </c>
      <c r="K1492" s="135" t="s">
        <v>21620</v>
      </c>
      <c r="L1492" s="50"/>
      <c r="M1492" s="50">
        <v>1</v>
      </c>
      <c r="N1492" s="50">
        <v>1</v>
      </c>
    </row>
    <row r="1493" spans="1:14" s="6" customFormat="1" ht="25.5" x14ac:dyDescent="0.45">
      <c r="A1493" s="57" t="s">
        <v>9848</v>
      </c>
      <c r="B1493" s="58" t="s">
        <v>17720</v>
      </c>
      <c r="C1493" s="57" t="s">
        <v>2820</v>
      </c>
      <c r="D1493" s="57" t="s">
        <v>9848</v>
      </c>
      <c r="E1493" s="59" t="s">
        <v>567</v>
      </c>
      <c r="F1493" s="60" t="s">
        <v>9943</v>
      </c>
      <c r="G1493" s="57" t="s">
        <v>10004</v>
      </c>
      <c r="H1493" s="61">
        <v>3319</v>
      </c>
      <c r="I1493" s="50" t="s">
        <v>12988</v>
      </c>
      <c r="J1493" s="135" t="s">
        <v>19203</v>
      </c>
      <c r="K1493" s="135" t="s">
        <v>21612</v>
      </c>
      <c r="L1493" s="50"/>
      <c r="M1493" s="50">
        <v>1</v>
      </c>
      <c r="N1493" s="50">
        <v>1</v>
      </c>
    </row>
    <row r="1494" spans="1:14" s="6" customFormat="1" ht="25.5" x14ac:dyDescent="0.45">
      <c r="A1494" s="57" t="s">
        <v>9848</v>
      </c>
      <c r="B1494" s="58" t="s">
        <v>17720</v>
      </c>
      <c r="C1494" s="57" t="s">
        <v>2820</v>
      </c>
      <c r="D1494" s="57" t="s">
        <v>9848</v>
      </c>
      <c r="E1494" s="59" t="s">
        <v>1068</v>
      </c>
      <c r="F1494" s="60" t="s">
        <v>1067</v>
      </c>
      <c r="G1494" s="57" t="s">
        <v>10003</v>
      </c>
      <c r="H1494" s="61">
        <v>7420</v>
      </c>
      <c r="I1494" s="50" t="s">
        <v>12989</v>
      </c>
      <c r="J1494" s="135" t="s">
        <v>19203</v>
      </c>
      <c r="K1494" s="135" t="s">
        <v>21328</v>
      </c>
      <c r="L1494" s="50"/>
      <c r="M1494" s="50">
        <v>1</v>
      </c>
      <c r="N1494" s="50">
        <v>1</v>
      </c>
    </row>
    <row r="1495" spans="1:14" s="6" customFormat="1" ht="25.5" x14ac:dyDescent="0.45">
      <c r="A1495" s="57" t="s">
        <v>9848</v>
      </c>
      <c r="B1495" s="58" t="s">
        <v>17720</v>
      </c>
      <c r="C1495" s="57" t="s">
        <v>2820</v>
      </c>
      <c r="D1495" s="57" t="s">
        <v>9848</v>
      </c>
      <c r="E1495" s="59" t="s">
        <v>1254</v>
      </c>
      <c r="F1495" s="60" t="s">
        <v>1252</v>
      </c>
      <c r="G1495" s="57" t="s">
        <v>10002</v>
      </c>
      <c r="H1495" s="61">
        <v>9000</v>
      </c>
      <c r="I1495" s="50" t="s">
        <v>12990</v>
      </c>
      <c r="J1495" s="135" t="s">
        <v>19203</v>
      </c>
      <c r="K1495" s="135" t="s">
        <v>21218</v>
      </c>
      <c r="L1495" s="50"/>
      <c r="M1495" s="50">
        <v>1</v>
      </c>
      <c r="N1495" s="50">
        <v>1</v>
      </c>
    </row>
    <row r="1496" spans="1:14" s="6" customFormat="1" ht="38.25" x14ac:dyDescent="0.45">
      <c r="A1496" s="57"/>
      <c r="B1496" s="58" t="s">
        <v>17723</v>
      </c>
      <c r="C1496" s="57" t="s">
        <v>2823</v>
      </c>
      <c r="D1496" s="57" t="s">
        <v>9848</v>
      </c>
      <c r="E1496" s="59" t="s">
        <v>1260</v>
      </c>
      <c r="F1496" s="60" t="s">
        <v>1261</v>
      </c>
      <c r="G1496" s="57" t="s">
        <v>9860</v>
      </c>
      <c r="H1496" s="61">
        <v>9102</v>
      </c>
      <c r="I1496" s="50" t="s">
        <v>12991</v>
      </c>
      <c r="J1496" s="135" t="s">
        <v>19199</v>
      </c>
      <c r="K1496" s="135" t="s">
        <v>21214</v>
      </c>
      <c r="L1496" s="50"/>
      <c r="M1496" s="50">
        <v>1</v>
      </c>
      <c r="N1496" s="50">
        <v>1</v>
      </c>
    </row>
    <row r="1497" spans="1:14" s="6" customFormat="1" ht="38.25" x14ac:dyDescent="0.45">
      <c r="A1497" s="57"/>
      <c r="B1497" s="58" t="s">
        <v>17725</v>
      </c>
      <c r="C1497" s="57" t="s">
        <v>2825</v>
      </c>
      <c r="D1497" s="57" t="s">
        <v>9848</v>
      </c>
      <c r="E1497" s="59" t="s">
        <v>1260</v>
      </c>
      <c r="F1497" s="60" t="s">
        <v>1261</v>
      </c>
      <c r="G1497" s="57" t="s">
        <v>9860</v>
      </c>
      <c r="H1497" s="61">
        <v>9102</v>
      </c>
      <c r="I1497" s="50" t="s">
        <v>12992</v>
      </c>
      <c r="J1497" s="135" t="s">
        <v>19197</v>
      </c>
      <c r="K1497" s="135" t="s">
        <v>21214</v>
      </c>
      <c r="L1497" s="50"/>
      <c r="M1497" s="50">
        <v>1</v>
      </c>
      <c r="N1497" s="50">
        <v>1</v>
      </c>
    </row>
    <row r="1498" spans="1:14" s="6" customFormat="1" ht="38.25" x14ac:dyDescent="0.45">
      <c r="A1498" s="57"/>
      <c r="B1498" s="58" t="s">
        <v>17727</v>
      </c>
      <c r="C1498" s="57" t="s">
        <v>2826</v>
      </c>
      <c r="D1498" s="57" t="s">
        <v>9848</v>
      </c>
      <c r="E1498" s="59" t="s">
        <v>1262</v>
      </c>
      <c r="F1498" s="60" t="s">
        <v>1263</v>
      </c>
      <c r="G1498" s="57" t="s">
        <v>9860</v>
      </c>
      <c r="H1498" s="61">
        <v>9103</v>
      </c>
      <c r="I1498" s="50" t="s">
        <v>12993</v>
      </c>
      <c r="J1498" s="135" t="s">
        <v>19195</v>
      </c>
      <c r="K1498" s="135" t="s">
        <v>21213</v>
      </c>
      <c r="L1498" s="50"/>
      <c r="M1498" s="50">
        <v>1</v>
      </c>
      <c r="N1498" s="50">
        <v>1</v>
      </c>
    </row>
    <row r="1499" spans="1:14" s="6" customFormat="1" ht="38.25" x14ac:dyDescent="0.45">
      <c r="A1499" s="57"/>
      <c r="B1499" s="58" t="s">
        <v>17729</v>
      </c>
      <c r="C1499" s="57" t="s">
        <v>2828</v>
      </c>
      <c r="D1499" s="57" t="s">
        <v>9848</v>
      </c>
      <c r="E1499" s="59" t="s">
        <v>1262</v>
      </c>
      <c r="F1499" s="60" t="s">
        <v>1263</v>
      </c>
      <c r="G1499" s="57" t="s">
        <v>9860</v>
      </c>
      <c r="H1499" s="61">
        <v>9103</v>
      </c>
      <c r="I1499" s="50" t="s">
        <v>12994</v>
      </c>
      <c r="J1499" s="135" t="s">
        <v>19193</v>
      </c>
      <c r="K1499" s="135" t="s">
        <v>21213</v>
      </c>
      <c r="L1499" s="50"/>
      <c r="M1499" s="50">
        <v>1</v>
      </c>
      <c r="N1499" s="50">
        <v>1</v>
      </c>
    </row>
    <row r="1500" spans="1:14" s="6" customFormat="1" ht="25.5" x14ac:dyDescent="0.45">
      <c r="A1500" s="57"/>
      <c r="B1500" s="58" t="s">
        <v>17733</v>
      </c>
      <c r="C1500" s="57" t="s">
        <v>2831</v>
      </c>
      <c r="D1500" s="57"/>
      <c r="E1500" s="59" t="s">
        <v>1280</v>
      </c>
      <c r="F1500" s="60" t="s">
        <v>1281</v>
      </c>
      <c r="G1500" s="57" t="s">
        <v>9860</v>
      </c>
      <c r="H1500" s="61">
        <v>9321</v>
      </c>
      <c r="I1500" s="50" t="s">
        <v>12995</v>
      </c>
      <c r="J1500" s="135" t="s">
        <v>19189</v>
      </c>
      <c r="K1500" s="135" t="s">
        <v>21203</v>
      </c>
      <c r="L1500" s="50"/>
      <c r="M1500" s="50">
        <v>1</v>
      </c>
      <c r="N1500" s="50">
        <v>1</v>
      </c>
    </row>
    <row r="1501" spans="1:14" s="6" customFormat="1" ht="25.5" x14ac:dyDescent="0.45">
      <c r="A1501" s="57"/>
      <c r="B1501" s="58" t="s">
        <v>17735</v>
      </c>
      <c r="C1501" s="57" t="s">
        <v>2833</v>
      </c>
      <c r="D1501" s="57" t="s">
        <v>9848</v>
      </c>
      <c r="E1501" s="59" t="s">
        <v>1282</v>
      </c>
      <c r="F1501" s="60" t="s">
        <v>1283</v>
      </c>
      <c r="G1501" s="57" t="s">
        <v>9860</v>
      </c>
      <c r="H1501" s="61">
        <v>9329</v>
      </c>
      <c r="I1501" s="50" t="s">
        <v>12996</v>
      </c>
      <c r="J1501" s="135" t="s">
        <v>19187</v>
      </c>
      <c r="K1501" s="135" t="s">
        <v>21202</v>
      </c>
      <c r="L1501" s="50"/>
      <c r="M1501" s="50">
        <v>1</v>
      </c>
      <c r="N1501" s="50">
        <v>1</v>
      </c>
    </row>
    <row r="1502" spans="1:14" s="6" customFormat="1" ht="25.5" x14ac:dyDescent="0.45">
      <c r="A1502" s="57"/>
      <c r="B1502" s="58" t="s">
        <v>17738</v>
      </c>
      <c r="C1502" s="57" t="s">
        <v>2835</v>
      </c>
      <c r="D1502" s="57" t="s">
        <v>9848</v>
      </c>
      <c r="E1502" s="59" t="s">
        <v>1267</v>
      </c>
      <c r="F1502" s="60" t="s">
        <v>1265</v>
      </c>
      <c r="G1502" s="57" t="s">
        <v>9860</v>
      </c>
      <c r="H1502" s="61">
        <v>9200</v>
      </c>
      <c r="I1502" s="50" t="s">
        <v>12997</v>
      </c>
      <c r="J1502" s="135" t="s">
        <v>19184</v>
      </c>
      <c r="K1502" s="135" t="s">
        <v>21210</v>
      </c>
      <c r="L1502" s="50"/>
      <c r="M1502" s="50">
        <v>1</v>
      </c>
      <c r="N1502" s="50">
        <v>1</v>
      </c>
    </row>
    <row r="1503" spans="1:14" s="6" customFormat="1" ht="25.5" x14ac:dyDescent="0.45">
      <c r="A1503" s="57"/>
      <c r="B1503" s="58" t="s">
        <v>17740</v>
      </c>
      <c r="C1503" s="57" t="s">
        <v>2836</v>
      </c>
      <c r="D1503" s="57" t="s">
        <v>9848</v>
      </c>
      <c r="E1503" s="59" t="s">
        <v>1267</v>
      </c>
      <c r="F1503" s="60" t="s">
        <v>1265</v>
      </c>
      <c r="G1503" s="57" t="s">
        <v>9860</v>
      </c>
      <c r="H1503" s="61">
        <v>9200</v>
      </c>
      <c r="I1503" s="50" t="s">
        <v>12998</v>
      </c>
      <c r="J1503" s="135" t="s">
        <v>19182</v>
      </c>
      <c r="K1503" s="135" t="s">
        <v>21210</v>
      </c>
      <c r="L1503" s="50"/>
      <c r="M1503" s="50">
        <v>1</v>
      </c>
      <c r="N1503" s="50">
        <v>1</v>
      </c>
    </row>
    <row r="1504" spans="1:14" s="6" customFormat="1" ht="13.15" x14ac:dyDescent="0.45">
      <c r="A1504" s="57"/>
      <c r="B1504" s="58" t="s">
        <v>17743</v>
      </c>
      <c r="C1504" s="57" t="s">
        <v>2839</v>
      </c>
      <c r="D1504" s="57" t="s">
        <v>9848</v>
      </c>
      <c r="E1504" s="59" t="s">
        <v>1272</v>
      </c>
      <c r="F1504" s="60" t="s">
        <v>1273</v>
      </c>
      <c r="G1504" s="57" t="s">
        <v>9860</v>
      </c>
      <c r="H1504" s="61">
        <v>9311</v>
      </c>
      <c r="I1504" s="50" t="s">
        <v>12999</v>
      </c>
      <c r="J1504" s="135" t="s">
        <v>19179</v>
      </c>
      <c r="K1504" s="135" t="s">
        <v>21207</v>
      </c>
      <c r="L1504" s="50"/>
      <c r="M1504" s="50">
        <v>1</v>
      </c>
      <c r="N1504" s="50">
        <v>1</v>
      </c>
    </row>
    <row r="1505" spans="1:14" s="6" customFormat="1" ht="25.5" x14ac:dyDescent="0.45">
      <c r="A1505" s="57" t="s">
        <v>9848</v>
      </c>
      <c r="B1505" s="58" t="s">
        <v>17745</v>
      </c>
      <c r="C1505" s="57" t="s">
        <v>2840</v>
      </c>
      <c r="D1505" s="57" t="s">
        <v>9848</v>
      </c>
      <c r="E1505" s="59" t="s">
        <v>793</v>
      </c>
      <c r="F1505" s="60" t="s">
        <v>794</v>
      </c>
      <c r="G1505" s="57" t="s">
        <v>10001</v>
      </c>
      <c r="H1505" s="61">
        <v>4922</v>
      </c>
      <c r="I1505" s="50" t="s">
        <v>13000</v>
      </c>
      <c r="J1505" s="135" t="s">
        <v>19177</v>
      </c>
      <c r="K1505" s="135" t="s">
        <v>21485</v>
      </c>
      <c r="L1505" s="50"/>
      <c r="M1505" s="50">
        <v>1</v>
      </c>
      <c r="N1505" s="50">
        <v>1</v>
      </c>
    </row>
    <row r="1506" spans="1:14" s="6" customFormat="1" ht="25.5" x14ac:dyDescent="0.45">
      <c r="A1506" s="57" t="s">
        <v>9848</v>
      </c>
      <c r="B1506" s="58" t="s">
        <v>17745</v>
      </c>
      <c r="C1506" s="57" t="s">
        <v>2840</v>
      </c>
      <c r="D1506" s="57" t="s">
        <v>9848</v>
      </c>
      <c r="E1506" s="59" t="s">
        <v>1282</v>
      </c>
      <c r="F1506" s="60" t="s">
        <v>1283</v>
      </c>
      <c r="G1506" s="57" t="s">
        <v>10000</v>
      </c>
      <c r="H1506" s="61">
        <v>9329</v>
      </c>
      <c r="I1506" s="50" t="s">
        <v>13001</v>
      </c>
      <c r="J1506" s="135" t="s">
        <v>19177</v>
      </c>
      <c r="K1506" s="135" t="s">
        <v>21202</v>
      </c>
      <c r="L1506" s="50"/>
      <c r="M1506" s="50">
        <v>1</v>
      </c>
      <c r="N1506" s="50">
        <v>1</v>
      </c>
    </row>
    <row r="1507" spans="1:14" s="6" customFormat="1" ht="25.5" x14ac:dyDescent="0.45">
      <c r="A1507" s="57"/>
      <c r="B1507" s="58" t="s">
        <v>17747</v>
      </c>
      <c r="C1507" s="57" t="s">
        <v>2841</v>
      </c>
      <c r="D1507" s="57" t="s">
        <v>9848</v>
      </c>
      <c r="E1507" s="59" t="s">
        <v>1282</v>
      </c>
      <c r="F1507" s="60" t="s">
        <v>1283</v>
      </c>
      <c r="G1507" s="57" t="s">
        <v>9860</v>
      </c>
      <c r="H1507" s="61">
        <v>9329</v>
      </c>
      <c r="I1507" s="50" t="s">
        <v>13002</v>
      </c>
      <c r="J1507" s="135" t="s">
        <v>19175</v>
      </c>
      <c r="K1507" s="135" t="s">
        <v>21202</v>
      </c>
      <c r="L1507" s="50"/>
      <c r="M1507" s="50">
        <v>1</v>
      </c>
      <c r="N1507" s="50">
        <v>1</v>
      </c>
    </row>
    <row r="1508" spans="1:14" s="6" customFormat="1" ht="25.5" x14ac:dyDescent="0.45">
      <c r="A1508" s="57"/>
      <c r="B1508" s="58" t="s">
        <v>17749</v>
      </c>
      <c r="C1508" s="57" t="s">
        <v>2842</v>
      </c>
      <c r="D1508" s="57" t="s">
        <v>9848</v>
      </c>
      <c r="E1508" s="59" t="s">
        <v>1272</v>
      </c>
      <c r="F1508" s="60" t="s">
        <v>1273</v>
      </c>
      <c r="G1508" s="57" t="s">
        <v>9860</v>
      </c>
      <c r="H1508" s="61">
        <v>9311</v>
      </c>
      <c r="I1508" s="50" t="s">
        <v>13003</v>
      </c>
      <c r="J1508" s="135" t="s">
        <v>19173</v>
      </c>
      <c r="K1508" s="135" t="s">
        <v>21207</v>
      </c>
      <c r="L1508" s="50"/>
      <c r="M1508" s="50">
        <v>1</v>
      </c>
      <c r="N1508" s="50">
        <v>1</v>
      </c>
    </row>
    <row r="1509" spans="1:14" s="6" customFormat="1" ht="13.15" x14ac:dyDescent="0.45">
      <c r="A1509" s="57"/>
      <c r="B1509" s="58" t="s">
        <v>17751</v>
      </c>
      <c r="C1509" s="57" t="s">
        <v>2844</v>
      </c>
      <c r="D1509" s="57" t="s">
        <v>9848</v>
      </c>
      <c r="E1509" s="59" t="s">
        <v>1272</v>
      </c>
      <c r="F1509" s="60" t="s">
        <v>1273</v>
      </c>
      <c r="G1509" s="57" t="s">
        <v>9860</v>
      </c>
      <c r="H1509" s="61">
        <v>9311</v>
      </c>
      <c r="I1509" s="50" t="s">
        <v>13004</v>
      </c>
      <c r="J1509" s="135" t="s">
        <v>19171</v>
      </c>
      <c r="K1509" s="135" t="s">
        <v>21207</v>
      </c>
      <c r="L1509" s="50"/>
      <c r="M1509" s="50">
        <v>1</v>
      </c>
      <c r="N1509" s="50">
        <v>1</v>
      </c>
    </row>
    <row r="1510" spans="1:14" s="6" customFormat="1" ht="25.5" x14ac:dyDescent="0.45">
      <c r="A1510" s="57" t="s">
        <v>9848</v>
      </c>
      <c r="B1510" s="58" t="s">
        <v>17753</v>
      </c>
      <c r="C1510" s="57" t="s">
        <v>2845</v>
      </c>
      <c r="D1510" s="57" t="s">
        <v>9848</v>
      </c>
      <c r="E1510" s="59" t="s">
        <v>1118</v>
      </c>
      <c r="F1510" s="60" t="s">
        <v>1117</v>
      </c>
      <c r="G1510" s="57" t="s">
        <v>9999</v>
      </c>
      <c r="H1510" s="61">
        <v>7990</v>
      </c>
      <c r="I1510" s="50" t="s">
        <v>13005</v>
      </c>
      <c r="J1510" s="135" t="s">
        <v>19169</v>
      </c>
      <c r="K1510" s="135" t="s">
        <v>21298</v>
      </c>
      <c r="L1510" s="50"/>
      <c r="M1510" s="50">
        <v>1</v>
      </c>
      <c r="N1510" s="50">
        <v>1</v>
      </c>
    </row>
    <row r="1511" spans="1:14" s="6" customFormat="1" ht="25.5" x14ac:dyDescent="0.45">
      <c r="A1511" s="57" t="s">
        <v>9848</v>
      </c>
      <c r="B1511" s="58" t="s">
        <v>17753</v>
      </c>
      <c r="C1511" s="57" t="s">
        <v>2845</v>
      </c>
      <c r="D1511" s="57" t="s">
        <v>9848</v>
      </c>
      <c r="E1511" s="59" t="s">
        <v>1274</v>
      </c>
      <c r="F1511" s="60" t="s">
        <v>1275</v>
      </c>
      <c r="G1511" s="57" t="s">
        <v>9998</v>
      </c>
      <c r="H1511" s="61">
        <v>9312</v>
      </c>
      <c r="I1511" s="50" t="s">
        <v>13006</v>
      </c>
      <c r="J1511" s="135" t="s">
        <v>19169</v>
      </c>
      <c r="K1511" s="135" t="s">
        <v>21206</v>
      </c>
      <c r="L1511" s="50"/>
      <c r="M1511" s="50">
        <v>1</v>
      </c>
      <c r="N1511" s="50">
        <v>1</v>
      </c>
    </row>
    <row r="1512" spans="1:14" s="6" customFormat="1" ht="25.5" x14ac:dyDescent="0.45">
      <c r="A1512" s="57" t="s">
        <v>9848</v>
      </c>
      <c r="B1512" s="58" t="s">
        <v>17753</v>
      </c>
      <c r="C1512" s="57" t="s">
        <v>2845</v>
      </c>
      <c r="D1512" s="57" t="s">
        <v>9848</v>
      </c>
      <c r="E1512" s="59" t="s">
        <v>1276</v>
      </c>
      <c r="F1512" s="60" t="s">
        <v>1277</v>
      </c>
      <c r="G1512" s="57" t="s">
        <v>9997</v>
      </c>
      <c r="H1512" s="61">
        <v>9319</v>
      </c>
      <c r="I1512" s="50" t="s">
        <v>13007</v>
      </c>
      <c r="J1512" s="135" t="s">
        <v>19169</v>
      </c>
      <c r="K1512" s="135" t="s">
        <v>21205</v>
      </c>
      <c r="L1512" s="50"/>
      <c r="M1512" s="50">
        <v>1</v>
      </c>
      <c r="N1512" s="50">
        <v>1</v>
      </c>
    </row>
    <row r="1513" spans="1:14" s="6" customFormat="1" ht="25.5" x14ac:dyDescent="0.45">
      <c r="A1513" s="57" t="s">
        <v>9848</v>
      </c>
      <c r="B1513" s="58" t="s">
        <v>17753</v>
      </c>
      <c r="C1513" s="57" t="s">
        <v>2845</v>
      </c>
      <c r="D1513" s="57" t="s">
        <v>9848</v>
      </c>
      <c r="E1513" s="59" t="s">
        <v>1282</v>
      </c>
      <c r="F1513" s="60" t="s">
        <v>1283</v>
      </c>
      <c r="G1513" s="57" t="s">
        <v>9996</v>
      </c>
      <c r="H1513" s="61">
        <v>9329</v>
      </c>
      <c r="I1513" s="50" t="s">
        <v>13008</v>
      </c>
      <c r="J1513" s="135" t="s">
        <v>19169</v>
      </c>
      <c r="K1513" s="135" t="s">
        <v>21202</v>
      </c>
      <c r="L1513" s="50"/>
      <c r="M1513" s="50">
        <v>1</v>
      </c>
      <c r="N1513" s="50">
        <v>1</v>
      </c>
    </row>
    <row r="1514" spans="1:14" s="6" customFormat="1" ht="25.5" x14ac:dyDescent="0.45">
      <c r="A1514" s="57" t="s">
        <v>9848</v>
      </c>
      <c r="B1514" s="58" t="s">
        <v>17756</v>
      </c>
      <c r="C1514" s="57" t="s">
        <v>9994</v>
      </c>
      <c r="D1514" s="57" t="s">
        <v>9848</v>
      </c>
      <c r="E1514" s="59" t="s">
        <v>853</v>
      </c>
      <c r="F1514" s="60" t="s">
        <v>852</v>
      </c>
      <c r="G1514" s="57" t="s">
        <v>9995</v>
      </c>
      <c r="H1514" s="61">
        <v>5510</v>
      </c>
      <c r="I1514" s="50" t="s">
        <v>13009</v>
      </c>
      <c r="J1514" s="135" t="s">
        <v>19164</v>
      </c>
      <c r="K1514" s="135" t="s">
        <v>21452</v>
      </c>
      <c r="L1514" s="50"/>
      <c r="M1514" s="50">
        <v>1</v>
      </c>
      <c r="N1514" s="50">
        <v>1</v>
      </c>
    </row>
    <row r="1515" spans="1:14" s="6" customFormat="1" ht="25.5" x14ac:dyDescent="0.45">
      <c r="A1515" s="57" t="s">
        <v>9848</v>
      </c>
      <c r="B1515" s="58" t="s">
        <v>17756</v>
      </c>
      <c r="C1515" s="57" t="s">
        <v>9994</v>
      </c>
      <c r="D1515" s="57" t="s">
        <v>9848</v>
      </c>
      <c r="E1515" s="59" t="s">
        <v>859</v>
      </c>
      <c r="F1515" s="60" t="s">
        <v>858</v>
      </c>
      <c r="G1515" s="57" t="s">
        <v>9993</v>
      </c>
      <c r="H1515" s="61">
        <v>5590</v>
      </c>
      <c r="I1515" s="50" t="s">
        <v>13010</v>
      </c>
      <c r="J1515" s="135" t="s">
        <v>19164</v>
      </c>
      <c r="K1515" s="135" t="s">
        <v>21448</v>
      </c>
      <c r="L1515" s="50"/>
      <c r="M1515" s="50">
        <v>1</v>
      </c>
      <c r="N1515" s="50">
        <v>1</v>
      </c>
    </row>
    <row r="1516" spans="1:14" s="6" customFormat="1" ht="25.5" x14ac:dyDescent="0.45">
      <c r="A1516" s="57" t="s">
        <v>9848</v>
      </c>
      <c r="B1516" s="58" t="s">
        <v>17758</v>
      </c>
      <c r="C1516" s="57" t="s">
        <v>2851</v>
      </c>
      <c r="D1516" s="57" t="s">
        <v>9848</v>
      </c>
      <c r="E1516" s="59" t="s">
        <v>853</v>
      </c>
      <c r="F1516" s="60" t="s">
        <v>852</v>
      </c>
      <c r="G1516" s="57" t="s">
        <v>9992</v>
      </c>
      <c r="H1516" s="61">
        <v>5510</v>
      </c>
      <c r="I1516" s="50" t="s">
        <v>13011</v>
      </c>
      <c r="J1516" s="135" t="s">
        <v>19162</v>
      </c>
      <c r="K1516" s="135" t="s">
        <v>21452</v>
      </c>
      <c r="L1516" s="50"/>
      <c r="M1516" s="50">
        <v>1</v>
      </c>
      <c r="N1516" s="50">
        <v>1</v>
      </c>
    </row>
    <row r="1517" spans="1:14" s="6" customFormat="1" ht="25.5" x14ac:dyDescent="0.45">
      <c r="A1517" s="57" t="s">
        <v>9848</v>
      </c>
      <c r="B1517" s="58" t="s">
        <v>17758</v>
      </c>
      <c r="C1517" s="57" t="s">
        <v>2851</v>
      </c>
      <c r="D1517" s="57" t="s">
        <v>9848</v>
      </c>
      <c r="E1517" s="59" t="s">
        <v>1267</v>
      </c>
      <c r="F1517" s="60" t="s">
        <v>1265</v>
      </c>
      <c r="G1517" s="57" t="s">
        <v>9991</v>
      </c>
      <c r="H1517" s="61">
        <v>9200</v>
      </c>
      <c r="I1517" s="50" t="s">
        <v>13012</v>
      </c>
      <c r="J1517" s="135" t="s">
        <v>19162</v>
      </c>
      <c r="K1517" s="135" t="s">
        <v>21210</v>
      </c>
      <c r="L1517" s="50"/>
      <c r="M1517" s="50">
        <v>1</v>
      </c>
      <c r="N1517" s="50">
        <v>1</v>
      </c>
    </row>
    <row r="1518" spans="1:14" s="6" customFormat="1" ht="25.5" x14ac:dyDescent="0.45">
      <c r="A1518" s="57"/>
      <c r="B1518" s="58" t="s">
        <v>17760</v>
      </c>
      <c r="C1518" s="57" t="s">
        <v>9990</v>
      </c>
      <c r="D1518" s="57" t="s">
        <v>9848</v>
      </c>
      <c r="E1518" s="59" t="s">
        <v>853</v>
      </c>
      <c r="F1518" s="60" t="s">
        <v>852</v>
      </c>
      <c r="G1518" s="57" t="s">
        <v>9860</v>
      </c>
      <c r="H1518" s="61">
        <v>5510</v>
      </c>
      <c r="I1518" s="50" t="s">
        <v>13013</v>
      </c>
      <c r="J1518" s="135" t="s">
        <v>19160</v>
      </c>
      <c r="K1518" s="135" t="s">
        <v>21452</v>
      </c>
      <c r="L1518" s="50"/>
      <c r="M1518" s="50">
        <v>1</v>
      </c>
      <c r="N1518" s="50">
        <v>1</v>
      </c>
    </row>
    <row r="1519" spans="1:14" s="6" customFormat="1" ht="25.5" x14ac:dyDescent="0.45">
      <c r="A1519" s="57"/>
      <c r="B1519" s="58" t="s">
        <v>17761</v>
      </c>
      <c r="C1519" s="57" t="s">
        <v>9989</v>
      </c>
      <c r="D1519" s="57" t="s">
        <v>9848</v>
      </c>
      <c r="E1519" s="59" t="s">
        <v>853</v>
      </c>
      <c r="F1519" s="60" t="s">
        <v>852</v>
      </c>
      <c r="G1519" s="57" t="s">
        <v>9860</v>
      </c>
      <c r="H1519" s="61">
        <v>5510</v>
      </c>
      <c r="I1519" s="50" t="s">
        <v>13014</v>
      </c>
      <c r="J1519" s="135" t="s">
        <v>19159</v>
      </c>
      <c r="K1519" s="135" t="s">
        <v>21452</v>
      </c>
      <c r="L1519" s="50"/>
      <c r="M1519" s="50">
        <v>1</v>
      </c>
      <c r="N1519" s="50">
        <v>1</v>
      </c>
    </row>
    <row r="1520" spans="1:14" s="6" customFormat="1" ht="38.25" x14ac:dyDescent="0.45">
      <c r="A1520" s="57"/>
      <c r="B1520" s="58" t="s">
        <v>17764</v>
      </c>
      <c r="C1520" s="57" t="s">
        <v>9988</v>
      </c>
      <c r="D1520" s="57" t="s">
        <v>9848</v>
      </c>
      <c r="E1520" s="59" t="s">
        <v>856</v>
      </c>
      <c r="F1520" s="60" t="s">
        <v>855</v>
      </c>
      <c r="G1520" s="57" t="s">
        <v>9860</v>
      </c>
      <c r="H1520" s="61">
        <v>5520</v>
      </c>
      <c r="I1520" s="50" t="s">
        <v>13015</v>
      </c>
      <c r="J1520" s="135" t="s">
        <v>19156</v>
      </c>
      <c r="K1520" s="135" t="s">
        <v>21450</v>
      </c>
      <c r="L1520" s="50"/>
      <c r="M1520" s="50">
        <v>1</v>
      </c>
      <c r="N1520" s="50">
        <v>1</v>
      </c>
    </row>
    <row r="1521" spans="1:14" s="6" customFormat="1" ht="38.25" x14ac:dyDescent="0.45">
      <c r="A1521" s="57"/>
      <c r="B1521" s="58" t="s">
        <v>17765</v>
      </c>
      <c r="C1521" s="57" t="s">
        <v>9987</v>
      </c>
      <c r="D1521" s="57" t="s">
        <v>9848</v>
      </c>
      <c r="E1521" s="59" t="s">
        <v>856</v>
      </c>
      <c r="F1521" s="60" t="s">
        <v>855</v>
      </c>
      <c r="G1521" s="57"/>
      <c r="H1521" s="61">
        <v>5520</v>
      </c>
      <c r="I1521" s="50" t="s">
        <v>13016</v>
      </c>
      <c r="J1521" s="135" t="s">
        <v>19155</v>
      </c>
      <c r="K1521" s="135" t="s">
        <v>21450</v>
      </c>
      <c r="L1521" s="50"/>
      <c r="M1521" s="50">
        <v>1</v>
      </c>
      <c r="N1521" s="50">
        <v>1</v>
      </c>
    </row>
    <row r="1522" spans="1:14" s="6" customFormat="1" ht="25.5" x14ac:dyDescent="0.45">
      <c r="A1522" s="57"/>
      <c r="B1522" s="58" t="s">
        <v>17768</v>
      </c>
      <c r="C1522" s="64" t="s">
        <v>2858</v>
      </c>
      <c r="D1522" s="57" t="s">
        <v>9848</v>
      </c>
      <c r="E1522" s="59" t="s">
        <v>859</v>
      </c>
      <c r="F1522" s="60" t="s">
        <v>858</v>
      </c>
      <c r="G1522" s="57" t="s">
        <v>9860</v>
      </c>
      <c r="H1522" s="61">
        <v>5590</v>
      </c>
      <c r="I1522" s="50" t="s">
        <v>13017</v>
      </c>
      <c r="J1522" s="135" t="s">
        <v>19152</v>
      </c>
      <c r="K1522" s="135" t="s">
        <v>21448</v>
      </c>
      <c r="L1522" s="50"/>
      <c r="M1522" s="50">
        <v>1</v>
      </c>
      <c r="N1522" s="50">
        <v>1</v>
      </c>
    </row>
    <row r="1523" spans="1:14" s="6" customFormat="1" ht="13.15" x14ac:dyDescent="0.45">
      <c r="A1523" s="57"/>
      <c r="B1523" s="58" t="s">
        <v>17771</v>
      </c>
      <c r="C1523" s="57" t="s">
        <v>2862</v>
      </c>
      <c r="D1523" s="57"/>
      <c r="E1523" s="59" t="s">
        <v>869</v>
      </c>
      <c r="F1523" s="60" t="s">
        <v>870</v>
      </c>
      <c r="G1523" s="57" t="s">
        <v>9860</v>
      </c>
      <c r="H1523" s="61">
        <v>5629</v>
      </c>
      <c r="I1523" s="50" t="s">
        <v>13018</v>
      </c>
      <c r="J1523" s="135" t="s">
        <v>19148</v>
      </c>
      <c r="K1523" s="135" t="s">
        <v>21442</v>
      </c>
      <c r="L1523" s="50"/>
      <c r="M1523" s="50">
        <v>1</v>
      </c>
      <c r="N1523" s="50">
        <v>1</v>
      </c>
    </row>
    <row r="1524" spans="1:14" s="6" customFormat="1" ht="13.15" x14ac:dyDescent="0.45">
      <c r="A1524" s="57"/>
      <c r="B1524" s="58" t="s">
        <v>17773</v>
      </c>
      <c r="C1524" s="57" t="s">
        <v>2863</v>
      </c>
      <c r="D1524" s="57"/>
      <c r="E1524" s="59" t="s">
        <v>867</v>
      </c>
      <c r="F1524" s="60" t="s">
        <v>868</v>
      </c>
      <c r="G1524" s="57" t="s">
        <v>9860</v>
      </c>
      <c r="H1524" s="61">
        <v>5621</v>
      </c>
      <c r="I1524" s="50" t="s">
        <v>13019</v>
      </c>
      <c r="J1524" s="135" t="s">
        <v>19146</v>
      </c>
      <c r="K1524" s="135" t="s">
        <v>21443</v>
      </c>
      <c r="L1524" s="50"/>
      <c r="M1524" s="50">
        <v>1</v>
      </c>
      <c r="N1524" s="50">
        <v>1</v>
      </c>
    </row>
    <row r="1525" spans="1:14" s="6" customFormat="1" ht="25.5" x14ac:dyDescent="0.45">
      <c r="A1525" s="57" t="s">
        <v>9848</v>
      </c>
      <c r="B1525" s="58" t="s">
        <v>17775</v>
      </c>
      <c r="C1525" s="57" t="s">
        <v>2864</v>
      </c>
      <c r="D1525" s="57" t="s">
        <v>9848</v>
      </c>
      <c r="E1525" s="59" t="s">
        <v>864</v>
      </c>
      <c r="F1525" s="60" t="s">
        <v>863</v>
      </c>
      <c r="G1525" s="57" t="s">
        <v>9986</v>
      </c>
      <c r="H1525" s="61">
        <v>5610</v>
      </c>
      <c r="I1525" s="50" t="s">
        <v>13020</v>
      </c>
      <c r="J1525" s="135" t="s">
        <v>19144</v>
      </c>
      <c r="K1525" s="135" t="s">
        <v>21445</v>
      </c>
      <c r="L1525" s="50"/>
      <c r="M1525" s="50">
        <v>1</v>
      </c>
      <c r="N1525" s="50">
        <v>1</v>
      </c>
    </row>
    <row r="1526" spans="1:14" s="6" customFormat="1" ht="13.15" x14ac:dyDescent="0.45">
      <c r="A1526" s="57" t="s">
        <v>9848</v>
      </c>
      <c r="B1526" s="58" t="s">
        <v>17775</v>
      </c>
      <c r="C1526" s="57" t="s">
        <v>2864</v>
      </c>
      <c r="D1526" s="57" t="s">
        <v>9848</v>
      </c>
      <c r="E1526" s="59" t="s">
        <v>873</v>
      </c>
      <c r="F1526" s="60" t="s">
        <v>872</v>
      </c>
      <c r="G1526" s="57" t="s">
        <v>9985</v>
      </c>
      <c r="H1526" s="61">
        <v>5630</v>
      </c>
      <c r="I1526" s="50" t="s">
        <v>13021</v>
      </c>
      <c r="J1526" s="135" t="s">
        <v>19144</v>
      </c>
      <c r="K1526" s="135" t="s">
        <v>21440</v>
      </c>
      <c r="L1526" s="50"/>
      <c r="M1526" s="50">
        <v>1</v>
      </c>
      <c r="N1526" s="50">
        <v>1</v>
      </c>
    </row>
    <row r="1527" spans="1:14" s="6" customFormat="1" ht="25.5" x14ac:dyDescent="0.45">
      <c r="A1527" s="57"/>
      <c r="B1527" s="58" t="s">
        <v>17778</v>
      </c>
      <c r="C1527" s="57" t="s">
        <v>2865</v>
      </c>
      <c r="D1527" s="57" t="s">
        <v>9848</v>
      </c>
      <c r="E1527" s="59" t="s">
        <v>873</v>
      </c>
      <c r="F1527" s="60" t="s">
        <v>872</v>
      </c>
      <c r="G1527" s="57" t="s">
        <v>9860</v>
      </c>
      <c r="H1527" s="61">
        <v>5630</v>
      </c>
      <c r="I1527" s="50" t="s">
        <v>13022</v>
      </c>
      <c r="J1527" s="135" t="s">
        <v>19141</v>
      </c>
      <c r="K1527" s="135" t="s">
        <v>21440</v>
      </c>
      <c r="L1527" s="50"/>
      <c r="M1527" s="50">
        <v>1</v>
      </c>
      <c r="N1527" s="50">
        <v>1</v>
      </c>
    </row>
    <row r="1528" spans="1:14" s="6" customFormat="1" ht="25.5" x14ac:dyDescent="0.45">
      <c r="A1528" s="57"/>
      <c r="B1528" s="58" t="s">
        <v>17781</v>
      </c>
      <c r="C1528" s="57" t="s">
        <v>2868</v>
      </c>
      <c r="D1528" s="57" t="s">
        <v>9848</v>
      </c>
      <c r="E1528" s="59" t="s">
        <v>864</v>
      </c>
      <c r="F1528" s="60" t="s">
        <v>863</v>
      </c>
      <c r="G1528" s="57" t="s">
        <v>9860</v>
      </c>
      <c r="H1528" s="61">
        <v>5610</v>
      </c>
      <c r="I1528" s="50" t="s">
        <v>13023</v>
      </c>
      <c r="J1528" s="135" t="s">
        <v>19138</v>
      </c>
      <c r="K1528" s="135" t="s">
        <v>21445</v>
      </c>
      <c r="L1528" s="50"/>
      <c r="M1528" s="50">
        <v>1</v>
      </c>
      <c r="N1528" s="50">
        <v>1</v>
      </c>
    </row>
    <row r="1529" spans="1:14" s="6" customFormat="1" ht="25.5" x14ac:dyDescent="0.45">
      <c r="A1529" s="57"/>
      <c r="B1529" s="58" t="s">
        <v>17782</v>
      </c>
      <c r="C1529" s="57" t="s">
        <v>2869</v>
      </c>
      <c r="D1529" s="57" t="s">
        <v>9848</v>
      </c>
      <c r="E1529" s="59" t="s">
        <v>864</v>
      </c>
      <c r="F1529" s="60" t="s">
        <v>863</v>
      </c>
      <c r="G1529" s="57" t="s">
        <v>9860</v>
      </c>
      <c r="H1529" s="61">
        <v>5610</v>
      </c>
      <c r="I1529" s="50" t="s">
        <v>13024</v>
      </c>
      <c r="J1529" s="135" t="s">
        <v>19137</v>
      </c>
      <c r="K1529" s="135" t="s">
        <v>21445</v>
      </c>
      <c r="L1529" s="50"/>
      <c r="M1529" s="50">
        <v>1</v>
      </c>
      <c r="N1529" s="50">
        <v>1</v>
      </c>
    </row>
    <row r="1530" spans="1:14" s="6" customFormat="1" ht="25.5" x14ac:dyDescent="0.45">
      <c r="A1530" s="57"/>
      <c r="B1530" s="58" t="s">
        <v>17783</v>
      </c>
      <c r="C1530" s="57" t="s">
        <v>2870</v>
      </c>
      <c r="D1530" s="57" t="s">
        <v>9848</v>
      </c>
      <c r="E1530" s="59" t="s">
        <v>864</v>
      </c>
      <c r="F1530" s="60" t="s">
        <v>863</v>
      </c>
      <c r="G1530" s="57" t="s">
        <v>9860</v>
      </c>
      <c r="H1530" s="61">
        <v>5610</v>
      </c>
      <c r="I1530" s="50" t="s">
        <v>13025</v>
      </c>
      <c r="J1530" s="135" t="s">
        <v>19136</v>
      </c>
      <c r="K1530" s="135" t="s">
        <v>21445</v>
      </c>
      <c r="L1530" s="50"/>
      <c r="M1530" s="50">
        <v>1</v>
      </c>
      <c r="N1530" s="50">
        <v>1</v>
      </c>
    </row>
    <row r="1531" spans="1:14" s="6" customFormat="1" ht="25.5" x14ac:dyDescent="0.45">
      <c r="A1531" s="57" t="s">
        <v>9848</v>
      </c>
      <c r="B1531" s="58" t="s">
        <v>17784</v>
      </c>
      <c r="C1531" s="57" t="s">
        <v>2871</v>
      </c>
      <c r="D1531" s="57" t="s">
        <v>9848</v>
      </c>
      <c r="E1531" s="59" t="s">
        <v>864</v>
      </c>
      <c r="F1531" s="60" t="s">
        <v>863</v>
      </c>
      <c r="G1531" s="57" t="s">
        <v>9984</v>
      </c>
      <c r="H1531" s="61">
        <v>5610</v>
      </c>
      <c r="I1531" s="50" t="s">
        <v>13026</v>
      </c>
      <c r="J1531" s="135" t="s">
        <v>19135</v>
      </c>
      <c r="K1531" s="135" t="s">
        <v>21445</v>
      </c>
      <c r="L1531" s="50"/>
      <c r="M1531" s="50">
        <v>1</v>
      </c>
      <c r="N1531" s="50">
        <v>1</v>
      </c>
    </row>
    <row r="1532" spans="1:14" s="6" customFormat="1" ht="25.5" x14ac:dyDescent="0.45">
      <c r="A1532" s="57" t="s">
        <v>9848</v>
      </c>
      <c r="B1532" s="58" t="s">
        <v>17784</v>
      </c>
      <c r="C1532" s="57" t="s">
        <v>2871</v>
      </c>
      <c r="D1532" s="57" t="s">
        <v>9848</v>
      </c>
      <c r="E1532" s="59" t="s">
        <v>873</v>
      </c>
      <c r="F1532" s="60" t="s">
        <v>872</v>
      </c>
      <c r="G1532" s="57" t="s">
        <v>9983</v>
      </c>
      <c r="H1532" s="61">
        <v>5630</v>
      </c>
      <c r="I1532" s="50" t="s">
        <v>13027</v>
      </c>
      <c r="J1532" s="135" t="s">
        <v>19135</v>
      </c>
      <c r="K1532" s="135" t="s">
        <v>21440</v>
      </c>
      <c r="L1532" s="50"/>
      <c r="M1532" s="50">
        <v>1</v>
      </c>
      <c r="N1532" s="50">
        <v>1</v>
      </c>
    </row>
    <row r="1533" spans="1:14" s="6" customFormat="1" ht="25.5" x14ac:dyDescent="0.45">
      <c r="A1533" s="57"/>
      <c r="B1533" s="58" t="s">
        <v>17787</v>
      </c>
      <c r="C1533" s="57" t="s">
        <v>9982</v>
      </c>
      <c r="D1533" s="57" t="s">
        <v>9848</v>
      </c>
      <c r="E1533" s="59" t="s">
        <v>663</v>
      </c>
      <c r="F1533" s="60" t="s">
        <v>662</v>
      </c>
      <c r="G1533" s="57" t="s">
        <v>9860</v>
      </c>
      <c r="H1533" s="61">
        <v>4520</v>
      </c>
      <c r="I1533" s="50" t="s">
        <v>13028</v>
      </c>
      <c r="J1533" s="135" t="s">
        <v>19130</v>
      </c>
      <c r="K1533" s="135" t="s">
        <v>21554</v>
      </c>
      <c r="L1533" s="50"/>
      <c r="M1533" s="50">
        <v>1</v>
      </c>
      <c r="N1533" s="50">
        <v>1</v>
      </c>
    </row>
    <row r="1534" spans="1:14" s="6" customFormat="1" ht="25.5" x14ac:dyDescent="0.45">
      <c r="A1534" s="57"/>
      <c r="B1534" s="58" t="s">
        <v>17788</v>
      </c>
      <c r="C1534" s="57" t="s">
        <v>9981</v>
      </c>
      <c r="D1534" s="57" t="s">
        <v>9848</v>
      </c>
      <c r="E1534" s="59" t="s">
        <v>663</v>
      </c>
      <c r="F1534" s="60" t="s">
        <v>662</v>
      </c>
      <c r="G1534" s="57" t="s">
        <v>9860</v>
      </c>
      <c r="H1534" s="61">
        <v>4520</v>
      </c>
      <c r="I1534" s="50" t="s">
        <v>13029</v>
      </c>
      <c r="J1534" s="135" t="s">
        <v>19129</v>
      </c>
      <c r="K1534" s="135" t="s">
        <v>21554</v>
      </c>
      <c r="L1534" s="50"/>
      <c r="M1534" s="50">
        <v>1</v>
      </c>
      <c r="N1534" s="50">
        <v>1</v>
      </c>
    </row>
    <row r="1535" spans="1:14" s="6" customFormat="1" ht="25.5" x14ac:dyDescent="0.45">
      <c r="A1535" s="57"/>
      <c r="B1535" s="58" t="s">
        <v>17789</v>
      </c>
      <c r="C1535" s="57" t="s">
        <v>9980</v>
      </c>
      <c r="D1535" s="57" t="s">
        <v>9848</v>
      </c>
      <c r="E1535" s="59" t="s">
        <v>663</v>
      </c>
      <c r="F1535" s="60" t="s">
        <v>662</v>
      </c>
      <c r="G1535" s="57" t="s">
        <v>9860</v>
      </c>
      <c r="H1535" s="61">
        <v>4520</v>
      </c>
      <c r="I1535" s="50" t="s">
        <v>13030</v>
      </c>
      <c r="J1535" s="135" t="s">
        <v>19128</v>
      </c>
      <c r="K1535" s="135" t="s">
        <v>21554</v>
      </c>
      <c r="L1535" s="50"/>
      <c r="M1535" s="50">
        <v>1</v>
      </c>
      <c r="N1535" s="50">
        <v>1</v>
      </c>
    </row>
    <row r="1536" spans="1:14" s="6" customFormat="1" ht="25.5" x14ac:dyDescent="0.45">
      <c r="A1536" s="57"/>
      <c r="B1536" s="58" t="s">
        <v>17790</v>
      </c>
      <c r="C1536" s="57" t="s">
        <v>9979</v>
      </c>
      <c r="D1536" s="57" t="s">
        <v>9848</v>
      </c>
      <c r="E1536" s="59" t="s">
        <v>663</v>
      </c>
      <c r="F1536" s="60" t="s">
        <v>662</v>
      </c>
      <c r="G1536" s="57" t="s">
        <v>9860</v>
      </c>
      <c r="H1536" s="61">
        <v>4520</v>
      </c>
      <c r="I1536" s="50" t="s">
        <v>13031</v>
      </c>
      <c r="J1536" s="135" t="s">
        <v>19127</v>
      </c>
      <c r="K1536" s="135" t="s">
        <v>21554</v>
      </c>
      <c r="L1536" s="50"/>
      <c r="M1536" s="50">
        <v>1</v>
      </c>
      <c r="N1536" s="50">
        <v>1</v>
      </c>
    </row>
    <row r="1537" spans="1:14" s="6" customFormat="1" ht="51" x14ac:dyDescent="0.45">
      <c r="A1537" s="57" t="s">
        <v>9848</v>
      </c>
      <c r="B1537" s="58" t="s">
        <v>17792</v>
      </c>
      <c r="C1537" s="57" t="s">
        <v>2881</v>
      </c>
      <c r="D1537" s="57" t="s">
        <v>9848</v>
      </c>
      <c r="E1537" s="59" t="s">
        <v>497</v>
      </c>
      <c r="F1537" s="60" t="s">
        <v>496</v>
      </c>
      <c r="G1537" s="57" t="s">
        <v>9978</v>
      </c>
      <c r="H1537" s="61">
        <v>2920</v>
      </c>
      <c r="I1537" s="50" t="s">
        <v>13032</v>
      </c>
      <c r="J1537" s="135" t="s">
        <v>19125</v>
      </c>
      <c r="K1537" s="135" t="s">
        <v>21653</v>
      </c>
      <c r="L1537" s="50"/>
      <c r="M1537" s="50">
        <v>1</v>
      </c>
      <c r="N1537" s="50">
        <v>1</v>
      </c>
    </row>
    <row r="1538" spans="1:14" s="6" customFormat="1" ht="25.5" x14ac:dyDescent="0.45">
      <c r="A1538" s="57" t="s">
        <v>9848</v>
      </c>
      <c r="B1538" s="58" t="s">
        <v>17792</v>
      </c>
      <c r="C1538" s="57" t="s">
        <v>2881</v>
      </c>
      <c r="D1538" s="57" t="s">
        <v>9848</v>
      </c>
      <c r="E1538" s="59" t="s">
        <v>663</v>
      </c>
      <c r="F1538" s="60" t="s">
        <v>662</v>
      </c>
      <c r="G1538" s="57" t="s">
        <v>9977</v>
      </c>
      <c r="H1538" s="61">
        <v>4520</v>
      </c>
      <c r="I1538" s="50" t="s">
        <v>13033</v>
      </c>
      <c r="J1538" s="135" t="s">
        <v>19125</v>
      </c>
      <c r="K1538" s="135" t="s">
        <v>21554</v>
      </c>
      <c r="L1538" s="50"/>
      <c r="M1538" s="50">
        <v>1</v>
      </c>
      <c r="N1538" s="50">
        <v>1</v>
      </c>
    </row>
    <row r="1539" spans="1:14" s="6" customFormat="1" ht="25.5" x14ac:dyDescent="0.45">
      <c r="A1539" s="57"/>
      <c r="B1539" s="58" t="s">
        <v>17793</v>
      </c>
      <c r="C1539" s="57" t="s">
        <v>2882</v>
      </c>
      <c r="D1539" s="57" t="s">
        <v>9848</v>
      </c>
      <c r="E1539" s="59" t="s">
        <v>663</v>
      </c>
      <c r="F1539" s="60" t="s">
        <v>662</v>
      </c>
      <c r="G1539" s="57" t="s">
        <v>9860</v>
      </c>
      <c r="H1539" s="61">
        <v>4520</v>
      </c>
      <c r="I1539" s="50" t="s">
        <v>13034</v>
      </c>
      <c r="J1539" s="135" t="s">
        <v>19124</v>
      </c>
      <c r="K1539" s="135" t="s">
        <v>21554</v>
      </c>
      <c r="L1539" s="50"/>
      <c r="M1539" s="50">
        <v>1</v>
      </c>
      <c r="N1539" s="50">
        <v>1</v>
      </c>
    </row>
    <row r="1540" spans="1:14" s="6" customFormat="1" ht="25.5" x14ac:dyDescent="0.45">
      <c r="A1540" s="57"/>
      <c r="B1540" s="58" t="s">
        <v>17795</v>
      </c>
      <c r="C1540" s="57" t="s">
        <v>9976</v>
      </c>
      <c r="D1540" s="57" t="s">
        <v>9848</v>
      </c>
      <c r="E1540" s="59" t="s">
        <v>663</v>
      </c>
      <c r="F1540" s="60" t="s">
        <v>662</v>
      </c>
      <c r="G1540" s="57" t="s">
        <v>9860</v>
      </c>
      <c r="H1540" s="61">
        <v>4520</v>
      </c>
      <c r="I1540" s="50" t="s">
        <v>13035</v>
      </c>
      <c r="J1540" s="135" t="s">
        <v>19122</v>
      </c>
      <c r="K1540" s="135" t="s">
        <v>21554</v>
      </c>
      <c r="L1540" s="50"/>
      <c r="M1540" s="50">
        <v>1</v>
      </c>
      <c r="N1540" s="50">
        <v>1</v>
      </c>
    </row>
    <row r="1541" spans="1:14" s="6" customFormat="1" ht="25.5" x14ac:dyDescent="0.45">
      <c r="A1541" s="57"/>
      <c r="B1541" s="58" t="s">
        <v>17796</v>
      </c>
      <c r="C1541" s="57" t="s">
        <v>2885</v>
      </c>
      <c r="D1541" s="57" t="s">
        <v>9848</v>
      </c>
      <c r="E1541" s="59" t="s">
        <v>663</v>
      </c>
      <c r="F1541" s="60" t="s">
        <v>662</v>
      </c>
      <c r="G1541" s="57" t="s">
        <v>9860</v>
      </c>
      <c r="H1541" s="61">
        <v>4520</v>
      </c>
      <c r="I1541" s="50" t="s">
        <v>13036</v>
      </c>
      <c r="J1541" s="135" t="s">
        <v>19121</v>
      </c>
      <c r="K1541" s="135" t="s">
        <v>21554</v>
      </c>
      <c r="L1541" s="50"/>
      <c r="M1541" s="50">
        <v>1</v>
      </c>
      <c r="N1541" s="50">
        <v>1</v>
      </c>
    </row>
    <row r="1542" spans="1:14" s="6" customFormat="1" ht="25.5" x14ac:dyDescent="0.45">
      <c r="A1542" s="57" t="s">
        <v>9848</v>
      </c>
      <c r="B1542" s="58" t="s">
        <v>17797</v>
      </c>
      <c r="C1542" s="57" t="s">
        <v>2886</v>
      </c>
      <c r="D1542" s="57" t="s">
        <v>9848</v>
      </c>
      <c r="E1542" s="59" t="s">
        <v>663</v>
      </c>
      <c r="F1542" s="60" t="s">
        <v>662</v>
      </c>
      <c r="G1542" s="57" t="s">
        <v>9975</v>
      </c>
      <c r="H1542" s="61">
        <v>4520</v>
      </c>
      <c r="I1542" s="50" t="s">
        <v>13037</v>
      </c>
      <c r="J1542" s="135" t="s">
        <v>19120</v>
      </c>
      <c r="K1542" s="135" t="s">
        <v>21554</v>
      </c>
      <c r="L1542" s="50"/>
      <c r="M1542" s="50">
        <v>1</v>
      </c>
      <c r="N1542" s="50">
        <v>1</v>
      </c>
    </row>
    <row r="1543" spans="1:14" s="6" customFormat="1" ht="25.5" x14ac:dyDescent="0.45">
      <c r="A1543" s="57" t="s">
        <v>9848</v>
      </c>
      <c r="B1543" s="58" t="s">
        <v>17797</v>
      </c>
      <c r="C1543" s="57" t="s">
        <v>9974</v>
      </c>
      <c r="D1543" s="57" t="s">
        <v>9848</v>
      </c>
      <c r="E1543" s="59" t="s">
        <v>1044</v>
      </c>
      <c r="F1543" s="60" t="s">
        <v>1043</v>
      </c>
      <c r="G1543" s="57" t="s">
        <v>9973</v>
      </c>
      <c r="H1543" s="61">
        <v>7120</v>
      </c>
      <c r="I1543" s="50" t="s">
        <v>13038</v>
      </c>
      <c r="J1543" s="135" t="s">
        <v>19120</v>
      </c>
      <c r="K1543" s="135" t="s">
        <v>21343</v>
      </c>
      <c r="L1543" s="50"/>
      <c r="M1543" s="50">
        <v>1</v>
      </c>
      <c r="N1543" s="50">
        <v>1</v>
      </c>
    </row>
    <row r="1544" spans="1:14" s="6" customFormat="1" ht="25.5" x14ac:dyDescent="0.45">
      <c r="A1544" s="57" t="s">
        <v>9848</v>
      </c>
      <c r="B1544" s="58" t="s">
        <v>17800</v>
      </c>
      <c r="C1544" s="57" t="s">
        <v>9970</v>
      </c>
      <c r="D1544" s="57" t="s">
        <v>9848</v>
      </c>
      <c r="E1544" s="59" t="s">
        <v>561</v>
      </c>
      <c r="F1544" s="60" t="s">
        <v>562</v>
      </c>
      <c r="G1544" s="57" t="s">
        <v>9972</v>
      </c>
      <c r="H1544" s="61">
        <v>3313</v>
      </c>
      <c r="I1544" s="50" t="s">
        <v>13039</v>
      </c>
      <c r="J1544" s="135" t="s">
        <v>19117</v>
      </c>
      <c r="K1544" s="135" t="s">
        <v>21615</v>
      </c>
      <c r="L1544" s="50"/>
      <c r="M1544" s="50">
        <v>1</v>
      </c>
      <c r="N1544" s="50">
        <v>1</v>
      </c>
    </row>
    <row r="1545" spans="1:14" s="6" customFormat="1" ht="25.5" x14ac:dyDescent="0.45">
      <c r="A1545" s="57" t="s">
        <v>9848</v>
      </c>
      <c r="B1545" s="58" t="s">
        <v>17800</v>
      </c>
      <c r="C1545" s="57" t="s">
        <v>9970</v>
      </c>
      <c r="D1545" s="57" t="s">
        <v>9848</v>
      </c>
      <c r="E1545" s="59" t="s">
        <v>1311</v>
      </c>
      <c r="F1545" s="60" t="s">
        <v>1312</v>
      </c>
      <c r="G1545" s="57" t="s">
        <v>9971</v>
      </c>
      <c r="H1545" s="61">
        <v>9512</v>
      </c>
      <c r="I1545" s="50" t="s">
        <v>13040</v>
      </c>
      <c r="J1545" s="135" t="s">
        <v>19117</v>
      </c>
      <c r="K1545" s="135" t="s">
        <v>21187</v>
      </c>
      <c r="L1545" s="50"/>
      <c r="M1545" s="50">
        <v>1</v>
      </c>
      <c r="N1545" s="50">
        <v>1</v>
      </c>
    </row>
    <row r="1546" spans="1:14" s="6" customFormat="1" ht="25.5" x14ac:dyDescent="0.45">
      <c r="A1546" s="57" t="s">
        <v>9848</v>
      </c>
      <c r="B1546" s="58" t="s">
        <v>17800</v>
      </c>
      <c r="C1546" s="57" t="s">
        <v>9970</v>
      </c>
      <c r="D1546" s="57" t="s">
        <v>9848</v>
      </c>
      <c r="E1546" s="59" t="s">
        <v>1315</v>
      </c>
      <c r="F1546" s="60" t="s">
        <v>1316</v>
      </c>
      <c r="G1546" s="57" t="s">
        <v>9969</v>
      </c>
      <c r="H1546" s="61">
        <v>9521</v>
      </c>
      <c r="I1546" s="50" t="s">
        <v>13041</v>
      </c>
      <c r="J1546" s="135" t="s">
        <v>19117</v>
      </c>
      <c r="K1546" s="135" t="s">
        <v>21185</v>
      </c>
      <c r="L1546" s="50"/>
      <c r="M1546" s="50">
        <v>1</v>
      </c>
      <c r="N1546" s="50">
        <v>1</v>
      </c>
    </row>
    <row r="1547" spans="1:14" s="6" customFormat="1" ht="25.5" x14ac:dyDescent="0.45">
      <c r="A1547" s="57" t="s">
        <v>9848</v>
      </c>
      <c r="B1547" s="58" t="s">
        <v>17801</v>
      </c>
      <c r="C1547" s="57" t="s">
        <v>9966</v>
      </c>
      <c r="D1547" s="57" t="s">
        <v>9848</v>
      </c>
      <c r="E1547" s="59" t="s">
        <v>559</v>
      </c>
      <c r="F1547" s="60" t="s">
        <v>560</v>
      </c>
      <c r="G1547" s="57" t="s">
        <v>9968</v>
      </c>
      <c r="H1547" s="61">
        <v>3312</v>
      </c>
      <c r="I1547" s="50" t="s">
        <v>13042</v>
      </c>
      <c r="J1547" s="135" t="s">
        <v>19116</v>
      </c>
      <c r="K1547" s="135" t="s">
        <v>21616</v>
      </c>
      <c r="L1547" s="50"/>
      <c r="M1547" s="50">
        <v>1</v>
      </c>
      <c r="N1547" s="50">
        <v>1</v>
      </c>
    </row>
    <row r="1548" spans="1:14" s="6" customFormat="1" ht="25.5" x14ac:dyDescent="0.45">
      <c r="A1548" s="57" t="s">
        <v>9848</v>
      </c>
      <c r="B1548" s="58" t="s">
        <v>17801</v>
      </c>
      <c r="C1548" s="57" t="s">
        <v>9966</v>
      </c>
      <c r="D1548" s="57" t="s">
        <v>9848</v>
      </c>
      <c r="E1548" s="59" t="s">
        <v>561</v>
      </c>
      <c r="F1548" s="60" t="s">
        <v>562</v>
      </c>
      <c r="G1548" s="57" t="s">
        <v>9967</v>
      </c>
      <c r="H1548" s="61">
        <v>3313</v>
      </c>
      <c r="I1548" s="50" t="s">
        <v>13043</v>
      </c>
      <c r="J1548" s="135" t="s">
        <v>19116</v>
      </c>
      <c r="K1548" s="135" t="s">
        <v>21615</v>
      </c>
      <c r="L1548" s="50"/>
      <c r="M1548" s="50">
        <v>1</v>
      </c>
      <c r="N1548" s="50">
        <v>1</v>
      </c>
    </row>
    <row r="1549" spans="1:14" s="6" customFormat="1" ht="25.5" x14ac:dyDescent="0.45">
      <c r="A1549" s="57" t="s">
        <v>9848</v>
      </c>
      <c r="B1549" s="58" t="s">
        <v>17801</v>
      </c>
      <c r="C1549" s="57" t="s">
        <v>9966</v>
      </c>
      <c r="D1549" s="57"/>
      <c r="E1549" s="59" t="s">
        <v>1309</v>
      </c>
      <c r="F1549" s="60" t="s">
        <v>1310</v>
      </c>
      <c r="G1549" s="57" t="s">
        <v>9965</v>
      </c>
      <c r="H1549" s="61">
        <v>9511</v>
      </c>
      <c r="I1549" s="50" t="s">
        <v>13044</v>
      </c>
      <c r="J1549" s="135" t="s">
        <v>19116</v>
      </c>
      <c r="K1549" s="135" t="s">
        <v>21188</v>
      </c>
      <c r="L1549" s="50"/>
      <c r="M1549" s="50">
        <v>1</v>
      </c>
      <c r="N1549" s="50">
        <v>1</v>
      </c>
    </row>
    <row r="1550" spans="1:14" s="6" customFormat="1" ht="25.5" x14ac:dyDescent="0.45">
      <c r="A1550" s="57" t="s">
        <v>9848</v>
      </c>
      <c r="B1550" s="58" t="s">
        <v>17802</v>
      </c>
      <c r="C1550" s="57" t="s">
        <v>9962</v>
      </c>
      <c r="D1550" s="57" t="s">
        <v>9848</v>
      </c>
      <c r="E1550" s="59" t="s">
        <v>561</v>
      </c>
      <c r="F1550" s="60" t="s">
        <v>562</v>
      </c>
      <c r="G1550" s="57" t="s">
        <v>9964</v>
      </c>
      <c r="H1550" s="61">
        <v>3313</v>
      </c>
      <c r="I1550" s="50" t="s">
        <v>13045</v>
      </c>
      <c r="J1550" s="135" t="s">
        <v>19115</v>
      </c>
      <c r="K1550" s="135" t="s">
        <v>21615</v>
      </c>
      <c r="L1550" s="50"/>
      <c r="M1550" s="50">
        <v>1</v>
      </c>
      <c r="N1550" s="50">
        <v>1</v>
      </c>
    </row>
    <row r="1551" spans="1:14" s="6" customFormat="1" ht="25.5" x14ac:dyDescent="0.45">
      <c r="A1551" s="57" t="s">
        <v>9848</v>
      </c>
      <c r="B1551" s="58" t="s">
        <v>17802</v>
      </c>
      <c r="C1551" s="57" t="s">
        <v>9962</v>
      </c>
      <c r="D1551" s="57" t="s">
        <v>9848</v>
      </c>
      <c r="E1551" s="59" t="s">
        <v>1311</v>
      </c>
      <c r="F1551" s="60" t="s">
        <v>1312</v>
      </c>
      <c r="G1551" s="57" t="s">
        <v>9963</v>
      </c>
      <c r="H1551" s="61">
        <v>9512</v>
      </c>
      <c r="I1551" s="50" t="s">
        <v>13046</v>
      </c>
      <c r="J1551" s="135" t="s">
        <v>19115</v>
      </c>
      <c r="K1551" s="135" t="s">
        <v>21187</v>
      </c>
      <c r="L1551" s="50"/>
      <c r="M1551" s="50">
        <v>1</v>
      </c>
      <c r="N1551" s="50">
        <v>1</v>
      </c>
    </row>
    <row r="1552" spans="1:14" s="6" customFormat="1" ht="25.5" x14ac:dyDescent="0.45">
      <c r="A1552" s="57" t="s">
        <v>9848</v>
      </c>
      <c r="B1552" s="58" t="s">
        <v>17802</v>
      </c>
      <c r="C1552" s="57" t="s">
        <v>9962</v>
      </c>
      <c r="D1552" s="57" t="s">
        <v>9848</v>
      </c>
      <c r="E1552" s="59" t="s">
        <v>1315</v>
      </c>
      <c r="F1552" s="60" t="s">
        <v>1316</v>
      </c>
      <c r="G1552" s="57" t="s">
        <v>9961</v>
      </c>
      <c r="H1552" s="61">
        <v>9521</v>
      </c>
      <c r="I1552" s="50" t="s">
        <v>13047</v>
      </c>
      <c r="J1552" s="135" t="s">
        <v>19115</v>
      </c>
      <c r="K1552" s="135" t="s">
        <v>21185</v>
      </c>
      <c r="L1552" s="50"/>
      <c r="M1552" s="50">
        <v>1</v>
      </c>
      <c r="N1552" s="50">
        <v>1</v>
      </c>
    </row>
    <row r="1553" spans="1:14" s="6" customFormat="1" ht="25.5" x14ac:dyDescent="0.45">
      <c r="A1553" s="57" t="s">
        <v>9848</v>
      </c>
      <c r="B1553" s="58" t="s">
        <v>17803</v>
      </c>
      <c r="C1553" s="57" t="s">
        <v>9959</v>
      </c>
      <c r="D1553" s="57" t="s">
        <v>9848</v>
      </c>
      <c r="E1553" s="59" t="s">
        <v>559</v>
      </c>
      <c r="F1553" s="60" t="s">
        <v>560</v>
      </c>
      <c r="G1553" s="57" t="s">
        <v>9960</v>
      </c>
      <c r="H1553" s="61">
        <v>3312</v>
      </c>
      <c r="I1553" s="50" t="s">
        <v>13048</v>
      </c>
      <c r="J1553" s="135" t="s">
        <v>19114</v>
      </c>
      <c r="K1553" s="135" t="s">
        <v>21616</v>
      </c>
      <c r="L1553" s="50"/>
      <c r="M1553" s="50">
        <v>1</v>
      </c>
      <c r="N1553" s="50">
        <v>1</v>
      </c>
    </row>
    <row r="1554" spans="1:14" s="6" customFormat="1" ht="25.5" x14ac:dyDescent="0.45">
      <c r="A1554" s="57" t="s">
        <v>9848</v>
      </c>
      <c r="B1554" s="58" t="s">
        <v>17803</v>
      </c>
      <c r="C1554" s="57" t="s">
        <v>9959</v>
      </c>
      <c r="D1554" s="57" t="s">
        <v>9848</v>
      </c>
      <c r="E1554" s="59" t="s">
        <v>561</v>
      </c>
      <c r="F1554" s="60" t="s">
        <v>562</v>
      </c>
      <c r="G1554" s="57" t="s">
        <v>9958</v>
      </c>
      <c r="H1554" s="61">
        <v>3313</v>
      </c>
      <c r="I1554" s="50" t="s">
        <v>13049</v>
      </c>
      <c r="J1554" s="135" t="s">
        <v>19114</v>
      </c>
      <c r="K1554" s="135" t="s">
        <v>21615</v>
      </c>
      <c r="L1554" s="50"/>
      <c r="M1554" s="50">
        <v>1</v>
      </c>
      <c r="N1554" s="50">
        <v>1</v>
      </c>
    </row>
    <row r="1555" spans="1:14" s="6" customFormat="1" ht="51" x14ac:dyDescent="0.45">
      <c r="A1555" s="57" t="s">
        <v>9848</v>
      </c>
      <c r="B1555" s="58" t="s">
        <v>17806</v>
      </c>
      <c r="C1555" s="57" t="s">
        <v>2892</v>
      </c>
      <c r="D1555" s="57" t="s">
        <v>9848</v>
      </c>
      <c r="E1555" s="59" t="s">
        <v>557</v>
      </c>
      <c r="F1555" s="60" t="s">
        <v>558</v>
      </c>
      <c r="G1555" s="57" t="s">
        <v>9957</v>
      </c>
      <c r="H1555" s="61">
        <v>3311</v>
      </c>
      <c r="I1555" s="50" t="s">
        <v>13050</v>
      </c>
      <c r="J1555" s="135" t="s">
        <v>19111</v>
      </c>
      <c r="K1555" s="135" t="s">
        <v>21617</v>
      </c>
      <c r="L1555" s="50"/>
      <c r="M1555" s="50">
        <v>1</v>
      </c>
      <c r="N1555" s="50">
        <v>1</v>
      </c>
    </row>
    <row r="1556" spans="1:14" s="6" customFormat="1" ht="63.75" x14ac:dyDescent="0.45">
      <c r="A1556" s="57" t="s">
        <v>9848</v>
      </c>
      <c r="B1556" s="58" t="s">
        <v>17806</v>
      </c>
      <c r="C1556" s="57" t="s">
        <v>2892</v>
      </c>
      <c r="D1556" s="57" t="s">
        <v>9848</v>
      </c>
      <c r="E1556" s="59" t="s">
        <v>559</v>
      </c>
      <c r="F1556" s="60" t="s">
        <v>560</v>
      </c>
      <c r="G1556" s="57" t="s">
        <v>9956</v>
      </c>
      <c r="H1556" s="61">
        <v>3312</v>
      </c>
      <c r="I1556" s="50" t="s">
        <v>13051</v>
      </c>
      <c r="J1556" s="135" t="s">
        <v>19111</v>
      </c>
      <c r="K1556" s="135" t="s">
        <v>21616</v>
      </c>
      <c r="L1556" s="50"/>
      <c r="M1556" s="50">
        <v>1</v>
      </c>
      <c r="N1556" s="50">
        <v>1</v>
      </c>
    </row>
    <row r="1557" spans="1:14" s="6" customFormat="1" ht="51" x14ac:dyDescent="0.45">
      <c r="A1557" s="57" t="s">
        <v>9848</v>
      </c>
      <c r="B1557" s="58" t="s">
        <v>17806</v>
      </c>
      <c r="C1557" s="57" t="s">
        <v>2892</v>
      </c>
      <c r="D1557" s="57" t="s">
        <v>9848</v>
      </c>
      <c r="E1557" s="59" t="s">
        <v>561</v>
      </c>
      <c r="F1557" s="60" t="s">
        <v>562</v>
      </c>
      <c r="G1557" s="57" t="s">
        <v>9955</v>
      </c>
      <c r="H1557" s="61">
        <v>3313</v>
      </c>
      <c r="I1557" s="50" t="s">
        <v>13052</v>
      </c>
      <c r="J1557" s="135" t="s">
        <v>19111</v>
      </c>
      <c r="K1557" s="135" t="s">
        <v>21615</v>
      </c>
      <c r="L1557" s="50"/>
      <c r="M1557" s="50">
        <v>1</v>
      </c>
      <c r="N1557" s="50">
        <v>1</v>
      </c>
    </row>
    <row r="1558" spans="1:14" s="6" customFormat="1" ht="51" x14ac:dyDescent="0.45">
      <c r="A1558" s="57" t="s">
        <v>9848</v>
      </c>
      <c r="B1558" s="58" t="s">
        <v>17806</v>
      </c>
      <c r="C1558" s="57" t="s">
        <v>2892</v>
      </c>
      <c r="D1558" s="57"/>
      <c r="E1558" s="59" t="s">
        <v>563</v>
      </c>
      <c r="F1558" s="60" t="s">
        <v>564</v>
      </c>
      <c r="G1558" s="57" t="s">
        <v>9954</v>
      </c>
      <c r="H1558" s="61">
        <v>3314</v>
      </c>
      <c r="I1558" s="50" t="s">
        <v>13053</v>
      </c>
      <c r="J1558" s="135" t="s">
        <v>19111</v>
      </c>
      <c r="K1558" s="135" t="s">
        <v>21614</v>
      </c>
      <c r="L1558" s="50"/>
      <c r="M1558" s="50">
        <v>1</v>
      </c>
      <c r="N1558" s="50">
        <v>1</v>
      </c>
    </row>
    <row r="1559" spans="1:14" s="6" customFormat="1" ht="51" x14ac:dyDescent="0.45">
      <c r="A1559" s="57" t="s">
        <v>9848</v>
      </c>
      <c r="B1559" s="58" t="s">
        <v>17806</v>
      </c>
      <c r="C1559" s="57" t="s">
        <v>2892</v>
      </c>
      <c r="D1559" s="57" t="s">
        <v>9848</v>
      </c>
      <c r="E1559" s="59" t="s">
        <v>565</v>
      </c>
      <c r="F1559" s="60" t="s">
        <v>566</v>
      </c>
      <c r="G1559" s="57" t="s">
        <v>9953</v>
      </c>
      <c r="H1559" s="61">
        <v>3315</v>
      </c>
      <c r="I1559" s="50" t="s">
        <v>13054</v>
      </c>
      <c r="J1559" s="135" t="s">
        <v>19111</v>
      </c>
      <c r="K1559" s="135" t="s">
        <v>21613</v>
      </c>
      <c r="L1559" s="50"/>
      <c r="M1559" s="50">
        <v>1</v>
      </c>
      <c r="N1559" s="50">
        <v>1</v>
      </c>
    </row>
    <row r="1560" spans="1:14" s="6" customFormat="1" ht="51" x14ac:dyDescent="0.45">
      <c r="A1560" s="57" t="s">
        <v>9848</v>
      </c>
      <c r="B1560" s="58" t="s">
        <v>17806</v>
      </c>
      <c r="C1560" s="57" t="s">
        <v>2892</v>
      </c>
      <c r="D1560" s="57" t="s">
        <v>9848</v>
      </c>
      <c r="E1560" s="59" t="s">
        <v>567</v>
      </c>
      <c r="F1560" s="60" t="s">
        <v>9943</v>
      </c>
      <c r="G1560" s="57" t="s">
        <v>9952</v>
      </c>
      <c r="H1560" s="61">
        <v>3319</v>
      </c>
      <c r="I1560" s="50" t="s">
        <v>13055</v>
      </c>
      <c r="J1560" s="135" t="s">
        <v>19111</v>
      </c>
      <c r="K1560" s="135" t="s">
        <v>21612</v>
      </c>
      <c r="L1560" s="50"/>
      <c r="M1560" s="50">
        <v>1</v>
      </c>
      <c r="N1560" s="50">
        <v>1</v>
      </c>
    </row>
    <row r="1561" spans="1:14" s="6" customFormat="1" ht="51" x14ac:dyDescent="0.45">
      <c r="A1561" s="57" t="s">
        <v>9848</v>
      </c>
      <c r="B1561" s="58" t="s">
        <v>17806</v>
      </c>
      <c r="C1561" s="57" t="s">
        <v>2892</v>
      </c>
      <c r="D1561" s="57" t="s">
        <v>9848</v>
      </c>
      <c r="E1561" s="59" t="s">
        <v>663</v>
      </c>
      <c r="F1561" s="60" t="s">
        <v>662</v>
      </c>
      <c r="G1561" s="57" t="s">
        <v>9951</v>
      </c>
      <c r="H1561" s="61">
        <v>4520</v>
      </c>
      <c r="I1561" s="50" t="s">
        <v>13056</v>
      </c>
      <c r="J1561" s="135" t="s">
        <v>19111</v>
      </c>
      <c r="K1561" s="135" t="s">
        <v>21554</v>
      </c>
      <c r="L1561" s="50"/>
      <c r="M1561" s="50">
        <v>1</v>
      </c>
      <c r="N1561" s="50">
        <v>1</v>
      </c>
    </row>
    <row r="1562" spans="1:14" s="6" customFormat="1" ht="51" x14ac:dyDescent="0.45">
      <c r="A1562" s="57" t="s">
        <v>9848</v>
      </c>
      <c r="B1562" s="58" t="s">
        <v>17806</v>
      </c>
      <c r="C1562" s="57" t="s">
        <v>2892</v>
      </c>
      <c r="D1562" s="57" t="s">
        <v>9848</v>
      </c>
      <c r="E1562" s="59" t="s">
        <v>1139</v>
      </c>
      <c r="F1562" s="60" t="s">
        <v>1140</v>
      </c>
      <c r="G1562" s="57" t="s">
        <v>9950</v>
      </c>
      <c r="H1562" s="61">
        <v>8129</v>
      </c>
      <c r="I1562" s="50" t="s">
        <v>13057</v>
      </c>
      <c r="J1562" s="135" t="s">
        <v>19111</v>
      </c>
      <c r="K1562" s="135" t="s">
        <v>21285</v>
      </c>
      <c r="L1562" s="50"/>
      <c r="M1562" s="50">
        <v>1</v>
      </c>
      <c r="N1562" s="50">
        <v>1</v>
      </c>
    </row>
    <row r="1563" spans="1:14" s="6" customFormat="1" ht="25.5" x14ac:dyDescent="0.45">
      <c r="A1563" s="57" t="s">
        <v>9848</v>
      </c>
      <c r="B1563" s="58" t="s">
        <v>17809</v>
      </c>
      <c r="C1563" s="57" t="s">
        <v>9949</v>
      </c>
      <c r="D1563" s="57" t="s">
        <v>9848</v>
      </c>
      <c r="E1563" s="59" t="s">
        <v>559</v>
      </c>
      <c r="F1563" s="60" t="s">
        <v>560</v>
      </c>
      <c r="G1563" s="57" t="s">
        <v>9948</v>
      </c>
      <c r="H1563" s="61">
        <v>3312</v>
      </c>
      <c r="I1563" s="50" t="s">
        <v>13058</v>
      </c>
      <c r="J1563" s="135" t="s">
        <v>19108</v>
      </c>
      <c r="K1563" s="135" t="s">
        <v>21616</v>
      </c>
      <c r="L1563" s="50"/>
      <c r="M1563" s="50">
        <v>1</v>
      </c>
      <c r="N1563" s="50">
        <v>1</v>
      </c>
    </row>
    <row r="1564" spans="1:14" s="6" customFormat="1" ht="38.25" x14ac:dyDescent="0.45">
      <c r="A1564" s="57" t="s">
        <v>9848</v>
      </c>
      <c r="B1564" s="58" t="s">
        <v>17809</v>
      </c>
      <c r="C1564" s="57" t="s">
        <v>2896</v>
      </c>
      <c r="D1564" s="57" t="s">
        <v>9848</v>
      </c>
      <c r="E1564" s="59" t="s">
        <v>1317</v>
      </c>
      <c r="F1564" s="60" t="s">
        <v>1318</v>
      </c>
      <c r="G1564" s="57" t="s">
        <v>9947</v>
      </c>
      <c r="H1564" s="61">
        <v>9522</v>
      </c>
      <c r="I1564" s="50" t="s">
        <v>13059</v>
      </c>
      <c r="J1564" s="135" t="s">
        <v>19108</v>
      </c>
      <c r="K1564" s="135" t="s">
        <v>21184</v>
      </c>
      <c r="L1564" s="50"/>
      <c r="M1564" s="50">
        <v>1</v>
      </c>
      <c r="N1564" s="50">
        <v>1</v>
      </c>
    </row>
    <row r="1565" spans="1:14" s="6" customFormat="1" ht="38.25" x14ac:dyDescent="0.45">
      <c r="A1565" s="57"/>
      <c r="B1565" s="58" t="s">
        <v>17810</v>
      </c>
      <c r="C1565" s="57" t="s">
        <v>2897</v>
      </c>
      <c r="D1565" s="57" t="s">
        <v>9848</v>
      </c>
      <c r="E1565" s="59" t="s">
        <v>1317</v>
      </c>
      <c r="F1565" s="60" t="s">
        <v>1318</v>
      </c>
      <c r="G1565" s="57"/>
      <c r="H1565" s="61">
        <v>9522</v>
      </c>
      <c r="I1565" s="50" t="s">
        <v>13060</v>
      </c>
      <c r="J1565" s="135" t="s">
        <v>19107</v>
      </c>
      <c r="K1565" s="135" t="s">
        <v>21184</v>
      </c>
      <c r="L1565" s="50"/>
      <c r="M1565" s="50">
        <v>1</v>
      </c>
      <c r="N1565" s="50">
        <v>1</v>
      </c>
    </row>
    <row r="1566" spans="1:14" s="6" customFormat="1" ht="25.5" x14ac:dyDescent="0.45">
      <c r="A1566" s="57"/>
      <c r="B1566" s="58" t="s">
        <v>17812</v>
      </c>
      <c r="C1566" s="57" t="s">
        <v>2898</v>
      </c>
      <c r="D1566" s="57" t="s">
        <v>9848</v>
      </c>
      <c r="E1566" s="59" t="s">
        <v>1321</v>
      </c>
      <c r="F1566" s="60" t="s">
        <v>1322</v>
      </c>
      <c r="G1566" s="57" t="s">
        <v>9860</v>
      </c>
      <c r="H1566" s="61">
        <v>9524</v>
      </c>
      <c r="I1566" s="50" t="s">
        <v>13061</v>
      </c>
      <c r="J1566" s="135" t="s">
        <v>19105</v>
      </c>
      <c r="K1566" s="135" t="s">
        <v>21182</v>
      </c>
      <c r="L1566" s="50"/>
      <c r="M1566" s="50">
        <v>1</v>
      </c>
      <c r="N1566" s="50">
        <v>1</v>
      </c>
    </row>
    <row r="1567" spans="1:14" s="6" customFormat="1" ht="25.5" x14ac:dyDescent="0.45">
      <c r="A1567" s="57"/>
      <c r="B1567" s="58" t="s">
        <v>17814</v>
      </c>
      <c r="C1567" s="57" t="s">
        <v>2899</v>
      </c>
      <c r="D1567" s="57" t="s">
        <v>9848</v>
      </c>
      <c r="E1567" s="59" t="s">
        <v>1319</v>
      </c>
      <c r="F1567" s="60" t="s">
        <v>1320</v>
      </c>
      <c r="G1567" s="57" t="s">
        <v>9860</v>
      </c>
      <c r="H1567" s="61">
        <v>9523</v>
      </c>
      <c r="I1567" s="50" t="s">
        <v>13062</v>
      </c>
      <c r="J1567" s="135" t="s">
        <v>19103</v>
      </c>
      <c r="K1567" s="135" t="s">
        <v>21183</v>
      </c>
      <c r="L1567" s="50"/>
      <c r="M1567" s="50">
        <v>1</v>
      </c>
      <c r="N1567" s="50">
        <v>1</v>
      </c>
    </row>
    <row r="1568" spans="1:14" s="6" customFormat="1" ht="25.5" x14ac:dyDescent="0.45">
      <c r="A1568" s="57" t="s">
        <v>9848</v>
      </c>
      <c r="B1568" s="58" t="s">
        <v>17816</v>
      </c>
      <c r="C1568" s="57" t="s">
        <v>2900</v>
      </c>
      <c r="D1568" s="57" t="s">
        <v>9848</v>
      </c>
      <c r="E1568" s="59" t="s">
        <v>557</v>
      </c>
      <c r="F1568" s="60" t="s">
        <v>558</v>
      </c>
      <c r="G1568" s="57" t="s">
        <v>9946</v>
      </c>
      <c r="H1568" s="61">
        <v>3311</v>
      </c>
      <c r="I1568" s="50" t="s">
        <v>13063</v>
      </c>
      <c r="J1568" s="135" t="s">
        <v>19101</v>
      </c>
      <c r="K1568" s="135" t="s">
        <v>21617</v>
      </c>
      <c r="L1568" s="50"/>
      <c r="M1568" s="50">
        <v>1</v>
      </c>
      <c r="N1568" s="50">
        <v>1</v>
      </c>
    </row>
    <row r="1569" spans="1:14" s="6" customFormat="1" ht="25.5" x14ac:dyDescent="0.45">
      <c r="A1569" s="57" t="s">
        <v>9848</v>
      </c>
      <c r="B1569" s="58" t="s">
        <v>17816</v>
      </c>
      <c r="C1569" s="57" t="s">
        <v>2900</v>
      </c>
      <c r="D1569" s="57" t="s">
        <v>9848</v>
      </c>
      <c r="E1569" s="59" t="s">
        <v>559</v>
      </c>
      <c r="F1569" s="60" t="s">
        <v>560</v>
      </c>
      <c r="G1569" s="57" t="s">
        <v>9945</v>
      </c>
      <c r="H1569" s="61">
        <v>3312</v>
      </c>
      <c r="I1569" s="50" t="s">
        <v>13064</v>
      </c>
      <c r="J1569" s="135" t="s">
        <v>19101</v>
      </c>
      <c r="K1569" s="135" t="s">
        <v>21616</v>
      </c>
      <c r="L1569" s="50"/>
      <c r="M1569" s="50">
        <v>1</v>
      </c>
      <c r="N1569" s="50">
        <v>1</v>
      </c>
    </row>
    <row r="1570" spans="1:14" s="6" customFormat="1" ht="38.25" x14ac:dyDescent="0.45">
      <c r="A1570" s="57" t="s">
        <v>9848</v>
      </c>
      <c r="B1570" s="58" t="s">
        <v>17816</v>
      </c>
      <c r="C1570" s="57" t="s">
        <v>2900</v>
      </c>
      <c r="D1570" s="57" t="s">
        <v>9848</v>
      </c>
      <c r="E1570" s="59" t="s">
        <v>565</v>
      </c>
      <c r="F1570" s="60" t="s">
        <v>566</v>
      </c>
      <c r="G1570" s="57" t="s">
        <v>9944</v>
      </c>
      <c r="H1570" s="61">
        <v>3315</v>
      </c>
      <c r="I1570" s="50" t="s">
        <v>13065</v>
      </c>
      <c r="J1570" s="135" t="s">
        <v>19101</v>
      </c>
      <c r="K1570" s="135" t="s">
        <v>21613</v>
      </c>
      <c r="L1570" s="50"/>
      <c r="M1570" s="50">
        <v>1</v>
      </c>
      <c r="N1570" s="50">
        <v>1</v>
      </c>
    </row>
    <row r="1571" spans="1:14" s="6" customFormat="1" ht="25.5" x14ac:dyDescent="0.45">
      <c r="A1571" s="57" t="s">
        <v>9848</v>
      </c>
      <c r="B1571" s="58" t="s">
        <v>17816</v>
      </c>
      <c r="C1571" s="57" t="s">
        <v>2900</v>
      </c>
      <c r="D1571" s="57" t="s">
        <v>9848</v>
      </c>
      <c r="E1571" s="59" t="s">
        <v>567</v>
      </c>
      <c r="F1571" s="60" t="s">
        <v>9943</v>
      </c>
      <c r="G1571" s="57" t="s">
        <v>9942</v>
      </c>
      <c r="H1571" s="61">
        <v>3319</v>
      </c>
      <c r="I1571" s="50" t="s">
        <v>13066</v>
      </c>
      <c r="J1571" s="135" t="s">
        <v>19101</v>
      </c>
      <c r="K1571" s="135" t="s">
        <v>21612</v>
      </c>
      <c r="L1571" s="50"/>
      <c r="M1571" s="50">
        <v>1</v>
      </c>
      <c r="N1571" s="50">
        <v>1</v>
      </c>
    </row>
    <row r="1572" spans="1:14" s="6" customFormat="1" ht="38.25" x14ac:dyDescent="0.45">
      <c r="A1572" s="57" t="s">
        <v>9848</v>
      </c>
      <c r="B1572" s="58" t="s">
        <v>17816</v>
      </c>
      <c r="C1572" s="57" t="s">
        <v>2900</v>
      </c>
      <c r="D1572" s="57" t="s">
        <v>9848</v>
      </c>
      <c r="E1572" s="59" t="s">
        <v>669</v>
      </c>
      <c r="F1572" s="60" t="s">
        <v>668</v>
      </c>
      <c r="G1572" s="57" t="s">
        <v>9941</v>
      </c>
      <c r="H1572" s="61">
        <v>4540</v>
      </c>
      <c r="I1572" s="50" t="s">
        <v>13067</v>
      </c>
      <c r="J1572" s="135" t="s">
        <v>19101</v>
      </c>
      <c r="K1572" s="135" t="s">
        <v>21550</v>
      </c>
      <c r="L1572" s="50"/>
      <c r="M1572" s="50">
        <v>1</v>
      </c>
      <c r="N1572" s="50">
        <v>1</v>
      </c>
    </row>
    <row r="1573" spans="1:14" s="6" customFormat="1" ht="38.25" x14ac:dyDescent="0.45">
      <c r="A1573" s="57" t="s">
        <v>9848</v>
      </c>
      <c r="B1573" s="58" t="s">
        <v>17816</v>
      </c>
      <c r="C1573" s="57" t="s">
        <v>2900</v>
      </c>
      <c r="D1573" s="57" t="s">
        <v>9848</v>
      </c>
      <c r="E1573" s="59" t="s">
        <v>1317</v>
      </c>
      <c r="F1573" s="60" t="s">
        <v>1318</v>
      </c>
      <c r="G1573" s="57" t="s">
        <v>9940</v>
      </c>
      <c r="H1573" s="61">
        <v>9522</v>
      </c>
      <c r="I1573" s="50" t="s">
        <v>13068</v>
      </c>
      <c r="J1573" s="135" t="s">
        <v>19101</v>
      </c>
      <c r="K1573" s="135" t="s">
        <v>21184</v>
      </c>
      <c r="L1573" s="50"/>
      <c r="M1573" s="50">
        <v>1</v>
      </c>
      <c r="N1573" s="50">
        <v>1</v>
      </c>
    </row>
    <row r="1574" spans="1:14" s="6" customFormat="1" ht="25.5" x14ac:dyDescent="0.45">
      <c r="A1574" s="57" t="s">
        <v>9848</v>
      </c>
      <c r="B1574" s="58" t="s">
        <v>17816</v>
      </c>
      <c r="C1574" s="57" t="s">
        <v>2900</v>
      </c>
      <c r="D1574" s="57" t="s">
        <v>9848</v>
      </c>
      <c r="E1574" s="59" t="s">
        <v>1323</v>
      </c>
      <c r="F1574" s="60" t="s">
        <v>1324</v>
      </c>
      <c r="G1574" s="57" t="s">
        <v>9939</v>
      </c>
      <c r="H1574" s="61">
        <v>9529</v>
      </c>
      <c r="I1574" s="50" t="s">
        <v>13069</v>
      </c>
      <c r="J1574" s="135" t="s">
        <v>19101</v>
      </c>
      <c r="K1574" s="135" t="s">
        <v>21181</v>
      </c>
      <c r="L1574" s="50"/>
      <c r="M1574" s="50">
        <v>1</v>
      </c>
      <c r="N1574" s="50">
        <v>1</v>
      </c>
    </row>
    <row r="1575" spans="1:14" s="6" customFormat="1" ht="25.5" x14ac:dyDescent="0.45">
      <c r="A1575" s="57"/>
      <c r="B1575" s="58" t="s">
        <v>17818</v>
      </c>
      <c r="C1575" s="57" t="s">
        <v>9938</v>
      </c>
      <c r="D1575" s="57" t="s">
        <v>9848</v>
      </c>
      <c r="E1575" s="59" t="s">
        <v>1330</v>
      </c>
      <c r="F1575" s="60" t="s">
        <v>1331</v>
      </c>
      <c r="G1575" s="57" t="s">
        <v>9860</v>
      </c>
      <c r="H1575" s="61">
        <v>9602</v>
      </c>
      <c r="I1575" s="50" t="s">
        <v>13070</v>
      </c>
      <c r="J1575" s="135" t="s">
        <v>19097</v>
      </c>
      <c r="K1575" s="135" t="s">
        <v>21177</v>
      </c>
      <c r="L1575" s="50"/>
      <c r="M1575" s="50">
        <v>1</v>
      </c>
      <c r="N1575" s="50">
        <v>1</v>
      </c>
    </row>
    <row r="1576" spans="1:14" s="6" customFormat="1" ht="25.5" x14ac:dyDescent="0.45">
      <c r="A1576" s="57"/>
      <c r="B1576" s="58" t="s">
        <v>17819</v>
      </c>
      <c r="C1576" s="57" t="s">
        <v>9937</v>
      </c>
      <c r="D1576" s="57" t="s">
        <v>9848</v>
      </c>
      <c r="E1576" s="59" t="s">
        <v>1330</v>
      </c>
      <c r="F1576" s="60" t="s">
        <v>1331</v>
      </c>
      <c r="G1576" s="57" t="s">
        <v>9860</v>
      </c>
      <c r="H1576" s="61">
        <v>9602</v>
      </c>
      <c r="I1576" s="50" t="s">
        <v>13071</v>
      </c>
      <c r="J1576" s="135" t="s">
        <v>19096</v>
      </c>
      <c r="K1576" s="135" t="s">
        <v>21177</v>
      </c>
      <c r="L1576" s="50"/>
      <c r="M1576" s="50">
        <v>1</v>
      </c>
      <c r="N1576" s="50">
        <v>1</v>
      </c>
    </row>
    <row r="1577" spans="1:14" s="6" customFormat="1" ht="25.5" x14ac:dyDescent="0.45">
      <c r="A1577" s="57"/>
      <c r="B1577" s="58" t="s">
        <v>17820</v>
      </c>
      <c r="C1577" s="57" t="s">
        <v>9936</v>
      </c>
      <c r="D1577" s="57" t="s">
        <v>9848</v>
      </c>
      <c r="E1577" s="59" t="s">
        <v>1330</v>
      </c>
      <c r="F1577" s="60" t="s">
        <v>1331</v>
      </c>
      <c r="G1577" s="57" t="s">
        <v>9860</v>
      </c>
      <c r="H1577" s="61">
        <v>9602</v>
      </c>
      <c r="I1577" s="50" t="s">
        <v>13072</v>
      </c>
      <c r="J1577" s="135" t="s">
        <v>19095</v>
      </c>
      <c r="K1577" s="135" t="s">
        <v>21177</v>
      </c>
      <c r="L1577" s="50"/>
      <c r="M1577" s="50">
        <v>1</v>
      </c>
      <c r="N1577" s="50">
        <v>1</v>
      </c>
    </row>
    <row r="1578" spans="1:14" s="6" customFormat="1" ht="25.5" x14ac:dyDescent="0.45">
      <c r="A1578" s="57"/>
      <c r="B1578" s="58" t="s">
        <v>17822</v>
      </c>
      <c r="C1578" s="57" t="s">
        <v>9935</v>
      </c>
      <c r="D1578" s="57" t="s">
        <v>9848</v>
      </c>
      <c r="E1578" s="59" t="s">
        <v>1334</v>
      </c>
      <c r="F1578" s="60" t="s">
        <v>1335</v>
      </c>
      <c r="G1578" s="57" t="s">
        <v>9860</v>
      </c>
      <c r="H1578" s="61">
        <v>9609</v>
      </c>
      <c r="I1578" s="50" t="s">
        <v>13073</v>
      </c>
      <c r="J1578" s="135" t="s">
        <v>19093</v>
      </c>
      <c r="K1578" s="135" t="s">
        <v>21175</v>
      </c>
      <c r="L1578" s="50"/>
      <c r="M1578" s="50">
        <v>1</v>
      </c>
      <c r="N1578" s="50">
        <v>1</v>
      </c>
    </row>
    <row r="1579" spans="1:14" s="6" customFormat="1" ht="25.5" x14ac:dyDescent="0.45">
      <c r="A1579" s="57"/>
      <c r="B1579" s="58" t="s">
        <v>17823</v>
      </c>
      <c r="C1579" s="57" t="s">
        <v>9934</v>
      </c>
      <c r="D1579" s="57" t="s">
        <v>9848</v>
      </c>
      <c r="E1579" s="59" t="s">
        <v>1334</v>
      </c>
      <c r="F1579" s="60" t="s">
        <v>1335</v>
      </c>
      <c r="G1579" s="57" t="s">
        <v>9860</v>
      </c>
      <c r="H1579" s="61">
        <v>9609</v>
      </c>
      <c r="I1579" s="50" t="s">
        <v>13074</v>
      </c>
      <c r="J1579" s="135" t="s">
        <v>19092</v>
      </c>
      <c r="K1579" s="135" t="s">
        <v>21175</v>
      </c>
      <c r="L1579" s="50"/>
      <c r="M1579" s="50">
        <v>1</v>
      </c>
      <c r="N1579" s="50">
        <v>1</v>
      </c>
    </row>
    <row r="1580" spans="1:14" s="6" customFormat="1" ht="25.5" x14ac:dyDescent="0.45">
      <c r="A1580" s="57"/>
      <c r="B1580" s="58" t="s">
        <v>17826</v>
      </c>
      <c r="C1580" s="57" t="s">
        <v>9933</v>
      </c>
      <c r="D1580" s="57" t="s">
        <v>9848</v>
      </c>
      <c r="E1580" s="59" t="s">
        <v>1332</v>
      </c>
      <c r="F1580" s="60" t="s">
        <v>1333</v>
      </c>
      <c r="G1580" s="57" t="s">
        <v>9860</v>
      </c>
      <c r="H1580" s="61">
        <v>9603</v>
      </c>
      <c r="I1580" s="50" t="s">
        <v>13075</v>
      </c>
      <c r="J1580" s="135" t="s">
        <v>19089</v>
      </c>
      <c r="K1580" s="135" t="s">
        <v>21176</v>
      </c>
      <c r="L1580" s="50"/>
      <c r="M1580" s="50">
        <v>1</v>
      </c>
      <c r="N1580" s="50">
        <v>1</v>
      </c>
    </row>
    <row r="1581" spans="1:14" s="6" customFormat="1" ht="13.15" x14ac:dyDescent="0.45">
      <c r="A1581" s="57"/>
      <c r="B1581" s="58" t="s">
        <v>17828</v>
      </c>
      <c r="C1581" s="57" t="s">
        <v>9932</v>
      </c>
      <c r="D1581" s="57" t="s">
        <v>9848</v>
      </c>
      <c r="E1581" s="59" t="s">
        <v>1332</v>
      </c>
      <c r="F1581" s="60" t="s">
        <v>1333</v>
      </c>
      <c r="G1581" s="57" t="s">
        <v>9860</v>
      </c>
      <c r="H1581" s="61">
        <v>9603</v>
      </c>
      <c r="I1581" s="50" t="s">
        <v>13076</v>
      </c>
      <c r="J1581" s="135" t="s">
        <v>19087</v>
      </c>
      <c r="K1581" s="135" t="s">
        <v>21176</v>
      </c>
      <c r="L1581" s="50"/>
      <c r="M1581" s="50">
        <v>1</v>
      </c>
      <c r="N1581" s="50">
        <v>1</v>
      </c>
    </row>
    <row r="1582" spans="1:14" s="6" customFormat="1" ht="25.5" x14ac:dyDescent="0.45">
      <c r="A1582" s="57"/>
      <c r="B1582" s="58" t="s">
        <v>17831</v>
      </c>
      <c r="C1582" s="57" t="s">
        <v>9931</v>
      </c>
      <c r="D1582" s="57" t="s">
        <v>9848</v>
      </c>
      <c r="E1582" s="59" t="s">
        <v>1328</v>
      </c>
      <c r="F1582" s="60" t="s">
        <v>1329</v>
      </c>
      <c r="G1582" s="57" t="s">
        <v>9860</v>
      </c>
      <c r="H1582" s="61">
        <v>9601</v>
      </c>
      <c r="I1582" s="50" t="s">
        <v>13077</v>
      </c>
      <c r="J1582" s="135" t="s">
        <v>19084</v>
      </c>
      <c r="K1582" s="135" t="s">
        <v>21178</v>
      </c>
      <c r="L1582" s="50"/>
      <c r="M1582" s="50">
        <v>1</v>
      </c>
      <c r="N1582" s="50">
        <v>1</v>
      </c>
    </row>
    <row r="1583" spans="1:14" s="6" customFormat="1" ht="25.5" x14ac:dyDescent="0.45">
      <c r="A1583" s="57"/>
      <c r="B1583" s="58" t="s">
        <v>17833</v>
      </c>
      <c r="C1583" s="57" t="s">
        <v>9930</v>
      </c>
      <c r="D1583" s="57" t="s">
        <v>9848</v>
      </c>
      <c r="E1583" s="59" t="s">
        <v>1328</v>
      </c>
      <c r="F1583" s="60" t="s">
        <v>1329</v>
      </c>
      <c r="G1583" s="57" t="s">
        <v>9860</v>
      </c>
      <c r="H1583" s="61">
        <v>9601</v>
      </c>
      <c r="I1583" s="50" t="s">
        <v>13078</v>
      </c>
      <c r="J1583" s="135" t="s">
        <v>19082</v>
      </c>
      <c r="K1583" s="135" t="s">
        <v>21178</v>
      </c>
      <c r="L1583" s="50"/>
      <c r="M1583" s="50">
        <v>1</v>
      </c>
      <c r="N1583" s="50">
        <v>1</v>
      </c>
    </row>
    <row r="1584" spans="1:14" s="6" customFormat="1" ht="25.5" x14ac:dyDescent="0.45">
      <c r="A1584" s="57"/>
      <c r="B1584" s="58" t="s">
        <v>17835</v>
      </c>
      <c r="C1584" s="57" t="s">
        <v>9929</v>
      </c>
      <c r="D1584" s="57" t="s">
        <v>9848</v>
      </c>
      <c r="E1584" s="59" t="s">
        <v>1328</v>
      </c>
      <c r="F1584" s="60" t="s">
        <v>1329</v>
      </c>
      <c r="G1584" s="57" t="s">
        <v>9860</v>
      </c>
      <c r="H1584" s="61">
        <v>9601</v>
      </c>
      <c r="I1584" s="50" t="s">
        <v>13079</v>
      </c>
      <c r="J1584" s="135" t="s">
        <v>19080</v>
      </c>
      <c r="K1584" s="135" t="s">
        <v>21178</v>
      </c>
      <c r="L1584" s="50"/>
      <c r="M1584" s="50">
        <v>1</v>
      </c>
      <c r="N1584" s="50">
        <v>1</v>
      </c>
    </row>
    <row r="1585" spans="1:14" s="6" customFormat="1" ht="25.5" x14ac:dyDescent="0.45">
      <c r="A1585" s="57"/>
      <c r="B1585" s="58" t="s">
        <v>17836</v>
      </c>
      <c r="C1585" s="57" t="s">
        <v>9928</v>
      </c>
      <c r="D1585" s="57" t="s">
        <v>9848</v>
      </c>
      <c r="E1585" s="59" t="s">
        <v>1328</v>
      </c>
      <c r="F1585" s="60" t="s">
        <v>1329</v>
      </c>
      <c r="G1585" s="57" t="s">
        <v>9860</v>
      </c>
      <c r="H1585" s="61">
        <v>9601</v>
      </c>
      <c r="I1585" s="50" t="s">
        <v>13080</v>
      </c>
      <c r="J1585" s="135" t="s">
        <v>19079</v>
      </c>
      <c r="K1585" s="135" t="s">
        <v>21178</v>
      </c>
      <c r="L1585" s="50"/>
      <c r="M1585" s="50">
        <v>1</v>
      </c>
      <c r="N1585" s="50">
        <v>1</v>
      </c>
    </row>
    <row r="1586" spans="1:14" s="6" customFormat="1" ht="25.5" x14ac:dyDescent="0.45">
      <c r="A1586" s="57"/>
      <c r="B1586" s="58" t="s">
        <v>17838</v>
      </c>
      <c r="C1586" s="57" t="s">
        <v>9927</v>
      </c>
      <c r="D1586" s="57" t="s">
        <v>9848</v>
      </c>
      <c r="E1586" s="59" t="s">
        <v>1334</v>
      </c>
      <c r="F1586" s="60" t="s">
        <v>1335</v>
      </c>
      <c r="G1586" s="57" t="s">
        <v>9860</v>
      </c>
      <c r="H1586" s="61">
        <v>9609</v>
      </c>
      <c r="I1586" s="50" t="s">
        <v>13081</v>
      </c>
      <c r="J1586" s="135" t="s">
        <v>19076</v>
      </c>
      <c r="K1586" s="135" t="s">
        <v>21175</v>
      </c>
      <c r="L1586" s="50"/>
      <c r="M1586" s="50">
        <v>1</v>
      </c>
      <c r="N1586" s="50">
        <v>1</v>
      </c>
    </row>
    <row r="1587" spans="1:14" s="6" customFormat="1" ht="25.5" x14ac:dyDescent="0.45">
      <c r="A1587" s="57"/>
      <c r="B1587" s="58" t="s">
        <v>17840</v>
      </c>
      <c r="C1587" s="57" t="s">
        <v>9926</v>
      </c>
      <c r="D1587" s="57" t="s">
        <v>9848</v>
      </c>
      <c r="E1587" s="59" t="s">
        <v>1068</v>
      </c>
      <c r="F1587" s="60" t="s">
        <v>1067</v>
      </c>
      <c r="G1587" s="57" t="s">
        <v>9860</v>
      </c>
      <c r="H1587" s="61">
        <v>7420</v>
      </c>
      <c r="I1587" s="50" t="s">
        <v>13082</v>
      </c>
      <c r="J1587" s="135" t="s">
        <v>19074</v>
      </c>
      <c r="K1587" s="135" t="s">
        <v>21328</v>
      </c>
      <c r="L1587" s="50"/>
      <c r="M1587" s="50">
        <v>1</v>
      </c>
      <c r="N1587" s="50">
        <v>1</v>
      </c>
    </row>
    <row r="1588" spans="1:14" s="6" customFormat="1" ht="13.15" x14ac:dyDescent="0.45">
      <c r="A1588" s="57"/>
      <c r="B1588" s="58" t="s">
        <v>17841</v>
      </c>
      <c r="C1588" s="57" t="s">
        <v>9925</v>
      </c>
      <c r="D1588" s="57" t="s">
        <v>9848</v>
      </c>
      <c r="E1588" s="59" t="s">
        <v>1068</v>
      </c>
      <c r="F1588" s="60" t="s">
        <v>1067</v>
      </c>
      <c r="G1588" s="57" t="s">
        <v>9860</v>
      </c>
      <c r="H1588" s="61">
        <v>7420</v>
      </c>
      <c r="I1588" s="50" t="s">
        <v>13083</v>
      </c>
      <c r="J1588" s="135" t="s">
        <v>19073</v>
      </c>
      <c r="K1588" s="135" t="s">
        <v>21328</v>
      </c>
      <c r="L1588" s="50"/>
      <c r="M1588" s="50">
        <v>1</v>
      </c>
      <c r="N1588" s="50">
        <v>1</v>
      </c>
    </row>
    <row r="1589" spans="1:14" s="6" customFormat="1" ht="25.5" x14ac:dyDescent="0.45">
      <c r="A1589" s="57" t="s">
        <v>9848</v>
      </c>
      <c r="B1589" s="58" t="s">
        <v>17843</v>
      </c>
      <c r="C1589" s="57" t="s">
        <v>9923</v>
      </c>
      <c r="D1589" s="57" t="s">
        <v>9848</v>
      </c>
      <c r="E1589" s="59" t="s">
        <v>829</v>
      </c>
      <c r="F1589" s="60" t="s">
        <v>830</v>
      </c>
      <c r="G1589" s="57" t="s">
        <v>9924</v>
      </c>
      <c r="H1589" s="61">
        <v>5221</v>
      </c>
      <c r="I1589" s="50" t="s">
        <v>13084</v>
      </c>
      <c r="J1589" s="135" t="s">
        <v>19071</v>
      </c>
      <c r="K1589" s="135" t="s">
        <v>21465</v>
      </c>
      <c r="L1589" s="50"/>
      <c r="M1589" s="50">
        <v>1</v>
      </c>
      <c r="N1589" s="50">
        <v>1</v>
      </c>
    </row>
    <row r="1590" spans="1:14" s="6" customFormat="1" ht="25.5" x14ac:dyDescent="0.45">
      <c r="A1590" s="57" t="s">
        <v>9848</v>
      </c>
      <c r="B1590" s="58" t="s">
        <v>17843</v>
      </c>
      <c r="C1590" s="57" t="s">
        <v>9923</v>
      </c>
      <c r="D1590" s="57" t="s">
        <v>9848</v>
      </c>
      <c r="E1590" s="59" t="s">
        <v>1334</v>
      </c>
      <c r="F1590" s="60" t="s">
        <v>1335</v>
      </c>
      <c r="G1590" s="57" t="s">
        <v>9922</v>
      </c>
      <c r="H1590" s="61">
        <v>9609</v>
      </c>
      <c r="I1590" s="50" t="s">
        <v>13085</v>
      </c>
      <c r="J1590" s="135" t="s">
        <v>19071</v>
      </c>
      <c r="K1590" s="135" t="s">
        <v>21175</v>
      </c>
      <c r="L1590" s="50"/>
      <c r="M1590" s="50">
        <v>1</v>
      </c>
      <c r="N1590" s="50">
        <v>1</v>
      </c>
    </row>
    <row r="1591" spans="1:14" s="6" customFormat="1" ht="25.5" x14ac:dyDescent="0.45">
      <c r="A1591" s="57" t="s">
        <v>9848</v>
      </c>
      <c r="B1591" s="58" t="s">
        <v>17845</v>
      </c>
      <c r="C1591" s="57" t="s">
        <v>9919</v>
      </c>
      <c r="D1591" s="57" t="s">
        <v>9848</v>
      </c>
      <c r="E1591" s="59" t="s">
        <v>927</v>
      </c>
      <c r="F1591" s="60" t="s">
        <v>926</v>
      </c>
      <c r="G1591" s="57" t="s">
        <v>9921</v>
      </c>
      <c r="H1591" s="61">
        <v>6190</v>
      </c>
      <c r="I1591" s="50" t="s">
        <v>13086</v>
      </c>
      <c r="J1591" s="135" t="s">
        <v>19069</v>
      </c>
      <c r="K1591" s="135" t="s">
        <v>21409</v>
      </c>
      <c r="L1591" s="50"/>
      <c r="M1591" s="50">
        <v>1</v>
      </c>
      <c r="N1591" s="50">
        <v>1</v>
      </c>
    </row>
    <row r="1592" spans="1:14" s="6" customFormat="1" ht="25.5" x14ac:dyDescent="0.45">
      <c r="A1592" s="57" t="s">
        <v>9848</v>
      </c>
      <c r="B1592" s="58" t="s">
        <v>17845</v>
      </c>
      <c r="C1592" s="57" t="s">
        <v>9919</v>
      </c>
      <c r="D1592" s="57" t="s">
        <v>9848</v>
      </c>
      <c r="E1592" s="59" t="s">
        <v>1323</v>
      </c>
      <c r="F1592" s="60" t="s">
        <v>1324</v>
      </c>
      <c r="G1592" s="57" t="s">
        <v>9920</v>
      </c>
      <c r="H1592" s="61">
        <v>9529</v>
      </c>
      <c r="I1592" s="50" t="s">
        <v>13087</v>
      </c>
      <c r="J1592" s="135" t="s">
        <v>19069</v>
      </c>
      <c r="K1592" s="135" t="s">
        <v>21181</v>
      </c>
      <c r="L1592" s="50"/>
      <c r="M1592" s="50">
        <v>1</v>
      </c>
      <c r="N1592" s="50">
        <v>1</v>
      </c>
    </row>
    <row r="1593" spans="1:14" s="6" customFormat="1" ht="25.5" x14ac:dyDescent="0.45">
      <c r="A1593" s="57" t="s">
        <v>9848</v>
      </c>
      <c r="B1593" s="58" t="s">
        <v>17845</v>
      </c>
      <c r="C1593" s="57" t="s">
        <v>9919</v>
      </c>
      <c r="D1593" s="57" t="s">
        <v>9848</v>
      </c>
      <c r="E1593" s="59" t="s">
        <v>1334</v>
      </c>
      <c r="F1593" s="60" t="s">
        <v>1335</v>
      </c>
      <c r="G1593" s="57" t="s">
        <v>9918</v>
      </c>
      <c r="H1593" s="61">
        <v>9609</v>
      </c>
      <c r="I1593" s="50" t="s">
        <v>13088</v>
      </c>
      <c r="J1593" s="135" t="s">
        <v>19069</v>
      </c>
      <c r="K1593" s="135" t="s">
        <v>21175</v>
      </c>
      <c r="L1593" s="50"/>
      <c r="M1593" s="50">
        <v>1</v>
      </c>
      <c r="N1593" s="50">
        <v>1</v>
      </c>
    </row>
    <row r="1594" spans="1:14" s="6" customFormat="1" ht="25.5" x14ac:dyDescent="0.45">
      <c r="A1594" s="57"/>
      <c r="B1594" s="58" t="s">
        <v>17848</v>
      </c>
      <c r="C1594" s="57" t="s">
        <v>9917</v>
      </c>
      <c r="D1594" s="57"/>
      <c r="E1594" s="59" t="s">
        <v>1299</v>
      </c>
      <c r="F1594" s="60" t="s">
        <v>1300</v>
      </c>
      <c r="G1594" s="57" t="s">
        <v>9860</v>
      </c>
      <c r="H1594" s="61">
        <v>9491</v>
      </c>
      <c r="I1594" s="50" t="s">
        <v>13089</v>
      </c>
      <c r="J1594" s="135" t="s">
        <v>19065</v>
      </c>
      <c r="K1594" s="135" t="s">
        <v>21193</v>
      </c>
      <c r="L1594" s="50"/>
      <c r="M1594" s="50">
        <v>1</v>
      </c>
      <c r="N1594" s="50">
        <v>1</v>
      </c>
    </row>
    <row r="1595" spans="1:14" s="6" customFormat="1" ht="25.5" x14ac:dyDescent="0.45">
      <c r="A1595" s="57"/>
      <c r="B1595" s="58" t="s">
        <v>17851</v>
      </c>
      <c r="C1595" s="57" t="s">
        <v>9916</v>
      </c>
      <c r="D1595" s="57" t="s">
        <v>9848</v>
      </c>
      <c r="E1595" s="59" t="s">
        <v>1303</v>
      </c>
      <c r="F1595" s="60" t="s">
        <v>1304</v>
      </c>
      <c r="G1595" s="57" t="s">
        <v>9860</v>
      </c>
      <c r="H1595" s="61">
        <v>9499</v>
      </c>
      <c r="I1595" s="50" t="s">
        <v>13090</v>
      </c>
      <c r="J1595" s="135" t="s">
        <v>19062</v>
      </c>
      <c r="K1595" s="135" t="s">
        <v>21191</v>
      </c>
      <c r="L1595" s="50"/>
      <c r="M1595" s="50">
        <v>1</v>
      </c>
      <c r="N1595" s="50">
        <v>1</v>
      </c>
    </row>
    <row r="1596" spans="1:14" s="6" customFormat="1" ht="25.5" x14ac:dyDescent="0.45">
      <c r="A1596" s="57"/>
      <c r="B1596" s="58" t="s">
        <v>17852</v>
      </c>
      <c r="C1596" s="57" t="s">
        <v>9915</v>
      </c>
      <c r="D1596" s="57" t="s">
        <v>9848</v>
      </c>
      <c r="E1596" s="59" t="s">
        <v>1303</v>
      </c>
      <c r="F1596" s="60" t="s">
        <v>1304</v>
      </c>
      <c r="G1596" s="57" t="s">
        <v>9860</v>
      </c>
      <c r="H1596" s="61">
        <v>9499</v>
      </c>
      <c r="I1596" s="50" t="s">
        <v>13091</v>
      </c>
      <c r="J1596" s="135" t="s">
        <v>19061</v>
      </c>
      <c r="K1596" s="135" t="s">
        <v>21191</v>
      </c>
      <c r="L1596" s="50"/>
      <c r="M1596" s="50">
        <v>1</v>
      </c>
      <c r="N1596" s="50">
        <v>1</v>
      </c>
    </row>
    <row r="1597" spans="1:14" s="6" customFormat="1" ht="25.5" x14ac:dyDescent="0.45">
      <c r="A1597" s="57"/>
      <c r="B1597" s="58" t="s">
        <v>17853</v>
      </c>
      <c r="C1597" s="57" t="s">
        <v>9914</v>
      </c>
      <c r="D1597" s="57" t="s">
        <v>9848</v>
      </c>
      <c r="E1597" s="59" t="s">
        <v>1303</v>
      </c>
      <c r="F1597" s="60" t="s">
        <v>1304</v>
      </c>
      <c r="G1597" s="57" t="s">
        <v>9860</v>
      </c>
      <c r="H1597" s="61">
        <v>9499</v>
      </c>
      <c r="I1597" s="50" t="s">
        <v>13092</v>
      </c>
      <c r="J1597" s="135" t="s">
        <v>19060</v>
      </c>
      <c r="K1597" s="135" t="s">
        <v>21191</v>
      </c>
      <c r="L1597" s="50"/>
      <c r="M1597" s="50">
        <v>1</v>
      </c>
      <c r="N1597" s="50">
        <v>1</v>
      </c>
    </row>
    <row r="1598" spans="1:14" s="6" customFormat="1" ht="25.5" x14ac:dyDescent="0.45">
      <c r="A1598" s="57"/>
      <c r="B1598" s="58" t="s">
        <v>17856</v>
      </c>
      <c r="C1598" s="57" t="s">
        <v>9913</v>
      </c>
      <c r="D1598" s="57" t="s">
        <v>9848</v>
      </c>
      <c r="E1598" s="59" t="s">
        <v>1303</v>
      </c>
      <c r="F1598" s="60" t="s">
        <v>1304</v>
      </c>
      <c r="G1598" s="57" t="s">
        <v>9860</v>
      </c>
      <c r="H1598" s="61">
        <v>9499</v>
      </c>
      <c r="I1598" s="50" t="s">
        <v>13093</v>
      </c>
      <c r="J1598" s="135" t="s">
        <v>19057</v>
      </c>
      <c r="K1598" s="135" t="s">
        <v>21191</v>
      </c>
      <c r="L1598" s="50"/>
      <c r="M1598" s="50">
        <v>1</v>
      </c>
      <c r="N1598" s="50">
        <v>1</v>
      </c>
    </row>
    <row r="1599" spans="1:14" s="6" customFormat="1" ht="25.5" x14ac:dyDescent="0.45">
      <c r="A1599" s="57"/>
      <c r="B1599" s="58" t="s">
        <v>17857</v>
      </c>
      <c r="C1599" s="57" t="s">
        <v>9912</v>
      </c>
      <c r="D1599" s="57" t="s">
        <v>9848</v>
      </c>
      <c r="E1599" s="59" t="s">
        <v>1303</v>
      </c>
      <c r="F1599" s="60" t="s">
        <v>1304</v>
      </c>
      <c r="G1599" s="57" t="s">
        <v>9860</v>
      </c>
      <c r="H1599" s="61">
        <v>9499</v>
      </c>
      <c r="I1599" s="50" t="s">
        <v>13094</v>
      </c>
      <c r="J1599" s="135" t="s">
        <v>19056</v>
      </c>
      <c r="K1599" s="135" t="s">
        <v>21191</v>
      </c>
      <c r="L1599" s="50"/>
      <c r="M1599" s="50">
        <v>1</v>
      </c>
      <c r="N1599" s="50">
        <v>1</v>
      </c>
    </row>
    <row r="1600" spans="1:14" s="6" customFormat="1" ht="25.5" x14ac:dyDescent="0.45">
      <c r="A1600" s="57"/>
      <c r="B1600" s="58" t="s">
        <v>17858</v>
      </c>
      <c r="C1600" s="57" t="s">
        <v>9911</v>
      </c>
      <c r="D1600" s="57" t="s">
        <v>9848</v>
      </c>
      <c r="E1600" s="59" t="s">
        <v>1303</v>
      </c>
      <c r="F1600" s="60" t="s">
        <v>1304</v>
      </c>
      <c r="G1600" s="57" t="s">
        <v>9860</v>
      </c>
      <c r="H1600" s="61">
        <v>9499</v>
      </c>
      <c r="I1600" s="50" t="s">
        <v>13095</v>
      </c>
      <c r="J1600" s="135" t="s">
        <v>19055</v>
      </c>
      <c r="K1600" s="135" t="s">
        <v>21191</v>
      </c>
      <c r="L1600" s="50"/>
      <c r="M1600" s="50">
        <v>1</v>
      </c>
      <c r="N1600" s="50">
        <v>1</v>
      </c>
    </row>
    <row r="1601" spans="1:14" s="6" customFormat="1" ht="25.5" x14ac:dyDescent="0.45">
      <c r="A1601" s="57"/>
      <c r="B1601" s="58" t="s">
        <v>17861</v>
      </c>
      <c r="C1601" s="57" t="s">
        <v>9910</v>
      </c>
      <c r="D1601" s="57" t="s">
        <v>9848</v>
      </c>
      <c r="E1601" s="59" t="s">
        <v>1303</v>
      </c>
      <c r="F1601" s="60" t="s">
        <v>1304</v>
      </c>
      <c r="G1601" s="57" t="s">
        <v>9860</v>
      </c>
      <c r="H1601" s="61">
        <v>9499</v>
      </c>
      <c r="I1601" s="50" t="s">
        <v>13096</v>
      </c>
      <c r="J1601" s="135" t="s">
        <v>19052</v>
      </c>
      <c r="K1601" s="135" t="s">
        <v>21191</v>
      </c>
      <c r="L1601" s="50"/>
      <c r="M1601" s="50">
        <v>1</v>
      </c>
      <c r="N1601" s="50">
        <v>1</v>
      </c>
    </row>
    <row r="1602" spans="1:14" s="6" customFormat="1" ht="38.25" x14ac:dyDescent="0.45">
      <c r="A1602" s="57"/>
      <c r="B1602" s="58" t="s">
        <v>17864</v>
      </c>
      <c r="C1602" s="57" t="s">
        <v>9909</v>
      </c>
      <c r="D1602" s="57"/>
      <c r="E1602" s="59" t="s">
        <v>1290</v>
      </c>
      <c r="F1602" s="60" t="s">
        <v>1291</v>
      </c>
      <c r="G1602" s="57" t="s">
        <v>9860</v>
      </c>
      <c r="H1602" s="61">
        <v>9411</v>
      </c>
      <c r="I1602" s="50" t="s">
        <v>13097</v>
      </c>
      <c r="J1602" s="135" t="s">
        <v>19049</v>
      </c>
      <c r="K1602" s="135" t="s">
        <v>21198</v>
      </c>
      <c r="L1602" s="50"/>
      <c r="M1602" s="50">
        <v>1</v>
      </c>
      <c r="N1602" s="50">
        <v>1</v>
      </c>
    </row>
    <row r="1603" spans="1:14" s="6" customFormat="1" ht="25.5" x14ac:dyDescent="0.45">
      <c r="A1603" s="57"/>
      <c r="B1603" s="58" t="s">
        <v>17866</v>
      </c>
      <c r="C1603" s="57" t="s">
        <v>9908</v>
      </c>
      <c r="D1603" s="57"/>
      <c r="E1603" s="59" t="s">
        <v>1292</v>
      </c>
      <c r="F1603" s="60" t="s">
        <v>1293</v>
      </c>
      <c r="G1603" s="57" t="s">
        <v>9860</v>
      </c>
      <c r="H1603" s="61">
        <v>9412</v>
      </c>
      <c r="I1603" s="50" t="s">
        <v>13098</v>
      </c>
      <c r="J1603" s="135" t="s">
        <v>19047</v>
      </c>
      <c r="K1603" s="135" t="s">
        <v>21197</v>
      </c>
      <c r="L1603" s="50"/>
      <c r="M1603" s="50">
        <v>1</v>
      </c>
      <c r="N1603" s="50">
        <v>1</v>
      </c>
    </row>
    <row r="1604" spans="1:14" s="6" customFormat="1" ht="25.5" x14ac:dyDescent="0.45">
      <c r="A1604" s="57"/>
      <c r="B1604" s="58" t="s">
        <v>17868</v>
      </c>
      <c r="C1604" s="57" t="s">
        <v>9907</v>
      </c>
      <c r="D1604" s="57"/>
      <c r="E1604" s="59" t="s">
        <v>1296</v>
      </c>
      <c r="F1604" s="60" t="s">
        <v>1295</v>
      </c>
      <c r="G1604" s="57" t="s">
        <v>9860</v>
      </c>
      <c r="H1604" s="61">
        <v>9420</v>
      </c>
      <c r="I1604" s="50" t="s">
        <v>13099</v>
      </c>
      <c r="J1604" s="135" t="s">
        <v>19045</v>
      </c>
      <c r="K1604" s="135" t="s">
        <v>21195</v>
      </c>
      <c r="L1604" s="50"/>
      <c r="M1604" s="50">
        <v>1</v>
      </c>
      <c r="N1604" s="50">
        <v>1</v>
      </c>
    </row>
    <row r="1605" spans="1:14" s="6" customFormat="1" ht="25.5" x14ac:dyDescent="0.45">
      <c r="A1605" s="57"/>
      <c r="B1605" s="58" t="s">
        <v>17870</v>
      </c>
      <c r="C1605" s="57" t="s">
        <v>9906</v>
      </c>
      <c r="D1605" s="57"/>
      <c r="E1605" s="59" t="s">
        <v>1301</v>
      </c>
      <c r="F1605" s="60" t="s">
        <v>1302</v>
      </c>
      <c r="G1605" s="57" t="s">
        <v>9860</v>
      </c>
      <c r="H1605" s="61">
        <v>9492</v>
      </c>
      <c r="I1605" s="50" t="s">
        <v>13100</v>
      </c>
      <c r="J1605" s="135" t="s">
        <v>19043</v>
      </c>
      <c r="K1605" s="135" t="s">
        <v>21192</v>
      </c>
      <c r="L1605" s="50"/>
      <c r="M1605" s="50">
        <v>1</v>
      </c>
      <c r="N1605" s="50">
        <v>1</v>
      </c>
    </row>
    <row r="1606" spans="1:14" s="6" customFormat="1" ht="38.25" x14ac:dyDescent="0.45">
      <c r="A1606" s="57" t="s">
        <v>9848</v>
      </c>
      <c r="B1606" s="58" t="s">
        <v>17872</v>
      </c>
      <c r="C1606" s="57" t="s">
        <v>9904</v>
      </c>
      <c r="D1606" s="57" t="s">
        <v>9848</v>
      </c>
      <c r="E1606" s="59" t="s">
        <v>1276</v>
      </c>
      <c r="F1606" s="60" t="s">
        <v>1277</v>
      </c>
      <c r="G1606" s="57" t="s">
        <v>9905</v>
      </c>
      <c r="H1606" s="61">
        <v>9319</v>
      </c>
      <c r="I1606" s="50" t="s">
        <v>13101</v>
      </c>
      <c r="J1606" s="135" t="s">
        <v>19041</v>
      </c>
      <c r="K1606" s="135" t="s">
        <v>21205</v>
      </c>
      <c r="L1606" s="50"/>
      <c r="M1606" s="50">
        <v>1</v>
      </c>
      <c r="N1606" s="50">
        <v>1</v>
      </c>
    </row>
    <row r="1607" spans="1:14" s="6" customFormat="1" ht="38.25" x14ac:dyDescent="0.45">
      <c r="A1607" s="57" t="s">
        <v>9848</v>
      </c>
      <c r="B1607" s="58" t="s">
        <v>17872</v>
      </c>
      <c r="C1607" s="57" t="s">
        <v>9904</v>
      </c>
      <c r="D1607" s="57" t="s">
        <v>9848</v>
      </c>
      <c r="E1607" s="59" t="s">
        <v>1303</v>
      </c>
      <c r="F1607" s="60" t="s">
        <v>1304</v>
      </c>
      <c r="G1607" s="57" t="s">
        <v>9903</v>
      </c>
      <c r="H1607" s="61">
        <v>9499</v>
      </c>
      <c r="I1607" s="50" t="s">
        <v>13102</v>
      </c>
      <c r="J1607" s="135" t="s">
        <v>19041</v>
      </c>
      <c r="K1607" s="135" t="s">
        <v>21191</v>
      </c>
      <c r="L1607" s="50"/>
      <c r="M1607" s="50">
        <v>1</v>
      </c>
      <c r="N1607" s="50">
        <v>1</v>
      </c>
    </row>
    <row r="1608" spans="1:14" s="6" customFormat="1" ht="38.25" x14ac:dyDescent="0.45">
      <c r="A1608" s="57"/>
      <c r="B1608" s="58" t="s">
        <v>17876</v>
      </c>
      <c r="C1608" s="57" t="s">
        <v>2943</v>
      </c>
      <c r="D1608" s="57"/>
      <c r="E1608" s="59" t="s">
        <v>1341</v>
      </c>
      <c r="F1608" s="60" t="s">
        <v>1339</v>
      </c>
      <c r="G1608" s="57" t="s">
        <v>9860</v>
      </c>
      <c r="H1608" s="61">
        <v>9700</v>
      </c>
      <c r="I1608" s="50" t="s">
        <v>13103</v>
      </c>
      <c r="J1608" s="135" t="s">
        <v>19037</v>
      </c>
      <c r="K1608" s="135" t="s">
        <v>21171</v>
      </c>
      <c r="L1608" s="50"/>
      <c r="M1608" s="50">
        <v>1</v>
      </c>
      <c r="N1608" s="50">
        <v>1</v>
      </c>
    </row>
    <row r="1609" spans="1:14" s="6" customFormat="1" ht="25.5" x14ac:dyDescent="0.45">
      <c r="A1609" s="57"/>
      <c r="B1609" s="58" t="s">
        <v>17880</v>
      </c>
      <c r="C1609" s="57" t="s">
        <v>2946</v>
      </c>
      <c r="D1609" s="57" t="s">
        <v>9848</v>
      </c>
      <c r="E1609" s="59" t="s">
        <v>1171</v>
      </c>
      <c r="F1609" s="60" t="s">
        <v>1172</v>
      </c>
      <c r="G1609" s="57" t="s">
        <v>9860</v>
      </c>
      <c r="H1609" s="61">
        <v>8411</v>
      </c>
      <c r="I1609" s="50" t="s">
        <v>13104</v>
      </c>
      <c r="J1609" s="135" t="s">
        <v>19032</v>
      </c>
      <c r="K1609" s="135" t="s">
        <v>21267</v>
      </c>
      <c r="L1609" s="50"/>
      <c r="M1609" s="50">
        <v>1</v>
      </c>
      <c r="N1609" s="50">
        <v>1</v>
      </c>
    </row>
    <row r="1610" spans="1:14" s="6" customFormat="1" ht="25.5" x14ac:dyDescent="0.45">
      <c r="A1610" s="57"/>
      <c r="B1610" s="58" t="s">
        <v>17882</v>
      </c>
      <c r="C1610" s="57" t="s">
        <v>9902</v>
      </c>
      <c r="D1610" s="57" t="s">
        <v>9848</v>
      </c>
      <c r="E1610" s="59" t="s">
        <v>1171</v>
      </c>
      <c r="F1610" s="60" t="s">
        <v>1172</v>
      </c>
      <c r="G1610" s="57" t="s">
        <v>9860</v>
      </c>
      <c r="H1610" s="61">
        <v>8411</v>
      </c>
      <c r="I1610" s="50" t="s">
        <v>13105</v>
      </c>
      <c r="J1610" s="135" t="s">
        <v>19030</v>
      </c>
      <c r="K1610" s="135" t="s">
        <v>21267</v>
      </c>
      <c r="L1610" s="50"/>
      <c r="M1610" s="50">
        <v>1</v>
      </c>
      <c r="N1610" s="50">
        <v>1</v>
      </c>
    </row>
    <row r="1611" spans="1:14" s="6" customFormat="1" ht="25.5" x14ac:dyDescent="0.45">
      <c r="A1611" s="57"/>
      <c r="B1611" s="58" t="s">
        <v>17884</v>
      </c>
      <c r="C1611" s="57" t="s">
        <v>9901</v>
      </c>
      <c r="D1611" s="57" t="s">
        <v>9848</v>
      </c>
      <c r="E1611" s="59" t="s">
        <v>1171</v>
      </c>
      <c r="F1611" s="60" t="s">
        <v>1172</v>
      </c>
      <c r="G1611" s="57" t="s">
        <v>9860</v>
      </c>
      <c r="H1611" s="61">
        <v>8411</v>
      </c>
      <c r="I1611" s="50" t="s">
        <v>13106</v>
      </c>
      <c r="J1611" s="135" t="s">
        <v>19028</v>
      </c>
      <c r="K1611" s="135" t="s">
        <v>21267</v>
      </c>
      <c r="L1611" s="50"/>
      <c r="M1611" s="50">
        <v>1</v>
      </c>
      <c r="N1611" s="50">
        <v>1</v>
      </c>
    </row>
    <row r="1612" spans="1:14" s="6" customFormat="1" ht="25.5" x14ac:dyDescent="0.45">
      <c r="A1612" s="57"/>
      <c r="B1612" s="58" t="s">
        <v>17886</v>
      </c>
      <c r="C1612" s="57" t="s">
        <v>2949</v>
      </c>
      <c r="D1612" s="57" t="s">
        <v>9848</v>
      </c>
      <c r="E1612" s="59" t="s">
        <v>1171</v>
      </c>
      <c r="F1612" s="60" t="s">
        <v>1172</v>
      </c>
      <c r="G1612" s="57" t="s">
        <v>9860</v>
      </c>
      <c r="H1612" s="61">
        <v>8411</v>
      </c>
      <c r="I1612" s="50" t="s">
        <v>13107</v>
      </c>
      <c r="J1612" s="135" t="s">
        <v>19026</v>
      </c>
      <c r="K1612" s="135" t="s">
        <v>21267</v>
      </c>
      <c r="L1612" s="50"/>
      <c r="M1612" s="50">
        <v>1</v>
      </c>
      <c r="N1612" s="50">
        <v>1</v>
      </c>
    </row>
    <row r="1613" spans="1:14" s="6" customFormat="1" ht="25.5" x14ac:dyDescent="0.45">
      <c r="A1613" s="57" t="s">
        <v>9848</v>
      </c>
      <c r="B1613" s="58" t="s">
        <v>17888</v>
      </c>
      <c r="C1613" s="57" t="s">
        <v>9899</v>
      </c>
      <c r="D1613" s="57" t="s">
        <v>9848</v>
      </c>
      <c r="E1613" s="59" t="s">
        <v>1171</v>
      </c>
      <c r="F1613" s="60" t="s">
        <v>1172</v>
      </c>
      <c r="G1613" s="57" t="s">
        <v>9900</v>
      </c>
      <c r="H1613" s="61">
        <v>8411</v>
      </c>
      <c r="I1613" s="50" t="s">
        <v>13108</v>
      </c>
      <c r="J1613" s="135" t="s">
        <v>19024</v>
      </c>
      <c r="K1613" s="135" t="s">
        <v>21267</v>
      </c>
      <c r="L1613" s="50"/>
      <c r="M1613" s="50">
        <v>1</v>
      </c>
      <c r="N1613" s="50">
        <v>1</v>
      </c>
    </row>
    <row r="1614" spans="1:14" s="6" customFormat="1" ht="25.5" x14ac:dyDescent="0.45">
      <c r="A1614" s="57" t="s">
        <v>9848</v>
      </c>
      <c r="B1614" s="58" t="s">
        <v>17888</v>
      </c>
      <c r="C1614" s="57" t="s">
        <v>9899</v>
      </c>
      <c r="D1614" s="57" t="s">
        <v>9848</v>
      </c>
      <c r="E1614" s="59" t="s">
        <v>1183</v>
      </c>
      <c r="F1614" s="60" t="s">
        <v>1184</v>
      </c>
      <c r="G1614" s="57" t="s">
        <v>9898</v>
      </c>
      <c r="H1614" s="61">
        <v>8423</v>
      </c>
      <c r="I1614" s="50" t="s">
        <v>13109</v>
      </c>
      <c r="J1614" s="135" t="s">
        <v>19024</v>
      </c>
      <c r="K1614" s="135" t="s">
        <v>21261</v>
      </c>
      <c r="L1614" s="50"/>
      <c r="M1614" s="50">
        <v>1</v>
      </c>
      <c r="N1614" s="50">
        <v>1</v>
      </c>
    </row>
    <row r="1615" spans="1:14" s="6" customFormat="1" ht="25.5" x14ac:dyDescent="0.45">
      <c r="A1615" s="57"/>
      <c r="B1615" s="58" t="s">
        <v>17890</v>
      </c>
      <c r="C1615" s="57" t="s">
        <v>9897</v>
      </c>
      <c r="D1615" s="57" t="s">
        <v>9848</v>
      </c>
      <c r="E1615" s="59" t="s">
        <v>1171</v>
      </c>
      <c r="F1615" s="60" t="s">
        <v>1172</v>
      </c>
      <c r="G1615" s="57" t="s">
        <v>9860</v>
      </c>
      <c r="H1615" s="61">
        <v>8411</v>
      </c>
      <c r="I1615" s="50" t="s">
        <v>13110</v>
      </c>
      <c r="J1615" s="135" t="s">
        <v>19022</v>
      </c>
      <c r="K1615" s="135" t="s">
        <v>21267</v>
      </c>
      <c r="L1615" s="50"/>
      <c r="M1615" s="50">
        <v>1</v>
      </c>
      <c r="N1615" s="50">
        <v>1</v>
      </c>
    </row>
    <row r="1616" spans="1:14" s="6" customFormat="1" ht="25.5" x14ac:dyDescent="0.45">
      <c r="A1616" s="57"/>
      <c r="B1616" s="58" t="s">
        <v>17894</v>
      </c>
      <c r="C1616" s="57" t="s">
        <v>9896</v>
      </c>
      <c r="D1616" s="57" t="s">
        <v>9848</v>
      </c>
      <c r="E1616" s="59" t="s">
        <v>1183</v>
      </c>
      <c r="F1616" s="60" t="s">
        <v>1184</v>
      </c>
      <c r="G1616" s="57" t="s">
        <v>9860</v>
      </c>
      <c r="H1616" s="61">
        <v>8423</v>
      </c>
      <c r="I1616" s="50" t="s">
        <v>13111</v>
      </c>
      <c r="J1616" s="135" t="s">
        <v>19018</v>
      </c>
      <c r="K1616" s="135" t="s">
        <v>21261</v>
      </c>
      <c r="L1616" s="50"/>
      <c r="M1616" s="50">
        <v>1</v>
      </c>
      <c r="N1616" s="50">
        <v>1</v>
      </c>
    </row>
    <row r="1617" spans="1:14" s="6" customFormat="1" ht="25.5" x14ac:dyDescent="0.45">
      <c r="A1617" s="57"/>
      <c r="B1617" s="58" t="s">
        <v>17896</v>
      </c>
      <c r="C1617" s="57" t="s">
        <v>9895</v>
      </c>
      <c r="D1617" s="57" t="s">
        <v>9848</v>
      </c>
      <c r="E1617" s="59" t="s">
        <v>1183</v>
      </c>
      <c r="F1617" s="60" t="s">
        <v>1184</v>
      </c>
      <c r="G1617" s="57" t="s">
        <v>9860</v>
      </c>
      <c r="H1617" s="61">
        <v>8423</v>
      </c>
      <c r="I1617" s="50" t="s">
        <v>13112</v>
      </c>
      <c r="J1617" s="135" t="s">
        <v>19016</v>
      </c>
      <c r="K1617" s="135" t="s">
        <v>21261</v>
      </c>
      <c r="L1617" s="50"/>
      <c r="M1617" s="50">
        <v>1</v>
      </c>
      <c r="N1617" s="50">
        <v>1</v>
      </c>
    </row>
    <row r="1618" spans="1:14" s="6" customFormat="1" ht="25.5" x14ac:dyDescent="0.45">
      <c r="A1618" s="57"/>
      <c r="B1618" s="58" t="s">
        <v>17898</v>
      </c>
      <c r="C1618" s="57" t="s">
        <v>9894</v>
      </c>
      <c r="D1618" s="57" t="s">
        <v>9848</v>
      </c>
      <c r="E1618" s="59" t="s">
        <v>1183</v>
      </c>
      <c r="F1618" s="60" t="s">
        <v>1184</v>
      </c>
      <c r="G1618" s="57" t="s">
        <v>9860</v>
      </c>
      <c r="H1618" s="61">
        <v>8423</v>
      </c>
      <c r="I1618" s="50" t="s">
        <v>13113</v>
      </c>
      <c r="J1618" s="135" t="s">
        <v>19014</v>
      </c>
      <c r="K1618" s="135" t="s">
        <v>21261</v>
      </c>
      <c r="L1618" s="50"/>
      <c r="M1618" s="50">
        <v>1</v>
      </c>
      <c r="N1618" s="50">
        <v>1</v>
      </c>
    </row>
    <row r="1619" spans="1:14" s="6" customFormat="1" ht="25.5" x14ac:dyDescent="0.45">
      <c r="A1619" s="57"/>
      <c r="B1619" s="58" t="s">
        <v>17900</v>
      </c>
      <c r="C1619" s="57" t="s">
        <v>9893</v>
      </c>
      <c r="D1619" s="57" t="s">
        <v>9848</v>
      </c>
      <c r="E1619" s="59" t="s">
        <v>1183</v>
      </c>
      <c r="F1619" s="60" t="s">
        <v>1184</v>
      </c>
      <c r="G1619" s="57" t="s">
        <v>9860</v>
      </c>
      <c r="H1619" s="61">
        <v>8423</v>
      </c>
      <c r="I1619" s="50" t="s">
        <v>13114</v>
      </c>
      <c r="J1619" s="135" t="s">
        <v>19012</v>
      </c>
      <c r="K1619" s="135" t="s">
        <v>21261</v>
      </c>
      <c r="L1619" s="50"/>
      <c r="M1619" s="50">
        <v>1</v>
      </c>
      <c r="N1619" s="50">
        <v>1</v>
      </c>
    </row>
    <row r="1620" spans="1:14" s="6" customFormat="1" ht="25.5" x14ac:dyDescent="0.45">
      <c r="A1620" s="57"/>
      <c r="B1620" s="58" t="s">
        <v>17902</v>
      </c>
      <c r="C1620" s="57" t="s">
        <v>9892</v>
      </c>
      <c r="D1620" s="57" t="s">
        <v>9848</v>
      </c>
      <c r="E1620" s="59" t="s">
        <v>1183</v>
      </c>
      <c r="F1620" s="60" t="s">
        <v>1184</v>
      </c>
      <c r="G1620" s="57" t="s">
        <v>9860</v>
      </c>
      <c r="H1620" s="61">
        <v>8423</v>
      </c>
      <c r="I1620" s="50" t="s">
        <v>13115</v>
      </c>
      <c r="J1620" s="135" t="s">
        <v>19010</v>
      </c>
      <c r="K1620" s="135" t="s">
        <v>21261</v>
      </c>
      <c r="L1620" s="50"/>
      <c r="M1620" s="50">
        <v>1</v>
      </c>
      <c r="N1620" s="50">
        <v>1</v>
      </c>
    </row>
    <row r="1621" spans="1:14" s="6" customFormat="1" ht="25.5" x14ac:dyDescent="0.45">
      <c r="A1621" s="57"/>
      <c r="B1621" s="58" t="s">
        <v>17904</v>
      </c>
      <c r="C1621" s="57" t="s">
        <v>9891</v>
      </c>
      <c r="D1621" s="57" t="s">
        <v>9848</v>
      </c>
      <c r="E1621" s="59" t="s">
        <v>1183</v>
      </c>
      <c r="F1621" s="60" t="s">
        <v>1184</v>
      </c>
      <c r="G1621" s="57" t="s">
        <v>9860</v>
      </c>
      <c r="H1621" s="61">
        <v>8423</v>
      </c>
      <c r="I1621" s="50" t="s">
        <v>13116</v>
      </c>
      <c r="J1621" s="135" t="s">
        <v>19008</v>
      </c>
      <c r="K1621" s="135" t="s">
        <v>21261</v>
      </c>
      <c r="L1621" s="50"/>
      <c r="M1621" s="50">
        <v>1</v>
      </c>
      <c r="N1621" s="50">
        <v>1</v>
      </c>
    </row>
    <row r="1622" spans="1:14" s="6" customFormat="1" ht="25.5" x14ac:dyDescent="0.45">
      <c r="A1622" s="57" t="s">
        <v>9848</v>
      </c>
      <c r="B1622" s="58" t="s">
        <v>17906</v>
      </c>
      <c r="C1622" s="57" t="s">
        <v>9888</v>
      </c>
      <c r="D1622" s="57" t="s">
        <v>9848</v>
      </c>
      <c r="E1622" s="59" t="s">
        <v>1171</v>
      </c>
      <c r="F1622" s="60" t="s">
        <v>1172</v>
      </c>
      <c r="G1622" s="57" t="s">
        <v>9890</v>
      </c>
      <c r="H1622" s="61">
        <v>8411</v>
      </c>
      <c r="I1622" s="50" t="s">
        <v>13117</v>
      </c>
      <c r="J1622" s="135" t="s">
        <v>19006</v>
      </c>
      <c r="K1622" s="135" t="s">
        <v>21267</v>
      </c>
      <c r="L1622" s="50"/>
      <c r="M1622" s="50">
        <v>1</v>
      </c>
      <c r="N1622" s="50">
        <v>1</v>
      </c>
    </row>
    <row r="1623" spans="1:14" s="6" customFormat="1" ht="25.5" x14ac:dyDescent="0.45">
      <c r="A1623" s="57" t="s">
        <v>9848</v>
      </c>
      <c r="B1623" s="58" t="s">
        <v>17906</v>
      </c>
      <c r="C1623" s="57" t="s">
        <v>9888</v>
      </c>
      <c r="D1623" s="57" t="s">
        <v>9848</v>
      </c>
      <c r="E1623" s="59" t="s">
        <v>1181</v>
      </c>
      <c r="F1623" s="60" t="s">
        <v>9855</v>
      </c>
      <c r="G1623" s="57" t="s">
        <v>9889</v>
      </c>
      <c r="H1623" s="61">
        <v>8422</v>
      </c>
      <c r="I1623" s="50" t="s">
        <v>13118</v>
      </c>
      <c r="J1623" s="135" t="s">
        <v>19006</v>
      </c>
      <c r="K1623" s="135" t="s">
        <v>21262</v>
      </c>
      <c r="L1623" s="50"/>
      <c r="M1623" s="50">
        <v>1</v>
      </c>
      <c r="N1623" s="50">
        <v>1</v>
      </c>
    </row>
    <row r="1624" spans="1:14" s="6" customFormat="1" ht="25.5" x14ac:dyDescent="0.45">
      <c r="A1624" s="57" t="s">
        <v>9848</v>
      </c>
      <c r="B1624" s="58" t="s">
        <v>17906</v>
      </c>
      <c r="C1624" s="57" t="s">
        <v>9888</v>
      </c>
      <c r="D1624" s="57" t="s">
        <v>9848</v>
      </c>
      <c r="E1624" s="59" t="s">
        <v>1183</v>
      </c>
      <c r="F1624" s="60" t="s">
        <v>1184</v>
      </c>
      <c r="G1624" s="57" t="s">
        <v>9887</v>
      </c>
      <c r="H1624" s="61">
        <v>8423</v>
      </c>
      <c r="I1624" s="50" t="s">
        <v>13119</v>
      </c>
      <c r="J1624" s="135" t="s">
        <v>19006</v>
      </c>
      <c r="K1624" s="135" t="s">
        <v>21261</v>
      </c>
      <c r="L1624" s="50"/>
      <c r="M1624" s="50">
        <v>1</v>
      </c>
      <c r="N1624" s="50">
        <v>1</v>
      </c>
    </row>
    <row r="1625" spans="1:14" s="6" customFormat="1" ht="25.5" x14ac:dyDescent="0.45">
      <c r="A1625" s="57" t="s">
        <v>9848</v>
      </c>
      <c r="B1625" s="58" t="s">
        <v>17910</v>
      </c>
      <c r="C1625" s="57" t="s">
        <v>2961</v>
      </c>
      <c r="D1625" s="57" t="s">
        <v>9848</v>
      </c>
      <c r="E1625" s="59" t="s">
        <v>1171</v>
      </c>
      <c r="F1625" s="60" t="s">
        <v>1172</v>
      </c>
      <c r="G1625" s="57" t="s">
        <v>9886</v>
      </c>
      <c r="H1625" s="61">
        <v>8411</v>
      </c>
      <c r="I1625" s="50" t="s">
        <v>13120</v>
      </c>
      <c r="J1625" s="135" t="s">
        <v>19002</v>
      </c>
      <c r="K1625" s="135" t="s">
        <v>21267</v>
      </c>
      <c r="L1625" s="50"/>
      <c r="M1625" s="50">
        <v>1</v>
      </c>
      <c r="N1625" s="50">
        <v>1</v>
      </c>
    </row>
    <row r="1626" spans="1:14" s="6" customFormat="1" ht="63.75" x14ac:dyDescent="0.45">
      <c r="A1626" s="57" t="s">
        <v>9848</v>
      </c>
      <c r="B1626" s="58" t="s">
        <v>17910</v>
      </c>
      <c r="C1626" s="57" t="s">
        <v>2961</v>
      </c>
      <c r="D1626" s="57" t="s">
        <v>9848</v>
      </c>
      <c r="E1626" s="59" t="s">
        <v>1173</v>
      </c>
      <c r="F1626" s="60" t="s">
        <v>1174</v>
      </c>
      <c r="G1626" s="57" t="s">
        <v>9885</v>
      </c>
      <c r="H1626" s="61">
        <v>8412</v>
      </c>
      <c r="I1626" s="50" t="s">
        <v>13121</v>
      </c>
      <c r="J1626" s="135" t="s">
        <v>19002</v>
      </c>
      <c r="K1626" s="135" t="s">
        <v>21266</v>
      </c>
      <c r="L1626" s="50"/>
      <c r="M1626" s="50">
        <v>1</v>
      </c>
      <c r="N1626" s="50">
        <v>1</v>
      </c>
    </row>
    <row r="1627" spans="1:14" s="6" customFormat="1" ht="25.5" x14ac:dyDescent="0.45">
      <c r="A1627" s="57" t="s">
        <v>9848</v>
      </c>
      <c r="B1627" s="58" t="s">
        <v>17912</v>
      </c>
      <c r="C1627" s="57" t="s">
        <v>9883</v>
      </c>
      <c r="D1627" s="57" t="s">
        <v>9848</v>
      </c>
      <c r="E1627" s="59" t="s">
        <v>1171</v>
      </c>
      <c r="F1627" s="60" t="s">
        <v>1172</v>
      </c>
      <c r="G1627" s="57" t="s">
        <v>9884</v>
      </c>
      <c r="H1627" s="61">
        <v>8411</v>
      </c>
      <c r="I1627" s="50" t="s">
        <v>13122</v>
      </c>
      <c r="J1627" s="135" t="s">
        <v>19000</v>
      </c>
      <c r="K1627" s="135" t="s">
        <v>21267</v>
      </c>
      <c r="L1627" s="50"/>
      <c r="M1627" s="50">
        <v>1</v>
      </c>
      <c r="N1627" s="50">
        <v>1</v>
      </c>
    </row>
    <row r="1628" spans="1:14" s="6" customFormat="1" ht="63.75" x14ac:dyDescent="0.45">
      <c r="A1628" s="57" t="s">
        <v>9848</v>
      </c>
      <c r="B1628" s="58" t="s">
        <v>17912</v>
      </c>
      <c r="C1628" s="57" t="s">
        <v>9883</v>
      </c>
      <c r="D1628" s="57" t="s">
        <v>9848</v>
      </c>
      <c r="E1628" s="59" t="s">
        <v>1173</v>
      </c>
      <c r="F1628" s="60" t="s">
        <v>1174</v>
      </c>
      <c r="G1628" s="57" t="s">
        <v>9882</v>
      </c>
      <c r="H1628" s="61">
        <v>8412</v>
      </c>
      <c r="I1628" s="50" t="s">
        <v>13123</v>
      </c>
      <c r="J1628" s="135" t="s">
        <v>19000</v>
      </c>
      <c r="K1628" s="135" t="s">
        <v>21266</v>
      </c>
      <c r="L1628" s="50"/>
      <c r="M1628" s="50">
        <v>1</v>
      </c>
      <c r="N1628" s="50">
        <v>1</v>
      </c>
    </row>
    <row r="1629" spans="1:14" s="6" customFormat="1" ht="63.75" x14ac:dyDescent="0.45">
      <c r="A1629" s="57" t="s">
        <v>9848</v>
      </c>
      <c r="B1629" s="58" t="s">
        <v>17914</v>
      </c>
      <c r="C1629" s="57" t="s">
        <v>2963</v>
      </c>
      <c r="D1629" s="57" t="s">
        <v>9848</v>
      </c>
      <c r="E1629" s="59" t="s">
        <v>1173</v>
      </c>
      <c r="F1629" s="60" t="s">
        <v>1174</v>
      </c>
      <c r="G1629" s="57" t="s">
        <v>9881</v>
      </c>
      <c r="H1629" s="61">
        <v>8412</v>
      </c>
      <c r="I1629" s="50" t="s">
        <v>13124</v>
      </c>
      <c r="J1629" s="135" t="s">
        <v>18998</v>
      </c>
      <c r="K1629" s="135" t="s">
        <v>21266</v>
      </c>
      <c r="L1629" s="50"/>
      <c r="M1629" s="50">
        <v>1</v>
      </c>
      <c r="N1629" s="50">
        <v>1</v>
      </c>
    </row>
    <row r="1630" spans="1:14" s="6" customFormat="1" ht="51" x14ac:dyDescent="0.45">
      <c r="A1630" s="57" t="s">
        <v>9848</v>
      </c>
      <c r="B1630" s="58" t="s">
        <v>17914</v>
      </c>
      <c r="C1630" s="57" t="s">
        <v>9880</v>
      </c>
      <c r="D1630" s="57"/>
      <c r="E1630" s="59" t="s">
        <v>1187</v>
      </c>
      <c r="F1630" s="60" t="s">
        <v>1186</v>
      </c>
      <c r="G1630" s="57" t="s">
        <v>9879</v>
      </c>
      <c r="H1630" s="61">
        <v>8430</v>
      </c>
      <c r="I1630" s="50" t="s">
        <v>13125</v>
      </c>
      <c r="J1630" s="135" t="s">
        <v>18998</v>
      </c>
      <c r="K1630" s="135" t="s">
        <v>21259</v>
      </c>
      <c r="L1630" s="50"/>
      <c r="M1630" s="50">
        <v>1</v>
      </c>
      <c r="N1630" s="50">
        <v>1</v>
      </c>
    </row>
    <row r="1631" spans="1:14" s="6" customFormat="1" ht="63.75" x14ac:dyDescent="0.45">
      <c r="A1631" s="57"/>
      <c r="B1631" s="58" t="s">
        <v>17916</v>
      </c>
      <c r="C1631" s="57" t="s">
        <v>9878</v>
      </c>
      <c r="D1631" s="57" t="s">
        <v>9848</v>
      </c>
      <c r="E1631" s="59" t="s">
        <v>1173</v>
      </c>
      <c r="F1631" s="60" t="s">
        <v>1174</v>
      </c>
      <c r="G1631" s="57" t="s">
        <v>9860</v>
      </c>
      <c r="H1631" s="61">
        <v>8412</v>
      </c>
      <c r="I1631" s="50" t="s">
        <v>13126</v>
      </c>
      <c r="J1631" s="135" t="s">
        <v>18996</v>
      </c>
      <c r="K1631" s="135" t="s">
        <v>21266</v>
      </c>
      <c r="L1631" s="50"/>
      <c r="M1631" s="50">
        <v>1</v>
      </c>
      <c r="N1631" s="50">
        <v>1</v>
      </c>
    </row>
    <row r="1632" spans="1:14" s="6" customFormat="1" ht="63.75" x14ac:dyDescent="0.45">
      <c r="A1632" s="57"/>
      <c r="B1632" s="58" t="s">
        <v>17920</v>
      </c>
      <c r="C1632" s="57" t="s">
        <v>9877</v>
      </c>
      <c r="D1632" s="57" t="s">
        <v>9848</v>
      </c>
      <c r="E1632" s="59" t="s">
        <v>1173</v>
      </c>
      <c r="F1632" s="60" t="s">
        <v>1174</v>
      </c>
      <c r="G1632" s="57" t="s">
        <v>9860</v>
      </c>
      <c r="H1632" s="61">
        <v>8412</v>
      </c>
      <c r="I1632" s="50" t="s">
        <v>13127</v>
      </c>
      <c r="J1632" s="135" t="s">
        <v>18992</v>
      </c>
      <c r="K1632" s="135" t="s">
        <v>21266</v>
      </c>
      <c r="L1632" s="50"/>
      <c r="M1632" s="50">
        <v>1</v>
      </c>
      <c r="N1632" s="50">
        <v>1</v>
      </c>
    </row>
    <row r="1633" spans="1:14" s="6" customFormat="1" ht="63.75" x14ac:dyDescent="0.45">
      <c r="A1633" s="57" t="s">
        <v>9848</v>
      </c>
      <c r="B1633" s="58" t="s">
        <v>17922</v>
      </c>
      <c r="C1633" s="57" t="s">
        <v>9874</v>
      </c>
      <c r="D1633" s="57" t="s">
        <v>9848</v>
      </c>
      <c r="E1633" s="59" t="s">
        <v>1173</v>
      </c>
      <c r="F1633" s="60" t="s">
        <v>1174</v>
      </c>
      <c r="G1633" s="57" t="s">
        <v>9876</v>
      </c>
      <c r="H1633" s="61">
        <v>8412</v>
      </c>
      <c r="I1633" s="50" t="s">
        <v>13128</v>
      </c>
      <c r="J1633" s="135" t="s">
        <v>18990</v>
      </c>
      <c r="K1633" s="135" t="s">
        <v>21266</v>
      </c>
      <c r="L1633" s="50"/>
      <c r="M1633" s="50">
        <v>1</v>
      </c>
      <c r="N1633" s="50">
        <v>1</v>
      </c>
    </row>
    <row r="1634" spans="1:14" s="6" customFormat="1" ht="38.25" x14ac:dyDescent="0.45">
      <c r="A1634" s="57" t="s">
        <v>9848</v>
      </c>
      <c r="B1634" s="58" t="s">
        <v>17922</v>
      </c>
      <c r="C1634" s="57" t="s">
        <v>9874</v>
      </c>
      <c r="D1634" s="57" t="s">
        <v>9848</v>
      </c>
      <c r="E1634" s="59" t="s">
        <v>1175</v>
      </c>
      <c r="F1634" s="60" t="s">
        <v>1176</v>
      </c>
      <c r="G1634" s="57" t="s">
        <v>9875</v>
      </c>
      <c r="H1634" s="61">
        <v>8413</v>
      </c>
      <c r="I1634" s="50" t="s">
        <v>13129</v>
      </c>
      <c r="J1634" s="135" t="s">
        <v>18990</v>
      </c>
      <c r="K1634" s="135" t="s">
        <v>21265</v>
      </c>
      <c r="L1634" s="50"/>
      <c r="M1634" s="50">
        <v>1</v>
      </c>
      <c r="N1634" s="50">
        <v>1</v>
      </c>
    </row>
    <row r="1635" spans="1:14" s="6" customFormat="1" ht="25.5" x14ac:dyDescent="0.45">
      <c r="A1635" s="57" t="s">
        <v>9848</v>
      </c>
      <c r="B1635" s="58" t="s">
        <v>17922</v>
      </c>
      <c r="C1635" s="57" t="s">
        <v>9874</v>
      </c>
      <c r="D1635" s="57" t="s">
        <v>9848</v>
      </c>
      <c r="E1635" s="59" t="s">
        <v>1183</v>
      </c>
      <c r="F1635" s="60" t="s">
        <v>1184</v>
      </c>
      <c r="G1635" s="57" t="s">
        <v>9873</v>
      </c>
      <c r="H1635" s="61">
        <v>8423</v>
      </c>
      <c r="I1635" s="50" t="s">
        <v>13130</v>
      </c>
      <c r="J1635" s="135" t="s">
        <v>18990</v>
      </c>
      <c r="K1635" s="135" t="s">
        <v>21261</v>
      </c>
      <c r="L1635" s="50"/>
      <c r="M1635" s="50">
        <v>1</v>
      </c>
      <c r="N1635" s="50">
        <v>1</v>
      </c>
    </row>
    <row r="1636" spans="1:14" s="6" customFormat="1" ht="63.75" x14ac:dyDescent="0.45">
      <c r="A1636" s="57"/>
      <c r="B1636" s="58" t="s">
        <v>17926</v>
      </c>
      <c r="C1636" s="57" t="s">
        <v>9872</v>
      </c>
      <c r="D1636" s="57" t="s">
        <v>9848</v>
      </c>
      <c r="E1636" s="59" t="s">
        <v>1173</v>
      </c>
      <c r="F1636" s="60" t="s">
        <v>1174</v>
      </c>
      <c r="G1636" s="57" t="s">
        <v>9860</v>
      </c>
      <c r="H1636" s="61">
        <v>8412</v>
      </c>
      <c r="I1636" s="50" t="s">
        <v>13131</v>
      </c>
      <c r="J1636" s="135" t="s">
        <v>18986</v>
      </c>
      <c r="K1636" s="135" t="s">
        <v>21266</v>
      </c>
      <c r="L1636" s="50"/>
      <c r="M1636" s="50">
        <v>1</v>
      </c>
      <c r="N1636" s="50">
        <v>1</v>
      </c>
    </row>
    <row r="1637" spans="1:14" s="6" customFormat="1" ht="38.25" x14ac:dyDescent="0.45">
      <c r="A1637" s="57"/>
      <c r="B1637" s="58" t="s">
        <v>17928</v>
      </c>
      <c r="C1637" s="57" t="s">
        <v>2970</v>
      </c>
      <c r="D1637" s="57" t="s">
        <v>9848</v>
      </c>
      <c r="E1637" s="59" t="s">
        <v>1175</v>
      </c>
      <c r="F1637" s="60" t="s">
        <v>1176</v>
      </c>
      <c r="G1637" s="57" t="s">
        <v>9860</v>
      </c>
      <c r="H1637" s="61">
        <v>8413</v>
      </c>
      <c r="I1637" s="50" t="s">
        <v>13132</v>
      </c>
      <c r="J1637" s="135" t="s">
        <v>18984</v>
      </c>
      <c r="K1637" s="135" t="s">
        <v>21265</v>
      </c>
      <c r="L1637" s="50"/>
      <c r="M1637" s="50">
        <v>1</v>
      </c>
      <c r="N1637" s="50">
        <v>1</v>
      </c>
    </row>
    <row r="1638" spans="1:14" s="6" customFormat="1" ht="25.5" x14ac:dyDescent="0.45">
      <c r="A1638" s="57" t="s">
        <v>9848</v>
      </c>
      <c r="B1638" s="58" t="s">
        <v>17932</v>
      </c>
      <c r="C1638" s="57" t="s">
        <v>9867</v>
      </c>
      <c r="D1638" s="57" t="s">
        <v>9848</v>
      </c>
      <c r="E1638" s="59" t="s">
        <v>1118</v>
      </c>
      <c r="F1638" s="60" t="s">
        <v>1117</v>
      </c>
      <c r="G1638" s="57" t="s">
        <v>9871</v>
      </c>
      <c r="H1638" s="61">
        <v>7990</v>
      </c>
      <c r="I1638" s="50" t="s">
        <v>13133</v>
      </c>
      <c r="J1638" s="135" t="s">
        <v>18980</v>
      </c>
      <c r="K1638" s="135" t="s">
        <v>21298</v>
      </c>
      <c r="L1638" s="50"/>
      <c r="M1638" s="50">
        <v>1</v>
      </c>
      <c r="N1638" s="50">
        <v>1</v>
      </c>
    </row>
    <row r="1639" spans="1:14" s="6" customFormat="1" ht="25.5" x14ac:dyDescent="0.45">
      <c r="A1639" s="57" t="s">
        <v>9848</v>
      </c>
      <c r="B1639" s="58" t="s">
        <v>17932</v>
      </c>
      <c r="C1639" s="57" t="s">
        <v>9867</v>
      </c>
      <c r="D1639" s="57" t="s">
        <v>9848</v>
      </c>
      <c r="E1639" s="59" t="s">
        <v>1171</v>
      </c>
      <c r="F1639" s="60" t="s">
        <v>1172</v>
      </c>
      <c r="G1639" s="57" t="s">
        <v>9870</v>
      </c>
      <c r="H1639" s="61">
        <v>8411</v>
      </c>
      <c r="I1639" s="50" t="s">
        <v>13134</v>
      </c>
      <c r="J1639" s="135" t="s">
        <v>18980</v>
      </c>
      <c r="K1639" s="135" t="s">
        <v>21267</v>
      </c>
      <c r="L1639" s="50"/>
      <c r="M1639" s="50">
        <v>1</v>
      </c>
      <c r="N1639" s="50">
        <v>1</v>
      </c>
    </row>
    <row r="1640" spans="1:14" s="6" customFormat="1" ht="63.75" x14ac:dyDescent="0.45">
      <c r="A1640" s="57" t="s">
        <v>9848</v>
      </c>
      <c r="B1640" s="58" t="s">
        <v>17932</v>
      </c>
      <c r="C1640" s="57" t="s">
        <v>9867</v>
      </c>
      <c r="D1640" s="57" t="s">
        <v>9848</v>
      </c>
      <c r="E1640" s="59" t="s">
        <v>1173</v>
      </c>
      <c r="F1640" s="60" t="s">
        <v>1174</v>
      </c>
      <c r="G1640" s="57" t="s">
        <v>9869</v>
      </c>
      <c r="H1640" s="61">
        <v>8412</v>
      </c>
      <c r="I1640" s="50" t="s">
        <v>13135</v>
      </c>
      <c r="J1640" s="135" t="s">
        <v>18980</v>
      </c>
      <c r="K1640" s="135" t="s">
        <v>21266</v>
      </c>
      <c r="L1640" s="50"/>
      <c r="M1640" s="50">
        <v>1</v>
      </c>
      <c r="N1640" s="50">
        <v>1</v>
      </c>
    </row>
    <row r="1641" spans="1:14" s="6" customFormat="1" ht="38.25" x14ac:dyDescent="0.45">
      <c r="A1641" s="57" t="s">
        <v>9848</v>
      </c>
      <c r="B1641" s="58" t="s">
        <v>17932</v>
      </c>
      <c r="C1641" s="57" t="s">
        <v>9867</v>
      </c>
      <c r="D1641" s="57" t="s">
        <v>9848</v>
      </c>
      <c r="E1641" s="59" t="s">
        <v>1175</v>
      </c>
      <c r="F1641" s="60" t="s">
        <v>1176</v>
      </c>
      <c r="G1641" s="57" t="s">
        <v>9868</v>
      </c>
      <c r="H1641" s="61">
        <v>8413</v>
      </c>
      <c r="I1641" s="50" t="s">
        <v>13136</v>
      </c>
      <c r="J1641" s="135" t="s">
        <v>18980</v>
      </c>
      <c r="K1641" s="135" t="s">
        <v>21265</v>
      </c>
      <c r="L1641" s="50"/>
      <c r="M1641" s="50">
        <v>1</v>
      </c>
      <c r="N1641" s="50">
        <v>1</v>
      </c>
    </row>
    <row r="1642" spans="1:14" s="6" customFormat="1" ht="25.5" x14ac:dyDescent="0.45">
      <c r="A1642" s="57" t="s">
        <v>9848</v>
      </c>
      <c r="B1642" s="58" t="s">
        <v>17932</v>
      </c>
      <c r="C1642" s="57" t="s">
        <v>9867</v>
      </c>
      <c r="D1642" s="57" t="s">
        <v>9848</v>
      </c>
      <c r="E1642" s="59" t="s">
        <v>1179</v>
      </c>
      <c r="F1642" s="60" t="s">
        <v>1180</v>
      </c>
      <c r="G1642" s="57" t="s">
        <v>9866</v>
      </c>
      <c r="H1642" s="61">
        <v>8421</v>
      </c>
      <c r="I1642" s="50" t="s">
        <v>13137</v>
      </c>
      <c r="J1642" s="135" t="s">
        <v>18980</v>
      </c>
      <c r="K1642" s="135" t="s">
        <v>21263</v>
      </c>
      <c r="L1642" s="50"/>
      <c r="M1642" s="50">
        <v>1</v>
      </c>
      <c r="N1642" s="50">
        <v>1</v>
      </c>
    </row>
    <row r="1643" spans="1:14" s="6" customFormat="1" ht="38.25" x14ac:dyDescent="0.45">
      <c r="A1643" s="57" t="s">
        <v>9848</v>
      </c>
      <c r="B1643" s="58" t="s">
        <v>17934</v>
      </c>
      <c r="C1643" s="57" t="s">
        <v>9864</v>
      </c>
      <c r="D1643" s="57" t="s">
        <v>9848</v>
      </c>
      <c r="E1643" s="59" t="s">
        <v>1175</v>
      </c>
      <c r="F1643" s="60" t="s">
        <v>1176</v>
      </c>
      <c r="G1643" s="57" t="s">
        <v>9865</v>
      </c>
      <c r="H1643" s="61">
        <v>8413</v>
      </c>
      <c r="I1643" s="50" t="s">
        <v>13138</v>
      </c>
      <c r="J1643" s="135" t="s">
        <v>18978</v>
      </c>
      <c r="K1643" s="135" t="s">
        <v>21265</v>
      </c>
      <c r="L1643" s="50"/>
      <c r="M1643" s="50">
        <v>1</v>
      </c>
      <c r="N1643" s="50">
        <v>1</v>
      </c>
    </row>
    <row r="1644" spans="1:14" s="6" customFormat="1" ht="25.5" x14ac:dyDescent="0.45">
      <c r="A1644" s="57" t="s">
        <v>9848</v>
      </c>
      <c r="B1644" s="58" t="s">
        <v>17934</v>
      </c>
      <c r="C1644" s="57" t="s">
        <v>9864</v>
      </c>
      <c r="D1644" s="57" t="s">
        <v>9848</v>
      </c>
      <c r="E1644" s="59" t="s">
        <v>1183</v>
      </c>
      <c r="F1644" s="60" t="s">
        <v>1184</v>
      </c>
      <c r="G1644" s="57" t="s">
        <v>9863</v>
      </c>
      <c r="H1644" s="61">
        <v>8423</v>
      </c>
      <c r="I1644" s="50" t="s">
        <v>13139</v>
      </c>
      <c r="J1644" s="135" t="s">
        <v>18978</v>
      </c>
      <c r="K1644" s="135" t="s">
        <v>21261</v>
      </c>
      <c r="L1644" s="50"/>
      <c r="M1644" s="50">
        <v>1</v>
      </c>
      <c r="N1644" s="50">
        <v>1</v>
      </c>
    </row>
    <row r="1645" spans="1:14" s="6" customFormat="1" ht="38.25" x14ac:dyDescent="0.45">
      <c r="A1645" s="57"/>
      <c r="B1645" s="58" t="s">
        <v>17936</v>
      </c>
      <c r="C1645" s="57" t="s">
        <v>9862</v>
      </c>
      <c r="D1645" s="57" t="s">
        <v>9848</v>
      </c>
      <c r="E1645" s="59" t="s">
        <v>1175</v>
      </c>
      <c r="F1645" s="60" t="s">
        <v>1176</v>
      </c>
      <c r="G1645" s="57" t="s">
        <v>9860</v>
      </c>
      <c r="H1645" s="61">
        <v>8413</v>
      </c>
      <c r="I1645" s="50" t="s">
        <v>13140</v>
      </c>
      <c r="J1645" s="135" t="s">
        <v>18976</v>
      </c>
      <c r="K1645" s="135" t="s">
        <v>21265</v>
      </c>
      <c r="L1645" s="50"/>
      <c r="M1645" s="50">
        <v>1</v>
      </c>
      <c r="N1645" s="50">
        <v>1</v>
      </c>
    </row>
    <row r="1646" spans="1:14" s="6" customFormat="1" ht="38.25" x14ac:dyDescent="0.45">
      <c r="A1646" s="57"/>
      <c r="B1646" s="58" t="s">
        <v>17938</v>
      </c>
      <c r="C1646" s="57" t="s">
        <v>9861</v>
      </c>
      <c r="D1646" s="57" t="s">
        <v>9848</v>
      </c>
      <c r="E1646" s="59" t="s">
        <v>1175</v>
      </c>
      <c r="F1646" s="60" t="s">
        <v>1176</v>
      </c>
      <c r="G1646" s="57" t="s">
        <v>9860</v>
      </c>
      <c r="H1646" s="61">
        <v>8413</v>
      </c>
      <c r="I1646" s="50" t="s">
        <v>13141</v>
      </c>
      <c r="J1646" s="135" t="s">
        <v>18974</v>
      </c>
      <c r="K1646" s="135" t="s">
        <v>21265</v>
      </c>
      <c r="L1646" s="50"/>
      <c r="M1646" s="50">
        <v>1</v>
      </c>
      <c r="N1646" s="50">
        <v>1</v>
      </c>
    </row>
    <row r="1647" spans="1:14" s="6" customFormat="1" ht="38.25" x14ac:dyDescent="0.45">
      <c r="A1647" s="57"/>
      <c r="B1647" s="58" t="s">
        <v>17940</v>
      </c>
      <c r="C1647" s="57" t="s">
        <v>2976</v>
      </c>
      <c r="D1647" s="57" t="s">
        <v>9848</v>
      </c>
      <c r="E1647" s="59" t="s">
        <v>1175</v>
      </c>
      <c r="F1647" s="60" t="s">
        <v>1176</v>
      </c>
      <c r="G1647" s="57" t="s">
        <v>9860</v>
      </c>
      <c r="H1647" s="61">
        <v>8413</v>
      </c>
      <c r="I1647" s="50" t="s">
        <v>13142</v>
      </c>
      <c r="J1647" s="135" t="s">
        <v>18972</v>
      </c>
      <c r="K1647" s="135" t="s">
        <v>21265</v>
      </c>
      <c r="L1647" s="50"/>
      <c r="M1647" s="50">
        <v>1</v>
      </c>
      <c r="N1647" s="50">
        <v>1</v>
      </c>
    </row>
    <row r="1648" spans="1:14" s="6" customFormat="1" ht="13.15" x14ac:dyDescent="0.45">
      <c r="A1648" s="57" t="s">
        <v>9848</v>
      </c>
      <c r="B1648" s="58" t="s">
        <v>17944</v>
      </c>
      <c r="C1648" s="57" t="s">
        <v>9858</v>
      </c>
      <c r="D1648" s="57" t="s">
        <v>9848</v>
      </c>
      <c r="E1648" s="59" t="s">
        <v>821</v>
      </c>
      <c r="F1648" s="60" t="s">
        <v>820</v>
      </c>
      <c r="G1648" s="57" t="s">
        <v>9859</v>
      </c>
      <c r="H1648" s="61">
        <v>5120</v>
      </c>
      <c r="I1648" s="50" t="s">
        <v>13143</v>
      </c>
      <c r="J1648" s="135" t="s">
        <v>18968</v>
      </c>
      <c r="K1648" s="135" t="s">
        <v>21470</v>
      </c>
      <c r="L1648" s="50"/>
      <c r="M1648" s="50">
        <v>1</v>
      </c>
      <c r="N1648" s="50">
        <v>1</v>
      </c>
    </row>
    <row r="1649" spans="1:14" s="6" customFormat="1" ht="38.25" x14ac:dyDescent="0.45">
      <c r="A1649" s="57" t="s">
        <v>9848</v>
      </c>
      <c r="B1649" s="58" t="s">
        <v>17944</v>
      </c>
      <c r="C1649" s="57" t="s">
        <v>9858</v>
      </c>
      <c r="D1649" s="57" t="s">
        <v>9848</v>
      </c>
      <c r="E1649" s="59" t="s">
        <v>1175</v>
      </c>
      <c r="F1649" s="60" t="s">
        <v>1176</v>
      </c>
      <c r="G1649" s="57" t="s">
        <v>9857</v>
      </c>
      <c r="H1649" s="61">
        <v>8413</v>
      </c>
      <c r="I1649" s="50" t="s">
        <v>13144</v>
      </c>
      <c r="J1649" s="135" t="s">
        <v>18968</v>
      </c>
      <c r="K1649" s="135" t="s">
        <v>21265</v>
      </c>
      <c r="L1649" s="50"/>
      <c r="M1649" s="50">
        <v>1</v>
      </c>
      <c r="N1649" s="50">
        <v>1</v>
      </c>
    </row>
    <row r="1650" spans="1:14" s="6" customFormat="1" ht="13.15" x14ac:dyDescent="0.45">
      <c r="A1650" s="57" t="s">
        <v>9848</v>
      </c>
      <c r="B1650" s="58" t="s">
        <v>17948</v>
      </c>
      <c r="C1650" s="57" t="s">
        <v>2979</v>
      </c>
      <c r="D1650" s="57" t="s">
        <v>9848</v>
      </c>
      <c r="E1650" s="59" t="s">
        <v>1179</v>
      </c>
      <c r="F1650" s="60" t="s">
        <v>1180</v>
      </c>
      <c r="G1650" s="57" t="s">
        <v>9856</v>
      </c>
      <c r="H1650" s="61">
        <v>8421</v>
      </c>
      <c r="I1650" s="50" t="s">
        <v>13145</v>
      </c>
      <c r="J1650" s="135" t="s">
        <v>18964</v>
      </c>
      <c r="K1650" s="135" t="s">
        <v>21263</v>
      </c>
      <c r="L1650" s="50"/>
      <c r="M1650" s="50">
        <v>1</v>
      </c>
      <c r="N1650" s="50">
        <v>1</v>
      </c>
    </row>
    <row r="1651" spans="1:14" s="6" customFormat="1" ht="13.15" x14ac:dyDescent="0.45">
      <c r="A1651" s="57" t="s">
        <v>9848</v>
      </c>
      <c r="B1651" s="58" t="s">
        <v>17948</v>
      </c>
      <c r="C1651" s="57" t="s">
        <v>9852</v>
      </c>
      <c r="D1651" s="57" t="s">
        <v>9848</v>
      </c>
      <c r="E1651" s="59" t="s">
        <v>1181</v>
      </c>
      <c r="F1651" s="60" t="s">
        <v>9855</v>
      </c>
      <c r="G1651" s="57" t="s">
        <v>9854</v>
      </c>
      <c r="H1651" s="61">
        <v>8422</v>
      </c>
      <c r="I1651" s="50" t="s">
        <v>13146</v>
      </c>
      <c r="J1651" s="135" t="s">
        <v>18964</v>
      </c>
      <c r="K1651" s="135" t="s">
        <v>21262</v>
      </c>
      <c r="L1651" s="50"/>
      <c r="M1651" s="50">
        <v>1</v>
      </c>
      <c r="N1651" s="50">
        <v>1</v>
      </c>
    </row>
    <row r="1652" spans="1:14" s="6" customFormat="1" ht="25.5" x14ac:dyDescent="0.45">
      <c r="A1652" s="57" t="s">
        <v>9848</v>
      </c>
      <c r="B1652" s="58" t="s">
        <v>17948</v>
      </c>
      <c r="C1652" s="57" t="s">
        <v>9852</v>
      </c>
      <c r="D1652" s="57" t="s">
        <v>9848</v>
      </c>
      <c r="E1652" s="59" t="s">
        <v>1183</v>
      </c>
      <c r="F1652" s="60" t="s">
        <v>1184</v>
      </c>
      <c r="G1652" s="57" t="s">
        <v>9853</v>
      </c>
      <c r="H1652" s="61">
        <v>8423</v>
      </c>
      <c r="I1652" s="50" t="s">
        <v>13147</v>
      </c>
      <c r="J1652" s="135" t="s">
        <v>18964</v>
      </c>
      <c r="K1652" s="135" t="s">
        <v>21261</v>
      </c>
      <c r="L1652" s="50"/>
      <c r="M1652" s="50">
        <v>1</v>
      </c>
      <c r="N1652" s="50">
        <v>1</v>
      </c>
    </row>
    <row r="1653" spans="1:14" s="6" customFormat="1" ht="25.5" x14ac:dyDescent="0.45">
      <c r="A1653" s="57" t="s">
        <v>9848</v>
      </c>
      <c r="B1653" s="58" t="s">
        <v>17948</v>
      </c>
      <c r="C1653" s="57" t="s">
        <v>9852</v>
      </c>
      <c r="D1653" s="57" t="s">
        <v>9848</v>
      </c>
      <c r="E1653" s="59" t="s">
        <v>1183</v>
      </c>
      <c r="F1653" s="60" t="s">
        <v>1184</v>
      </c>
      <c r="G1653" s="57" t="s">
        <v>9851</v>
      </c>
      <c r="H1653" s="61">
        <v>8423</v>
      </c>
      <c r="I1653" s="50" t="s">
        <v>13148</v>
      </c>
      <c r="J1653" s="135" t="s">
        <v>18964</v>
      </c>
      <c r="K1653" s="135" t="s">
        <v>21261</v>
      </c>
      <c r="L1653" s="50"/>
      <c r="M1653" s="50">
        <v>1</v>
      </c>
      <c r="N1653" s="50">
        <v>1</v>
      </c>
    </row>
    <row r="1654" spans="1:14" s="6" customFormat="1" ht="13.15" x14ac:dyDescent="0.45">
      <c r="A1654" s="57" t="s">
        <v>9848</v>
      </c>
      <c r="B1654" s="58" t="s">
        <v>17950</v>
      </c>
      <c r="C1654" s="57" t="s">
        <v>9847</v>
      </c>
      <c r="D1654" s="57" t="s">
        <v>9848</v>
      </c>
      <c r="E1654" s="59" t="s">
        <v>1179</v>
      </c>
      <c r="F1654" s="60" t="s">
        <v>1180</v>
      </c>
      <c r="G1654" s="57" t="s">
        <v>9850</v>
      </c>
      <c r="H1654" s="61">
        <v>8421</v>
      </c>
      <c r="I1654" s="50" t="s">
        <v>13149</v>
      </c>
      <c r="J1654" s="135" t="s">
        <v>18962</v>
      </c>
      <c r="K1654" s="135" t="s">
        <v>21263</v>
      </c>
      <c r="L1654" s="50"/>
      <c r="M1654" s="50">
        <v>1</v>
      </c>
      <c r="N1654" s="50">
        <v>1</v>
      </c>
    </row>
    <row r="1655" spans="1:14" s="6" customFormat="1" ht="25.5" x14ac:dyDescent="0.45">
      <c r="A1655" s="57" t="s">
        <v>9848</v>
      </c>
      <c r="B1655" s="58" t="s">
        <v>17950</v>
      </c>
      <c r="C1655" s="57" t="s">
        <v>9847</v>
      </c>
      <c r="D1655" s="57" t="s">
        <v>9848</v>
      </c>
      <c r="E1655" s="59" t="s">
        <v>1183</v>
      </c>
      <c r="F1655" s="60" t="s">
        <v>1184</v>
      </c>
      <c r="G1655" s="57" t="s">
        <v>9849</v>
      </c>
      <c r="H1655" s="61">
        <v>8423</v>
      </c>
      <c r="I1655" s="50" t="s">
        <v>13150</v>
      </c>
      <c r="J1655" s="135" t="s">
        <v>18962</v>
      </c>
      <c r="K1655" s="135" t="s">
        <v>21261</v>
      </c>
      <c r="L1655" s="50"/>
      <c r="M1655" s="50">
        <v>1</v>
      </c>
      <c r="N1655" s="50">
        <v>1</v>
      </c>
    </row>
    <row r="1656" spans="1:14" s="6" customFormat="1" ht="25.5" x14ac:dyDescent="0.45">
      <c r="A1656" s="57" t="s">
        <v>9848</v>
      </c>
      <c r="B1656" s="58" t="s">
        <v>17950</v>
      </c>
      <c r="C1656" s="57" t="s">
        <v>9847</v>
      </c>
      <c r="D1656" s="57"/>
      <c r="E1656" s="59" t="s">
        <v>1354</v>
      </c>
      <c r="F1656" s="60" t="s">
        <v>1351</v>
      </c>
      <c r="G1656" s="57" t="s">
        <v>9846</v>
      </c>
      <c r="H1656" s="61">
        <v>9900</v>
      </c>
      <c r="I1656" s="50" t="s">
        <v>13151</v>
      </c>
      <c r="J1656" s="135" t="s">
        <v>18962</v>
      </c>
      <c r="K1656" s="135" t="s">
        <v>21162</v>
      </c>
      <c r="L1656" s="50"/>
      <c r="M1656" s="50">
        <v>1</v>
      </c>
      <c r="N1656" s="50">
        <v>1</v>
      </c>
    </row>
  </sheetData>
  <autoFilter ref="A1:N1656" xr:uid="{3CA0D252-A02B-4E3B-8CE2-604FF8312AFC}"/>
  <phoneticPr fontId="14" type="noConversion"/>
  <conditionalFormatting sqref="J1">
    <cfRule type="duplicateValues" dxfId="7" priority="4"/>
  </conditionalFormatting>
  <conditionalFormatting sqref="M1">
    <cfRule type="duplicateValues" dxfId="6" priority="3"/>
  </conditionalFormatting>
  <conditionalFormatting sqref="N1">
    <cfRule type="duplicateValues" dxfId="5" priority="2"/>
  </conditionalFormatting>
  <printOptions gridLines="1"/>
  <pageMargins left="0.5" right="0.5" top="0.75" bottom="0.75" header="0.5" footer="0.5"/>
  <pageSetup scale="91" orientation="portrait" r:id="rId1"/>
  <headerFooter alignWithMargins="0">
    <oddHeader>&amp;C&amp;"Arial,Bold"NAICS United States 2012/ISIC Revision 4&amp;R&amp;"Arial,Bold"Full Technical Concordance</oddHeader>
    <oddFooter>&amp;R&amp;P of &amp;N</oddFooter>
  </headerFooter>
  <colBreaks count="1" manualBreakCount="1">
    <brk id="12" max="1668"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C2537-7B74-41C3-8222-4C2DA0033DA1}">
  <sheetPr codeName="Sheet7">
    <tabColor theme="9" tint="0.79998168889431442"/>
  </sheetPr>
  <dimension ref="A1:P1656"/>
  <sheetViews>
    <sheetView zoomScale="90" zoomScaleNormal="90" workbookViewId="0">
      <pane ySplit="1" topLeftCell="A2" activePane="bottomLeft" state="frozen"/>
      <selection activeCell="C33" sqref="C33"/>
      <selection pane="bottomLeft" activeCell="C33" sqref="C33"/>
    </sheetView>
  </sheetViews>
  <sheetFormatPr defaultColWidth="8.73046875" defaultRowHeight="14.25" x14ac:dyDescent="0.45"/>
  <cols>
    <col min="1" max="1" width="12.53125" style="2" customWidth="1"/>
    <col min="2" max="2" width="9.265625" style="2" customWidth="1"/>
    <col min="3" max="3" width="30.796875" style="2" customWidth="1"/>
    <col min="4" max="4" width="17.59765625" style="2" customWidth="1"/>
    <col min="5" max="5" width="7.33203125" style="2" customWidth="1"/>
    <col min="6" max="6" width="25.265625" style="2" customWidth="1"/>
    <col min="7" max="7" width="56.06640625" style="2" customWidth="1"/>
    <col min="8" max="8" width="10.19921875" style="293" customWidth="1"/>
    <col min="9" max="9" width="7.59765625" style="283" customWidth="1"/>
    <col min="10" max="10" width="13.796875" style="283" customWidth="1"/>
    <col min="11" max="11" width="14.06640625" style="283" customWidth="1"/>
    <col min="12" max="12" width="12" style="283" customWidth="1"/>
    <col min="13" max="13" width="16.33203125" style="283" customWidth="1"/>
    <col min="14" max="14" width="14.33203125" style="283" customWidth="1"/>
    <col min="15" max="16384" width="8.73046875" style="244"/>
  </cols>
  <sheetData>
    <row r="1" spans="1:14" s="278" customFormat="1" ht="39.4" x14ac:dyDescent="0.45">
      <c r="A1" s="272" t="s">
        <v>11473</v>
      </c>
      <c r="B1" s="273" t="s">
        <v>11472</v>
      </c>
      <c r="C1" s="272" t="s">
        <v>11471</v>
      </c>
      <c r="D1" s="272" t="s">
        <v>11476</v>
      </c>
      <c r="E1" s="273" t="s">
        <v>11475</v>
      </c>
      <c r="F1" s="272" t="s">
        <v>11474</v>
      </c>
      <c r="G1" s="274" t="s">
        <v>11470</v>
      </c>
      <c r="H1" s="275" t="s">
        <v>21929</v>
      </c>
      <c r="I1" s="276" t="s">
        <v>1364</v>
      </c>
      <c r="J1" s="277" t="s">
        <v>11486</v>
      </c>
      <c r="K1" s="277" t="s">
        <v>11485</v>
      </c>
      <c r="L1" s="277" t="s">
        <v>11495</v>
      </c>
      <c r="M1" s="277" t="s">
        <v>11493</v>
      </c>
      <c r="N1" s="277" t="s">
        <v>11494</v>
      </c>
    </row>
    <row r="2" spans="1:14" ht="56.25" customHeight="1" x14ac:dyDescent="0.45">
      <c r="A2" s="279" t="s">
        <v>9848</v>
      </c>
      <c r="B2" s="280">
        <v>111</v>
      </c>
      <c r="C2" s="279" t="s">
        <v>9</v>
      </c>
      <c r="D2" s="279"/>
      <c r="E2" s="281" t="s">
        <v>15828</v>
      </c>
      <c r="F2" s="279" t="s">
        <v>1377</v>
      </c>
      <c r="G2" s="279" t="s">
        <v>9860</v>
      </c>
      <c r="H2" s="282">
        <v>9810</v>
      </c>
      <c r="I2" s="283" t="s">
        <v>13160</v>
      </c>
      <c r="J2" s="284" t="s">
        <v>21924</v>
      </c>
      <c r="K2" s="284" t="s">
        <v>21157</v>
      </c>
      <c r="M2" s="283">
        <v>1</v>
      </c>
      <c r="N2" s="283">
        <v>1</v>
      </c>
    </row>
    <row r="3" spans="1:14" ht="25.5" x14ac:dyDescent="0.45">
      <c r="A3" s="279" t="s">
        <v>9848</v>
      </c>
      <c r="B3" s="280" t="s">
        <v>8</v>
      </c>
      <c r="C3" s="279" t="s">
        <v>9</v>
      </c>
      <c r="D3" s="279"/>
      <c r="E3" s="281" t="s">
        <v>15830</v>
      </c>
      <c r="F3" s="279" t="s">
        <v>1378</v>
      </c>
      <c r="G3" s="279" t="s">
        <v>9860</v>
      </c>
      <c r="H3" s="282">
        <v>9820</v>
      </c>
      <c r="I3" s="283" t="s">
        <v>13161</v>
      </c>
      <c r="J3" s="284" t="s">
        <v>21924</v>
      </c>
      <c r="K3" s="284" t="s">
        <v>21155</v>
      </c>
      <c r="M3" s="283">
        <v>1</v>
      </c>
      <c r="N3" s="283">
        <v>1</v>
      </c>
    </row>
    <row r="4" spans="1:14" ht="25.5" x14ac:dyDescent="0.45">
      <c r="A4" s="279" t="s">
        <v>9848</v>
      </c>
      <c r="B4" s="280" t="s">
        <v>8</v>
      </c>
      <c r="C4" s="279" t="s">
        <v>9</v>
      </c>
      <c r="D4" s="279"/>
      <c r="E4" s="281" t="s">
        <v>15832</v>
      </c>
      <c r="F4" s="279" t="s">
        <v>1380</v>
      </c>
      <c r="G4" s="279" t="s">
        <v>9860</v>
      </c>
      <c r="H4" s="282">
        <v>111</v>
      </c>
      <c r="I4" s="283" t="s">
        <v>13162</v>
      </c>
      <c r="J4" s="284" t="s">
        <v>21924</v>
      </c>
      <c r="K4" s="284" t="s">
        <v>21153</v>
      </c>
      <c r="M4" s="283">
        <v>1</v>
      </c>
      <c r="N4" s="283">
        <v>1</v>
      </c>
    </row>
    <row r="5" spans="1:14" ht="25.5" x14ac:dyDescent="0.45">
      <c r="A5" s="279" t="s">
        <v>9848</v>
      </c>
      <c r="B5" s="280" t="s">
        <v>8</v>
      </c>
      <c r="C5" s="279" t="s">
        <v>9</v>
      </c>
      <c r="D5" s="279"/>
      <c r="E5" s="281" t="s">
        <v>15834</v>
      </c>
      <c r="F5" s="279" t="s">
        <v>1382</v>
      </c>
      <c r="G5" s="279" t="s">
        <v>9860</v>
      </c>
      <c r="H5" s="282">
        <v>111</v>
      </c>
      <c r="I5" s="283" t="s">
        <v>13163</v>
      </c>
      <c r="J5" s="284" t="s">
        <v>21924</v>
      </c>
      <c r="K5" s="284" t="s">
        <v>21151</v>
      </c>
      <c r="M5" s="283">
        <v>1</v>
      </c>
      <c r="N5" s="283">
        <v>1</v>
      </c>
    </row>
    <row r="6" spans="1:14" ht="25.5" x14ac:dyDescent="0.45">
      <c r="A6" s="279" t="s">
        <v>9848</v>
      </c>
      <c r="B6" s="280" t="s">
        <v>8</v>
      </c>
      <c r="C6" s="279" t="s">
        <v>9</v>
      </c>
      <c r="D6" s="279"/>
      <c r="E6" s="281" t="s">
        <v>15836</v>
      </c>
      <c r="F6" s="279" t="s">
        <v>1383</v>
      </c>
      <c r="G6" s="279" t="s">
        <v>9860</v>
      </c>
      <c r="H6" s="282">
        <v>111</v>
      </c>
      <c r="I6" s="283" t="s">
        <v>13164</v>
      </c>
      <c r="J6" s="284" t="s">
        <v>21924</v>
      </c>
      <c r="K6" s="284" t="s">
        <v>21149</v>
      </c>
      <c r="M6" s="283">
        <v>1</v>
      </c>
      <c r="N6" s="283">
        <v>1</v>
      </c>
    </row>
    <row r="7" spans="1:14" ht="25.5" x14ac:dyDescent="0.45">
      <c r="A7" s="279" t="s">
        <v>9848</v>
      </c>
      <c r="B7" s="280" t="s">
        <v>8</v>
      </c>
      <c r="C7" s="279" t="s">
        <v>9</v>
      </c>
      <c r="D7" s="279"/>
      <c r="E7" s="281" t="s">
        <v>15840</v>
      </c>
      <c r="F7" s="279" t="s">
        <v>11466</v>
      </c>
      <c r="G7" s="279" t="s">
        <v>9860</v>
      </c>
      <c r="H7" s="282">
        <v>111</v>
      </c>
      <c r="I7" s="283" t="s">
        <v>13165</v>
      </c>
      <c r="J7" s="284" t="s">
        <v>21924</v>
      </c>
      <c r="K7" s="284" t="s">
        <v>21145</v>
      </c>
      <c r="M7" s="283">
        <v>1</v>
      </c>
      <c r="N7" s="283">
        <v>1</v>
      </c>
    </row>
    <row r="8" spans="1:14" ht="25.5" x14ac:dyDescent="0.45">
      <c r="A8" s="279" t="s">
        <v>9848</v>
      </c>
      <c r="B8" s="280" t="s">
        <v>8</v>
      </c>
      <c r="C8" s="279" t="s">
        <v>9</v>
      </c>
      <c r="D8" s="279"/>
      <c r="E8" s="281" t="s">
        <v>15841</v>
      </c>
      <c r="F8" s="279" t="s">
        <v>11465</v>
      </c>
      <c r="G8" s="279" t="s">
        <v>9860</v>
      </c>
      <c r="H8" s="282">
        <v>111</v>
      </c>
      <c r="I8" s="283" t="s">
        <v>13166</v>
      </c>
      <c r="J8" s="284" t="s">
        <v>21924</v>
      </c>
      <c r="K8" s="284" t="s">
        <v>21144</v>
      </c>
      <c r="M8" s="283">
        <v>1</v>
      </c>
      <c r="N8" s="283">
        <v>1</v>
      </c>
    </row>
    <row r="9" spans="1:14" ht="25.5" x14ac:dyDescent="0.45">
      <c r="A9" s="279" t="s">
        <v>9848</v>
      </c>
      <c r="B9" s="280" t="s">
        <v>8</v>
      </c>
      <c r="C9" s="279" t="s">
        <v>9</v>
      </c>
      <c r="D9" s="279"/>
      <c r="E9" s="281" t="s">
        <v>15877</v>
      </c>
      <c r="F9" s="279" t="s">
        <v>11433</v>
      </c>
      <c r="G9" s="279" t="s">
        <v>9860</v>
      </c>
      <c r="H9" s="282">
        <v>112</v>
      </c>
      <c r="I9" s="283" t="s">
        <v>13167</v>
      </c>
      <c r="J9" s="284" t="s">
        <v>21924</v>
      </c>
      <c r="K9" s="284" t="s">
        <v>21108</v>
      </c>
      <c r="M9" s="283">
        <v>1</v>
      </c>
      <c r="N9" s="283">
        <v>1</v>
      </c>
    </row>
    <row r="10" spans="1:14" ht="25.5" x14ac:dyDescent="0.45">
      <c r="A10" s="279" t="s">
        <v>9848</v>
      </c>
      <c r="B10" s="280" t="s">
        <v>8</v>
      </c>
      <c r="C10" s="279" t="s">
        <v>9</v>
      </c>
      <c r="D10" s="279" t="s">
        <v>9848</v>
      </c>
      <c r="E10" s="281" t="s">
        <v>15878</v>
      </c>
      <c r="F10" s="279" t="s">
        <v>11424</v>
      </c>
      <c r="G10" s="279" t="s">
        <v>11432</v>
      </c>
      <c r="H10" s="282">
        <v>111</v>
      </c>
      <c r="I10" s="283" t="s">
        <v>13168</v>
      </c>
      <c r="J10" s="284" t="s">
        <v>21924</v>
      </c>
      <c r="K10" s="284" t="s">
        <v>21107</v>
      </c>
      <c r="M10" s="283">
        <v>1</v>
      </c>
      <c r="N10" s="283">
        <v>1</v>
      </c>
    </row>
    <row r="11" spans="1:14" ht="13.15" x14ac:dyDescent="0.45">
      <c r="A11" s="279"/>
      <c r="B11" s="280" t="s">
        <v>10</v>
      </c>
      <c r="C11" s="279" t="s">
        <v>11</v>
      </c>
      <c r="D11" s="279"/>
      <c r="E11" s="281" t="s">
        <v>15838</v>
      </c>
      <c r="F11" s="279" t="s">
        <v>1385</v>
      </c>
      <c r="G11" s="279" t="s">
        <v>9860</v>
      </c>
      <c r="H11" s="282">
        <v>111</v>
      </c>
      <c r="I11" s="283" t="s">
        <v>13169</v>
      </c>
      <c r="J11" s="284" t="s">
        <v>21923</v>
      </c>
      <c r="K11" s="284" t="s">
        <v>21147</v>
      </c>
      <c r="M11" s="283">
        <v>1</v>
      </c>
      <c r="N11" s="283">
        <v>1</v>
      </c>
    </row>
    <row r="12" spans="1:14" ht="25.5" x14ac:dyDescent="0.45">
      <c r="A12" s="279" t="s">
        <v>9848</v>
      </c>
      <c r="B12" s="280" t="s">
        <v>12</v>
      </c>
      <c r="C12" s="279" t="s">
        <v>13</v>
      </c>
      <c r="D12" s="279"/>
      <c r="E12" s="281" t="s">
        <v>15844</v>
      </c>
      <c r="F12" s="279" t="s">
        <v>11464</v>
      </c>
      <c r="G12" s="279" t="s">
        <v>9860</v>
      </c>
      <c r="H12" s="282">
        <v>113</v>
      </c>
      <c r="I12" s="283" t="s">
        <v>13170</v>
      </c>
      <c r="J12" s="284" t="s">
        <v>21922</v>
      </c>
      <c r="K12" s="284" t="s">
        <v>21141</v>
      </c>
      <c r="M12" s="283">
        <v>1</v>
      </c>
      <c r="N12" s="283">
        <v>1</v>
      </c>
    </row>
    <row r="13" spans="1:14" ht="25.5" x14ac:dyDescent="0.45">
      <c r="A13" s="279" t="s">
        <v>9848</v>
      </c>
      <c r="B13" s="280" t="s">
        <v>12</v>
      </c>
      <c r="C13" s="279" t="s">
        <v>13</v>
      </c>
      <c r="D13" s="279" t="s">
        <v>9848</v>
      </c>
      <c r="E13" s="281" t="s">
        <v>15845</v>
      </c>
      <c r="F13" s="279" t="s">
        <v>11461</v>
      </c>
      <c r="G13" s="279" t="s">
        <v>11463</v>
      </c>
      <c r="H13" s="282">
        <v>113</v>
      </c>
      <c r="I13" s="283" t="s">
        <v>13171</v>
      </c>
      <c r="J13" s="284" t="s">
        <v>21922</v>
      </c>
      <c r="K13" s="284" t="s">
        <v>21140</v>
      </c>
      <c r="M13" s="283">
        <v>1</v>
      </c>
      <c r="N13" s="283">
        <v>1</v>
      </c>
    </row>
    <row r="14" spans="1:14" ht="25.5" x14ac:dyDescent="0.45">
      <c r="A14" s="279" t="s">
        <v>9848</v>
      </c>
      <c r="B14" s="280" t="s">
        <v>12</v>
      </c>
      <c r="C14" s="279" t="s">
        <v>13</v>
      </c>
      <c r="D14" s="279"/>
      <c r="E14" s="281" t="s">
        <v>15861</v>
      </c>
      <c r="F14" s="279" t="s">
        <v>11444</v>
      </c>
      <c r="G14" s="279" t="s">
        <v>9860</v>
      </c>
      <c r="H14" s="282">
        <v>119</v>
      </c>
      <c r="I14" s="283" t="s">
        <v>13172</v>
      </c>
      <c r="J14" s="284" t="s">
        <v>21922</v>
      </c>
      <c r="K14" s="284" t="s">
        <v>21124</v>
      </c>
      <c r="M14" s="283">
        <v>1</v>
      </c>
      <c r="N14" s="283">
        <v>1</v>
      </c>
    </row>
    <row r="15" spans="1:14" ht="25.5" x14ac:dyDescent="0.45">
      <c r="A15" s="279" t="s">
        <v>9848</v>
      </c>
      <c r="B15" s="280" t="s">
        <v>12</v>
      </c>
      <c r="C15" s="279" t="s">
        <v>13</v>
      </c>
      <c r="D15" s="279" t="s">
        <v>9848</v>
      </c>
      <c r="E15" s="281" t="s">
        <v>15862</v>
      </c>
      <c r="F15" s="279" t="s">
        <v>11440</v>
      </c>
      <c r="G15" s="279" t="s">
        <v>11443</v>
      </c>
      <c r="H15" s="282">
        <v>128</v>
      </c>
      <c r="I15" s="283" t="s">
        <v>13173</v>
      </c>
      <c r="J15" s="284" t="s">
        <v>21922</v>
      </c>
      <c r="K15" s="284" t="s">
        <v>21123</v>
      </c>
      <c r="M15" s="283">
        <v>1</v>
      </c>
      <c r="N15" s="283">
        <v>1</v>
      </c>
    </row>
    <row r="16" spans="1:14" ht="25.5" x14ac:dyDescent="0.45">
      <c r="A16" s="279" t="s">
        <v>9848</v>
      </c>
      <c r="B16" s="280" t="s">
        <v>12</v>
      </c>
      <c r="C16" s="279" t="s">
        <v>13</v>
      </c>
      <c r="D16" s="279"/>
      <c r="E16" s="281" t="s">
        <v>15876</v>
      </c>
      <c r="F16" s="279" t="s">
        <v>11434</v>
      </c>
      <c r="G16" s="279" t="s">
        <v>9860</v>
      </c>
      <c r="H16" s="282">
        <v>123</v>
      </c>
      <c r="I16" s="283" t="s">
        <v>13174</v>
      </c>
      <c r="J16" s="284" t="s">
        <v>21922</v>
      </c>
      <c r="K16" s="284" t="s">
        <v>21109</v>
      </c>
      <c r="M16" s="283">
        <v>1</v>
      </c>
      <c r="N16" s="283">
        <v>1</v>
      </c>
    </row>
    <row r="17" spans="1:14" ht="13.15" x14ac:dyDescent="0.45">
      <c r="A17" s="279"/>
      <c r="B17" s="280" t="s">
        <v>14</v>
      </c>
      <c r="C17" s="279" t="s">
        <v>15</v>
      </c>
      <c r="D17" s="279"/>
      <c r="E17" s="281" t="s">
        <v>15872</v>
      </c>
      <c r="F17" s="279" t="s">
        <v>1414</v>
      </c>
      <c r="G17" s="279" t="s">
        <v>9860</v>
      </c>
      <c r="H17" s="282">
        <v>123</v>
      </c>
      <c r="I17" s="283" t="s">
        <v>13175</v>
      </c>
      <c r="J17" s="284" t="s">
        <v>21921</v>
      </c>
      <c r="K17" s="284" t="s">
        <v>21113</v>
      </c>
      <c r="M17" s="283">
        <v>1</v>
      </c>
      <c r="N17" s="283">
        <v>1</v>
      </c>
    </row>
    <row r="18" spans="1:14" ht="13.15" x14ac:dyDescent="0.45">
      <c r="A18" s="279"/>
      <c r="B18" s="280" t="s">
        <v>16</v>
      </c>
      <c r="C18" s="279" t="s">
        <v>17</v>
      </c>
      <c r="D18" s="279"/>
      <c r="E18" s="281" t="s">
        <v>15868</v>
      </c>
      <c r="F18" s="279" t="s">
        <v>1412</v>
      </c>
      <c r="G18" s="279" t="s">
        <v>9860</v>
      </c>
      <c r="H18" s="282">
        <v>124</v>
      </c>
      <c r="I18" s="283" t="s">
        <v>13176</v>
      </c>
      <c r="J18" s="284" t="s">
        <v>21920</v>
      </c>
      <c r="K18" s="284" t="s">
        <v>21117</v>
      </c>
      <c r="M18" s="283">
        <v>1</v>
      </c>
      <c r="N18" s="283">
        <v>1</v>
      </c>
    </row>
    <row r="19" spans="1:14" ht="13.15" x14ac:dyDescent="0.45">
      <c r="A19" s="279" t="s">
        <v>9848</v>
      </c>
      <c r="B19" s="280" t="s">
        <v>18</v>
      </c>
      <c r="C19" s="279" t="s">
        <v>19</v>
      </c>
      <c r="D19" s="279"/>
      <c r="E19" s="281" t="s">
        <v>15870</v>
      </c>
      <c r="F19" s="279" t="s">
        <v>1413</v>
      </c>
      <c r="G19" s="279" t="s">
        <v>9860</v>
      </c>
      <c r="H19" s="282">
        <v>121</v>
      </c>
      <c r="I19" s="283" t="s">
        <v>13177</v>
      </c>
      <c r="J19" s="284" t="s">
        <v>21919</v>
      </c>
      <c r="K19" s="284" t="s">
        <v>21115</v>
      </c>
      <c r="M19" s="283">
        <v>1</v>
      </c>
      <c r="N19" s="283">
        <v>1</v>
      </c>
    </row>
    <row r="20" spans="1:14" ht="25.5" x14ac:dyDescent="0.45">
      <c r="A20" s="279" t="s">
        <v>9848</v>
      </c>
      <c r="B20" s="280" t="s">
        <v>18</v>
      </c>
      <c r="C20" s="279" t="s">
        <v>19</v>
      </c>
      <c r="D20" s="279" t="s">
        <v>9848</v>
      </c>
      <c r="E20" s="281" t="s">
        <v>15878</v>
      </c>
      <c r="F20" s="279" t="s">
        <v>11424</v>
      </c>
      <c r="G20" s="279" t="s">
        <v>11431</v>
      </c>
      <c r="H20" s="282">
        <v>125</v>
      </c>
      <c r="I20" s="283" t="s">
        <v>13178</v>
      </c>
      <c r="J20" s="284" t="s">
        <v>21919</v>
      </c>
      <c r="K20" s="284" t="s">
        <v>21107</v>
      </c>
      <c r="M20" s="283">
        <v>1</v>
      </c>
      <c r="N20" s="283">
        <v>1</v>
      </c>
    </row>
    <row r="21" spans="1:14" ht="25.5" x14ac:dyDescent="0.45">
      <c r="A21" s="279" t="s">
        <v>9848</v>
      </c>
      <c r="B21" s="280" t="s">
        <v>20</v>
      </c>
      <c r="C21" s="279" t="s">
        <v>21</v>
      </c>
      <c r="D21" s="279" t="s">
        <v>9848</v>
      </c>
      <c r="E21" s="281" t="s">
        <v>15845</v>
      </c>
      <c r="F21" s="279" t="s">
        <v>11461</v>
      </c>
      <c r="G21" s="279" t="s">
        <v>11462</v>
      </c>
      <c r="H21" s="282">
        <v>125</v>
      </c>
      <c r="I21" s="283" t="s">
        <v>13179</v>
      </c>
      <c r="J21" s="284" t="s">
        <v>21918</v>
      </c>
      <c r="K21" s="284" t="s">
        <v>21140</v>
      </c>
      <c r="M21" s="283">
        <v>1</v>
      </c>
      <c r="N21" s="283">
        <v>1</v>
      </c>
    </row>
    <row r="22" spans="1:14" ht="25.5" x14ac:dyDescent="0.45">
      <c r="A22" s="279" t="s">
        <v>9848</v>
      </c>
      <c r="B22" s="280" t="s">
        <v>20</v>
      </c>
      <c r="C22" s="279" t="s">
        <v>21</v>
      </c>
      <c r="D22" s="279"/>
      <c r="E22" s="281" t="s">
        <v>15865</v>
      </c>
      <c r="F22" s="279" t="s">
        <v>11435</v>
      </c>
      <c r="G22" s="279" t="s">
        <v>9860</v>
      </c>
      <c r="H22" s="282">
        <v>125</v>
      </c>
      <c r="I22" s="283" t="s">
        <v>13180</v>
      </c>
      <c r="J22" s="284" t="s">
        <v>21918</v>
      </c>
      <c r="K22" s="284" t="s">
        <v>21120</v>
      </c>
      <c r="M22" s="283">
        <v>1</v>
      </c>
      <c r="N22" s="283">
        <v>1</v>
      </c>
    </row>
    <row r="23" spans="1:14" ht="25.5" x14ac:dyDescent="0.45">
      <c r="A23" s="279" t="s">
        <v>9848</v>
      </c>
      <c r="B23" s="280" t="s">
        <v>20</v>
      </c>
      <c r="C23" s="279" t="s">
        <v>21</v>
      </c>
      <c r="D23" s="279"/>
      <c r="E23" s="281" t="s">
        <v>15874</v>
      </c>
      <c r="F23" s="279" t="s">
        <v>1415</v>
      </c>
      <c r="G23" s="279" t="s">
        <v>9860</v>
      </c>
      <c r="H23" s="282">
        <v>126</v>
      </c>
      <c r="I23" s="283" t="s">
        <v>13181</v>
      </c>
      <c r="J23" s="284" t="s">
        <v>21918</v>
      </c>
      <c r="K23" s="284" t="s">
        <v>21111</v>
      </c>
      <c r="M23" s="283">
        <v>1</v>
      </c>
      <c r="N23" s="283">
        <v>1</v>
      </c>
    </row>
    <row r="24" spans="1:14" ht="25.5" x14ac:dyDescent="0.45">
      <c r="A24" s="279" t="s">
        <v>9848</v>
      </c>
      <c r="B24" s="280" t="s">
        <v>22</v>
      </c>
      <c r="C24" s="279" t="s">
        <v>23</v>
      </c>
      <c r="D24" s="279"/>
      <c r="E24" s="281" t="s">
        <v>15857</v>
      </c>
      <c r="F24" s="279" t="s">
        <v>11452</v>
      </c>
      <c r="G24" s="279"/>
      <c r="H24" s="282">
        <v>12</v>
      </c>
      <c r="I24" s="283" t="s">
        <v>13182</v>
      </c>
      <c r="J24" s="284" t="s">
        <v>21917</v>
      </c>
      <c r="K24" s="284" t="s">
        <v>21128</v>
      </c>
      <c r="M24" s="283">
        <v>1</v>
      </c>
      <c r="N24" s="283">
        <v>1</v>
      </c>
    </row>
    <row r="25" spans="1:14" ht="25.5" x14ac:dyDescent="0.45">
      <c r="A25" s="279" t="s">
        <v>9848</v>
      </c>
      <c r="B25" s="280" t="s">
        <v>22</v>
      </c>
      <c r="C25" s="279" t="s">
        <v>23</v>
      </c>
      <c r="D25" s="279" t="s">
        <v>9848</v>
      </c>
      <c r="E25" s="281" t="s">
        <v>15878</v>
      </c>
      <c r="F25" s="279" t="s">
        <v>11424</v>
      </c>
      <c r="G25" s="279" t="s">
        <v>11430</v>
      </c>
      <c r="H25" s="282">
        <v>122</v>
      </c>
      <c r="I25" s="283" t="s">
        <v>13183</v>
      </c>
      <c r="J25" s="284" t="s">
        <v>21917</v>
      </c>
      <c r="K25" s="284" t="s">
        <v>21107</v>
      </c>
      <c r="M25" s="283">
        <v>1</v>
      </c>
      <c r="N25" s="283">
        <v>1</v>
      </c>
    </row>
    <row r="26" spans="1:14" ht="13.15" x14ac:dyDescent="0.45">
      <c r="A26" s="279"/>
      <c r="B26" s="280" t="s">
        <v>24</v>
      </c>
      <c r="C26" s="279" t="s">
        <v>25</v>
      </c>
      <c r="D26" s="279"/>
      <c r="E26" s="281" t="s">
        <v>15853</v>
      </c>
      <c r="F26" s="279" t="s">
        <v>11458</v>
      </c>
      <c r="G26" s="279" t="s">
        <v>9860</v>
      </c>
      <c r="H26" s="282">
        <v>124</v>
      </c>
      <c r="I26" s="283" t="s">
        <v>13184</v>
      </c>
      <c r="J26" s="284" t="s">
        <v>21916</v>
      </c>
      <c r="K26" s="284" t="s">
        <v>21132</v>
      </c>
      <c r="M26" s="283">
        <v>1</v>
      </c>
      <c r="N26" s="283">
        <v>1</v>
      </c>
    </row>
    <row r="27" spans="1:14" ht="26.25" customHeight="1" x14ac:dyDescent="0.45">
      <c r="A27" s="279" t="s">
        <v>9848</v>
      </c>
      <c r="B27" s="280" t="s">
        <v>26</v>
      </c>
      <c r="C27" s="279" t="s">
        <v>27</v>
      </c>
      <c r="D27" s="279" t="s">
        <v>9848</v>
      </c>
      <c r="E27" s="281" t="s">
        <v>15858</v>
      </c>
      <c r="F27" s="279" t="s">
        <v>11446</v>
      </c>
      <c r="G27" s="279" t="s">
        <v>11450</v>
      </c>
      <c r="H27" s="282">
        <v>125</v>
      </c>
      <c r="I27" s="283" t="s">
        <v>13185</v>
      </c>
      <c r="J27" s="284" t="s">
        <v>21915</v>
      </c>
      <c r="K27" s="284" t="s">
        <v>21127</v>
      </c>
      <c r="M27" s="283">
        <v>1</v>
      </c>
      <c r="N27" s="283">
        <v>1</v>
      </c>
    </row>
    <row r="28" spans="1:14" ht="25.5" x14ac:dyDescent="0.45">
      <c r="A28" s="279" t="s">
        <v>9848</v>
      </c>
      <c r="B28" s="280" t="s">
        <v>26</v>
      </c>
      <c r="C28" s="279" t="s">
        <v>27</v>
      </c>
      <c r="D28" s="279" t="s">
        <v>9848</v>
      </c>
      <c r="E28" s="281" t="s">
        <v>15862</v>
      </c>
      <c r="F28" s="279" t="s">
        <v>11440</v>
      </c>
      <c r="G28" s="279" t="s">
        <v>11442</v>
      </c>
      <c r="H28" s="282">
        <v>126</v>
      </c>
      <c r="I28" s="283" t="s">
        <v>13186</v>
      </c>
      <c r="J28" s="284" t="s">
        <v>21915</v>
      </c>
      <c r="K28" s="284" t="s">
        <v>21123</v>
      </c>
      <c r="M28" s="283">
        <v>1</v>
      </c>
      <c r="N28" s="283">
        <v>1</v>
      </c>
    </row>
    <row r="29" spans="1:14" ht="13.15" x14ac:dyDescent="0.45">
      <c r="A29" s="279" t="s">
        <v>9848</v>
      </c>
      <c r="B29" s="280" t="s">
        <v>28</v>
      </c>
      <c r="C29" s="279" t="s">
        <v>29</v>
      </c>
      <c r="D29" s="279"/>
      <c r="E29" s="281" t="s">
        <v>15848</v>
      </c>
      <c r="F29" s="279" t="s">
        <v>1393</v>
      </c>
      <c r="G29" s="279" t="s">
        <v>9860</v>
      </c>
      <c r="H29" s="282">
        <v>127</v>
      </c>
      <c r="I29" s="283" t="s">
        <v>13187</v>
      </c>
      <c r="J29" s="284" t="s">
        <v>21914</v>
      </c>
      <c r="K29" s="284" t="s">
        <v>21137</v>
      </c>
      <c r="M29" s="283">
        <v>1</v>
      </c>
      <c r="N29" s="283">
        <v>1</v>
      </c>
    </row>
    <row r="30" spans="1:14" ht="25.5" x14ac:dyDescent="0.45">
      <c r="A30" s="279" t="s">
        <v>9848</v>
      </c>
      <c r="B30" s="280" t="s">
        <v>28</v>
      </c>
      <c r="C30" s="279" t="s">
        <v>29</v>
      </c>
      <c r="D30" s="279"/>
      <c r="E30" s="281" t="s">
        <v>15850</v>
      </c>
      <c r="F30" s="279" t="s">
        <v>1394</v>
      </c>
      <c r="G30" s="279" t="s">
        <v>9860</v>
      </c>
      <c r="H30" s="282">
        <v>113</v>
      </c>
      <c r="I30" s="283" t="s">
        <v>13188</v>
      </c>
      <c r="J30" s="284" t="s">
        <v>21914</v>
      </c>
      <c r="K30" s="284" t="s">
        <v>21135</v>
      </c>
      <c r="M30" s="283">
        <v>1</v>
      </c>
      <c r="N30" s="283">
        <v>1</v>
      </c>
    </row>
    <row r="31" spans="1:14" ht="25.5" x14ac:dyDescent="0.45">
      <c r="A31" s="279" t="s">
        <v>9848</v>
      </c>
      <c r="B31" s="280" t="s">
        <v>30</v>
      </c>
      <c r="C31" s="279" t="s">
        <v>31</v>
      </c>
      <c r="D31" s="279"/>
      <c r="E31" s="281" t="s">
        <v>15852</v>
      </c>
      <c r="F31" s="279" t="s">
        <v>11459</v>
      </c>
      <c r="G31" s="279" t="s">
        <v>9860</v>
      </c>
      <c r="H31" s="282">
        <v>113</v>
      </c>
      <c r="I31" s="283" t="s">
        <v>13189</v>
      </c>
      <c r="J31" s="284" t="s">
        <v>21913</v>
      </c>
      <c r="K31" s="284" t="s">
        <v>21133</v>
      </c>
      <c r="M31" s="283">
        <v>1</v>
      </c>
      <c r="N31" s="283">
        <v>1</v>
      </c>
    </row>
    <row r="32" spans="1:14" ht="25.5" x14ac:dyDescent="0.45">
      <c r="A32" s="279" t="s">
        <v>9848</v>
      </c>
      <c r="B32" s="280" t="s">
        <v>30</v>
      </c>
      <c r="C32" s="279" t="s">
        <v>31</v>
      </c>
      <c r="D32" s="279" t="s">
        <v>9848</v>
      </c>
      <c r="E32" s="281" t="s">
        <v>15858</v>
      </c>
      <c r="F32" s="279" t="s">
        <v>11446</v>
      </c>
      <c r="G32" s="279" t="s">
        <v>11449</v>
      </c>
      <c r="H32" s="282">
        <v>122</v>
      </c>
      <c r="I32" s="283" t="s">
        <v>13190</v>
      </c>
      <c r="J32" s="284" t="s">
        <v>21913</v>
      </c>
      <c r="K32" s="284" t="s">
        <v>21127</v>
      </c>
      <c r="M32" s="283">
        <v>1</v>
      </c>
      <c r="N32" s="283">
        <v>1</v>
      </c>
    </row>
    <row r="33" spans="1:14" ht="25.5" x14ac:dyDescent="0.45">
      <c r="A33" s="279" t="s">
        <v>9848</v>
      </c>
      <c r="B33" s="280" t="s">
        <v>32</v>
      </c>
      <c r="C33" s="279" t="s">
        <v>33</v>
      </c>
      <c r="D33" s="279"/>
      <c r="E33" s="281" t="s">
        <v>15854</v>
      </c>
      <c r="F33" s="279" t="s">
        <v>11457</v>
      </c>
      <c r="G33" s="279" t="s">
        <v>9860</v>
      </c>
      <c r="H33" s="282">
        <v>128</v>
      </c>
      <c r="I33" s="283" t="s">
        <v>13191</v>
      </c>
      <c r="J33" s="284" t="s">
        <v>21912</v>
      </c>
      <c r="K33" s="284" t="s">
        <v>21131</v>
      </c>
      <c r="M33" s="283">
        <v>1</v>
      </c>
      <c r="N33" s="283">
        <v>1</v>
      </c>
    </row>
    <row r="34" spans="1:14" ht="25.5" x14ac:dyDescent="0.45">
      <c r="A34" s="279" t="s">
        <v>9848</v>
      </c>
      <c r="B34" s="280" t="s">
        <v>32</v>
      </c>
      <c r="C34" s="279" t="s">
        <v>33</v>
      </c>
      <c r="D34" s="279"/>
      <c r="E34" s="281" t="s">
        <v>15855</v>
      </c>
      <c r="F34" s="279" t="s">
        <v>11456</v>
      </c>
      <c r="G34" s="279" t="s">
        <v>9860</v>
      </c>
      <c r="H34" s="282">
        <v>322</v>
      </c>
      <c r="I34" s="283" t="s">
        <v>13192</v>
      </c>
      <c r="J34" s="284" t="s">
        <v>21912</v>
      </c>
      <c r="K34" s="284" t="s">
        <v>21130</v>
      </c>
      <c r="M34" s="283">
        <v>1</v>
      </c>
      <c r="N34" s="283">
        <v>1</v>
      </c>
    </row>
    <row r="35" spans="1:14" ht="25.5" x14ac:dyDescent="0.45">
      <c r="A35" s="279" t="s">
        <v>9848</v>
      </c>
      <c r="B35" s="280" t="s">
        <v>32</v>
      </c>
      <c r="C35" s="279" t="s">
        <v>33</v>
      </c>
      <c r="D35" s="279" t="s">
        <v>9848</v>
      </c>
      <c r="E35" s="281" t="s">
        <v>15856</v>
      </c>
      <c r="F35" s="279" t="s">
        <v>11454</v>
      </c>
      <c r="G35" s="279" t="s">
        <v>11455</v>
      </c>
      <c r="H35" s="282">
        <v>129</v>
      </c>
      <c r="I35" s="283" t="s">
        <v>13193</v>
      </c>
      <c r="J35" s="284" t="s">
        <v>21912</v>
      </c>
      <c r="K35" s="284" t="s">
        <v>21129</v>
      </c>
      <c r="M35" s="283">
        <v>1</v>
      </c>
      <c r="N35" s="283">
        <v>1</v>
      </c>
    </row>
    <row r="36" spans="1:14" ht="25.5" x14ac:dyDescent="0.45">
      <c r="A36" s="279" t="s">
        <v>9848</v>
      </c>
      <c r="B36" s="280" t="s">
        <v>32</v>
      </c>
      <c r="C36" s="279" t="s">
        <v>33</v>
      </c>
      <c r="D36" s="279" t="s">
        <v>9848</v>
      </c>
      <c r="E36" s="281" t="s">
        <v>15858</v>
      </c>
      <c r="F36" s="279" t="s">
        <v>11446</v>
      </c>
      <c r="G36" s="279" t="s">
        <v>11448</v>
      </c>
      <c r="H36" s="282">
        <v>130</v>
      </c>
      <c r="I36" s="283" t="s">
        <v>13194</v>
      </c>
      <c r="J36" s="284" t="s">
        <v>21912</v>
      </c>
      <c r="K36" s="284" t="s">
        <v>21127</v>
      </c>
      <c r="M36" s="283">
        <v>1</v>
      </c>
      <c r="N36" s="283">
        <v>1</v>
      </c>
    </row>
    <row r="37" spans="1:14" ht="13.15" x14ac:dyDescent="0.45">
      <c r="A37" s="279" t="s">
        <v>9848</v>
      </c>
      <c r="B37" s="280" t="s">
        <v>34</v>
      </c>
      <c r="C37" s="279" t="s">
        <v>35</v>
      </c>
      <c r="D37" s="279" t="s">
        <v>9848</v>
      </c>
      <c r="E37" s="281" t="s">
        <v>15856</v>
      </c>
      <c r="F37" s="279" t="s">
        <v>11454</v>
      </c>
      <c r="G37" s="279" t="s">
        <v>11453</v>
      </c>
      <c r="H37" s="282">
        <v>119</v>
      </c>
      <c r="I37" s="283" t="s">
        <v>13195</v>
      </c>
      <c r="J37" s="284" t="s">
        <v>21911</v>
      </c>
      <c r="K37" s="284" t="s">
        <v>21129</v>
      </c>
      <c r="M37" s="283">
        <v>1</v>
      </c>
      <c r="N37" s="283">
        <v>1</v>
      </c>
    </row>
    <row r="38" spans="1:14" ht="13.15" x14ac:dyDescent="0.45">
      <c r="A38" s="279" t="s">
        <v>9848</v>
      </c>
      <c r="B38" s="280" t="s">
        <v>34</v>
      </c>
      <c r="C38" s="279" t="s">
        <v>35</v>
      </c>
      <c r="D38" s="279" t="s">
        <v>9848</v>
      </c>
      <c r="E38" s="281" t="s">
        <v>15858</v>
      </c>
      <c r="F38" s="279" t="s">
        <v>11446</v>
      </c>
      <c r="G38" s="279" t="s">
        <v>11447</v>
      </c>
      <c r="H38" s="282">
        <v>115</v>
      </c>
      <c r="I38" s="283" t="s">
        <v>13196</v>
      </c>
      <c r="J38" s="284" t="s">
        <v>21911</v>
      </c>
      <c r="K38" s="284" t="s">
        <v>21127</v>
      </c>
      <c r="M38" s="283">
        <v>1</v>
      </c>
      <c r="N38" s="283">
        <v>1</v>
      </c>
    </row>
    <row r="39" spans="1:14" ht="13.15" x14ac:dyDescent="0.45">
      <c r="A39" s="279" t="s">
        <v>9848</v>
      </c>
      <c r="B39" s="280" t="s">
        <v>36</v>
      </c>
      <c r="C39" s="279" t="s">
        <v>37</v>
      </c>
      <c r="D39" s="279" t="s">
        <v>9848</v>
      </c>
      <c r="E39" s="281" t="s">
        <v>15858</v>
      </c>
      <c r="F39" s="279" t="s">
        <v>11446</v>
      </c>
      <c r="G39" s="279" t="s">
        <v>11445</v>
      </c>
      <c r="H39" s="282">
        <v>116</v>
      </c>
      <c r="I39" s="283" t="s">
        <v>13197</v>
      </c>
      <c r="J39" s="284" t="s">
        <v>21910</v>
      </c>
      <c r="K39" s="284" t="s">
        <v>21127</v>
      </c>
      <c r="M39" s="283">
        <v>1</v>
      </c>
      <c r="N39" s="283">
        <v>1</v>
      </c>
    </row>
    <row r="40" spans="1:14" ht="25.5" x14ac:dyDescent="0.45">
      <c r="A40" s="279" t="s">
        <v>9848</v>
      </c>
      <c r="B40" s="280" t="s">
        <v>36</v>
      </c>
      <c r="C40" s="279" t="s">
        <v>37</v>
      </c>
      <c r="D40" s="279" t="s">
        <v>9848</v>
      </c>
      <c r="E40" s="281" t="s">
        <v>15878</v>
      </c>
      <c r="F40" s="279" t="s">
        <v>11424</v>
      </c>
      <c r="G40" s="279" t="s">
        <v>11429</v>
      </c>
      <c r="H40" s="282">
        <v>114</v>
      </c>
      <c r="I40" s="283" t="s">
        <v>13198</v>
      </c>
      <c r="J40" s="284" t="s">
        <v>21910</v>
      </c>
      <c r="K40" s="284" t="s">
        <v>21107</v>
      </c>
      <c r="M40" s="283">
        <v>1</v>
      </c>
      <c r="N40" s="283">
        <v>1</v>
      </c>
    </row>
    <row r="41" spans="1:14" ht="25.5" x14ac:dyDescent="0.45">
      <c r="A41" s="279" t="s">
        <v>9848</v>
      </c>
      <c r="B41" s="280" t="s">
        <v>38</v>
      </c>
      <c r="C41" s="279" t="s">
        <v>39</v>
      </c>
      <c r="D41" s="279" t="s">
        <v>9848</v>
      </c>
      <c r="E41" s="281" t="s">
        <v>15845</v>
      </c>
      <c r="F41" s="279" t="s">
        <v>11461</v>
      </c>
      <c r="G41" s="279" t="s">
        <v>11460</v>
      </c>
      <c r="H41" s="282">
        <v>119</v>
      </c>
      <c r="I41" s="283" t="s">
        <v>13199</v>
      </c>
      <c r="J41" s="284" t="s">
        <v>21909</v>
      </c>
      <c r="K41" s="284" t="s">
        <v>21140</v>
      </c>
      <c r="M41" s="283">
        <v>1</v>
      </c>
      <c r="N41" s="283">
        <v>1</v>
      </c>
    </row>
    <row r="42" spans="1:14" ht="25.5" x14ac:dyDescent="0.45">
      <c r="A42" s="279" t="s">
        <v>9848</v>
      </c>
      <c r="B42" s="280" t="s">
        <v>38</v>
      </c>
      <c r="C42" s="279" t="s">
        <v>39</v>
      </c>
      <c r="D42" s="279" t="s">
        <v>9848</v>
      </c>
      <c r="E42" s="281" t="s">
        <v>15862</v>
      </c>
      <c r="F42" s="279" t="s">
        <v>11440</v>
      </c>
      <c r="G42" s="279" t="s">
        <v>11441</v>
      </c>
      <c r="H42" s="282">
        <v>113</v>
      </c>
      <c r="I42" s="283" t="s">
        <v>13200</v>
      </c>
      <c r="J42" s="284" t="s">
        <v>21909</v>
      </c>
      <c r="K42" s="284" t="s">
        <v>21123</v>
      </c>
      <c r="M42" s="283">
        <v>1</v>
      </c>
      <c r="N42" s="283">
        <v>1</v>
      </c>
    </row>
    <row r="43" spans="1:14" ht="25.5" x14ac:dyDescent="0.45">
      <c r="A43" s="279" t="s">
        <v>9848</v>
      </c>
      <c r="B43" s="280" t="s">
        <v>38</v>
      </c>
      <c r="C43" s="279" t="s">
        <v>39</v>
      </c>
      <c r="D43" s="279" t="s">
        <v>9848</v>
      </c>
      <c r="E43" s="281" t="s">
        <v>15878</v>
      </c>
      <c r="F43" s="279" t="s">
        <v>11424</v>
      </c>
      <c r="G43" s="279" t="s">
        <v>11428</v>
      </c>
      <c r="H43" s="282">
        <v>111</v>
      </c>
      <c r="I43" s="283" t="s">
        <v>13201</v>
      </c>
      <c r="J43" s="284" t="s">
        <v>21909</v>
      </c>
      <c r="K43" s="284" t="s">
        <v>21107</v>
      </c>
      <c r="M43" s="283">
        <v>1</v>
      </c>
      <c r="N43" s="283">
        <v>1</v>
      </c>
    </row>
    <row r="44" spans="1:14" ht="13.15" x14ac:dyDescent="0.45">
      <c r="A44" s="279" t="s">
        <v>9848</v>
      </c>
      <c r="B44" s="280" t="s">
        <v>40</v>
      </c>
      <c r="C44" s="279" t="s">
        <v>41</v>
      </c>
      <c r="D44" s="279" t="s">
        <v>9848</v>
      </c>
      <c r="E44" s="281" t="s">
        <v>15864</v>
      </c>
      <c r="F44" s="279" t="s">
        <v>11437</v>
      </c>
      <c r="G44" s="279" t="s">
        <v>11438</v>
      </c>
      <c r="H44" s="282">
        <v>111</v>
      </c>
      <c r="I44" s="283" t="s">
        <v>13202</v>
      </c>
      <c r="J44" s="284" t="s">
        <v>21908</v>
      </c>
      <c r="K44" s="284" t="s">
        <v>21121</v>
      </c>
      <c r="M44" s="283">
        <v>1</v>
      </c>
      <c r="N44" s="283">
        <v>1</v>
      </c>
    </row>
    <row r="45" spans="1:14" ht="25.5" x14ac:dyDescent="0.45">
      <c r="A45" s="279" t="s">
        <v>9848</v>
      </c>
      <c r="B45" s="280" t="s">
        <v>40</v>
      </c>
      <c r="C45" s="279" t="s">
        <v>41</v>
      </c>
      <c r="D45" s="279" t="s">
        <v>9848</v>
      </c>
      <c r="E45" s="281" t="s">
        <v>15878</v>
      </c>
      <c r="F45" s="279" t="s">
        <v>11424</v>
      </c>
      <c r="G45" s="279" t="s">
        <v>11427</v>
      </c>
      <c r="H45" s="282">
        <v>116</v>
      </c>
      <c r="I45" s="283" t="s">
        <v>13203</v>
      </c>
      <c r="J45" s="284" t="s">
        <v>21908</v>
      </c>
      <c r="K45" s="284" t="s">
        <v>21107</v>
      </c>
      <c r="M45" s="283">
        <v>1</v>
      </c>
      <c r="N45" s="283">
        <v>1</v>
      </c>
    </row>
    <row r="46" spans="1:14" ht="13.15" x14ac:dyDescent="0.45">
      <c r="A46" s="279"/>
      <c r="B46" s="280" t="s">
        <v>44</v>
      </c>
      <c r="C46" s="279" t="s">
        <v>43</v>
      </c>
      <c r="D46" s="279" t="s">
        <v>9848</v>
      </c>
      <c r="E46" s="281" t="s">
        <v>15864</v>
      </c>
      <c r="F46" s="279" t="s">
        <v>11437</v>
      </c>
      <c r="G46" s="279" t="s">
        <v>11436</v>
      </c>
      <c r="H46" s="282">
        <v>12</v>
      </c>
      <c r="I46" s="283" t="s">
        <v>13204</v>
      </c>
      <c r="J46" s="284" t="s">
        <v>21906</v>
      </c>
      <c r="K46" s="284" t="s">
        <v>21121</v>
      </c>
      <c r="M46" s="283">
        <v>1</v>
      </c>
      <c r="N46" s="283">
        <v>1</v>
      </c>
    </row>
    <row r="47" spans="1:14" ht="38.25" x14ac:dyDescent="0.45">
      <c r="A47" s="279"/>
      <c r="B47" s="280" t="s">
        <v>45</v>
      </c>
      <c r="C47" s="279" t="s">
        <v>46</v>
      </c>
      <c r="D47" s="279" t="s">
        <v>9848</v>
      </c>
      <c r="E47" s="281" t="s">
        <v>15920</v>
      </c>
      <c r="F47" s="279" t="s">
        <v>1450</v>
      </c>
      <c r="G47" s="279" t="s">
        <v>11408</v>
      </c>
      <c r="H47" s="282">
        <v>127</v>
      </c>
      <c r="I47" s="283" t="s">
        <v>13205</v>
      </c>
      <c r="J47" s="284" t="s">
        <v>21905</v>
      </c>
      <c r="K47" s="284" t="s">
        <v>21065</v>
      </c>
      <c r="M47" s="283">
        <v>1</v>
      </c>
      <c r="N47" s="283">
        <v>1</v>
      </c>
    </row>
    <row r="48" spans="1:14" ht="25.5" x14ac:dyDescent="0.45">
      <c r="A48" s="279" t="s">
        <v>9848</v>
      </c>
      <c r="B48" s="280" t="s">
        <v>47</v>
      </c>
      <c r="C48" s="279" t="s">
        <v>48</v>
      </c>
      <c r="D48" s="279"/>
      <c r="E48" s="281" t="s">
        <v>15882</v>
      </c>
      <c r="F48" s="279" t="s">
        <v>11422</v>
      </c>
      <c r="G48" s="279" t="s">
        <v>9860</v>
      </c>
      <c r="H48" s="282">
        <v>128</v>
      </c>
      <c r="I48" s="283" t="s">
        <v>13206</v>
      </c>
      <c r="J48" s="284" t="s">
        <v>21904</v>
      </c>
      <c r="K48" s="284" t="s">
        <v>21103</v>
      </c>
      <c r="M48" s="283">
        <v>1</v>
      </c>
      <c r="N48" s="283">
        <v>1</v>
      </c>
    </row>
    <row r="49" spans="1:14" ht="13.15" x14ac:dyDescent="0.45">
      <c r="A49" s="279" t="s">
        <v>9848</v>
      </c>
      <c r="B49" s="280" t="s">
        <v>47</v>
      </c>
      <c r="C49" s="279" t="s">
        <v>48</v>
      </c>
      <c r="D49" s="279"/>
      <c r="E49" s="281" t="s">
        <v>15883</v>
      </c>
      <c r="F49" s="279" t="s">
        <v>11421</v>
      </c>
      <c r="G49" s="279" t="s">
        <v>9860</v>
      </c>
      <c r="H49" s="282">
        <v>129</v>
      </c>
      <c r="I49" s="283" t="s">
        <v>13207</v>
      </c>
      <c r="J49" s="284" t="s">
        <v>21904</v>
      </c>
      <c r="K49" s="284" t="s">
        <v>21102</v>
      </c>
      <c r="M49" s="283">
        <v>1</v>
      </c>
      <c r="N49" s="283">
        <v>1</v>
      </c>
    </row>
    <row r="50" spans="1:14" ht="25.5" x14ac:dyDescent="0.45">
      <c r="A50" s="279" t="s">
        <v>9848</v>
      </c>
      <c r="B50" s="280" t="s">
        <v>47</v>
      </c>
      <c r="C50" s="279" t="s">
        <v>48</v>
      </c>
      <c r="D50" s="279"/>
      <c r="E50" s="281" t="s">
        <v>15885</v>
      </c>
      <c r="F50" s="279" t="s">
        <v>1426</v>
      </c>
      <c r="G50" s="279" t="s">
        <v>9860</v>
      </c>
      <c r="H50" s="282">
        <v>150</v>
      </c>
      <c r="I50" s="283" t="s">
        <v>13208</v>
      </c>
      <c r="J50" s="284" t="s">
        <v>21904</v>
      </c>
      <c r="K50" s="284" t="s">
        <v>21100</v>
      </c>
      <c r="M50" s="283">
        <v>1</v>
      </c>
      <c r="N50" s="283">
        <v>1</v>
      </c>
    </row>
    <row r="51" spans="1:14" ht="25.5" x14ac:dyDescent="0.45">
      <c r="A51" s="279" t="s">
        <v>9848</v>
      </c>
      <c r="B51" s="280" t="s">
        <v>47</v>
      </c>
      <c r="C51" s="279" t="s">
        <v>48</v>
      </c>
      <c r="D51" s="279"/>
      <c r="E51" s="281" t="s">
        <v>15887</v>
      </c>
      <c r="F51" s="279" t="s">
        <v>1427</v>
      </c>
      <c r="G51" s="279" t="s">
        <v>11420</v>
      </c>
      <c r="H51" s="282">
        <v>230</v>
      </c>
      <c r="I51" s="283" t="s">
        <v>13209</v>
      </c>
      <c r="J51" s="284" t="s">
        <v>21904</v>
      </c>
      <c r="K51" s="284" t="s">
        <v>21098</v>
      </c>
      <c r="M51" s="283">
        <v>1</v>
      </c>
      <c r="N51" s="283">
        <v>1</v>
      </c>
    </row>
    <row r="52" spans="1:14" ht="25.5" x14ac:dyDescent="0.45">
      <c r="A52" s="279"/>
      <c r="B52" s="280" t="s">
        <v>49</v>
      </c>
      <c r="C52" s="279" t="s">
        <v>50</v>
      </c>
      <c r="D52" s="279"/>
      <c r="E52" s="281" t="s">
        <v>15916</v>
      </c>
      <c r="F52" s="279" t="s">
        <v>1448</v>
      </c>
      <c r="G52" s="279" t="s">
        <v>9860</v>
      </c>
      <c r="H52" s="282">
        <v>1072</v>
      </c>
      <c r="I52" s="283" t="s">
        <v>13210</v>
      </c>
      <c r="J52" s="284" t="s">
        <v>21903</v>
      </c>
      <c r="K52" s="284" t="s">
        <v>21069</v>
      </c>
      <c r="M52" s="283">
        <v>1</v>
      </c>
      <c r="N52" s="283">
        <v>1</v>
      </c>
    </row>
    <row r="53" spans="1:14" ht="13.15" x14ac:dyDescent="0.45">
      <c r="A53" s="279"/>
      <c r="B53" s="280" t="s">
        <v>51</v>
      </c>
      <c r="C53" s="279" t="s">
        <v>52</v>
      </c>
      <c r="D53" s="279" t="s">
        <v>9848</v>
      </c>
      <c r="E53" s="281" t="s">
        <v>15920</v>
      </c>
      <c r="F53" s="279" t="s">
        <v>1450</v>
      </c>
      <c r="G53" s="279" t="s">
        <v>11407</v>
      </c>
      <c r="H53" s="282">
        <v>141</v>
      </c>
      <c r="I53" s="283" t="s">
        <v>13211</v>
      </c>
      <c r="J53" s="284" t="s">
        <v>21902</v>
      </c>
      <c r="K53" s="284" t="s">
        <v>21065</v>
      </c>
      <c r="M53" s="283">
        <v>1</v>
      </c>
      <c r="N53" s="283">
        <v>1</v>
      </c>
    </row>
    <row r="54" spans="1:14" ht="13.15" x14ac:dyDescent="0.45">
      <c r="A54" s="279" t="s">
        <v>9848</v>
      </c>
      <c r="B54" s="280" t="s">
        <v>53</v>
      </c>
      <c r="C54" s="279" t="s">
        <v>54</v>
      </c>
      <c r="D54" s="279"/>
      <c r="E54" s="281" t="s">
        <v>15904</v>
      </c>
      <c r="F54" s="279" t="s">
        <v>1441</v>
      </c>
      <c r="G54" s="279" t="s">
        <v>9860</v>
      </c>
      <c r="H54" s="282">
        <v>141</v>
      </c>
      <c r="I54" s="283" t="s">
        <v>13212</v>
      </c>
      <c r="J54" s="284" t="s">
        <v>21901</v>
      </c>
      <c r="K54" s="284" t="s">
        <v>21081</v>
      </c>
      <c r="M54" s="283">
        <v>1</v>
      </c>
      <c r="N54" s="283">
        <v>1</v>
      </c>
    </row>
    <row r="55" spans="1:14" ht="13.15" x14ac:dyDescent="0.45">
      <c r="A55" s="279" t="s">
        <v>9848</v>
      </c>
      <c r="B55" s="280" t="s">
        <v>53</v>
      </c>
      <c r="C55" s="279" t="s">
        <v>54</v>
      </c>
      <c r="D55" s="279"/>
      <c r="E55" s="281" t="s">
        <v>15906</v>
      </c>
      <c r="F55" s="279" t="s">
        <v>1442</v>
      </c>
      <c r="G55" s="279" t="s">
        <v>9860</v>
      </c>
      <c r="H55" s="282">
        <v>141</v>
      </c>
      <c r="I55" s="283" t="s">
        <v>13213</v>
      </c>
      <c r="J55" s="284" t="s">
        <v>21901</v>
      </c>
      <c r="K55" s="284" t="s">
        <v>21079</v>
      </c>
      <c r="M55" s="283">
        <v>1</v>
      </c>
      <c r="N55" s="283">
        <v>1</v>
      </c>
    </row>
    <row r="56" spans="1:14" ht="13.15" x14ac:dyDescent="0.45">
      <c r="A56" s="279"/>
      <c r="B56" s="280" t="s">
        <v>55</v>
      </c>
      <c r="C56" s="279" t="s">
        <v>56</v>
      </c>
      <c r="D56" s="279"/>
      <c r="E56" s="281" t="s">
        <v>15890</v>
      </c>
      <c r="F56" s="279" t="s">
        <v>1429</v>
      </c>
      <c r="G56" s="279" t="s">
        <v>9860</v>
      </c>
      <c r="H56" s="282">
        <v>141</v>
      </c>
      <c r="I56" s="283" t="s">
        <v>13214</v>
      </c>
      <c r="J56" s="284" t="s">
        <v>21900</v>
      </c>
      <c r="K56" s="284" t="s">
        <v>21095</v>
      </c>
      <c r="M56" s="283">
        <v>1</v>
      </c>
      <c r="N56" s="283">
        <v>1</v>
      </c>
    </row>
    <row r="57" spans="1:14" ht="13.15" x14ac:dyDescent="0.45">
      <c r="A57" s="279" t="s">
        <v>9848</v>
      </c>
      <c r="B57" s="280" t="s">
        <v>57</v>
      </c>
      <c r="C57" s="279" t="s">
        <v>58</v>
      </c>
      <c r="D57" s="279"/>
      <c r="E57" s="281" t="s">
        <v>15893</v>
      </c>
      <c r="F57" s="279" t="s">
        <v>1432</v>
      </c>
      <c r="G57" s="279" t="s">
        <v>9860</v>
      </c>
      <c r="H57" s="282">
        <v>145</v>
      </c>
      <c r="I57" s="283" t="s">
        <v>13215</v>
      </c>
      <c r="J57" s="284" t="s">
        <v>21899</v>
      </c>
      <c r="K57" s="284" t="s">
        <v>21092</v>
      </c>
      <c r="M57" s="283">
        <v>1</v>
      </c>
      <c r="N57" s="283">
        <v>1</v>
      </c>
    </row>
    <row r="58" spans="1:14" ht="25.5" x14ac:dyDescent="0.45">
      <c r="A58" s="279" t="s">
        <v>9848</v>
      </c>
      <c r="B58" s="280" t="s">
        <v>57</v>
      </c>
      <c r="C58" s="279" t="s">
        <v>58</v>
      </c>
      <c r="D58" s="279"/>
      <c r="E58" s="281" t="s">
        <v>15895</v>
      </c>
      <c r="F58" s="279" t="s">
        <v>1434</v>
      </c>
      <c r="G58" s="279" t="s">
        <v>9860</v>
      </c>
      <c r="H58" s="282">
        <v>146</v>
      </c>
      <c r="I58" s="283" t="s">
        <v>13216</v>
      </c>
      <c r="J58" s="284" t="s">
        <v>21899</v>
      </c>
      <c r="K58" s="284" t="s">
        <v>21090</v>
      </c>
      <c r="M58" s="283">
        <v>1</v>
      </c>
      <c r="N58" s="283">
        <v>1</v>
      </c>
    </row>
    <row r="59" spans="1:14" ht="13.15" x14ac:dyDescent="0.45">
      <c r="A59" s="279" t="s">
        <v>9848</v>
      </c>
      <c r="B59" s="280" t="s">
        <v>57</v>
      </c>
      <c r="C59" s="279" t="s">
        <v>58</v>
      </c>
      <c r="D59" s="279"/>
      <c r="E59" s="281" t="s">
        <v>15897</v>
      </c>
      <c r="F59" s="279" t="s">
        <v>1436</v>
      </c>
      <c r="G59" s="279" t="s">
        <v>9860</v>
      </c>
      <c r="H59" s="282">
        <v>146</v>
      </c>
      <c r="I59" s="283" t="s">
        <v>13217</v>
      </c>
      <c r="J59" s="284" t="s">
        <v>21899</v>
      </c>
      <c r="K59" s="284" t="s">
        <v>21088</v>
      </c>
      <c r="M59" s="283">
        <v>1</v>
      </c>
      <c r="N59" s="283">
        <v>1</v>
      </c>
    </row>
    <row r="60" spans="1:14" ht="13.15" x14ac:dyDescent="0.45">
      <c r="A60" s="279" t="s">
        <v>9848</v>
      </c>
      <c r="B60" s="280" t="s">
        <v>57</v>
      </c>
      <c r="C60" s="279" t="s">
        <v>58</v>
      </c>
      <c r="D60" s="279"/>
      <c r="E60" s="281" t="s">
        <v>15899</v>
      </c>
      <c r="F60" s="279" t="s">
        <v>1437</v>
      </c>
      <c r="G60" s="279" t="s">
        <v>9860</v>
      </c>
      <c r="H60" s="282">
        <v>146</v>
      </c>
      <c r="I60" s="283" t="s">
        <v>13218</v>
      </c>
      <c r="J60" s="284" t="s">
        <v>21899</v>
      </c>
      <c r="K60" s="284" t="s">
        <v>21086</v>
      </c>
      <c r="M60" s="283">
        <v>1</v>
      </c>
      <c r="N60" s="283">
        <v>1</v>
      </c>
    </row>
    <row r="61" spans="1:14" ht="13.15" x14ac:dyDescent="0.45">
      <c r="A61" s="279" t="s">
        <v>9848</v>
      </c>
      <c r="B61" s="280" t="s">
        <v>57</v>
      </c>
      <c r="C61" s="279" t="s">
        <v>58</v>
      </c>
      <c r="D61" s="279" t="s">
        <v>9848</v>
      </c>
      <c r="E61" s="281" t="s">
        <v>15901</v>
      </c>
      <c r="F61" s="279" t="s">
        <v>1438</v>
      </c>
      <c r="G61" s="279" t="s">
        <v>11419</v>
      </c>
      <c r="H61" s="282">
        <v>146</v>
      </c>
      <c r="I61" s="283" t="s">
        <v>13219</v>
      </c>
      <c r="J61" s="284" t="s">
        <v>21899</v>
      </c>
      <c r="K61" s="284" t="s">
        <v>21084</v>
      </c>
      <c r="M61" s="283">
        <v>1</v>
      </c>
      <c r="N61" s="283">
        <v>1</v>
      </c>
    </row>
    <row r="62" spans="1:14" ht="13.15" x14ac:dyDescent="0.45">
      <c r="A62" s="279" t="s">
        <v>9848</v>
      </c>
      <c r="B62" s="280" t="s">
        <v>59</v>
      </c>
      <c r="C62" s="279" t="s">
        <v>60</v>
      </c>
      <c r="D62" s="279" t="s">
        <v>9848</v>
      </c>
      <c r="E62" s="281" t="s">
        <v>15901</v>
      </c>
      <c r="F62" s="279" t="s">
        <v>1438</v>
      </c>
      <c r="G62" s="279" t="s">
        <v>11418</v>
      </c>
      <c r="H62" s="282">
        <v>146</v>
      </c>
      <c r="I62" s="283" t="s">
        <v>13220</v>
      </c>
      <c r="J62" s="284" t="s">
        <v>21898</v>
      </c>
      <c r="K62" s="284" t="s">
        <v>21084</v>
      </c>
      <c r="M62" s="283">
        <v>1</v>
      </c>
      <c r="N62" s="283">
        <v>1</v>
      </c>
    </row>
    <row r="63" spans="1:14" ht="13.15" x14ac:dyDescent="0.45">
      <c r="A63" s="279" t="s">
        <v>9848</v>
      </c>
      <c r="B63" s="280" t="s">
        <v>59</v>
      </c>
      <c r="C63" s="279" t="s">
        <v>60</v>
      </c>
      <c r="D63" s="279"/>
      <c r="E63" s="281" t="s">
        <v>15914</v>
      </c>
      <c r="F63" s="279" t="s">
        <v>1447</v>
      </c>
      <c r="G63" s="279" t="s">
        <v>9860</v>
      </c>
      <c r="H63" s="282">
        <v>149</v>
      </c>
      <c r="I63" s="283" t="s">
        <v>13221</v>
      </c>
      <c r="J63" s="284" t="s">
        <v>21898</v>
      </c>
      <c r="K63" s="284" t="s">
        <v>21071</v>
      </c>
      <c r="M63" s="283">
        <v>1</v>
      </c>
      <c r="N63" s="283">
        <v>1</v>
      </c>
    </row>
    <row r="64" spans="1:14" ht="25.5" x14ac:dyDescent="0.45">
      <c r="A64" s="279" t="s">
        <v>9848</v>
      </c>
      <c r="B64" s="280" t="s">
        <v>59</v>
      </c>
      <c r="C64" s="279" t="s">
        <v>60</v>
      </c>
      <c r="D64" s="279"/>
      <c r="E64" s="281" t="s">
        <v>15918</v>
      </c>
      <c r="F64" s="279" t="s">
        <v>1449</v>
      </c>
      <c r="G64" s="279" t="s">
        <v>9860</v>
      </c>
      <c r="H64" s="282">
        <v>144</v>
      </c>
      <c r="I64" s="283" t="s">
        <v>13222</v>
      </c>
      <c r="J64" s="284" t="s">
        <v>21898</v>
      </c>
      <c r="K64" s="284" t="s">
        <v>21067</v>
      </c>
      <c r="M64" s="283">
        <v>1</v>
      </c>
      <c r="N64" s="283">
        <v>1</v>
      </c>
    </row>
    <row r="65" spans="1:14" ht="25.5" x14ac:dyDescent="0.45">
      <c r="A65" s="279" t="s">
        <v>9848</v>
      </c>
      <c r="B65" s="280" t="s">
        <v>59</v>
      </c>
      <c r="C65" s="279" t="s">
        <v>60</v>
      </c>
      <c r="D65" s="279" t="s">
        <v>9848</v>
      </c>
      <c r="E65" s="281" t="s">
        <v>15920</v>
      </c>
      <c r="F65" s="279" t="s">
        <v>1450</v>
      </c>
      <c r="G65" s="279" t="s">
        <v>11406</v>
      </c>
      <c r="H65" s="282">
        <v>144</v>
      </c>
      <c r="I65" s="283" t="s">
        <v>13223</v>
      </c>
      <c r="J65" s="284" t="s">
        <v>21898</v>
      </c>
      <c r="K65" s="284" t="s">
        <v>21065</v>
      </c>
      <c r="M65" s="283">
        <v>1</v>
      </c>
      <c r="N65" s="283">
        <v>1</v>
      </c>
    </row>
    <row r="66" spans="1:14" ht="25.5" x14ac:dyDescent="0.45">
      <c r="A66" s="279" t="s">
        <v>9848</v>
      </c>
      <c r="B66" s="280" t="s">
        <v>63</v>
      </c>
      <c r="C66" s="279" t="s">
        <v>62</v>
      </c>
      <c r="D66" s="279" t="s">
        <v>9848</v>
      </c>
      <c r="E66" s="281" t="s">
        <v>15878</v>
      </c>
      <c r="F66" s="279" t="s">
        <v>11424</v>
      </c>
      <c r="G66" s="279" t="s">
        <v>11426</v>
      </c>
      <c r="H66" s="282">
        <v>321</v>
      </c>
      <c r="I66" s="283" t="s">
        <v>13224</v>
      </c>
      <c r="J66" s="284" t="s">
        <v>21896</v>
      </c>
      <c r="K66" s="284" t="s">
        <v>21107</v>
      </c>
      <c r="M66" s="283">
        <v>1</v>
      </c>
      <c r="N66" s="283">
        <v>1</v>
      </c>
    </row>
    <row r="67" spans="1:14" ht="25.5" x14ac:dyDescent="0.45">
      <c r="A67" s="279" t="s">
        <v>9848</v>
      </c>
      <c r="B67" s="280" t="s">
        <v>63</v>
      </c>
      <c r="C67" s="279" t="s">
        <v>62</v>
      </c>
      <c r="D67" s="279" t="s">
        <v>9848</v>
      </c>
      <c r="E67" s="281" t="s">
        <v>15920</v>
      </c>
      <c r="F67" s="279" t="s">
        <v>1450</v>
      </c>
      <c r="G67" s="279" t="s">
        <v>11405</v>
      </c>
      <c r="H67" s="282">
        <v>322</v>
      </c>
      <c r="I67" s="283" t="s">
        <v>13225</v>
      </c>
      <c r="J67" s="284" t="s">
        <v>21896</v>
      </c>
      <c r="K67" s="284" t="s">
        <v>21065</v>
      </c>
      <c r="M67" s="283">
        <v>1</v>
      </c>
      <c r="N67" s="283">
        <v>1</v>
      </c>
    </row>
    <row r="68" spans="1:14" ht="25.5" x14ac:dyDescent="0.45">
      <c r="A68" s="279" t="s">
        <v>9848</v>
      </c>
      <c r="B68" s="280" t="s">
        <v>66</v>
      </c>
      <c r="C68" s="279" t="s">
        <v>67</v>
      </c>
      <c r="D68" s="279"/>
      <c r="E68" s="281" t="s">
        <v>15944</v>
      </c>
      <c r="F68" s="279" t="s">
        <v>11389</v>
      </c>
      <c r="G68" s="279" t="s">
        <v>9860</v>
      </c>
      <c r="H68" s="282">
        <v>321</v>
      </c>
      <c r="I68" s="283" t="s">
        <v>13226</v>
      </c>
      <c r="J68" s="284" t="s">
        <v>21894</v>
      </c>
      <c r="K68" s="284" t="s">
        <v>21041</v>
      </c>
      <c r="M68" s="283">
        <v>1</v>
      </c>
      <c r="N68" s="283">
        <v>1</v>
      </c>
    </row>
    <row r="69" spans="1:14" ht="25.5" x14ac:dyDescent="0.45">
      <c r="A69" s="279" t="s">
        <v>9848</v>
      </c>
      <c r="B69" s="280" t="s">
        <v>66</v>
      </c>
      <c r="C69" s="279" t="s">
        <v>67</v>
      </c>
      <c r="D69" s="279"/>
      <c r="E69" s="281" t="s">
        <v>15945</v>
      </c>
      <c r="F69" s="279" t="s">
        <v>11388</v>
      </c>
      <c r="G69" s="279" t="s">
        <v>9860</v>
      </c>
      <c r="H69" s="282">
        <v>322</v>
      </c>
      <c r="I69" s="283" t="s">
        <v>13227</v>
      </c>
      <c r="J69" s="284" t="s">
        <v>21894</v>
      </c>
      <c r="K69" s="284" t="s">
        <v>21040</v>
      </c>
      <c r="M69" s="283">
        <v>1</v>
      </c>
      <c r="N69" s="283">
        <v>1</v>
      </c>
    </row>
    <row r="70" spans="1:14" ht="25.5" x14ac:dyDescent="0.45">
      <c r="A70" s="279" t="s">
        <v>9848</v>
      </c>
      <c r="B70" s="280" t="s">
        <v>66</v>
      </c>
      <c r="C70" s="279" t="s">
        <v>67</v>
      </c>
      <c r="D70" s="279"/>
      <c r="E70" s="281" t="s">
        <v>15947</v>
      </c>
      <c r="F70" s="279" t="s">
        <v>11384</v>
      </c>
      <c r="G70" s="279" t="s">
        <v>9860</v>
      </c>
      <c r="H70" s="282">
        <v>321</v>
      </c>
      <c r="I70" s="283" t="s">
        <v>13228</v>
      </c>
      <c r="J70" s="284" t="s">
        <v>21894</v>
      </c>
      <c r="K70" s="284" t="s">
        <v>21038</v>
      </c>
      <c r="M70" s="283">
        <v>1</v>
      </c>
      <c r="N70" s="283">
        <v>1</v>
      </c>
    </row>
    <row r="71" spans="1:14" ht="25.5" x14ac:dyDescent="0.45">
      <c r="A71" s="279" t="s">
        <v>9848</v>
      </c>
      <c r="B71" s="280" t="s">
        <v>66</v>
      </c>
      <c r="C71" s="279" t="s">
        <v>67</v>
      </c>
      <c r="D71" s="279" t="s">
        <v>9848</v>
      </c>
      <c r="E71" s="281" t="s">
        <v>15948</v>
      </c>
      <c r="F71" s="279" t="s">
        <v>11382</v>
      </c>
      <c r="G71" s="279" t="s">
        <v>11383</v>
      </c>
      <c r="H71" s="282">
        <v>322</v>
      </c>
      <c r="I71" s="283" t="s">
        <v>13229</v>
      </c>
      <c r="J71" s="284" t="s">
        <v>21894</v>
      </c>
      <c r="K71" s="284" t="s">
        <v>21037</v>
      </c>
      <c r="M71" s="283">
        <v>1</v>
      </c>
      <c r="N71" s="283">
        <v>1</v>
      </c>
    </row>
    <row r="72" spans="1:14" ht="25.5" x14ac:dyDescent="0.45">
      <c r="A72" s="279" t="s">
        <v>9848</v>
      </c>
      <c r="B72" s="280" t="s">
        <v>68</v>
      </c>
      <c r="C72" s="279" t="s">
        <v>69</v>
      </c>
      <c r="D72" s="279" t="s">
        <v>9848</v>
      </c>
      <c r="E72" s="281" t="s">
        <v>15948</v>
      </c>
      <c r="F72" s="279" t="s">
        <v>11382</v>
      </c>
      <c r="G72" s="279" t="s">
        <v>11381</v>
      </c>
      <c r="H72" s="282">
        <v>149</v>
      </c>
      <c r="I72" s="283" t="s">
        <v>13230</v>
      </c>
      <c r="J72" s="284" t="s">
        <v>21893</v>
      </c>
      <c r="K72" s="284" t="s">
        <v>21037</v>
      </c>
      <c r="M72" s="283">
        <v>1</v>
      </c>
      <c r="N72" s="283">
        <v>1</v>
      </c>
    </row>
    <row r="73" spans="1:14" ht="25.5" x14ac:dyDescent="0.45">
      <c r="A73" s="279" t="s">
        <v>9848</v>
      </c>
      <c r="B73" s="280" t="s">
        <v>68</v>
      </c>
      <c r="C73" s="279" t="s">
        <v>69</v>
      </c>
      <c r="D73" s="279" t="s">
        <v>9848</v>
      </c>
      <c r="E73" s="281" t="s">
        <v>15951</v>
      </c>
      <c r="F73" s="279" t="s">
        <v>1470</v>
      </c>
      <c r="G73" s="279" t="s">
        <v>11380</v>
      </c>
      <c r="H73" s="282">
        <v>142</v>
      </c>
      <c r="I73" s="283" t="s">
        <v>13231</v>
      </c>
      <c r="J73" s="284" t="s">
        <v>21893</v>
      </c>
      <c r="K73" s="284" t="s">
        <v>21034</v>
      </c>
      <c r="M73" s="283">
        <v>1</v>
      </c>
      <c r="N73" s="283">
        <v>1</v>
      </c>
    </row>
    <row r="74" spans="1:14" ht="13.15" x14ac:dyDescent="0.45">
      <c r="A74" s="279" t="s">
        <v>9848</v>
      </c>
      <c r="B74" s="280" t="s">
        <v>70</v>
      </c>
      <c r="C74" s="279" t="s">
        <v>71</v>
      </c>
      <c r="D74" s="279"/>
      <c r="E74" s="281" t="s">
        <v>15943</v>
      </c>
      <c r="F74" s="279" t="s">
        <v>11390</v>
      </c>
      <c r="G74" s="279" t="s">
        <v>9860</v>
      </c>
      <c r="H74" s="282">
        <v>149</v>
      </c>
      <c r="I74" s="283" t="s">
        <v>13232</v>
      </c>
      <c r="J74" s="284" t="s">
        <v>21892</v>
      </c>
      <c r="K74" s="284" t="s">
        <v>21042</v>
      </c>
      <c r="M74" s="283">
        <v>1</v>
      </c>
      <c r="N74" s="283">
        <v>1</v>
      </c>
    </row>
    <row r="75" spans="1:14" ht="25.5" x14ac:dyDescent="0.45">
      <c r="A75" s="279" t="s">
        <v>9848</v>
      </c>
      <c r="B75" s="280" t="s">
        <v>70</v>
      </c>
      <c r="C75" s="279" t="s">
        <v>71</v>
      </c>
      <c r="D75" s="279" t="s">
        <v>9848</v>
      </c>
      <c r="E75" s="281" t="s">
        <v>15946</v>
      </c>
      <c r="F75" s="279" t="s">
        <v>11386</v>
      </c>
      <c r="G75" s="279" t="s">
        <v>11387</v>
      </c>
      <c r="H75" s="282">
        <v>14</v>
      </c>
      <c r="I75" s="283" t="s">
        <v>13233</v>
      </c>
      <c r="J75" s="284" t="s">
        <v>21892</v>
      </c>
      <c r="K75" s="284" t="s">
        <v>21039</v>
      </c>
      <c r="M75" s="283">
        <v>1</v>
      </c>
      <c r="N75" s="283">
        <v>1</v>
      </c>
    </row>
    <row r="76" spans="1:14" ht="25.5" x14ac:dyDescent="0.45">
      <c r="A76" s="279"/>
      <c r="B76" s="280" t="s">
        <v>72</v>
      </c>
      <c r="C76" s="279" t="s">
        <v>73</v>
      </c>
      <c r="D76" s="279" t="s">
        <v>9848</v>
      </c>
      <c r="E76" s="281" t="s">
        <v>15946</v>
      </c>
      <c r="F76" s="279" t="s">
        <v>11386</v>
      </c>
      <c r="G76" s="279" t="s">
        <v>11385</v>
      </c>
      <c r="H76" s="282">
        <v>143</v>
      </c>
      <c r="I76" s="283" t="s">
        <v>13234</v>
      </c>
      <c r="J76" s="284" t="s">
        <v>21891</v>
      </c>
      <c r="K76" s="284" t="s">
        <v>21039</v>
      </c>
      <c r="M76" s="283">
        <v>1</v>
      </c>
      <c r="N76" s="283">
        <v>1</v>
      </c>
    </row>
    <row r="77" spans="1:14" ht="25.5" x14ac:dyDescent="0.45">
      <c r="A77" s="279"/>
      <c r="B77" s="280" t="s">
        <v>76</v>
      </c>
      <c r="C77" s="279" t="s">
        <v>75</v>
      </c>
      <c r="D77" s="279"/>
      <c r="E77" s="281" t="s">
        <v>15939</v>
      </c>
      <c r="F77" s="279" t="s">
        <v>1461</v>
      </c>
      <c r="G77" s="279" t="s">
        <v>9860</v>
      </c>
      <c r="H77" s="282">
        <v>149</v>
      </c>
      <c r="I77" s="283" t="s">
        <v>13235</v>
      </c>
      <c r="J77" s="284" t="s">
        <v>21889</v>
      </c>
      <c r="K77" s="284" t="s">
        <v>21046</v>
      </c>
      <c r="M77" s="283">
        <v>1</v>
      </c>
      <c r="N77" s="283">
        <v>1</v>
      </c>
    </row>
    <row r="78" spans="1:14" ht="25.5" x14ac:dyDescent="0.45">
      <c r="A78" s="279" t="s">
        <v>9848</v>
      </c>
      <c r="B78" s="280" t="s">
        <v>81</v>
      </c>
      <c r="C78" s="279" t="s">
        <v>80</v>
      </c>
      <c r="D78" s="279"/>
      <c r="E78" s="281" t="s">
        <v>15924</v>
      </c>
      <c r="F78" s="279" t="s">
        <v>1453</v>
      </c>
      <c r="G78" s="279" t="s">
        <v>13155</v>
      </c>
      <c r="H78" s="282">
        <v>150</v>
      </c>
      <c r="I78" s="283" t="s">
        <v>13236</v>
      </c>
      <c r="J78" s="284" t="s">
        <v>21886</v>
      </c>
      <c r="K78" s="284" t="s">
        <v>21061</v>
      </c>
      <c r="M78" s="283">
        <v>1</v>
      </c>
      <c r="N78" s="283">
        <v>1</v>
      </c>
    </row>
    <row r="79" spans="1:14" ht="25.5" x14ac:dyDescent="0.45">
      <c r="A79" s="279" t="s">
        <v>9848</v>
      </c>
      <c r="B79" s="280" t="s">
        <v>81</v>
      </c>
      <c r="C79" s="279" t="s">
        <v>80</v>
      </c>
      <c r="D79" s="279" t="s">
        <v>9848</v>
      </c>
      <c r="E79" s="281" t="s">
        <v>15927</v>
      </c>
      <c r="F79" s="279" t="s">
        <v>1454</v>
      </c>
      <c r="G79" s="279" t="s">
        <v>11404</v>
      </c>
      <c r="H79" s="282">
        <v>210</v>
      </c>
      <c r="I79" s="283" t="s">
        <v>13237</v>
      </c>
      <c r="J79" s="284" t="s">
        <v>21886</v>
      </c>
      <c r="K79" s="284" t="s">
        <v>21058</v>
      </c>
      <c r="M79" s="283">
        <v>1</v>
      </c>
      <c r="N79" s="283">
        <v>1</v>
      </c>
    </row>
    <row r="80" spans="1:14" ht="25.5" x14ac:dyDescent="0.45">
      <c r="A80" s="279"/>
      <c r="B80" s="280" t="s">
        <v>84</v>
      </c>
      <c r="C80" s="279" t="s">
        <v>83</v>
      </c>
      <c r="D80" s="279" t="s">
        <v>9848</v>
      </c>
      <c r="E80" s="281" t="s">
        <v>15930</v>
      </c>
      <c r="F80" s="279" t="s">
        <v>83</v>
      </c>
      <c r="G80" s="279" t="s">
        <v>11402</v>
      </c>
      <c r="H80" s="282">
        <v>210</v>
      </c>
      <c r="I80" s="283" t="s">
        <v>13238</v>
      </c>
      <c r="J80" s="284" t="s">
        <v>21884</v>
      </c>
      <c r="K80" s="284" t="s">
        <v>21055</v>
      </c>
      <c r="M80" s="283">
        <v>1</v>
      </c>
      <c r="N80" s="283">
        <v>1</v>
      </c>
    </row>
    <row r="81" spans="1:14" ht="25.5" x14ac:dyDescent="0.45">
      <c r="A81" s="279" t="s">
        <v>9848</v>
      </c>
      <c r="B81" s="280" t="s">
        <v>87</v>
      </c>
      <c r="C81" s="279" t="s">
        <v>86</v>
      </c>
      <c r="D81" s="279" t="s">
        <v>9848</v>
      </c>
      <c r="E81" s="281" t="s">
        <v>15878</v>
      </c>
      <c r="F81" s="279" t="s">
        <v>11424</v>
      </c>
      <c r="G81" s="279" t="s">
        <v>11425</v>
      </c>
      <c r="H81" s="282">
        <v>230</v>
      </c>
      <c r="I81" s="283" t="s">
        <v>13239</v>
      </c>
      <c r="J81" s="284" t="s">
        <v>21882</v>
      </c>
      <c r="K81" s="284" t="s">
        <v>21107</v>
      </c>
      <c r="M81" s="283">
        <v>1</v>
      </c>
      <c r="N81" s="283">
        <v>1</v>
      </c>
    </row>
    <row r="82" spans="1:14" ht="25.5" x14ac:dyDescent="0.45">
      <c r="A82" s="279" t="s">
        <v>9848</v>
      </c>
      <c r="B82" s="280" t="s">
        <v>87</v>
      </c>
      <c r="C82" s="279" t="s">
        <v>86</v>
      </c>
      <c r="D82" s="279" t="s">
        <v>9848</v>
      </c>
      <c r="E82" s="281" t="s">
        <v>15927</v>
      </c>
      <c r="F82" s="279" t="s">
        <v>1454</v>
      </c>
      <c r="G82" s="279" t="s">
        <v>11403</v>
      </c>
      <c r="H82" s="282">
        <v>220</v>
      </c>
      <c r="I82" s="283" t="s">
        <v>13240</v>
      </c>
      <c r="J82" s="284" t="s">
        <v>21882</v>
      </c>
      <c r="K82" s="284" t="s">
        <v>21058</v>
      </c>
      <c r="M82" s="283">
        <v>1</v>
      </c>
      <c r="N82" s="283">
        <v>1</v>
      </c>
    </row>
    <row r="83" spans="1:14" ht="13.15" x14ac:dyDescent="0.45">
      <c r="A83" s="279" t="s">
        <v>9848</v>
      </c>
      <c r="B83" s="280" t="s">
        <v>90</v>
      </c>
      <c r="C83" s="279" t="s">
        <v>89</v>
      </c>
      <c r="D83" s="279" t="s">
        <v>9848</v>
      </c>
      <c r="E83" s="281" t="s">
        <v>15930</v>
      </c>
      <c r="F83" s="279" t="s">
        <v>83</v>
      </c>
      <c r="G83" s="279" t="s">
        <v>11401</v>
      </c>
      <c r="H83" s="282">
        <v>240</v>
      </c>
      <c r="I83" s="283" t="s">
        <v>13241</v>
      </c>
      <c r="J83" s="284" t="s">
        <v>21880</v>
      </c>
      <c r="K83" s="284" t="s">
        <v>21055</v>
      </c>
      <c r="M83" s="283">
        <v>1</v>
      </c>
      <c r="N83" s="283">
        <v>1</v>
      </c>
    </row>
    <row r="84" spans="1:14" ht="13.15" x14ac:dyDescent="0.45">
      <c r="A84" s="279" t="s">
        <v>9848</v>
      </c>
      <c r="B84" s="280" t="s">
        <v>90</v>
      </c>
      <c r="C84" s="279" t="s">
        <v>89</v>
      </c>
      <c r="D84" s="279"/>
      <c r="E84" s="281" t="s">
        <v>15954</v>
      </c>
      <c r="F84" s="279" t="s">
        <v>1471</v>
      </c>
      <c r="G84" s="279" t="s">
        <v>9860</v>
      </c>
      <c r="H84" s="282">
        <v>1610</v>
      </c>
      <c r="I84" s="283" t="s">
        <v>13242</v>
      </c>
      <c r="J84" s="284" t="s">
        <v>21880</v>
      </c>
      <c r="K84" s="284" t="s">
        <v>21031</v>
      </c>
      <c r="M84" s="283">
        <v>1</v>
      </c>
      <c r="N84" s="283">
        <v>1</v>
      </c>
    </row>
    <row r="85" spans="1:14" ht="13.15" x14ac:dyDescent="0.45">
      <c r="A85" s="279" t="s">
        <v>9848</v>
      </c>
      <c r="B85" s="280" t="s">
        <v>95</v>
      </c>
      <c r="C85" s="279" t="s">
        <v>96</v>
      </c>
      <c r="D85" s="279" t="s">
        <v>9848</v>
      </c>
      <c r="E85" s="281" t="s">
        <v>15934</v>
      </c>
      <c r="F85" s="279" t="s">
        <v>11398</v>
      </c>
      <c r="G85" s="279" t="s">
        <v>11399</v>
      </c>
      <c r="H85" s="282">
        <v>311</v>
      </c>
      <c r="I85" s="283" t="s">
        <v>13243</v>
      </c>
      <c r="J85" s="284" t="s">
        <v>21877</v>
      </c>
      <c r="K85" s="284" t="s">
        <v>21051</v>
      </c>
      <c r="M85" s="283">
        <v>1</v>
      </c>
      <c r="N85" s="283">
        <v>1</v>
      </c>
    </row>
    <row r="86" spans="1:14" ht="13.15" x14ac:dyDescent="0.45">
      <c r="A86" s="279" t="s">
        <v>9848</v>
      </c>
      <c r="B86" s="280" t="s">
        <v>95</v>
      </c>
      <c r="C86" s="279" t="s">
        <v>96</v>
      </c>
      <c r="D86" s="279" t="s">
        <v>9848</v>
      </c>
      <c r="E86" s="281" t="s">
        <v>15935</v>
      </c>
      <c r="F86" s="279" t="s">
        <v>11395</v>
      </c>
      <c r="G86" s="279" t="s">
        <v>11396</v>
      </c>
      <c r="H86" s="282">
        <v>312</v>
      </c>
      <c r="I86" s="283" t="s">
        <v>13244</v>
      </c>
      <c r="J86" s="284" t="s">
        <v>21877</v>
      </c>
      <c r="K86" s="284" t="s">
        <v>21050</v>
      </c>
      <c r="M86" s="283">
        <v>1</v>
      </c>
      <c r="N86" s="283">
        <v>1</v>
      </c>
    </row>
    <row r="87" spans="1:14" ht="25.5" x14ac:dyDescent="0.45">
      <c r="A87" s="279" t="s">
        <v>9848</v>
      </c>
      <c r="B87" s="280" t="s">
        <v>95</v>
      </c>
      <c r="C87" s="279" t="s">
        <v>96</v>
      </c>
      <c r="D87" s="279" t="s">
        <v>9848</v>
      </c>
      <c r="E87" s="281" t="s">
        <v>15936</v>
      </c>
      <c r="F87" s="279" t="s">
        <v>11392</v>
      </c>
      <c r="G87" s="279" t="s">
        <v>11393</v>
      </c>
      <c r="H87" s="282">
        <v>311</v>
      </c>
      <c r="I87" s="283" t="s">
        <v>13245</v>
      </c>
      <c r="J87" s="284" t="s">
        <v>21877</v>
      </c>
      <c r="K87" s="284" t="s">
        <v>21049</v>
      </c>
      <c r="M87" s="283">
        <v>1</v>
      </c>
      <c r="N87" s="283">
        <v>1</v>
      </c>
    </row>
    <row r="88" spans="1:14" ht="25.5" x14ac:dyDescent="0.45">
      <c r="A88" s="279" t="s">
        <v>9848</v>
      </c>
      <c r="B88" s="280" t="s">
        <v>95</v>
      </c>
      <c r="C88" s="279" t="s">
        <v>96</v>
      </c>
      <c r="D88" s="279" t="s">
        <v>9848</v>
      </c>
      <c r="E88" s="281" t="s">
        <v>16145</v>
      </c>
      <c r="F88" s="279" t="s">
        <v>1628</v>
      </c>
      <c r="G88" s="279" t="s">
        <v>11217</v>
      </c>
      <c r="H88" s="282">
        <v>312</v>
      </c>
      <c r="I88" s="283" t="s">
        <v>13246</v>
      </c>
      <c r="J88" s="284" t="s">
        <v>21877</v>
      </c>
      <c r="K88" s="284" t="s">
        <v>20832</v>
      </c>
      <c r="M88" s="283">
        <v>1</v>
      </c>
      <c r="N88" s="283">
        <v>1</v>
      </c>
    </row>
    <row r="89" spans="1:14" ht="13.15" x14ac:dyDescent="0.45">
      <c r="A89" s="279" t="s">
        <v>9848</v>
      </c>
      <c r="B89" s="280" t="s">
        <v>97</v>
      </c>
      <c r="C89" s="279" t="s">
        <v>98</v>
      </c>
      <c r="D89" s="279" t="s">
        <v>9848</v>
      </c>
      <c r="E89" s="281" t="s">
        <v>15934</v>
      </c>
      <c r="F89" s="279" t="s">
        <v>11398</v>
      </c>
      <c r="G89" s="279" t="s">
        <v>11397</v>
      </c>
      <c r="H89" s="282">
        <v>311</v>
      </c>
      <c r="I89" s="283" t="s">
        <v>13247</v>
      </c>
      <c r="J89" s="284" t="s">
        <v>21876</v>
      </c>
      <c r="K89" s="284" t="s">
        <v>21051</v>
      </c>
      <c r="M89" s="283">
        <v>1</v>
      </c>
      <c r="N89" s="283">
        <v>1</v>
      </c>
    </row>
    <row r="90" spans="1:14" ht="13.15" x14ac:dyDescent="0.45">
      <c r="A90" s="279" t="s">
        <v>9848</v>
      </c>
      <c r="B90" s="280" t="s">
        <v>97</v>
      </c>
      <c r="C90" s="279" t="s">
        <v>98</v>
      </c>
      <c r="D90" s="279" t="s">
        <v>9848</v>
      </c>
      <c r="E90" s="281" t="s">
        <v>15935</v>
      </c>
      <c r="F90" s="279" t="s">
        <v>11395</v>
      </c>
      <c r="G90" s="279" t="s">
        <v>11394</v>
      </c>
      <c r="H90" s="282">
        <v>312</v>
      </c>
      <c r="I90" s="283" t="s">
        <v>13248</v>
      </c>
      <c r="J90" s="284" t="s">
        <v>21876</v>
      </c>
      <c r="K90" s="284" t="s">
        <v>21050</v>
      </c>
      <c r="M90" s="283">
        <v>1</v>
      </c>
      <c r="N90" s="283">
        <v>1</v>
      </c>
    </row>
    <row r="91" spans="1:14" ht="25.5" x14ac:dyDescent="0.45">
      <c r="A91" s="279" t="s">
        <v>9848</v>
      </c>
      <c r="B91" s="280" t="s">
        <v>97</v>
      </c>
      <c r="C91" s="279" t="s">
        <v>98</v>
      </c>
      <c r="D91" s="279" t="s">
        <v>9848</v>
      </c>
      <c r="E91" s="281" t="s">
        <v>15936</v>
      </c>
      <c r="F91" s="279" t="s">
        <v>11392</v>
      </c>
      <c r="G91" s="279" t="s">
        <v>11391</v>
      </c>
      <c r="H91" s="282">
        <v>170</v>
      </c>
      <c r="I91" s="283" t="s">
        <v>13249</v>
      </c>
      <c r="J91" s="284" t="s">
        <v>21876</v>
      </c>
      <c r="K91" s="284" t="s">
        <v>21049</v>
      </c>
      <c r="M91" s="283">
        <v>1</v>
      </c>
      <c r="N91" s="283">
        <v>1</v>
      </c>
    </row>
    <row r="92" spans="1:14" ht="25.5" x14ac:dyDescent="0.45">
      <c r="A92" s="279" t="s">
        <v>9848</v>
      </c>
      <c r="B92" s="280" t="s">
        <v>101</v>
      </c>
      <c r="C92" s="279" t="s">
        <v>102</v>
      </c>
      <c r="D92" s="279" t="s">
        <v>9848</v>
      </c>
      <c r="E92" s="281" t="s">
        <v>15909</v>
      </c>
      <c r="F92" s="279" t="s">
        <v>11416</v>
      </c>
      <c r="G92" s="279" t="s">
        <v>11417</v>
      </c>
      <c r="H92" s="282">
        <v>163</v>
      </c>
      <c r="I92" s="283" t="s">
        <v>13250</v>
      </c>
      <c r="J92" s="284" t="s">
        <v>21874</v>
      </c>
      <c r="K92" s="284" t="s">
        <v>21076</v>
      </c>
      <c r="M92" s="283">
        <v>1</v>
      </c>
      <c r="N92" s="283">
        <v>1</v>
      </c>
    </row>
    <row r="93" spans="1:14" ht="13.15" x14ac:dyDescent="0.45">
      <c r="A93" s="279" t="s">
        <v>9848</v>
      </c>
      <c r="B93" s="280" t="s">
        <v>101</v>
      </c>
      <c r="C93" s="279" t="s">
        <v>102</v>
      </c>
      <c r="D93" s="279" t="s">
        <v>9848</v>
      </c>
      <c r="E93" s="281" t="s">
        <v>15910</v>
      </c>
      <c r="F93" s="279" t="s">
        <v>11413</v>
      </c>
      <c r="G93" s="279" t="s">
        <v>11414</v>
      </c>
      <c r="H93" s="282">
        <v>161</v>
      </c>
      <c r="I93" s="283" t="s">
        <v>13251</v>
      </c>
      <c r="J93" s="284" t="s">
        <v>21874</v>
      </c>
      <c r="K93" s="284" t="s">
        <v>21075</v>
      </c>
      <c r="M93" s="283">
        <v>1</v>
      </c>
      <c r="N93" s="283">
        <v>1</v>
      </c>
    </row>
    <row r="94" spans="1:14" ht="25.5" x14ac:dyDescent="0.45">
      <c r="A94" s="279" t="s">
        <v>9848</v>
      </c>
      <c r="B94" s="280" t="s">
        <v>101</v>
      </c>
      <c r="C94" s="279" t="s">
        <v>102</v>
      </c>
      <c r="D94" s="279" t="s">
        <v>9848</v>
      </c>
      <c r="E94" s="281" t="s">
        <v>15911</v>
      </c>
      <c r="F94" s="279" t="s">
        <v>11410</v>
      </c>
      <c r="G94" s="279" t="s">
        <v>11411</v>
      </c>
      <c r="H94" s="282">
        <v>161</v>
      </c>
      <c r="I94" s="283" t="s">
        <v>13252</v>
      </c>
      <c r="J94" s="284" t="s">
        <v>21874</v>
      </c>
      <c r="K94" s="284" t="s">
        <v>21074</v>
      </c>
      <c r="M94" s="283">
        <v>1</v>
      </c>
      <c r="N94" s="283">
        <v>1</v>
      </c>
    </row>
    <row r="95" spans="1:14" ht="25.5" x14ac:dyDescent="0.45">
      <c r="A95" s="279" t="s">
        <v>9848</v>
      </c>
      <c r="B95" s="280" t="s">
        <v>103</v>
      </c>
      <c r="C95" s="279" t="s">
        <v>104</v>
      </c>
      <c r="D95" s="279" t="s">
        <v>9848</v>
      </c>
      <c r="E95" s="281" t="s">
        <v>15862</v>
      </c>
      <c r="F95" s="279" t="s">
        <v>11440</v>
      </c>
      <c r="G95" s="279" t="s">
        <v>11439</v>
      </c>
      <c r="H95" s="282">
        <v>163</v>
      </c>
      <c r="I95" s="283" t="s">
        <v>13253</v>
      </c>
      <c r="J95" s="284" t="s">
        <v>21873</v>
      </c>
      <c r="K95" s="284" t="s">
        <v>21123</v>
      </c>
      <c r="M95" s="283">
        <v>1</v>
      </c>
      <c r="N95" s="283">
        <v>1</v>
      </c>
    </row>
    <row r="96" spans="1:14" ht="25.5" x14ac:dyDescent="0.45">
      <c r="A96" s="279" t="s">
        <v>9848</v>
      </c>
      <c r="B96" s="280" t="s">
        <v>103</v>
      </c>
      <c r="C96" s="279" t="s">
        <v>104</v>
      </c>
      <c r="D96" s="279" t="s">
        <v>9848</v>
      </c>
      <c r="E96" s="281" t="s">
        <v>15909</v>
      </c>
      <c r="F96" s="279" t="s">
        <v>11416</v>
      </c>
      <c r="G96" s="279" t="s">
        <v>11415</v>
      </c>
      <c r="H96" s="282">
        <v>164</v>
      </c>
      <c r="I96" s="283" t="s">
        <v>13254</v>
      </c>
      <c r="J96" s="284" t="s">
        <v>21873</v>
      </c>
      <c r="K96" s="284" t="s">
        <v>21076</v>
      </c>
      <c r="M96" s="283">
        <v>1</v>
      </c>
      <c r="N96" s="283">
        <v>1</v>
      </c>
    </row>
    <row r="97" spans="1:14" x14ac:dyDescent="0.45">
      <c r="A97" s="279" t="s">
        <v>9848</v>
      </c>
      <c r="B97" s="280" t="s">
        <v>103</v>
      </c>
      <c r="C97" s="279" t="s">
        <v>104</v>
      </c>
      <c r="D97" s="279" t="s">
        <v>9848</v>
      </c>
      <c r="E97" s="281" t="s">
        <v>15910</v>
      </c>
      <c r="F97" s="279" t="s">
        <v>11413</v>
      </c>
      <c r="G97" s="285" t="s">
        <v>11412</v>
      </c>
      <c r="H97" s="282">
        <v>161</v>
      </c>
      <c r="I97" s="283" t="s">
        <v>13255</v>
      </c>
      <c r="J97" s="284" t="s">
        <v>21873</v>
      </c>
      <c r="K97" s="284" t="s">
        <v>21075</v>
      </c>
      <c r="M97" s="283">
        <v>1</v>
      </c>
      <c r="N97" s="283">
        <v>1</v>
      </c>
    </row>
    <row r="98" spans="1:14" ht="25.5" x14ac:dyDescent="0.45">
      <c r="A98" s="279" t="s">
        <v>9848</v>
      </c>
      <c r="B98" s="280" t="s">
        <v>103</v>
      </c>
      <c r="C98" s="279" t="s">
        <v>104</v>
      </c>
      <c r="D98" s="279" t="s">
        <v>9848</v>
      </c>
      <c r="E98" s="281" t="s">
        <v>15911</v>
      </c>
      <c r="F98" s="279" t="s">
        <v>11410</v>
      </c>
      <c r="G98" s="279" t="s">
        <v>11409</v>
      </c>
      <c r="H98" s="282">
        <v>161</v>
      </c>
      <c r="I98" s="283" t="s">
        <v>13256</v>
      </c>
      <c r="J98" s="284" t="s">
        <v>21873</v>
      </c>
      <c r="K98" s="284" t="s">
        <v>21074</v>
      </c>
      <c r="M98" s="283">
        <v>1</v>
      </c>
      <c r="N98" s="283">
        <v>1</v>
      </c>
    </row>
    <row r="99" spans="1:14" ht="13.15" x14ac:dyDescent="0.45">
      <c r="A99" s="279" t="s">
        <v>9848</v>
      </c>
      <c r="B99" s="280" t="s">
        <v>111</v>
      </c>
      <c r="C99" s="279" t="s">
        <v>110</v>
      </c>
      <c r="D99" s="279" t="s">
        <v>9848</v>
      </c>
      <c r="E99" s="281" t="s">
        <v>15960</v>
      </c>
      <c r="F99" s="286" t="s">
        <v>11376</v>
      </c>
      <c r="G99" s="279" t="s">
        <v>11377</v>
      </c>
      <c r="H99" s="282">
        <v>162</v>
      </c>
      <c r="I99" s="283" t="s">
        <v>13257</v>
      </c>
      <c r="J99" s="284" t="s">
        <v>21869</v>
      </c>
      <c r="K99" s="284" t="s">
        <v>21024</v>
      </c>
      <c r="M99" s="283">
        <v>1</v>
      </c>
      <c r="N99" s="283">
        <v>1</v>
      </c>
    </row>
    <row r="100" spans="1:14" ht="13.15" x14ac:dyDescent="0.45">
      <c r="A100" s="279" t="s">
        <v>9848</v>
      </c>
      <c r="B100" s="280" t="s">
        <v>111</v>
      </c>
      <c r="C100" s="279" t="s">
        <v>110</v>
      </c>
      <c r="D100" s="279"/>
      <c r="E100" s="281" t="s">
        <v>15966</v>
      </c>
      <c r="F100" s="279" t="s">
        <v>11372</v>
      </c>
      <c r="G100" s="279" t="s">
        <v>9860</v>
      </c>
      <c r="H100" s="282">
        <v>162</v>
      </c>
      <c r="I100" s="283" t="s">
        <v>13258</v>
      </c>
      <c r="J100" s="284" t="s">
        <v>21869</v>
      </c>
      <c r="K100" s="284" t="s">
        <v>21018</v>
      </c>
      <c r="M100" s="283">
        <v>1</v>
      </c>
      <c r="N100" s="283">
        <v>1</v>
      </c>
    </row>
    <row r="101" spans="1:14" ht="25.5" x14ac:dyDescent="0.45">
      <c r="A101" s="279" t="s">
        <v>9848</v>
      </c>
      <c r="B101" s="280" t="s">
        <v>114</v>
      </c>
      <c r="C101" s="279" t="s">
        <v>113</v>
      </c>
      <c r="D101" s="279"/>
      <c r="E101" s="281" t="s">
        <v>15964</v>
      </c>
      <c r="F101" s="279" t="s">
        <v>11374</v>
      </c>
      <c r="G101" s="279" t="s">
        <v>9860</v>
      </c>
      <c r="H101" s="282">
        <v>7500</v>
      </c>
      <c r="I101" s="283" t="s">
        <v>13259</v>
      </c>
      <c r="J101" s="284" t="s">
        <v>21867</v>
      </c>
      <c r="K101" s="284" t="s">
        <v>21020</v>
      </c>
      <c r="M101" s="283">
        <v>1</v>
      </c>
      <c r="N101" s="283">
        <v>1</v>
      </c>
    </row>
    <row r="102" spans="1:14" ht="25.5" x14ac:dyDescent="0.45">
      <c r="A102" s="279" t="s">
        <v>9848</v>
      </c>
      <c r="B102" s="280" t="s">
        <v>114</v>
      </c>
      <c r="C102" s="279" t="s">
        <v>113</v>
      </c>
      <c r="D102" s="279"/>
      <c r="E102" s="281" t="s">
        <v>15965</v>
      </c>
      <c r="F102" s="279" t="s">
        <v>11373</v>
      </c>
      <c r="G102" s="279" t="s">
        <v>9860</v>
      </c>
      <c r="H102" s="282">
        <v>240</v>
      </c>
      <c r="I102" s="283" t="s">
        <v>13260</v>
      </c>
      <c r="J102" s="284" t="s">
        <v>21867</v>
      </c>
      <c r="K102" s="284" t="s">
        <v>21019</v>
      </c>
      <c r="M102" s="283">
        <v>1</v>
      </c>
      <c r="N102" s="283">
        <v>1</v>
      </c>
    </row>
    <row r="103" spans="1:14" ht="13.15" x14ac:dyDescent="0.45">
      <c r="A103" s="279"/>
      <c r="B103" s="280" t="s">
        <v>119</v>
      </c>
      <c r="C103" s="279" t="s">
        <v>118</v>
      </c>
      <c r="D103" s="279"/>
      <c r="E103" s="281" t="s">
        <v>15958</v>
      </c>
      <c r="F103" s="286" t="s">
        <v>11378</v>
      </c>
      <c r="G103" s="279"/>
      <c r="H103" s="282">
        <v>610</v>
      </c>
      <c r="I103" s="283" t="s">
        <v>13261</v>
      </c>
      <c r="J103" s="284" t="s">
        <v>21864</v>
      </c>
      <c r="K103" s="284" t="s">
        <v>21026</v>
      </c>
      <c r="M103" s="283">
        <v>1</v>
      </c>
      <c r="N103" s="283">
        <v>1</v>
      </c>
    </row>
    <row r="104" spans="1:14" ht="13.15" x14ac:dyDescent="0.45">
      <c r="A104" s="279"/>
      <c r="B104" s="280" t="s">
        <v>122</v>
      </c>
      <c r="C104" s="279" t="s">
        <v>121</v>
      </c>
      <c r="D104" s="279" t="s">
        <v>9848</v>
      </c>
      <c r="E104" s="281" t="s">
        <v>15960</v>
      </c>
      <c r="F104" s="286" t="s">
        <v>11376</v>
      </c>
      <c r="G104" s="279" t="s">
        <v>11375</v>
      </c>
      <c r="H104" s="282">
        <v>510</v>
      </c>
      <c r="I104" s="283" t="s">
        <v>13262</v>
      </c>
      <c r="J104" s="284" t="s">
        <v>21862</v>
      </c>
      <c r="K104" s="284" t="s">
        <v>21024</v>
      </c>
      <c r="M104" s="283">
        <v>1</v>
      </c>
      <c r="N104" s="283">
        <v>1</v>
      </c>
    </row>
    <row r="105" spans="1:14" ht="13.15" x14ac:dyDescent="0.45">
      <c r="A105" s="279"/>
      <c r="B105" s="280" t="s">
        <v>127</v>
      </c>
      <c r="C105" s="279" t="s">
        <v>126</v>
      </c>
      <c r="D105" s="279"/>
      <c r="E105" s="281" t="s">
        <v>15969</v>
      </c>
      <c r="F105" s="279" t="s">
        <v>1482</v>
      </c>
      <c r="G105" s="279" t="s">
        <v>9860</v>
      </c>
      <c r="H105" s="282">
        <v>620</v>
      </c>
      <c r="I105" s="283" t="s">
        <v>13263</v>
      </c>
      <c r="J105" s="284" t="s">
        <v>21859</v>
      </c>
      <c r="K105" s="284" t="s">
        <v>21015</v>
      </c>
      <c r="M105" s="283">
        <v>1</v>
      </c>
      <c r="N105" s="283">
        <v>1</v>
      </c>
    </row>
    <row r="106" spans="1:14" ht="25.5" x14ac:dyDescent="0.45">
      <c r="A106" s="279" t="s">
        <v>9848</v>
      </c>
      <c r="B106" s="280" t="s">
        <v>130</v>
      </c>
      <c r="C106" s="279" t="s">
        <v>131</v>
      </c>
      <c r="D106" s="279" t="s">
        <v>9848</v>
      </c>
      <c r="E106" s="281" t="s">
        <v>15976</v>
      </c>
      <c r="F106" s="279" t="s">
        <v>11368</v>
      </c>
      <c r="G106" s="279" t="s">
        <v>11369</v>
      </c>
      <c r="H106" s="282">
        <v>520</v>
      </c>
      <c r="I106" s="283" t="s">
        <v>13264</v>
      </c>
      <c r="J106" s="284" t="s">
        <v>21857</v>
      </c>
      <c r="K106" s="284" t="s">
        <v>21008</v>
      </c>
      <c r="M106" s="283">
        <v>1</v>
      </c>
      <c r="N106" s="283">
        <v>1</v>
      </c>
    </row>
    <row r="107" spans="1:14" ht="13.15" x14ac:dyDescent="0.45">
      <c r="A107" s="279" t="s">
        <v>9848</v>
      </c>
      <c r="B107" s="280" t="s">
        <v>130</v>
      </c>
      <c r="C107" s="279" t="s">
        <v>131</v>
      </c>
      <c r="D107" s="279" t="s">
        <v>9848</v>
      </c>
      <c r="E107" s="281" t="s">
        <v>15977</v>
      </c>
      <c r="F107" s="279" t="s">
        <v>11365</v>
      </c>
      <c r="G107" s="279" t="s">
        <v>11366</v>
      </c>
      <c r="H107" s="282">
        <v>520</v>
      </c>
      <c r="I107" s="283" t="s">
        <v>13265</v>
      </c>
      <c r="J107" s="284" t="s">
        <v>21857</v>
      </c>
      <c r="K107" s="284" t="s">
        <v>21007</v>
      </c>
      <c r="M107" s="283">
        <v>1</v>
      </c>
      <c r="N107" s="283">
        <v>1</v>
      </c>
    </row>
    <row r="108" spans="1:14" ht="25.5" x14ac:dyDescent="0.45">
      <c r="A108" s="279" t="s">
        <v>9848</v>
      </c>
      <c r="B108" s="280" t="s">
        <v>132</v>
      </c>
      <c r="C108" s="279" t="s">
        <v>133</v>
      </c>
      <c r="D108" s="279"/>
      <c r="E108" s="281" t="s">
        <v>15971</v>
      </c>
      <c r="F108" s="279" t="s">
        <v>11371</v>
      </c>
      <c r="G108" s="279" t="s">
        <v>9860</v>
      </c>
      <c r="H108" s="282">
        <v>510</v>
      </c>
      <c r="I108" s="283" t="s">
        <v>13266</v>
      </c>
      <c r="J108" s="284" t="s">
        <v>21856</v>
      </c>
      <c r="K108" s="284" t="s">
        <v>21013</v>
      </c>
      <c r="M108" s="283">
        <v>1</v>
      </c>
      <c r="N108" s="283">
        <v>1</v>
      </c>
    </row>
    <row r="109" spans="1:14" ht="25.5" x14ac:dyDescent="0.45">
      <c r="A109" s="279" t="s">
        <v>9848</v>
      </c>
      <c r="B109" s="280" t="s">
        <v>132</v>
      </c>
      <c r="C109" s="279" t="s">
        <v>133</v>
      </c>
      <c r="D109" s="279"/>
      <c r="E109" s="281" t="s">
        <v>15972</v>
      </c>
      <c r="F109" s="279" t="s">
        <v>11370</v>
      </c>
      <c r="G109" s="279" t="s">
        <v>9860</v>
      </c>
      <c r="H109" s="282">
        <v>710</v>
      </c>
      <c r="I109" s="283" t="s">
        <v>13267</v>
      </c>
      <c r="J109" s="284" t="s">
        <v>21856</v>
      </c>
      <c r="K109" s="284" t="s">
        <v>21012</v>
      </c>
      <c r="M109" s="283">
        <v>1</v>
      </c>
      <c r="N109" s="283">
        <v>1</v>
      </c>
    </row>
    <row r="110" spans="1:14" ht="25.5" x14ac:dyDescent="0.45">
      <c r="A110" s="279" t="s">
        <v>9848</v>
      </c>
      <c r="B110" s="280" t="s">
        <v>132</v>
      </c>
      <c r="C110" s="279" t="s">
        <v>133</v>
      </c>
      <c r="D110" s="279"/>
      <c r="E110" s="281" t="s">
        <v>15974</v>
      </c>
      <c r="F110" s="286" t="s">
        <v>1486</v>
      </c>
      <c r="G110" s="279" t="s">
        <v>9860</v>
      </c>
      <c r="H110" s="282">
        <v>729</v>
      </c>
      <c r="I110" s="283" t="s">
        <v>13268</v>
      </c>
      <c r="J110" s="284" t="s">
        <v>21856</v>
      </c>
      <c r="K110" s="284" t="s">
        <v>21010</v>
      </c>
      <c r="M110" s="283">
        <v>1</v>
      </c>
      <c r="N110" s="283">
        <v>1</v>
      </c>
    </row>
    <row r="111" spans="1:14" ht="25.5" x14ac:dyDescent="0.45">
      <c r="A111" s="279" t="s">
        <v>9848</v>
      </c>
      <c r="B111" s="280" t="s">
        <v>132</v>
      </c>
      <c r="C111" s="279" t="s">
        <v>133</v>
      </c>
      <c r="D111" s="279" t="s">
        <v>9848</v>
      </c>
      <c r="E111" s="281" t="s">
        <v>15976</v>
      </c>
      <c r="F111" s="279" t="s">
        <v>11368</v>
      </c>
      <c r="G111" s="279" t="s">
        <v>11367</v>
      </c>
      <c r="H111" s="282">
        <v>729</v>
      </c>
      <c r="I111" s="283" t="s">
        <v>13269</v>
      </c>
      <c r="J111" s="284" t="s">
        <v>21856</v>
      </c>
      <c r="K111" s="284" t="s">
        <v>21008</v>
      </c>
      <c r="M111" s="283">
        <v>1</v>
      </c>
      <c r="N111" s="283">
        <v>1</v>
      </c>
    </row>
    <row r="112" spans="1:14" ht="25.5" x14ac:dyDescent="0.45">
      <c r="A112" s="279" t="s">
        <v>9848</v>
      </c>
      <c r="B112" s="280" t="s">
        <v>132</v>
      </c>
      <c r="C112" s="279" t="s">
        <v>133</v>
      </c>
      <c r="D112" s="279" t="s">
        <v>9848</v>
      </c>
      <c r="E112" s="281" t="s">
        <v>15977</v>
      </c>
      <c r="F112" s="279" t="s">
        <v>11365</v>
      </c>
      <c r="G112" s="279" t="s">
        <v>11364</v>
      </c>
      <c r="H112" s="282">
        <v>729</v>
      </c>
      <c r="I112" s="283" t="s">
        <v>13270</v>
      </c>
      <c r="J112" s="284" t="s">
        <v>21856</v>
      </c>
      <c r="K112" s="284" t="s">
        <v>21007</v>
      </c>
      <c r="M112" s="283">
        <v>1</v>
      </c>
      <c r="N112" s="283">
        <v>1</v>
      </c>
    </row>
    <row r="113" spans="1:14" ht="25.5" x14ac:dyDescent="0.45">
      <c r="A113" s="279" t="s">
        <v>9848</v>
      </c>
      <c r="B113" s="280" t="s">
        <v>138</v>
      </c>
      <c r="C113" s="279" t="s">
        <v>137</v>
      </c>
      <c r="D113" s="279"/>
      <c r="E113" s="281" t="s">
        <v>15980</v>
      </c>
      <c r="F113" s="279" t="s">
        <v>11363</v>
      </c>
      <c r="G113" s="279" t="s">
        <v>13156</v>
      </c>
      <c r="H113" s="282">
        <v>721</v>
      </c>
      <c r="I113" s="283" t="s">
        <v>13271</v>
      </c>
      <c r="J113" s="284" t="s">
        <v>21853</v>
      </c>
      <c r="K113" s="284" t="s">
        <v>21004</v>
      </c>
      <c r="M113" s="283">
        <v>1</v>
      </c>
      <c r="N113" s="283">
        <v>1</v>
      </c>
    </row>
    <row r="114" spans="1:14" ht="38.25" x14ac:dyDescent="0.45">
      <c r="A114" s="279" t="s">
        <v>9848</v>
      </c>
      <c r="B114" s="280" t="s">
        <v>138</v>
      </c>
      <c r="C114" s="279" t="s">
        <v>137</v>
      </c>
      <c r="D114" s="279" t="s">
        <v>9848</v>
      </c>
      <c r="E114" s="281" t="s">
        <v>15981</v>
      </c>
      <c r="F114" s="279" t="s">
        <v>11361</v>
      </c>
      <c r="G114" s="279" t="s">
        <v>11362</v>
      </c>
      <c r="H114" s="282">
        <v>729</v>
      </c>
      <c r="I114" s="283" t="s">
        <v>13272</v>
      </c>
      <c r="J114" s="284" t="s">
        <v>21853</v>
      </c>
      <c r="K114" s="284" t="s">
        <v>21003</v>
      </c>
      <c r="M114" s="283">
        <v>1</v>
      </c>
      <c r="N114" s="283">
        <v>1</v>
      </c>
    </row>
    <row r="115" spans="1:14" ht="25.5" x14ac:dyDescent="0.45">
      <c r="A115" s="279" t="s">
        <v>9848</v>
      </c>
      <c r="B115" s="280" t="s">
        <v>138</v>
      </c>
      <c r="C115" s="279" t="s">
        <v>137</v>
      </c>
      <c r="D115" s="279"/>
      <c r="E115" s="281" t="s">
        <v>15982</v>
      </c>
      <c r="F115" s="279" t="s">
        <v>11359</v>
      </c>
      <c r="G115" s="279" t="s">
        <v>9860</v>
      </c>
      <c r="H115" s="282">
        <v>721</v>
      </c>
      <c r="I115" s="283" t="s">
        <v>13273</v>
      </c>
      <c r="J115" s="284" t="s">
        <v>21853</v>
      </c>
      <c r="K115" s="284" t="s">
        <v>21002</v>
      </c>
      <c r="M115" s="283">
        <v>1</v>
      </c>
      <c r="N115" s="283">
        <v>1</v>
      </c>
    </row>
    <row r="116" spans="1:14" ht="25.5" x14ac:dyDescent="0.45">
      <c r="A116" s="279" t="s">
        <v>9848</v>
      </c>
      <c r="B116" s="280" t="s">
        <v>138</v>
      </c>
      <c r="C116" s="279" t="s">
        <v>137</v>
      </c>
      <c r="D116" s="279"/>
      <c r="E116" s="281" t="s">
        <v>15983</v>
      </c>
      <c r="F116" s="279" t="s">
        <v>11358</v>
      </c>
      <c r="G116" s="279" t="s">
        <v>9860</v>
      </c>
      <c r="H116" s="282">
        <v>729</v>
      </c>
      <c r="I116" s="283" t="s">
        <v>13274</v>
      </c>
      <c r="J116" s="284" t="s">
        <v>21853</v>
      </c>
      <c r="K116" s="284" t="s">
        <v>21001</v>
      </c>
      <c r="M116" s="283">
        <v>1</v>
      </c>
      <c r="N116" s="283">
        <v>1</v>
      </c>
    </row>
    <row r="117" spans="1:14" ht="25.5" x14ac:dyDescent="0.45">
      <c r="A117" s="279" t="s">
        <v>9848</v>
      </c>
      <c r="B117" s="280" t="s">
        <v>138</v>
      </c>
      <c r="C117" s="279" t="s">
        <v>137</v>
      </c>
      <c r="D117" s="279"/>
      <c r="E117" s="281" t="s">
        <v>15985</v>
      </c>
      <c r="F117" s="279" t="s">
        <v>11357</v>
      </c>
      <c r="G117" s="279" t="s">
        <v>9860</v>
      </c>
      <c r="H117" s="282">
        <v>810</v>
      </c>
      <c r="I117" s="283" t="s">
        <v>13275</v>
      </c>
      <c r="J117" s="284" t="s">
        <v>21853</v>
      </c>
      <c r="K117" s="284" t="s">
        <v>20999</v>
      </c>
      <c r="M117" s="283">
        <v>1</v>
      </c>
      <c r="N117" s="283">
        <v>1</v>
      </c>
    </row>
    <row r="118" spans="1:14" ht="13.15" x14ac:dyDescent="0.45">
      <c r="A118" s="279" t="s">
        <v>9848</v>
      </c>
      <c r="B118" s="280" t="s">
        <v>138</v>
      </c>
      <c r="C118" s="279" t="s">
        <v>137</v>
      </c>
      <c r="D118" s="279"/>
      <c r="E118" s="281" t="s">
        <v>15986</v>
      </c>
      <c r="F118" s="279" t="s">
        <v>11356</v>
      </c>
      <c r="G118" s="279" t="s">
        <v>9860</v>
      </c>
      <c r="H118" s="282">
        <v>810</v>
      </c>
      <c r="I118" s="283" t="s">
        <v>13276</v>
      </c>
      <c r="J118" s="284" t="s">
        <v>21853</v>
      </c>
      <c r="K118" s="284" t="s">
        <v>20998</v>
      </c>
      <c r="M118" s="283">
        <v>1</v>
      </c>
      <c r="N118" s="283">
        <v>1</v>
      </c>
    </row>
    <row r="119" spans="1:14" ht="13.15" x14ac:dyDescent="0.45">
      <c r="A119" s="279" t="s">
        <v>9848</v>
      </c>
      <c r="B119" s="280" t="s">
        <v>138</v>
      </c>
      <c r="C119" s="279" t="s">
        <v>137</v>
      </c>
      <c r="D119" s="279"/>
      <c r="E119" s="281" t="s">
        <v>15987</v>
      </c>
      <c r="F119" s="279" t="s">
        <v>11355</v>
      </c>
      <c r="G119" s="279" t="s">
        <v>9860</v>
      </c>
      <c r="H119" s="282">
        <v>891</v>
      </c>
      <c r="I119" s="283" t="s">
        <v>13277</v>
      </c>
      <c r="J119" s="284" t="s">
        <v>21853</v>
      </c>
      <c r="K119" s="284" t="s">
        <v>20997</v>
      </c>
      <c r="M119" s="283">
        <v>1</v>
      </c>
      <c r="N119" s="283">
        <v>1</v>
      </c>
    </row>
    <row r="120" spans="1:14" ht="25.5" x14ac:dyDescent="0.45">
      <c r="A120" s="279" t="s">
        <v>9848</v>
      </c>
      <c r="B120" s="280" t="s">
        <v>138</v>
      </c>
      <c r="C120" s="279" t="s">
        <v>137</v>
      </c>
      <c r="D120" s="279" t="s">
        <v>9848</v>
      </c>
      <c r="E120" s="281" t="s">
        <v>15988</v>
      </c>
      <c r="F120" s="279" t="s">
        <v>11353</v>
      </c>
      <c r="G120" s="279" t="s">
        <v>11354</v>
      </c>
      <c r="H120" s="282">
        <v>810</v>
      </c>
      <c r="I120" s="283" t="s">
        <v>13278</v>
      </c>
      <c r="J120" s="284" t="s">
        <v>21853</v>
      </c>
      <c r="K120" s="284" t="s">
        <v>20996</v>
      </c>
      <c r="M120" s="283">
        <v>1</v>
      </c>
      <c r="N120" s="283">
        <v>1</v>
      </c>
    </row>
    <row r="121" spans="1:14" ht="25.5" x14ac:dyDescent="0.45">
      <c r="A121" s="279" t="s">
        <v>9848</v>
      </c>
      <c r="B121" s="280" t="s">
        <v>138</v>
      </c>
      <c r="C121" s="279" t="s">
        <v>137</v>
      </c>
      <c r="D121" s="279" t="s">
        <v>9848</v>
      </c>
      <c r="E121" s="281" t="s">
        <v>15993</v>
      </c>
      <c r="F121" s="279" t="s">
        <v>11344</v>
      </c>
      <c r="G121" s="279" t="s">
        <v>11346</v>
      </c>
      <c r="H121" s="282">
        <v>810</v>
      </c>
      <c r="I121" s="283" t="s">
        <v>13279</v>
      </c>
      <c r="J121" s="284" t="s">
        <v>21853</v>
      </c>
      <c r="K121" s="284" t="s">
        <v>20991</v>
      </c>
      <c r="M121" s="283">
        <v>1</v>
      </c>
      <c r="N121" s="283">
        <v>1</v>
      </c>
    </row>
    <row r="122" spans="1:14" ht="38.25" x14ac:dyDescent="0.45">
      <c r="A122" s="279" t="s">
        <v>9848</v>
      </c>
      <c r="B122" s="280" t="s">
        <v>141</v>
      </c>
      <c r="C122" s="279" t="s">
        <v>142</v>
      </c>
      <c r="D122" s="279" t="s">
        <v>9848</v>
      </c>
      <c r="E122" s="281" t="s">
        <v>15981</v>
      </c>
      <c r="F122" s="279" t="s">
        <v>11361</v>
      </c>
      <c r="G122" s="279" t="s">
        <v>11360</v>
      </c>
      <c r="H122" s="282">
        <v>810</v>
      </c>
      <c r="I122" s="283" t="s">
        <v>13280</v>
      </c>
      <c r="J122" s="284" t="s">
        <v>21851</v>
      </c>
      <c r="K122" s="284" t="s">
        <v>21003</v>
      </c>
      <c r="M122" s="283">
        <v>1</v>
      </c>
      <c r="N122" s="283">
        <v>1</v>
      </c>
    </row>
    <row r="123" spans="1:14" ht="25.5" x14ac:dyDescent="0.45">
      <c r="A123" s="279" t="s">
        <v>9848</v>
      </c>
      <c r="B123" s="280" t="s">
        <v>141</v>
      </c>
      <c r="C123" s="279" t="s">
        <v>142</v>
      </c>
      <c r="D123" s="279"/>
      <c r="E123" s="281" t="s">
        <v>15990</v>
      </c>
      <c r="F123" s="279" t="s">
        <v>11351</v>
      </c>
      <c r="G123" s="279" t="s">
        <v>9860</v>
      </c>
      <c r="H123" s="282">
        <v>810</v>
      </c>
      <c r="I123" s="283" t="s">
        <v>13281</v>
      </c>
      <c r="J123" s="284" t="s">
        <v>21851</v>
      </c>
      <c r="K123" s="284" t="s">
        <v>20994</v>
      </c>
      <c r="M123" s="283">
        <v>1</v>
      </c>
      <c r="N123" s="283">
        <v>1</v>
      </c>
    </row>
    <row r="124" spans="1:14" ht="25.5" x14ac:dyDescent="0.45">
      <c r="A124" s="279" t="s">
        <v>9848</v>
      </c>
      <c r="B124" s="280" t="s">
        <v>141</v>
      </c>
      <c r="C124" s="279" t="s">
        <v>142</v>
      </c>
      <c r="D124" s="279"/>
      <c r="E124" s="281" t="s">
        <v>15991</v>
      </c>
      <c r="F124" s="279" t="s">
        <v>11350</v>
      </c>
      <c r="G124" s="279" t="s">
        <v>9860</v>
      </c>
      <c r="H124" s="282">
        <v>810</v>
      </c>
      <c r="I124" s="283" t="s">
        <v>13282</v>
      </c>
      <c r="J124" s="284" t="s">
        <v>21851</v>
      </c>
      <c r="K124" s="284" t="s">
        <v>20993</v>
      </c>
      <c r="M124" s="283">
        <v>1</v>
      </c>
      <c r="N124" s="283">
        <v>1</v>
      </c>
    </row>
    <row r="125" spans="1:14" ht="25.5" x14ac:dyDescent="0.45">
      <c r="A125" s="279" t="s">
        <v>9848</v>
      </c>
      <c r="B125" s="280" t="s">
        <v>141</v>
      </c>
      <c r="C125" s="279" t="s">
        <v>142</v>
      </c>
      <c r="D125" s="279" t="s">
        <v>9848</v>
      </c>
      <c r="E125" s="281" t="s">
        <v>15992</v>
      </c>
      <c r="F125" s="279" t="s">
        <v>11348</v>
      </c>
      <c r="G125" s="279" t="s">
        <v>11349</v>
      </c>
      <c r="H125" s="282">
        <v>810</v>
      </c>
      <c r="I125" s="283" t="s">
        <v>13283</v>
      </c>
      <c r="J125" s="284" t="s">
        <v>21851</v>
      </c>
      <c r="K125" s="284" t="s">
        <v>20992</v>
      </c>
      <c r="M125" s="283">
        <v>1</v>
      </c>
      <c r="N125" s="283">
        <v>1</v>
      </c>
    </row>
    <row r="126" spans="1:14" ht="25.5" x14ac:dyDescent="0.45">
      <c r="A126" s="279"/>
      <c r="B126" s="280" t="s">
        <v>143</v>
      </c>
      <c r="C126" s="279" t="s">
        <v>144</v>
      </c>
      <c r="D126" s="279" t="s">
        <v>9848</v>
      </c>
      <c r="E126" s="281" t="s">
        <v>15993</v>
      </c>
      <c r="F126" s="279" t="s">
        <v>11344</v>
      </c>
      <c r="G126" s="279" t="s">
        <v>11345</v>
      </c>
      <c r="H126" s="282">
        <v>899</v>
      </c>
      <c r="I126" s="283" t="s">
        <v>13284</v>
      </c>
      <c r="J126" s="284" t="s">
        <v>21850</v>
      </c>
      <c r="K126" s="284" t="s">
        <v>20991</v>
      </c>
      <c r="M126" s="283">
        <v>1</v>
      </c>
      <c r="N126" s="283">
        <v>1</v>
      </c>
    </row>
    <row r="127" spans="1:14" ht="25.5" x14ac:dyDescent="0.45">
      <c r="A127" s="279" t="s">
        <v>9848</v>
      </c>
      <c r="B127" s="280" t="s">
        <v>145</v>
      </c>
      <c r="C127" s="279" t="s">
        <v>146</v>
      </c>
      <c r="D127" s="279" t="s">
        <v>9848</v>
      </c>
      <c r="E127" s="281" t="s">
        <v>15992</v>
      </c>
      <c r="F127" s="279" t="s">
        <v>11348</v>
      </c>
      <c r="G127" s="279" t="s">
        <v>11347</v>
      </c>
      <c r="H127" s="282">
        <v>891</v>
      </c>
      <c r="I127" s="283" t="s">
        <v>13285</v>
      </c>
      <c r="J127" s="284" t="s">
        <v>21849</v>
      </c>
      <c r="K127" s="284" t="s">
        <v>20992</v>
      </c>
      <c r="M127" s="283">
        <v>1</v>
      </c>
      <c r="N127" s="283">
        <v>1</v>
      </c>
    </row>
    <row r="128" spans="1:14" ht="25.5" x14ac:dyDescent="0.45">
      <c r="A128" s="279" t="s">
        <v>9848</v>
      </c>
      <c r="B128" s="280" t="s">
        <v>145</v>
      </c>
      <c r="C128" s="279" t="s">
        <v>146</v>
      </c>
      <c r="D128" s="279" t="s">
        <v>9848</v>
      </c>
      <c r="E128" s="281" t="s">
        <v>16166</v>
      </c>
      <c r="F128" s="279" t="s">
        <v>11191</v>
      </c>
      <c r="G128" s="279" t="s">
        <v>11193</v>
      </c>
      <c r="H128" s="282">
        <v>891</v>
      </c>
      <c r="I128" s="283" t="s">
        <v>13286</v>
      </c>
      <c r="J128" s="284" t="s">
        <v>21849</v>
      </c>
      <c r="K128" s="284" t="s">
        <v>20811</v>
      </c>
      <c r="M128" s="283">
        <v>1</v>
      </c>
      <c r="N128" s="283">
        <v>1</v>
      </c>
    </row>
    <row r="129" spans="1:14" ht="25.5" x14ac:dyDescent="0.45">
      <c r="A129" s="279" t="s">
        <v>9848</v>
      </c>
      <c r="B129" s="280" t="s">
        <v>147</v>
      </c>
      <c r="C129" s="279" t="s">
        <v>148</v>
      </c>
      <c r="D129" s="279" t="s">
        <v>9848</v>
      </c>
      <c r="E129" s="281" t="s">
        <v>15988</v>
      </c>
      <c r="F129" s="279" t="s">
        <v>11353</v>
      </c>
      <c r="G129" s="279" t="s">
        <v>11352</v>
      </c>
      <c r="H129" s="282">
        <v>891</v>
      </c>
      <c r="I129" s="283" t="s">
        <v>13287</v>
      </c>
      <c r="J129" s="284" t="s">
        <v>21848</v>
      </c>
      <c r="K129" s="284" t="s">
        <v>20996</v>
      </c>
      <c r="M129" s="283">
        <v>1</v>
      </c>
      <c r="N129" s="283">
        <v>1</v>
      </c>
    </row>
    <row r="130" spans="1:14" ht="25.5" x14ac:dyDescent="0.45">
      <c r="A130" s="279" t="s">
        <v>9848</v>
      </c>
      <c r="B130" s="280" t="s">
        <v>147</v>
      </c>
      <c r="C130" s="279" t="s">
        <v>148</v>
      </c>
      <c r="D130" s="279" t="s">
        <v>9848</v>
      </c>
      <c r="E130" s="281" t="s">
        <v>15993</v>
      </c>
      <c r="F130" s="279" t="s">
        <v>11344</v>
      </c>
      <c r="G130" s="279" t="s">
        <v>11343</v>
      </c>
      <c r="H130" s="282">
        <v>893</v>
      </c>
      <c r="I130" s="283" t="s">
        <v>13288</v>
      </c>
      <c r="J130" s="284" t="s">
        <v>21848</v>
      </c>
      <c r="K130" s="284" t="s">
        <v>20991</v>
      </c>
      <c r="M130" s="283">
        <v>1</v>
      </c>
      <c r="N130" s="283">
        <v>1</v>
      </c>
    </row>
    <row r="131" spans="1:14" ht="25.5" x14ac:dyDescent="0.45">
      <c r="A131" s="279" t="s">
        <v>9848</v>
      </c>
      <c r="B131" s="280" t="s">
        <v>153</v>
      </c>
      <c r="C131" s="279" t="s">
        <v>152</v>
      </c>
      <c r="D131" s="279"/>
      <c r="E131" s="281" t="s">
        <v>15997</v>
      </c>
      <c r="F131" s="279" t="s">
        <v>1508</v>
      </c>
      <c r="G131" s="279" t="s">
        <v>9860</v>
      </c>
      <c r="H131" s="282">
        <v>810</v>
      </c>
      <c r="I131" s="283" t="s">
        <v>13289</v>
      </c>
      <c r="J131" s="284" t="s">
        <v>21845</v>
      </c>
      <c r="K131" s="284" t="s">
        <v>20987</v>
      </c>
      <c r="M131" s="283">
        <v>1</v>
      </c>
      <c r="N131" s="283">
        <v>1</v>
      </c>
    </row>
    <row r="132" spans="1:14" ht="25.5" x14ac:dyDescent="0.45">
      <c r="A132" s="279" t="s">
        <v>9848</v>
      </c>
      <c r="B132" s="280" t="s">
        <v>153</v>
      </c>
      <c r="C132" s="279" t="s">
        <v>152</v>
      </c>
      <c r="D132" s="279"/>
      <c r="E132" s="281" t="s">
        <v>15998</v>
      </c>
      <c r="F132" s="279" t="s">
        <v>11342</v>
      </c>
      <c r="G132" s="279" t="s">
        <v>9860</v>
      </c>
      <c r="H132" s="282">
        <v>892</v>
      </c>
      <c r="I132" s="283" t="s">
        <v>13290</v>
      </c>
      <c r="J132" s="284" t="s">
        <v>21845</v>
      </c>
      <c r="K132" s="284" t="s">
        <v>20986</v>
      </c>
      <c r="M132" s="283">
        <v>1</v>
      </c>
      <c r="N132" s="283">
        <v>1</v>
      </c>
    </row>
    <row r="133" spans="1:14" ht="25.5" x14ac:dyDescent="0.45">
      <c r="A133" s="279" t="s">
        <v>9848</v>
      </c>
      <c r="B133" s="280" t="s">
        <v>153</v>
      </c>
      <c r="C133" s="279" t="s">
        <v>152</v>
      </c>
      <c r="D133" s="279" t="s">
        <v>9848</v>
      </c>
      <c r="E133" s="281" t="s">
        <v>17168</v>
      </c>
      <c r="F133" s="279" t="s">
        <v>10238</v>
      </c>
      <c r="G133" s="279" t="s">
        <v>10241</v>
      </c>
      <c r="H133" s="282">
        <v>899</v>
      </c>
      <c r="I133" s="283" t="s">
        <v>13291</v>
      </c>
      <c r="J133" s="284" t="s">
        <v>21845</v>
      </c>
      <c r="K133" s="284" t="s">
        <v>19786</v>
      </c>
      <c r="M133" s="283">
        <v>1</v>
      </c>
      <c r="N133" s="283">
        <v>1</v>
      </c>
    </row>
    <row r="134" spans="1:14" ht="25.5" x14ac:dyDescent="0.45">
      <c r="A134" s="279" t="s">
        <v>9848</v>
      </c>
      <c r="B134" s="280" t="s">
        <v>156</v>
      </c>
      <c r="C134" s="279" t="s">
        <v>155</v>
      </c>
      <c r="D134" s="279" t="s">
        <v>9848</v>
      </c>
      <c r="E134" s="281" t="s">
        <v>15999</v>
      </c>
      <c r="F134" s="279" t="s">
        <v>11340</v>
      </c>
      <c r="G134" s="279" t="s">
        <v>11341</v>
      </c>
      <c r="H134" s="282">
        <v>910</v>
      </c>
      <c r="I134" s="283" t="s">
        <v>13292</v>
      </c>
      <c r="J134" s="284" t="s">
        <v>21843</v>
      </c>
      <c r="K134" s="284" t="s">
        <v>20985</v>
      </c>
      <c r="M134" s="283">
        <v>1</v>
      </c>
      <c r="N134" s="283">
        <v>1</v>
      </c>
    </row>
    <row r="135" spans="1:14" ht="25.5" x14ac:dyDescent="0.45">
      <c r="A135" s="279" t="s">
        <v>9848</v>
      </c>
      <c r="B135" s="280" t="s">
        <v>156</v>
      </c>
      <c r="C135" s="279" t="s">
        <v>155</v>
      </c>
      <c r="D135" s="279" t="s">
        <v>9848</v>
      </c>
      <c r="E135" s="281" t="s">
        <v>16000</v>
      </c>
      <c r="F135" s="279" t="s">
        <v>11337</v>
      </c>
      <c r="G135" s="279" t="s">
        <v>11338</v>
      </c>
      <c r="H135" s="282">
        <v>910</v>
      </c>
      <c r="I135" s="283" t="s">
        <v>13293</v>
      </c>
      <c r="J135" s="284" t="s">
        <v>21843</v>
      </c>
      <c r="K135" s="284" t="s">
        <v>20984</v>
      </c>
      <c r="M135" s="283">
        <v>1</v>
      </c>
      <c r="N135" s="283">
        <v>1</v>
      </c>
    </row>
    <row r="136" spans="1:14" ht="38.25" x14ac:dyDescent="0.45">
      <c r="A136" s="279" t="s">
        <v>9848</v>
      </c>
      <c r="B136" s="280" t="s">
        <v>156</v>
      </c>
      <c r="C136" s="279" t="s">
        <v>155</v>
      </c>
      <c r="D136" s="279" t="s">
        <v>9848</v>
      </c>
      <c r="E136" s="281" t="s">
        <v>16001</v>
      </c>
      <c r="F136" s="279" t="s">
        <v>11334</v>
      </c>
      <c r="G136" s="279" t="s">
        <v>11335</v>
      </c>
      <c r="H136" s="282">
        <v>990</v>
      </c>
      <c r="I136" s="283" t="s">
        <v>13294</v>
      </c>
      <c r="J136" s="284" t="s">
        <v>21843</v>
      </c>
      <c r="K136" s="284" t="s">
        <v>20983</v>
      </c>
      <c r="M136" s="283">
        <v>1</v>
      </c>
      <c r="N136" s="283">
        <v>1</v>
      </c>
    </row>
    <row r="137" spans="1:14" ht="25.5" x14ac:dyDescent="0.45">
      <c r="A137" s="279" t="s">
        <v>9848</v>
      </c>
      <c r="B137" s="280" t="s">
        <v>163</v>
      </c>
      <c r="C137" s="279" t="s">
        <v>162</v>
      </c>
      <c r="D137" s="279" t="s">
        <v>9848</v>
      </c>
      <c r="E137" s="281" t="s">
        <v>16124</v>
      </c>
      <c r="F137" s="279" t="s">
        <v>11245</v>
      </c>
      <c r="G137" s="279" t="s">
        <v>11249</v>
      </c>
      <c r="H137" s="282">
        <v>4312</v>
      </c>
      <c r="I137" s="283" t="s">
        <v>13295</v>
      </c>
      <c r="J137" s="284" t="s">
        <v>21839</v>
      </c>
      <c r="K137" s="284" t="s">
        <v>20853</v>
      </c>
      <c r="M137" s="283">
        <v>1</v>
      </c>
      <c r="N137" s="283">
        <v>1</v>
      </c>
    </row>
    <row r="138" spans="1:14" ht="25.5" x14ac:dyDescent="0.45">
      <c r="A138" s="279" t="s">
        <v>9848</v>
      </c>
      <c r="B138" s="280" t="s">
        <v>163</v>
      </c>
      <c r="C138" s="279" t="s">
        <v>162</v>
      </c>
      <c r="D138" s="279"/>
      <c r="E138" s="281" t="s">
        <v>16139</v>
      </c>
      <c r="F138" s="279" t="s">
        <v>11223</v>
      </c>
      <c r="G138" s="279" t="s">
        <v>13157</v>
      </c>
      <c r="H138" s="282">
        <v>990</v>
      </c>
      <c r="I138" s="283" t="s">
        <v>13296</v>
      </c>
      <c r="J138" s="284" t="s">
        <v>21839</v>
      </c>
      <c r="K138" s="284" t="s">
        <v>20838</v>
      </c>
      <c r="M138" s="283">
        <v>1</v>
      </c>
      <c r="N138" s="283">
        <v>1</v>
      </c>
    </row>
    <row r="139" spans="1:14" ht="25.5" x14ac:dyDescent="0.45">
      <c r="A139" s="279" t="s">
        <v>9848</v>
      </c>
      <c r="B139" s="280" t="s">
        <v>163</v>
      </c>
      <c r="C139" s="279" t="s">
        <v>162</v>
      </c>
      <c r="D139" s="279" t="s">
        <v>9848</v>
      </c>
      <c r="E139" s="281" t="s">
        <v>16140</v>
      </c>
      <c r="F139" s="279" t="s">
        <v>11221</v>
      </c>
      <c r="G139" s="279" t="s">
        <v>11222</v>
      </c>
      <c r="H139" s="282">
        <v>4312</v>
      </c>
      <c r="I139" s="283" t="s">
        <v>13297</v>
      </c>
      <c r="J139" s="284" t="s">
        <v>21839</v>
      </c>
      <c r="K139" s="284" t="s">
        <v>20837</v>
      </c>
      <c r="M139" s="283">
        <v>1</v>
      </c>
      <c r="N139" s="283">
        <v>1</v>
      </c>
    </row>
    <row r="140" spans="1:14" ht="25.5" x14ac:dyDescent="0.45">
      <c r="A140" s="279" t="s">
        <v>9848</v>
      </c>
      <c r="B140" s="280" t="s">
        <v>163</v>
      </c>
      <c r="C140" s="279" t="s">
        <v>162</v>
      </c>
      <c r="D140" s="279"/>
      <c r="E140" s="281" t="s">
        <v>16141</v>
      </c>
      <c r="F140" s="279" t="s">
        <v>11219</v>
      </c>
      <c r="G140" s="279" t="s">
        <v>9860</v>
      </c>
      <c r="H140" s="282">
        <v>990</v>
      </c>
      <c r="I140" s="283" t="s">
        <v>13298</v>
      </c>
      <c r="J140" s="284" t="s">
        <v>21839</v>
      </c>
      <c r="K140" s="284" t="s">
        <v>20836</v>
      </c>
      <c r="M140" s="283">
        <v>1</v>
      </c>
      <c r="N140" s="283">
        <v>1</v>
      </c>
    </row>
    <row r="141" spans="1:14" ht="13.15" x14ac:dyDescent="0.45">
      <c r="A141" s="279" t="s">
        <v>9848</v>
      </c>
      <c r="B141" s="280" t="s">
        <v>163</v>
      </c>
      <c r="C141" s="279" t="s">
        <v>162</v>
      </c>
      <c r="D141" s="279"/>
      <c r="E141" s="281" t="s">
        <v>16142</v>
      </c>
      <c r="F141" s="279" t="s">
        <v>11218</v>
      </c>
      <c r="G141" s="279" t="s">
        <v>9860</v>
      </c>
      <c r="H141" s="282">
        <v>4312</v>
      </c>
      <c r="I141" s="283" t="s">
        <v>13299</v>
      </c>
      <c r="J141" s="284" t="s">
        <v>21839</v>
      </c>
      <c r="K141" s="284" t="s">
        <v>20835</v>
      </c>
      <c r="M141" s="283">
        <v>1</v>
      </c>
      <c r="N141" s="283">
        <v>1</v>
      </c>
    </row>
    <row r="142" spans="1:14" ht="25.5" x14ac:dyDescent="0.45">
      <c r="A142" s="279" t="s">
        <v>9848</v>
      </c>
      <c r="B142" s="280" t="s">
        <v>163</v>
      </c>
      <c r="C142" s="279" t="s">
        <v>162</v>
      </c>
      <c r="D142" s="279" t="s">
        <v>9848</v>
      </c>
      <c r="E142" s="281" t="s">
        <v>16145</v>
      </c>
      <c r="F142" s="279" t="s">
        <v>1628</v>
      </c>
      <c r="G142" s="279" t="s">
        <v>11216</v>
      </c>
      <c r="H142" s="282">
        <v>3510</v>
      </c>
      <c r="I142" s="283" t="s">
        <v>13300</v>
      </c>
      <c r="J142" s="284" t="s">
        <v>21839</v>
      </c>
      <c r="K142" s="284" t="s">
        <v>20832</v>
      </c>
      <c r="M142" s="283">
        <v>1</v>
      </c>
      <c r="N142" s="283">
        <v>1</v>
      </c>
    </row>
    <row r="143" spans="1:14" ht="25.5" x14ac:dyDescent="0.45">
      <c r="A143" s="279"/>
      <c r="B143" s="280" t="s">
        <v>166</v>
      </c>
      <c r="C143" s="279" t="s">
        <v>11215</v>
      </c>
      <c r="D143" s="279" t="s">
        <v>9848</v>
      </c>
      <c r="E143" s="281" t="s">
        <v>16145</v>
      </c>
      <c r="F143" s="279" t="s">
        <v>1628</v>
      </c>
      <c r="G143" s="279" t="s">
        <v>11214</v>
      </c>
      <c r="H143" s="282">
        <v>3510</v>
      </c>
      <c r="I143" s="283" t="s">
        <v>13301</v>
      </c>
      <c r="J143" s="284" t="s">
        <v>21837</v>
      </c>
      <c r="K143" s="284" t="s">
        <v>20832</v>
      </c>
      <c r="M143" s="283">
        <v>1</v>
      </c>
      <c r="N143" s="283">
        <v>1</v>
      </c>
    </row>
    <row r="144" spans="1:14" ht="25.5" x14ac:dyDescent="0.45">
      <c r="A144" s="279" t="s">
        <v>9848</v>
      </c>
      <c r="B144" s="280" t="s">
        <v>169</v>
      </c>
      <c r="C144" s="279" t="s">
        <v>168</v>
      </c>
      <c r="D144" s="279" t="s">
        <v>9848</v>
      </c>
      <c r="E144" s="281" t="s">
        <v>16103</v>
      </c>
      <c r="F144" s="279" t="s">
        <v>11265</v>
      </c>
      <c r="G144" s="279" t="s">
        <v>11266</v>
      </c>
      <c r="H144" s="282">
        <v>3510</v>
      </c>
      <c r="I144" s="283" t="s">
        <v>13302</v>
      </c>
      <c r="J144" s="284" t="s">
        <v>21835</v>
      </c>
      <c r="K144" s="284" t="s">
        <v>20874</v>
      </c>
      <c r="M144" s="283">
        <v>1</v>
      </c>
      <c r="N144" s="283">
        <v>1</v>
      </c>
    </row>
    <row r="145" spans="1:14" ht="25.5" x14ac:dyDescent="0.45">
      <c r="A145" s="279" t="s">
        <v>9848</v>
      </c>
      <c r="B145" s="280" t="s">
        <v>169</v>
      </c>
      <c r="C145" s="279" t="s">
        <v>168</v>
      </c>
      <c r="D145" s="279"/>
      <c r="E145" s="281" t="s">
        <v>16123</v>
      </c>
      <c r="F145" s="279" t="s">
        <v>11250</v>
      </c>
      <c r="G145" s="279" t="s">
        <v>9860</v>
      </c>
      <c r="H145" s="282">
        <v>3510</v>
      </c>
      <c r="I145" s="283" t="s">
        <v>13303</v>
      </c>
      <c r="J145" s="284" t="s">
        <v>21835</v>
      </c>
      <c r="K145" s="284" t="s">
        <v>20854</v>
      </c>
      <c r="M145" s="283">
        <v>1</v>
      </c>
      <c r="N145" s="283">
        <v>1</v>
      </c>
    </row>
    <row r="146" spans="1:14" ht="25.5" x14ac:dyDescent="0.45">
      <c r="A146" s="279" t="s">
        <v>9848</v>
      </c>
      <c r="B146" s="280" t="s">
        <v>169</v>
      </c>
      <c r="C146" s="279" t="s">
        <v>168</v>
      </c>
      <c r="D146" s="279" t="s">
        <v>9848</v>
      </c>
      <c r="E146" s="281" t="s">
        <v>16126</v>
      </c>
      <c r="F146" s="279" t="s">
        <v>11242</v>
      </c>
      <c r="G146" s="279" t="s">
        <v>11243</v>
      </c>
      <c r="H146" s="282">
        <v>3510</v>
      </c>
      <c r="I146" s="283" t="s">
        <v>13304</v>
      </c>
      <c r="J146" s="284" t="s">
        <v>21835</v>
      </c>
      <c r="K146" s="284" t="s">
        <v>20851</v>
      </c>
      <c r="M146" s="283">
        <v>1</v>
      </c>
      <c r="N146" s="283">
        <v>1</v>
      </c>
    </row>
    <row r="147" spans="1:14" ht="25.5" x14ac:dyDescent="0.45">
      <c r="A147" s="279" t="s">
        <v>9848</v>
      </c>
      <c r="B147" s="280" t="s">
        <v>169</v>
      </c>
      <c r="C147" s="279" t="s">
        <v>168</v>
      </c>
      <c r="D147" s="279" t="s">
        <v>9848</v>
      </c>
      <c r="E147" s="281" t="s">
        <v>16128</v>
      </c>
      <c r="F147" s="279" t="s">
        <v>11235</v>
      </c>
      <c r="G147" s="279" t="s">
        <v>11236</v>
      </c>
      <c r="H147" s="282">
        <v>3510</v>
      </c>
      <c r="I147" s="283" t="s">
        <v>13305</v>
      </c>
      <c r="J147" s="284" t="s">
        <v>21835</v>
      </c>
      <c r="K147" s="284" t="s">
        <v>20849</v>
      </c>
      <c r="M147" s="283">
        <v>1</v>
      </c>
      <c r="N147" s="283">
        <v>1</v>
      </c>
    </row>
    <row r="148" spans="1:14" ht="25.5" x14ac:dyDescent="0.45">
      <c r="A148" s="279" t="s">
        <v>9848</v>
      </c>
      <c r="B148" s="280" t="s">
        <v>169</v>
      </c>
      <c r="C148" s="279" t="s">
        <v>168</v>
      </c>
      <c r="D148" s="279"/>
      <c r="E148" s="281" t="s">
        <v>16158</v>
      </c>
      <c r="F148" s="279" t="s">
        <v>11202</v>
      </c>
      <c r="G148" s="279" t="s">
        <v>9860</v>
      </c>
      <c r="H148" s="282">
        <v>3510</v>
      </c>
      <c r="I148" s="283" t="s">
        <v>13306</v>
      </c>
      <c r="J148" s="284" t="s">
        <v>21835</v>
      </c>
      <c r="K148" s="284" t="s">
        <v>20819</v>
      </c>
      <c r="M148" s="283">
        <v>1</v>
      </c>
      <c r="N148" s="283">
        <v>1</v>
      </c>
    </row>
    <row r="149" spans="1:14" ht="25.5" x14ac:dyDescent="0.45">
      <c r="A149" s="279" t="s">
        <v>9848</v>
      </c>
      <c r="B149" s="280" t="s">
        <v>169</v>
      </c>
      <c r="C149" s="279" t="s">
        <v>168</v>
      </c>
      <c r="D149" s="279" t="s">
        <v>9848</v>
      </c>
      <c r="E149" s="281" t="s">
        <v>16159</v>
      </c>
      <c r="F149" s="279" t="s">
        <v>11200</v>
      </c>
      <c r="G149" s="279" t="s">
        <v>11201</v>
      </c>
      <c r="H149" s="282">
        <v>3510</v>
      </c>
      <c r="I149" s="283" t="s">
        <v>13307</v>
      </c>
      <c r="J149" s="284" t="s">
        <v>21835</v>
      </c>
      <c r="K149" s="284" t="s">
        <v>20818</v>
      </c>
      <c r="M149" s="283">
        <v>1</v>
      </c>
      <c r="N149" s="283">
        <v>1</v>
      </c>
    </row>
    <row r="150" spans="1:14" ht="25.5" x14ac:dyDescent="0.45">
      <c r="A150" s="279" t="s">
        <v>9848</v>
      </c>
      <c r="B150" s="280" t="s">
        <v>169</v>
      </c>
      <c r="C150" s="279" t="s">
        <v>168</v>
      </c>
      <c r="D150" s="279" t="s">
        <v>9848</v>
      </c>
      <c r="E150" s="281" t="s">
        <v>16163</v>
      </c>
      <c r="F150" s="279" t="s">
        <v>1644</v>
      </c>
      <c r="G150" s="279" t="s">
        <v>11198</v>
      </c>
      <c r="H150" s="282">
        <v>3510</v>
      </c>
      <c r="I150" s="283" t="s">
        <v>13308</v>
      </c>
      <c r="J150" s="284" t="s">
        <v>21835</v>
      </c>
      <c r="K150" s="284" t="s">
        <v>20814</v>
      </c>
      <c r="M150" s="283">
        <v>1</v>
      </c>
      <c r="N150" s="283">
        <v>1</v>
      </c>
    </row>
    <row r="151" spans="1:14" ht="38.25" x14ac:dyDescent="0.45">
      <c r="A151" s="279" t="s">
        <v>9848</v>
      </c>
      <c r="B151" s="280" t="s">
        <v>169</v>
      </c>
      <c r="C151" s="279" t="s">
        <v>168</v>
      </c>
      <c r="D151" s="279" t="s">
        <v>9848</v>
      </c>
      <c r="E151" s="281" t="s">
        <v>16165</v>
      </c>
      <c r="F151" s="279" t="s">
        <v>11195</v>
      </c>
      <c r="G151" s="279" t="s">
        <v>11196</v>
      </c>
      <c r="H151" s="282">
        <v>3510</v>
      </c>
      <c r="I151" s="283" t="s">
        <v>13309</v>
      </c>
      <c r="J151" s="284" t="s">
        <v>21835</v>
      </c>
      <c r="K151" s="284" t="s">
        <v>20812</v>
      </c>
      <c r="M151" s="283">
        <v>1</v>
      </c>
      <c r="N151" s="283">
        <v>1</v>
      </c>
    </row>
    <row r="152" spans="1:14" ht="25.5" x14ac:dyDescent="0.45">
      <c r="A152" s="279" t="s">
        <v>9848</v>
      </c>
      <c r="B152" s="280" t="s">
        <v>169</v>
      </c>
      <c r="C152" s="279" t="s">
        <v>168</v>
      </c>
      <c r="D152" s="279" t="s">
        <v>9848</v>
      </c>
      <c r="E152" s="281" t="s">
        <v>16166</v>
      </c>
      <c r="F152" s="279" t="s">
        <v>11191</v>
      </c>
      <c r="G152" s="279" t="s">
        <v>11192</v>
      </c>
      <c r="H152" s="282">
        <v>3520</v>
      </c>
      <c r="I152" s="283" t="s">
        <v>13310</v>
      </c>
      <c r="J152" s="284" t="s">
        <v>21835</v>
      </c>
      <c r="K152" s="284" t="s">
        <v>20811</v>
      </c>
      <c r="M152" s="283">
        <v>1</v>
      </c>
      <c r="N152" s="283">
        <v>1</v>
      </c>
    </row>
    <row r="153" spans="1:14" ht="25.5" x14ac:dyDescent="0.45">
      <c r="A153" s="279" t="s">
        <v>9848</v>
      </c>
      <c r="B153" s="280" t="s">
        <v>169</v>
      </c>
      <c r="C153" s="279" t="s">
        <v>168</v>
      </c>
      <c r="D153" s="279" t="s">
        <v>9848</v>
      </c>
      <c r="E153" s="281" t="s">
        <v>16168</v>
      </c>
      <c r="F153" s="279" t="s">
        <v>11187</v>
      </c>
      <c r="G153" s="279" t="s">
        <v>11189</v>
      </c>
      <c r="H153" s="282">
        <v>3600</v>
      </c>
      <c r="I153" s="283" t="s">
        <v>13311</v>
      </c>
      <c r="J153" s="284" t="s">
        <v>21835</v>
      </c>
      <c r="K153" s="284" t="s">
        <v>20809</v>
      </c>
      <c r="M153" s="283">
        <v>1</v>
      </c>
      <c r="N153" s="283">
        <v>1</v>
      </c>
    </row>
    <row r="154" spans="1:14" ht="25.5" x14ac:dyDescent="0.45">
      <c r="A154" s="279" t="s">
        <v>9848</v>
      </c>
      <c r="B154" s="280" t="s">
        <v>169</v>
      </c>
      <c r="C154" s="279" t="s">
        <v>168</v>
      </c>
      <c r="D154" s="279" t="s">
        <v>9848</v>
      </c>
      <c r="E154" s="281" t="s">
        <v>16169</v>
      </c>
      <c r="F154" s="279" t="s">
        <v>11183</v>
      </c>
      <c r="G154" s="279" t="s">
        <v>11185</v>
      </c>
      <c r="H154" s="282">
        <v>4930</v>
      </c>
      <c r="I154" s="283" t="s">
        <v>13312</v>
      </c>
      <c r="J154" s="284" t="s">
        <v>21835</v>
      </c>
      <c r="K154" s="284" t="s">
        <v>20808</v>
      </c>
      <c r="M154" s="283">
        <v>1</v>
      </c>
      <c r="N154" s="283">
        <v>1</v>
      </c>
    </row>
    <row r="155" spans="1:14" ht="25.5" x14ac:dyDescent="0.45">
      <c r="A155" s="279" t="s">
        <v>9848</v>
      </c>
      <c r="B155" s="280" t="s">
        <v>172</v>
      </c>
      <c r="C155" s="279" t="s">
        <v>171</v>
      </c>
      <c r="D155" s="279" t="s">
        <v>9848</v>
      </c>
      <c r="E155" s="281" t="s">
        <v>16107</v>
      </c>
      <c r="F155" s="279" t="s">
        <v>11260</v>
      </c>
      <c r="G155" s="279" t="s">
        <v>11261</v>
      </c>
      <c r="H155" s="282">
        <v>3700</v>
      </c>
      <c r="I155" s="283" t="s">
        <v>13313</v>
      </c>
      <c r="J155" s="284" t="s">
        <v>21833</v>
      </c>
      <c r="K155" s="284" t="s">
        <v>20870</v>
      </c>
      <c r="M155" s="283">
        <v>1</v>
      </c>
      <c r="N155" s="283">
        <v>1</v>
      </c>
    </row>
    <row r="156" spans="1:14" ht="25.5" x14ac:dyDescent="0.45">
      <c r="A156" s="279" t="s">
        <v>9848</v>
      </c>
      <c r="B156" s="280" t="s">
        <v>172</v>
      </c>
      <c r="C156" s="279" t="s">
        <v>171</v>
      </c>
      <c r="D156" s="279"/>
      <c r="E156" s="281" t="s">
        <v>16108</v>
      </c>
      <c r="F156" s="279" t="s">
        <v>11258</v>
      </c>
      <c r="G156" s="279" t="s">
        <v>9860</v>
      </c>
      <c r="H156" s="282">
        <v>3530</v>
      </c>
      <c r="I156" s="283" t="s">
        <v>13314</v>
      </c>
      <c r="J156" s="284" t="s">
        <v>21833</v>
      </c>
      <c r="K156" s="284" t="s">
        <v>20869</v>
      </c>
      <c r="M156" s="283">
        <v>1</v>
      </c>
      <c r="N156" s="283">
        <v>1</v>
      </c>
    </row>
    <row r="157" spans="1:14" ht="25.5" x14ac:dyDescent="0.45">
      <c r="A157" s="279" t="s">
        <v>9848</v>
      </c>
      <c r="B157" s="280" t="s">
        <v>172</v>
      </c>
      <c r="C157" s="279" t="s">
        <v>171</v>
      </c>
      <c r="D157" s="279" t="s">
        <v>9848</v>
      </c>
      <c r="E157" s="281" t="s">
        <v>16109</v>
      </c>
      <c r="F157" s="279" t="s">
        <v>11256</v>
      </c>
      <c r="G157" s="279" t="s">
        <v>11257</v>
      </c>
      <c r="H157" s="282">
        <v>4100</v>
      </c>
      <c r="I157" s="283" t="s">
        <v>13315</v>
      </c>
      <c r="J157" s="284" t="s">
        <v>21833</v>
      </c>
      <c r="K157" s="284" t="s">
        <v>20868</v>
      </c>
      <c r="M157" s="283">
        <v>1</v>
      </c>
      <c r="N157" s="283">
        <v>1</v>
      </c>
    </row>
    <row r="158" spans="1:14" ht="25.5" x14ac:dyDescent="0.45">
      <c r="A158" s="279" t="s">
        <v>9848</v>
      </c>
      <c r="B158" s="280" t="s">
        <v>172</v>
      </c>
      <c r="C158" s="279" t="s">
        <v>171</v>
      </c>
      <c r="D158" s="279" t="s">
        <v>9848</v>
      </c>
      <c r="E158" s="281" t="s">
        <v>16145</v>
      </c>
      <c r="F158" s="279" t="s">
        <v>1628</v>
      </c>
      <c r="G158" s="279" t="s">
        <v>11213</v>
      </c>
      <c r="H158" s="282">
        <v>4100</v>
      </c>
      <c r="I158" s="283" t="s">
        <v>13316</v>
      </c>
      <c r="J158" s="284" t="s">
        <v>21833</v>
      </c>
      <c r="K158" s="284" t="s">
        <v>20832</v>
      </c>
      <c r="M158" s="283">
        <v>1</v>
      </c>
      <c r="N158" s="283">
        <v>1</v>
      </c>
    </row>
    <row r="159" spans="1:14" ht="13.15" x14ac:dyDescent="0.45">
      <c r="A159" s="279" t="s">
        <v>9848</v>
      </c>
      <c r="B159" s="280" t="s">
        <v>175</v>
      </c>
      <c r="C159" s="279" t="s">
        <v>174</v>
      </c>
      <c r="D159" s="279" t="s">
        <v>9848</v>
      </c>
      <c r="E159" s="281" t="s">
        <v>16131</v>
      </c>
      <c r="F159" s="279" t="s">
        <v>11232</v>
      </c>
      <c r="G159" s="279" t="s">
        <v>11233</v>
      </c>
      <c r="H159" s="282">
        <v>4100</v>
      </c>
      <c r="I159" s="283" t="s">
        <v>13317</v>
      </c>
      <c r="J159" s="284" t="s">
        <v>21831</v>
      </c>
      <c r="K159" s="284" t="s">
        <v>20846</v>
      </c>
      <c r="M159" s="283">
        <v>1</v>
      </c>
      <c r="N159" s="283">
        <v>1</v>
      </c>
    </row>
    <row r="160" spans="1:14" ht="25.5" x14ac:dyDescent="0.45">
      <c r="A160" s="279" t="s">
        <v>9848</v>
      </c>
      <c r="B160" s="280" t="s">
        <v>175</v>
      </c>
      <c r="C160" s="279" t="s">
        <v>174</v>
      </c>
      <c r="D160" s="279"/>
      <c r="E160" s="281" t="s">
        <v>16132</v>
      </c>
      <c r="F160" s="279" t="s">
        <v>11230</v>
      </c>
      <c r="G160" s="279" t="s">
        <v>9860</v>
      </c>
      <c r="H160" s="282">
        <v>4100</v>
      </c>
      <c r="I160" s="283" t="s">
        <v>13318</v>
      </c>
      <c r="J160" s="284" t="s">
        <v>21831</v>
      </c>
      <c r="K160" s="284" t="s">
        <v>20845</v>
      </c>
      <c r="M160" s="283">
        <v>1</v>
      </c>
      <c r="N160" s="283">
        <v>1</v>
      </c>
    </row>
    <row r="161" spans="1:14" ht="13.15" x14ac:dyDescent="0.45">
      <c r="A161" s="279" t="s">
        <v>9848</v>
      </c>
      <c r="B161" s="280" t="s">
        <v>175</v>
      </c>
      <c r="C161" s="279" t="s">
        <v>174</v>
      </c>
      <c r="D161" s="279" t="s">
        <v>9848</v>
      </c>
      <c r="E161" s="281" t="s">
        <v>16133</v>
      </c>
      <c r="F161" s="279" t="s">
        <v>11228</v>
      </c>
      <c r="G161" s="279" t="s">
        <v>11229</v>
      </c>
      <c r="H161" s="282">
        <v>4100</v>
      </c>
      <c r="I161" s="283" t="s">
        <v>13319</v>
      </c>
      <c r="J161" s="284" t="s">
        <v>21831</v>
      </c>
      <c r="K161" s="284" t="s">
        <v>20844</v>
      </c>
      <c r="M161" s="283">
        <v>1</v>
      </c>
      <c r="N161" s="283">
        <v>1</v>
      </c>
    </row>
    <row r="162" spans="1:14" ht="38.25" x14ac:dyDescent="0.45">
      <c r="A162" s="279" t="s">
        <v>9848</v>
      </c>
      <c r="B162" s="280" t="s">
        <v>175</v>
      </c>
      <c r="C162" s="279" t="s">
        <v>174</v>
      </c>
      <c r="D162" s="279" t="s">
        <v>9848</v>
      </c>
      <c r="E162" s="281" t="s">
        <v>16134</v>
      </c>
      <c r="F162" s="279" t="s">
        <v>11225</v>
      </c>
      <c r="G162" s="279" t="s">
        <v>11226</v>
      </c>
      <c r="H162" s="282">
        <v>4290</v>
      </c>
      <c r="I162" s="283" t="s">
        <v>13320</v>
      </c>
      <c r="J162" s="284" t="s">
        <v>21831</v>
      </c>
      <c r="K162" s="284" t="s">
        <v>20843</v>
      </c>
      <c r="M162" s="283">
        <v>1</v>
      </c>
      <c r="N162" s="283">
        <v>1</v>
      </c>
    </row>
    <row r="163" spans="1:14" ht="25.5" x14ac:dyDescent="0.45">
      <c r="A163" s="279" t="s">
        <v>9848</v>
      </c>
      <c r="B163" s="280" t="s">
        <v>175</v>
      </c>
      <c r="C163" s="279" t="s">
        <v>174</v>
      </c>
      <c r="D163" s="279"/>
      <c r="E163" s="281" t="s">
        <v>16136</v>
      </c>
      <c r="F163" s="279" t="s">
        <v>1622</v>
      </c>
      <c r="G163" s="279" t="s">
        <v>9860</v>
      </c>
      <c r="H163" s="282">
        <v>4390</v>
      </c>
      <c r="I163" s="283" t="s">
        <v>13321</v>
      </c>
      <c r="J163" s="284" t="s">
        <v>21831</v>
      </c>
      <c r="K163" s="284" t="s">
        <v>20841</v>
      </c>
      <c r="M163" s="283">
        <v>1</v>
      </c>
      <c r="N163" s="283">
        <v>1</v>
      </c>
    </row>
    <row r="164" spans="1:14" ht="13.15" x14ac:dyDescent="0.45">
      <c r="A164" s="279" t="s">
        <v>9848</v>
      </c>
      <c r="B164" s="280" t="s">
        <v>178</v>
      </c>
      <c r="C164" s="279" t="s">
        <v>179</v>
      </c>
      <c r="D164" s="279" t="s">
        <v>9848</v>
      </c>
      <c r="E164" s="281" t="s">
        <v>16103</v>
      </c>
      <c r="F164" s="279" t="s">
        <v>11265</v>
      </c>
      <c r="G164" s="279" t="s">
        <v>11264</v>
      </c>
      <c r="H164" s="282">
        <v>4100</v>
      </c>
      <c r="I164" s="283" t="s">
        <v>13322</v>
      </c>
      <c r="J164" s="284" t="s">
        <v>21829</v>
      </c>
      <c r="K164" s="284" t="s">
        <v>20874</v>
      </c>
      <c r="M164" s="283">
        <v>1</v>
      </c>
      <c r="N164" s="283">
        <v>1</v>
      </c>
    </row>
    <row r="165" spans="1:14" ht="13.15" x14ac:dyDescent="0.45">
      <c r="A165" s="279" t="s">
        <v>9848</v>
      </c>
      <c r="B165" s="280" t="s">
        <v>178</v>
      </c>
      <c r="C165" s="279" t="s">
        <v>179</v>
      </c>
      <c r="D165" s="279"/>
      <c r="E165" s="281" t="s">
        <v>16104</v>
      </c>
      <c r="F165" s="279" t="s">
        <v>11263</v>
      </c>
      <c r="G165" s="279" t="s">
        <v>9860</v>
      </c>
      <c r="H165" s="282">
        <v>4290</v>
      </c>
      <c r="I165" s="283" t="s">
        <v>13323</v>
      </c>
      <c r="J165" s="284" t="s">
        <v>21829</v>
      </c>
      <c r="K165" s="284" t="s">
        <v>20873</v>
      </c>
      <c r="M165" s="283">
        <v>1</v>
      </c>
      <c r="N165" s="283">
        <v>1</v>
      </c>
    </row>
    <row r="166" spans="1:14" ht="25.5" x14ac:dyDescent="0.45">
      <c r="A166" s="279" t="s">
        <v>9848</v>
      </c>
      <c r="B166" s="280" t="s">
        <v>178</v>
      </c>
      <c r="C166" s="279" t="s">
        <v>179</v>
      </c>
      <c r="D166" s="279"/>
      <c r="E166" s="281" t="s">
        <v>16111</v>
      </c>
      <c r="F166" s="279" t="s">
        <v>1599</v>
      </c>
      <c r="G166" s="279" t="s">
        <v>9860</v>
      </c>
      <c r="H166" s="282">
        <v>4220</v>
      </c>
      <c r="I166" s="283" t="s">
        <v>13324</v>
      </c>
      <c r="J166" s="284" t="s">
        <v>21829</v>
      </c>
      <c r="K166" s="284" t="s">
        <v>20866</v>
      </c>
      <c r="M166" s="283">
        <v>1</v>
      </c>
      <c r="N166" s="283">
        <v>1</v>
      </c>
    </row>
    <row r="167" spans="1:14" ht="38.25" x14ac:dyDescent="0.45">
      <c r="A167" s="279" t="s">
        <v>9848</v>
      </c>
      <c r="B167" s="280" t="s">
        <v>178</v>
      </c>
      <c r="C167" s="279" t="s">
        <v>179</v>
      </c>
      <c r="D167" s="279" t="s">
        <v>9848</v>
      </c>
      <c r="E167" s="281" t="s">
        <v>16153</v>
      </c>
      <c r="F167" s="279" t="s">
        <v>11204</v>
      </c>
      <c r="G167" s="279" t="s">
        <v>11206</v>
      </c>
      <c r="H167" s="282">
        <v>4220</v>
      </c>
      <c r="I167" s="283" t="s">
        <v>13325</v>
      </c>
      <c r="J167" s="284" t="s">
        <v>21829</v>
      </c>
      <c r="K167" s="284" t="s">
        <v>20824</v>
      </c>
      <c r="M167" s="283">
        <v>1</v>
      </c>
      <c r="N167" s="283">
        <v>1</v>
      </c>
    </row>
    <row r="168" spans="1:14" ht="25.5" x14ac:dyDescent="0.45">
      <c r="A168" s="279" t="s">
        <v>9848</v>
      </c>
      <c r="B168" s="280" t="s">
        <v>180</v>
      </c>
      <c r="C168" s="279" t="s">
        <v>181</v>
      </c>
      <c r="D168" s="279" t="s">
        <v>9848</v>
      </c>
      <c r="E168" s="281" t="s">
        <v>16107</v>
      </c>
      <c r="F168" s="279" t="s">
        <v>11260</v>
      </c>
      <c r="G168" s="279" t="s">
        <v>11259</v>
      </c>
      <c r="H168" s="282">
        <v>4290</v>
      </c>
      <c r="I168" s="283" t="s">
        <v>13326</v>
      </c>
      <c r="J168" s="284" t="s">
        <v>21828</v>
      </c>
      <c r="K168" s="284" t="s">
        <v>20870</v>
      </c>
      <c r="M168" s="283">
        <v>1</v>
      </c>
      <c r="N168" s="283">
        <v>1</v>
      </c>
    </row>
    <row r="169" spans="1:14" ht="25.5" x14ac:dyDescent="0.45">
      <c r="A169" s="279" t="s">
        <v>9848</v>
      </c>
      <c r="B169" s="280" t="s">
        <v>180</v>
      </c>
      <c r="C169" s="279" t="s">
        <v>181</v>
      </c>
      <c r="D169" s="279" t="s">
        <v>9848</v>
      </c>
      <c r="E169" s="281" t="s">
        <v>16109</v>
      </c>
      <c r="F169" s="279" t="s">
        <v>11256</v>
      </c>
      <c r="G169" s="279" t="s">
        <v>11255</v>
      </c>
      <c r="H169" s="282">
        <v>4220</v>
      </c>
      <c r="I169" s="283" t="s">
        <v>13327</v>
      </c>
      <c r="J169" s="284" t="s">
        <v>21828</v>
      </c>
      <c r="K169" s="284" t="s">
        <v>20868</v>
      </c>
      <c r="M169" s="283">
        <v>1</v>
      </c>
      <c r="N169" s="283">
        <v>1</v>
      </c>
    </row>
    <row r="170" spans="1:14" ht="25.5" x14ac:dyDescent="0.45">
      <c r="A170" s="279" t="s">
        <v>9848</v>
      </c>
      <c r="B170" s="280" t="s">
        <v>184</v>
      </c>
      <c r="C170" s="279" t="s">
        <v>185</v>
      </c>
      <c r="D170" s="279" t="s">
        <v>9848</v>
      </c>
      <c r="E170" s="281" t="s">
        <v>16124</v>
      </c>
      <c r="F170" s="279" t="s">
        <v>11245</v>
      </c>
      <c r="G170" s="279" t="s">
        <v>11248</v>
      </c>
      <c r="H170" s="282">
        <v>4290</v>
      </c>
      <c r="I170" s="283" t="s">
        <v>13328</v>
      </c>
      <c r="J170" s="284" t="s">
        <v>21826</v>
      </c>
      <c r="K170" s="284" t="s">
        <v>20853</v>
      </c>
      <c r="M170" s="283">
        <v>1</v>
      </c>
      <c r="N170" s="283">
        <v>1</v>
      </c>
    </row>
    <row r="171" spans="1:14" ht="13.15" x14ac:dyDescent="0.45">
      <c r="A171" s="279" t="s">
        <v>9848</v>
      </c>
      <c r="B171" s="280" t="s">
        <v>184</v>
      </c>
      <c r="C171" s="279" t="s">
        <v>185</v>
      </c>
      <c r="D171" s="279"/>
      <c r="E171" s="281" t="s">
        <v>16148</v>
      </c>
      <c r="F171" s="279" t="s">
        <v>11210</v>
      </c>
      <c r="G171" s="279" t="s">
        <v>9860</v>
      </c>
      <c r="H171" s="282">
        <v>4210</v>
      </c>
      <c r="I171" s="283" t="s">
        <v>13329</v>
      </c>
      <c r="J171" s="284" t="s">
        <v>21826</v>
      </c>
      <c r="K171" s="284" t="s">
        <v>20829</v>
      </c>
      <c r="M171" s="283">
        <v>1</v>
      </c>
      <c r="N171" s="283">
        <v>1</v>
      </c>
    </row>
    <row r="172" spans="1:14" ht="13.15" x14ac:dyDescent="0.45">
      <c r="A172" s="279" t="s">
        <v>9848</v>
      </c>
      <c r="B172" s="280" t="s">
        <v>184</v>
      </c>
      <c r="C172" s="279" t="s">
        <v>185</v>
      </c>
      <c r="D172" s="279"/>
      <c r="E172" s="281" t="s">
        <v>16149</v>
      </c>
      <c r="F172" s="279" t="s">
        <v>11209</v>
      </c>
      <c r="G172" s="279" t="s">
        <v>9860</v>
      </c>
      <c r="H172" s="282">
        <v>4321</v>
      </c>
      <c r="I172" s="283" t="s">
        <v>13330</v>
      </c>
      <c r="J172" s="284" t="s">
        <v>21826</v>
      </c>
      <c r="K172" s="284" t="s">
        <v>20828</v>
      </c>
      <c r="M172" s="283">
        <v>1</v>
      </c>
      <c r="N172" s="283">
        <v>1</v>
      </c>
    </row>
    <row r="173" spans="1:14" ht="25.5" x14ac:dyDescent="0.45">
      <c r="A173" s="279" t="s">
        <v>9848</v>
      </c>
      <c r="B173" s="280" t="s">
        <v>184</v>
      </c>
      <c r="C173" s="279" t="s">
        <v>185</v>
      </c>
      <c r="D173" s="279"/>
      <c r="E173" s="281" t="s">
        <v>16150</v>
      </c>
      <c r="F173" s="279" t="s">
        <v>11208</v>
      </c>
      <c r="G173" s="279" t="s">
        <v>9860</v>
      </c>
      <c r="H173" s="282">
        <v>4210</v>
      </c>
      <c r="I173" s="283" t="s">
        <v>13331</v>
      </c>
      <c r="J173" s="284" t="s">
        <v>21826</v>
      </c>
      <c r="K173" s="284" t="s">
        <v>20827</v>
      </c>
      <c r="M173" s="283">
        <v>1</v>
      </c>
      <c r="N173" s="283">
        <v>1</v>
      </c>
    </row>
    <row r="174" spans="1:14" ht="25.5" x14ac:dyDescent="0.45">
      <c r="A174" s="279" t="s">
        <v>9848</v>
      </c>
      <c r="B174" s="280" t="s">
        <v>184</v>
      </c>
      <c r="C174" s="279" t="s">
        <v>185</v>
      </c>
      <c r="D174" s="279"/>
      <c r="E174" s="281" t="s">
        <v>16152</v>
      </c>
      <c r="F174" s="279" t="s">
        <v>11207</v>
      </c>
      <c r="G174" s="279" t="s">
        <v>9860</v>
      </c>
      <c r="H174" s="282">
        <v>4220</v>
      </c>
      <c r="I174" s="283" t="s">
        <v>13332</v>
      </c>
      <c r="J174" s="284" t="s">
        <v>21826</v>
      </c>
      <c r="K174" s="284" t="s">
        <v>20825</v>
      </c>
      <c r="M174" s="283">
        <v>1</v>
      </c>
      <c r="N174" s="283">
        <v>1</v>
      </c>
    </row>
    <row r="175" spans="1:14" ht="13.15" x14ac:dyDescent="0.45">
      <c r="A175" s="279" t="s">
        <v>9848</v>
      </c>
      <c r="B175" s="280" t="s">
        <v>184</v>
      </c>
      <c r="C175" s="279" t="s">
        <v>185</v>
      </c>
      <c r="D175" s="279"/>
      <c r="E175" s="281" t="s">
        <v>16155</v>
      </c>
      <c r="F175" s="279" t="s">
        <v>1637</v>
      </c>
      <c r="G175" s="279" t="s">
        <v>9860</v>
      </c>
      <c r="H175" s="282">
        <v>4290</v>
      </c>
      <c r="I175" s="283" t="s">
        <v>13333</v>
      </c>
      <c r="J175" s="284" t="s">
        <v>21826</v>
      </c>
      <c r="K175" s="284" t="s">
        <v>20822</v>
      </c>
      <c r="M175" s="283">
        <v>1</v>
      </c>
      <c r="N175" s="283">
        <v>1</v>
      </c>
    </row>
    <row r="176" spans="1:14" ht="25.5" x14ac:dyDescent="0.45">
      <c r="A176" s="279" t="s">
        <v>9848</v>
      </c>
      <c r="B176" s="280" t="s">
        <v>184</v>
      </c>
      <c r="C176" s="279" t="s">
        <v>185</v>
      </c>
      <c r="D176" s="279" t="s">
        <v>9848</v>
      </c>
      <c r="E176" s="281" t="s">
        <v>16159</v>
      </c>
      <c r="F176" s="279" t="s">
        <v>11200</v>
      </c>
      <c r="G176" s="279" t="s">
        <v>11199</v>
      </c>
      <c r="H176" s="282">
        <v>4312</v>
      </c>
      <c r="I176" s="283" t="s">
        <v>13334</v>
      </c>
      <c r="J176" s="284" t="s">
        <v>21826</v>
      </c>
      <c r="K176" s="284" t="s">
        <v>20818</v>
      </c>
      <c r="M176" s="283">
        <v>1</v>
      </c>
      <c r="N176" s="283">
        <v>1</v>
      </c>
    </row>
    <row r="177" spans="1:14" ht="25.5" x14ac:dyDescent="0.45">
      <c r="A177" s="279" t="s">
        <v>9848</v>
      </c>
      <c r="B177" s="280" t="s">
        <v>186</v>
      </c>
      <c r="C177" s="279" t="s">
        <v>187</v>
      </c>
      <c r="D177" s="279" t="s">
        <v>9848</v>
      </c>
      <c r="E177" s="281" t="s">
        <v>15878</v>
      </c>
      <c r="F177" s="279" t="s">
        <v>11424</v>
      </c>
      <c r="G177" s="279" t="s">
        <v>11423</v>
      </c>
      <c r="H177" s="282">
        <v>4390</v>
      </c>
      <c r="I177" s="283" t="s">
        <v>13335</v>
      </c>
      <c r="J177" s="284" t="s">
        <v>21825</v>
      </c>
      <c r="K177" s="284" t="s">
        <v>21107</v>
      </c>
      <c r="M177" s="283">
        <v>1</v>
      </c>
      <c r="N177" s="283">
        <v>1</v>
      </c>
    </row>
    <row r="178" spans="1:14" ht="13.15" x14ac:dyDescent="0.45">
      <c r="A178" s="279" t="s">
        <v>9848</v>
      </c>
      <c r="B178" s="280" t="s">
        <v>186</v>
      </c>
      <c r="C178" s="279" t="s">
        <v>187</v>
      </c>
      <c r="D178" s="279"/>
      <c r="E178" s="281" t="s">
        <v>16114</v>
      </c>
      <c r="F178" s="279" t="s">
        <v>11254</v>
      </c>
      <c r="G178" s="279" t="s">
        <v>9860</v>
      </c>
      <c r="H178" s="282">
        <v>4390</v>
      </c>
      <c r="I178" s="283" t="s">
        <v>13336</v>
      </c>
      <c r="J178" s="284" t="s">
        <v>21825</v>
      </c>
      <c r="K178" s="284" t="s">
        <v>20863</v>
      </c>
      <c r="M178" s="283">
        <v>1</v>
      </c>
      <c r="N178" s="283">
        <v>1</v>
      </c>
    </row>
    <row r="179" spans="1:14" ht="13.15" x14ac:dyDescent="0.45">
      <c r="A179" s="279" t="s">
        <v>9848</v>
      </c>
      <c r="B179" s="280" t="s">
        <v>186</v>
      </c>
      <c r="C179" s="279" t="s">
        <v>187</v>
      </c>
      <c r="D179" s="279"/>
      <c r="E179" s="281" t="s">
        <v>16115</v>
      </c>
      <c r="F179" s="279" t="s">
        <v>11253</v>
      </c>
      <c r="G179" s="279" t="s">
        <v>9860</v>
      </c>
      <c r="H179" s="282">
        <v>4390</v>
      </c>
      <c r="I179" s="283" t="s">
        <v>13337</v>
      </c>
      <c r="J179" s="284" t="s">
        <v>21825</v>
      </c>
      <c r="K179" s="284" t="s">
        <v>20862</v>
      </c>
      <c r="M179" s="283">
        <v>1</v>
      </c>
      <c r="N179" s="283">
        <v>1</v>
      </c>
    </row>
    <row r="180" spans="1:14" ht="25.5" x14ac:dyDescent="0.45">
      <c r="A180" s="279" t="s">
        <v>9848</v>
      </c>
      <c r="B180" s="280" t="s">
        <v>188</v>
      </c>
      <c r="C180" s="279" t="s">
        <v>189</v>
      </c>
      <c r="D180" s="279"/>
      <c r="E180" s="281" t="s">
        <v>16117</v>
      </c>
      <c r="F180" s="279" t="s">
        <v>1604</v>
      </c>
      <c r="G180" s="279" t="s">
        <v>9860</v>
      </c>
      <c r="H180" s="282">
        <v>4330</v>
      </c>
      <c r="I180" s="283" t="s">
        <v>13338</v>
      </c>
      <c r="J180" s="284" t="s">
        <v>21824</v>
      </c>
      <c r="K180" s="284" t="s">
        <v>20860</v>
      </c>
      <c r="M180" s="283">
        <v>1</v>
      </c>
      <c r="N180" s="283">
        <v>1</v>
      </c>
    </row>
    <row r="181" spans="1:14" ht="38.25" x14ac:dyDescent="0.45">
      <c r="A181" s="279" t="s">
        <v>9848</v>
      </c>
      <c r="B181" s="280" t="s">
        <v>188</v>
      </c>
      <c r="C181" s="279" t="s">
        <v>189</v>
      </c>
      <c r="D181" s="279"/>
      <c r="E181" s="281" t="s">
        <v>16119</v>
      </c>
      <c r="F181" s="279" t="s">
        <v>11252</v>
      </c>
      <c r="G181" s="279" t="s">
        <v>9860</v>
      </c>
      <c r="H181" s="282">
        <v>4390</v>
      </c>
      <c r="I181" s="283" t="s">
        <v>13339</v>
      </c>
      <c r="J181" s="284" t="s">
        <v>21824</v>
      </c>
      <c r="K181" s="284" t="s">
        <v>20858</v>
      </c>
      <c r="M181" s="283">
        <v>1</v>
      </c>
      <c r="N181" s="283">
        <v>1</v>
      </c>
    </row>
    <row r="182" spans="1:14" ht="25.5" x14ac:dyDescent="0.45">
      <c r="A182" s="279" t="s">
        <v>9848</v>
      </c>
      <c r="B182" s="280" t="s">
        <v>188</v>
      </c>
      <c r="C182" s="279" t="s">
        <v>189</v>
      </c>
      <c r="D182" s="279"/>
      <c r="E182" s="281" t="s">
        <v>16120</v>
      </c>
      <c r="F182" s="279" t="s">
        <v>11251</v>
      </c>
      <c r="G182" s="279" t="s">
        <v>9860</v>
      </c>
      <c r="H182" s="282">
        <v>4330</v>
      </c>
      <c r="I182" s="283" t="s">
        <v>13340</v>
      </c>
      <c r="J182" s="284" t="s">
        <v>21824</v>
      </c>
      <c r="K182" s="284" t="s">
        <v>20857</v>
      </c>
      <c r="M182" s="283">
        <v>1</v>
      </c>
      <c r="N182" s="283">
        <v>1</v>
      </c>
    </row>
    <row r="183" spans="1:14" ht="38.25" x14ac:dyDescent="0.45">
      <c r="A183" s="279" t="s">
        <v>9848</v>
      </c>
      <c r="B183" s="280" t="s">
        <v>190</v>
      </c>
      <c r="C183" s="279" t="s">
        <v>191</v>
      </c>
      <c r="D183" s="279" t="s">
        <v>9848</v>
      </c>
      <c r="E183" s="281" t="s">
        <v>16124</v>
      </c>
      <c r="F183" s="279" t="s">
        <v>11245</v>
      </c>
      <c r="G183" s="279" t="s">
        <v>11247</v>
      </c>
      <c r="H183" s="282">
        <v>4390</v>
      </c>
      <c r="I183" s="283" t="s">
        <v>13341</v>
      </c>
      <c r="J183" s="284" t="s">
        <v>21823</v>
      </c>
      <c r="K183" s="284" t="s">
        <v>20853</v>
      </c>
      <c r="M183" s="283">
        <v>1</v>
      </c>
      <c r="N183" s="283">
        <v>1</v>
      </c>
    </row>
    <row r="184" spans="1:14" ht="38.25" x14ac:dyDescent="0.45">
      <c r="A184" s="279" t="s">
        <v>9848</v>
      </c>
      <c r="B184" s="280" t="s">
        <v>190</v>
      </c>
      <c r="C184" s="279" t="s">
        <v>191</v>
      </c>
      <c r="D184" s="279" t="s">
        <v>9848</v>
      </c>
      <c r="E184" s="281" t="s">
        <v>16127</v>
      </c>
      <c r="F184" s="279" t="s">
        <v>11238</v>
      </c>
      <c r="G184" s="279" t="s">
        <v>11240</v>
      </c>
      <c r="H184" s="282">
        <v>4390</v>
      </c>
      <c r="I184" s="283" t="s">
        <v>13342</v>
      </c>
      <c r="J184" s="284" t="s">
        <v>21823</v>
      </c>
      <c r="K184" s="284" t="s">
        <v>20850</v>
      </c>
      <c r="M184" s="283">
        <v>1</v>
      </c>
      <c r="N184" s="283">
        <v>1</v>
      </c>
    </row>
    <row r="185" spans="1:14" ht="38.25" x14ac:dyDescent="0.45">
      <c r="A185" s="279" t="s">
        <v>9848</v>
      </c>
      <c r="B185" s="280" t="s">
        <v>190</v>
      </c>
      <c r="C185" s="279" t="s">
        <v>191</v>
      </c>
      <c r="D185" s="279" t="s">
        <v>9848</v>
      </c>
      <c r="E185" s="281" t="s">
        <v>16153</v>
      </c>
      <c r="F185" s="279" t="s">
        <v>11204</v>
      </c>
      <c r="G185" s="279" t="s">
        <v>11205</v>
      </c>
      <c r="H185" s="282">
        <v>4390</v>
      </c>
      <c r="I185" s="283" t="s">
        <v>13343</v>
      </c>
      <c r="J185" s="284" t="s">
        <v>21823</v>
      </c>
      <c r="K185" s="284" t="s">
        <v>20824</v>
      </c>
      <c r="M185" s="283">
        <v>1</v>
      </c>
      <c r="N185" s="283">
        <v>1</v>
      </c>
    </row>
    <row r="186" spans="1:14" ht="38.25" x14ac:dyDescent="0.45">
      <c r="A186" s="279" t="s">
        <v>9848</v>
      </c>
      <c r="B186" s="280" t="s">
        <v>190</v>
      </c>
      <c r="C186" s="279" t="s">
        <v>191</v>
      </c>
      <c r="D186" s="279" t="s">
        <v>9848</v>
      </c>
      <c r="E186" s="281" t="s">
        <v>16168</v>
      </c>
      <c r="F186" s="279" t="s">
        <v>11187</v>
      </c>
      <c r="G186" s="279" t="s">
        <v>11188</v>
      </c>
      <c r="H186" s="282">
        <v>4321</v>
      </c>
      <c r="I186" s="283" t="s">
        <v>13344</v>
      </c>
      <c r="J186" s="284" t="s">
        <v>21823</v>
      </c>
      <c r="K186" s="284" t="s">
        <v>20809</v>
      </c>
      <c r="M186" s="283">
        <v>1</v>
      </c>
      <c r="N186" s="283">
        <v>1</v>
      </c>
    </row>
    <row r="187" spans="1:14" ht="25.5" x14ac:dyDescent="0.45">
      <c r="A187" s="279" t="s">
        <v>9848</v>
      </c>
      <c r="B187" s="280" t="s">
        <v>192</v>
      </c>
      <c r="C187" s="279" t="s">
        <v>193</v>
      </c>
      <c r="D187" s="279" t="s">
        <v>9848</v>
      </c>
      <c r="E187" s="281" t="s">
        <v>16124</v>
      </c>
      <c r="F187" s="279" t="s">
        <v>11245</v>
      </c>
      <c r="G187" s="279" t="s">
        <v>11246</v>
      </c>
      <c r="H187" s="282">
        <v>3320</v>
      </c>
      <c r="I187" s="283" t="s">
        <v>13345</v>
      </c>
      <c r="J187" s="284" t="s">
        <v>21822</v>
      </c>
      <c r="K187" s="284" t="s">
        <v>20853</v>
      </c>
      <c r="M187" s="283">
        <v>1</v>
      </c>
      <c r="N187" s="283">
        <v>1</v>
      </c>
    </row>
    <row r="188" spans="1:14" ht="25.5" x14ac:dyDescent="0.45">
      <c r="A188" s="279" t="s">
        <v>9848</v>
      </c>
      <c r="B188" s="280" t="s">
        <v>192</v>
      </c>
      <c r="C188" s="279" t="s">
        <v>193</v>
      </c>
      <c r="D188" s="279" t="s">
        <v>9848</v>
      </c>
      <c r="E188" s="281" t="s">
        <v>16127</v>
      </c>
      <c r="F188" s="279" t="s">
        <v>11238</v>
      </c>
      <c r="G188" s="279" t="s">
        <v>11239</v>
      </c>
      <c r="H188" s="282">
        <v>4322</v>
      </c>
      <c r="I188" s="283" t="s">
        <v>13346</v>
      </c>
      <c r="J188" s="284" t="s">
        <v>21822</v>
      </c>
      <c r="K188" s="284" t="s">
        <v>20850</v>
      </c>
      <c r="M188" s="283">
        <v>1</v>
      </c>
      <c r="N188" s="283">
        <v>1</v>
      </c>
    </row>
    <row r="189" spans="1:14" ht="25.5" x14ac:dyDescent="0.45">
      <c r="A189" s="279" t="s">
        <v>9848</v>
      </c>
      <c r="B189" s="280" t="s">
        <v>192</v>
      </c>
      <c r="C189" s="279" t="s">
        <v>193</v>
      </c>
      <c r="D189" s="279" t="s">
        <v>9848</v>
      </c>
      <c r="E189" s="281" t="s">
        <v>16145</v>
      </c>
      <c r="F189" s="279" t="s">
        <v>1628</v>
      </c>
      <c r="G189" s="279" t="s">
        <v>11212</v>
      </c>
      <c r="H189" s="282">
        <v>4390</v>
      </c>
      <c r="I189" s="283" t="s">
        <v>13347</v>
      </c>
      <c r="J189" s="284" t="s">
        <v>21822</v>
      </c>
      <c r="K189" s="284" t="s">
        <v>20832</v>
      </c>
      <c r="M189" s="283">
        <v>1</v>
      </c>
      <c r="N189" s="283">
        <v>1</v>
      </c>
    </row>
    <row r="190" spans="1:14" ht="38.25" x14ac:dyDescent="0.45">
      <c r="A190" s="279" t="s">
        <v>9848</v>
      </c>
      <c r="B190" s="280" t="s">
        <v>192</v>
      </c>
      <c r="C190" s="279" t="s">
        <v>193</v>
      </c>
      <c r="D190" s="279" t="s">
        <v>9848</v>
      </c>
      <c r="E190" s="281" t="s">
        <v>16153</v>
      </c>
      <c r="F190" s="279" t="s">
        <v>11204</v>
      </c>
      <c r="G190" s="279" t="s">
        <v>11203</v>
      </c>
      <c r="H190" s="282">
        <v>8129</v>
      </c>
      <c r="I190" s="283" t="s">
        <v>13348</v>
      </c>
      <c r="J190" s="284" t="s">
        <v>21822</v>
      </c>
      <c r="K190" s="284" t="s">
        <v>20824</v>
      </c>
      <c r="M190" s="283">
        <v>1</v>
      </c>
      <c r="N190" s="283">
        <v>1</v>
      </c>
    </row>
    <row r="191" spans="1:14" ht="25.5" x14ac:dyDescent="0.45">
      <c r="A191" s="279" t="s">
        <v>9848</v>
      </c>
      <c r="B191" s="280" t="s">
        <v>192</v>
      </c>
      <c r="C191" s="279" t="s">
        <v>193</v>
      </c>
      <c r="D191" s="279" t="s">
        <v>9848</v>
      </c>
      <c r="E191" s="281" t="s">
        <v>16169</v>
      </c>
      <c r="F191" s="279" t="s">
        <v>11183</v>
      </c>
      <c r="G191" s="279" t="s">
        <v>11184</v>
      </c>
      <c r="H191" s="282">
        <v>331</v>
      </c>
      <c r="I191" s="283" t="s">
        <v>13349</v>
      </c>
      <c r="J191" s="284" t="s">
        <v>21822</v>
      </c>
      <c r="K191" s="284" t="s">
        <v>20808</v>
      </c>
      <c r="M191" s="283">
        <v>1</v>
      </c>
      <c r="N191" s="283">
        <v>1</v>
      </c>
    </row>
    <row r="192" spans="1:14" ht="25.5" x14ac:dyDescent="0.45">
      <c r="A192" s="279" t="s">
        <v>9848</v>
      </c>
      <c r="B192" s="280" t="s">
        <v>194</v>
      </c>
      <c r="C192" s="279" t="s">
        <v>195</v>
      </c>
      <c r="D192" s="279" t="s">
        <v>9848</v>
      </c>
      <c r="E192" s="281" t="s">
        <v>16124</v>
      </c>
      <c r="F192" s="279" t="s">
        <v>11245</v>
      </c>
      <c r="G192" s="279" t="s">
        <v>11244</v>
      </c>
      <c r="H192" s="282">
        <v>3320</v>
      </c>
      <c r="I192" s="283" t="s">
        <v>13350</v>
      </c>
      <c r="J192" s="284" t="s">
        <v>21821</v>
      </c>
      <c r="K192" s="284" t="s">
        <v>20853</v>
      </c>
      <c r="M192" s="283">
        <v>1</v>
      </c>
      <c r="N192" s="283">
        <v>1</v>
      </c>
    </row>
    <row r="193" spans="1:14" ht="25.5" x14ac:dyDescent="0.45">
      <c r="A193" s="279" t="s">
        <v>9848</v>
      </c>
      <c r="B193" s="280" t="s">
        <v>194</v>
      </c>
      <c r="C193" s="279" t="s">
        <v>195</v>
      </c>
      <c r="D193" s="279" t="s">
        <v>9848</v>
      </c>
      <c r="E193" s="281" t="s">
        <v>16126</v>
      </c>
      <c r="F193" s="279" t="s">
        <v>11242</v>
      </c>
      <c r="G193" s="279" t="s">
        <v>11241</v>
      </c>
      <c r="H193" s="282">
        <v>4321</v>
      </c>
      <c r="I193" s="283" t="s">
        <v>13351</v>
      </c>
      <c r="J193" s="284" t="s">
        <v>21821</v>
      </c>
      <c r="K193" s="284" t="s">
        <v>20851</v>
      </c>
      <c r="M193" s="283">
        <v>1</v>
      </c>
      <c r="N193" s="283">
        <v>1</v>
      </c>
    </row>
    <row r="194" spans="1:14" ht="25.5" x14ac:dyDescent="0.45">
      <c r="A194" s="279" t="s">
        <v>9848</v>
      </c>
      <c r="B194" s="280" t="s">
        <v>194</v>
      </c>
      <c r="C194" s="279" t="s">
        <v>195</v>
      </c>
      <c r="D194" s="279" t="s">
        <v>9848</v>
      </c>
      <c r="E194" s="281" t="s">
        <v>16127</v>
      </c>
      <c r="F194" s="279" t="s">
        <v>11238</v>
      </c>
      <c r="G194" s="279" t="s">
        <v>11237</v>
      </c>
      <c r="H194" s="282">
        <v>4329</v>
      </c>
      <c r="I194" s="283" t="s">
        <v>13352</v>
      </c>
      <c r="J194" s="284" t="s">
        <v>21821</v>
      </c>
      <c r="K194" s="284" t="s">
        <v>20850</v>
      </c>
      <c r="M194" s="283">
        <v>1</v>
      </c>
      <c r="N194" s="283">
        <v>1</v>
      </c>
    </row>
    <row r="195" spans="1:14" ht="25.5" x14ac:dyDescent="0.45">
      <c r="A195" s="279" t="s">
        <v>9848</v>
      </c>
      <c r="B195" s="280" t="s">
        <v>194</v>
      </c>
      <c r="C195" s="279" t="s">
        <v>195</v>
      </c>
      <c r="D195" s="279" t="s">
        <v>9848</v>
      </c>
      <c r="E195" s="281" t="s">
        <v>16128</v>
      </c>
      <c r="F195" s="279" t="s">
        <v>11235</v>
      </c>
      <c r="G195" s="279" t="s">
        <v>11234</v>
      </c>
      <c r="H195" s="282">
        <v>4329</v>
      </c>
      <c r="I195" s="283" t="s">
        <v>13353</v>
      </c>
      <c r="J195" s="284" t="s">
        <v>21821</v>
      </c>
      <c r="K195" s="284" t="s">
        <v>20849</v>
      </c>
      <c r="M195" s="283">
        <v>1</v>
      </c>
      <c r="N195" s="283">
        <v>1</v>
      </c>
    </row>
    <row r="196" spans="1:14" ht="51" x14ac:dyDescent="0.45">
      <c r="A196" s="279" t="s">
        <v>9848</v>
      </c>
      <c r="B196" s="280" t="s">
        <v>194</v>
      </c>
      <c r="C196" s="279" t="s">
        <v>195</v>
      </c>
      <c r="D196" s="279" t="s">
        <v>9848</v>
      </c>
      <c r="E196" s="281" t="s">
        <v>16131</v>
      </c>
      <c r="F196" s="279" t="s">
        <v>11232</v>
      </c>
      <c r="G196" s="279" t="s">
        <v>11231</v>
      </c>
      <c r="H196" s="282" t="s">
        <v>11280</v>
      </c>
      <c r="I196" s="283" t="s">
        <v>13354</v>
      </c>
      <c r="J196" s="284" t="s">
        <v>21821</v>
      </c>
      <c r="K196" s="284" t="s">
        <v>20846</v>
      </c>
      <c r="L196" s="283" t="s">
        <v>13152</v>
      </c>
      <c r="M196" s="283">
        <v>1</v>
      </c>
      <c r="N196" s="283">
        <v>1</v>
      </c>
    </row>
    <row r="197" spans="1:14" ht="25.5" x14ac:dyDescent="0.45">
      <c r="A197" s="279" t="s">
        <v>9848</v>
      </c>
      <c r="B197" s="280" t="s">
        <v>194</v>
      </c>
      <c r="C197" s="279" t="s">
        <v>195</v>
      </c>
      <c r="D197" s="279" t="s">
        <v>9848</v>
      </c>
      <c r="E197" s="281" t="s">
        <v>16133</v>
      </c>
      <c r="F197" s="279" t="s">
        <v>11228</v>
      </c>
      <c r="G197" s="279" t="s">
        <v>11227</v>
      </c>
      <c r="H197" s="282">
        <v>4390</v>
      </c>
      <c r="I197" s="283" t="s">
        <v>13355</v>
      </c>
      <c r="J197" s="284" t="s">
        <v>21821</v>
      </c>
      <c r="K197" s="284" t="s">
        <v>20844</v>
      </c>
      <c r="M197" s="283">
        <v>1</v>
      </c>
      <c r="N197" s="283">
        <v>1</v>
      </c>
    </row>
    <row r="198" spans="1:14" ht="38.25" x14ac:dyDescent="0.45">
      <c r="A198" s="279" t="s">
        <v>9848</v>
      </c>
      <c r="B198" s="280" t="s">
        <v>194</v>
      </c>
      <c r="C198" s="279" t="s">
        <v>195</v>
      </c>
      <c r="D198" s="279" t="s">
        <v>9848</v>
      </c>
      <c r="E198" s="281" t="s">
        <v>16134</v>
      </c>
      <c r="F198" s="279" t="s">
        <v>11225</v>
      </c>
      <c r="G198" s="279" t="s">
        <v>11224</v>
      </c>
      <c r="H198" s="282">
        <v>4330</v>
      </c>
      <c r="I198" s="283" t="s">
        <v>13356</v>
      </c>
      <c r="J198" s="284" t="s">
        <v>21821</v>
      </c>
      <c r="K198" s="284" t="s">
        <v>20843</v>
      </c>
      <c r="M198" s="283">
        <v>1</v>
      </c>
      <c r="N198" s="283">
        <v>1</v>
      </c>
    </row>
    <row r="199" spans="1:14" ht="25.5" x14ac:dyDescent="0.45">
      <c r="A199" s="279" t="s">
        <v>9848</v>
      </c>
      <c r="B199" s="280" t="s">
        <v>194</v>
      </c>
      <c r="C199" s="279" t="s">
        <v>195</v>
      </c>
      <c r="D199" s="279" t="s">
        <v>9848</v>
      </c>
      <c r="E199" s="281" t="s">
        <v>16140</v>
      </c>
      <c r="F199" s="279" t="s">
        <v>11221</v>
      </c>
      <c r="G199" s="279" t="s">
        <v>11220</v>
      </c>
      <c r="H199" s="282">
        <v>4330</v>
      </c>
      <c r="I199" s="283" t="s">
        <v>13357</v>
      </c>
      <c r="J199" s="284" t="s">
        <v>21821</v>
      </c>
      <c r="K199" s="284" t="s">
        <v>20837</v>
      </c>
      <c r="M199" s="283">
        <v>1</v>
      </c>
      <c r="N199" s="283">
        <v>1</v>
      </c>
    </row>
    <row r="200" spans="1:14" ht="25.5" x14ac:dyDescent="0.45">
      <c r="A200" s="279" t="s">
        <v>9848</v>
      </c>
      <c r="B200" s="280" t="s">
        <v>194</v>
      </c>
      <c r="C200" s="279" t="s">
        <v>195</v>
      </c>
      <c r="D200" s="279" t="s">
        <v>9848</v>
      </c>
      <c r="E200" s="281" t="s">
        <v>16145</v>
      </c>
      <c r="F200" s="279" t="s">
        <v>1628</v>
      </c>
      <c r="G200" s="279" t="s">
        <v>11211</v>
      </c>
      <c r="H200" s="282">
        <v>4330</v>
      </c>
      <c r="I200" s="283" t="s">
        <v>13358</v>
      </c>
      <c r="J200" s="284" t="s">
        <v>21821</v>
      </c>
      <c r="K200" s="284" t="s">
        <v>20832</v>
      </c>
      <c r="M200" s="283">
        <v>1</v>
      </c>
      <c r="N200" s="283">
        <v>1</v>
      </c>
    </row>
    <row r="201" spans="1:14" ht="25.5" x14ac:dyDescent="0.45">
      <c r="A201" s="279" t="s">
        <v>9848</v>
      </c>
      <c r="B201" s="280" t="s">
        <v>194</v>
      </c>
      <c r="C201" s="279" t="s">
        <v>195</v>
      </c>
      <c r="D201" s="279"/>
      <c r="E201" s="281" t="s">
        <v>16161</v>
      </c>
      <c r="F201" s="279" t="s">
        <v>1642</v>
      </c>
      <c r="G201" s="279" t="s">
        <v>9860</v>
      </c>
      <c r="H201" s="282">
        <v>4330</v>
      </c>
      <c r="I201" s="283" t="s">
        <v>13359</v>
      </c>
      <c r="J201" s="284" t="s">
        <v>21821</v>
      </c>
      <c r="K201" s="284" t="s">
        <v>20816</v>
      </c>
      <c r="M201" s="283">
        <v>1</v>
      </c>
      <c r="N201" s="283">
        <v>1</v>
      </c>
    </row>
    <row r="202" spans="1:14" ht="25.5" x14ac:dyDescent="0.45">
      <c r="A202" s="279" t="s">
        <v>9848</v>
      </c>
      <c r="B202" s="280" t="s">
        <v>194</v>
      </c>
      <c r="C202" s="279" t="s">
        <v>195</v>
      </c>
      <c r="D202" s="279" t="s">
        <v>9848</v>
      </c>
      <c r="E202" s="281" t="s">
        <v>16163</v>
      </c>
      <c r="F202" s="279" t="s">
        <v>1644</v>
      </c>
      <c r="G202" s="279" t="s">
        <v>11197</v>
      </c>
      <c r="H202" s="282">
        <v>4330</v>
      </c>
      <c r="I202" s="283" t="s">
        <v>13360</v>
      </c>
      <c r="J202" s="284" t="s">
        <v>21821</v>
      </c>
      <c r="K202" s="284" t="s">
        <v>20814</v>
      </c>
      <c r="M202" s="283">
        <v>1</v>
      </c>
      <c r="N202" s="283">
        <v>1</v>
      </c>
    </row>
    <row r="203" spans="1:14" ht="38.25" x14ac:dyDescent="0.45">
      <c r="A203" s="279" t="s">
        <v>9848</v>
      </c>
      <c r="B203" s="280" t="s">
        <v>194</v>
      </c>
      <c r="C203" s="279" t="s">
        <v>195</v>
      </c>
      <c r="D203" s="279" t="s">
        <v>9848</v>
      </c>
      <c r="E203" s="281" t="s">
        <v>16165</v>
      </c>
      <c r="F203" s="279" t="s">
        <v>11195</v>
      </c>
      <c r="G203" s="279" t="s">
        <v>11194</v>
      </c>
      <c r="H203" s="282">
        <v>4390</v>
      </c>
      <c r="I203" s="283" t="s">
        <v>13361</v>
      </c>
      <c r="J203" s="284" t="s">
        <v>21821</v>
      </c>
      <c r="K203" s="284" t="s">
        <v>20812</v>
      </c>
      <c r="M203" s="283">
        <v>1</v>
      </c>
      <c r="N203" s="283">
        <v>1</v>
      </c>
    </row>
    <row r="204" spans="1:14" ht="27.75" customHeight="1" x14ac:dyDescent="0.45">
      <c r="A204" s="279" t="s">
        <v>9848</v>
      </c>
      <c r="B204" s="280" t="s">
        <v>194</v>
      </c>
      <c r="C204" s="279" t="s">
        <v>195</v>
      </c>
      <c r="D204" s="279" t="s">
        <v>9848</v>
      </c>
      <c r="E204" s="281" t="s">
        <v>16166</v>
      </c>
      <c r="F204" s="279" t="s">
        <v>11191</v>
      </c>
      <c r="G204" s="279" t="s">
        <v>11190</v>
      </c>
      <c r="H204" s="282">
        <v>4311</v>
      </c>
      <c r="I204" s="283" t="s">
        <v>13362</v>
      </c>
      <c r="J204" s="284" t="s">
        <v>21821</v>
      </c>
      <c r="K204" s="284" t="s">
        <v>20811</v>
      </c>
      <c r="M204" s="283">
        <v>1</v>
      </c>
      <c r="N204" s="283">
        <v>1</v>
      </c>
    </row>
    <row r="205" spans="1:14" ht="25.5" x14ac:dyDescent="0.45">
      <c r="A205" s="279" t="s">
        <v>9848</v>
      </c>
      <c r="B205" s="280" t="s">
        <v>194</v>
      </c>
      <c r="C205" s="279" t="s">
        <v>195</v>
      </c>
      <c r="D205" s="279" t="s">
        <v>9848</v>
      </c>
      <c r="E205" s="281" t="s">
        <v>16168</v>
      </c>
      <c r="F205" s="279" t="s">
        <v>11187</v>
      </c>
      <c r="G205" s="279" t="s">
        <v>11186</v>
      </c>
      <c r="H205" s="282">
        <v>4312</v>
      </c>
      <c r="I205" s="283" t="s">
        <v>13363</v>
      </c>
      <c r="J205" s="284" t="s">
        <v>21821</v>
      </c>
      <c r="K205" s="284" t="s">
        <v>20809</v>
      </c>
      <c r="M205" s="283">
        <v>1</v>
      </c>
      <c r="N205" s="283">
        <v>1</v>
      </c>
    </row>
    <row r="206" spans="1:14" ht="38.25" x14ac:dyDescent="0.45">
      <c r="A206" s="279" t="s">
        <v>9848</v>
      </c>
      <c r="B206" s="280" t="s">
        <v>194</v>
      </c>
      <c r="C206" s="279" t="s">
        <v>195</v>
      </c>
      <c r="D206" s="279" t="s">
        <v>9848</v>
      </c>
      <c r="E206" s="281" t="s">
        <v>16169</v>
      </c>
      <c r="F206" s="279" t="s">
        <v>11183</v>
      </c>
      <c r="G206" s="279" t="s">
        <v>11182</v>
      </c>
      <c r="H206" s="282">
        <v>4390</v>
      </c>
      <c r="I206" s="283" t="s">
        <v>13364</v>
      </c>
      <c r="J206" s="284" t="s">
        <v>21821</v>
      </c>
      <c r="K206" s="284" t="s">
        <v>20808</v>
      </c>
      <c r="M206" s="283">
        <v>1</v>
      </c>
      <c r="N206" s="283">
        <v>1</v>
      </c>
    </row>
    <row r="207" spans="1:14" ht="25.5" x14ac:dyDescent="0.45">
      <c r="A207" s="279" t="s">
        <v>9848</v>
      </c>
      <c r="B207" s="280" t="s">
        <v>198</v>
      </c>
      <c r="C207" s="279" t="s">
        <v>197</v>
      </c>
      <c r="D207" s="279"/>
      <c r="E207" s="281" t="s">
        <v>16099</v>
      </c>
      <c r="F207" s="279" t="s">
        <v>11268</v>
      </c>
      <c r="G207" s="279" t="s">
        <v>9860</v>
      </c>
      <c r="H207" s="282">
        <v>4210</v>
      </c>
      <c r="I207" s="283" t="s">
        <v>13365</v>
      </c>
      <c r="J207" s="284" t="s">
        <v>21819</v>
      </c>
      <c r="K207" s="284" t="s">
        <v>20878</v>
      </c>
      <c r="M207" s="283">
        <v>1</v>
      </c>
      <c r="N207" s="283">
        <v>1</v>
      </c>
    </row>
    <row r="208" spans="1:14" ht="25.5" x14ac:dyDescent="0.45">
      <c r="A208" s="279" t="s">
        <v>9848</v>
      </c>
      <c r="B208" s="280" t="s">
        <v>198</v>
      </c>
      <c r="C208" s="279" t="s">
        <v>197</v>
      </c>
      <c r="D208" s="279"/>
      <c r="E208" s="281" t="s">
        <v>16100</v>
      </c>
      <c r="F208" s="279" t="s">
        <v>11267</v>
      </c>
      <c r="G208" s="279" t="s">
        <v>9860</v>
      </c>
      <c r="H208" s="282">
        <v>4390</v>
      </c>
      <c r="I208" s="283" t="s">
        <v>13366</v>
      </c>
      <c r="J208" s="284" t="s">
        <v>21819</v>
      </c>
      <c r="K208" s="284" t="s">
        <v>20877</v>
      </c>
      <c r="M208" s="283">
        <v>1</v>
      </c>
      <c r="N208" s="283">
        <v>1</v>
      </c>
    </row>
    <row r="209" spans="1:14" ht="25.5" x14ac:dyDescent="0.45">
      <c r="A209" s="279" t="s">
        <v>9848</v>
      </c>
      <c r="B209" s="280" t="s">
        <v>202</v>
      </c>
      <c r="C209" s="279" t="s">
        <v>203</v>
      </c>
      <c r="D209" s="279" t="s">
        <v>9848</v>
      </c>
      <c r="E209" s="281" t="s">
        <v>16179</v>
      </c>
      <c r="F209" s="279" t="s">
        <v>1658</v>
      </c>
      <c r="G209" s="279" t="s">
        <v>11178</v>
      </c>
      <c r="H209" s="282">
        <v>1080</v>
      </c>
      <c r="I209" s="283" t="s">
        <v>13367</v>
      </c>
      <c r="J209" s="284" t="s">
        <v>21816</v>
      </c>
      <c r="K209" s="284" t="s">
        <v>20798</v>
      </c>
      <c r="M209" s="283">
        <v>1</v>
      </c>
      <c r="N209" s="283">
        <v>1</v>
      </c>
    </row>
    <row r="210" spans="1:14" ht="25.5" x14ac:dyDescent="0.45">
      <c r="A210" s="279" t="s">
        <v>9848</v>
      </c>
      <c r="B210" s="280" t="s">
        <v>202</v>
      </c>
      <c r="C210" s="279" t="s">
        <v>203</v>
      </c>
      <c r="D210" s="279" t="s">
        <v>9848</v>
      </c>
      <c r="E210" s="281" t="s">
        <v>16181</v>
      </c>
      <c r="F210" s="279" t="s">
        <v>1660</v>
      </c>
      <c r="G210" s="279" t="s">
        <v>11176</v>
      </c>
      <c r="H210" s="282">
        <v>1080</v>
      </c>
      <c r="I210" s="283" t="s">
        <v>13368</v>
      </c>
      <c r="J210" s="284" t="s">
        <v>21816</v>
      </c>
      <c r="K210" s="284" t="s">
        <v>20796</v>
      </c>
      <c r="M210" s="283">
        <v>1</v>
      </c>
      <c r="N210" s="283">
        <v>1</v>
      </c>
    </row>
    <row r="211" spans="1:14" ht="13.15" x14ac:dyDescent="0.45">
      <c r="A211" s="279"/>
      <c r="B211" s="280" t="s">
        <v>204</v>
      </c>
      <c r="C211" s="279" t="s">
        <v>205</v>
      </c>
      <c r="D211" s="279" t="s">
        <v>9848</v>
      </c>
      <c r="E211" s="281" t="s">
        <v>16179</v>
      </c>
      <c r="F211" s="279" t="s">
        <v>1658</v>
      </c>
      <c r="G211" s="279" t="s">
        <v>11177</v>
      </c>
      <c r="H211" s="282">
        <v>1030</v>
      </c>
      <c r="I211" s="283" t="s">
        <v>13369</v>
      </c>
      <c r="J211" s="284" t="s">
        <v>21815</v>
      </c>
      <c r="K211" s="284" t="s">
        <v>20798</v>
      </c>
      <c r="M211" s="283">
        <v>1</v>
      </c>
      <c r="N211" s="283">
        <v>1</v>
      </c>
    </row>
    <row r="212" spans="1:14" ht="13.15" x14ac:dyDescent="0.45">
      <c r="A212" s="279" t="s">
        <v>9848</v>
      </c>
      <c r="B212" s="280" t="s">
        <v>206</v>
      </c>
      <c r="C212" s="279" t="s">
        <v>207</v>
      </c>
      <c r="D212" s="279"/>
      <c r="E212" s="281" t="s">
        <v>16105</v>
      </c>
      <c r="F212" s="279" t="s">
        <v>11262</v>
      </c>
      <c r="G212" s="279" t="s">
        <v>9860</v>
      </c>
      <c r="H212" s="282">
        <v>1061</v>
      </c>
      <c r="I212" s="283" t="s">
        <v>13370</v>
      </c>
      <c r="J212" s="284" t="s">
        <v>21814</v>
      </c>
      <c r="K212" s="284" t="s">
        <v>20872</v>
      </c>
      <c r="M212" s="283">
        <v>1</v>
      </c>
      <c r="N212" s="283">
        <v>1</v>
      </c>
    </row>
    <row r="213" spans="1:14" ht="13.15" x14ac:dyDescent="0.45">
      <c r="A213" s="279" t="s">
        <v>9848</v>
      </c>
      <c r="B213" s="280" t="s">
        <v>206</v>
      </c>
      <c r="C213" s="279" t="s">
        <v>207</v>
      </c>
      <c r="D213" s="279"/>
      <c r="E213" s="281" t="s">
        <v>16177</v>
      </c>
      <c r="F213" s="279" t="s">
        <v>1657</v>
      </c>
      <c r="G213" s="279" t="s">
        <v>9860</v>
      </c>
      <c r="H213" s="282">
        <v>1061</v>
      </c>
      <c r="I213" s="283" t="s">
        <v>13371</v>
      </c>
      <c r="J213" s="284" t="s">
        <v>21814</v>
      </c>
      <c r="K213" s="284" t="s">
        <v>20800</v>
      </c>
      <c r="M213" s="283">
        <v>1</v>
      </c>
      <c r="N213" s="283">
        <v>1</v>
      </c>
    </row>
    <row r="214" spans="1:14" ht="38.25" x14ac:dyDescent="0.45">
      <c r="A214" s="279" t="s">
        <v>9848</v>
      </c>
      <c r="B214" s="280" t="s">
        <v>208</v>
      </c>
      <c r="C214" s="279" t="s">
        <v>209</v>
      </c>
      <c r="D214" s="279"/>
      <c r="E214" s="281" t="s">
        <v>16173</v>
      </c>
      <c r="F214" s="279" t="s">
        <v>11181</v>
      </c>
      <c r="G214" s="279" t="s">
        <v>9860</v>
      </c>
      <c r="H214" s="282">
        <v>1103</v>
      </c>
      <c r="I214" s="283" t="s">
        <v>13372</v>
      </c>
      <c r="J214" s="284" t="s">
        <v>21813</v>
      </c>
      <c r="K214" s="284" t="s">
        <v>20804</v>
      </c>
      <c r="M214" s="283">
        <v>1</v>
      </c>
      <c r="N214" s="283">
        <v>1</v>
      </c>
    </row>
    <row r="215" spans="1:14" ht="38.25" x14ac:dyDescent="0.45">
      <c r="A215" s="279" t="s">
        <v>9848</v>
      </c>
      <c r="B215" s="280" t="s">
        <v>208</v>
      </c>
      <c r="C215" s="279" t="s">
        <v>209</v>
      </c>
      <c r="D215" s="279"/>
      <c r="E215" s="281" t="s">
        <v>16174</v>
      </c>
      <c r="F215" s="279" t="s">
        <v>11180</v>
      </c>
      <c r="G215" s="279" t="s">
        <v>9860</v>
      </c>
      <c r="H215" s="282">
        <v>1040</v>
      </c>
      <c r="I215" s="283" t="s">
        <v>13373</v>
      </c>
      <c r="J215" s="284" t="s">
        <v>21813</v>
      </c>
      <c r="K215" s="284" t="s">
        <v>20803</v>
      </c>
      <c r="M215" s="283">
        <v>1</v>
      </c>
      <c r="N215" s="283">
        <v>1</v>
      </c>
    </row>
    <row r="216" spans="1:14" ht="13.15" x14ac:dyDescent="0.45">
      <c r="A216" s="279"/>
      <c r="B216" s="280" t="s">
        <v>213</v>
      </c>
      <c r="C216" s="279" t="s">
        <v>211</v>
      </c>
      <c r="D216" s="279"/>
      <c r="E216" s="281" t="s">
        <v>16184</v>
      </c>
      <c r="F216" s="279" t="s">
        <v>11174</v>
      </c>
      <c r="G216" s="279" t="s">
        <v>9860</v>
      </c>
      <c r="H216" s="282">
        <v>1062</v>
      </c>
      <c r="I216" s="283" t="s">
        <v>13374</v>
      </c>
      <c r="J216" s="284" t="s">
        <v>21810</v>
      </c>
      <c r="K216" s="284" t="s">
        <v>20793</v>
      </c>
      <c r="M216" s="283">
        <v>1</v>
      </c>
      <c r="N216" s="283">
        <v>1</v>
      </c>
    </row>
    <row r="217" spans="1:14" ht="25.5" x14ac:dyDescent="0.45">
      <c r="A217" s="279" t="s">
        <v>9848</v>
      </c>
      <c r="B217" s="280" t="s">
        <v>218</v>
      </c>
      <c r="C217" s="279" t="s">
        <v>219</v>
      </c>
      <c r="D217" s="279"/>
      <c r="E217" s="281" t="s">
        <v>16188</v>
      </c>
      <c r="F217" s="279" t="s">
        <v>11173</v>
      </c>
      <c r="G217" s="279" t="s">
        <v>9860</v>
      </c>
      <c r="H217" s="282">
        <v>1040</v>
      </c>
      <c r="I217" s="283" t="s">
        <v>13375</v>
      </c>
      <c r="J217" s="284" t="s">
        <v>21807</v>
      </c>
      <c r="K217" s="284" t="s">
        <v>20789</v>
      </c>
      <c r="M217" s="283">
        <v>1</v>
      </c>
      <c r="N217" s="283">
        <v>1</v>
      </c>
    </row>
    <row r="218" spans="1:14" ht="25.5" x14ac:dyDescent="0.45">
      <c r="A218" s="279" t="s">
        <v>9848</v>
      </c>
      <c r="B218" s="280" t="s">
        <v>218</v>
      </c>
      <c r="C218" s="279" t="s">
        <v>219</v>
      </c>
      <c r="D218" s="279" t="s">
        <v>9848</v>
      </c>
      <c r="E218" s="281" t="s">
        <v>16200</v>
      </c>
      <c r="F218" s="279" t="s">
        <v>11164</v>
      </c>
      <c r="G218" s="279" t="s">
        <v>11165</v>
      </c>
      <c r="H218" s="282">
        <v>1040</v>
      </c>
      <c r="I218" s="283" t="s">
        <v>13376</v>
      </c>
      <c r="J218" s="284" t="s">
        <v>21807</v>
      </c>
      <c r="K218" s="284" t="s">
        <v>20777</v>
      </c>
      <c r="M218" s="283">
        <v>1</v>
      </c>
      <c r="N218" s="283">
        <v>1</v>
      </c>
    </row>
    <row r="219" spans="1:14" ht="25.5" x14ac:dyDescent="0.45">
      <c r="A219" s="279" t="s">
        <v>9848</v>
      </c>
      <c r="B219" s="280" t="s">
        <v>218</v>
      </c>
      <c r="C219" s="279" t="s">
        <v>219</v>
      </c>
      <c r="D219" s="279" t="s">
        <v>9848</v>
      </c>
      <c r="E219" s="281" t="s">
        <v>16214</v>
      </c>
      <c r="F219" s="279" t="s">
        <v>11145</v>
      </c>
      <c r="G219" s="279" t="s">
        <v>11151</v>
      </c>
      <c r="H219" s="282">
        <v>1062</v>
      </c>
      <c r="I219" s="283" t="s">
        <v>13377</v>
      </c>
      <c r="J219" s="284" t="s">
        <v>21807</v>
      </c>
      <c r="K219" s="284" t="s">
        <v>20763</v>
      </c>
      <c r="M219" s="283">
        <v>1</v>
      </c>
      <c r="N219" s="283">
        <v>1</v>
      </c>
    </row>
    <row r="220" spans="1:14" ht="13.15" x14ac:dyDescent="0.45">
      <c r="A220" s="279"/>
      <c r="B220" s="280" t="s">
        <v>220</v>
      </c>
      <c r="C220" s="279" t="s">
        <v>221</v>
      </c>
      <c r="D220" s="279" t="s">
        <v>9848</v>
      </c>
      <c r="E220" s="281" t="s">
        <v>16191</v>
      </c>
      <c r="F220" s="279" t="s">
        <v>1668</v>
      </c>
      <c r="G220" s="279" t="s">
        <v>11172</v>
      </c>
      <c r="H220" s="282">
        <v>1061</v>
      </c>
      <c r="I220" s="283" t="s">
        <v>13378</v>
      </c>
      <c r="J220" s="284" t="s">
        <v>21806</v>
      </c>
      <c r="K220" s="284" t="s">
        <v>20786</v>
      </c>
      <c r="M220" s="283">
        <v>1</v>
      </c>
      <c r="N220" s="283">
        <v>1</v>
      </c>
    </row>
    <row r="221" spans="1:14" ht="25.5" x14ac:dyDescent="0.45">
      <c r="A221" s="279" t="s">
        <v>9848</v>
      </c>
      <c r="B221" s="280" t="s">
        <v>222</v>
      </c>
      <c r="C221" s="279" t="s">
        <v>223</v>
      </c>
      <c r="D221" s="279" t="s">
        <v>9848</v>
      </c>
      <c r="E221" s="281" t="s">
        <v>16200</v>
      </c>
      <c r="F221" s="279" t="s">
        <v>11164</v>
      </c>
      <c r="G221" s="279" t="s">
        <v>11163</v>
      </c>
      <c r="H221" s="282">
        <v>1072</v>
      </c>
      <c r="I221" s="283" t="s">
        <v>13379</v>
      </c>
      <c r="J221" s="284" t="s">
        <v>21805</v>
      </c>
      <c r="K221" s="284" t="s">
        <v>20777</v>
      </c>
      <c r="M221" s="283">
        <v>1</v>
      </c>
      <c r="N221" s="283">
        <v>1</v>
      </c>
    </row>
    <row r="222" spans="1:14" ht="13.15" x14ac:dyDescent="0.45">
      <c r="A222" s="279" t="s">
        <v>9848</v>
      </c>
      <c r="B222" s="280" t="s">
        <v>222</v>
      </c>
      <c r="C222" s="279" t="s">
        <v>223</v>
      </c>
      <c r="D222" s="279" t="s">
        <v>9848</v>
      </c>
      <c r="E222" s="281" t="s">
        <v>16202</v>
      </c>
      <c r="F222" s="279" t="s">
        <v>1675</v>
      </c>
      <c r="G222" s="279" t="s">
        <v>11162</v>
      </c>
      <c r="H222" s="282">
        <v>1072</v>
      </c>
      <c r="I222" s="283" t="s">
        <v>13380</v>
      </c>
      <c r="J222" s="284" t="s">
        <v>21805</v>
      </c>
      <c r="K222" s="284" t="s">
        <v>20775</v>
      </c>
      <c r="M222" s="283">
        <v>1</v>
      </c>
      <c r="N222" s="283">
        <v>1</v>
      </c>
    </row>
    <row r="223" spans="1:14" ht="25.5" x14ac:dyDescent="0.45">
      <c r="A223" s="279" t="s">
        <v>9848</v>
      </c>
      <c r="B223" s="280" t="s">
        <v>222</v>
      </c>
      <c r="C223" s="279" t="s">
        <v>223</v>
      </c>
      <c r="D223" s="279" t="s">
        <v>9848</v>
      </c>
      <c r="E223" s="281" t="s">
        <v>16214</v>
      </c>
      <c r="F223" s="279" t="s">
        <v>11145</v>
      </c>
      <c r="G223" s="279" t="s">
        <v>11150</v>
      </c>
      <c r="H223" s="282">
        <v>1073</v>
      </c>
      <c r="I223" s="283" t="s">
        <v>13381</v>
      </c>
      <c r="J223" s="284" t="s">
        <v>21805</v>
      </c>
      <c r="K223" s="284" t="s">
        <v>20763</v>
      </c>
      <c r="M223" s="283">
        <v>1</v>
      </c>
      <c r="N223" s="283">
        <v>1</v>
      </c>
    </row>
    <row r="224" spans="1:14" ht="13.15" x14ac:dyDescent="0.45">
      <c r="A224" s="279" t="s">
        <v>9848</v>
      </c>
      <c r="B224" s="280" t="s">
        <v>222</v>
      </c>
      <c r="C224" s="279" t="s">
        <v>223</v>
      </c>
      <c r="D224" s="279" t="s">
        <v>9848</v>
      </c>
      <c r="E224" s="281" t="s">
        <v>16287</v>
      </c>
      <c r="F224" s="279" t="s">
        <v>11061</v>
      </c>
      <c r="G224" s="279" t="s">
        <v>11062</v>
      </c>
      <c r="H224" s="282">
        <v>1073</v>
      </c>
      <c r="I224" s="283" t="s">
        <v>13382</v>
      </c>
      <c r="J224" s="284" t="s">
        <v>21805</v>
      </c>
      <c r="K224" s="284" t="s">
        <v>20685</v>
      </c>
      <c r="M224" s="283">
        <v>1</v>
      </c>
      <c r="N224" s="283">
        <v>1</v>
      </c>
    </row>
    <row r="225" spans="1:14" ht="13.15" x14ac:dyDescent="0.45">
      <c r="A225" s="279" t="s">
        <v>9848</v>
      </c>
      <c r="B225" s="280" t="s">
        <v>222</v>
      </c>
      <c r="C225" s="279" t="s">
        <v>223</v>
      </c>
      <c r="D225" s="279" t="s">
        <v>9848</v>
      </c>
      <c r="E225" s="281" t="s">
        <v>17551</v>
      </c>
      <c r="F225" s="279" t="s">
        <v>2672</v>
      </c>
      <c r="G225" s="279" t="s">
        <v>10073</v>
      </c>
      <c r="H225" s="282">
        <v>1073</v>
      </c>
      <c r="I225" s="283" t="s">
        <v>13383</v>
      </c>
      <c r="J225" s="284" t="s">
        <v>21805</v>
      </c>
      <c r="K225" s="284" t="s">
        <v>19380</v>
      </c>
      <c r="M225" s="283">
        <v>1</v>
      </c>
      <c r="N225" s="283">
        <v>1</v>
      </c>
    </row>
    <row r="226" spans="1:14" ht="25.5" x14ac:dyDescent="0.45">
      <c r="A226" s="279"/>
      <c r="B226" s="280" t="s">
        <v>226</v>
      </c>
      <c r="C226" s="279" t="s">
        <v>227</v>
      </c>
      <c r="D226" s="279" t="s">
        <v>9848</v>
      </c>
      <c r="E226" s="281" t="s">
        <v>16197</v>
      </c>
      <c r="F226" s="279" t="s">
        <v>11167</v>
      </c>
      <c r="G226" s="279" t="s">
        <v>11169</v>
      </c>
      <c r="H226" s="282">
        <v>1030</v>
      </c>
      <c r="I226" s="283" t="s">
        <v>13384</v>
      </c>
      <c r="J226" s="284" t="s">
        <v>21803</v>
      </c>
      <c r="K226" s="284" t="s">
        <v>20780</v>
      </c>
      <c r="M226" s="283">
        <v>1</v>
      </c>
      <c r="N226" s="283">
        <v>1</v>
      </c>
    </row>
    <row r="227" spans="1:14" ht="25.5" x14ac:dyDescent="0.45">
      <c r="A227" s="279" t="s">
        <v>9848</v>
      </c>
      <c r="B227" s="280" t="s">
        <v>228</v>
      </c>
      <c r="C227" s="279" t="s">
        <v>229</v>
      </c>
      <c r="D227" s="279" t="s">
        <v>9848</v>
      </c>
      <c r="E227" s="281" t="s">
        <v>16208</v>
      </c>
      <c r="F227" s="279" t="s">
        <v>1679</v>
      </c>
      <c r="G227" s="279" t="s">
        <v>11160</v>
      </c>
      <c r="H227" s="282">
        <v>1010</v>
      </c>
      <c r="I227" s="283" t="s">
        <v>13385</v>
      </c>
      <c r="J227" s="284" t="s">
        <v>21802</v>
      </c>
      <c r="K227" s="284" t="s">
        <v>20769</v>
      </c>
      <c r="M227" s="283">
        <v>1</v>
      </c>
      <c r="N227" s="283">
        <v>1</v>
      </c>
    </row>
    <row r="228" spans="1:14" ht="25.5" x14ac:dyDescent="0.45">
      <c r="A228" s="279" t="s">
        <v>9848</v>
      </c>
      <c r="B228" s="280" t="s">
        <v>228</v>
      </c>
      <c r="C228" s="279" t="s">
        <v>229</v>
      </c>
      <c r="D228" s="279" t="s">
        <v>9848</v>
      </c>
      <c r="E228" s="281" t="s">
        <v>16211</v>
      </c>
      <c r="F228" s="279" t="s">
        <v>11156</v>
      </c>
      <c r="G228" s="279" t="s">
        <v>11158</v>
      </c>
      <c r="H228" s="282">
        <v>1071</v>
      </c>
      <c r="I228" s="283" t="s">
        <v>13386</v>
      </c>
      <c r="J228" s="284" t="s">
        <v>21802</v>
      </c>
      <c r="K228" s="284" t="s">
        <v>20766</v>
      </c>
      <c r="M228" s="283">
        <v>1</v>
      </c>
      <c r="N228" s="283">
        <v>1</v>
      </c>
    </row>
    <row r="229" spans="1:14" ht="25.5" x14ac:dyDescent="0.45">
      <c r="A229" s="279" t="s">
        <v>9848</v>
      </c>
      <c r="B229" s="280" t="s">
        <v>228</v>
      </c>
      <c r="C229" s="279" t="s">
        <v>229</v>
      </c>
      <c r="D229" s="279" t="s">
        <v>9848</v>
      </c>
      <c r="E229" s="281" t="s">
        <v>16214</v>
      </c>
      <c r="F229" s="279" t="s">
        <v>11145</v>
      </c>
      <c r="G229" s="279" t="s">
        <v>11149</v>
      </c>
      <c r="H229" s="282">
        <v>1074</v>
      </c>
      <c r="I229" s="283" t="s">
        <v>13387</v>
      </c>
      <c r="J229" s="284" t="s">
        <v>21802</v>
      </c>
      <c r="K229" s="284" t="s">
        <v>20763</v>
      </c>
      <c r="M229" s="283">
        <v>1</v>
      </c>
      <c r="N229" s="283">
        <v>1</v>
      </c>
    </row>
    <row r="230" spans="1:14" ht="25.5" x14ac:dyDescent="0.45">
      <c r="A230" s="279" t="s">
        <v>9848</v>
      </c>
      <c r="B230" s="280" t="s">
        <v>228</v>
      </c>
      <c r="C230" s="279" t="s">
        <v>229</v>
      </c>
      <c r="D230" s="279" t="s">
        <v>9848</v>
      </c>
      <c r="E230" s="281" t="s">
        <v>16657</v>
      </c>
      <c r="F230" s="279" t="s">
        <v>2061</v>
      </c>
      <c r="G230" s="279" t="s">
        <v>10652</v>
      </c>
      <c r="H230" s="282">
        <v>1075</v>
      </c>
      <c r="I230" s="283" t="s">
        <v>13388</v>
      </c>
      <c r="J230" s="284" t="s">
        <v>21802</v>
      </c>
      <c r="K230" s="284" t="s">
        <v>20306</v>
      </c>
      <c r="M230" s="283">
        <v>1</v>
      </c>
      <c r="N230" s="283">
        <v>1</v>
      </c>
    </row>
    <row r="231" spans="1:14" ht="25.5" x14ac:dyDescent="0.45">
      <c r="A231" s="279" t="s">
        <v>9848</v>
      </c>
      <c r="B231" s="280" t="s">
        <v>228</v>
      </c>
      <c r="C231" s="279" t="s">
        <v>229</v>
      </c>
      <c r="D231" s="279" t="s">
        <v>9848</v>
      </c>
      <c r="E231" s="281" t="s">
        <v>16702</v>
      </c>
      <c r="F231" s="279" t="s">
        <v>2095</v>
      </c>
      <c r="G231" s="279" t="s">
        <v>10600</v>
      </c>
      <c r="H231" s="282">
        <v>1079</v>
      </c>
      <c r="I231" s="283" t="s">
        <v>13389</v>
      </c>
      <c r="J231" s="284" t="s">
        <v>21802</v>
      </c>
      <c r="K231" s="284" t="s">
        <v>20261</v>
      </c>
      <c r="M231" s="283">
        <v>1</v>
      </c>
      <c r="N231" s="283">
        <v>1</v>
      </c>
    </row>
    <row r="232" spans="1:14" ht="13.15" x14ac:dyDescent="0.45">
      <c r="A232" s="279" t="s">
        <v>9848</v>
      </c>
      <c r="B232" s="280" t="s">
        <v>230</v>
      </c>
      <c r="C232" s="279" t="s">
        <v>231</v>
      </c>
      <c r="D232" s="279"/>
      <c r="E232" s="281" t="s">
        <v>16206</v>
      </c>
      <c r="F232" s="279" t="s">
        <v>1678</v>
      </c>
      <c r="G232" s="279" t="s">
        <v>9860</v>
      </c>
      <c r="H232" s="282">
        <v>1030</v>
      </c>
      <c r="I232" s="283" t="s">
        <v>13390</v>
      </c>
      <c r="J232" s="284" t="s">
        <v>21801</v>
      </c>
      <c r="K232" s="284" t="s">
        <v>20771</v>
      </c>
      <c r="M232" s="283">
        <v>1</v>
      </c>
      <c r="N232" s="283">
        <v>1</v>
      </c>
    </row>
    <row r="233" spans="1:14" ht="25.5" x14ac:dyDescent="0.45">
      <c r="A233" s="279" t="s">
        <v>9848</v>
      </c>
      <c r="B233" s="280" t="s">
        <v>230</v>
      </c>
      <c r="C233" s="279" t="s">
        <v>231</v>
      </c>
      <c r="D233" s="279" t="s">
        <v>9848</v>
      </c>
      <c r="E233" s="281" t="s">
        <v>16214</v>
      </c>
      <c r="F233" s="279" t="s">
        <v>11145</v>
      </c>
      <c r="G233" s="279" t="s">
        <v>11148</v>
      </c>
      <c r="H233" s="282">
        <v>1079</v>
      </c>
      <c r="I233" s="283" t="s">
        <v>13391</v>
      </c>
      <c r="J233" s="284" t="s">
        <v>21801</v>
      </c>
      <c r="K233" s="284" t="s">
        <v>20763</v>
      </c>
      <c r="M233" s="283">
        <v>1</v>
      </c>
      <c r="N233" s="283">
        <v>1</v>
      </c>
    </row>
    <row r="234" spans="1:14" ht="25.5" x14ac:dyDescent="0.45">
      <c r="A234" s="279" t="s">
        <v>9848</v>
      </c>
      <c r="B234" s="280" t="s">
        <v>232</v>
      </c>
      <c r="C234" s="279" t="s">
        <v>233</v>
      </c>
      <c r="D234" s="279" t="s">
        <v>9848</v>
      </c>
      <c r="E234" s="281" t="s">
        <v>16213</v>
      </c>
      <c r="F234" s="279" t="s">
        <v>11153</v>
      </c>
      <c r="G234" s="279" t="s">
        <v>11154</v>
      </c>
      <c r="H234" s="282">
        <v>1074</v>
      </c>
      <c r="I234" s="283" t="s">
        <v>13392</v>
      </c>
      <c r="J234" s="284" t="s">
        <v>21800</v>
      </c>
      <c r="K234" s="284" t="s">
        <v>20764</v>
      </c>
      <c r="M234" s="283">
        <v>1</v>
      </c>
      <c r="N234" s="283">
        <v>1</v>
      </c>
    </row>
    <row r="235" spans="1:14" ht="25.5" x14ac:dyDescent="0.45">
      <c r="A235" s="279" t="s">
        <v>9848</v>
      </c>
      <c r="B235" s="280" t="s">
        <v>232</v>
      </c>
      <c r="C235" s="279" t="s">
        <v>233</v>
      </c>
      <c r="D235" s="279" t="s">
        <v>9848</v>
      </c>
      <c r="E235" s="281" t="s">
        <v>16214</v>
      </c>
      <c r="F235" s="279" t="s">
        <v>11145</v>
      </c>
      <c r="G235" s="279" t="s">
        <v>11147</v>
      </c>
      <c r="H235" s="282">
        <v>1075</v>
      </c>
      <c r="I235" s="283" t="s">
        <v>13393</v>
      </c>
      <c r="J235" s="284" t="s">
        <v>21800</v>
      </c>
      <c r="K235" s="284" t="s">
        <v>20763</v>
      </c>
      <c r="M235" s="283">
        <v>1</v>
      </c>
      <c r="N235" s="283">
        <v>1</v>
      </c>
    </row>
    <row r="236" spans="1:14" ht="25.5" x14ac:dyDescent="0.45">
      <c r="A236" s="279" t="s">
        <v>9848</v>
      </c>
      <c r="B236" s="280" t="s">
        <v>234</v>
      </c>
      <c r="C236" s="279" t="s">
        <v>235</v>
      </c>
      <c r="D236" s="279"/>
      <c r="E236" s="281" t="s">
        <v>16193</v>
      </c>
      <c r="F236" s="279" t="s">
        <v>11170</v>
      </c>
      <c r="G236" s="279" t="s">
        <v>9860</v>
      </c>
      <c r="H236" s="282">
        <v>1079</v>
      </c>
      <c r="I236" s="283" t="s">
        <v>13394</v>
      </c>
      <c r="J236" s="284" t="s">
        <v>21799</v>
      </c>
      <c r="K236" s="284" t="s">
        <v>20784</v>
      </c>
      <c r="M236" s="283">
        <v>1</v>
      </c>
      <c r="N236" s="283">
        <v>1</v>
      </c>
    </row>
    <row r="237" spans="1:14" ht="13.15" x14ac:dyDescent="0.45">
      <c r="A237" s="279" t="s">
        <v>9848</v>
      </c>
      <c r="B237" s="280" t="s">
        <v>234</v>
      </c>
      <c r="C237" s="279" t="s">
        <v>235</v>
      </c>
      <c r="D237" s="279"/>
      <c r="E237" s="281" t="s">
        <v>16195</v>
      </c>
      <c r="F237" s="279" t="s">
        <v>1670</v>
      </c>
      <c r="G237" s="279" t="s">
        <v>9860</v>
      </c>
      <c r="H237" s="282">
        <v>1030</v>
      </c>
      <c r="I237" s="283" t="s">
        <v>13395</v>
      </c>
      <c r="J237" s="284" t="s">
        <v>21799</v>
      </c>
      <c r="K237" s="284" t="s">
        <v>20782</v>
      </c>
      <c r="M237" s="283">
        <v>1</v>
      </c>
      <c r="N237" s="283">
        <v>1</v>
      </c>
    </row>
    <row r="238" spans="1:14" ht="13.15" x14ac:dyDescent="0.45">
      <c r="A238" s="279" t="s">
        <v>9848</v>
      </c>
      <c r="B238" s="280" t="s">
        <v>234</v>
      </c>
      <c r="C238" s="279" t="s">
        <v>235</v>
      </c>
      <c r="D238" s="279" t="s">
        <v>9848</v>
      </c>
      <c r="E238" s="281" t="s">
        <v>16197</v>
      </c>
      <c r="F238" s="279" t="s">
        <v>11167</v>
      </c>
      <c r="G238" s="279" t="s">
        <v>11168</v>
      </c>
      <c r="H238" s="282">
        <v>1079</v>
      </c>
      <c r="I238" s="283" t="s">
        <v>13396</v>
      </c>
      <c r="J238" s="284" t="s">
        <v>21799</v>
      </c>
      <c r="K238" s="284" t="s">
        <v>20780</v>
      </c>
      <c r="M238" s="283">
        <v>1</v>
      </c>
      <c r="N238" s="283">
        <v>1</v>
      </c>
    </row>
    <row r="239" spans="1:14" ht="25.5" x14ac:dyDescent="0.45">
      <c r="A239" s="279" t="s">
        <v>9848</v>
      </c>
      <c r="B239" s="280" t="s">
        <v>234</v>
      </c>
      <c r="C239" s="279" t="s">
        <v>235</v>
      </c>
      <c r="D239" s="279" t="s">
        <v>9848</v>
      </c>
      <c r="E239" s="281" t="s">
        <v>16213</v>
      </c>
      <c r="F239" s="279" t="s">
        <v>11153</v>
      </c>
      <c r="G239" s="279" t="s">
        <v>11152</v>
      </c>
      <c r="H239" s="282">
        <v>1050</v>
      </c>
      <c r="I239" s="283" t="s">
        <v>13397</v>
      </c>
      <c r="J239" s="284" t="s">
        <v>21799</v>
      </c>
      <c r="K239" s="284" t="s">
        <v>20764</v>
      </c>
      <c r="M239" s="283">
        <v>1</v>
      </c>
      <c r="N239" s="283">
        <v>1</v>
      </c>
    </row>
    <row r="240" spans="1:14" ht="25.5" x14ac:dyDescent="0.45">
      <c r="A240" s="279" t="s">
        <v>9848</v>
      </c>
      <c r="B240" s="280" t="s">
        <v>234</v>
      </c>
      <c r="C240" s="279" t="s">
        <v>235</v>
      </c>
      <c r="D240" s="279" t="s">
        <v>9848</v>
      </c>
      <c r="E240" s="281" t="s">
        <v>16214</v>
      </c>
      <c r="F240" s="279" t="s">
        <v>11145</v>
      </c>
      <c r="G240" s="279" t="s">
        <v>11146</v>
      </c>
      <c r="H240" s="282">
        <v>1079</v>
      </c>
      <c r="I240" s="283" t="s">
        <v>13398</v>
      </c>
      <c r="J240" s="284" t="s">
        <v>21799</v>
      </c>
      <c r="K240" s="284" t="s">
        <v>20763</v>
      </c>
      <c r="M240" s="283">
        <v>1</v>
      </c>
      <c r="N240" s="283">
        <v>1</v>
      </c>
    </row>
    <row r="241" spans="1:14" ht="25.5" x14ac:dyDescent="0.45">
      <c r="A241" s="279" t="s">
        <v>9848</v>
      </c>
      <c r="B241" s="280" t="s">
        <v>234</v>
      </c>
      <c r="C241" s="279" t="s">
        <v>235</v>
      </c>
      <c r="D241" s="279" t="s">
        <v>9848</v>
      </c>
      <c r="E241" s="281" t="s">
        <v>16232</v>
      </c>
      <c r="F241" s="279" t="s">
        <v>11128</v>
      </c>
      <c r="G241" s="279" t="s">
        <v>11131</v>
      </c>
      <c r="H241" s="282">
        <v>1050</v>
      </c>
      <c r="I241" s="283" t="s">
        <v>13399</v>
      </c>
      <c r="J241" s="284" t="s">
        <v>21799</v>
      </c>
      <c r="K241" s="284" t="s">
        <v>20745</v>
      </c>
      <c r="M241" s="283">
        <v>1</v>
      </c>
      <c r="N241" s="283">
        <v>1</v>
      </c>
    </row>
    <row r="242" spans="1:14" ht="25.5" x14ac:dyDescent="0.45">
      <c r="A242" s="279" t="s">
        <v>9848</v>
      </c>
      <c r="B242" s="280" t="s">
        <v>234</v>
      </c>
      <c r="C242" s="279" t="s">
        <v>235</v>
      </c>
      <c r="D242" s="279" t="s">
        <v>9848</v>
      </c>
      <c r="E242" s="281" t="s">
        <v>16278</v>
      </c>
      <c r="F242" s="279" t="s">
        <v>1740</v>
      </c>
      <c r="G242" s="279" t="s">
        <v>11079</v>
      </c>
      <c r="H242" s="282">
        <v>1050</v>
      </c>
      <c r="I242" s="283" t="s">
        <v>13400</v>
      </c>
      <c r="J242" s="284" t="s">
        <v>21799</v>
      </c>
      <c r="K242" s="284" t="s">
        <v>20695</v>
      </c>
      <c r="M242" s="283">
        <v>1</v>
      </c>
      <c r="N242" s="283">
        <v>1</v>
      </c>
    </row>
    <row r="243" spans="1:14" ht="25.5" x14ac:dyDescent="0.45">
      <c r="A243" s="279" t="s">
        <v>9848</v>
      </c>
      <c r="B243" s="280" t="s">
        <v>234</v>
      </c>
      <c r="C243" s="279" t="s">
        <v>235</v>
      </c>
      <c r="D243" s="279" t="s">
        <v>9848</v>
      </c>
      <c r="E243" s="281" t="s">
        <v>16607</v>
      </c>
      <c r="F243" s="279" t="s">
        <v>10696</v>
      </c>
      <c r="G243" s="279" t="s">
        <v>10698</v>
      </c>
      <c r="H243" s="282">
        <v>1079</v>
      </c>
      <c r="I243" s="283" t="s">
        <v>13401</v>
      </c>
      <c r="J243" s="284" t="s">
        <v>21799</v>
      </c>
      <c r="K243" s="284" t="s">
        <v>20356</v>
      </c>
      <c r="M243" s="283">
        <v>1</v>
      </c>
      <c r="N243" s="283">
        <v>1</v>
      </c>
    </row>
    <row r="244" spans="1:14" ht="25.5" x14ac:dyDescent="0.45">
      <c r="A244" s="279" t="s">
        <v>9848</v>
      </c>
      <c r="B244" s="280" t="s">
        <v>234</v>
      </c>
      <c r="C244" s="279" t="s">
        <v>235</v>
      </c>
      <c r="D244" s="279" t="s">
        <v>9848</v>
      </c>
      <c r="E244" s="281" t="s">
        <v>16657</v>
      </c>
      <c r="F244" s="279" t="s">
        <v>2061</v>
      </c>
      <c r="G244" s="279" t="s">
        <v>10651</v>
      </c>
      <c r="H244" s="282">
        <v>1050</v>
      </c>
      <c r="I244" s="283" t="s">
        <v>13402</v>
      </c>
      <c r="J244" s="284" t="s">
        <v>21799</v>
      </c>
      <c r="K244" s="284" t="s">
        <v>20306</v>
      </c>
      <c r="M244" s="283">
        <v>1</v>
      </c>
      <c r="N244" s="283">
        <v>1</v>
      </c>
    </row>
    <row r="245" spans="1:14" ht="25.5" x14ac:dyDescent="0.45">
      <c r="A245" s="279" t="s">
        <v>9848</v>
      </c>
      <c r="B245" s="280" t="s">
        <v>234</v>
      </c>
      <c r="C245" s="279" t="s">
        <v>235</v>
      </c>
      <c r="D245" s="279" t="s">
        <v>9848</v>
      </c>
      <c r="E245" s="281" t="s">
        <v>16719</v>
      </c>
      <c r="F245" s="279" t="s">
        <v>2108</v>
      </c>
      <c r="G245" s="279" t="s">
        <v>10572</v>
      </c>
      <c r="H245" s="282">
        <v>1079</v>
      </c>
      <c r="I245" s="283" t="s">
        <v>13403</v>
      </c>
      <c r="J245" s="284" t="s">
        <v>21799</v>
      </c>
      <c r="K245" s="284" t="s">
        <v>20244</v>
      </c>
      <c r="M245" s="283">
        <v>1</v>
      </c>
      <c r="N245" s="283">
        <v>1</v>
      </c>
    </row>
    <row r="246" spans="1:14" ht="25.5" x14ac:dyDescent="0.45">
      <c r="A246" s="279" t="s">
        <v>9848</v>
      </c>
      <c r="B246" s="280" t="s">
        <v>234</v>
      </c>
      <c r="C246" s="279" t="s">
        <v>235</v>
      </c>
      <c r="D246" s="279" t="s">
        <v>9848</v>
      </c>
      <c r="E246" s="281" t="s">
        <v>16723</v>
      </c>
      <c r="F246" s="279" t="s">
        <v>10552</v>
      </c>
      <c r="G246" s="279" t="s">
        <v>10559</v>
      </c>
      <c r="H246" s="282">
        <v>1050</v>
      </c>
      <c r="I246" s="283" t="s">
        <v>13404</v>
      </c>
      <c r="J246" s="284" t="s">
        <v>21799</v>
      </c>
      <c r="K246" s="284" t="s">
        <v>20240</v>
      </c>
      <c r="M246" s="283">
        <v>1</v>
      </c>
      <c r="N246" s="283">
        <v>1</v>
      </c>
    </row>
    <row r="247" spans="1:14" ht="25.5" x14ac:dyDescent="0.45">
      <c r="A247" s="279" t="s">
        <v>9848</v>
      </c>
      <c r="B247" s="280" t="s">
        <v>240</v>
      </c>
      <c r="C247" s="279" t="s">
        <v>239</v>
      </c>
      <c r="D247" s="279" t="s">
        <v>9848</v>
      </c>
      <c r="E247" s="281" t="s">
        <v>16214</v>
      </c>
      <c r="F247" s="279" t="s">
        <v>11145</v>
      </c>
      <c r="G247" s="279" t="s">
        <v>11144</v>
      </c>
      <c r="H247" s="282">
        <v>1010</v>
      </c>
      <c r="I247" s="283" t="s">
        <v>13405</v>
      </c>
      <c r="J247" s="284" t="s">
        <v>21796</v>
      </c>
      <c r="K247" s="284" t="s">
        <v>20763</v>
      </c>
      <c r="M247" s="283">
        <v>1</v>
      </c>
      <c r="N247" s="283">
        <v>1</v>
      </c>
    </row>
    <row r="248" spans="1:14" ht="25.5" x14ac:dyDescent="0.45">
      <c r="A248" s="279" t="s">
        <v>9848</v>
      </c>
      <c r="B248" s="280" t="s">
        <v>240</v>
      </c>
      <c r="C248" s="279" t="s">
        <v>239</v>
      </c>
      <c r="D248" s="279" t="s">
        <v>9848</v>
      </c>
      <c r="E248" s="281" t="s">
        <v>16223</v>
      </c>
      <c r="F248" s="279" t="s">
        <v>11140</v>
      </c>
      <c r="G248" s="279" t="s">
        <v>11141</v>
      </c>
      <c r="H248" s="282">
        <v>1010</v>
      </c>
      <c r="I248" s="283" t="s">
        <v>13406</v>
      </c>
      <c r="J248" s="284" t="s">
        <v>21796</v>
      </c>
      <c r="K248" s="284" t="s">
        <v>20754</v>
      </c>
      <c r="M248" s="283">
        <v>1</v>
      </c>
      <c r="N248" s="283">
        <v>1</v>
      </c>
    </row>
    <row r="249" spans="1:14" ht="25.5" x14ac:dyDescent="0.45">
      <c r="A249" s="279" t="s">
        <v>9848</v>
      </c>
      <c r="B249" s="280" t="s">
        <v>240</v>
      </c>
      <c r="C249" s="279" t="s">
        <v>239</v>
      </c>
      <c r="D249" s="279"/>
      <c r="E249" s="281" t="s">
        <v>16225</v>
      </c>
      <c r="F249" s="279" t="s">
        <v>11138</v>
      </c>
      <c r="G249" s="279" t="s">
        <v>9860</v>
      </c>
      <c r="H249" s="282">
        <v>1079</v>
      </c>
      <c r="I249" s="283" t="s">
        <v>13407</v>
      </c>
      <c r="J249" s="284" t="s">
        <v>21796</v>
      </c>
      <c r="K249" s="284" t="s">
        <v>20752</v>
      </c>
      <c r="M249" s="283">
        <v>1</v>
      </c>
      <c r="N249" s="283">
        <v>1</v>
      </c>
    </row>
    <row r="250" spans="1:14" ht="38.25" x14ac:dyDescent="0.45">
      <c r="A250" s="279" t="s">
        <v>9848</v>
      </c>
      <c r="B250" s="280" t="s">
        <v>240</v>
      </c>
      <c r="C250" s="279" t="s">
        <v>239</v>
      </c>
      <c r="D250" s="279" t="s">
        <v>9848</v>
      </c>
      <c r="E250" s="281" t="s">
        <v>16227</v>
      </c>
      <c r="F250" s="279" t="s">
        <v>11136</v>
      </c>
      <c r="G250" s="279" t="s">
        <v>11137</v>
      </c>
      <c r="H250" s="282">
        <v>1010</v>
      </c>
      <c r="I250" s="283" t="s">
        <v>13408</v>
      </c>
      <c r="J250" s="284" t="s">
        <v>21796</v>
      </c>
      <c r="K250" s="284" t="s">
        <v>20750</v>
      </c>
      <c r="M250" s="283">
        <v>1</v>
      </c>
      <c r="N250" s="283">
        <v>1</v>
      </c>
    </row>
    <row r="251" spans="1:14" ht="25.5" x14ac:dyDescent="0.45">
      <c r="A251" s="279" t="s">
        <v>9848</v>
      </c>
      <c r="B251" s="280" t="s">
        <v>240</v>
      </c>
      <c r="C251" s="279" t="s">
        <v>239</v>
      </c>
      <c r="D251" s="279" t="s">
        <v>9848</v>
      </c>
      <c r="E251" s="281" t="s">
        <v>16229</v>
      </c>
      <c r="F251" s="279" t="s">
        <v>11133</v>
      </c>
      <c r="G251" s="279" t="s">
        <v>11134</v>
      </c>
      <c r="H251" s="282">
        <v>1010</v>
      </c>
      <c r="I251" s="283" t="s">
        <v>13409</v>
      </c>
      <c r="J251" s="284" t="s">
        <v>21796</v>
      </c>
      <c r="K251" s="284" t="s">
        <v>20748</v>
      </c>
      <c r="M251" s="283">
        <v>1</v>
      </c>
      <c r="N251" s="283">
        <v>1</v>
      </c>
    </row>
    <row r="252" spans="1:14" ht="38.25" x14ac:dyDescent="0.45">
      <c r="A252" s="279" t="s">
        <v>9848</v>
      </c>
      <c r="B252" s="280" t="s">
        <v>240</v>
      </c>
      <c r="C252" s="279" t="s">
        <v>239</v>
      </c>
      <c r="D252" s="279" t="s">
        <v>9848</v>
      </c>
      <c r="E252" s="281" t="s">
        <v>16232</v>
      </c>
      <c r="F252" s="279" t="s">
        <v>11128</v>
      </c>
      <c r="G252" s="279" t="s">
        <v>11130</v>
      </c>
      <c r="H252" s="282">
        <v>311</v>
      </c>
      <c r="I252" s="283" t="s">
        <v>13410</v>
      </c>
      <c r="J252" s="284" t="s">
        <v>21796</v>
      </c>
      <c r="K252" s="284" t="s">
        <v>20745</v>
      </c>
      <c r="M252" s="283">
        <v>1</v>
      </c>
      <c r="N252" s="283">
        <v>1</v>
      </c>
    </row>
    <row r="253" spans="1:14" ht="25.5" x14ac:dyDescent="0.45">
      <c r="A253" s="279" t="s">
        <v>9848</v>
      </c>
      <c r="B253" s="280" t="s">
        <v>240</v>
      </c>
      <c r="C253" s="279" t="s">
        <v>239</v>
      </c>
      <c r="D253" s="279" t="s">
        <v>9848</v>
      </c>
      <c r="E253" s="281" t="s">
        <v>16243</v>
      </c>
      <c r="F253" s="286" t="s">
        <v>1705</v>
      </c>
      <c r="G253" s="279" t="s">
        <v>11124</v>
      </c>
      <c r="H253" s="282">
        <v>1010</v>
      </c>
      <c r="I253" s="283" t="s">
        <v>13411</v>
      </c>
      <c r="J253" s="284" t="s">
        <v>21796</v>
      </c>
      <c r="K253" s="284" t="s">
        <v>20734</v>
      </c>
      <c r="M253" s="283">
        <v>1</v>
      </c>
      <c r="N253" s="283">
        <v>1</v>
      </c>
    </row>
    <row r="254" spans="1:14" ht="25.5" x14ac:dyDescent="0.45">
      <c r="A254" s="279" t="s">
        <v>9848</v>
      </c>
      <c r="B254" s="280" t="s">
        <v>240</v>
      </c>
      <c r="C254" s="279" t="s">
        <v>239</v>
      </c>
      <c r="D254" s="279" t="s">
        <v>9848</v>
      </c>
      <c r="E254" s="281" t="s">
        <v>16728</v>
      </c>
      <c r="F254" s="279" t="s">
        <v>2110</v>
      </c>
      <c r="G254" s="279" t="s">
        <v>10543</v>
      </c>
      <c r="H254" s="282">
        <v>1020</v>
      </c>
      <c r="I254" s="283" t="s">
        <v>13412</v>
      </c>
      <c r="J254" s="284" t="s">
        <v>21796</v>
      </c>
      <c r="K254" s="284" t="s">
        <v>20235</v>
      </c>
      <c r="M254" s="283">
        <v>1</v>
      </c>
      <c r="N254" s="283">
        <v>1</v>
      </c>
    </row>
    <row r="255" spans="1:14" ht="13.15" x14ac:dyDescent="0.45">
      <c r="A255" s="279" t="s">
        <v>9848</v>
      </c>
      <c r="B255" s="280" t="s">
        <v>243</v>
      </c>
      <c r="C255" s="279" t="s">
        <v>242</v>
      </c>
      <c r="D255" s="279" t="s">
        <v>9848</v>
      </c>
      <c r="E255" s="281" t="s">
        <v>16191</v>
      </c>
      <c r="F255" s="279" t="s">
        <v>1668</v>
      </c>
      <c r="G255" s="279" t="s">
        <v>11171</v>
      </c>
      <c r="H255" s="282">
        <v>1040</v>
      </c>
      <c r="I255" s="283" t="s">
        <v>13413</v>
      </c>
      <c r="J255" s="284" t="s">
        <v>21794</v>
      </c>
      <c r="K255" s="284" t="s">
        <v>20786</v>
      </c>
      <c r="M255" s="283">
        <v>1</v>
      </c>
      <c r="N255" s="283">
        <v>1</v>
      </c>
    </row>
    <row r="256" spans="1:14" ht="13.15" x14ac:dyDescent="0.45">
      <c r="A256" s="279" t="s">
        <v>9848</v>
      </c>
      <c r="B256" s="280" t="s">
        <v>243</v>
      </c>
      <c r="C256" s="279" t="s">
        <v>242</v>
      </c>
      <c r="D256" s="279" t="s">
        <v>9848</v>
      </c>
      <c r="E256" s="281" t="s">
        <v>16197</v>
      </c>
      <c r="F256" s="279" t="s">
        <v>11167</v>
      </c>
      <c r="G256" s="279" t="s">
        <v>11166</v>
      </c>
      <c r="H256" s="282">
        <v>1075</v>
      </c>
      <c r="I256" s="283" t="s">
        <v>13414</v>
      </c>
      <c r="J256" s="284" t="s">
        <v>21794</v>
      </c>
      <c r="K256" s="284" t="s">
        <v>20780</v>
      </c>
      <c r="M256" s="283">
        <v>1</v>
      </c>
      <c r="N256" s="283">
        <v>1</v>
      </c>
    </row>
    <row r="257" spans="1:14" ht="25.5" x14ac:dyDescent="0.45">
      <c r="A257" s="279" t="s">
        <v>9848</v>
      </c>
      <c r="B257" s="280" t="s">
        <v>243</v>
      </c>
      <c r="C257" s="279" t="s">
        <v>242</v>
      </c>
      <c r="D257" s="279" t="s">
        <v>9848</v>
      </c>
      <c r="E257" s="281" t="s">
        <v>16223</v>
      </c>
      <c r="F257" s="279" t="s">
        <v>11140</v>
      </c>
      <c r="G257" s="279" t="s">
        <v>11139</v>
      </c>
      <c r="H257" s="282">
        <v>1079</v>
      </c>
      <c r="I257" s="283" t="s">
        <v>13415</v>
      </c>
      <c r="J257" s="284" t="s">
        <v>21794</v>
      </c>
      <c r="K257" s="284" t="s">
        <v>20754</v>
      </c>
      <c r="M257" s="283">
        <v>1</v>
      </c>
      <c r="N257" s="283">
        <v>1</v>
      </c>
    </row>
    <row r="258" spans="1:14" ht="38.25" x14ac:dyDescent="0.45">
      <c r="A258" s="279" t="s">
        <v>9848</v>
      </c>
      <c r="B258" s="280" t="s">
        <v>243</v>
      </c>
      <c r="C258" s="279" t="s">
        <v>242</v>
      </c>
      <c r="D258" s="279" t="s">
        <v>9848</v>
      </c>
      <c r="E258" s="281" t="s">
        <v>16227</v>
      </c>
      <c r="F258" s="279" t="s">
        <v>11136</v>
      </c>
      <c r="G258" s="279" t="s">
        <v>11135</v>
      </c>
      <c r="H258" s="282">
        <v>1071</v>
      </c>
      <c r="I258" s="283" t="s">
        <v>13416</v>
      </c>
      <c r="J258" s="284" t="s">
        <v>21794</v>
      </c>
      <c r="K258" s="284" t="s">
        <v>20750</v>
      </c>
      <c r="M258" s="283">
        <v>1</v>
      </c>
      <c r="N258" s="283">
        <v>1</v>
      </c>
    </row>
    <row r="259" spans="1:14" ht="25.5" x14ac:dyDescent="0.45">
      <c r="A259" s="279" t="s">
        <v>9848</v>
      </c>
      <c r="B259" s="280" t="s">
        <v>243</v>
      </c>
      <c r="C259" s="279" t="s">
        <v>242</v>
      </c>
      <c r="D259" s="279" t="s">
        <v>9848</v>
      </c>
      <c r="E259" s="281" t="s">
        <v>16229</v>
      </c>
      <c r="F259" s="279" t="s">
        <v>11133</v>
      </c>
      <c r="G259" s="279" t="s">
        <v>11132</v>
      </c>
      <c r="H259" s="282">
        <v>1071</v>
      </c>
      <c r="I259" s="283" t="s">
        <v>13417</v>
      </c>
      <c r="J259" s="284" t="s">
        <v>21794</v>
      </c>
      <c r="K259" s="284" t="s">
        <v>20748</v>
      </c>
      <c r="M259" s="283">
        <v>1</v>
      </c>
      <c r="N259" s="283">
        <v>1</v>
      </c>
    </row>
    <row r="260" spans="1:14" ht="25.5" x14ac:dyDescent="0.45">
      <c r="A260" s="279" t="s">
        <v>9848</v>
      </c>
      <c r="B260" s="280" t="s">
        <v>243</v>
      </c>
      <c r="C260" s="279" t="s">
        <v>242</v>
      </c>
      <c r="D260" s="279" t="s">
        <v>9848</v>
      </c>
      <c r="E260" s="281" t="s">
        <v>16232</v>
      </c>
      <c r="F260" s="279" t="s">
        <v>11128</v>
      </c>
      <c r="G260" s="279" t="s">
        <v>11129</v>
      </c>
      <c r="H260" s="282">
        <v>1071</v>
      </c>
      <c r="I260" s="283" t="s">
        <v>13418</v>
      </c>
      <c r="J260" s="284" t="s">
        <v>21794</v>
      </c>
      <c r="K260" s="284" t="s">
        <v>20745</v>
      </c>
      <c r="M260" s="283">
        <v>1</v>
      </c>
      <c r="N260" s="283">
        <v>1</v>
      </c>
    </row>
    <row r="261" spans="1:14" ht="25.5" x14ac:dyDescent="0.45">
      <c r="A261" s="279" t="s">
        <v>9848</v>
      </c>
      <c r="B261" s="280" t="s">
        <v>246</v>
      </c>
      <c r="C261" s="279" t="s">
        <v>245</v>
      </c>
      <c r="D261" s="279"/>
      <c r="E261" s="281" t="s">
        <v>16218</v>
      </c>
      <c r="F261" s="279" t="s">
        <v>11143</v>
      </c>
      <c r="G261" s="279" t="s">
        <v>9860</v>
      </c>
      <c r="H261" s="282">
        <v>1071</v>
      </c>
      <c r="I261" s="283" t="s">
        <v>13419</v>
      </c>
      <c r="J261" s="284" t="s">
        <v>21792</v>
      </c>
      <c r="K261" s="284" t="s">
        <v>20759</v>
      </c>
      <c r="M261" s="283">
        <v>1</v>
      </c>
      <c r="N261" s="283">
        <v>1</v>
      </c>
    </row>
    <row r="262" spans="1:14" ht="25.5" x14ac:dyDescent="0.45">
      <c r="A262" s="279" t="s">
        <v>9848</v>
      </c>
      <c r="B262" s="280" t="s">
        <v>246</v>
      </c>
      <c r="C262" s="279" t="s">
        <v>245</v>
      </c>
      <c r="D262" s="279"/>
      <c r="E262" s="281" t="s">
        <v>16220</v>
      </c>
      <c r="F262" s="279" t="s">
        <v>11142</v>
      </c>
      <c r="G262" s="279" t="s">
        <v>9860</v>
      </c>
      <c r="H262" s="282">
        <v>1061</v>
      </c>
      <c r="I262" s="283" t="s">
        <v>13420</v>
      </c>
      <c r="J262" s="284" t="s">
        <v>21792</v>
      </c>
      <c r="K262" s="284" t="s">
        <v>20757</v>
      </c>
      <c r="M262" s="283">
        <v>1</v>
      </c>
      <c r="N262" s="283">
        <v>1</v>
      </c>
    </row>
    <row r="263" spans="1:14" ht="25.5" x14ac:dyDescent="0.45">
      <c r="A263" s="279"/>
      <c r="B263" s="280" t="s">
        <v>251</v>
      </c>
      <c r="C263" s="279" t="s">
        <v>252</v>
      </c>
      <c r="D263" s="279"/>
      <c r="E263" s="281" t="s">
        <v>16236</v>
      </c>
      <c r="F263" s="279" t="s">
        <v>1700</v>
      </c>
      <c r="G263" s="279" t="s">
        <v>9860</v>
      </c>
      <c r="H263" s="282">
        <v>1074</v>
      </c>
      <c r="I263" s="283" t="s">
        <v>13421</v>
      </c>
      <c r="J263" s="284" t="s">
        <v>21789</v>
      </c>
      <c r="K263" s="284" t="s">
        <v>20741</v>
      </c>
      <c r="M263" s="283">
        <v>1</v>
      </c>
      <c r="N263" s="283">
        <v>1</v>
      </c>
    </row>
    <row r="264" spans="1:14" ht="25.5" x14ac:dyDescent="0.45">
      <c r="A264" s="279" t="s">
        <v>9848</v>
      </c>
      <c r="B264" s="280" t="s">
        <v>253</v>
      </c>
      <c r="C264" s="279" t="s">
        <v>254</v>
      </c>
      <c r="D264" s="279" t="s">
        <v>9848</v>
      </c>
      <c r="E264" s="281" t="s">
        <v>16211</v>
      </c>
      <c r="F264" s="279" t="s">
        <v>11156</v>
      </c>
      <c r="G264" s="279" t="s">
        <v>11157</v>
      </c>
      <c r="H264" s="282">
        <v>1075</v>
      </c>
      <c r="I264" s="283" t="s">
        <v>13422</v>
      </c>
      <c r="J264" s="284" t="s">
        <v>21788</v>
      </c>
      <c r="K264" s="284" t="s">
        <v>20766</v>
      </c>
      <c r="M264" s="283">
        <v>1</v>
      </c>
      <c r="N264" s="283">
        <v>1</v>
      </c>
    </row>
    <row r="265" spans="1:14" ht="25.5" x14ac:dyDescent="0.45">
      <c r="A265" s="279" t="s">
        <v>9848</v>
      </c>
      <c r="B265" s="280" t="s">
        <v>253</v>
      </c>
      <c r="C265" s="279" t="s">
        <v>254</v>
      </c>
      <c r="D265" s="279"/>
      <c r="E265" s="281" t="s">
        <v>16242</v>
      </c>
      <c r="F265" s="279" t="s">
        <v>11125</v>
      </c>
      <c r="G265" s="279" t="s">
        <v>9860</v>
      </c>
      <c r="H265" s="282">
        <v>1071</v>
      </c>
      <c r="I265" s="283" t="s">
        <v>13423</v>
      </c>
      <c r="J265" s="284" t="s">
        <v>21788</v>
      </c>
      <c r="K265" s="284" t="s">
        <v>20735</v>
      </c>
      <c r="M265" s="283">
        <v>1</v>
      </c>
      <c r="N265" s="283">
        <v>1</v>
      </c>
    </row>
    <row r="266" spans="1:14" ht="25.5" x14ac:dyDescent="0.45">
      <c r="A266" s="279" t="s">
        <v>9848</v>
      </c>
      <c r="B266" s="280" t="s">
        <v>253</v>
      </c>
      <c r="C266" s="279" t="s">
        <v>254</v>
      </c>
      <c r="D266" s="279" t="s">
        <v>9848</v>
      </c>
      <c r="E266" s="281" t="s">
        <v>16243</v>
      </c>
      <c r="F266" s="286" t="s">
        <v>1705</v>
      </c>
      <c r="G266" s="279" t="s">
        <v>11123</v>
      </c>
      <c r="H266" s="282">
        <v>1030</v>
      </c>
      <c r="I266" s="283" t="s">
        <v>13424</v>
      </c>
      <c r="J266" s="284" t="s">
        <v>21788</v>
      </c>
      <c r="K266" s="284" t="s">
        <v>20734</v>
      </c>
      <c r="M266" s="283">
        <v>1</v>
      </c>
      <c r="N266" s="283">
        <v>1</v>
      </c>
    </row>
    <row r="267" spans="1:14" ht="25.5" x14ac:dyDescent="0.45">
      <c r="A267" s="279" t="s">
        <v>9848</v>
      </c>
      <c r="B267" s="280" t="s">
        <v>253</v>
      </c>
      <c r="C267" s="279" t="s">
        <v>254</v>
      </c>
      <c r="D267" s="279" t="s">
        <v>9848</v>
      </c>
      <c r="E267" s="281" t="s">
        <v>16723</v>
      </c>
      <c r="F267" s="279" t="s">
        <v>10552</v>
      </c>
      <c r="G267" s="279" t="s">
        <v>10558</v>
      </c>
      <c r="H267" s="282">
        <v>1030</v>
      </c>
      <c r="I267" s="283" t="s">
        <v>13425</v>
      </c>
      <c r="J267" s="284" t="s">
        <v>21788</v>
      </c>
      <c r="K267" s="284" t="s">
        <v>20240</v>
      </c>
      <c r="M267" s="283">
        <v>1</v>
      </c>
      <c r="N267" s="283">
        <v>1</v>
      </c>
    </row>
    <row r="268" spans="1:14" ht="13.15" x14ac:dyDescent="0.45">
      <c r="A268" s="279" t="s">
        <v>9848</v>
      </c>
      <c r="B268" s="280" t="s">
        <v>257</v>
      </c>
      <c r="C268" s="279" t="s">
        <v>256</v>
      </c>
      <c r="D268" s="279"/>
      <c r="E268" s="281" t="s">
        <v>16239</v>
      </c>
      <c r="F268" s="279" t="s">
        <v>11126</v>
      </c>
      <c r="G268" s="279" t="s">
        <v>9860</v>
      </c>
      <c r="H268" s="282">
        <v>1071</v>
      </c>
      <c r="I268" s="283" t="s">
        <v>13426</v>
      </c>
      <c r="J268" s="284" t="s">
        <v>21786</v>
      </c>
      <c r="K268" s="284" t="s">
        <v>20738</v>
      </c>
      <c r="M268" s="283">
        <v>1</v>
      </c>
      <c r="N268" s="283">
        <v>1</v>
      </c>
    </row>
    <row r="269" spans="1:14" ht="25.5" x14ac:dyDescent="0.45">
      <c r="A269" s="279" t="s">
        <v>9848</v>
      </c>
      <c r="B269" s="280" t="s">
        <v>257</v>
      </c>
      <c r="C269" s="279" t="s">
        <v>256</v>
      </c>
      <c r="D269" s="279" t="s">
        <v>9848</v>
      </c>
      <c r="E269" s="281" t="s">
        <v>16243</v>
      </c>
      <c r="F269" s="286" t="s">
        <v>1705</v>
      </c>
      <c r="G269" s="279" t="s">
        <v>11122</v>
      </c>
      <c r="H269" s="282">
        <v>1079</v>
      </c>
      <c r="I269" s="283" t="s">
        <v>13427</v>
      </c>
      <c r="J269" s="284" t="s">
        <v>21786</v>
      </c>
      <c r="K269" s="284" t="s">
        <v>20734</v>
      </c>
      <c r="M269" s="283">
        <v>1</v>
      </c>
      <c r="N269" s="283">
        <v>1</v>
      </c>
    </row>
    <row r="270" spans="1:14" ht="13.15" x14ac:dyDescent="0.45">
      <c r="A270" s="279" t="s">
        <v>9848</v>
      </c>
      <c r="B270" s="280" t="s">
        <v>262</v>
      </c>
      <c r="C270" s="279" t="s">
        <v>261</v>
      </c>
      <c r="D270" s="279" t="s">
        <v>9848</v>
      </c>
      <c r="E270" s="281" t="s">
        <v>15930</v>
      </c>
      <c r="F270" s="279" t="s">
        <v>83</v>
      </c>
      <c r="G270" s="279" t="s">
        <v>11400</v>
      </c>
      <c r="H270" s="282">
        <v>1030</v>
      </c>
      <c r="I270" s="283" t="s">
        <v>13428</v>
      </c>
      <c r="J270" s="284" t="s">
        <v>21783</v>
      </c>
      <c r="K270" s="284" t="s">
        <v>21055</v>
      </c>
      <c r="M270" s="283">
        <v>1</v>
      </c>
      <c r="N270" s="283">
        <v>1</v>
      </c>
    </row>
    <row r="271" spans="1:14" ht="13.15" x14ac:dyDescent="0.45">
      <c r="A271" s="279" t="s">
        <v>9848</v>
      </c>
      <c r="B271" s="280" t="s">
        <v>262</v>
      </c>
      <c r="C271" s="279" t="s">
        <v>261</v>
      </c>
      <c r="D271" s="279" t="s">
        <v>9848</v>
      </c>
      <c r="E271" s="281" t="s">
        <v>16245</v>
      </c>
      <c r="F271" s="279" t="s">
        <v>11120</v>
      </c>
      <c r="G271" s="279" t="s">
        <v>11121</v>
      </c>
      <c r="H271" s="282">
        <v>1079</v>
      </c>
      <c r="I271" s="283" t="s">
        <v>13429</v>
      </c>
      <c r="J271" s="284" t="s">
        <v>21783</v>
      </c>
      <c r="K271" s="284" t="s">
        <v>20730</v>
      </c>
      <c r="M271" s="283">
        <v>1</v>
      </c>
      <c r="N271" s="283">
        <v>1</v>
      </c>
    </row>
    <row r="272" spans="1:14" ht="13.15" x14ac:dyDescent="0.45">
      <c r="A272" s="279" t="s">
        <v>9848</v>
      </c>
      <c r="B272" s="280" t="s">
        <v>262</v>
      </c>
      <c r="C272" s="279" t="s">
        <v>261</v>
      </c>
      <c r="D272" s="279"/>
      <c r="E272" s="281" t="s">
        <v>16246</v>
      </c>
      <c r="F272" s="279" t="s">
        <v>11118</v>
      </c>
      <c r="G272" s="279" t="s">
        <v>9860</v>
      </c>
      <c r="H272" s="282">
        <v>1030</v>
      </c>
      <c r="I272" s="283" t="s">
        <v>13430</v>
      </c>
      <c r="J272" s="284" t="s">
        <v>21783</v>
      </c>
      <c r="K272" s="284" t="s">
        <v>20729</v>
      </c>
      <c r="M272" s="283">
        <v>1</v>
      </c>
      <c r="N272" s="283">
        <v>1</v>
      </c>
    </row>
    <row r="273" spans="1:14" ht="25.5" x14ac:dyDescent="0.45">
      <c r="A273" s="279" t="s">
        <v>9848</v>
      </c>
      <c r="B273" s="280" t="s">
        <v>262</v>
      </c>
      <c r="C273" s="279" t="s">
        <v>261</v>
      </c>
      <c r="D273" s="279" t="s">
        <v>9848</v>
      </c>
      <c r="E273" s="281" t="s">
        <v>16256</v>
      </c>
      <c r="F273" s="279" t="s">
        <v>11107</v>
      </c>
      <c r="G273" s="279" t="s">
        <v>11109</v>
      </c>
      <c r="H273" s="282">
        <v>1079</v>
      </c>
      <c r="I273" s="283" t="s">
        <v>13431</v>
      </c>
      <c r="J273" s="284" t="s">
        <v>21783</v>
      </c>
      <c r="K273" s="284" t="s">
        <v>20718</v>
      </c>
      <c r="M273" s="283">
        <v>1</v>
      </c>
      <c r="N273" s="283">
        <v>1</v>
      </c>
    </row>
    <row r="274" spans="1:14" ht="25.5" x14ac:dyDescent="0.45">
      <c r="A274" s="279" t="s">
        <v>9848</v>
      </c>
      <c r="B274" s="280" t="s">
        <v>262</v>
      </c>
      <c r="C274" s="279" t="s">
        <v>261</v>
      </c>
      <c r="D274" s="279" t="s">
        <v>9848</v>
      </c>
      <c r="E274" s="281" t="s">
        <v>16257</v>
      </c>
      <c r="F274" s="279" t="s">
        <v>11104</v>
      </c>
      <c r="G274" s="279" t="s">
        <v>11105</v>
      </c>
      <c r="H274" s="282">
        <v>893</v>
      </c>
      <c r="I274" s="283" t="s">
        <v>13432</v>
      </c>
      <c r="J274" s="284" t="s">
        <v>21783</v>
      </c>
      <c r="K274" s="284" t="s">
        <v>20717</v>
      </c>
      <c r="M274" s="283">
        <v>1</v>
      </c>
      <c r="N274" s="283">
        <v>1</v>
      </c>
    </row>
    <row r="275" spans="1:14" ht="25.5" x14ac:dyDescent="0.45">
      <c r="A275" s="279" t="s">
        <v>9848</v>
      </c>
      <c r="B275" s="280" t="s">
        <v>262</v>
      </c>
      <c r="C275" s="279" t="s">
        <v>261</v>
      </c>
      <c r="D275" s="279" t="s">
        <v>9848</v>
      </c>
      <c r="E275" s="281" t="s">
        <v>16263</v>
      </c>
      <c r="F275" s="279" t="s">
        <v>11094</v>
      </c>
      <c r="G275" s="279" t="s">
        <v>11098</v>
      </c>
      <c r="H275" s="282">
        <v>1030</v>
      </c>
      <c r="I275" s="283" t="s">
        <v>13433</v>
      </c>
      <c r="J275" s="284" t="s">
        <v>21783</v>
      </c>
      <c r="K275" s="284" t="s">
        <v>20711</v>
      </c>
      <c r="M275" s="283">
        <v>1</v>
      </c>
      <c r="N275" s="283">
        <v>1</v>
      </c>
    </row>
    <row r="276" spans="1:14" ht="25.5" x14ac:dyDescent="0.45">
      <c r="A276" s="279" t="s">
        <v>9848</v>
      </c>
      <c r="B276" s="280" t="s">
        <v>265</v>
      </c>
      <c r="C276" s="279" t="s">
        <v>266</v>
      </c>
      <c r="D276" s="279"/>
      <c r="E276" s="281" t="s">
        <v>16248</v>
      </c>
      <c r="F276" s="279" t="s">
        <v>11117</v>
      </c>
      <c r="G276" s="279" t="s">
        <v>9860</v>
      </c>
      <c r="H276" s="282">
        <v>1079</v>
      </c>
      <c r="I276" s="283" t="s">
        <v>13434</v>
      </c>
      <c r="J276" s="284" t="s">
        <v>21781</v>
      </c>
      <c r="K276" s="284" t="s">
        <v>20726</v>
      </c>
      <c r="M276" s="283">
        <v>1</v>
      </c>
      <c r="N276" s="283">
        <v>1</v>
      </c>
    </row>
    <row r="277" spans="1:14" ht="25.5" x14ac:dyDescent="0.45">
      <c r="A277" s="279" t="s">
        <v>9848</v>
      </c>
      <c r="B277" s="280" t="s">
        <v>265</v>
      </c>
      <c r="C277" s="279" t="s">
        <v>266</v>
      </c>
      <c r="D277" s="279"/>
      <c r="E277" s="281" t="s">
        <v>16249</v>
      </c>
      <c r="F277" s="279" t="s">
        <v>11116</v>
      </c>
      <c r="G277" s="279" t="s">
        <v>9860</v>
      </c>
      <c r="H277" s="282">
        <v>1030</v>
      </c>
      <c r="I277" s="283" t="s">
        <v>13435</v>
      </c>
      <c r="J277" s="284" t="s">
        <v>21781</v>
      </c>
      <c r="K277" s="284" t="s">
        <v>20725</v>
      </c>
      <c r="M277" s="283">
        <v>1</v>
      </c>
      <c r="N277" s="283">
        <v>1</v>
      </c>
    </row>
    <row r="278" spans="1:14" ht="25.5" x14ac:dyDescent="0.45">
      <c r="A278" s="279" t="s">
        <v>9848</v>
      </c>
      <c r="B278" s="280" t="s">
        <v>265</v>
      </c>
      <c r="C278" s="279" t="s">
        <v>266</v>
      </c>
      <c r="D278" s="279" t="s">
        <v>9848</v>
      </c>
      <c r="E278" s="281" t="s">
        <v>16250</v>
      </c>
      <c r="F278" s="279" t="s">
        <v>11114</v>
      </c>
      <c r="G278" s="279" t="s">
        <v>11115</v>
      </c>
      <c r="H278" s="282">
        <v>1074</v>
      </c>
      <c r="I278" s="283" t="s">
        <v>13436</v>
      </c>
      <c r="J278" s="284" t="s">
        <v>21781</v>
      </c>
      <c r="K278" s="284" t="s">
        <v>20724</v>
      </c>
      <c r="M278" s="283">
        <v>1</v>
      </c>
      <c r="N278" s="283">
        <v>1</v>
      </c>
    </row>
    <row r="279" spans="1:14" ht="25.5" x14ac:dyDescent="0.45">
      <c r="A279" s="279" t="s">
        <v>9848</v>
      </c>
      <c r="B279" s="280" t="s">
        <v>265</v>
      </c>
      <c r="C279" s="279" t="s">
        <v>266</v>
      </c>
      <c r="D279" s="279"/>
      <c r="E279" s="281" t="s">
        <v>16252</v>
      </c>
      <c r="F279" s="279" t="s">
        <v>11111</v>
      </c>
      <c r="G279" s="279" t="s">
        <v>9860</v>
      </c>
      <c r="H279" s="282">
        <v>1079</v>
      </c>
      <c r="I279" s="283" t="s">
        <v>13437</v>
      </c>
      <c r="J279" s="284" t="s">
        <v>21781</v>
      </c>
      <c r="K279" s="284" t="s">
        <v>20722</v>
      </c>
      <c r="M279" s="283">
        <v>1</v>
      </c>
      <c r="N279" s="283">
        <v>1</v>
      </c>
    </row>
    <row r="280" spans="1:14" ht="25.5" x14ac:dyDescent="0.45">
      <c r="A280" s="279" t="s">
        <v>9848</v>
      </c>
      <c r="B280" s="280" t="s">
        <v>267</v>
      </c>
      <c r="C280" s="279" t="s">
        <v>268</v>
      </c>
      <c r="D280" s="279" t="s">
        <v>9848</v>
      </c>
      <c r="E280" s="281" t="s">
        <v>16245</v>
      </c>
      <c r="F280" s="279" t="s">
        <v>11120</v>
      </c>
      <c r="G280" s="279" t="s">
        <v>11119</v>
      </c>
      <c r="H280" s="282">
        <v>1030</v>
      </c>
      <c r="I280" s="283" t="s">
        <v>13438</v>
      </c>
      <c r="J280" s="284" t="s">
        <v>21780</v>
      </c>
      <c r="K280" s="284" t="s">
        <v>20730</v>
      </c>
      <c r="M280" s="283">
        <v>1</v>
      </c>
      <c r="N280" s="283">
        <v>1</v>
      </c>
    </row>
    <row r="281" spans="1:14" ht="25.5" x14ac:dyDescent="0.45">
      <c r="A281" s="279" t="s">
        <v>9848</v>
      </c>
      <c r="B281" s="280" t="s">
        <v>267</v>
      </c>
      <c r="C281" s="279" t="s">
        <v>268</v>
      </c>
      <c r="D281" s="279" t="s">
        <v>9848</v>
      </c>
      <c r="E281" s="281" t="s">
        <v>16250</v>
      </c>
      <c r="F281" s="279" t="s">
        <v>11114</v>
      </c>
      <c r="G281" s="279" t="s">
        <v>11113</v>
      </c>
      <c r="H281" s="282">
        <v>1075</v>
      </c>
      <c r="I281" s="283" t="s">
        <v>13439</v>
      </c>
      <c r="J281" s="284" t="s">
        <v>21780</v>
      </c>
      <c r="K281" s="284" t="s">
        <v>20724</v>
      </c>
      <c r="M281" s="283">
        <v>1</v>
      </c>
      <c r="N281" s="283">
        <v>1</v>
      </c>
    </row>
    <row r="282" spans="1:14" ht="25.5" x14ac:dyDescent="0.45">
      <c r="A282" s="279" t="s">
        <v>9848</v>
      </c>
      <c r="B282" s="280" t="s">
        <v>267</v>
      </c>
      <c r="C282" s="279" t="s">
        <v>268</v>
      </c>
      <c r="D282" s="279"/>
      <c r="E282" s="281" t="s">
        <v>16251</v>
      </c>
      <c r="F282" s="279" t="s">
        <v>11112</v>
      </c>
      <c r="G282" s="279" t="s">
        <v>9860</v>
      </c>
      <c r="H282" s="282">
        <v>1079</v>
      </c>
      <c r="I282" s="283" t="s">
        <v>13440</v>
      </c>
      <c r="J282" s="284" t="s">
        <v>21780</v>
      </c>
      <c r="K282" s="284" t="s">
        <v>20723</v>
      </c>
      <c r="M282" s="283">
        <v>1</v>
      </c>
      <c r="N282" s="283">
        <v>1</v>
      </c>
    </row>
    <row r="283" spans="1:14" ht="25.5" x14ac:dyDescent="0.45">
      <c r="A283" s="279" t="s">
        <v>9848</v>
      </c>
      <c r="B283" s="280" t="s">
        <v>267</v>
      </c>
      <c r="C283" s="279" t="s">
        <v>268</v>
      </c>
      <c r="D283" s="279"/>
      <c r="E283" s="281" t="s">
        <v>16255</v>
      </c>
      <c r="F283" s="279" t="s">
        <v>11110</v>
      </c>
      <c r="G283" s="279" t="s">
        <v>9860</v>
      </c>
      <c r="H283" s="282">
        <v>1104</v>
      </c>
      <c r="I283" s="283" t="s">
        <v>13441</v>
      </c>
      <c r="J283" s="284" t="s">
        <v>21780</v>
      </c>
      <c r="K283" s="284" t="s">
        <v>20719</v>
      </c>
      <c r="M283" s="283">
        <v>1</v>
      </c>
      <c r="N283" s="283">
        <v>1</v>
      </c>
    </row>
    <row r="284" spans="1:14" ht="38.25" x14ac:dyDescent="0.45">
      <c r="A284" s="279" t="s">
        <v>9848</v>
      </c>
      <c r="B284" s="280" t="s">
        <v>267</v>
      </c>
      <c r="C284" s="279" t="s">
        <v>268</v>
      </c>
      <c r="D284" s="279" t="s">
        <v>9848</v>
      </c>
      <c r="E284" s="281" t="s">
        <v>16256</v>
      </c>
      <c r="F284" s="279" t="s">
        <v>11107</v>
      </c>
      <c r="G284" s="279" t="s">
        <v>11108</v>
      </c>
      <c r="H284" s="282">
        <v>1104</v>
      </c>
      <c r="I284" s="283" t="s">
        <v>13442</v>
      </c>
      <c r="J284" s="284" t="s">
        <v>21780</v>
      </c>
      <c r="K284" s="284" t="s">
        <v>20718</v>
      </c>
      <c r="M284" s="283">
        <v>1</v>
      </c>
      <c r="N284" s="283">
        <v>1</v>
      </c>
    </row>
    <row r="285" spans="1:14" ht="25.5" x14ac:dyDescent="0.45">
      <c r="A285" s="279" t="s">
        <v>9848</v>
      </c>
      <c r="B285" s="280" t="s">
        <v>267</v>
      </c>
      <c r="C285" s="279" t="s">
        <v>268</v>
      </c>
      <c r="D285" s="279" t="s">
        <v>9848</v>
      </c>
      <c r="E285" s="281" t="s">
        <v>16257</v>
      </c>
      <c r="F285" s="279" t="s">
        <v>11104</v>
      </c>
      <c r="G285" s="279" t="s">
        <v>11103</v>
      </c>
      <c r="H285" s="282">
        <v>3530</v>
      </c>
      <c r="I285" s="283" t="s">
        <v>13443</v>
      </c>
      <c r="J285" s="284" t="s">
        <v>21780</v>
      </c>
      <c r="K285" s="284" t="s">
        <v>20717</v>
      </c>
      <c r="M285" s="283">
        <v>1</v>
      </c>
      <c r="N285" s="283">
        <v>1</v>
      </c>
    </row>
    <row r="286" spans="1:14" ht="25.5" x14ac:dyDescent="0.45">
      <c r="A286" s="279" t="s">
        <v>9848</v>
      </c>
      <c r="B286" s="280" t="s">
        <v>267</v>
      </c>
      <c r="C286" s="279" t="s">
        <v>268</v>
      </c>
      <c r="D286" s="279"/>
      <c r="E286" s="281" t="s">
        <v>16261</v>
      </c>
      <c r="F286" s="279" t="s">
        <v>11100</v>
      </c>
      <c r="G286" s="279" t="s">
        <v>9860</v>
      </c>
      <c r="H286" s="282">
        <v>1103</v>
      </c>
      <c r="I286" s="283" t="s">
        <v>13444</v>
      </c>
      <c r="J286" s="284" t="s">
        <v>21780</v>
      </c>
      <c r="K286" s="284" t="s">
        <v>20713</v>
      </c>
      <c r="M286" s="283">
        <v>1</v>
      </c>
      <c r="N286" s="283">
        <v>1</v>
      </c>
    </row>
    <row r="287" spans="1:14" ht="25.5" x14ac:dyDescent="0.45">
      <c r="A287" s="279" t="s">
        <v>9848</v>
      </c>
      <c r="B287" s="280" t="s">
        <v>267</v>
      </c>
      <c r="C287" s="279" t="s">
        <v>268</v>
      </c>
      <c r="D287" s="279"/>
      <c r="E287" s="281" t="s">
        <v>16262</v>
      </c>
      <c r="F287" s="279" t="s">
        <v>11099</v>
      </c>
      <c r="G287" s="279" t="s">
        <v>9860</v>
      </c>
      <c r="H287" s="282">
        <v>1101</v>
      </c>
      <c r="I287" s="283" t="s">
        <v>13445</v>
      </c>
      <c r="J287" s="284" t="s">
        <v>21780</v>
      </c>
      <c r="K287" s="284" t="s">
        <v>20712</v>
      </c>
      <c r="M287" s="283">
        <v>1</v>
      </c>
      <c r="N287" s="283">
        <v>1</v>
      </c>
    </row>
    <row r="288" spans="1:14" ht="38.25" x14ac:dyDescent="0.45">
      <c r="A288" s="279" t="s">
        <v>9848</v>
      </c>
      <c r="B288" s="280" t="s">
        <v>267</v>
      </c>
      <c r="C288" s="279" t="s">
        <v>268</v>
      </c>
      <c r="D288" s="279" t="s">
        <v>9848</v>
      </c>
      <c r="E288" s="281" t="s">
        <v>16697</v>
      </c>
      <c r="F288" s="279" t="s">
        <v>10605</v>
      </c>
      <c r="G288" s="279" t="s">
        <v>10608</v>
      </c>
      <c r="H288" s="282">
        <v>1102</v>
      </c>
      <c r="I288" s="283" t="s">
        <v>13446</v>
      </c>
      <c r="J288" s="284" t="s">
        <v>21780</v>
      </c>
      <c r="K288" s="284" t="s">
        <v>20266</v>
      </c>
      <c r="M288" s="283">
        <v>1</v>
      </c>
      <c r="N288" s="283">
        <v>1</v>
      </c>
    </row>
    <row r="289" spans="1:14" ht="25.5" x14ac:dyDescent="0.45">
      <c r="A289" s="279" t="s">
        <v>9848</v>
      </c>
      <c r="B289" s="280" t="s">
        <v>269</v>
      </c>
      <c r="C289" s="279" t="s">
        <v>270</v>
      </c>
      <c r="D289" s="279" t="s">
        <v>9848</v>
      </c>
      <c r="E289" s="281" t="s">
        <v>16259</v>
      </c>
      <c r="F289" s="279" t="s">
        <v>1721</v>
      </c>
      <c r="G289" s="279" t="s">
        <v>11102</v>
      </c>
      <c r="H289" s="282">
        <v>1101</v>
      </c>
      <c r="I289" s="283" t="s">
        <v>13447</v>
      </c>
      <c r="J289" s="284" t="s">
        <v>21779</v>
      </c>
      <c r="K289" s="284" t="s">
        <v>20715</v>
      </c>
      <c r="M289" s="283">
        <v>1</v>
      </c>
      <c r="N289" s="283">
        <v>1</v>
      </c>
    </row>
    <row r="290" spans="1:14" ht="25.5" x14ac:dyDescent="0.45">
      <c r="A290" s="279" t="s">
        <v>9848</v>
      </c>
      <c r="B290" s="280" t="s">
        <v>269</v>
      </c>
      <c r="C290" s="279" t="s">
        <v>270</v>
      </c>
      <c r="D290" s="279" t="s">
        <v>9848</v>
      </c>
      <c r="E290" s="281" t="s">
        <v>16263</v>
      </c>
      <c r="F290" s="279" t="s">
        <v>11094</v>
      </c>
      <c r="G290" s="279" t="s">
        <v>11097</v>
      </c>
      <c r="H290" s="282">
        <v>2011</v>
      </c>
      <c r="I290" s="283" t="s">
        <v>13448</v>
      </c>
      <c r="J290" s="284" t="s">
        <v>21779</v>
      </c>
      <c r="K290" s="284" t="s">
        <v>20711</v>
      </c>
      <c r="M290" s="283">
        <v>1</v>
      </c>
      <c r="N290" s="283">
        <v>1</v>
      </c>
    </row>
    <row r="291" spans="1:14" ht="38.25" x14ac:dyDescent="0.45">
      <c r="A291" s="279" t="s">
        <v>9848</v>
      </c>
      <c r="B291" s="280" t="s">
        <v>271</v>
      </c>
      <c r="C291" s="279" t="s">
        <v>272</v>
      </c>
      <c r="D291" s="279" t="s">
        <v>9848</v>
      </c>
      <c r="E291" s="281" t="s">
        <v>16256</v>
      </c>
      <c r="F291" s="279" t="s">
        <v>11107</v>
      </c>
      <c r="G291" s="279" t="s">
        <v>11106</v>
      </c>
      <c r="H291" s="282">
        <v>1200</v>
      </c>
      <c r="I291" s="283" t="s">
        <v>13449</v>
      </c>
      <c r="J291" s="284" t="s">
        <v>21778</v>
      </c>
      <c r="K291" s="284" t="s">
        <v>20718</v>
      </c>
      <c r="M291" s="283">
        <v>1</v>
      </c>
      <c r="N291" s="283">
        <v>1</v>
      </c>
    </row>
    <row r="292" spans="1:14" ht="38.25" x14ac:dyDescent="0.45">
      <c r="A292" s="279" t="s">
        <v>9848</v>
      </c>
      <c r="B292" s="280" t="s">
        <v>271</v>
      </c>
      <c r="C292" s="279" t="s">
        <v>272</v>
      </c>
      <c r="D292" s="279" t="s">
        <v>9848</v>
      </c>
      <c r="E292" s="281" t="s">
        <v>16259</v>
      </c>
      <c r="F292" s="279" t="s">
        <v>1721</v>
      </c>
      <c r="G292" s="279" t="s">
        <v>11101</v>
      </c>
      <c r="H292" s="282">
        <v>1311</v>
      </c>
      <c r="I292" s="283" t="s">
        <v>13450</v>
      </c>
      <c r="J292" s="284" t="s">
        <v>21778</v>
      </c>
      <c r="K292" s="284" t="s">
        <v>20715</v>
      </c>
      <c r="M292" s="283">
        <v>1</v>
      </c>
      <c r="N292" s="283">
        <v>1</v>
      </c>
    </row>
    <row r="293" spans="1:14" ht="38.25" x14ac:dyDescent="0.45">
      <c r="A293" s="279" t="s">
        <v>9848</v>
      </c>
      <c r="B293" s="280" t="s">
        <v>271</v>
      </c>
      <c r="C293" s="279" t="s">
        <v>272</v>
      </c>
      <c r="D293" s="279" t="s">
        <v>9848</v>
      </c>
      <c r="E293" s="281" t="s">
        <v>16263</v>
      </c>
      <c r="F293" s="279" t="s">
        <v>11094</v>
      </c>
      <c r="G293" s="279" t="s">
        <v>11096</v>
      </c>
      <c r="H293" s="282">
        <v>1312</v>
      </c>
      <c r="I293" s="283" t="s">
        <v>13451</v>
      </c>
      <c r="J293" s="284" t="s">
        <v>21778</v>
      </c>
      <c r="K293" s="284" t="s">
        <v>20711</v>
      </c>
      <c r="M293" s="283">
        <v>1</v>
      </c>
      <c r="N293" s="283">
        <v>1</v>
      </c>
    </row>
    <row r="294" spans="1:14" ht="38.25" x14ac:dyDescent="0.45">
      <c r="A294" s="279" t="s">
        <v>9848</v>
      </c>
      <c r="B294" s="280" t="s">
        <v>271</v>
      </c>
      <c r="C294" s="279" t="s">
        <v>272</v>
      </c>
      <c r="D294" s="279" t="s">
        <v>9848</v>
      </c>
      <c r="E294" s="281" t="s">
        <v>16299</v>
      </c>
      <c r="F294" s="279" t="s">
        <v>11053</v>
      </c>
      <c r="G294" s="279" t="s">
        <v>11055</v>
      </c>
      <c r="H294" s="282">
        <v>1420</v>
      </c>
      <c r="I294" s="283" t="s">
        <v>13452</v>
      </c>
      <c r="J294" s="284" t="s">
        <v>21778</v>
      </c>
      <c r="K294" s="284" t="s">
        <v>20672</v>
      </c>
      <c r="M294" s="283">
        <v>1</v>
      </c>
      <c r="N294" s="283">
        <v>1</v>
      </c>
    </row>
    <row r="295" spans="1:14" ht="38.25" x14ac:dyDescent="0.45">
      <c r="A295" s="279" t="s">
        <v>9848</v>
      </c>
      <c r="B295" s="280" t="s">
        <v>271</v>
      </c>
      <c r="C295" s="279" t="s">
        <v>272</v>
      </c>
      <c r="D295" s="279" t="s">
        <v>9848</v>
      </c>
      <c r="E295" s="281" t="s">
        <v>16702</v>
      </c>
      <c r="F295" s="279" t="s">
        <v>2095</v>
      </c>
      <c r="G295" s="279" t="s">
        <v>10599</v>
      </c>
      <c r="H295" s="282">
        <v>1399</v>
      </c>
      <c r="I295" s="283" t="s">
        <v>13453</v>
      </c>
      <c r="J295" s="284" t="s">
        <v>21778</v>
      </c>
      <c r="K295" s="284" t="s">
        <v>20261</v>
      </c>
      <c r="M295" s="283">
        <v>1</v>
      </c>
      <c r="N295" s="283">
        <v>1</v>
      </c>
    </row>
    <row r="296" spans="1:14" ht="38.25" x14ac:dyDescent="0.45">
      <c r="A296" s="279" t="s">
        <v>9848</v>
      </c>
      <c r="B296" s="280" t="s">
        <v>271</v>
      </c>
      <c r="C296" s="279" t="s">
        <v>272</v>
      </c>
      <c r="D296" s="279" t="s">
        <v>9848</v>
      </c>
      <c r="E296" s="281" t="s">
        <v>16719</v>
      </c>
      <c r="F296" s="279" t="s">
        <v>2108</v>
      </c>
      <c r="G296" s="279" t="s">
        <v>10571</v>
      </c>
      <c r="H296" s="282">
        <v>1399</v>
      </c>
      <c r="I296" s="283" t="s">
        <v>13454</v>
      </c>
      <c r="J296" s="284" t="s">
        <v>21778</v>
      </c>
      <c r="K296" s="284" t="s">
        <v>20244</v>
      </c>
      <c r="M296" s="283">
        <v>1</v>
      </c>
      <c r="N296" s="283">
        <v>1</v>
      </c>
    </row>
    <row r="297" spans="1:14" ht="38.25" x14ac:dyDescent="0.45">
      <c r="A297" s="279" t="s">
        <v>9848</v>
      </c>
      <c r="B297" s="280" t="s">
        <v>271</v>
      </c>
      <c r="C297" s="279" t="s">
        <v>272</v>
      </c>
      <c r="D297" s="279" t="s">
        <v>9848</v>
      </c>
      <c r="E297" s="281" t="s">
        <v>16721</v>
      </c>
      <c r="F297" s="279" t="s">
        <v>2109</v>
      </c>
      <c r="G297" s="279" t="s">
        <v>10564</v>
      </c>
      <c r="H297" s="282">
        <v>1391</v>
      </c>
      <c r="I297" s="283" t="s">
        <v>13455</v>
      </c>
      <c r="J297" s="284" t="s">
        <v>21778</v>
      </c>
      <c r="K297" s="284" t="s">
        <v>20242</v>
      </c>
      <c r="M297" s="283">
        <v>1</v>
      </c>
      <c r="N297" s="283">
        <v>1</v>
      </c>
    </row>
    <row r="298" spans="1:14" ht="38.25" x14ac:dyDescent="0.45">
      <c r="A298" s="279" t="s">
        <v>9848</v>
      </c>
      <c r="B298" s="280" t="s">
        <v>271</v>
      </c>
      <c r="C298" s="279" t="s">
        <v>272</v>
      </c>
      <c r="D298" s="279" t="s">
        <v>9848</v>
      </c>
      <c r="E298" s="281" t="s">
        <v>16723</v>
      </c>
      <c r="F298" s="279" t="s">
        <v>10552</v>
      </c>
      <c r="G298" s="279" t="s">
        <v>10557</v>
      </c>
      <c r="H298" s="282">
        <v>1399</v>
      </c>
      <c r="I298" s="283" t="s">
        <v>13456</v>
      </c>
      <c r="J298" s="284" t="s">
        <v>21778</v>
      </c>
      <c r="K298" s="284" t="s">
        <v>20240</v>
      </c>
      <c r="M298" s="283">
        <v>1</v>
      </c>
      <c r="N298" s="283">
        <v>1</v>
      </c>
    </row>
    <row r="299" spans="1:14" ht="38.25" x14ac:dyDescent="0.45">
      <c r="A299" s="279" t="s">
        <v>9848</v>
      </c>
      <c r="B299" s="280" t="s">
        <v>271</v>
      </c>
      <c r="C299" s="279" t="s">
        <v>272</v>
      </c>
      <c r="D299" s="279" t="s">
        <v>9848</v>
      </c>
      <c r="E299" s="281" t="s">
        <v>16728</v>
      </c>
      <c r="F299" s="279" t="s">
        <v>2110</v>
      </c>
      <c r="G299" s="279" t="s">
        <v>10542</v>
      </c>
      <c r="H299" s="282">
        <v>1420</v>
      </c>
      <c r="I299" s="283" t="s">
        <v>13457</v>
      </c>
      <c r="J299" s="284" t="s">
        <v>21778</v>
      </c>
      <c r="K299" s="284" t="s">
        <v>20235</v>
      </c>
      <c r="M299" s="283">
        <v>1</v>
      </c>
      <c r="N299" s="283">
        <v>1</v>
      </c>
    </row>
    <row r="300" spans="1:14" ht="25.5" x14ac:dyDescent="0.45">
      <c r="A300" s="279" t="s">
        <v>9848</v>
      </c>
      <c r="B300" s="280" t="s">
        <v>276</v>
      </c>
      <c r="C300" s="279" t="s">
        <v>277</v>
      </c>
      <c r="D300" s="279"/>
      <c r="E300" s="281" t="s">
        <v>16266</v>
      </c>
      <c r="F300" s="279" t="s">
        <v>1728</v>
      </c>
      <c r="G300" s="279" t="s">
        <v>9860</v>
      </c>
      <c r="H300" s="282">
        <v>1311</v>
      </c>
      <c r="I300" s="283" t="s">
        <v>13458</v>
      </c>
      <c r="J300" s="284" t="s">
        <v>21775</v>
      </c>
      <c r="K300" s="284" t="s">
        <v>20707</v>
      </c>
      <c r="M300" s="283">
        <v>1</v>
      </c>
      <c r="N300" s="283">
        <v>1</v>
      </c>
    </row>
    <row r="301" spans="1:14" ht="25.5" x14ac:dyDescent="0.45">
      <c r="A301" s="279" t="s">
        <v>9848</v>
      </c>
      <c r="B301" s="280" t="s">
        <v>276</v>
      </c>
      <c r="C301" s="279" t="s">
        <v>277</v>
      </c>
      <c r="D301" s="279" t="s">
        <v>9848</v>
      </c>
      <c r="E301" s="281" t="s">
        <v>16268</v>
      </c>
      <c r="F301" s="279" t="s">
        <v>11089</v>
      </c>
      <c r="G301" s="279" t="s">
        <v>11092</v>
      </c>
      <c r="H301" s="282">
        <v>1313</v>
      </c>
      <c r="I301" s="283" t="s">
        <v>13459</v>
      </c>
      <c r="J301" s="284" t="s">
        <v>21775</v>
      </c>
      <c r="K301" s="284" t="s">
        <v>20705</v>
      </c>
      <c r="M301" s="283">
        <v>1</v>
      </c>
      <c r="N301" s="283">
        <v>1</v>
      </c>
    </row>
    <row r="302" spans="1:14" ht="25.5" x14ac:dyDescent="0.45">
      <c r="A302" s="279" t="s">
        <v>9848</v>
      </c>
      <c r="B302" s="280" t="s">
        <v>276</v>
      </c>
      <c r="C302" s="279" t="s">
        <v>277</v>
      </c>
      <c r="D302" s="279"/>
      <c r="E302" s="281" t="s">
        <v>16269</v>
      </c>
      <c r="F302" s="279" t="s">
        <v>11087</v>
      </c>
      <c r="G302" s="279" t="s">
        <v>9860</v>
      </c>
      <c r="H302" s="282">
        <v>1313</v>
      </c>
      <c r="I302" s="283" t="s">
        <v>13460</v>
      </c>
      <c r="J302" s="284" t="s">
        <v>21775</v>
      </c>
      <c r="K302" s="284" t="s">
        <v>20704</v>
      </c>
      <c r="M302" s="283">
        <v>1</v>
      </c>
      <c r="N302" s="283">
        <v>1</v>
      </c>
    </row>
    <row r="303" spans="1:14" ht="25.5" x14ac:dyDescent="0.45">
      <c r="A303" s="279" t="s">
        <v>9848</v>
      </c>
      <c r="B303" s="280" t="s">
        <v>276</v>
      </c>
      <c r="C303" s="279" t="s">
        <v>277</v>
      </c>
      <c r="D303" s="279" t="s">
        <v>9848</v>
      </c>
      <c r="E303" s="281" t="s">
        <v>16271</v>
      </c>
      <c r="F303" s="279" t="s">
        <v>1733</v>
      </c>
      <c r="G303" s="279" t="s">
        <v>11086</v>
      </c>
      <c r="H303" s="282">
        <v>2219</v>
      </c>
      <c r="I303" s="283" t="s">
        <v>13461</v>
      </c>
      <c r="J303" s="284" t="s">
        <v>21775</v>
      </c>
      <c r="K303" s="284" t="s">
        <v>20702</v>
      </c>
      <c r="M303" s="283">
        <v>1</v>
      </c>
      <c r="N303" s="283">
        <v>1</v>
      </c>
    </row>
    <row r="304" spans="1:14" ht="38.25" x14ac:dyDescent="0.45">
      <c r="A304" s="279" t="s">
        <v>9848</v>
      </c>
      <c r="B304" s="280" t="s">
        <v>276</v>
      </c>
      <c r="C304" s="279" t="s">
        <v>277</v>
      </c>
      <c r="D304" s="279" t="s">
        <v>9848</v>
      </c>
      <c r="E304" s="281" t="s">
        <v>16278</v>
      </c>
      <c r="F304" s="279" t="s">
        <v>1740</v>
      </c>
      <c r="G304" s="279" t="s">
        <v>11078</v>
      </c>
      <c r="H304" s="282">
        <v>1393</v>
      </c>
      <c r="I304" s="283" t="s">
        <v>13462</v>
      </c>
      <c r="J304" s="284" t="s">
        <v>21775</v>
      </c>
      <c r="K304" s="284" t="s">
        <v>20695</v>
      </c>
      <c r="M304" s="283">
        <v>1</v>
      </c>
      <c r="N304" s="283">
        <v>1</v>
      </c>
    </row>
    <row r="305" spans="1:14" ht="25.5" x14ac:dyDescent="0.45">
      <c r="A305" s="279" t="s">
        <v>9848</v>
      </c>
      <c r="B305" s="280" t="s">
        <v>276</v>
      </c>
      <c r="C305" s="279" t="s">
        <v>277</v>
      </c>
      <c r="D305" s="279" t="s">
        <v>9848</v>
      </c>
      <c r="E305" s="281" t="s">
        <v>16283</v>
      </c>
      <c r="F305" s="279" t="s">
        <v>11069</v>
      </c>
      <c r="G305" s="279" t="s">
        <v>11071</v>
      </c>
      <c r="H305" s="282">
        <v>1392</v>
      </c>
      <c r="I305" s="283" t="s">
        <v>13463</v>
      </c>
      <c r="J305" s="284" t="s">
        <v>21775</v>
      </c>
      <c r="K305" s="284" t="s">
        <v>20690</v>
      </c>
      <c r="M305" s="283">
        <v>1</v>
      </c>
      <c r="N305" s="283">
        <v>1</v>
      </c>
    </row>
    <row r="306" spans="1:14" ht="25.5" x14ac:dyDescent="0.45">
      <c r="A306" s="279" t="s">
        <v>9848</v>
      </c>
      <c r="B306" s="280" t="s">
        <v>276</v>
      </c>
      <c r="C306" s="279" t="s">
        <v>277</v>
      </c>
      <c r="D306" s="279" t="s">
        <v>9848</v>
      </c>
      <c r="E306" s="281" t="s">
        <v>16719</v>
      </c>
      <c r="F306" s="279" t="s">
        <v>2108</v>
      </c>
      <c r="G306" s="279" t="s">
        <v>10570</v>
      </c>
      <c r="H306" s="282">
        <v>2220</v>
      </c>
      <c r="I306" s="283" t="s">
        <v>13464</v>
      </c>
      <c r="J306" s="284" t="s">
        <v>21775</v>
      </c>
      <c r="K306" s="284" t="s">
        <v>20244</v>
      </c>
      <c r="M306" s="283">
        <v>1</v>
      </c>
      <c r="N306" s="283">
        <v>1</v>
      </c>
    </row>
    <row r="307" spans="1:14" ht="38.25" x14ac:dyDescent="0.45">
      <c r="A307" s="279" t="s">
        <v>9848</v>
      </c>
      <c r="B307" s="280" t="s">
        <v>278</v>
      </c>
      <c r="C307" s="279" t="s">
        <v>279</v>
      </c>
      <c r="D307" s="279" t="s">
        <v>9848</v>
      </c>
      <c r="E307" s="281" t="s">
        <v>16268</v>
      </c>
      <c r="F307" s="279" t="s">
        <v>11089</v>
      </c>
      <c r="G307" s="279" t="s">
        <v>11091</v>
      </c>
      <c r="H307" s="282">
        <v>1392</v>
      </c>
      <c r="I307" s="283" t="s">
        <v>13465</v>
      </c>
      <c r="J307" s="284" t="s">
        <v>21774</v>
      </c>
      <c r="K307" s="284" t="s">
        <v>20705</v>
      </c>
      <c r="M307" s="283">
        <v>1</v>
      </c>
      <c r="N307" s="283">
        <v>1</v>
      </c>
    </row>
    <row r="308" spans="1:14" ht="38.25" x14ac:dyDescent="0.45">
      <c r="A308" s="279" t="s">
        <v>9848</v>
      </c>
      <c r="B308" s="280" t="s">
        <v>278</v>
      </c>
      <c r="C308" s="279" t="s">
        <v>279</v>
      </c>
      <c r="D308" s="279" t="s">
        <v>9848</v>
      </c>
      <c r="E308" s="281" t="s">
        <v>16271</v>
      </c>
      <c r="F308" s="279" t="s">
        <v>1733</v>
      </c>
      <c r="G308" s="279" t="s">
        <v>11085</v>
      </c>
      <c r="H308" s="282">
        <v>1512</v>
      </c>
      <c r="I308" s="283" t="s">
        <v>13466</v>
      </c>
      <c r="J308" s="284" t="s">
        <v>21774</v>
      </c>
      <c r="K308" s="284" t="s">
        <v>20702</v>
      </c>
      <c r="M308" s="283">
        <v>1</v>
      </c>
      <c r="N308" s="283">
        <v>1</v>
      </c>
    </row>
    <row r="309" spans="1:14" ht="38.25" x14ac:dyDescent="0.45">
      <c r="A309" s="279" t="s">
        <v>9848</v>
      </c>
      <c r="B309" s="280" t="s">
        <v>278</v>
      </c>
      <c r="C309" s="279" t="s">
        <v>279</v>
      </c>
      <c r="D309" s="279"/>
      <c r="E309" s="281" t="s">
        <v>16274</v>
      </c>
      <c r="F309" s="279" t="s">
        <v>11083</v>
      </c>
      <c r="G309" s="279" t="s">
        <v>9860</v>
      </c>
      <c r="H309" s="282">
        <v>2220</v>
      </c>
      <c r="I309" s="283" t="s">
        <v>13467</v>
      </c>
      <c r="J309" s="284" t="s">
        <v>21774</v>
      </c>
      <c r="K309" s="284" t="s">
        <v>20699</v>
      </c>
      <c r="M309" s="283">
        <v>1</v>
      </c>
      <c r="N309" s="283">
        <v>1</v>
      </c>
    </row>
    <row r="310" spans="1:14" ht="38.25" x14ac:dyDescent="0.45">
      <c r="A310" s="279" t="s">
        <v>9848</v>
      </c>
      <c r="B310" s="280" t="s">
        <v>278</v>
      </c>
      <c r="C310" s="279" t="s">
        <v>279</v>
      </c>
      <c r="D310" s="279"/>
      <c r="E310" s="281" t="s">
        <v>16275</v>
      </c>
      <c r="F310" s="279" t="s">
        <v>11082</v>
      </c>
      <c r="G310" s="279" t="s">
        <v>9860</v>
      </c>
      <c r="H310" s="282">
        <v>1394</v>
      </c>
      <c r="I310" s="283" t="s">
        <v>13468</v>
      </c>
      <c r="J310" s="284" t="s">
        <v>21774</v>
      </c>
      <c r="K310" s="284" t="s">
        <v>20698</v>
      </c>
      <c r="M310" s="283">
        <v>1</v>
      </c>
      <c r="N310" s="283">
        <v>1</v>
      </c>
    </row>
    <row r="311" spans="1:14" ht="38.25" x14ac:dyDescent="0.45">
      <c r="A311" s="279" t="s">
        <v>9848</v>
      </c>
      <c r="B311" s="280" t="s">
        <v>278</v>
      </c>
      <c r="C311" s="279" t="s">
        <v>279</v>
      </c>
      <c r="D311" s="279" t="s">
        <v>9848</v>
      </c>
      <c r="E311" s="281" t="s">
        <v>16276</v>
      </c>
      <c r="F311" s="286" t="s">
        <v>1739</v>
      </c>
      <c r="G311" s="279" t="s">
        <v>11081</v>
      </c>
      <c r="H311" s="282">
        <v>1399</v>
      </c>
      <c r="I311" s="283" t="s">
        <v>13469</v>
      </c>
      <c r="J311" s="284" t="s">
        <v>21774</v>
      </c>
      <c r="K311" s="284" t="s">
        <v>20697</v>
      </c>
      <c r="M311" s="283">
        <v>1</v>
      </c>
      <c r="N311" s="283">
        <v>1</v>
      </c>
    </row>
    <row r="312" spans="1:14" ht="38.25" x14ac:dyDescent="0.45">
      <c r="A312" s="279" t="s">
        <v>9848</v>
      </c>
      <c r="B312" s="280" t="s">
        <v>278</v>
      </c>
      <c r="C312" s="279" t="s">
        <v>279</v>
      </c>
      <c r="D312" s="279" t="s">
        <v>9848</v>
      </c>
      <c r="E312" s="281" t="s">
        <v>16278</v>
      </c>
      <c r="F312" s="279" t="s">
        <v>1740</v>
      </c>
      <c r="G312" s="279" t="s">
        <v>11077</v>
      </c>
      <c r="H312" s="282">
        <v>1311</v>
      </c>
      <c r="I312" s="283" t="s">
        <v>13470</v>
      </c>
      <c r="J312" s="284" t="s">
        <v>21774</v>
      </c>
      <c r="K312" s="284" t="s">
        <v>20695</v>
      </c>
      <c r="M312" s="283">
        <v>1</v>
      </c>
      <c r="N312" s="283">
        <v>1</v>
      </c>
    </row>
    <row r="313" spans="1:14" ht="38.25" x14ac:dyDescent="0.45">
      <c r="A313" s="279" t="s">
        <v>9848</v>
      </c>
      <c r="B313" s="280" t="s">
        <v>278</v>
      </c>
      <c r="C313" s="279" t="s">
        <v>279</v>
      </c>
      <c r="D313" s="279" t="s">
        <v>9848</v>
      </c>
      <c r="E313" s="281" t="s">
        <v>16283</v>
      </c>
      <c r="F313" s="279" t="s">
        <v>11069</v>
      </c>
      <c r="G313" s="279" t="s">
        <v>11070</v>
      </c>
      <c r="H313" s="282">
        <v>1313</v>
      </c>
      <c r="I313" s="283" t="s">
        <v>13471</v>
      </c>
      <c r="J313" s="284" t="s">
        <v>21774</v>
      </c>
      <c r="K313" s="284" t="s">
        <v>20690</v>
      </c>
      <c r="M313" s="283">
        <v>1</v>
      </c>
      <c r="N313" s="283">
        <v>1</v>
      </c>
    </row>
    <row r="314" spans="1:14" ht="25.5" x14ac:dyDescent="0.45">
      <c r="A314" s="279" t="s">
        <v>9848</v>
      </c>
      <c r="B314" s="280" t="s">
        <v>280</v>
      </c>
      <c r="C314" s="279" t="s">
        <v>281</v>
      </c>
      <c r="D314" s="279" t="s">
        <v>9848</v>
      </c>
      <c r="E314" s="281" t="s">
        <v>16268</v>
      </c>
      <c r="F314" s="279" t="s">
        <v>11089</v>
      </c>
      <c r="G314" s="279" t="s">
        <v>11090</v>
      </c>
      <c r="H314" s="282">
        <v>1392</v>
      </c>
      <c r="I314" s="283" t="s">
        <v>13472</v>
      </c>
      <c r="J314" s="284" t="s">
        <v>21773</v>
      </c>
      <c r="K314" s="284" t="s">
        <v>20705</v>
      </c>
      <c r="M314" s="283">
        <v>1</v>
      </c>
      <c r="N314" s="283">
        <v>1</v>
      </c>
    </row>
    <row r="315" spans="1:14" ht="25.5" x14ac:dyDescent="0.45">
      <c r="A315" s="279" t="s">
        <v>9848</v>
      </c>
      <c r="B315" s="280" t="s">
        <v>280</v>
      </c>
      <c r="C315" s="279" t="s">
        <v>281</v>
      </c>
      <c r="D315" s="279" t="s">
        <v>9848</v>
      </c>
      <c r="E315" s="281" t="s">
        <v>16271</v>
      </c>
      <c r="F315" s="279" t="s">
        <v>1733</v>
      </c>
      <c r="G315" s="279" t="s">
        <v>11084</v>
      </c>
      <c r="H315" s="282">
        <v>1393</v>
      </c>
      <c r="I315" s="283" t="s">
        <v>13473</v>
      </c>
      <c r="J315" s="284" t="s">
        <v>21773</v>
      </c>
      <c r="K315" s="284" t="s">
        <v>20702</v>
      </c>
      <c r="M315" s="283">
        <v>1</v>
      </c>
      <c r="N315" s="283">
        <v>1</v>
      </c>
    </row>
    <row r="316" spans="1:14" ht="25.5" x14ac:dyDescent="0.45">
      <c r="A316" s="279" t="s">
        <v>9848</v>
      </c>
      <c r="B316" s="280" t="s">
        <v>280</v>
      </c>
      <c r="C316" s="279" t="s">
        <v>281</v>
      </c>
      <c r="D316" s="279" t="s">
        <v>9848</v>
      </c>
      <c r="E316" s="281" t="s">
        <v>16276</v>
      </c>
      <c r="F316" s="286" t="s">
        <v>1739</v>
      </c>
      <c r="G316" s="279" t="s">
        <v>11080</v>
      </c>
      <c r="H316" s="282">
        <v>1394</v>
      </c>
      <c r="I316" s="283" t="s">
        <v>13474</v>
      </c>
      <c r="J316" s="284" t="s">
        <v>21773</v>
      </c>
      <c r="K316" s="284" t="s">
        <v>20697</v>
      </c>
      <c r="M316" s="283">
        <v>1</v>
      </c>
      <c r="N316" s="283">
        <v>1</v>
      </c>
    </row>
    <row r="317" spans="1:14" ht="38.25" x14ac:dyDescent="0.45">
      <c r="A317" s="279" t="s">
        <v>9848</v>
      </c>
      <c r="B317" s="280" t="s">
        <v>280</v>
      </c>
      <c r="C317" s="279" t="s">
        <v>281</v>
      </c>
      <c r="D317" s="279" t="s">
        <v>9848</v>
      </c>
      <c r="E317" s="281" t="s">
        <v>16278</v>
      </c>
      <c r="F317" s="279" t="s">
        <v>1740</v>
      </c>
      <c r="G317" s="279" t="s">
        <v>11076</v>
      </c>
      <c r="H317" s="282">
        <v>1399</v>
      </c>
      <c r="I317" s="283" t="s">
        <v>13475</v>
      </c>
      <c r="J317" s="284" t="s">
        <v>21773</v>
      </c>
      <c r="K317" s="284" t="s">
        <v>20695</v>
      </c>
      <c r="M317" s="283">
        <v>1</v>
      </c>
      <c r="N317" s="283">
        <v>1</v>
      </c>
    </row>
    <row r="318" spans="1:14" ht="25.5" x14ac:dyDescent="0.45">
      <c r="A318" s="279" t="s">
        <v>9848</v>
      </c>
      <c r="B318" s="280" t="s">
        <v>280</v>
      </c>
      <c r="C318" s="279" t="s">
        <v>281</v>
      </c>
      <c r="D318" s="279"/>
      <c r="E318" s="281" t="s">
        <v>16280</v>
      </c>
      <c r="F318" s="279" t="s">
        <v>1741</v>
      </c>
      <c r="G318" s="274" t="s">
        <v>9860</v>
      </c>
      <c r="H318" s="282">
        <v>1410</v>
      </c>
      <c r="I318" s="283" t="s">
        <v>13476</v>
      </c>
      <c r="J318" s="284" t="s">
        <v>21773</v>
      </c>
      <c r="K318" s="284" t="s">
        <v>20693</v>
      </c>
      <c r="M318" s="283">
        <v>1</v>
      </c>
      <c r="N318" s="283">
        <v>1</v>
      </c>
    </row>
    <row r="319" spans="1:14" ht="25.5" x14ac:dyDescent="0.45">
      <c r="A319" s="279" t="s">
        <v>9848</v>
      </c>
      <c r="B319" s="280" t="s">
        <v>280</v>
      </c>
      <c r="C319" s="279" t="s">
        <v>281</v>
      </c>
      <c r="D319" s="279"/>
      <c r="E319" s="281" t="s">
        <v>16282</v>
      </c>
      <c r="F319" s="279" t="s">
        <v>11072</v>
      </c>
      <c r="G319" s="279" t="s">
        <v>9860</v>
      </c>
      <c r="H319" s="282">
        <v>1430</v>
      </c>
      <c r="I319" s="283" t="s">
        <v>13477</v>
      </c>
      <c r="J319" s="284" t="s">
        <v>21773</v>
      </c>
      <c r="K319" s="284" t="s">
        <v>20691</v>
      </c>
      <c r="M319" s="283">
        <v>1</v>
      </c>
      <c r="N319" s="283">
        <v>1</v>
      </c>
    </row>
    <row r="320" spans="1:14" ht="25.5" x14ac:dyDescent="0.45">
      <c r="A320" s="279" t="s">
        <v>9848</v>
      </c>
      <c r="B320" s="280" t="s">
        <v>280</v>
      </c>
      <c r="C320" s="279" t="s">
        <v>281</v>
      </c>
      <c r="D320" s="279" t="s">
        <v>9848</v>
      </c>
      <c r="E320" s="281" t="s">
        <v>16283</v>
      </c>
      <c r="F320" s="279" t="s">
        <v>11069</v>
      </c>
      <c r="G320" s="279" t="s">
        <v>11068</v>
      </c>
      <c r="H320" s="282">
        <v>1430</v>
      </c>
      <c r="I320" s="283" t="s">
        <v>13478</v>
      </c>
      <c r="J320" s="284" t="s">
        <v>21773</v>
      </c>
      <c r="K320" s="284" t="s">
        <v>20690</v>
      </c>
      <c r="M320" s="283">
        <v>1</v>
      </c>
      <c r="N320" s="283">
        <v>1</v>
      </c>
    </row>
    <row r="321" spans="1:14" ht="25.5" x14ac:dyDescent="0.45">
      <c r="A321" s="279" t="s">
        <v>9848</v>
      </c>
      <c r="B321" s="280" t="s">
        <v>280</v>
      </c>
      <c r="C321" s="279" t="s">
        <v>281</v>
      </c>
      <c r="D321" s="279" t="s">
        <v>9848</v>
      </c>
      <c r="E321" s="281" t="s">
        <v>16286</v>
      </c>
      <c r="F321" s="279" t="s">
        <v>11064</v>
      </c>
      <c r="G321" s="279" t="s">
        <v>11067</v>
      </c>
      <c r="H321" s="282">
        <v>1410</v>
      </c>
      <c r="I321" s="283" t="s">
        <v>13479</v>
      </c>
      <c r="J321" s="284" t="s">
        <v>21773</v>
      </c>
      <c r="K321" s="284" t="s">
        <v>20686</v>
      </c>
      <c r="M321" s="283">
        <v>1</v>
      </c>
      <c r="N321" s="283">
        <v>1</v>
      </c>
    </row>
    <row r="322" spans="1:14" ht="25.5" x14ac:dyDescent="0.45">
      <c r="A322" s="279" t="s">
        <v>9848</v>
      </c>
      <c r="B322" s="280" t="s">
        <v>280</v>
      </c>
      <c r="C322" s="279" t="s">
        <v>281</v>
      </c>
      <c r="D322" s="279" t="s">
        <v>9848</v>
      </c>
      <c r="E322" s="281" t="s">
        <v>16498</v>
      </c>
      <c r="F322" s="279" t="s">
        <v>10857</v>
      </c>
      <c r="G322" s="279" t="s">
        <v>10859</v>
      </c>
      <c r="H322" s="282">
        <v>1420</v>
      </c>
      <c r="I322" s="283" t="s">
        <v>13480</v>
      </c>
      <c r="J322" s="284" t="s">
        <v>21773</v>
      </c>
      <c r="K322" s="284" t="s">
        <v>20465</v>
      </c>
      <c r="M322" s="283">
        <v>1</v>
      </c>
      <c r="N322" s="283">
        <v>1</v>
      </c>
    </row>
    <row r="323" spans="1:14" ht="25.5" x14ac:dyDescent="0.45">
      <c r="A323" s="279" t="s">
        <v>9848</v>
      </c>
      <c r="B323" s="280" t="s">
        <v>280</v>
      </c>
      <c r="C323" s="279" t="s">
        <v>281</v>
      </c>
      <c r="D323" s="279" t="s">
        <v>9848</v>
      </c>
      <c r="E323" s="281" t="s">
        <v>16719</v>
      </c>
      <c r="F323" s="279" t="s">
        <v>2108</v>
      </c>
      <c r="G323" s="279" t="s">
        <v>10569</v>
      </c>
      <c r="H323" s="282">
        <v>1410</v>
      </c>
      <c r="I323" s="283" t="s">
        <v>13481</v>
      </c>
      <c r="J323" s="284" t="s">
        <v>21773</v>
      </c>
      <c r="K323" s="284" t="s">
        <v>20244</v>
      </c>
      <c r="M323" s="283">
        <v>1</v>
      </c>
      <c r="N323" s="283">
        <v>1</v>
      </c>
    </row>
    <row r="324" spans="1:14" ht="25.5" x14ac:dyDescent="0.45">
      <c r="A324" s="279" t="s">
        <v>9848</v>
      </c>
      <c r="B324" s="280" t="s">
        <v>280</v>
      </c>
      <c r="C324" s="279" t="s">
        <v>281</v>
      </c>
      <c r="D324" s="279" t="s">
        <v>9848</v>
      </c>
      <c r="E324" s="281" t="s">
        <v>16723</v>
      </c>
      <c r="F324" s="279" t="s">
        <v>10552</v>
      </c>
      <c r="G324" s="279" t="s">
        <v>10556</v>
      </c>
      <c r="H324" s="282">
        <v>1410</v>
      </c>
      <c r="I324" s="283" t="s">
        <v>13482</v>
      </c>
      <c r="J324" s="284" t="s">
        <v>21773</v>
      </c>
      <c r="K324" s="284" t="s">
        <v>20240</v>
      </c>
      <c r="M324" s="283">
        <v>1</v>
      </c>
      <c r="N324" s="283">
        <v>1</v>
      </c>
    </row>
    <row r="325" spans="1:14" ht="38.25" x14ac:dyDescent="0.45">
      <c r="A325" s="279" t="s">
        <v>9848</v>
      </c>
      <c r="B325" s="280" t="s">
        <v>286</v>
      </c>
      <c r="C325" s="279" t="s">
        <v>287</v>
      </c>
      <c r="D325" s="279" t="s">
        <v>9848</v>
      </c>
      <c r="E325" s="281" t="s">
        <v>16286</v>
      </c>
      <c r="F325" s="279" t="s">
        <v>11064</v>
      </c>
      <c r="G325" s="279" t="s">
        <v>11066</v>
      </c>
      <c r="H325" s="282">
        <v>1420</v>
      </c>
      <c r="I325" s="283" t="s">
        <v>13483</v>
      </c>
      <c r="J325" s="284" t="s">
        <v>21770</v>
      </c>
      <c r="K325" s="284" t="s">
        <v>20686</v>
      </c>
      <c r="M325" s="283">
        <v>1</v>
      </c>
      <c r="N325" s="283">
        <v>1</v>
      </c>
    </row>
    <row r="326" spans="1:14" ht="13.15" x14ac:dyDescent="0.45">
      <c r="A326" s="279" t="s">
        <v>9848</v>
      </c>
      <c r="B326" s="280" t="s">
        <v>286</v>
      </c>
      <c r="C326" s="279" t="s">
        <v>287</v>
      </c>
      <c r="D326" s="279" t="s">
        <v>9848</v>
      </c>
      <c r="E326" s="281" t="s">
        <v>16287</v>
      </c>
      <c r="F326" s="279" t="s">
        <v>11061</v>
      </c>
      <c r="G326" s="279" t="s">
        <v>11060</v>
      </c>
      <c r="H326" s="282">
        <v>1410</v>
      </c>
      <c r="I326" s="283" t="s">
        <v>13484</v>
      </c>
      <c r="J326" s="284" t="s">
        <v>21770</v>
      </c>
      <c r="K326" s="284" t="s">
        <v>20685</v>
      </c>
      <c r="M326" s="283">
        <v>1</v>
      </c>
      <c r="N326" s="283">
        <v>1</v>
      </c>
    </row>
    <row r="327" spans="1:14" ht="13.15" x14ac:dyDescent="0.45">
      <c r="A327" s="279" t="s">
        <v>9848</v>
      </c>
      <c r="B327" s="280" t="s">
        <v>286</v>
      </c>
      <c r="C327" s="279" t="s">
        <v>287</v>
      </c>
      <c r="D327" s="279"/>
      <c r="E327" s="281" t="s">
        <v>16288</v>
      </c>
      <c r="F327" s="279" t="s">
        <v>11059</v>
      </c>
      <c r="G327" s="279" t="s">
        <v>9860</v>
      </c>
      <c r="H327" s="282">
        <v>1420</v>
      </c>
      <c r="I327" s="283" t="s">
        <v>13485</v>
      </c>
      <c r="J327" s="284" t="s">
        <v>21770</v>
      </c>
      <c r="K327" s="284" t="s">
        <v>20684</v>
      </c>
      <c r="M327" s="283">
        <v>1</v>
      </c>
      <c r="N327" s="283">
        <v>1</v>
      </c>
    </row>
    <row r="328" spans="1:14" ht="13.15" x14ac:dyDescent="0.45">
      <c r="A328" s="279" t="s">
        <v>9848</v>
      </c>
      <c r="B328" s="280" t="s">
        <v>286</v>
      </c>
      <c r="C328" s="279" t="s">
        <v>287</v>
      </c>
      <c r="D328" s="279" t="s">
        <v>9848</v>
      </c>
      <c r="E328" s="281" t="s">
        <v>16721</v>
      </c>
      <c r="F328" s="279" t="s">
        <v>2109</v>
      </c>
      <c r="G328" s="279" t="s">
        <v>10563</v>
      </c>
      <c r="H328" s="282">
        <v>1399</v>
      </c>
      <c r="I328" s="283" t="s">
        <v>13486</v>
      </c>
      <c r="J328" s="284" t="s">
        <v>21770</v>
      </c>
      <c r="K328" s="284" t="s">
        <v>20242</v>
      </c>
      <c r="M328" s="283">
        <v>1</v>
      </c>
      <c r="N328" s="283">
        <v>1</v>
      </c>
    </row>
    <row r="329" spans="1:14" ht="13.15" x14ac:dyDescent="0.45">
      <c r="A329" s="279"/>
      <c r="B329" s="280" t="s">
        <v>288</v>
      </c>
      <c r="C329" s="279" t="s">
        <v>289</v>
      </c>
      <c r="D329" s="279"/>
      <c r="E329" s="281" t="s">
        <v>16290</v>
      </c>
      <c r="F329" s="279" t="s">
        <v>1749</v>
      </c>
      <c r="G329" s="279" t="s">
        <v>9860</v>
      </c>
      <c r="H329" s="282">
        <v>1410</v>
      </c>
      <c r="I329" s="283" t="s">
        <v>13487</v>
      </c>
      <c r="J329" s="284" t="s">
        <v>21769</v>
      </c>
      <c r="K329" s="284" t="s">
        <v>20682</v>
      </c>
      <c r="M329" s="283">
        <v>1</v>
      </c>
      <c r="N329" s="283">
        <v>1</v>
      </c>
    </row>
    <row r="330" spans="1:14" ht="51" x14ac:dyDescent="0.45">
      <c r="A330" s="279"/>
      <c r="B330" s="280" t="s">
        <v>292</v>
      </c>
      <c r="C330" s="279" t="s">
        <v>291</v>
      </c>
      <c r="D330" s="279"/>
      <c r="E330" s="281" t="s">
        <v>16599</v>
      </c>
      <c r="F330" s="279" t="s">
        <v>10701</v>
      </c>
      <c r="G330" s="279" t="s">
        <v>9860</v>
      </c>
      <c r="H330" s="282">
        <v>1420</v>
      </c>
      <c r="I330" s="283" t="s">
        <v>13488</v>
      </c>
      <c r="J330" s="284" t="s">
        <v>21767</v>
      </c>
      <c r="K330" s="284" t="s">
        <v>20364</v>
      </c>
      <c r="M330" s="283">
        <v>1</v>
      </c>
      <c r="N330" s="283">
        <v>1</v>
      </c>
    </row>
    <row r="331" spans="1:14" ht="25.5" x14ac:dyDescent="0.45">
      <c r="A331" s="279" t="s">
        <v>9848</v>
      </c>
      <c r="B331" s="280" t="s">
        <v>297</v>
      </c>
      <c r="C331" s="279" t="s">
        <v>296</v>
      </c>
      <c r="D331" s="279" t="s">
        <v>9848</v>
      </c>
      <c r="E331" s="281" t="s">
        <v>16299</v>
      </c>
      <c r="F331" s="279" t="s">
        <v>11053</v>
      </c>
      <c r="G331" s="279" t="s">
        <v>11054</v>
      </c>
      <c r="H331" s="282">
        <v>2219</v>
      </c>
      <c r="I331" s="283" t="s">
        <v>13489</v>
      </c>
      <c r="J331" s="284" t="s">
        <v>21764</v>
      </c>
      <c r="K331" s="284" t="s">
        <v>20672</v>
      </c>
      <c r="M331" s="283">
        <v>1</v>
      </c>
      <c r="N331" s="283">
        <v>1</v>
      </c>
    </row>
    <row r="332" spans="1:14" ht="38.25" x14ac:dyDescent="0.45">
      <c r="A332" s="279" t="s">
        <v>9848</v>
      </c>
      <c r="B332" s="280" t="s">
        <v>297</v>
      </c>
      <c r="C332" s="279" t="s">
        <v>296</v>
      </c>
      <c r="D332" s="279" t="s">
        <v>9848</v>
      </c>
      <c r="E332" s="281" t="s">
        <v>16311</v>
      </c>
      <c r="F332" s="279" t="s">
        <v>11043</v>
      </c>
      <c r="G332" s="279" t="s">
        <v>11045</v>
      </c>
      <c r="H332" s="282">
        <v>1511</v>
      </c>
      <c r="I332" s="283" t="s">
        <v>13490</v>
      </c>
      <c r="J332" s="284" t="s">
        <v>21764</v>
      </c>
      <c r="K332" s="284" t="s">
        <v>20659</v>
      </c>
      <c r="M332" s="283">
        <v>1</v>
      </c>
      <c r="N332" s="283">
        <v>1</v>
      </c>
    </row>
    <row r="333" spans="1:14" ht="25.5" x14ac:dyDescent="0.45">
      <c r="A333" s="279" t="s">
        <v>9848</v>
      </c>
      <c r="B333" s="280" t="s">
        <v>300</v>
      </c>
      <c r="C333" s="279" t="s">
        <v>299</v>
      </c>
      <c r="D333" s="279"/>
      <c r="E333" s="281" t="s">
        <v>16293</v>
      </c>
      <c r="F333" s="279" t="s">
        <v>1751</v>
      </c>
      <c r="G333" s="279" t="s">
        <v>9860</v>
      </c>
      <c r="H333" s="282">
        <v>1520</v>
      </c>
      <c r="I333" s="283" t="s">
        <v>13491</v>
      </c>
      <c r="J333" s="284" t="s">
        <v>21762</v>
      </c>
      <c r="K333" s="284" t="s">
        <v>20678</v>
      </c>
      <c r="M333" s="283">
        <v>1</v>
      </c>
      <c r="N333" s="283">
        <v>1</v>
      </c>
    </row>
    <row r="334" spans="1:14" ht="25.5" x14ac:dyDescent="0.45">
      <c r="A334" s="279" t="s">
        <v>9848</v>
      </c>
      <c r="B334" s="280" t="s">
        <v>300</v>
      </c>
      <c r="C334" s="279" t="s">
        <v>299</v>
      </c>
      <c r="D334" s="279"/>
      <c r="E334" s="281" t="s">
        <v>16298</v>
      </c>
      <c r="F334" s="279" t="s">
        <v>11056</v>
      </c>
      <c r="G334" s="279" t="s">
        <v>9860</v>
      </c>
      <c r="H334" s="282">
        <v>1512</v>
      </c>
      <c r="I334" s="283" t="s">
        <v>13492</v>
      </c>
      <c r="J334" s="284" t="s">
        <v>21762</v>
      </c>
      <c r="K334" s="284" t="s">
        <v>20673</v>
      </c>
      <c r="M334" s="283">
        <v>1</v>
      </c>
      <c r="N334" s="283">
        <v>1</v>
      </c>
    </row>
    <row r="335" spans="1:14" ht="25.5" x14ac:dyDescent="0.45">
      <c r="A335" s="279" t="s">
        <v>9848</v>
      </c>
      <c r="B335" s="280" t="s">
        <v>300</v>
      </c>
      <c r="C335" s="279" t="s">
        <v>299</v>
      </c>
      <c r="D335" s="279" t="s">
        <v>9848</v>
      </c>
      <c r="E335" s="281" t="s">
        <v>16299</v>
      </c>
      <c r="F335" s="279" t="s">
        <v>11053</v>
      </c>
      <c r="G335" s="279" t="s">
        <v>11052</v>
      </c>
      <c r="H335" s="282">
        <v>1410</v>
      </c>
      <c r="I335" s="283" t="s">
        <v>13493</v>
      </c>
      <c r="J335" s="284" t="s">
        <v>21762</v>
      </c>
      <c r="K335" s="284" t="s">
        <v>20672</v>
      </c>
      <c r="M335" s="283">
        <v>1</v>
      </c>
      <c r="N335" s="283">
        <v>1</v>
      </c>
    </row>
    <row r="336" spans="1:14" ht="25.5" x14ac:dyDescent="0.45">
      <c r="A336" s="279" t="s">
        <v>9848</v>
      </c>
      <c r="B336" s="280" t="s">
        <v>300</v>
      </c>
      <c r="C336" s="279" t="s">
        <v>299</v>
      </c>
      <c r="D336" s="279" t="s">
        <v>9848</v>
      </c>
      <c r="E336" s="281" t="s">
        <v>16302</v>
      </c>
      <c r="F336" s="279" t="s">
        <v>1760</v>
      </c>
      <c r="G336" s="279" t="s">
        <v>11051</v>
      </c>
      <c r="H336" s="282">
        <v>1512</v>
      </c>
      <c r="I336" s="283" t="s">
        <v>13494</v>
      </c>
      <c r="J336" s="284" t="s">
        <v>21762</v>
      </c>
      <c r="K336" s="284" t="s">
        <v>20668</v>
      </c>
      <c r="M336" s="283">
        <v>1</v>
      </c>
      <c r="N336" s="283">
        <v>1</v>
      </c>
    </row>
    <row r="337" spans="1:14" ht="13.15" x14ac:dyDescent="0.45">
      <c r="A337" s="279" t="s">
        <v>9848</v>
      </c>
      <c r="B337" s="280" t="s">
        <v>305</v>
      </c>
      <c r="C337" s="279" t="s">
        <v>306</v>
      </c>
      <c r="D337" s="279" t="s">
        <v>9848</v>
      </c>
      <c r="E337" s="281" t="s">
        <v>16181</v>
      </c>
      <c r="F337" s="279" t="s">
        <v>1660</v>
      </c>
      <c r="G337" s="279" t="s">
        <v>11175</v>
      </c>
      <c r="H337" s="282">
        <v>1520</v>
      </c>
      <c r="I337" s="283" t="s">
        <v>13495</v>
      </c>
      <c r="J337" s="284" t="s">
        <v>21759</v>
      </c>
      <c r="K337" s="284" t="s">
        <v>20796</v>
      </c>
      <c r="M337" s="283">
        <v>1</v>
      </c>
      <c r="N337" s="283">
        <v>1</v>
      </c>
    </row>
    <row r="338" spans="1:14" ht="25.5" x14ac:dyDescent="0.45">
      <c r="A338" s="279" t="s">
        <v>9848</v>
      </c>
      <c r="B338" s="280" t="s">
        <v>305</v>
      </c>
      <c r="C338" s="279" t="s">
        <v>306</v>
      </c>
      <c r="D338" s="279" t="s">
        <v>9848</v>
      </c>
      <c r="E338" s="281" t="s">
        <v>16302</v>
      </c>
      <c r="F338" s="279" t="s">
        <v>1760</v>
      </c>
      <c r="G338" s="279" t="s">
        <v>11050</v>
      </c>
      <c r="H338" s="282">
        <v>1610</v>
      </c>
      <c r="I338" s="283" t="s">
        <v>13496</v>
      </c>
      <c r="J338" s="284" t="s">
        <v>21759</v>
      </c>
      <c r="K338" s="284" t="s">
        <v>20668</v>
      </c>
      <c r="M338" s="283">
        <v>1</v>
      </c>
      <c r="N338" s="283">
        <v>1</v>
      </c>
    </row>
    <row r="339" spans="1:14" ht="13.15" x14ac:dyDescent="0.45">
      <c r="A339" s="279" t="s">
        <v>9848</v>
      </c>
      <c r="B339" s="280" t="s">
        <v>305</v>
      </c>
      <c r="C339" s="279" t="s">
        <v>306</v>
      </c>
      <c r="D339" s="279"/>
      <c r="E339" s="281" t="s">
        <v>16304</v>
      </c>
      <c r="F339" s="279" t="s">
        <v>1761</v>
      </c>
      <c r="G339" s="279" t="s">
        <v>9860</v>
      </c>
      <c r="H339" s="282">
        <v>1622</v>
      </c>
      <c r="I339" s="283" t="s">
        <v>13497</v>
      </c>
      <c r="J339" s="284" t="s">
        <v>21759</v>
      </c>
      <c r="K339" s="284" t="s">
        <v>20666</v>
      </c>
      <c r="M339" s="283">
        <v>1</v>
      </c>
      <c r="N339" s="283">
        <v>1</v>
      </c>
    </row>
    <row r="340" spans="1:14" ht="25.5" x14ac:dyDescent="0.45">
      <c r="A340" s="279" t="s">
        <v>9848</v>
      </c>
      <c r="B340" s="280" t="s">
        <v>305</v>
      </c>
      <c r="C340" s="279" t="s">
        <v>306</v>
      </c>
      <c r="D340" s="279"/>
      <c r="E340" s="281" t="s">
        <v>16306</v>
      </c>
      <c r="F340" s="279" t="s">
        <v>1762</v>
      </c>
      <c r="G340" s="279" t="s">
        <v>9860</v>
      </c>
      <c r="H340" s="282">
        <v>1610</v>
      </c>
      <c r="I340" s="283" t="s">
        <v>13498</v>
      </c>
      <c r="J340" s="284" t="s">
        <v>21759</v>
      </c>
      <c r="K340" s="284" t="s">
        <v>20664</v>
      </c>
      <c r="M340" s="283">
        <v>1</v>
      </c>
      <c r="N340" s="283">
        <v>1</v>
      </c>
    </row>
    <row r="341" spans="1:14" ht="25.5" x14ac:dyDescent="0.45">
      <c r="A341" s="279" t="s">
        <v>9848</v>
      </c>
      <c r="B341" s="280" t="s">
        <v>305</v>
      </c>
      <c r="C341" s="279" t="s">
        <v>306</v>
      </c>
      <c r="D341" s="279" t="s">
        <v>9848</v>
      </c>
      <c r="E341" s="281" t="s">
        <v>16308</v>
      </c>
      <c r="F341" s="279" t="s">
        <v>11048</v>
      </c>
      <c r="G341" s="279" t="s">
        <v>11049</v>
      </c>
      <c r="H341" s="282">
        <v>1621</v>
      </c>
      <c r="I341" s="283" t="s">
        <v>13499</v>
      </c>
      <c r="J341" s="284" t="s">
        <v>21759</v>
      </c>
      <c r="K341" s="284" t="s">
        <v>20662</v>
      </c>
      <c r="M341" s="283">
        <v>1</v>
      </c>
      <c r="N341" s="283">
        <v>1</v>
      </c>
    </row>
    <row r="342" spans="1:14" ht="13.15" x14ac:dyDescent="0.45">
      <c r="A342" s="279" t="s">
        <v>9848</v>
      </c>
      <c r="B342" s="280" t="s">
        <v>305</v>
      </c>
      <c r="C342" s="279" t="s">
        <v>306</v>
      </c>
      <c r="D342" s="279"/>
      <c r="E342" s="281" t="s">
        <v>16310</v>
      </c>
      <c r="F342" s="279" t="s">
        <v>11046</v>
      </c>
      <c r="G342" s="279" t="s">
        <v>9860</v>
      </c>
      <c r="H342" s="282">
        <v>1621</v>
      </c>
      <c r="I342" s="283" t="s">
        <v>13500</v>
      </c>
      <c r="J342" s="284" t="s">
        <v>21759</v>
      </c>
      <c r="K342" s="284" t="s">
        <v>20660</v>
      </c>
      <c r="M342" s="283">
        <v>1</v>
      </c>
      <c r="N342" s="283">
        <v>1</v>
      </c>
    </row>
    <row r="343" spans="1:14" ht="38.25" x14ac:dyDescent="0.45">
      <c r="A343" s="279" t="s">
        <v>9848</v>
      </c>
      <c r="B343" s="280" t="s">
        <v>305</v>
      </c>
      <c r="C343" s="279" t="s">
        <v>306</v>
      </c>
      <c r="D343" s="279" t="s">
        <v>9848</v>
      </c>
      <c r="E343" s="281" t="s">
        <v>16311</v>
      </c>
      <c r="F343" s="279" t="s">
        <v>11043</v>
      </c>
      <c r="G343" s="279" t="s">
        <v>11044</v>
      </c>
      <c r="H343" s="282">
        <v>1621</v>
      </c>
      <c r="I343" s="283" t="s">
        <v>13501</v>
      </c>
      <c r="J343" s="284" t="s">
        <v>21759</v>
      </c>
      <c r="K343" s="284" t="s">
        <v>20659</v>
      </c>
      <c r="M343" s="283">
        <v>1</v>
      </c>
      <c r="N343" s="283">
        <v>1</v>
      </c>
    </row>
    <row r="344" spans="1:14" ht="38.25" x14ac:dyDescent="0.45">
      <c r="A344" s="279" t="s">
        <v>9848</v>
      </c>
      <c r="B344" s="280" t="s">
        <v>305</v>
      </c>
      <c r="C344" s="279" t="s">
        <v>306</v>
      </c>
      <c r="D344" s="279" t="s">
        <v>9848</v>
      </c>
      <c r="E344" s="281" t="s">
        <v>16312</v>
      </c>
      <c r="F344" s="279" t="s">
        <v>11039</v>
      </c>
      <c r="G344" s="279" t="s">
        <v>11041</v>
      </c>
      <c r="H344" s="282">
        <v>1622</v>
      </c>
      <c r="I344" s="283" t="s">
        <v>13502</v>
      </c>
      <c r="J344" s="284" t="s">
        <v>21759</v>
      </c>
      <c r="K344" s="284" t="s">
        <v>20658</v>
      </c>
      <c r="M344" s="283">
        <v>1</v>
      </c>
      <c r="N344" s="283">
        <v>1</v>
      </c>
    </row>
    <row r="345" spans="1:14" ht="25.5" x14ac:dyDescent="0.45">
      <c r="A345" s="279" t="s">
        <v>9848</v>
      </c>
      <c r="B345" s="280" t="s">
        <v>305</v>
      </c>
      <c r="C345" s="279" t="s">
        <v>306</v>
      </c>
      <c r="D345" s="279" t="s">
        <v>9848</v>
      </c>
      <c r="E345" s="281" t="s">
        <v>16322</v>
      </c>
      <c r="F345" s="279" t="s">
        <v>11030</v>
      </c>
      <c r="G345" s="279" t="s">
        <v>11031</v>
      </c>
      <c r="H345" s="282">
        <v>1622</v>
      </c>
      <c r="I345" s="283" t="s">
        <v>13503</v>
      </c>
      <c r="J345" s="284" t="s">
        <v>21759</v>
      </c>
      <c r="K345" s="284" t="s">
        <v>20648</v>
      </c>
      <c r="M345" s="283">
        <v>1</v>
      </c>
      <c r="N345" s="283">
        <v>1</v>
      </c>
    </row>
    <row r="346" spans="1:14" ht="25.5" x14ac:dyDescent="0.45">
      <c r="A346" s="279" t="s">
        <v>9848</v>
      </c>
      <c r="B346" s="280" t="s">
        <v>305</v>
      </c>
      <c r="C346" s="279" t="s">
        <v>306</v>
      </c>
      <c r="D346" s="279" t="s">
        <v>9848</v>
      </c>
      <c r="E346" s="281" t="s">
        <v>16340</v>
      </c>
      <c r="F346" s="279" t="s">
        <v>11015</v>
      </c>
      <c r="G346" s="279" t="s">
        <v>11018</v>
      </c>
      <c r="H346" s="282">
        <v>1621</v>
      </c>
      <c r="I346" s="283" t="s">
        <v>13504</v>
      </c>
      <c r="J346" s="284" t="s">
        <v>21759</v>
      </c>
      <c r="K346" s="284" t="s">
        <v>20630</v>
      </c>
      <c r="M346" s="283">
        <v>1</v>
      </c>
      <c r="N346" s="283">
        <v>1</v>
      </c>
    </row>
    <row r="347" spans="1:14" ht="38.25" x14ac:dyDescent="0.45">
      <c r="A347" s="279" t="s">
        <v>9848</v>
      </c>
      <c r="B347" s="280" t="s">
        <v>305</v>
      </c>
      <c r="C347" s="279" t="s">
        <v>306</v>
      </c>
      <c r="D347" s="279" t="s">
        <v>9848</v>
      </c>
      <c r="E347" s="281" t="s">
        <v>16352</v>
      </c>
      <c r="F347" s="279" t="s">
        <v>11001</v>
      </c>
      <c r="G347" s="279" t="s">
        <v>11006</v>
      </c>
      <c r="H347" s="282">
        <v>1622</v>
      </c>
      <c r="I347" s="283" t="s">
        <v>13505</v>
      </c>
      <c r="J347" s="284" t="s">
        <v>21759</v>
      </c>
      <c r="K347" s="284" t="s">
        <v>20618</v>
      </c>
      <c r="M347" s="283">
        <v>1</v>
      </c>
      <c r="N347" s="283">
        <v>1</v>
      </c>
    </row>
    <row r="348" spans="1:14" ht="25.5" x14ac:dyDescent="0.45">
      <c r="A348" s="279" t="s">
        <v>9848</v>
      </c>
      <c r="B348" s="280" t="s">
        <v>307</v>
      </c>
      <c r="C348" s="279" t="s">
        <v>308</v>
      </c>
      <c r="D348" s="279" t="s">
        <v>9848</v>
      </c>
      <c r="E348" s="281" t="s">
        <v>16308</v>
      </c>
      <c r="F348" s="279" t="s">
        <v>11048</v>
      </c>
      <c r="G348" s="279" t="s">
        <v>11047</v>
      </c>
      <c r="H348" s="282">
        <v>1610</v>
      </c>
      <c r="I348" s="283" t="s">
        <v>13506</v>
      </c>
      <c r="J348" s="284" t="s">
        <v>21758</v>
      </c>
      <c r="K348" s="284" t="s">
        <v>20662</v>
      </c>
      <c r="M348" s="283">
        <v>1</v>
      </c>
      <c r="N348" s="283">
        <v>1</v>
      </c>
    </row>
    <row r="349" spans="1:14" ht="25.5" x14ac:dyDescent="0.45">
      <c r="A349" s="279" t="s">
        <v>9848</v>
      </c>
      <c r="B349" s="280" t="s">
        <v>307</v>
      </c>
      <c r="C349" s="279" t="s">
        <v>308</v>
      </c>
      <c r="D349" s="279"/>
      <c r="E349" s="281" t="s">
        <v>16321</v>
      </c>
      <c r="F349" s="279" t="s">
        <v>11032</v>
      </c>
      <c r="G349" s="279" t="s">
        <v>9860</v>
      </c>
      <c r="H349" s="282">
        <v>1622</v>
      </c>
      <c r="I349" s="283" t="s">
        <v>13507</v>
      </c>
      <c r="J349" s="284" t="s">
        <v>21758</v>
      </c>
      <c r="K349" s="284" t="s">
        <v>20649</v>
      </c>
      <c r="M349" s="283">
        <v>1</v>
      </c>
      <c r="N349" s="283">
        <v>1</v>
      </c>
    </row>
    <row r="350" spans="1:14" ht="25.5" x14ac:dyDescent="0.45">
      <c r="A350" s="279" t="s">
        <v>9848</v>
      </c>
      <c r="B350" s="280" t="s">
        <v>307</v>
      </c>
      <c r="C350" s="279" t="s">
        <v>308</v>
      </c>
      <c r="D350" s="279" t="s">
        <v>9848</v>
      </c>
      <c r="E350" s="281" t="s">
        <v>16322</v>
      </c>
      <c r="F350" s="279" t="s">
        <v>11030</v>
      </c>
      <c r="G350" s="279" t="s">
        <v>11029</v>
      </c>
      <c r="H350" s="282">
        <v>1629</v>
      </c>
      <c r="I350" s="283" t="s">
        <v>13508</v>
      </c>
      <c r="J350" s="284" t="s">
        <v>21758</v>
      </c>
      <c r="K350" s="284" t="s">
        <v>20648</v>
      </c>
      <c r="M350" s="283">
        <v>1</v>
      </c>
      <c r="N350" s="283">
        <v>1</v>
      </c>
    </row>
    <row r="351" spans="1:14" ht="25.5" x14ac:dyDescent="0.45">
      <c r="A351" s="279" t="s">
        <v>9848</v>
      </c>
      <c r="B351" s="280" t="s">
        <v>307</v>
      </c>
      <c r="C351" s="279" t="s">
        <v>308</v>
      </c>
      <c r="D351" s="279"/>
      <c r="E351" s="281" t="s">
        <v>16323</v>
      </c>
      <c r="F351" s="279" t="s">
        <v>11028</v>
      </c>
      <c r="G351" s="279" t="s">
        <v>9860</v>
      </c>
      <c r="H351" s="282">
        <v>1610</v>
      </c>
      <c r="I351" s="283" t="s">
        <v>13509</v>
      </c>
      <c r="J351" s="284" t="s">
        <v>21758</v>
      </c>
      <c r="K351" s="284" t="s">
        <v>20647</v>
      </c>
      <c r="M351" s="283">
        <v>1</v>
      </c>
      <c r="N351" s="283">
        <v>1</v>
      </c>
    </row>
    <row r="352" spans="1:14" ht="25.5" x14ac:dyDescent="0.45">
      <c r="A352" s="279" t="s">
        <v>9848</v>
      </c>
      <c r="B352" s="280" t="s">
        <v>309</v>
      </c>
      <c r="C352" s="279" t="s">
        <v>310</v>
      </c>
      <c r="D352" s="279"/>
      <c r="E352" s="281" t="s">
        <v>16315</v>
      </c>
      <c r="F352" s="279" t="s">
        <v>11037</v>
      </c>
      <c r="G352" s="279" t="s">
        <v>9860</v>
      </c>
      <c r="H352" s="282">
        <v>1622</v>
      </c>
      <c r="I352" s="283" t="s">
        <v>13510</v>
      </c>
      <c r="J352" s="284" t="s">
        <v>21757</v>
      </c>
      <c r="K352" s="284" t="s">
        <v>20655</v>
      </c>
      <c r="M352" s="283">
        <v>1</v>
      </c>
      <c r="N352" s="283">
        <v>1</v>
      </c>
    </row>
    <row r="353" spans="1:14" ht="25.5" x14ac:dyDescent="0.45">
      <c r="A353" s="279" t="s">
        <v>9848</v>
      </c>
      <c r="B353" s="280" t="s">
        <v>309</v>
      </c>
      <c r="C353" s="279" t="s">
        <v>310</v>
      </c>
      <c r="D353" s="279"/>
      <c r="E353" s="281" t="s">
        <v>16316</v>
      </c>
      <c r="F353" s="279" t="s">
        <v>11036</v>
      </c>
      <c r="G353" s="279" t="s">
        <v>9860</v>
      </c>
      <c r="H353" s="282">
        <v>1623</v>
      </c>
      <c r="I353" s="283" t="s">
        <v>13511</v>
      </c>
      <c r="J353" s="284" t="s">
        <v>21757</v>
      </c>
      <c r="K353" s="284" t="s">
        <v>20654</v>
      </c>
      <c r="M353" s="283">
        <v>1</v>
      </c>
      <c r="N353" s="283">
        <v>1</v>
      </c>
    </row>
    <row r="354" spans="1:14" ht="25.5" x14ac:dyDescent="0.45">
      <c r="A354" s="279" t="s">
        <v>9848</v>
      </c>
      <c r="B354" s="280" t="s">
        <v>309</v>
      </c>
      <c r="C354" s="279" t="s">
        <v>310</v>
      </c>
      <c r="D354" s="279"/>
      <c r="E354" s="281" t="s">
        <v>16350</v>
      </c>
      <c r="F354" s="279" t="s">
        <v>11010</v>
      </c>
      <c r="G354" s="279" t="s">
        <v>9860</v>
      </c>
      <c r="H354" s="282">
        <v>1629</v>
      </c>
      <c r="I354" s="283" t="s">
        <v>13512</v>
      </c>
      <c r="J354" s="284" t="s">
        <v>21757</v>
      </c>
      <c r="K354" s="284" t="s">
        <v>20620</v>
      </c>
      <c r="M354" s="283">
        <v>1</v>
      </c>
      <c r="N354" s="283">
        <v>1</v>
      </c>
    </row>
    <row r="355" spans="1:14" ht="38.25" x14ac:dyDescent="0.45">
      <c r="A355" s="279" t="s">
        <v>9848</v>
      </c>
      <c r="B355" s="280" t="s">
        <v>313</v>
      </c>
      <c r="C355" s="279" t="s">
        <v>314</v>
      </c>
      <c r="D355" s="279"/>
      <c r="E355" s="281" t="s">
        <v>16325</v>
      </c>
      <c r="F355" s="279" t="s">
        <v>1779</v>
      </c>
      <c r="G355" s="279" t="s">
        <v>9860</v>
      </c>
      <c r="H355" s="282">
        <v>1622</v>
      </c>
      <c r="I355" s="283" t="s">
        <v>13513</v>
      </c>
      <c r="J355" s="284" t="s">
        <v>21755</v>
      </c>
      <c r="K355" s="284" t="s">
        <v>20645</v>
      </c>
      <c r="M355" s="283">
        <v>1</v>
      </c>
      <c r="N355" s="283">
        <v>1</v>
      </c>
    </row>
    <row r="356" spans="1:14" ht="25.5" x14ac:dyDescent="0.45">
      <c r="A356" s="279" t="s">
        <v>9848</v>
      </c>
      <c r="B356" s="280" t="s">
        <v>313</v>
      </c>
      <c r="C356" s="279" t="s">
        <v>314</v>
      </c>
      <c r="D356" s="279" t="s">
        <v>9848</v>
      </c>
      <c r="E356" s="281" t="s">
        <v>16340</v>
      </c>
      <c r="F356" s="279" t="s">
        <v>11015</v>
      </c>
      <c r="G356" s="279" t="s">
        <v>11017</v>
      </c>
      <c r="H356" s="282">
        <v>1622</v>
      </c>
      <c r="I356" s="283" t="s">
        <v>13514</v>
      </c>
      <c r="J356" s="284" t="s">
        <v>21755</v>
      </c>
      <c r="K356" s="284" t="s">
        <v>20630</v>
      </c>
      <c r="M356" s="283">
        <v>1</v>
      </c>
      <c r="N356" s="283">
        <v>1</v>
      </c>
    </row>
    <row r="357" spans="1:14" ht="38.25" x14ac:dyDescent="0.45">
      <c r="A357" s="279" t="s">
        <v>9848</v>
      </c>
      <c r="B357" s="280" t="s">
        <v>315</v>
      </c>
      <c r="C357" s="279" t="s">
        <v>316</v>
      </c>
      <c r="D357" s="279" t="s">
        <v>9848</v>
      </c>
      <c r="E357" s="281" t="s">
        <v>16311</v>
      </c>
      <c r="F357" s="279" t="s">
        <v>11043</v>
      </c>
      <c r="G357" s="279" t="s">
        <v>11042</v>
      </c>
      <c r="H357" s="282">
        <v>1610</v>
      </c>
      <c r="I357" s="283" t="s">
        <v>13515</v>
      </c>
      <c r="J357" s="284" t="s">
        <v>21754</v>
      </c>
      <c r="K357" s="284" t="s">
        <v>20659</v>
      </c>
      <c r="M357" s="283">
        <v>1</v>
      </c>
      <c r="N357" s="283">
        <v>1</v>
      </c>
    </row>
    <row r="358" spans="1:14" ht="38.25" x14ac:dyDescent="0.45">
      <c r="A358" s="279" t="s">
        <v>9848</v>
      </c>
      <c r="B358" s="280" t="s">
        <v>315</v>
      </c>
      <c r="C358" s="279" t="s">
        <v>316</v>
      </c>
      <c r="D358" s="279"/>
      <c r="E358" s="281" t="s">
        <v>16334</v>
      </c>
      <c r="F358" s="279" t="s">
        <v>1786</v>
      </c>
      <c r="G358" s="279" t="s">
        <v>9860</v>
      </c>
      <c r="H358" s="282">
        <v>1623</v>
      </c>
      <c r="I358" s="283" t="s">
        <v>13516</v>
      </c>
      <c r="J358" s="284" t="s">
        <v>21754</v>
      </c>
      <c r="K358" s="284" t="s">
        <v>20636</v>
      </c>
      <c r="M358" s="283">
        <v>1</v>
      </c>
      <c r="N358" s="283">
        <v>1</v>
      </c>
    </row>
    <row r="359" spans="1:14" ht="38.25" x14ac:dyDescent="0.45">
      <c r="A359" s="279" t="s">
        <v>9848</v>
      </c>
      <c r="B359" s="280" t="s">
        <v>315</v>
      </c>
      <c r="C359" s="279" t="s">
        <v>316</v>
      </c>
      <c r="D359" s="279" t="s">
        <v>9848</v>
      </c>
      <c r="E359" s="281" t="s">
        <v>16336</v>
      </c>
      <c r="F359" s="279" t="s">
        <v>1787</v>
      </c>
      <c r="G359" s="279" t="s">
        <v>11021</v>
      </c>
      <c r="H359" s="282">
        <v>1629</v>
      </c>
      <c r="I359" s="283" t="s">
        <v>13517</v>
      </c>
      <c r="J359" s="284" t="s">
        <v>21754</v>
      </c>
      <c r="K359" s="284" t="s">
        <v>20634</v>
      </c>
      <c r="M359" s="283">
        <v>1</v>
      </c>
      <c r="N359" s="283">
        <v>1</v>
      </c>
    </row>
    <row r="360" spans="1:14" ht="38.25" x14ac:dyDescent="0.45">
      <c r="A360" s="279" t="s">
        <v>9848</v>
      </c>
      <c r="B360" s="280" t="s">
        <v>315</v>
      </c>
      <c r="C360" s="279" t="s">
        <v>316</v>
      </c>
      <c r="D360" s="279"/>
      <c r="E360" s="281" t="s">
        <v>16346</v>
      </c>
      <c r="F360" s="279" t="s">
        <v>1795</v>
      </c>
      <c r="G360" s="279" t="s">
        <v>9860</v>
      </c>
      <c r="H360" s="282">
        <v>2220</v>
      </c>
      <c r="I360" s="283" t="s">
        <v>13518</v>
      </c>
      <c r="J360" s="284" t="s">
        <v>21754</v>
      </c>
      <c r="K360" s="284" t="s">
        <v>20624</v>
      </c>
      <c r="M360" s="283">
        <v>1</v>
      </c>
      <c r="N360" s="283">
        <v>1</v>
      </c>
    </row>
    <row r="361" spans="1:14" ht="38.25" x14ac:dyDescent="0.45">
      <c r="A361" s="279" t="s">
        <v>9848</v>
      </c>
      <c r="B361" s="280" t="s">
        <v>315</v>
      </c>
      <c r="C361" s="279" t="s">
        <v>316</v>
      </c>
      <c r="D361" s="279" t="s">
        <v>9848</v>
      </c>
      <c r="E361" s="281" t="s">
        <v>16352</v>
      </c>
      <c r="F361" s="279" t="s">
        <v>11001</v>
      </c>
      <c r="G361" s="279" t="s">
        <v>11005</v>
      </c>
      <c r="H361" s="282">
        <v>3100</v>
      </c>
      <c r="I361" s="283" t="s">
        <v>13519</v>
      </c>
      <c r="J361" s="284" t="s">
        <v>21754</v>
      </c>
      <c r="K361" s="284" t="s">
        <v>20618</v>
      </c>
      <c r="M361" s="283">
        <v>1</v>
      </c>
      <c r="N361" s="283">
        <v>1</v>
      </c>
    </row>
    <row r="362" spans="1:14" ht="38.25" x14ac:dyDescent="0.45">
      <c r="A362" s="279" t="s">
        <v>9848</v>
      </c>
      <c r="B362" s="280" t="s">
        <v>315</v>
      </c>
      <c r="C362" s="279" t="s">
        <v>316</v>
      </c>
      <c r="D362" s="279" t="s">
        <v>9848</v>
      </c>
      <c r="E362" s="281" t="s">
        <v>16719</v>
      </c>
      <c r="F362" s="279" t="s">
        <v>2108</v>
      </c>
      <c r="G362" s="279" t="s">
        <v>10568</v>
      </c>
      <c r="H362" s="282">
        <v>1701</v>
      </c>
      <c r="I362" s="283" t="s">
        <v>13520</v>
      </c>
      <c r="J362" s="284" t="s">
        <v>21754</v>
      </c>
      <c r="K362" s="284" t="s">
        <v>20244</v>
      </c>
      <c r="M362" s="283">
        <v>1</v>
      </c>
      <c r="N362" s="283">
        <v>1</v>
      </c>
    </row>
    <row r="363" spans="1:14" ht="38.25" x14ac:dyDescent="0.45">
      <c r="A363" s="279" t="s">
        <v>9848</v>
      </c>
      <c r="B363" s="280" t="s">
        <v>317</v>
      </c>
      <c r="C363" s="279" t="s">
        <v>10541</v>
      </c>
      <c r="D363" s="279"/>
      <c r="E363" s="281" t="s">
        <v>16339</v>
      </c>
      <c r="F363" s="279" t="s">
        <v>11019</v>
      </c>
      <c r="G363" s="279" t="s">
        <v>9860</v>
      </c>
      <c r="H363" s="282">
        <v>1701</v>
      </c>
      <c r="I363" s="283" t="s">
        <v>13521</v>
      </c>
      <c r="J363" s="284" t="s">
        <v>21753</v>
      </c>
      <c r="K363" s="284" t="s">
        <v>20631</v>
      </c>
      <c r="M363" s="283">
        <v>1</v>
      </c>
      <c r="N363" s="283">
        <v>1</v>
      </c>
    </row>
    <row r="364" spans="1:14" ht="38.25" x14ac:dyDescent="0.45">
      <c r="A364" s="279" t="s">
        <v>9848</v>
      </c>
      <c r="B364" s="280" t="s">
        <v>317</v>
      </c>
      <c r="C364" s="279" t="s">
        <v>10541</v>
      </c>
      <c r="D364" s="279" t="s">
        <v>9848</v>
      </c>
      <c r="E364" s="281" t="s">
        <v>16340</v>
      </c>
      <c r="F364" s="279" t="s">
        <v>11015</v>
      </c>
      <c r="G364" s="279" t="s">
        <v>11016</v>
      </c>
      <c r="H364" s="282">
        <v>1702</v>
      </c>
      <c r="I364" s="283" t="s">
        <v>13522</v>
      </c>
      <c r="J364" s="284" t="s">
        <v>21753</v>
      </c>
      <c r="K364" s="284" t="s">
        <v>20630</v>
      </c>
      <c r="M364" s="283">
        <v>1</v>
      </c>
      <c r="N364" s="283">
        <v>1</v>
      </c>
    </row>
    <row r="365" spans="1:14" ht="38.25" x14ac:dyDescent="0.45">
      <c r="A365" s="279" t="s">
        <v>9848</v>
      </c>
      <c r="B365" s="280" t="s">
        <v>317</v>
      </c>
      <c r="C365" s="279" t="s">
        <v>10541</v>
      </c>
      <c r="D365" s="279" t="s">
        <v>9848</v>
      </c>
      <c r="E365" s="281" t="s">
        <v>16341</v>
      </c>
      <c r="F365" s="279" t="s">
        <v>11012</v>
      </c>
      <c r="G365" s="279" t="s">
        <v>11013</v>
      </c>
      <c r="H365" s="282">
        <v>1709</v>
      </c>
      <c r="I365" s="283" t="s">
        <v>13523</v>
      </c>
      <c r="J365" s="284" t="s">
        <v>21753</v>
      </c>
      <c r="K365" s="284" t="s">
        <v>20629</v>
      </c>
      <c r="M365" s="283">
        <v>1</v>
      </c>
      <c r="N365" s="283">
        <v>1</v>
      </c>
    </row>
    <row r="366" spans="1:14" ht="38.25" x14ac:dyDescent="0.45">
      <c r="A366" s="279" t="s">
        <v>9848</v>
      </c>
      <c r="B366" s="280" t="s">
        <v>317</v>
      </c>
      <c r="C366" s="279" t="s">
        <v>10541</v>
      </c>
      <c r="D366" s="279"/>
      <c r="E366" s="281" t="s">
        <v>16343</v>
      </c>
      <c r="F366" s="279" t="s">
        <v>1793</v>
      </c>
      <c r="G366" s="279" t="s">
        <v>9860</v>
      </c>
      <c r="H366" s="282">
        <v>2399</v>
      </c>
      <c r="I366" s="283" t="s">
        <v>13524</v>
      </c>
      <c r="J366" s="284" t="s">
        <v>21753</v>
      </c>
      <c r="K366" s="284" t="s">
        <v>20627</v>
      </c>
      <c r="M366" s="283">
        <v>1</v>
      </c>
      <c r="N366" s="283">
        <v>1</v>
      </c>
    </row>
    <row r="367" spans="1:14" ht="38.25" x14ac:dyDescent="0.45">
      <c r="A367" s="279" t="s">
        <v>9848</v>
      </c>
      <c r="B367" s="280" t="s">
        <v>317</v>
      </c>
      <c r="C367" s="279" t="s">
        <v>10541</v>
      </c>
      <c r="D367" s="279" t="s">
        <v>9848</v>
      </c>
      <c r="E367" s="281" t="s">
        <v>16352</v>
      </c>
      <c r="F367" s="279" t="s">
        <v>11001</v>
      </c>
      <c r="G367" s="279" t="s">
        <v>11004</v>
      </c>
      <c r="H367" s="282">
        <v>1701</v>
      </c>
      <c r="I367" s="283" t="s">
        <v>13525</v>
      </c>
      <c r="J367" s="284" t="s">
        <v>21753</v>
      </c>
      <c r="K367" s="284" t="s">
        <v>20618</v>
      </c>
      <c r="M367" s="283">
        <v>1</v>
      </c>
      <c r="N367" s="283">
        <v>1</v>
      </c>
    </row>
    <row r="368" spans="1:14" ht="38.25" x14ac:dyDescent="0.45">
      <c r="A368" s="279" t="s">
        <v>9848</v>
      </c>
      <c r="B368" s="280" t="s">
        <v>317</v>
      </c>
      <c r="C368" s="279" t="s">
        <v>10541</v>
      </c>
      <c r="D368" s="279" t="s">
        <v>9848</v>
      </c>
      <c r="E368" s="281" t="s">
        <v>16502</v>
      </c>
      <c r="F368" s="279" t="s">
        <v>10845</v>
      </c>
      <c r="G368" s="279" t="s">
        <v>10848</v>
      </c>
      <c r="H368" s="282">
        <v>1701</v>
      </c>
      <c r="I368" s="283" t="s">
        <v>13526</v>
      </c>
      <c r="J368" s="284" t="s">
        <v>21753</v>
      </c>
      <c r="K368" s="284" t="s">
        <v>20461</v>
      </c>
      <c r="M368" s="283">
        <v>1</v>
      </c>
      <c r="N368" s="283">
        <v>1</v>
      </c>
    </row>
    <row r="369" spans="1:14" ht="38.25" x14ac:dyDescent="0.45">
      <c r="A369" s="279" t="s">
        <v>9848</v>
      </c>
      <c r="B369" s="280" t="s">
        <v>317</v>
      </c>
      <c r="C369" s="279" t="s">
        <v>10541</v>
      </c>
      <c r="D369" s="279" t="s">
        <v>9848</v>
      </c>
      <c r="E369" s="281" t="s">
        <v>16728</v>
      </c>
      <c r="F369" s="279" t="s">
        <v>2110</v>
      </c>
      <c r="G369" s="279" t="s">
        <v>10540</v>
      </c>
      <c r="H369" s="282">
        <v>1702</v>
      </c>
      <c r="I369" s="283" t="s">
        <v>13527</v>
      </c>
      <c r="J369" s="284" t="s">
        <v>21753</v>
      </c>
      <c r="K369" s="284" t="s">
        <v>20235</v>
      </c>
      <c r="M369" s="283">
        <v>1</v>
      </c>
      <c r="N369" s="283">
        <v>1</v>
      </c>
    </row>
    <row r="370" spans="1:14" ht="25.5" x14ac:dyDescent="0.45">
      <c r="A370" s="279" t="s">
        <v>9848</v>
      </c>
      <c r="B370" s="280" t="s">
        <v>319</v>
      </c>
      <c r="C370" s="279" t="s">
        <v>320</v>
      </c>
      <c r="D370" s="279" t="s">
        <v>9848</v>
      </c>
      <c r="E370" s="281" t="s">
        <v>16312</v>
      </c>
      <c r="F370" s="279" t="s">
        <v>11039</v>
      </c>
      <c r="G370" s="279" t="s">
        <v>11040</v>
      </c>
      <c r="H370" s="282">
        <v>1709</v>
      </c>
      <c r="I370" s="283" t="s">
        <v>13528</v>
      </c>
      <c r="J370" s="284" t="s">
        <v>21752</v>
      </c>
      <c r="K370" s="284" t="s">
        <v>20658</v>
      </c>
      <c r="M370" s="283">
        <v>1</v>
      </c>
      <c r="N370" s="283">
        <v>1</v>
      </c>
    </row>
    <row r="371" spans="1:14" ht="25.5" x14ac:dyDescent="0.45">
      <c r="A371" s="279" t="s">
        <v>9848</v>
      </c>
      <c r="B371" s="280" t="s">
        <v>319</v>
      </c>
      <c r="C371" s="279" t="s">
        <v>320</v>
      </c>
      <c r="D371" s="279" t="s">
        <v>9848</v>
      </c>
      <c r="E371" s="281" t="s">
        <v>16330</v>
      </c>
      <c r="F371" s="279" t="s">
        <v>11024</v>
      </c>
      <c r="G371" s="279" t="s">
        <v>11025</v>
      </c>
      <c r="H371" s="282">
        <v>1702</v>
      </c>
      <c r="I371" s="283" t="s">
        <v>13529</v>
      </c>
      <c r="J371" s="284" t="s">
        <v>21752</v>
      </c>
      <c r="K371" s="284" t="s">
        <v>20640</v>
      </c>
      <c r="M371" s="283">
        <v>1</v>
      </c>
      <c r="N371" s="283">
        <v>1</v>
      </c>
    </row>
    <row r="372" spans="1:14" ht="25.5" x14ac:dyDescent="0.45">
      <c r="A372" s="279" t="s">
        <v>9848</v>
      </c>
      <c r="B372" s="280" t="s">
        <v>319</v>
      </c>
      <c r="C372" s="279" t="s">
        <v>320</v>
      </c>
      <c r="D372" s="279" t="s">
        <v>9848</v>
      </c>
      <c r="E372" s="281" t="s">
        <v>16336</v>
      </c>
      <c r="F372" s="279" t="s">
        <v>1787</v>
      </c>
      <c r="G372" s="279" t="s">
        <v>11020</v>
      </c>
      <c r="H372" s="282">
        <v>1702</v>
      </c>
      <c r="I372" s="283" t="s">
        <v>13530</v>
      </c>
      <c r="J372" s="284" t="s">
        <v>21752</v>
      </c>
      <c r="K372" s="284" t="s">
        <v>20634</v>
      </c>
      <c r="M372" s="283">
        <v>1</v>
      </c>
      <c r="N372" s="283">
        <v>1</v>
      </c>
    </row>
    <row r="373" spans="1:14" ht="25.5" x14ac:dyDescent="0.45">
      <c r="A373" s="279" t="s">
        <v>9848</v>
      </c>
      <c r="B373" s="280" t="s">
        <v>319</v>
      </c>
      <c r="C373" s="279" t="s">
        <v>320</v>
      </c>
      <c r="D373" s="279" t="s">
        <v>9848</v>
      </c>
      <c r="E373" s="281" t="s">
        <v>16340</v>
      </c>
      <c r="F373" s="279" t="s">
        <v>11015</v>
      </c>
      <c r="G373" s="279" t="s">
        <v>11014</v>
      </c>
      <c r="H373" s="282">
        <v>1702</v>
      </c>
      <c r="I373" s="283" t="s">
        <v>13531</v>
      </c>
      <c r="J373" s="284" t="s">
        <v>21752</v>
      </c>
      <c r="K373" s="284" t="s">
        <v>20630</v>
      </c>
      <c r="M373" s="283">
        <v>1</v>
      </c>
      <c r="N373" s="283">
        <v>1</v>
      </c>
    </row>
    <row r="374" spans="1:14" ht="25.5" x14ac:dyDescent="0.45">
      <c r="A374" s="279" t="s">
        <v>9848</v>
      </c>
      <c r="B374" s="280" t="s">
        <v>319</v>
      </c>
      <c r="C374" s="279" t="s">
        <v>320</v>
      </c>
      <c r="D374" s="279" t="s">
        <v>9848</v>
      </c>
      <c r="E374" s="281" t="s">
        <v>16341</v>
      </c>
      <c r="F374" s="279" t="s">
        <v>11012</v>
      </c>
      <c r="G374" s="279" t="s">
        <v>11011</v>
      </c>
      <c r="H374" s="282">
        <v>1709</v>
      </c>
      <c r="I374" s="283" t="s">
        <v>13532</v>
      </c>
      <c r="J374" s="284" t="s">
        <v>21752</v>
      </c>
      <c r="K374" s="284" t="s">
        <v>20629</v>
      </c>
      <c r="M374" s="283">
        <v>1</v>
      </c>
      <c r="N374" s="283">
        <v>1</v>
      </c>
    </row>
    <row r="375" spans="1:14" ht="25.5" x14ac:dyDescent="0.45">
      <c r="A375" s="279" t="s">
        <v>9848</v>
      </c>
      <c r="B375" s="280" t="s">
        <v>319</v>
      </c>
      <c r="C375" s="279" t="s">
        <v>320</v>
      </c>
      <c r="D375" s="279"/>
      <c r="E375" s="281" t="s">
        <v>16348</v>
      </c>
      <c r="F375" s="279" t="s">
        <v>1796</v>
      </c>
      <c r="G375" s="279" t="s">
        <v>9860</v>
      </c>
      <c r="H375" s="282">
        <v>1399</v>
      </c>
      <c r="I375" s="283" t="s">
        <v>13533</v>
      </c>
      <c r="J375" s="284" t="s">
        <v>21752</v>
      </c>
      <c r="K375" s="284" t="s">
        <v>20622</v>
      </c>
      <c r="M375" s="283">
        <v>1</v>
      </c>
      <c r="N375" s="283">
        <v>1</v>
      </c>
    </row>
    <row r="376" spans="1:14" ht="38.25" x14ac:dyDescent="0.45">
      <c r="A376" s="279" t="s">
        <v>9848</v>
      </c>
      <c r="B376" s="280" t="s">
        <v>319</v>
      </c>
      <c r="C376" s="279" t="s">
        <v>320</v>
      </c>
      <c r="D376" s="279" t="s">
        <v>9848</v>
      </c>
      <c r="E376" s="281" t="s">
        <v>16351</v>
      </c>
      <c r="F376" s="279" t="s">
        <v>11008</v>
      </c>
      <c r="G376" s="279" t="s">
        <v>11009</v>
      </c>
      <c r="H376" s="282">
        <v>1701</v>
      </c>
      <c r="I376" s="283" t="s">
        <v>13534</v>
      </c>
      <c r="J376" s="284" t="s">
        <v>21752</v>
      </c>
      <c r="K376" s="284" t="s">
        <v>20619</v>
      </c>
      <c r="M376" s="283">
        <v>1</v>
      </c>
      <c r="N376" s="283">
        <v>1</v>
      </c>
    </row>
    <row r="377" spans="1:14" ht="38.25" x14ac:dyDescent="0.45">
      <c r="A377" s="279" t="s">
        <v>9848</v>
      </c>
      <c r="B377" s="280" t="s">
        <v>319</v>
      </c>
      <c r="C377" s="279" t="s">
        <v>320</v>
      </c>
      <c r="D377" s="279" t="s">
        <v>9848</v>
      </c>
      <c r="E377" s="281" t="s">
        <v>16352</v>
      </c>
      <c r="F377" s="279" t="s">
        <v>11001</v>
      </c>
      <c r="G377" s="279" t="s">
        <v>11003</v>
      </c>
      <c r="H377" s="282">
        <v>1702</v>
      </c>
      <c r="I377" s="283" t="s">
        <v>13535</v>
      </c>
      <c r="J377" s="284" t="s">
        <v>21752</v>
      </c>
      <c r="K377" s="284" t="s">
        <v>20618</v>
      </c>
      <c r="M377" s="283">
        <v>1</v>
      </c>
      <c r="N377" s="283">
        <v>1</v>
      </c>
    </row>
    <row r="378" spans="1:14" ht="25.5" x14ac:dyDescent="0.45">
      <c r="A378" s="279" t="s">
        <v>9848</v>
      </c>
      <c r="B378" s="280" t="s">
        <v>319</v>
      </c>
      <c r="C378" s="279" t="s">
        <v>320</v>
      </c>
      <c r="D378" s="279" t="s">
        <v>9848</v>
      </c>
      <c r="E378" s="281" t="s">
        <v>16498</v>
      </c>
      <c r="F378" s="279" t="s">
        <v>10857</v>
      </c>
      <c r="G378" s="279" t="s">
        <v>10858</v>
      </c>
      <c r="H378" s="282">
        <v>1709</v>
      </c>
      <c r="I378" s="283" t="s">
        <v>13536</v>
      </c>
      <c r="J378" s="284" t="s">
        <v>21752</v>
      </c>
      <c r="K378" s="284" t="s">
        <v>20465</v>
      </c>
      <c r="M378" s="283">
        <v>1</v>
      </c>
      <c r="N378" s="283">
        <v>1</v>
      </c>
    </row>
    <row r="379" spans="1:14" ht="25.5" x14ac:dyDescent="0.45">
      <c r="A379" s="279" t="s">
        <v>9848</v>
      </c>
      <c r="B379" s="280" t="s">
        <v>319</v>
      </c>
      <c r="C379" s="279" t="s">
        <v>320</v>
      </c>
      <c r="D379" s="279" t="s">
        <v>9848</v>
      </c>
      <c r="E379" s="281" t="s">
        <v>16499</v>
      </c>
      <c r="F379" s="279" t="s">
        <v>10854</v>
      </c>
      <c r="G379" s="279" t="s">
        <v>10855</v>
      </c>
      <c r="H379" s="282">
        <v>2220</v>
      </c>
      <c r="I379" s="283" t="s">
        <v>13537</v>
      </c>
      <c r="J379" s="284" t="s">
        <v>21752</v>
      </c>
      <c r="K379" s="284" t="s">
        <v>20464</v>
      </c>
      <c r="M379" s="283">
        <v>1</v>
      </c>
      <c r="N379" s="283">
        <v>1</v>
      </c>
    </row>
    <row r="380" spans="1:14" ht="25.5" x14ac:dyDescent="0.45">
      <c r="A380" s="279"/>
      <c r="B380" s="280" t="s">
        <v>323</v>
      </c>
      <c r="C380" s="279" t="s">
        <v>322</v>
      </c>
      <c r="D380" s="279" t="s">
        <v>9848</v>
      </c>
      <c r="E380" s="281" t="s">
        <v>16318</v>
      </c>
      <c r="F380" s="279" t="s">
        <v>11034</v>
      </c>
      <c r="G380" s="279" t="s">
        <v>11035</v>
      </c>
      <c r="H380" s="282">
        <v>2420</v>
      </c>
      <c r="I380" s="283" t="s">
        <v>13538</v>
      </c>
      <c r="J380" s="284" t="s">
        <v>21750</v>
      </c>
      <c r="K380" s="284" t="s">
        <v>20652</v>
      </c>
      <c r="M380" s="283">
        <v>1</v>
      </c>
      <c r="N380" s="283">
        <v>1</v>
      </c>
    </row>
    <row r="381" spans="1:14" ht="69" customHeight="1" x14ac:dyDescent="0.45">
      <c r="A381" s="279" t="s">
        <v>9848</v>
      </c>
      <c r="B381" s="280" t="s">
        <v>328</v>
      </c>
      <c r="C381" s="279" t="s">
        <v>327</v>
      </c>
      <c r="D381" s="279" t="s">
        <v>9848</v>
      </c>
      <c r="E381" s="281" t="s">
        <v>16312</v>
      </c>
      <c r="F381" s="279" t="s">
        <v>11039</v>
      </c>
      <c r="G381" s="279" t="s">
        <v>11038</v>
      </c>
      <c r="H381" s="282">
        <v>2599</v>
      </c>
      <c r="I381" s="283" t="s">
        <v>13539</v>
      </c>
      <c r="J381" s="284" t="s">
        <v>21747</v>
      </c>
      <c r="K381" s="284" t="s">
        <v>20658</v>
      </c>
      <c r="M381" s="283">
        <v>1</v>
      </c>
      <c r="N381" s="283">
        <v>1</v>
      </c>
    </row>
    <row r="382" spans="1:14" ht="38.25" x14ac:dyDescent="0.45">
      <c r="A382" s="279" t="s">
        <v>9848</v>
      </c>
      <c r="B382" s="280" t="s">
        <v>328</v>
      </c>
      <c r="C382" s="279" t="s">
        <v>327</v>
      </c>
      <c r="D382" s="279"/>
      <c r="E382" s="281" t="s">
        <v>16328</v>
      </c>
      <c r="F382" s="279" t="s">
        <v>11027</v>
      </c>
      <c r="G382" s="279" t="s">
        <v>9860</v>
      </c>
      <c r="H382" s="282">
        <v>1709</v>
      </c>
      <c r="I382" s="283" t="s">
        <v>13540</v>
      </c>
      <c r="J382" s="284" t="s">
        <v>21747</v>
      </c>
      <c r="K382" s="284" t="s">
        <v>20642</v>
      </c>
      <c r="M382" s="283">
        <v>1</v>
      </c>
      <c r="N382" s="283">
        <v>1</v>
      </c>
    </row>
    <row r="383" spans="1:14" ht="38.25" x14ac:dyDescent="0.45">
      <c r="A383" s="279" t="s">
        <v>9848</v>
      </c>
      <c r="B383" s="280" t="s">
        <v>328</v>
      </c>
      <c r="C383" s="279" t="s">
        <v>327</v>
      </c>
      <c r="D383" s="279"/>
      <c r="E383" s="281" t="s">
        <v>16329</v>
      </c>
      <c r="F383" s="279" t="s">
        <v>11026</v>
      </c>
      <c r="G383" s="279" t="s">
        <v>9860</v>
      </c>
      <c r="H383" s="282">
        <v>1709</v>
      </c>
      <c r="I383" s="283" t="s">
        <v>13541</v>
      </c>
      <c r="J383" s="284" t="s">
        <v>21747</v>
      </c>
      <c r="K383" s="284" t="s">
        <v>20641</v>
      </c>
      <c r="M383" s="283">
        <v>1</v>
      </c>
      <c r="N383" s="283">
        <v>1</v>
      </c>
    </row>
    <row r="384" spans="1:14" ht="38.25" x14ac:dyDescent="0.45">
      <c r="A384" s="279" t="s">
        <v>9848</v>
      </c>
      <c r="B384" s="280" t="s">
        <v>328</v>
      </c>
      <c r="C384" s="279" t="s">
        <v>327</v>
      </c>
      <c r="D384" s="279" t="s">
        <v>9848</v>
      </c>
      <c r="E384" s="281" t="s">
        <v>16330</v>
      </c>
      <c r="F384" s="279" t="s">
        <v>11024</v>
      </c>
      <c r="G384" s="279" t="s">
        <v>11023</v>
      </c>
      <c r="H384" s="282">
        <v>1701</v>
      </c>
      <c r="I384" s="283" t="s">
        <v>13542</v>
      </c>
      <c r="J384" s="284" t="s">
        <v>21747</v>
      </c>
      <c r="K384" s="284" t="s">
        <v>20640</v>
      </c>
      <c r="M384" s="283">
        <v>1</v>
      </c>
      <c r="N384" s="283">
        <v>1</v>
      </c>
    </row>
    <row r="385" spans="1:16" s="278" customFormat="1" ht="38.25" x14ac:dyDescent="0.45">
      <c r="A385" s="279" t="s">
        <v>9848</v>
      </c>
      <c r="B385" s="280" t="s">
        <v>328</v>
      </c>
      <c r="C385" s="279" t="s">
        <v>327</v>
      </c>
      <c r="D385" s="279"/>
      <c r="E385" s="281" t="s">
        <v>16331</v>
      </c>
      <c r="F385" s="279" t="s">
        <v>11022</v>
      </c>
      <c r="G385" s="279" t="s">
        <v>9860</v>
      </c>
      <c r="H385" s="282">
        <v>1702</v>
      </c>
      <c r="I385" s="283" t="s">
        <v>13543</v>
      </c>
      <c r="J385" s="284" t="s">
        <v>21747</v>
      </c>
      <c r="K385" s="284" t="s">
        <v>20639</v>
      </c>
      <c r="L385" s="283"/>
      <c r="M385" s="283">
        <v>1</v>
      </c>
      <c r="N385" s="283">
        <v>1</v>
      </c>
    </row>
    <row r="386" spans="1:16" ht="38.25" x14ac:dyDescent="0.45">
      <c r="A386" s="279" t="s">
        <v>9848</v>
      </c>
      <c r="B386" s="280" t="s">
        <v>328</v>
      </c>
      <c r="C386" s="279" t="s">
        <v>327</v>
      </c>
      <c r="D386" s="279" t="s">
        <v>9848</v>
      </c>
      <c r="E386" s="281" t="s">
        <v>16707</v>
      </c>
      <c r="F386" s="279" t="s">
        <v>10590</v>
      </c>
      <c r="G386" s="279" t="s">
        <v>10594</v>
      </c>
      <c r="H386" s="282">
        <v>1709</v>
      </c>
      <c r="I386" s="283" t="s">
        <v>13544</v>
      </c>
      <c r="J386" s="284" t="s">
        <v>21747</v>
      </c>
      <c r="K386" s="284" t="s">
        <v>20256</v>
      </c>
      <c r="M386" s="283">
        <v>1</v>
      </c>
      <c r="N386" s="283">
        <v>1</v>
      </c>
    </row>
    <row r="387" spans="1:16" ht="38.25" x14ac:dyDescent="0.45">
      <c r="A387" s="279" t="s">
        <v>9848</v>
      </c>
      <c r="B387" s="280" t="s">
        <v>333</v>
      </c>
      <c r="C387" s="279" t="s">
        <v>334</v>
      </c>
      <c r="D387" s="279" t="s">
        <v>9848</v>
      </c>
      <c r="E387" s="281" t="s">
        <v>16375</v>
      </c>
      <c r="F387" s="279" t="s">
        <v>10988</v>
      </c>
      <c r="G387" s="279" t="s">
        <v>10989</v>
      </c>
      <c r="H387" s="282">
        <v>1709</v>
      </c>
      <c r="I387" s="283" t="s">
        <v>13545</v>
      </c>
      <c r="J387" s="284" t="s">
        <v>21744</v>
      </c>
      <c r="K387" s="284" t="s">
        <v>20595</v>
      </c>
      <c r="M387" s="283">
        <v>1</v>
      </c>
      <c r="N387" s="283">
        <v>1</v>
      </c>
    </row>
    <row r="388" spans="1:16" ht="38.25" x14ac:dyDescent="0.45">
      <c r="A388" s="279" t="s">
        <v>9848</v>
      </c>
      <c r="B388" s="280" t="s">
        <v>333</v>
      </c>
      <c r="C388" s="279" t="s">
        <v>334</v>
      </c>
      <c r="D388" s="279"/>
      <c r="E388" s="281" t="s">
        <v>16376</v>
      </c>
      <c r="F388" s="279" t="s">
        <v>10986</v>
      </c>
      <c r="G388" s="279" t="s">
        <v>9860</v>
      </c>
      <c r="H388" s="282">
        <v>1811</v>
      </c>
      <c r="I388" s="283" t="s">
        <v>13546</v>
      </c>
      <c r="J388" s="284" t="s">
        <v>21744</v>
      </c>
      <c r="K388" s="284" t="s">
        <v>20594</v>
      </c>
      <c r="M388" s="283">
        <v>1</v>
      </c>
      <c r="N388" s="283">
        <v>1</v>
      </c>
    </row>
    <row r="389" spans="1:16" ht="25.5" x14ac:dyDescent="0.45">
      <c r="A389" s="279" t="s">
        <v>9848</v>
      </c>
      <c r="B389" s="280" t="s">
        <v>335</v>
      </c>
      <c r="C389" s="279" t="s">
        <v>336</v>
      </c>
      <c r="D389" s="279" t="s">
        <v>9848</v>
      </c>
      <c r="E389" s="281" t="s">
        <v>16202</v>
      </c>
      <c r="F389" s="279" t="s">
        <v>1675</v>
      </c>
      <c r="G389" s="279" t="s">
        <v>11161</v>
      </c>
      <c r="H389" s="282">
        <v>2599</v>
      </c>
      <c r="I389" s="283" t="s">
        <v>13547</v>
      </c>
      <c r="J389" s="284" t="s">
        <v>21743</v>
      </c>
      <c r="K389" s="284" t="s">
        <v>20775</v>
      </c>
      <c r="M389" s="283">
        <v>1</v>
      </c>
      <c r="N389" s="283">
        <v>1</v>
      </c>
    </row>
    <row r="390" spans="1:16" ht="25.5" x14ac:dyDescent="0.45">
      <c r="A390" s="279" t="s">
        <v>9848</v>
      </c>
      <c r="B390" s="280" t="s">
        <v>335</v>
      </c>
      <c r="C390" s="279" t="s">
        <v>336</v>
      </c>
      <c r="D390" s="279" t="s">
        <v>9848</v>
      </c>
      <c r="E390" s="281" t="s">
        <v>16232</v>
      </c>
      <c r="F390" s="279" t="s">
        <v>11128</v>
      </c>
      <c r="G390" s="279" t="s">
        <v>11127</v>
      </c>
      <c r="H390" s="282">
        <v>8219</v>
      </c>
      <c r="I390" s="283" t="s">
        <v>13548</v>
      </c>
      <c r="J390" s="284" t="s">
        <v>21743</v>
      </c>
      <c r="K390" s="284" t="s">
        <v>20745</v>
      </c>
      <c r="M390" s="283">
        <v>1</v>
      </c>
      <c r="N390" s="283">
        <v>1</v>
      </c>
    </row>
    <row r="391" spans="1:16" ht="25.5" x14ac:dyDescent="0.45">
      <c r="A391" s="279" t="s">
        <v>9848</v>
      </c>
      <c r="B391" s="280" t="s">
        <v>335</v>
      </c>
      <c r="C391" s="279" t="s">
        <v>336</v>
      </c>
      <c r="D391" s="279" t="s">
        <v>9848</v>
      </c>
      <c r="E391" s="281" t="s">
        <v>16375</v>
      </c>
      <c r="F391" s="279" t="s">
        <v>10988</v>
      </c>
      <c r="G391" s="279" t="s">
        <v>10987</v>
      </c>
      <c r="H391" s="282">
        <v>1313</v>
      </c>
      <c r="I391" s="283" t="s">
        <v>13549</v>
      </c>
      <c r="J391" s="284" t="s">
        <v>21743</v>
      </c>
      <c r="K391" s="284" t="s">
        <v>20595</v>
      </c>
      <c r="M391" s="283">
        <v>1</v>
      </c>
      <c r="N391" s="283">
        <v>1</v>
      </c>
    </row>
    <row r="392" spans="1:16" ht="25.5" x14ac:dyDescent="0.45">
      <c r="A392" s="279" t="s">
        <v>9848</v>
      </c>
      <c r="B392" s="280" t="s">
        <v>335</v>
      </c>
      <c r="C392" s="279" t="s">
        <v>336</v>
      </c>
      <c r="D392" s="279" t="s">
        <v>9848</v>
      </c>
      <c r="E392" s="281" t="s">
        <v>16378</v>
      </c>
      <c r="F392" s="279" t="s">
        <v>1821</v>
      </c>
      <c r="G392" s="279" t="s">
        <v>10985</v>
      </c>
      <c r="H392" s="282">
        <v>1811</v>
      </c>
      <c r="I392" s="283" t="s">
        <v>13550</v>
      </c>
      <c r="J392" s="284" t="s">
        <v>21743</v>
      </c>
      <c r="K392" s="284" t="s">
        <v>20592</v>
      </c>
      <c r="M392" s="283">
        <v>1</v>
      </c>
      <c r="N392" s="283">
        <v>1</v>
      </c>
    </row>
    <row r="393" spans="1:16" ht="38.25" x14ac:dyDescent="0.45">
      <c r="A393" s="279" t="s">
        <v>9848</v>
      </c>
      <c r="B393" s="280" t="s">
        <v>335</v>
      </c>
      <c r="C393" s="279" t="s">
        <v>336</v>
      </c>
      <c r="D393" s="279"/>
      <c r="E393" s="281" t="s">
        <v>16380</v>
      </c>
      <c r="F393" s="279" t="s">
        <v>10983</v>
      </c>
      <c r="G393" s="279" t="s">
        <v>9860</v>
      </c>
      <c r="H393" s="282">
        <v>1811</v>
      </c>
      <c r="I393" s="283" t="s">
        <v>13551</v>
      </c>
      <c r="J393" s="284" t="s">
        <v>21743</v>
      </c>
      <c r="K393" s="284" t="s">
        <v>20590</v>
      </c>
      <c r="M393" s="283">
        <v>1</v>
      </c>
      <c r="N393" s="283">
        <v>1</v>
      </c>
    </row>
    <row r="394" spans="1:16" ht="25.5" x14ac:dyDescent="0.45">
      <c r="A394" s="279" t="s">
        <v>9848</v>
      </c>
      <c r="B394" s="280" t="s">
        <v>335</v>
      </c>
      <c r="C394" s="279" t="s">
        <v>336</v>
      </c>
      <c r="D394" s="279" t="s">
        <v>9848</v>
      </c>
      <c r="E394" s="281" t="s">
        <v>16381</v>
      </c>
      <c r="F394" s="279" t="s">
        <v>10981</v>
      </c>
      <c r="G394" s="279" t="s">
        <v>10982</v>
      </c>
      <c r="H394" s="282">
        <v>1812</v>
      </c>
      <c r="I394" s="283" t="s">
        <v>13552</v>
      </c>
      <c r="J394" s="284" t="s">
        <v>21743</v>
      </c>
      <c r="K394" s="284" t="s">
        <v>20589</v>
      </c>
      <c r="M394" s="283">
        <v>1</v>
      </c>
      <c r="N394" s="283">
        <v>1</v>
      </c>
    </row>
    <row r="395" spans="1:16" ht="25.5" x14ac:dyDescent="0.45">
      <c r="A395" s="279" t="s">
        <v>9848</v>
      </c>
      <c r="B395" s="280" t="s">
        <v>335</v>
      </c>
      <c r="C395" s="279" t="s">
        <v>336</v>
      </c>
      <c r="D395" s="279" t="s">
        <v>9848</v>
      </c>
      <c r="E395" s="281" t="s">
        <v>16700</v>
      </c>
      <c r="F395" s="279" t="s">
        <v>2094</v>
      </c>
      <c r="G395" s="279" t="s">
        <v>10603</v>
      </c>
      <c r="H395" s="282">
        <v>1920</v>
      </c>
      <c r="I395" s="283" t="s">
        <v>13553</v>
      </c>
      <c r="J395" s="284" t="s">
        <v>21743</v>
      </c>
      <c r="K395" s="284" t="s">
        <v>20263</v>
      </c>
      <c r="M395" s="283">
        <v>1</v>
      </c>
      <c r="N395" s="283">
        <v>1</v>
      </c>
    </row>
    <row r="396" spans="1:16" ht="25.5" x14ac:dyDescent="0.45">
      <c r="A396" s="279" t="s">
        <v>9848</v>
      </c>
      <c r="B396" s="280" t="s">
        <v>335</v>
      </c>
      <c r="C396" s="279" t="s">
        <v>336</v>
      </c>
      <c r="D396" s="279" t="s">
        <v>9848</v>
      </c>
      <c r="E396" s="281" t="s">
        <v>16715</v>
      </c>
      <c r="F396" s="279" t="s">
        <v>2106</v>
      </c>
      <c r="G396" s="279" t="s">
        <v>10581</v>
      </c>
      <c r="H396" s="282">
        <v>2399</v>
      </c>
      <c r="I396" s="283" t="s">
        <v>13554</v>
      </c>
      <c r="J396" s="284" t="s">
        <v>21743</v>
      </c>
      <c r="K396" s="284" t="s">
        <v>20248</v>
      </c>
      <c r="M396" s="283">
        <v>1</v>
      </c>
      <c r="N396" s="283">
        <v>1</v>
      </c>
    </row>
    <row r="397" spans="1:16" ht="25.5" x14ac:dyDescent="0.45">
      <c r="A397" s="279" t="s">
        <v>9848</v>
      </c>
      <c r="B397" s="280" t="s">
        <v>335</v>
      </c>
      <c r="C397" s="279" t="s">
        <v>336</v>
      </c>
      <c r="D397" s="279" t="s">
        <v>9848</v>
      </c>
      <c r="E397" s="281" t="s">
        <v>16723</v>
      </c>
      <c r="F397" s="279" t="s">
        <v>10552</v>
      </c>
      <c r="G397" s="279" t="s">
        <v>10555</v>
      </c>
      <c r="H397" s="282">
        <v>2399</v>
      </c>
      <c r="I397" s="283" t="s">
        <v>13555</v>
      </c>
      <c r="J397" s="284" t="s">
        <v>21743</v>
      </c>
      <c r="K397" s="284" t="s">
        <v>20240</v>
      </c>
      <c r="M397" s="283">
        <v>1</v>
      </c>
      <c r="N397" s="283">
        <v>1</v>
      </c>
    </row>
    <row r="398" spans="1:16" ht="25.5" x14ac:dyDescent="0.45">
      <c r="A398" s="279" t="s">
        <v>9848</v>
      </c>
      <c r="B398" s="280" t="s">
        <v>339</v>
      </c>
      <c r="C398" s="279" t="s">
        <v>338</v>
      </c>
      <c r="D398" s="279" t="s">
        <v>9848</v>
      </c>
      <c r="E398" s="281" t="s">
        <v>16208</v>
      </c>
      <c r="F398" s="279" t="s">
        <v>1679</v>
      </c>
      <c r="G398" s="279" t="s">
        <v>11159</v>
      </c>
      <c r="H398" s="282">
        <v>1920</v>
      </c>
      <c r="I398" s="283" t="s">
        <v>13556</v>
      </c>
      <c r="J398" s="287" t="s">
        <v>21741</v>
      </c>
      <c r="K398" s="284" t="s">
        <v>20769</v>
      </c>
      <c r="M398" s="283">
        <v>1</v>
      </c>
      <c r="N398" s="283">
        <v>1</v>
      </c>
      <c r="P398" s="244" t="s">
        <v>21741</v>
      </c>
    </row>
    <row r="399" spans="1:16" ht="13.15" x14ac:dyDescent="0.45">
      <c r="A399" s="279" t="s">
        <v>9848</v>
      </c>
      <c r="B399" s="280" t="s">
        <v>339</v>
      </c>
      <c r="C399" s="279" t="s">
        <v>338</v>
      </c>
      <c r="D399" s="279" t="s">
        <v>9848</v>
      </c>
      <c r="E399" s="281" t="s">
        <v>16211</v>
      </c>
      <c r="F399" s="279" t="s">
        <v>11156</v>
      </c>
      <c r="G399" s="279" t="s">
        <v>11155</v>
      </c>
      <c r="H399" s="282">
        <v>1629</v>
      </c>
      <c r="I399" s="283" t="s">
        <v>13557</v>
      </c>
      <c r="J399" s="284" t="s">
        <v>21741</v>
      </c>
      <c r="K399" s="284" t="s">
        <v>20766</v>
      </c>
      <c r="M399" s="283">
        <v>1</v>
      </c>
      <c r="N399" s="283">
        <v>1</v>
      </c>
    </row>
    <row r="400" spans="1:16" ht="25.5" x14ac:dyDescent="0.45">
      <c r="A400" s="279" t="s">
        <v>9848</v>
      </c>
      <c r="B400" s="280" t="s">
        <v>339</v>
      </c>
      <c r="C400" s="279" t="s">
        <v>338</v>
      </c>
      <c r="D400" s="279" t="s">
        <v>9848</v>
      </c>
      <c r="E400" s="281" t="s">
        <v>16263</v>
      </c>
      <c r="F400" s="279" t="s">
        <v>11094</v>
      </c>
      <c r="G400" s="279" t="s">
        <v>11095</v>
      </c>
      <c r="H400" s="282">
        <v>1910</v>
      </c>
      <c r="I400" s="283" t="s">
        <v>13558</v>
      </c>
      <c r="J400" s="284" t="s">
        <v>21741</v>
      </c>
      <c r="K400" s="284" t="s">
        <v>20711</v>
      </c>
      <c r="M400" s="283">
        <v>1</v>
      </c>
      <c r="N400" s="283">
        <v>1</v>
      </c>
    </row>
    <row r="401" spans="1:14" ht="25.5" x14ac:dyDescent="0.45">
      <c r="A401" s="279" t="s">
        <v>9848</v>
      </c>
      <c r="B401" s="280" t="s">
        <v>339</v>
      </c>
      <c r="C401" s="279" t="s">
        <v>338</v>
      </c>
      <c r="D401" s="279" t="s">
        <v>9848</v>
      </c>
      <c r="E401" s="281" t="s">
        <v>16278</v>
      </c>
      <c r="F401" s="279" t="s">
        <v>1740</v>
      </c>
      <c r="G401" s="279" t="s">
        <v>11075</v>
      </c>
      <c r="H401" s="282">
        <v>1920</v>
      </c>
      <c r="I401" s="283" t="s">
        <v>13559</v>
      </c>
      <c r="J401" s="284" t="s">
        <v>21741</v>
      </c>
      <c r="K401" s="284" t="s">
        <v>20695</v>
      </c>
      <c r="M401" s="283">
        <v>1</v>
      </c>
      <c r="N401" s="283">
        <v>1</v>
      </c>
    </row>
    <row r="402" spans="1:14" ht="25.5" x14ac:dyDescent="0.45">
      <c r="A402" s="279" t="s">
        <v>9848</v>
      </c>
      <c r="B402" s="280" t="s">
        <v>339</v>
      </c>
      <c r="C402" s="279" t="s">
        <v>338</v>
      </c>
      <c r="D402" s="279" t="s">
        <v>9848</v>
      </c>
      <c r="E402" s="281" t="s">
        <v>16318</v>
      </c>
      <c r="F402" s="279" t="s">
        <v>11034</v>
      </c>
      <c r="G402" s="279" t="s">
        <v>11033</v>
      </c>
      <c r="H402" s="282">
        <v>1920</v>
      </c>
      <c r="I402" s="283" t="s">
        <v>13560</v>
      </c>
      <c r="J402" s="284" t="s">
        <v>21741</v>
      </c>
      <c r="K402" s="284" t="s">
        <v>20652</v>
      </c>
      <c r="M402" s="283">
        <v>1</v>
      </c>
      <c r="N402" s="283">
        <v>1</v>
      </c>
    </row>
    <row r="403" spans="1:14" ht="25.5" x14ac:dyDescent="0.45">
      <c r="A403" s="279" t="s">
        <v>9848</v>
      </c>
      <c r="B403" s="280" t="s">
        <v>339</v>
      </c>
      <c r="C403" s="279" t="s">
        <v>338</v>
      </c>
      <c r="D403" s="279"/>
      <c r="E403" s="281" t="s">
        <v>16356</v>
      </c>
      <c r="F403" s="279" t="s">
        <v>1804</v>
      </c>
      <c r="G403" s="279" t="s">
        <v>9860</v>
      </c>
      <c r="H403" s="282">
        <v>2011</v>
      </c>
      <c r="I403" s="283" t="s">
        <v>13561</v>
      </c>
      <c r="J403" s="284" t="s">
        <v>21741</v>
      </c>
      <c r="K403" s="284" t="s">
        <v>20614</v>
      </c>
      <c r="M403" s="283">
        <v>1</v>
      </c>
      <c r="N403" s="283">
        <v>1</v>
      </c>
    </row>
    <row r="404" spans="1:14" ht="38.25" x14ac:dyDescent="0.45">
      <c r="A404" s="279" t="s">
        <v>9848</v>
      </c>
      <c r="B404" s="280" t="s">
        <v>339</v>
      </c>
      <c r="C404" s="279" t="s">
        <v>338</v>
      </c>
      <c r="D404" s="279"/>
      <c r="E404" s="281" t="s">
        <v>16357</v>
      </c>
      <c r="F404" s="279" t="s">
        <v>10999</v>
      </c>
      <c r="G404" s="279" t="s">
        <v>9860</v>
      </c>
      <c r="H404" s="282">
        <v>2011</v>
      </c>
      <c r="I404" s="283" t="s">
        <v>13562</v>
      </c>
      <c r="J404" s="284" t="s">
        <v>21741</v>
      </c>
      <c r="K404" s="284" t="s">
        <v>20613</v>
      </c>
      <c r="M404" s="283">
        <v>1</v>
      </c>
      <c r="N404" s="283">
        <v>1</v>
      </c>
    </row>
    <row r="405" spans="1:14" ht="38.25" x14ac:dyDescent="0.45">
      <c r="A405" s="279" t="s">
        <v>9848</v>
      </c>
      <c r="B405" s="280" t="s">
        <v>339</v>
      </c>
      <c r="C405" s="279" t="s">
        <v>338</v>
      </c>
      <c r="D405" s="279"/>
      <c r="E405" s="281" t="s">
        <v>16358</v>
      </c>
      <c r="F405" s="279" t="s">
        <v>10998</v>
      </c>
      <c r="G405" s="279" t="s">
        <v>9860</v>
      </c>
      <c r="H405" s="282">
        <v>2011</v>
      </c>
      <c r="I405" s="283" t="s">
        <v>13563</v>
      </c>
      <c r="J405" s="284" t="s">
        <v>21741</v>
      </c>
      <c r="K405" s="284" t="s">
        <v>20612</v>
      </c>
      <c r="M405" s="283">
        <v>1</v>
      </c>
      <c r="N405" s="283">
        <v>1</v>
      </c>
    </row>
    <row r="406" spans="1:14" ht="25.5" x14ac:dyDescent="0.45">
      <c r="A406" s="279" t="s">
        <v>9848</v>
      </c>
      <c r="B406" s="280" t="s">
        <v>339</v>
      </c>
      <c r="C406" s="279" t="s">
        <v>338</v>
      </c>
      <c r="D406" s="279"/>
      <c r="E406" s="281" t="s">
        <v>16360</v>
      </c>
      <c r="F406" s="279" t="s">
        <v>10997</v>
      </c>
      <c r="G406" s="279" t="s">
        <v>9860</v>
      </c>
      <c r="H406" s="282">
        <v>2011</v>
      </c>
      <c r="I406" s="283" t="s">
        <v>13564</v>
      </c>
      <c r="J406" s="284" t="s">
        <v>21741</v>
      </c>
      <c r="K406" s="284" t="s">
        <v>20610</v>
      </c>
      <c r="M406" s="283">
        <v>1</v>
      </c>
      <c r="N406" s="283">
        <v>1</v>
      </c>
    </row>
    <row r="407" spans="1:14" ht="25.5" x14ac:dyDescent="0.45">
      <c r="A407" s="279" t="s">
        <v>9848</v>
      </c>
      <c r="B407" s="280" t="s">
        <v>339</v>
      </c>
      <c r="C407" s="279" t="s">
        <v>338</v>
      </c>
      <c r="D407" s="279"/>
      <c r="E407" s="281" t="s">
        <v>16361</v>
      </c>
      <c r="F407" s="279" t="s">
        <v>10996</v>
      </c>
      <c r="G407" s="279" t="s">
        <v>9860</v>
      </c>
      <c r="H407" s="282">
        <v>2012</v>
      </c>
      <c r="I407" s="283" t="s">
        <v>13565</v>
      </c>
      <c r="J407" s="284" t="s">
        <v>21741</v>
      </c>
      <c r="K407" s="284" t="s">
        <v>20609</v>
      </c>
      <c r="M407" s="283">
        <v>1</v>
      </c>
      <c r="N407" s="283">
        <v>1</v>
      </c>
    </row>
    <row r="408" spans="1:14" ht="38.25" x14ac:dyDescent="0.45">
      <c r="A408" s="279" t="s">
        <v>9848</v>
      </c>
      <c r="B408" s="280" t="s">
        <v>339</v>
      </c>
      <c r="C408" s="279" t="s">
        <v>338</v>
      </c>
      <c r="D408" s="279"/>
      <c r="E408" s="281" t="s">
        <v>16363</v>
      </c>
      <c r="F408" s="279" t="s">
        <v>1810</v>
      </c>
      <c r="G408" s="279" t="s">
        <v>9860</v>
      </c>
      <c r="H408" s="282">
        <v>2011</v>
      </c>
      <c r="I408" s="283" t="s">
        <v>13566</v>
      </c>
      <c r="J408" s="284" t="s">
        <v>21741</v>
      </c>
      <c r="K408" s="284" t="s">
        <v>20607</v>
      </c>
      <c r="M408" s="283">
        <v>1</v>
      </c>
      <c r="N408" s="283">
        <v>1</v>
      </c>
    </row>
    <row r="409" spans="1:14" ht="25.5" x14ac:dyDescent="0.45">
      <c r="A409" s="279" t="s">
        <v>9848</v>
      </c>
      <c r="B409" s="280" t="s">
        <v>339</v>
      </c>
      <c r="C409" s="279" t="s">
        <v>338</v>
      </c>
      <c r="D409" s="279"/>
      <c r="E409" s="281" t="s">
        <v>16365</v>
      </c>
      <c r="F409" s="279" t="s">
        <v>1811</v>
      </c>
      <c r="G409" s="279" t="s">
        <v>9860</v>
      </c>
      <c r="H409" s="282">
        <v>1910</v>
      </c>
      <c r="I409" s="283" t="s">
        <v>13567</v>
      </c>
      <c r="J409" s="284" t="s">
        <v>21741</v>
      </c>
      <c r="K409" s="284" t="s">
        <v>20605</v>
      </c>
      <c r="M409" s="283">
        <v>1</v>
      </c>
      <c r="N409" s="283">
        <v>1</v>
      </c>
    </row>
    <row r="410" spans="1:14" ht="38.25" x14ac:dyDescent="0.45">
      <c r="A410" s="279" t="s">
        <v>9848</v>
      </c>
      <c r="B410" s="280" t="s">
        <v>339</v>
      </c>
      <c r="C410" s="279" t="s">
        <v>338</v>
      </c>
      <c r="D410" s="279"/>
      <c r="E410" s="281" t="s">
        <v>16367</v>
      </c>
      <c r="F410" s="279" t="s">
        <v>1812</v>
      </c>
      <c r="G410" s="279" t="s">
        <v>9860</v>
      </c>
      <c r="H410" s="282">
        <v>2011</v>
      </c>
      <c r="I410" s="283" t="s">
        <v>13568</v>
      </c>
      <c r="J410" s="284" t="s">
        <v>21741</v>
      </c>
      <c r="K410" s="284" t="s">
        <v>20603</v>
      </c>
      <c r="M410" s="283">
        <v>1</v>
      </c>
      <c r="N410" s="283">
        <v>1</v>
      </c>
    </row>
    <row r="411" spans="1:14" ht="13.15" x14ac:dyDescent="0.45">
      <c r="A411" s="279" t="s">
        <v>9848</v>
      </c>
      <c r="B411" s="280" t="s">
        <v>339</v>
      </c>
      <c r="C411" s="279" t="s">
        <v>338</v>
      </c>
      <c r="D411" s="279"/>
      <c r="E411" s="281" t="s">
        <v>16369</v>
      </c>
      <c r="F411" s="279" t="s">
        <v>1813</v>
      </c>
      <c r="G411" s="279" t="s">
        <v>9860</v>
      </c>
      <c r="H411" s="282">
        <v>2022</v>
      </c>
      <c r="I411" s="283" t="s">
        <v>13569</v>
      </c>
      <c r="J411" s="284" t="s">
        <v>21741</v>
      </c>
      <c r="K411" s="284" t="s">
        <v>20601</v>
      </c>
      <c r="M411" s="283">
        <v>1</v>
      </c>
      <c r="N411" s="283">
        <v>1</v>
      </c>
    </row>
    <row r="412" spans="1:14" ht="25.5" x14ac:dyDescent="0.45">
      <c r="A412" s="279" t="s">
        <v>9848</v>
      </c>
      <c r="B412" s="280" t="s">
        <v>339</v>
      </c>
      <c r="C412" s="279" t="s">
        <v>338</v>
      </c>
      <c r="D412" s="279"/>
      <c r="E412" s="281" t="s">
        <v>16371</v>
      </c>
      <c r="F412" s="279" t="s">
        <v>10995</v>
      </c>
      <c r="G412" s="279" t="s">
        <v>9860</v>
      </c>
      <c r="H412" s="282">
        <v>2011</v>
      </c>
      <c r="I412" s="283" t="s">
        <v>13570</v>
      </c>
      <c r="J412" s="284" t="s">
        <v>21741</v>
      </c>
      <c r="K412" s="284" t="s">
        <v>20599</v>
      </c>
      <c r="M412" s="283">
        <v>1</v>
      </c>
      <c r="N412" s="283">
        <v>1</v>
      </c>
    </row>
    <row r="413" spans="1:14" ht="25.5" x14ac:dyDescent="0.45">
      <c r="A413" s="279" t="s">
        <v>9848</v>
      </c>
      <c r="B413" s="280" t="s">
        <v>339</v>
      </c>
      <c r="C413" s="279" t="s">
        <v>338</v>
      </c>
      <c r="D413" s="279" t="s">
        <v>9848</v>
      </c>
      <c r="E413" s="281" t="s">
        <v>16372</v>
      </c>
      <c r="F413" s="279" t="s">
        <v>10991</v>
      </c>
      <c r="G413" s="279" t="s">
        <v>10994</v>
      </c>
      <c r="H413" s="282">
        <v>2029</v>
      </c>
      <c r="I413" s="283" t="s">
        <v>13571</v>
      </c>
      <c r="J413" s="284" t="s">
        <v>21741</v>
      </c>
      <c r="K413" s="284" t="s">
        <v>20598</v>
      </c>
      <c r="M413" s="283">
        <v>1</v>
      </c>
      <c r="N413" s="283">
        <v>1</v>
      </c>
    </row>
    <row r="414" spans="1:14" ht="25.5" x14ac:dyDescent="0.45">
      <c r="A414" s="279" t="s">
        <v>9848</v>
      </c>
      <c r="B414" s="280" t="s">
        <v>339</v>
      </c>
      <c r="C414" s="279" t="s">
        <v>338</v>
      </c>
      <c r="D414" s="279" t="s">
        <v>9848</v>
      </c>
      <c r="E414" s="281" t="s">
        <v>16378</v>
      </c>
      <c r="F414" s="279" t="s">
        <v>1821</v>
      </c>
      <c r="G414" s="279" t="s">
        <v>10984</v>
      </c>
      <c r="H414" s="282">
        <v>2100</v>
      </c>
      <c r="I414" s="283" t="s">
        <v>13572</v>
      </c>
      <c r="J414" s="284" t="s">
        <v>21741</v>
      </c>
      <c r="K414" s="284" t="s">
        <v>20592</v>
      </c>
      <c r="M414" s="283">
        <v>1</v>
      </c>
      <c r="N414" s="283">
        <v>1</v>
      </c>
    </row>
    <row r="415" spans="1:14" ht="25.5" x14ac:dyDescent="0.45">
      <c r="A415" s="279" t="s">
        <v>9848</v>
      </c>
      <c r="B415" s="280" t="s">
        <v>339</v>
      </c>
      <c r="C415" s="279" t="s">
        <v>338</v>
      </c>
      <c r="D415" s="279" t="s">
        <v>9848</v>
      </c>
      <c r="E415" s="281" t="s">
        <v>16494</v>
      </c>
      <c r="F415" s="279" t="s">
        <v>10865</v>
      </c>
      <c r="G415" s="279" t="s">
        <v>10867</v>
      </c>
      <c r="H415" s="282">
        <v>2013</v>
      </c>
      <c r="I415" s="283" t="s">
        <v>13573</v>
      </c>
      <c r="J415" s="284" t="s">
        <v>21741</v>
      </c>
      <c r="K415" s="284" t="s">
        <v>20469</v>
      </c>
      <c r="M415" s="283">
        <v>1</v>
      </c>
      <c r="N415" s="283">
        <v>1</v>
      </c>
    </row>
    <row r="416" spans="1:14" ht="25.5" x14ac:dyDescent="0.45">
      <c r="A416" s="279" t="s">
        <v>9848</v>
      </c>
      <c r="B416" s="280" t="s">
        <v>339</v>
      </c>
      <c r="C416" s="279" t="s">
        <v>338</v>
      </c>
      <c r="D416" s="279" t="s">
        <v>9848</v>
      </c>
      <c r="E416" s="281" t="s">
        <v>16657</v>
      </c>
      <c r="F416" s="279" t="s">
        <v>2061</v>
      </c>
      <c r="G416" s="279" t="s">
        <v>10650</v>
      </c>
      <c r="H416" s="282">
        <v>2013</v>
      </c>
      <c r="I416" s="283" t="s">
        <v>13574</v>
      </c>
      <c r="J416" s="284" t="s">
        <v>21741</v>
      </c>
      <c r="K416" s="284" t="s">
        <v>20306</v>
      </c>
      <c r="M416" s="283">
        <v>1</v>
      </c>
      <c r="N416" s="283">
        <v>1</v>
      </c>
    </row>
    <row r="417" spans="1:14" ht="38.25" x14ac:dyDescent="0.45">
      <c r="A417" s="279" t="s">
        <v>9848</v>
      </c>
      <c r="B417" s="280" t="s">
        <v>339</v>
      </c>
      <c r="C417" s="279" t="s">
        <v>338</v>
      </c>
      <c r="D417" s="279" t="s">
        <v>9848</v>
      </c>
      <c r="E417" s="281" t="s">
        <v>16697</v>
      </c>
      <c r="F417" s="279" t="s">
        <v>10605</v>
      </c>
      <c r="G417" s="279" t="s">
        <v>10607</v>
      </c>
      <c r="H417" s="282">
        <v>2030</v>
      </c>
      <c r="I417" s="283" t="s">
        <v>13575</v>
      </c>
      <c r="J417" s="284" t="s">
        <v>21741</v>
      </c>
      <c r="K417" s="284" t="s">
        <v>20266</v>
      </c>
      <c r="M417" s="283">
        <v>1</v>
      </c>
      <c r="N417" s="283">
        <v>1</v>
      </c>
    </row>
    <row r="418" spans="1:14" ht="13.15" x14ac:dyDescent="0.45">
      <c r="A418" s="279" t="s">
        <v>9848</v>
      </c>
      <c r="B418" s="280" t="s">
        <v>339</v>
      </c>
      <c r="C418" s="279" t="s">
        <v>338</v>
      </c>
      <c r="D418" s="279" t="s">
        <v>9848</v>
      </c>
      <c r="E418" s="281" t="s">
        <v>16700</v>
      </c>
      <c r="F418" s="279" t="s">
        <v>2094</v>
      </c>
      <c r="G418" s="279" t="s">
        <v>10602</v>
      </c>
      <c r="H418" s="282">
        <v>2220</v>
      </c>
      <c r="I418" s="283" t="s">
        <v>13576</v>
      </c>
      <c r="J418" s="284" t="s">
        <v>21741</v>
      </c>
      <c r="K418" s="284" t="s">
        <v>20263</v>
      </c>
      <c r="M418" s="283">
        <v>1</v>
      </c>
      <c r="N418" s="283">
        <v>1</v>
      </c>
    </row>
    <row r="419" spans="1:14" ht="25.5" x14ac:dyDescent="0.45">
      <c r="A419" s="279" t="s">
        <v>9848</v>
      </c>
      <c r="B419" s="280" t="s">
        <v>339</v>
      </c>
      <c r="C419" s="279" t="s">
        <v>338</v>
      </c>
      <c r="D419" s="279" t="s">
        <v>9848</v>
      </c>
      <c r="E419" s="281" t="s">
        <v>16702</v>
      </c>
      <c r="F419" s="279" t="s">
        <v>2095</v>
      </c>
      <c r="G419" s="279" t="s">
        <v>10598</v>
      </c>
      <c r="H419" s="282">
        <v>2012</v>
      </c>
      <c r="I419" s="283" t="s">
        <v>13577</v>
      </c>
      <c r="J419" s="284" t="s">
        <v>21741</v>
      </c>
      <c r="K419" s="284" t="s">
        <v>20261</v>
      </c>
      <c r="M419" s="283">
        <v>1</v>
      </c>
      <c r="N419" s="283">
        <v>1</v>
      </c>
    </row>
    <row r="420" spans="1:14" ht="13.15" x14ac:dyDescent="0.45">
      <c r="A420" s="279" t="s">
        <v>9848</v>
      </c>
      <c r="B420" s="280" t="s">
        <v>339</v>
      </c>
      <c r="C420" s="279" t="s">
        <v>338</v>
      </c>
      <c r="D420" s="279" t="s">
        <v>9848</v>
      </c>
      <c r="E420" s="281" t="s">
        <v>16721</v>
      </c>
      <c r="F420" s="279" t="s">
        <v>2109</v>
      </c>
      <c r="G420" s="279" t="s">
        <v>10562</v>
      </c>
      <c r="H420" s="282">
        <v>2011</v>
      </c>
      <c r="I420" s="283" t="s">
        <v>13578</v>
      </c>
      <c r="J420" s="284" t="s">
        <v>21741</v>
      </c>
      <c r="K420" s="284" t="s">
        <v>20242</v>
      </c>
      <c r="M420" s="283">
        <v>1</v>
      </c>
      <c r="N420" s="283">
        <v>1</v>
      </c>
    </row>
    <row r="421" spans="1:14" ht="25.5" x14ac:dyDescent="0.45">
      <c r="A421" s="279" t="s">
        <v>9848</v>
      </c>
      <c r="B421" s="280" t="s">
        <v>339</v>
      </c>
      <c r="C421" s="279" t="s">
        <v>338</v>
      </c>
      <c r="D421" s="279" t="s">
        <v>9848</v>
      </c>
      <c r="E421" s="281" t="s">
        <v>16723</v>
      </c>
      <c r="F421" s="279" t="s">
        <v>10552</v>
      </c>
      <c r="G421" s="279" t="s">
        <v>10554</v>
      </c>
      <c r="H421" s="282">
        <v>2012</v>
      </c>
      <c r="I421" s="283" t="s">
        <v>13579</v>
      </c>
      <c r="J421" s="284" t="s">
        <v>21741</v>
      </c>
      <c r="K421" s="284" t="s">
        <v>20240</v>
      </c>
      <c r="M421" s="283">
        <v>1</v>
      </c>
      <c r="N421" s="283">
        <v>1</v>
      </c>
    </row>
    <row r="422" spans="1:14" ht="25.5" x14ac:dyDescent="0.45">
      <c r="A422" s="279" t="s">
        <v>9848</v>
      </c>
      <c r="B422" s="280" t="s">
        <v>339</v>
      </c>
      <c r="C422" s="279" t="s">
        <v>338</v>
      </c>
      <c r="D422" s="279" t="s">
        <v>9848</v>
      </c>
      <c r="E422" s="281" t="s">
        <v>16728</v>
      </c>
      <c r="F422" s="279" t="s">
        <v>2110</v>
      </c>
      <c r="G422" s="279" t="s">
        <v>10539</v>
      </c>
      <c r="H422" s="282">
        <v>2012</v>
      </c>
      <c r="I422" s="283" t="s">
        <v>13580</v>
      </c>
      <c r="J422" s="284" t="s">
        <v>21741</v>
      </c>
      <c r="K422" s="284" t="s">
        <v>20235</v>
      </c>
      <c r="M422" s="283">
        <v>1</v>
      </c>
      <c r="N422" s="283">
        <v>1</v>
      </c>
    </row>
    <row r="423" spans="1:14" ht="25.5" x14ac:dyDescent="0.45">
      <c r="A423" s="279" t="s">
        <v>9848</v>
      </c>
      <c r="B423" s="280" t="s">
        <v>344</v>
      </c>
      <c r="C423" s="279" t="s">
        <v>343</v>
      </c>
      <c r="D423" s="279"/>
      <c r="E423" s="281" t="s">
        <v>16390</v>
      </c>
      <c r="F423" s="279" t="s">
        <v>10972</v>
      </c>
      <c r="G423" s="279" t="s">
        <v>9860</v>
      </c>
      <c r="H423" s="282">
        <v>2021</v>
      </c>
      <c r="I423" s="283" t="s">
        <v>13581</v>
      </c>
      <c r="J423" s="284" t="s">
        <v>21738</v>
      </c>
      <c r="K423" s="284" t="s">
        <v>20580</v>
      </c>
      <c r="M423" s="283">
        <v>1</v>
      </c>
      <c r="N423" s="283">
        <v>1</v>
      </c>
    </row>
    <row r="424" spans="1:14" ht="38.25" x14ac:dyDescent="0.45">
      <c r="A424" s="279" t="s">
        <v>9848</v>
      </c>
      <c r="B424" s="280" t="s">
        <v>344</v>
      </c>
      <c r="C424" s="279" t="s">
        <v>343</v>
      </c>
      <c r="D424" s="279"/>
      <c r="E424" s="281" t="s">
        <v>16391</v>
      </c>
      <c r="F424" s="279" t="s">
        <v>10971</v>
      </c>
      <c r="G424" s="279" t="s">
        <v>9860</v>
      </c>
      <c r="H424" s="282">
        <v>2100</v>
      </c>
      <c r="I424" s="283" t="s">
        <v>13582</v>
      </c>
      <c r="J424" s="284" t="s">
        <v>21738</v>
      </c>
      <c r="K424" s="284" t="s">
        <v>20579</v>
      </c>
      <c r="M424" s="283">
        <v>1</v>
      </c>
      <c r="N424" s="283">
        <v>1</v>
      </c>
    </row>
    <row r="425" spans="1:14" ht="25.5" x14ac:dyDescent="0.45">
      <c r="A425" s="279" t="s">
        <v>9848</v>
      </c>
      <c r="B425" s="280" t="s">
        <v>344</v>
      </c>
      <c r="C425" s="279" t="s">
        <v>343</v>
      </c>
      <c r="D425" s="279"/>
      <c r="E425" s="281" t="s">
        <v>16392</v>
      </c>
      <c r="F425" s="279" t="s">
        <v>10970</v>
      </c>
      <c r="G425" s="279" t="s">
        <v>9860</v>
      </c>
      <c r="H425" s="282">
        <v>2100</v>
      </c>
      <c r="I425" s="283" t="s">
        <v>13583</v>
      </c>
      <c r="J425" s="284" t="s">
        <v>21738</v>
      </c>
      <c r="K425" s="284" t="s">
        <v>20578</v>
      </c>
      <c r="M425" s="283">
        <v>1</v>
      </c>
      <c r="N425" s="283">
        <v>1</v>
      </c>
    </row>
    <row r="426" spans="1:14" ht="25.5" x14ac:dyDescent="0.45">
      <c r="A426" s="279" t="s">
        <v>9848</v>
      </c>
      <c r="B426" s="280" t="s">
        <v>344</v>
      </c>
      <c r="C426" s="279" t="s">
        <v>343</v>
      </c>
      <c r="D426" s="279"/>
      <c r="E426" s="281" t="s">
        <v>16393</v>
      </c>
      <c r="F426" s="279" t="s">
        <v>10969</v>
      </c>
      <c r="G426" s="279" t="s">
        <v>9860</v>
      </c>
      <c r="H426" s="282">
        <v>2029</v>
      </c>
      <c r="I426" s="283" t="s">
        <v>13584</v>
      </c>
      <c r="J426" s="284" t="s">
        <v>21738</v>
      </c>
      <c r="K426" s="284" t="s">
        <v>20577</v>
      </c>
      <c r="M426" s="283">
        <v>1</v>
      </c>
      <c r="N426" s="283">
        <v>1</v>
      </c>
    </row>
    <row r="427" spans="1:14" ht="25.5" x14ac:dyDescent="0.45">
      <c r="A427" s="279" t="s">
        <v>9848</v>
      </c>
      <c r="B427" s="280" t="s">
        <v>344</v>
      </c>
      <c r="C427" s="279" t="s">
        <v>343</v>
      </c>
      <c r="D427" s="279" t="s">
        <v>9848</v>
      </c>
      <c r="E427" s="281" t="s">
        <v>16415</v>
      </c>
      <c r="F427" s="279" t="s">
        <v>10961</v>
      </c>
      <c r="G427" s="279" t="s">
        <v>10962</v>
      </c>
      <c r="H427" s="282">
        <v>2100</v>
      </c>
      <c r="I427" s="283" t="s">
        <v>13585</v>
      </c>
      <c r="J427" s="284" t="s">
        <v>21738</v>
      </c>
      <c r="K427" s="284" t="s">
        <v>20555</v>
      </c>
      <c r="M427" s="283">
        <v>1</v>
      </c>
      <c r="N427" s="283">
        <v>1</v>
      </c>
    </row>
    <row r="428" spans="1:14" ht="25.5" x14ac:dyDescent="0.45">
      <c r="A428" s="279"/>
      <c r="B428" s="280" t="s">
        <v>347</v>
      </c>
      <c r="C428" s="279" t="s">
        <v>348</v>
      </c>
      <c r="D428" s="279" t="s">
        <v>9848</v>
      </c>
      <c r="E428" s="281" t="s">
        <v>16387</v>
      </c>
      <c r="F428" s="279" t="s">
        <v>10974</v>
      </c>
      <c r="G428" s="279" t="s">
        <v>10976</v>
      </c>
      <c r="H428" s="282">
        <v>2100</v>
      </c>
      <c r="I428" s="283" t="s">
        <v>13586</v>
      </c>
      <c r="J428" s="284" t="s">
        <v>21736</v>
      </c>
      <c r="K428" s="284" t="s">
        <v>20583</v>
      </c>
      <c r="M428" s="283">
        <v>1</v>
      </c>
      <c r="N428" s="283">
        <v>1</v>
      </c>
    </row>
    <row r="429" spans="1:14" ht="38.25" x14ac:dyDescent="0.45">
      <c r="A429" s="279" t="s">
        <v>9848</v>
      </c>
      <c r="B429" s="280" t="s">
        <v>349</v>
      </c>
      <c r="C429" s="279" t="s">
        <v>350</v>
      </c>
      <c r="D429" s="279" t="s">
        <v>9848</v>
      </c>
      <c r="E429" s="281" t="s">
        <v>16385</v>
      </c>
      <c r="F429" s="279" t="s">
        <v>10978</v>
      </c>
      <c r="G429" s="279" t="s">
        <v>10979</v>
      </c>
      <c r="H429" s="282">
        <v>2022</v>
      </c>
      <c r="I429" s="283" t="s">
        <v>13587</v>
      </c>
      <c r="J429" s="284" t="s">
        <v>21735</v>
      </c>
      <c r="K429" s="284" t="s">
        <v>20585</v>
      </c>
      <c r="M429" s="283">
        <v>1</v>
      </c>
      <c r="N429" s="283">
        <v>1</v>
      </c>
    </row>
    <row r="430" spans="1:14" ht="25.5" x14ac:dyDescent="0.45">
      <c r="A430" s="279" t="s">
        <v>9848</v>
      </c>
      <c r="B430" s="280" t="s">
        <v>349</v>
      </c>
      <c r="C430" s="279" t="s">
        <v>350</v>
      </c>
      <c r="D430" s="279" t="s">
        <v>9848</v>
      </c>
      <c r="E430" s="281" t="s">
        <v>16387</v>
      </c>
      <c r="F430" s="279" t="s">
        <v>10974</v>
      </c>
      <c r="G430" s="279" t="s">
        <v>10975</v>
      </c>
      <c r="H430" s="282">
        <v>2022</v>
      </c>
      <c r="I430" s="283" t="s">
        <v>13588</v>
      </c>
      <c r="J430" s="284" t="s">
        <v>21735</v>
      </c>
      <c r="K430" s="284" t="s">
        <v>20583</v>
      </c>
      <c r="M430" s="283">
        <v>1</v>
      </c>
      <c r="N430" s="283">
        <v>1</v>
      </c>
    </row>
    <row r="431" spans="1:14" ht="38.25" x14ac:dyDescent="0.45">
      <c r="A431" s="279"/>
      <c r="B431" s="280" t="s">
        <v>351</v>
      </c>
      <c r="C431" s="279" t="s">
        <v>352</v>
      </c>
      <c r="D431" s="279" t="s">
        <v>9848</v>
      </c>
      <c r="E431" s="281" t="s">
        <v>16385</v>
      </c>
      <c r="F431" s="279" t="s">
        <v>10978</v>
      </c>
      <c r="G431" s="279" t="s">
        <v>10977</v>
      </c>
      <c r="H431" s="282">
        <v>2029</v>
      </c>
      <c r="I431" s="283" t="s">
        <v>13589</v>
      </c>
      <c r="J431" s="284" t="s">
        <v>21734</v>
      </c>
      <c r="K431" s="284" t="s">
        <v>20585</v>
      </c>
      <c r="M431" s="283">
        <v>1</v>
      </c>
      <c r="N431" s="283">
        <v>1</v>
      </c>
    </row>
    <row r="432" spans="1:14" ht="25.5" x14ac:dyDescent="0.45">
      <c r="A432" s="279" t="s">
        <v>9848</v>
      </c>
      <c r="B432" s="280" t="s">
        <v>353</v>
      </c>
      <c r="C432" s="279" t="s">
        <v>354</v>
      </c>
      <c r="D432" s="279"/>
      <c r="E432" s="281" t="s">
        <v>16396</v>
      </c>
      <c r="F432" s="279" t="s">
        <v>1837</v>
      </c>
      <c r="G432" s="279" t="s">
        <v>9860</v>
      </c>
      <c r="H432" s="282">
        <v>2023</v>
      </c>
      <c r="I432" s="283" t="s">
        <v>13590</v>
      </c>
      <c r="J432" s="284" t="s">
        <v>21733</v>
      </c>
      <c r="K432" s="284" t="s">
        <v>20574</v>
      </c>
      <c r="M432" s="283">
        <v>1</v>
      </c>
      <c r="N432" s="283">
        <v>1</v>
      </c>
    </row>
    <row r="433" spans="1:14" ht="25.5" x14ac:dyDescent="0.45">
      <c r="A433" s="279" t="s">
        <v>9848</v>
      </c>
      <c r="B433" s="280" t="s">
        <v>353</v>
      </c>
      <c r="C433" s="279" t="s">
        <v>354</v>
      </c>
      <c r="D433" s="279"/>
      <c r="E433" s="281" t="s">
        <v>16406</v>
      </c>
      <c r="F433" s="279" t="s">
        <v>1845</v>
      </c>
      <c r="G433" s="279" t="s">
        <v>9860</v>
      </c>
      <c r="H433" s="282">
        <v>2011</v>
      </c>
      <c r="I433" s="283" t="s">
        <v>13591</v>
      </c>
      <c r="J433" s="284" t="s">
        <v>21733</v>
      </c>
      <c r="K433" s="284" t="s">
        <v>20564</v>
      </c>
      <c r="M433" s="283">
        <v>1</v>
      </c>
      <c r="N433" s="283">
        <v>1</v>
      </c>
    </row>
    <row r="434" spans="1:14" ht="25.5" x14ac:dyDescent="0.45">
      <c r="A434" s="279" t="s">
        <v>9848</v>
      </c>
      <c r="B434" s="280" t="s">
        <v>353</v>
      </c>
      <c r="C434" s="279" t="s">
        <v>354</v>
      </c>
      <c r="D434" s="279" t="s">
        <v>9848</v>
      </c>
      <c r="E434" s="281" t="s">
        <v>16408</v>
      </c>
      <c r="F434" s="279" t="s">
        <v>1846</v>
      </c>
      <c r="G434" s="279" t="s">
        <v>10966</v>
      </c>
      <c r="H434" s="282">
        <v>2021</v>
      </c>
      <c r="I434" s="283" t="s">
        <v>13592</v>
      </c>
      <c r="J434" s="284" t="s">
        <v>21733</v>
      </c>
      <c r="K434" s="284" t="s">
        <v>20562</v>
      </c>
      <c r="M434" s="283">
        <v>1</v>
      </c>
      <c r="N434" s="283">
        <v>1</v>
      </c>
    </row>
    <row r="435" spans="1:14" ht="25.5" x14ac:dyDescent="0.45">
      <c r="A435" s="279" t="s">
        <v>9848</v>
      </c>
      <c r="B435" s="280" t="s">
        <v>355</v>
      </c>
      <c r="C435" s="279" t="s">
        <v>356</v>
      </c>
      <c r="D435" s="279" t="s">
        <v>9848</v>
      </c>
      <c r="E435" s="281" t="s">
        <v>16387</v>
      </c>
      <c r="F435" s="279" t="s">
        <v>10974</v>
      </c>
      <c r="G435" s="279" t="s">
        <v>10973</v>
      </c>
      <c r="H435" s="282">
        <v>2023</v>
      </c>
      <c r="I435" s="283" t="s">
        <v>13593</v>
      </c>
      <c r="J435" s="284" t="s">
        <v>21732</v>
      </c>
      <c r="K435" s="284" t="s">
        <v>20583</v>
      </c>
      <c r="M435" s="283">
        <v>1</v>
      </c>
      <c r="N435" s="283">
        <v>1</v>
      </c>
    </row>
    <row r="436" spans="1:14" ht="25.5" x14ac:dyDescent="0.45">
      <c r="A436" s="279" t="s">
        <v>9848</v>
      </c>
      <c r="B436" s="280" t="s">
        <v>355</v>
      </c>
      <c r="C436" s="279" t="s">
        <v>356</v>
      </c>
      <c r="D436" s="279"/>
      <c r="E436" s="281" t="s">
        <v>16398</v>
      </c>
      <c r="F436" s="279" t="s">
        <v>1838</v>
      </c>
      <c r="G436" s="279" t="s">
        <v>9860</v>
      </c>
      <c r="H436" s="282">
        <v>2029</v>
      </c>
      <c r="I436" s="283" t="s">
        <v>13594</v>
      </c>
      <c r="J436" s="284" t="s">
        <v>21732</v>
      </c>
      <c r="K436" s="284" t="s">
        <v>20572</v>
      </c>
      <c r="M436" s="283">
        <v>1</v>
      </c>
      <c r="N436" s="283">
        <v>1</v>
      </c>
    </row>
    <row r="437" spans="1:14" ht="25.5" x14ac:dyDescent="0.45">
      <c r="A437" s="279" t="s">
        <v>9848</v>
      </c>
      <c r="B437" s="280" t="s">
        <v>355</v>
      </c>
      <c r="C437" s="279" t="s">
        <v>356</v>
      </c>
      <c r="D437" s="279"/>
      <c r="E437" s="281" t="s">
        <v>16400</v>
      </c>
      <c r="F437" s="279" t="s">
        <v>10968</v>
      </c>
      <c r="G437" s="279" t="s">
        <v>9860</v>
      </c>
      <c r="H437" s="282">
        <v>2023</v>
      </c>
      <c r="I437" s="283" t="s">
        <v>13595</v>
      </c>
      <c r="J437" s="284" t="s">
        <v>21732</v>
      </c>
      <c r="K437" s="284" t="s">
        <v>20570</v>
      </c>
      <c r="M437" s="283">
        <v>1</v>
      </c>
      <c r="N437" s="283">
        <v>1</v>
      </c>
    </row>
    <row r="438" spans="1:14" ht="25.5" x14ac:dyDescent="0.45">
      <c r="A438" s="279" t="s">
        <v>9848</v>
      </c>
      <c r="B438" s="280" t="s">
        <v>355</v>
      </c>
      <c r="C438" s="279" t="s">
        <v>356</v>
      </c>
      <c r="D438" s="279"/>
      <c r="E438" s="281" t="s">
        <v>16401</v>
      </c>
      <c r="F438" s="279" t="s">
        <v>10967</v>
      </c>
      <c r="G438" s="279" t="s">
        <v>9860</v>
      </c>
      <c r="H438" s="282">
        <v>2029</v>
      </c>
      <c r="I438" s="283" t="s">
        <v>13596</v>
      </c>
      <c r="J438" s="284" t="s">
        <v>21732</v>
      </c>
      <c r="K438" s="284" t="s">
        <v>20569</v>
      </c>
      <c r="M438" s="283">
        <v>1</v>
      </c>
      <c r="N438" s="283">
        <v>1</v>
      </c>
    </row>
    <row r="439" spans="1:14" ht="25.5" x14ac:dyDescent="0.45">
      <c r="A439" s="279" t="s">
        <v>9848</v>
      </c>
      <c r="B439" s="280" t="s">
        <v>355</v>
      </c>
      <c r="C439" s="279" t="s">
        <v>356</v>
      </c>
      <c r="D439" s="279"/>
      <c r="E439" s="281" t="s">
        <v>16403</v>
      </c>
      <c r="F439" s="279" t="s">
        <v>1842</v>
      </c>
      <c r="G439" s="279" t="s">
        <v>9860</v>
      </c>
      <c r="H439" s="282">
        <v>2023</v>
      </c>
      <c r="I439" s="283" t="s">
        <v>13597</v>
      </c>
      <c r="J439" s="284" t="s">
        <v>21732</v>
      </c>
      <c r="K439" s="284" t="s">
        <v>20567</v>
      </c>
      <c r="M439" s="283">
        <v>1</v>
      </c>
      <c r="N439" s="283">
        <v>1</v>
      </c>
    </row>
    <row r="440" spans="1:14" ht="25.5" x14ac:dyDescent="0.45">
      <c r="A440" s="279" t="s">
        <v>9848</v>
      </c>
      <c r="B440" s="280" t="s">
        <v>355</v>
      </c>
      <c r="C440" s="279" t="s">
        <v>356</v>
      </c>
      <c r="D440" s="279" t="s">
        <v>9848</v>
      </c>
      <c r="E440" s="281" t="s">
        <v>16408</v>
      </c>
      <c r="F440" s="279" t="s">
        <v>1846</v>
      </c>
      <c r="G440" s="279" t="s">
        <v>10965</v>
      </c>
      <c r="H440" s="282">
        <v>2022</v>
      </c>
      <c r="I440" s="283" t="s">
        <v>13598</v>
      </c>
      <c r="J440" s="284" t="s">
        <v>21732</v>
      </c>
      <c r="K440" s="284" t="s">
        <v>20562</v>
      </c>
      <c r="M440" s="283">
        <v>1</v>
      </c>
      <c r="N440" s="283">
        <v>1</v>
      </c>
    </row>
    <row r="441" spans="1:14" ht="38.25" x14ac:dyDescent="0.45">
      <c r="A441" s="279" t="s">
        <v>9848</v>
      </c>
      <c r="B441" s="280" t="s">
        <v>355</v>
      </c>
      <c r="C441" s="279" t="s">
        <v>356</v>
      </c>
      <c r="D441" s="279" t="s">
        <v>9848</v>
      </c>
      <c r="E441" s="281" t="s">
        <v>16416</v>
      </c>
      <c r="F441" s="279" t="s">
        <v>10957</v>
      </c>
      <c r="G441" s="279" t="s">
        <v>10959</v>
      </c>
      <c r="H441" s="282">
        <v>2029</v>
      </c>
      <c r="I441" s="283" t="s">
        <v>13599</v>
      </c>
      <c r="J441" s="284" t="s">
        <v>21732</v>
      </c>
      <c r="K441" s="284" t="s">
        <v>20554</v>
      </c>
      <c r="M441" s="283">
        <v>1</v>
      </c>
      <c r="N441" s="283">
        <v>1</v>
      </c>
    </row>
    <row r="442" spans="1:14" ht="25.5" x14ac:dyDescent="0.45">
      <c r="A442" s="279" t="s">
        <v>9848</v>
      </c>
      <c r="B442" s="280" t="s">
        <v>357</v>
      </c>
      <c r="C442" s="279" t="s">
        <v>358</v>
      </c>
      <c r="D442" s="279"/>
      <c r="E442" s="281" t="s">
        <v>16413</v>
      </c>
      <c r="F442" s="279" t="s">
        <v>10964</v>
      </c>
      <c r="G442" s="279" t="s">
        <v>9860</v>
      </c>
      <c r="H442" s="282">
        <v>2013</v>
      </c>
      <c r="I442" s="283" t="s">
        <v>13600</v>
      </c>
      <c r="J442" s="284" t="s">
        <v>21731</v>
      </c>
      <c r="K442" s="284" t="s">
        <v>20557</v>
      </c>
      <c r="M442" s="283">
        <v>1</v>
      </c>
      <c r="N442" s="283">
        <v>1</v>
      </c>
    </row>
    <row r="443" spans="1:14" ht="38.25" x14ac:dyDescent="0.45">
      <c r="A443" s="279" t="s">
        <v>9848</v>
      </c>
      <c r="B443" s="280" t="s">
        <v>357</v>
      </c>
      <c r="C443" s="279" t="s">
        <v>358</v>
      </c>
      <c r="D443" s="279" t="s">
        <v>9848</v>
      </c>
      <c r="E443" s="281" t="s">
        <v>17039</v>
      </c>
      <c r="F443" s="279" t="s">
        <v>10298</v>
      </c>
      <c r="G443" s="279" t="s">
        <v>10302</v>
      </c>
      <c r="H443" s="282">
        <v>2029</v>
      </c>
      <c r="I443" s="283" t="s">
        <v>13601</v>
      </c>
      <c r="J443" s="284" t="s">
        <v>21731</v>
      </c>
      <c r="K443" s="284" t="s">
        <v>19918</v>
      </c>
      <c r="M443" s="283">
        <v>1</v>
      </c>
      <c r="N443" s="283">
        <v>1</v>
      </c>
    </row>
    <row r="444" spans="1:14" ht="25.5" x14ac:dyDescent="0.45">
      <c r="A444" s="279" t="s">
        <v>9848</v>
      </c>
      <c r="B444" s="280" t="s">
        <v>359</v>
      </c>
      <c r="C444" s="279" t="s">
        <v>360</v>
      </c>
      <c r="D444" s="279" t="s">
        <v>9848</v>
      </c>
      <c r="E444" s="281" t="s">
        <v>16268</v>
      </c>
      <c r="F444" s="279" t="s">
        <v>11089</v>
      </c>
      <c r="G444" s="279" t="s">
        <v>11088</v>
      </c>
      <c r="H444" s="282">
        <v>2817</v>
      </c>
      <c r="I444" s="283" t="s">
        <v>13602</v>
      </c>
      <c r="J444" s="284" t="s">
        <v>21730</v>
      </c>
      <c r="K444" s="284" t="s">
        <v>20705</v>
      </c>
      <c r="M444" s="283">
        <v>1</v>
      </c>
      <c r="N444" s="283">
        <v>1</v>
      </c>
    </row>
    <row r="445" spans="1:14" ht="25.5" x14ac:dyDescent="0.45">
      <c r="A445" s="279" t="s">
        <v>9848</v>
      </c>
      <c r="B445" s="280" t="s">
        <v>359</v>
      </c>
      <c r="C445" s="279" t="s">
        <v>360</v>
      </c>
      <c r="D445" s="279"/>
      <c r="E445" s="281" t="s">
        <v>16295</v>
      </c>
      <c r="F445" s="279" t="s">
        <v>11058</v>
      </c>
      <c r="G445" s="279" t="s">
        <v>9860</v>
      </c>
      <c r="H445" s="282">
        <v>2011</v>
      </c>
      <c r="I445" s="283" t="s">
        <v>13603</v>
      </c>
      <c r="J445" s="284" t="s">
        <v>21730</v>
      </c>
      <c r="K445" s="284" t="s">
        <v>20676</v>
      </c>
      <c r="M445" s="283">
        <v>1</v>
      </c>
      <c r="N445" s="283">
        <v>1</v>
      </c>
    </row>
    <row r="446" spans="1:14" ht="25.5" x14ac:dyDescent="0.45">
      <c r="A446" s="279" t="s">
        <v>9848</v>
      </c>
      <c r="B446" s="280" t="s">
        <v>359</v>
      </c>
      <c r="C446" s="279" t="s">
        <v>360</v>
      </c>
      <c r="D446" s="279"/>
      <c r="E446" s="281" t="s">
        <v>16296</v>
      </c>
      <c r="F446" s="279" t="s">
        <v>11057</v>
      </c>
      <c r="G446" s="279" t="s">
        <v>9860</v>
      </c>
      <c r="H446" s="282">
        <v>2022</v>
      </c>
      <c r="I446" s="283" t="s">
        <v>13604</v>
      </c>
      <c r="J446" s="284" t="s">
        <v>21730</v>
      </c>
      <c r="K446" s="284" t="s">
        <v>20675</v>
      </c>
      <c r="M446" s="283">
        <v>1</v>
      </c>
      <c r="N446" s="283">
        <v>1</v>
      </c>
    </row>
    <row r="447" spans="1:14" ht="38.25" x14ac:dyDescent="0.45">
      <c r="A447" s="279" t="s">
        <v>9848</v>
      </c>
      <c r="B447" s="280" t="s">
        <v>359</v>
      </c>
      <c r="C447" s="279" t="s">
        <v>360</v>
      </c>
      <c r="D447" s="279" t="s">
        <v>9848</v>
      </c>
      <c r="E447" s="281" t="s">
        <v>16352</v>
      </c>
      <c r="F447" s="279" t="s">
        <v>11001</v>
      </c>
      <c r="G447" s="279" t="s">
        <v>11002</v>
      </c>
      <c r="H447" s="282">
        <v>2023</v>
      </c>
      <c r="I447" s="283" t="s">
        <v>13605</v>
      </c>
      <c r="J447" s="284" t="s">
        <v>21730</v>
      </c>
      <c r="K447" s="284" t="s">
        <v>20618</v>
      </c>
      <c r="M447" s="283">
        <v>1</v>
      </c>
      <c r="N447" s="283">
        <v>1</v>
      </c>
    </row>
    <row r="448" spans="1:14" ht="25.5" x14ac:dyDescent="0.45">
      <c r="A448" s="279" t="s">
        <v>9848</v>
      </c>
      <c r="B448" s="280" t="s">
        <v>359</v>
      </c>
      <c r="C448" s="279" t="s">
        <v>360</v>
      </c>
      <c r="D448" s="279"/>
      <c r="E448" s="281" t="s">
        <v>16411</v>
      </c>
      <c r="F448" s="279" t="s">
        <v>1848</v>
      </c>
      <c r="G448" s="279" t="s">
        <v>9860</v>
      </c>
      <c r="H448" s="282">
        <v>2029</v>
      </c>
      <c r="I448" s="283" t="s">
        <v>13606</v>
      </c>
      <c r="J448" s="284" t="s">
        <v>21730</v>
      </c>
      <c r="K448" s="284" t="s">
        <v>20559</v>
      </c>
      <c r="M448" s="283">
        <v>1</v>
      </c>
      <c r="N448" s="283">
        <v>1</v>
      </c>
    </row>
    <row r="449" spans="1:14" ht="25.5" x14ac:dyDescent="0.45">
      <c r="A449" s="279" t="s">
        <v>9848</v>
      </c>
      <c r="B449" s="280" t="s">
        <v>359</v>
      </c>
      <c r="C449" s="279" t="s">
        <v>360</v>
      </c>
      <c r="D449" s="279"/>
      <c r="E449" s="281" t="s">
        <v>16414</v>
      </c>
      <c r="F449" s="279" t="s">
        <v>10963</v>
      </c>
      <c r="G449" s="279" t="s">
        <v>9860</v>
      </c>
      <c r="H449" s="282">
        <v>2399</v>
      </c>
      <c r="I449" s="283" t="s">
        <v>13607</v>
      </c>
      <c r="J449" s="284" t="s">
        <v>21730</v>
      </c>
      <c r="K449" s="284" t="s">
        <v>20556</v>
      </c>
      <c r="M449" s="283">
        <v>1</v>
      </c>
      <c r="N449" s="283">
        <v>1</v>
      </c>
    </row>
    <row r="450" spans="1:14" ht="25.5" x14ac:dyDescent="0.45">
      <c r="A450" s="279" t="s">
        <v>9848</v>
      </c>
      <c r="B450" s="280" t="s">
        <v>359</v>
      </c>
      <c r="C450" s="279" t="s">
        <v>360</v>
      </c>
      <c r="D450" s="279" t="s">
        <v>9848</v>
      </c>
      <c r="E450" s="281" t="s">
        <v>16415</v>
      </c>
      <c r="F450" s="279" t="s">
        <v>10961</v>
      </c>
      <c r="G450" s="279" t="s">
        <v>10960</v>
      </c>
      <c r="H450" s="282">
        <v>8292</v>
      </c>
      <c r="I450" s="283" t="s">
        <v>13608</v>
      </c>
      <c r="J450" s="284" t="s">
        <v>21730</v>
      </c>
      <c r="K450" s="284" t="s">
        <v>20555</v>
      </c>
      <c r="M450" s="283">
        <v>1</v>
      </c>
      <c r="N450" s="283">
        <v>1</v>
      </c>
    </row>
    <row r="451" spans="1:14" ht="38.25" x14ac:dyDescent="0.45">
      <c r="A451" s="279" t="s">
        <v>9848</v>
      </c>
      <c r="B451" s="280" t="s">
        <v>359</v>
      </c>
      <c r="C451" s="279" t="s">
        <v>360</v>
      </c>
      <c r="D451" s="279" t="s">
        <v>9848</v>
      </c>
      <c r="E451" s="281" t="s">
        <v>16416</v>
      </c>
      <c r="F451" s="279" t="s">
        <v>10957</v>
      </c>
      <c r="G451" s="279" t="s">
        <v>10958</v>
      </c>
      <c r="H451" s="282">
        <v>2220</v>
      </c>
      <c r="I451" s="283" t="s">
        <v>13609</v>
      </c>
      <c r="J451" s="284" t="s">
        <v>21730</v>
      </c>
      <c r="K451" s="284" t="s">
        <v>20554</v>
      </c>
      <c r="M451" s="283">
        <v>1</v>
      </c>
      <c r="N451" s="283">
        <v>1</v>
      </c>
    </row>
    <row r="452" spans="1:14" ht="25.5" x14ac:dyDescent="0.45">
      <c r="A452" s="279" t="s">
        <v>9848</v>
      </c>
      <c r="B452" s="280" t="s">
        <v>359</v>
      </c>
      <c r="C452" s="279" t="s">
        <v>360</v>
      </c>
      <c r="D452" s="279" t="s">
        <v>9848</v>
      </c>
      <c r="E452" s="281" t="s">
        <v>16630</v>
      </c>
      <c r="F452" s="279" t="s">
        <v>10680</v>
      </c>
      <c r="G452" s="279" t="s">
        <v>10681</v>
      </c>
      <c r="H452" s="282">
        <v>2220</v>
      </c>
      <c r="I452" s="283" t="s">
        <v>13610</v>
      </c>
      <c r="J452" s="284" t="s">
        <v>21730</v>
      </c>
      <c r="K452" s="284" t="s">
        <v>20333</v>
      </c>
      <c r="M452" s="283">
        <v>1</v>
      </c>
      <c r="N452" s="283">
        <v>1</v>
      </c>
    </row>
    <row r="453" spans="1:14" ht="25.5" x14ac:dyDescent="0.45">
      <c r="A453" s="279" t="s">
        <v>9848</v>
      </c>
      <c r="B453" s="280" t="s">
        <v>359</v>
      </c>
      <c r="C453" s="279" t="s">
        <v>360</v>
      </c>
      <c r="D453" s="279" t="s">
        <v>9848</v>
      </c>
      <c r="E453" s="281" t="s">
        <v>16653</v>
      </c>
      <c r="F453" s="279" t="s">
        <v>2059</v>
      </c>
      <c r="G453" s="279" t="s">
        <v>10657</v>
      </c>
      <c r="H453" s="282">
        <v>2220</v>
      </c>
      <c r="I453" s="283" t="s">
        <v>13611</v>
      </c>
      <c r="J453" s="284" t="s">
        <v>21730</v>
      </c>
      <c r="K453" s="284" t="s">
        <v>20310</v>
      </c>
      <c r="M453" s="283">
        <v>1</v>
      </c>
      <c r="N453" s="283">
        <v>1</v>
      </c>
    </row>
    <row r="454" spans="1:14" ht="38.25" x14ac:dyDescent="0.45">
      <c r="A454" s="279" t="s">
        <v>9848</v>
      </c>
      <c r="B454" s="280" t="s">
        <v>359</v>
      </c>
      <c r="C454" s="279" t="s">
        <v>360</v>
      </c>
      <c r="D454" s="279" t="s">
        <v>9848</v>
      </c>
      <c r="E454" s="281" t="s">
        <v>16655</v>
      </c>
      <c r="F454" s="279" t="s">
        <v>2060</v>
      </c>
      <c r="G454" s="279" t="s">
        <v>10654</v>
      </c>
      <c r="H454" s="282">
        <v>2220</v>
      </c>
      <c r="I454" s="283" t="s">
        <v>13612</v>
      </c>
      <c r="J454" s="284" t="s">
        <v>21730</v>
      </c>
      <c r="K454" s="284" t="s">
        <v>20308</v>
      </c>
      <c r="M454" s="283">
        <v>1</v>
      </c>
      <c r="N454" s="283">
        <v>1</v>
      </c>
    </row>
    <row r="455" spans="1:14" ht="25.5" x14ac:dyDescent="0.45">
      <c r="A455" s="279" t="s">
        <v>9848</v>
      </c>
      <c r="B455" s="280" t="s">
        <v>359</v>
      </c>
      <c r="C455" s="279" t="s">
        <v>360</v>
      </c>
      <c r="D455" s="279" t="s">
        <v>9848</v>
      </c>
      <c r="E455" s="281" t="s">
        <v>16723</v>
      </c>
      <c r="F455" s="279" t="s">
        <v>10552</v>
      </c>
      <c r="G455" s="279" t="s">
        <v>10553</v>
      </c>
      <c r="H455" s="282">
        <v>2220</v>
      </c>
      <c r="I455" s="283" t="s">
        <v>13613</v>
      </c>
      <c r="J455" s="284" t="s">
        <v>21730</v>
      </c>
      <c r="K455" s="284" t="s">
        <v>20240</v>
      </c>
      <c r="M455" s="283">
        <v>1</v>
      </c>
      <c r="N455" s="283">
        <v>1</v>
      </c>
    </row>
    <row r="456" spans="1:14" ht="25.5" x14ac:dyDescent="0.45">
      <c r="A456" s="279" t="s">
        <v>9848</v>
      </c>
      <c r="B456" s="280" t="s">
        <v>365</v>
      </c>
      <c r="C456" s="279" t="s">
        <v>364</v>
      </c>
      <c r="D456" s="279"/>
      <c r="E456" s="281" t="s">
        <v>16418</v>
      </c>
      <c r="F456" s="279" t="s">
        <v>10955</v>
      </c>
      <c r="G456" s="279" t="s">
        <v>9860</v>
      </c>
      <c r="H456" s="282">
        <v>2220</v>
      </c>
      <c r="I456" s="283" t="s">
        <v>13614</v>
      </c>
      <c r="J456" s="284" t="s">
        <v>21727</v>
      </c>
      <c r="K456" s="284" t="s">
        <v>20550</v>
      </c>
      <c r="M456" s="283">
        <v>1</v>
      </c>
      <c r="N456" s="283">
        <v>1</v>
      </c>
    </row>
    <row r="457" spans="1:14" ht="25.5" x14ac:dyDescent="0.45">
      <c r="A457" s="279" t="s">
        <v>9848</v>
      </c>
      <c r="B457" s="280" t="s">
        <v>365</v>
      </c>
      <c r="C457" s="279" t="s">
        <v>364</v>
      </c>
      <c r="D457" s="279"/>
      <c r="E457" s="281" t="s">
        <v>16422</v>
      </c>
      <c r="F457" s="279" t="s">
        <v>10954</v>
      </c>
      <c r="G457" s="279" t="s">
        <v>9860</v>
      </c>
      <c r="H457" s="282">
        <v>2220</v>
      </c>
      <c r="I457" s="283" t="s">
        <v>13615</v>
      </c>
      <c r="J457" s="284" t="s">
        <v>21727</v>
      </c>
      <c r="K457" s="284" t="s">
        <v>20545</v>
      </c>
      <c r="M457" s="283">
        <v>1</v>
      </c>
      <c r="N457" s="283">
        <v>1</v>
      </c>
    </row>
    <row r="458" spans="1:14" ht="13.15" x14ac:dyDescent="0.45">
      <c r="A458" s="279" t="s">
        <v>9848</v>
      </c>
      <c r="B458" s="280" t="s">
        <v>365</v>
      </c>
      <c r="C458" s="279" t="s">
        <v>364</v>
      </c>
      <c r="D458" s="279" t="s">
        <v>9848</v>
      </c>
      <c r="E458" s="281" t="s">
        <v>16423</v>
      </c>
      <c r="F458" s="279" t="s">
        <v>10950</v>
      </c>
      <c r="G458" s="279" t="s">
        <v>10953</v>
      </c>
      <c r="H458" s="282">
        <v>2220</v>
      </c>
      <c r="I458" s="283" t="s">
        <v>13616</v>
      </c>
      <c r="J458" s="284" t="s">
        <v>21727</v>
      </c>
      <c r="K458" s="284" t="s">
        <v>20544</v>
      </c>
      <c r="M458" s="283">
        <v>1</v>
      </c>
      <c r="N458" s="283">
        <v>1</v>
      </c>
    </row>
    <row r="459" spans="1:14" ht="25.5" x14ac:dyDescent="0.45">
      <c r="A459" s="279" t="s">
        <v>9848</v>
      </c>
      <c r="B459" s="280" t="s">
        <v>365</v>
      </c>
      <c r="C459" s="279" t="s">
        <v>364</v>
      </c>
      <c r="D459" s="279" t="s">
        <v>9848</v>
      </c>
      <c r="E459" s="281" t="s">
        <v>16493</v>
      </c>
      <c r="F459" s="279" t="s">
        <v>10869</v>
      </c>
      <c r="G459" s="279" t="s">
        <v>10871</v>
      </c>
      <c r="H459" s="282">
        <v>2220</v>
      </c>
      <c r="I459" s="283" t="s">
        <v>13617</v>
      </c>
      <c r="J459" s="284" t="s">
        <v>21727</v>
      </c>
      <c r="K459" s="284" t="s">
        <v>20470</v>
      </c>
      <c r="M459" s="283">
        <v>1</v>
      </c>
      <c r="N459" s="283">
        <v>1</v>
      </c>
    </row>
    <row r="460" spans="1:14" ht="25.5" x14ac:dyDescent="0.45">
      <c r="A460" s="279" t="s">
        <v>9848</v>
      </c>
      <c r="B460" s="280" t="s">
        <v>365</v>
      </c>
      <c r="C460" s="279" t="s">
        <v>364</v>
      </c>
      <c r="D460" s="279" t="s">
        <v>9848</v>
      </c>
      <c r="E460" s="281" t="s">
        <v>16495</v>
      </c>
      <c r="F460" s="279" t="s">
        <v>10861</v>
      </c>
      <c r="G460" s="279" t="s">
        <v>10863</v>
      </c>
      <c r="H460" s="282">
        <v>2220</v>
      </c>
      <c r="I460" s="283" t="s">
        <v>13618</v>
      </c>
      <c r="J460" s="284" t="s">
        <v>21727</v>
      </c>
      <c r="K460" s="284" t="s">
        <v>20468</v>
      </c>
      <c r="M460" s="283">
        <v>1</v>
      </c>
      <c r="N460" s="283">
        <v>1</v>
      </c>
    </row>
    <row r="461" spans="1:14" ht="25.5" x14ac:dyDescent="0.45">
      <c r="A461" s="279" t="s">
        <v>9848</v>
      </c>
      <c r="B461" s="280" t="s">
        <v>365</v>
      </c>
      <c r="C461" s="279" t="s">
        <v>364</v>
      </c>
      <c r="D461" s="279" t="s">
        <v>9848</v>
      </c>
      <c r="E461" s="281" t="s">
        <v>16501</v>
      </c>
      <c r="F461" s="279" t="s">
        <v>10850</v>
      </c>
      <c r="G461" s="279" t="s">
        <v>10851</v>
      </c>
      <c r="H461" s="282">
        <v>2220</v>
      </c>
      <c r="I461" s="283" t="s">
        <v>13619</v>
      </c>
      <c r="J461" s="284" t="s">
        <v>21727</v>
      </c>
      <c r="K461" s="284" t="s">
        <v>20462</v>
      </c>
      <c r="M461" s="283">
        <v>1</v>
      </c>
      <c r="N461" s="283">
        <v>1</v>
      </c>
    </row>
    <row r="462" spans="1:14" ht="51" x14ac:dyDescent="0.45">
      <c r="A462" s="279" t="s">
        <v>9848</v>
      </c>
      <c r="B462" s="280" t="s">
        <v>368</v>
      </c>
      <c r="C462" s="279" t="s">
        <v>367</v>
      </c>
      <c r="D462" s="279" t="s">
        <v>9848</v>
      </c>
      <c r="E462" s="281" t="s">
        <v>16278</v>
      </c>
      <c r="F462" s="279" t="s">
        <v>1740</v>
      </c>
      <c r="G462" s="279" t="s">
        <v>11074</v>
      </c>
      <c r="H462" s="282">
        <v>2720</v>
      </c>
      <c r="I462" s="283" t="s">
        <v>13620</v>
      </c>
      <c r="J462" s="284" t="s">
        <v>21725</v>
      </c>
      <c r="K462" s="284" t="s">
        <v>20695</v>
      </c>
      <c r="M462" s="283">
        <v>1</v>
      </c>
      <c r="N462" s="283">
        <v>1</v>
      </c>
    </row>
    <row r="463" spans="1:14" ht="25.5" x14ac:dyDescent="0.45">
      <c r="A463" s="279" t="s">
        <v>9848</v>
      </c>
      <c r="B463" s="280" t="s">
        <v>368</v>
      </c>
      <c r="C463" s="279" t="s">
        <v>367</v>
      </c>
      <c r="D463" s="279"/>
      <c r="E463" s="281" t="s">
        <v>16425</v>
      </c>
      <c r="F463" s="279" t="s">
        <v>10948</v>
      </c>
      <c r="G463" s="279" t="s">
        <v>9860</v>
      </c>
      <c r="H463" s="282">
        <v>2920</v>
      </c>
      <c r="I463" s="283" t="s">
        <v>13621</v>
      </c>
      <c r="J463" s="284" t="s">
        <v>21725</v>
      </c>
      <c r="K463" s="284" t="s">
        <v>20541</v>
      </c>
      <c r="M463" s="283">
        <v>1</v>
      </c>
      <c r="N463" s="283">
        <v>1</v>
      </c>
    </row>
    <row r="464" spans="1:14" ht="25.5" x14ac:dyDescent="0.45">
      <c r="A464" s="279" t="s">
        <v>9848</v>
      </c>
      <c r="B464" s="280" t="s">
        <v>368</v>
      </c>
      <c r="C464" s="279" t="s">
        <v>367</v>
      </c>
      <c r="D464" s="279"/>
      <c r="E464" s="281" t="s">
        <v>16426</v>
      </c>
      <c r="F464" s="279" t="s">
        <v>10947</v>
      </c>
      <c r="G464" s="279" t="s">
        <v>9860</v>
      </c>
      <c r="H464" s="282">
        <v>3100</v>
      </c>
      <c r="I464" s="283" t="s">
        <v>13622</v>
      </c>
      <c r="J464" s="284" t="s">
        <v>21725</v>
      </c>
      <c r="K464" s="284" t="s">
        <v>20540</v>
      </c>
      <c r="M464" s="283">
        <v>1</v>
      </c>
      <c r="N464" s="283">
        <v>1</v>
      </c>
    </row>
    <row r="465" spans="1:14" ht="25.5" x14ac:dyDescent="0.45">
      <c r="A465" s="279" t="s">
        <v>9848</v>
      </c>
      <c r="B465" s="280" t="s">
        <v>368</v>
      </c>
      <c r="C465" s="279" t="s">
        <v>367</v>
      </c>
      <c r="D465" s="279"/>
      <c r="E465" s="281" t="s">
        <v>16427</v>
      </c>
      <c r="F465" s="279" t="s">
        <v>10946</v>
      </c>
      <c r="G465" s="279" t="s">
        <v>9860</v>
      </c>
      <c r="H465" s="282">
        <v>2211</v>
      </c>
      <c r="I465" s="283" t="s">
        <v>13623</v>
      </c>
      <c r="J465" s="284" t="s">
        <v>21725</v>
      </c>
      <c r="K465" s="284" t="s">
        <v>20539</v>
      </c>
      <c r="M465" s="283">
        <v>1</v>
      </c>
      <c r="N465" s="283">
        <v>1</v>
      </c>
    </row>
    <row r="466" spans="1:14" ht="38.25" x14ac:dyDescent="0.45">
      <c r="A466" s="279" t="s">
        <v>9848</v>
      </c>
      <c r="B466" s="280" t="s">
        <v>368</v>
      </c>
      <c r="C466" s="279" t="s">
        <v>367</v>
      </c>
      <c r="D466" s="279" t="s">
        <v>9848</v>
      </c>
      <c r="E466" s="281" t="s">
        <v>16428</v>
      </c>
      <c r="F466" s="279" t="s">
        <v>1866</v>
      </c>
      <c r="G466" s="279" t="s">
        <v>10945</v>
      </c>
      <c r="H466" s="282">
        <v>2219</v>
      </c>
      <c r="I466" s="283" t="s">
        <v>13624</v>
      </c>
      <c r="J466" s="284" t="s">
        <v>21725</v>
      </c>
      <c r="K466" s="284" t="s">
        <v>20538</v>
      </c>
      <c r="M466" s="283">
        <v>1</v>
      </c>
      <c r="N466" s="283">
        <v>1</v>
      </c>
    </row>
    <row r="467" spans="1:14" ht="38.25" x14ac:dyDescent="0.45">
      <c r="A467" s="279" t="s">
        <v>9848</v>
      </c>
      <c r="B467" s="280" t="s">
        <v>368</v>
      </c>
      <c r="C467" s="279" t="s">
        <v>367</v>
      </c>
      <c r="D467" s="279"/>
      <c r="E467" s="281" t="s">
        <v>16430</v>
      </c>
      <c r="F467" s="279" t="s">
        <v>10942</v>
      </c>
      <c r="G467" s="279" t="s">
        <v>9860</v>
      </c>
      <c r="H467" s="282">
        <v>2211</v>
      </c>
      <c r="I467" s="283" t="s">
        <v>13625</v>
      </c>
      <c r="J467" s="284" t="s">
        <v>21725</v>
      </c>
      <c r="K467" s="284" t="s">
        <v>20535</v>
      </c>
      <c r="M467" s="283">
        <v>1</v>
      </c>
      <c r="N467" s="283">
        <v>1</v>
      </c>
    </row>
    <row r="468" spans="1:14" ht="25.5" x14ac:dyDescent="0.45">
      <c r="A468" s="279" t="s">
        <v>9848</v>
      </c>
      <c r="B468" s="280" t="s">
        <v>368</v>
      </c>
      <c r="C468" s="279" t="s">
        <v>367</v>
      </c>
      <c r="D468" s="279" t="s">
        <v>9848</v>
      </c>
      <c r="E468" s="281" t="s">
        <v>16432</v>
      </c>
      <c r="F468" s="279" t="s">
        <v>10939</v>
      </c>
      <c r="G468" s="279" t="s">
        <v>10941</v>
      </c>
      <c r="H468" s="282">
        <v>2219</v>
      </c>
      <c r="I468" s="283" t="s">
        <v>13626</v>
      </c>
      <c r="J468" s="284" t="s">
        <v>21725</v>
      </c>
      <c r="K468" s="284" t="s">
        <v>20533</v>
      </c>
      <c r="M468" s="283">
        <v>1</v>
      </c>
      <c r="N468" s="283">
        <v>1</v>
      </c>
    </row>
    <row r="469" spans="1:14" ht="51" x14ac:dyDescent="0.45">
      <c r="A469" s="279" t="s">
        <v>9848</v>
      </c>
      <c r="B469" s="280" t="s">
        <v>368</v>
      </c>
      <c r="C469" s="279" t="s">
        <v>367</v>
      </c>
      <c r="D469" s="279" t="s">
        <v>9848</v>
      </c>
      <c r="E469" s="281" t="s">
        <v>16434</v>
      </c>
      <c r="F469" s="279" t="s">
        <v>10936</v>
      </c>
      <c r="G469" s="279" t="s">
        <v>10937</v>
      </c>
      <c r="H469" s="282">
        <v>2220</v>
      </c>
      <c r="I469" s="283" t="s">
        <v>13627</v>
      </c>
      <c r="J469" s="284" t="s">
        <v>21725</v>
      </c>
      <c r="K469" s="284" t="s">
        <v>20531</v>
      </c>
      <c r="M469" s="283">
        <v>1</v>
      </c>
      <c r="N469" s="283">
        <v>1</v>
      </c>
    </row>
    <row r="470" spans="1:14" ht="51" x14ac:dyDescent="0.45">
      <c r="A470" s="279" t="s">
        <v>9848</v>
      </c>
      <c r="B470" s="280" t="s">
        <v>368</v>
      </c>
      <c r="C470" s="279" t="s">
        <v>367</v>
      </c>
      <c r="D470" s="279"/>
      <c r="E470" s="281" t="s">
        <v>16435</v>
      </c>
      <c r="F470" s="279" t="s">
        <v>10934</v>
      </c>
      <c r="G470" s="279" t="s">
        <v>9860</v>
      </c>
      <c r="H470" s="282">
        <v>2219</v>
      </c>
      <c r="I470" s="283" t="s">
        <v>13628</v>
      </c>
      <c r="J470" s="284" t="s">
        <v>21725</v>
      </c>
      <c r="K470" s="284" t="s">
        <v>20530</v>
      </c>
      <c r="M470" s="283">
        <v>1</v>
      </c>
      <c r="N470" s="283">
        <v>1</v>
      </c>
    </row>
    <row r="471" spans="1:14" ht="25.5" x14ac:dyDescent="0.45">
      <c r="A471" s="279" t="s">
        <v>9848</v>
      </c>
      <c r="B471" s="280" t="s">
        <v>368</v>
      </c>
      <c r="C471" s="279" t="s">
        <v>367</v>
      </c>
      <c r="D471" s="279" t="s">
        <v>9848</v>
      </c>
      <c r="E471" s="281" t="s">
        <v>16493</v>
      </c>
      <c r="F471" s="279" t="s">
        <v>10869</v>
      </c>
      <c r="G471" s="279" t="s">
        <v>10870</v>
      </c>
      <c r="H471" s="282">
        <v>2219</v>
      </c>
      <c r="I471" s="283" t="s">
        <v>13629</v>
      </c>
      <c r="J471" s="284" t="s">
        <v>21725</v>
      </c>
      <c r="K471" s="284" t="s">
        <v>20470</v>
      </c>
      <c r="M471" s="283">
        <v>1</v>
      </c>
      <c r="N471" s="283">
        <v>1</v>
      </c>
    </row>
    <row r="472" spans="1:14" ht="25.5" x14ac:dyDescent="0.45">
      <c r="A472" s="279" t="s">
        <v>9848</v>
      </c>
      <c r="B472" s="280" t="s">
        <v>368</v>
      </c>
      <c r="C472" s="279" t="s">
        <v>367</v>
      </c>
      <c r="D472" s="279" t="s">
        <v>9848</v>
      </c>
      <c r="E472" s="281" t="s">
        <v>16494</v>
      </c>
      <c r="F472" s="279" t="s">
        <v>10865</v>
      </c>
      <c r="G472" s="279" t="s">
        <v>10866</v>
      </c>
      <c r="H472" s="282">
        <v>2720</v>
      </c>
      <c r="I472" s="283" t="s">
        <v>13630</v>
      </c>
      <c r="J472" s="284" t="s">
        <v>21725</v>
      </c>
      <c r="K472" s="284" t="s">
        <v>20469</v>
      </c>
      <c r="M472" s="283">
        <v>1</v>
      </c>
      <c r="N472" s="283">
        <v>1</v>
      </c>
    </row>
    <row r="473" spans="1:14" ht="25.5" x14ac:dyDescent="0.45">
      <c r="A473" s="279" t="s">
        <v>9848</v>
      </c>
      <c r="B473" s="280" t="s">
        <v>368</v>
      </c>
      <c r="C473" s="279" t="s">
        <v>367</v>
      </c>
      <c r="D473" s="279" t="s">
        <v>9848</v>
      </c>
      <c r="E473" s="281" t="s">
        <v>16501</v>
      </c>
      <c r="F473" s="279" t="s">
        <v>10850</v>
      </c>
      <c r="G473" s="279" t="s">
        <v>10849</v>
      </c>
      <c r="H473" s="282">
        <v>2392</v>
      </c>
      <c r="I473" s="283" t="s">
        <v>13631</v>
      </c>
      <c r="J473" s="284" t="s">
        <v>21725</v>
      </c>
      <c r="K473" s="284" t="s">
        <v>20462</v>
      </c>
      <c r="M473" s="283">
        <v>1</v>
      </c>
      <c r="N473" s="283">
        <v>1</v>
      </c>
    </row>
    <row r="474" spans="1:14" ht="38.25" x14ac:dyDescent="0.45">
      <c r="A474" s="279" t="s">
        <v>9848</v>
      </c>
      <c r="B474" s="280" t="s">
        <v>368</v>
      </c>
      <c r="C474" s="279" t="s">
        <v>367</v>
      </c>
      <c r="D474" s="279" t="s">
        <v>9848</v>
      </c>
      <c r="E474" s="281" t="s">
        <v>16502</v>
      </c>
      <c r="F474" s="279" t="s">
        <v>10845</v>
      </c>
      <c r="G474" s="279" t="s">
        <v>10847</v>
      </c>
      <c r="H474" s="282">
        <v>2393</v>
      </c>
      <c r="I474" s="283" t="s">
        <v>13632</v>
      </c>
      <c r="J474" s="284" t="s">
        <v>21725</v>
      </c>
      <c r="K474" s="284" t="s">
        <v>20461</v>
      </c>
      <c r="M474" s="283">
        <v>1</v>
      </c>
      <c r="N474" s="283">
        <v>1</v>
      </c>
    </row>
    <row r="475" spans="1:14" ht="38.25" x14ac:dyDescent="0.45">
      <c r="A475" s="279" t="s">
        <v>9848</v>
      </c>
      <c r="B475" s="280" t="s">
        <v>371</v>
      </c>
      <c r="C475" s="279" t="s">
        <v>372</v>
      </c>
      <c r="D475" s="279"/>
      <c r="E475" s="281" t="s">
        <v>16420</v>
      </c>
      <c r="F475" s="279" t="s">
        <v>1858</v>
      </c>
      <c r="G475" s="279" t="s">
        <v>9860</v>
      </c>
      <c r="H475" s="282">
        <v>2391</v>
      </c>
      <c r="I475" s="283" t="s">
        <v>13633</v>
      </c>
      <c r="J475" s="284" t="s">
        <v>21723</v>
      </c>
      <c r="K475" s="284" t="s">
        <v>20547</v>
      </c>
      <c r="M475" s="283">
        <v>1</v>
      </c>
      <c r="N475" s="283">
        <v>1</v>
      </c>
    </row>
    <row r="476" spans="1:14" ht="13.15" x14ac:dyDescent="0.45">
      <c r="A476" s="279" t="s">
        <v>9848</v>
      </c>
      <c r="B476" s="280" t="s">
        <v>371</v>
      </c>
      <c r="C476" s="279" t="s">
        <v>372</v>
      </c>
      <c r="D476" s="279" t="s">
        <v>9848</v>
      </c>
      <c r="E476" s="281" t="s">
        <v>16437</v>
      </c>
      <c r="F476" s="279" t="s">
        <v>10932</v>
      </c>
      <c r="G476" s="279" t="s">
        <v>10933</v>
      </c>
      <c r="H476" s="282">
        <v>2392</v>
      </c>
      <c r="I476" s="283" t="s">
        <v>13634</v>
      </c>
      <c r="J476" s="284" t="s">
        <v>21723</v>
      </c>
      <c r="K476" s="284" t="s">
        <v>20527</v>
      </c>
      <c r="M476" s="283">
        <v>1</v>
      </c>
      <c r="N476" s="283">
        <v>1</v>
      </c>
    </row>
    <row r="477" spans="1:14" ht="13.15" x14ac:dyDescent="0.45">
      <c r="A477" s="279" t="s">
        <v>9848</v>
      </c>
      <c r="B477" s="280" t="s">
        <v>371</v>
      </c>
      <c r="C477" s="279" t="s">
        <v>372</v>
      </c>
      <c r="D477" s="279"/>
      <c r="E477" s="281" t="s">
        <v>16438</v>
      </c>
      <c r="F477" s="279" t="s">
        <v>10930</v>
      </c>
      <c r="G477" s="279" t="s">
        <v>9860</v>
      </c>
      <c r="H477" s="282">
        <v>2395</v>
      </c>
      <c r="I477" s="283" t="s">
        <v>13635</v>
      </c>
      <c r="J477" s="284" t="s">
        <v>21723</v>
      </c>
      <c r="K477" s="284" t="s">
        <v>20526</v>
      </c>
      <c r="M477" s="283">
        <v>1</v>
      </c>
      <c r="N477" s="283">
        <v>1</v>
      </c>
    </row>
    <row r="478" spans="1:14" ht="25.5" x14ac:dyDescent="0.45">
      <c r="A478" s="279" t="s">
        <v>9848</v>
      </c>
      <c r="B478" s="280" t="s">
        <v>371</v>
      </c>
      <c r="C478" s="279" t="s">
        <v>372</v>
      </c>
      <c r="D478" s="279"/>
      <c r="E478" s="281" t="s">
        <v>16439</v>
      </c>
      <c r="F478" s="279" t="s">
        <v>10929</v>
      </c>
      <c r="G478" s="279" t="s">
        <v>9860</v>
      </c>
      <c r="H478" s="282">
        <v>2310</v>
      </c>
      <c r="I478" s="283" t="s">
        <v>13636</v>
      </c>
      <c r="J478" s="284" t="s">
        <v>21723</v>
      </c>
      <c r="K478" s="284" t="s">
        <v>20525</v>
      </c>
      <c r="M478" s="283">
        <v>1</v>
      </c>
      <c r="N478" s="283">
        <v>1</v>
      </c>
    </row>
    <row r="479" spans="1:14" ht="25.5" x14ac:dyDescent="0.45">
      <c r="A479" s="279" t="s">
        <v>9848</v>
      </c>
      <c r="B479" s="280" t="s">
        <v>373</v>
      </c>
      <c r="C479" s="279" t="s">
        <v>374</v>
      </c>
      <c r="D479" s="279"/>
      <c r="E479" s="281" t="s">
        <v>16441</v>
      </c>
      <c r="F479" s="279" t="s">
        <v>10928</v>
      </c>
      <c r="G479" s="279" t="s">
        <v>9860</v>
      </c>
      <c r="H479" s="282">
        <v>2310</v>
      </c>
      <c r="I479" s="283" t="s">
        <v>13637</v>
      </c>
      <c r="J479" s="284" t="s">
        <v>21722</v>
      </c>
      <c r="K479" s="284" t="s">
        <v>20523</v>
      </c>
      <c r="M479" s="283">
        <v>1</v>
      </c>
      <c r="N479" s="283">
        <v>1</v>
      </c>
    </row>
    <row r="480" spans="1:14" ht="25.5" x14ac:dyDescent="0.45">
      <c r="A480" s="279" t="s">
        <v>9848</v>
      </c>
      <c r="B480" s="280" t="s">
        <v>373</v>
      </c>
      <c r="C480" s="279" t="s">
        <v>374</v>
      </c>
      <c r="D480" s="279"/>
      <c r="E480" s="281" t="s">
        <v>16442</v>
      </c>
      <c r="F480" s="279" t="s">
        <v>10927</v>
      </c>
      <c r="G480" s="279" t="s">
        <v>9860</v>
      </c>
      <c r="H480" s="282">
        <v>2310</v>
      </c>
      <c r="I480" s="283" t="s">
        <v>13638</v>
      </c>
      <c r="J480" s="284" t="s">
        <v>21722</v>
      </c>
      <c r="K480" s="284" t="s">
        <v>20522</v>
      </c>
      <c r="M480" s="283">
        <v>1</v>
      </c>
      <c r="N480" s="283">
        <v>1</v>
      </c>
    </row>
    <row r="481" spans="1:14" ht="38.25" x14ac:dyDescent="0.45">
      <c r="A481" s="279" t="s">
        <v>9848</v>
      </c>
      <c r="B481" s="280" t="s">
        <v>373</v>
      </c>
      <c r="C481" s="279" t="s">
        <v>374</v>
      </c>
      <c r="D481" s="279"/>
      <c r="E481" s="281" t="s">
        <v>16443</v>
      </c>
      <c r="F481" s="279" t="s">
        <v>10926</v>
      </c>
      <c r="G481" s="279" t="s">
        <v>9860</v>
      </c>
      <c r="H481" s="282">
        <v>2310</v>
      </c>
      <c r="I481" s="283" t="s">
        <v>13639</v>
      </c>
      <c r="J481" s="284" t="s">
        <v>21722</v>
      </c>
      <c r="K481" s="284" t="s">
        <v>20521</v>
      </c>
      <c r="M481" s="283">
        <v>1</v>
      </c>
      <c r="N481" s="283">
        <v>1</v>
      </c>
    </row>
    <row r="482" spans="1:14" ht="38.25" x14ac:dyDescent="0.45">
      <c r="A482" s="279" t="s">
        <v>9848</v>
      </c>
      <c r="B482" s="280" t="s">
        <v>379</v>
      </c>
      <c r="C482" s="279" t="s">
        <v>380</v>
      </c>
      <c r="D482" s="279"/>
      <c r="E482" s="281" t="s">
        <v>16457</v>
      </c>
      <c r="F482" s="279" t="s">
        <v>10911</v>
      </c>
      <c r="G482" s="279" t="s">
        <v>9860</v>
      </c>
      <c r="H482" s="282">
        <v>2394</v>
      </c>
      <c r="I482" s="283" t="s">
        <v>13640</v>
      </c>
      <c r="J482" s="284" t="s">
        <v>21719</v>
      </c>
      <c r="K482" s="284" t="s">
        <v>20506</v>
      </c>
      <c r="M482" s="283">
        <v>1</v>
      </c>
      <c r="N482" s="283">
        <v>1</v>
      </c>
    </row>
    <row r="483" spans="1:14" ht="25.5" x14ac:dyDescent="0.45">
      <c r="A483" s="279" t="s">
        <v>9848</v>
      </c>
      <c r="B483" s="280" t="s">
        <v>379</v>
      </c>
      <c r="C483" s="279" t="s">
        <v>380</v>
      </c>
      <c r="D483" s="279" t="s">
        <v>9848</v>
      </c>
      <c r="E483" s="281" t="s">
        <v>16458</v>
      </c>
      <c r="F483" s="279" t="s">
        <v>10908</v>
      </c>
      <c r="G483" s="279" t="s">
        <v>10910</v>
      </c>
      <c r="H483" s="282">
        <v>2395</v>
      </c>
      <c r="I483" s="283" t="s">
        <v>13641</v>
      </c>
      <c r="J483" s="284" t="s">
        <v>21719</v>
      </c>
      <c r="K483" s="284" t="s">
        <v>20505</v>
      </c>
      <c r="M483" s="283">
        <v>1</v>
      </c>
      <c r="N483" s="283">
        <v>1</v>
      </c>
    </row>
    <row r="484" spans="1:14" ht="38.25" x14ac:dyDescent="0.45">
      <c r="A484" s="279" t="s">
        <v>9848</v>
      </c>
      <c r="B484" s="280" t="s">
        <v>379</v>
      </c>
      <c r="C484" s="279" t="s">
        <v>380</v>
      </c>
      <c r="D484" s="279" t="s">
        <v>9848</v>
      </c>
      <c r="E484" s="281" t="s">
        <v>16459</v>
      </c>
      <c r="F484" s="279" t="s">
        <v>10901</v>
      </c>
      <c r="G484" s="279" t="s">
        <v>10906</v>
      </c>
      <c r="H484" s="282">
        <v>2395</v>
      </c>
      <c r="I484" s="283" t="s">
        <v>13642</v>
      </c>
      <c r="J484" s="284" t="s">
        <v>21719</v>
      </c>
      <c r="K484" s="284" t="s">
        <v>20504</v>
      </c>
      <c r="M484" s="283">
        <v>1</v>
      </c>
      <c r="N484" s="283">
        <v>1</v>
      </c>
    </row>
    <row r="485" spans="1:14" ht="25.5" x14ac:dyDescent="0.45">
      <c r="A485" s="279" t="s">
        <v>9848</v>
      </c>
      <c r="B485" s="280" t="s">
        <v>379</v>
      </c>
      <c r="C485" s="279" t="s">
        <v>380</v>
      </c>
      <c r="D485" s="279"/>
      <c r="E485" s="281" t="s">
        <v>16461</v>
      </c>
      <c r="F485" s="279" t="s">
        <v>10899</v>
      </c>
      <c r="G485" s="279" t="s">
        <v>9860</v>
      </c>
      <c r="H485" s="282">
        <v>2395</v>
      </c>
      <c r="I485" s="283" t="s">
        <v>13643</v>
      </c>
      <c r="J485" s="284" t="s">
        <v>21719</v>
      </c>
      <c r="K485" s="284" t="s">
        <v>20502</v>
      </c>
      <c r="M485" s="283">
        <v>1</v>
      </c>
      <c r="N485" s="283">
        <v>1</v>
      </c>
    </row>
    <row r="486" spans="1:14" ht="25.5" x14ac:dyDescent="0.45">
      <c r="A486" s="279" t="s">
        <v>9848</v>
      </c>
      <c r="B486" s="280" t="s">
        <v>379</v>
      </c>
      <c r="C486" s="279" t="s">
        <v>380</v>
      </c>
      <c r="D486" s="279" t="s">
        <v>9848</v>
      </c>
      <c r="E486" s="281" t="s">
        <v>16462</v>
      </c>
      <c r="F486" s="279" t="s">
        <v>10897</v>
      </c>
      <c r="G486" s="279" t="s">
        <v>10898</v>
      </c>
      <c r="H486" s="282">
        <v>2395</v>
      </c>
      <c r="I486" s="283" t="s">
        <v>13644</v>
      </c>
      <c r="J486" s="284" t="s">
        <v>21719</v>
      </c>
      <c r="K486" s="284" t="s">
        <v>20501</v>
      </c>
      <c r="M486" s="283">
        <v>1</v>
      </c>
      <c r="N486" s="283">
        <v>1</v>
      </c>
    </row>
    <row r="487" spans="1:14" ht="25.5" x14ac:dyDescent="0.45">
      <c r="A487" s="279" t="s">
        <v>9848</v>
      </c>
      <c r="B487" s="280" t="s">
        <v>379</v>
      </c>
      <c r="C487" s="279" t="s">
        <v>380</v>
      </c>
      <c r="D487" s="279" t="s">
        <v>9848</v>
      </c>
      <c r="E487" s="281" t="s">
        <v>16463</v>
      </c>
      <c r="F487" s="279" t="s">
        <v>10894</v>
      </c>
      <c r="G487" s="279" t="s">
        <v>10895</v>
      </c>
      <c r="H487" s="282">
        <v>2394</v>
      </c>
      <c r="I487" s="283" t="s">
        <v>13645</v>
      </c>
      <c r="J487" s="284" t="s">
        <v>21719</v>
      </c>
      <c r="K487" s="284" t="s">
        <v>20500</v>
      </c>
      <c r="M487" s="283">
        <v>1</v>
      </c>
      <c r="N487" s="283">
        <v>1</v>
      </c>
    </row>
    <row r="488" spans="1:14" ht="38.25" x14ac:dyDescent="0.45">
      <c r="A488" s="279" t="s">
        <v>9848</v>
      </c>
      <c r="B488" s="280" t="s">
        <v>379</v>
      </c>
      <c r="C488" s="279" t="s">
        <v>380</v>
      </c>
      <c r="D488" s="279" t="s">
        <v>9848</v>
      </c>
      <c r="E488" s="281" t="s">
        <v>16697</v>
      </c>
      <c r="F488" s="279" t="s">
        <v>10605</v>
      </c>
      <c r="G488" s="279" t="s">
        <v>10606</v>
      </c>
      <c r="H488" s="282">
        <v>2394</v>
      </c>
      <c r="I488" s="283" t="s">
        <v>13646</v>
      </c>
      <c r="J488" s="284" t="s">
        <v>21719</v>
      </c>
      <c r="K488" s="284" t="s">
        <v>20266</v>
      </c>
      <c r="M488" s="283">
        <v>1</v>
      </c>
      <c r="N488" s="283">
        <v>1</v>
      </c>
    </row>
    <row r="489" spans="1:14" ht="25.5" x14ac:dyDescent="0.45">
      <c r="A489" s="279" t="s">
        <v>9848</v>
      </c>
      <c r="B489" s="280" t="s">
        <v>381</v>
      </c>
      <c r="C489" s="279" t="s">
        <v>382</v>
      </c>
      <c r="D489" s="279" t="s">
        <v>9848</v>
      </c>
      <c r="E489" s="281" t="s">
        <v>16459</v>
      </c>
      <c r="F489" s="279" t="s">
        <v>10901</v>
      </c>
      <c r="G489" s="279" t="s">
        <v>10905</v>
      </c>
      <c r="H489" s="282">
        <v>2395</v>
      </c>
      <c r="I489" s="283" t="s">
        <v>13647</v>
      </c>
      <c r="J489" s="284" t="s">
        <v>21718</v>
      </c>
      <c r="K489" s="284" t="s">
        <v>20504</v>
      </c>
      <c r="M489" s="283">
        <v>1</v>
      </c>
      <c r="N489" s="283">
        <v>1</v>
      </c>
    </row>
    <row r="490" spans="1:14" ht="38.25" x14ac:dyDescent="0.45">
      <c r="A490" s="279" t="s">
        <v>9848</v>
      </c>
      <c r="B490" s="280" t="s">
        <v>381</v>
      </c>
      <c r="C490" s="279" t="s">
        <v>382</v>
      </c>
      <c r="D490" s="279" t="s">
        <v>9848</v>
      </c>
      <c r="E490" s="281" t="s">
        <v>16468</v>
      </c>
      <c r="F490" s="279" t="s">
        <v>1904</v>
      </c>
      <c r="G490" s="279" t="s">
        <v>10890</v>
      </c>
      <c r="H490" s="282">
        <v>2399</v>
      </c>
      <c r="I490" s="283" t="s">
        <v>13648</v>
      </c>
      <c r="J490" s="284" t="s">
        <v>21718</v>
      </c>
      <c r="K490" s="284" t="s">
        <v>20495</v>
      </c>
      <c r="M490" s="283">
        <v>1</v>
      </c>
      <c r="N490" s="283">
        <v>1</v>
      </c>
    </row>
    <row r="491" spans="1:14" ht="25.5" x14ac:dyDescent="0.45">
      <c r="A491" s="279" t="s">
        <v>9848</v>
      </c>
      <c r="B491" s="280" t="s">
        <v>381</v>
      </c>
      <c r="C491" s="279" t="s">
        <v>382</v>
      </c>
      <c r="D491" s="279" t="s">
        <v>9848</v>
      </c>
      <c r="E491" s="281" t="s">
        <v>16471</v>
      </c>
      <c r="F491" s="279" t="s">
        <v>10883</v>
      </c>
      <c r="G491" s="279" t="s">
        <v>10885</v>
      </c>
      <c r="H491" s="282">
        <v>2396</v>
      </c>
      <c r="I491" s="283" t="s">
        <v>13649</v>
      </c>
      <c r="J491" s="284" t="s">
        <v>21718</v>
      </c>
      <c r="K491" s="284" t="s">
        <v>20492</v>
      </c>
      <c r="M491" s="283">
        <v>1</v>
      </c>
      <c r="N491" s="283">
        <v>1</v>
      </c>
    </row>
    <row r="492" spans="1:14" ht="38.25" x14ac:dyDescent="0.45">
      <c r="A492" s="279" t="s">
        <v>9848</v>
      </c>
      <c r="B492" s="280" t="s">
        <v>381</v>
      </c>
      <c r="C492" s="279" t="s">
        <v>382</v>
      </c>
      <c r="D492" s="279" t="s">
        <v>9848</v>
      </c>
      <c r="E492" s="281" t="s">
        <v>16528</v>
      </c>
      <c r="F492" s="279" t="s">
        <v>10791</v>
      </c>
      <c r="G492" s="279" t="s">
        <v>10792</v>
      </c>
      <c r="H492" s="282">
        <v>2399</v>
      </c>
      <c r="I492" s="283" t="s">
        <v>13650</v>
      </c>
      <c r="J492" s="284" t="s">
        <v>21718</v>
      </c>
      <c r="K492" s="284" t="s">
        <v>20435</v>
      </c>
      <c r="M492" s="283">
        <v>1</v>
      </c>
      <c r="N492" s="283">
        <v>1</v>
      </c>
    </row>
    <row r="493" spans="1:14" ht="38.25" x14ac:dyDescent="0.45">
      <c r="A493" s="279" t="s">
        <v>9848</v>
      </c>
      <c r="B493" s="280" t="s">
        <v>383</v>
      </c>
      <c r="C493" s="279" t="s">
        <v>384</v>
      </c>
      <c r="D493" s="279" t="s">
        <v>9848</v>
      </c>
      <c r="E493" s="281" t="s">
        <v>16459</v>
      </c>
      <c r="F493" s="279" t="s">
        <v>10901</v>
      </c>
      <c r="G493" s="279" t="s">
        <v>10904</v>
      </c>
      <c r="H493" s="282">
        <v>2310</v>
      </c>
      <c r="I493" s="283" t="s">
        <v>13651</v>
      </c>
      <c r="J493" s="284" t="s">
        <v>21717</v>
      </c>
      <c r="K493" s="284" t="s">
        <v>20504</v>
      </c>
      <c r="M493" s="283">
        <v>1</v>
      </c>
      <c r="N493" s="283">
        <v>1</v>
      </c>
    </row>
    <row r="494" spans="1:14" ht="38.25" x14ac:dyDescent="0.45">
      <c r="A494" s="279" t="s">
        <v>9848</v>
      </c>
      <c r="B494" s="280" t="s">
        <v>383</v>
      </c>
      <c r="C494" s="279" t="s">
        <v>384</v>
      </c>
      <c r="D494" s="279" t="s">
        <v>9848</v>
      </c>
      <c r="E494" s="281" t="s">
        <v>16466</v>
      </c>
      <c r="F494" s="279" t="s">
        <v>1903</v>
      </c>
      <c r="G494" s="279" t="s">
        <v>10892</v>
      </c>
      <c r="H494" s="282">
        <v>2399</v>
      </c>
      <c r="I494" s="283" t="s">
        <v>13652</v>
      </c>
      <c r="J494" s="284" t="s">
        <v>21717</v>
      </c>
      <c r="K494" s="284" t="s">
        <v>20497</v>
      </c>
      <c r="M494" s="283">
        <v>1</v>
      </c>
      <c r="N494" s="283">
        <v>1</v>
      </c>
    </row>
    <row r="495" spans="1:14" ht="25.5" x14ac:dyDescent="0.45">
      <c r="A495" s="279" t="s">
        <v>9848</v>
      </c>
      <c r="B495" s="280" t="s">
        <v>387</v>
      </c>
      <c r="C495" s="279" t="s">
        <v>386</v>
      </c>
      <c r="D495" s="279" t="s">
        <v>9848</v>
      </c>
      <c r="E495" s="281" t="s">
        <v>16498</v>
      </c>
      <c r="F495" s="279" t="s">
        <v>10857</v>
      </c>
      <c r="G495" s="279" t="s">
        <v>10856</v>
      </c>
      <c r="H495" s="282">
        <v>2395</v>
      </c>
      <c r="I495" s="283" t="s">
        <v>13653</v>
      </c>
      <c r="J495" s="284" t="s">
        <v>21715</v>
      </c>
      <c r="K495" s="284" t="s">
        <v>20465</v>
      </c>
      <c r="M495" s="283">
        <v>1</v>
      </c>
      <c r="N495" s="283">
        <v>1</v>
      </c>
    </row>
    <row r="496" spans="1:14" ht="25.5" x14ac:dyDescent="0.45">
      <c r="A496" s="279" t="s">
        <v>9848</v>
      </c>
      <c r="B496" s="280" t="s">
        <v>387</v>
      </c>
      <c r="C496" s="279" t="s">
        <v>386</v>
      </c>
      <c r="D496" s="279" t="s">
        <v>9848</v>
      </c>
      <c r="E496" s="281" t="s">
        <v>16499</v>
      </c>
      <c r="F496" s="279" t="s">
        <v>10854</v>
      </c>
      <c r="G496" s="279" t="s">
        <v>10853</v>
      </c>
      <c r="H496" s="282">
        <v>2399</v>
      </c>
      <c r="I496" s="283" t="s">
        <v>13654</v>
      </c>
      <c r="J496" s="284" t="s">
        <v>21715</v>
      </c>
      <c r="K496" s="284" t="s">
        <v>20464</v>
      </c>
      <c r="M496" s="283">
        <v>1</v>
      </c>
      <c r="N496" s="283">
        <v>1</v>
      </c>
    </row>
    <row r="497" spans="1:14" ht="38.25" x14ac:dyDescent="0.45">
      <c r="A497" s="279" t="s">
        <v>9848</v>
      </c>
      <c r="B497" s="280" t="s">
        <v>387</v>
      </c>
      <c r="C497" s="279" t="s">
        <v>386</v>
      </c>
      <c r="D497" s="279"/>
      <c r="E497" s="281" t="s">
        <v>16500</v>
      </c>
      <c r="F497" s="279" t="s">
        <v>10852</v>
      </c>
      <c r="G497" s="279" t="s">
        <v>9860</v>
      </c>
      <c r="H497" s="282">
        <v>3211</v>
      </c>
      <c r="I497" s="283" t="s">
        <v>13655</v>
      </c>
      <c r="J497" s="284" t="s">
        <v>21715</v>
      </c>
      <c r="K497" s="284" t="s">
        <v>20463</v>
      </c>
      <c r="M497" s="283">
        <v>1</v>
      </c>
      <c r="N497" s="283">
        <v>1</v>
      </c>
    </row>
    <row r="498" spans="1:14" ht="25.5" x14ac:dyDescent="0.45">
      <c r="A498" s="279" t="s">
        <v>9848</v>
      </c>
      <c r="B498" s="280" t="s">
        <v>390</v>
      </c>
      <c r="C498" s="279" t="s">
        <v>10645</v>
      </c>
      <c r="D498" s="279"/>
      <c r="E498" s="281" t="s">
        <v>16446</v>
      </c>
      <c r="F498" s="279" t="s">
        <v>10925</v>
      </c>
      <c r="G498" s="279" t="s">
        <v>9860</v>
      </c>
      <c r="H498" s="282">
        <v>2410</v>
      </c>
      <c r="I498" s="283" t="s">
        <v>13656</v>
      </c>
      <c r="J498" s="284" t="s">
        <v>21713</v>
      </c>
      <c r="K498" s="284" t="s">
        <v>20517</v>
      </c>
      <c r="M498" s="283">
        <v>1</v>
      </c>
      <c r="N498" s="283">
        <v>1</v>
      </c>
    </row>
    <row r="499" spans="1:14" ht="25.5" x14ac:dyDescent="0.45">
      <c r="A499" s="279" t="s">
        <v>9848</v>
      </c>
      <c r="B499" s="280" t="s">
        <v>390</v>
      </c>
      <c r="C499" s="279" t="s">
        <v>10645</v>
      </c>
      <c r="D499" s="279"/>
      <c r="E499" s="281" t="s">
        <v>16447</v>
      </c>
      <c r="F499" s="279" t="s">
        <v>10924</v>
      </c>
      <c r="G499" s="279" t="s">
        <v>9860</v>
      </c>
      <c r="H499" s="282">
        <v>2431</v>
      </c>
      <c r="I499" s="283" t="s">
        <v>13657</v>
      </c>
      <c r="J499" s="284" t="s">
        <v>21713</v>
      </c>
      <c r="K499" s="284" t="s">
        <v>20516</v>
      </c>
      <c r="M499" s="283">
        <v>1</v>
      </c>
      <c r="N499" s="283">
        <v>1</v>
      </c>
    </row>
    <row r="500" spans="1:14" ht="25.5" x14ac:dyDescent="0.45">
      <c r="A500" s="279" t="s">
        <v>9848</v>
      </c>
      <c r="B500" s="280" t="s">
        <v>390</v>
      </c>
      <c r="C500" s="279" t="s">
        <v>10645</v>
      </c>
      <c r="D500" s="279"/>
      <c r="E500" s="281" t="s">
        <v>16448</v>
      </c>
      <c r="F500" s="279" t="s">
        <v>10923</v>
      </c>
      <c r="G500" s="279" t="s">
        <v>9860</v>
      </c>
      <c r="H500" s="282">
        <v>2410</v>
      </c>
      <c r="I500" s="283" t="s">
        <v>13658</v>
      </c>
      <c r="J500" s="284" t="s">
        <v>21713</v>
      </c>
      <c r="K500" s="284" t="s">
        <v>20515</v>
      </c>
      <c r="M500" s="283">
        <v>1</v>
      </c>
      <c r="N500" s="283">
        <v>1</v>
      </c>
    </row>
    <row r="501" spans="1:14" ht="25.5" x14ac:dyDescent="0.45">
      <c r="A501" s="279" t="s">
        <v>9848</v>
      </c>
      <c r="B501" s="280" t="s">
        <v>390</v>
      </c>
      <c r="C501" s="279" t="s">
        <v>10645</v>
      </c>
      <c r="D501" s="279"/>
      <c r="E501" s="281" t="s">
        <v>16449</v>
      </c>
      <c r="F501" s="279" t="s">
        <v>10922</v>
      </c>
      <c r="G501" s="279" t="s">
        <v>9860</v>
      </c>
      <c r="H501" s="282">
        <v>2410</v>
      </c>
      <c r="I501" s="283" t="s">
        <v>13659</v>
      </c>
      <c r="J501" s="284" t="s">
        <v>21713</v>
      </c>
      <c r="K501" s="284" t="s">
        <v>20514</v>
      </c>
      <c r="M501" s="283">
        <v>1</v>
      </c>
      <c r="N501" s="283">
        <v>1</v>
      </c>
    </row>
    <row r="502" spans="1:14" ht="38.25" x14ac:dyDescent="0.45">
      <c r="A502" s="279" t="s">
        <v>9848</v>
      </c>
      <c r="B502" s="280" t="s">
        <v>390</v>
      </c>
      <c r="C502" s="279" t="s">
        <v>10645</v>
      </c>
      <c r="D502" s="279" t="s">
        <v>9848</v>
      </c>
      <c r="E502" s="281" t="s">
        <v>16450</v>
      </c>
      <c r="F502" s="279" t="s">
        <v>1889</v>
      </c>
      <c r="G502" s="279" t="s">
        <v>10921</v>
      </c>
      <c r="H502" s="282">
        <v>2599</v>
      </c>
      <c r="I502" s="283" t="s">
        <v>13660</v>
      </c>
      <c r="J502" s="284" t="s">
        <v>21713</v>
      </c>
      <c r="K502" s="284" t="s">
        <v>20513</v>
      </c>
      <c r="M502" s="283">
        <v>1</v>
      </c>
      <c r="N502" s="283">
        <v>1</v>
      </c>
    </row>
    <row r="503" spans="1:14" ht="25.5" x14ac:dyDescent="0.45">
      <c r="A503" s="279" t="s">
        <v>9848</v>
      </c>
      <c r="B503" s="280" t="s">
        <v>390</v>
      </c>
      <c r="C503" s="279" t="s">
        <v>10645</v>
      </c>
      <c r="D503" s="279"/>
      <c r="E503" s="281" t="s">
        <v>16659</v>
      </c>
      <c r="F503" s="279" t="s">
        <v>2062</v>
      </c>
      <c r="G503" s="279" t="s">
        <v>9860</v>
      </c>
      <c r="H503" s="282">
        <v>2732</v>
      </c>
      <c r="I503" s="283" t="s">
        <v>13661</v>
      </c>
      <c r="J503" s="284" t="s">
        <v>21713</v>
      </c>
      <c r="K503" s="284" t="s">
        <v>20304</v>
      </c>
      <c r="M503" s="283">
        <v>1</v>
      </c>
      <c r="N503" s="283">
        <v>1</v>
      </c>
    </row>
    <row r="504" spans="1:14" ht="25.5" x14ac:dyDescent="0.45">
      <c r="A504" s="279" t="s">
        <v>9848</v>
      </c>
      <c r="B504" s="280" t="s">
        <v>392</v>
      </c>
      <c r="C504" s="279" t="s">
        <v>393</v>
      </c>
      <c r="D504" s="279"/>
      <c r="E504" s="281" t="s">
        <v>16481</v>
      </c>
      <c r="F504" s="279" t="s">
        <v>1913</v>
      </c>
      <c r="G504" s="279" t="s">
        <v>9860</v>
      </c>
      <c r="H504" s="282">
        <v>3099</v>
      </c>
      <c r="I504" s="283" t="s">
        <v>13662</v>
      </c>
      <c r="J504" s="284" t="s">
        <v>21712</v>
      </c>
      <c r="K504" s="284" t="s">
        <v>20482</v>
      </c>
      <c r="M504" s="283">
        <v>1</v>
      </c>
      <c r="N504" s="283">
        <v>1</v>
      </c>
    </row>
    <row r="505" spans="1:14" ht="25.5" x14ac:dyDescent="0.45">
      <c r="A505" s="279" t="s">
        <v>9848</v>
      </c>
      <c r="B505" s="280" t="s">
        <v>392</v>
      </c>
      <c r="C505" s="279" t="s">
        <v>393</v>
      </c>
      <c r="D505" s="279"/>
      <c r="E505" s="281" t="s">
        <v>16487</v>
      </c>
      <c r="F505" s="279" t="s">
        <v>10875</v>
      </c>
      <c r="G505" s="279" t="s">
        <v>9860</v>
      </c>
      <c r="H505" s="282">
        <v>2420</v>
      </c>
      <c r="I505" s="283" t="s">
        <v>13663</v>
      </c>
      <c r="J505" s="284" t="s">
        <v>21712</v>
      </c>
      <c r="K505" s="284" t="s">
        <v>20476</v>
      </c>
      <c r="M505" s="283">
        <v>1</v>
      </c>
      <c r="N505" s="283">
        <v>1</v>
      </c>
    </row>
    <row r="506" spans="1:14" ht="51" x14ac:dyDescent="0.45">
      <c r="A506" s="279" t="s">
        <v>9848</v>
      </c>
      <c r="B506" s="280" t="s">
        <v>392</v>
      </c>
      <c r="C506" s="279" t="s">
        <v>393</v>
      </c>
      <c r="D506" s="279"/>
      <c r="E506" s="281" t="s">
        <v>16488</v>
      </c>
      <c r="F506" s="279" t="s">
        <v>10874</v>
      </c>
      <c r="G506" s="279" t="s">
        <v>9860</v>
      </c>
      <c r="H506" s="282">
        <v>2420</v>
      </c>
      <c r="I506" s="283" t="s">
        <v>13664</v>
      </c>
      <c r="J506" s="284" t="s">
        <v>21712</v>
      </c>
      <c r="K506" s="284" t="s">
        <v>20475</v>
      </c>
      <c r="M506" s="283">
        <v>1</v>
      </c>
      <c r="N506" s="283">
        <v>1</v>
      </c>
    </row>
    <row r="507" spans="1:14" ht="38.25" x14ac:dyDescent="0.45">
      <c r="A507" s="279" t="s">
        <v>9848</v>
      </c>
      <c r="B507" s="280" t="s">
        <v>392</v>
      </c>
      <c r="C507" s="279" t="s">
        <v>393</v>
      </c>
      <c r="D507" s="279"/>
      <c r="E507" s="281" t="s">
        <v>16489</v>
      </c>
      <c r="F507" s="279" t="s">
        <v>10873</v>
      </c>
      <c r="G507" s="279" t="s">
        <v>9860</v>
      </c>
      <c r="H507" s="282">
        <v>2420</v>
      </c>
      <c r="I507" s="283" t="s">
        <v>13665</v>
      </c>
      <c r="J507" s="284" t="s">
        <v>21712</v>
      </c>
      <c r="K507" s="284" t="s">
        <v>20474</v>
      </c>
      <c r="M507" s="283">
        <v>1</v>
      </c>
      <c r="N507" s="283">
        <v>1</v>
      </c>
    </row>
    <row r="508" spans="1:14" ht="38.25" x14ac:dyDescent="0.45">
      <c r="A508" s="279" t="s">
        <v>9848</v>
      </c>
      <c r="B508" s="280" t="s">
        <v>392</v>
      </c>
      <c r="C508" s="279" t="s">
        <v>393</v>
      </c>
      <c r="D508" s="279" t="s">
        <v>9848</v>
      </c>
      <c r="E508" s="281" t="s">
        <v>16713</v>
      </c>
      <c r="F508" s="279" t="s">
        <v>2105</v>
      </c>
      <c r="G508" s="279" t="s">
        <v>10585</v>
      </c>
      <c r="H508" s="282">
        <v>2420</v>
      </c>
      <c r="I508" s="283" t="s">
        <v>13666</v>
      </c>
      <c r="J508" s="284" t="s">
        <v>21712</v>
      </c>
      <c r="K508" s="284" t="s">
        <v>20250</v>
      </c>
      <c r="M508" s="283">
        <v>1</v>
      </c>
      <c r="N508" s="283">
        <v>1</v>
      </c>
    </row>
    <row r="509" spans="1:14" ht="51" x14ac:dyDescent="0.45">
      <c r="A509" s="279" t="s">
        <v>9848</v>
      </c>
      <c r="B509" s="280" t="s">
        <v>394</v>
      </c>
      <c r="C509" s="279" t="s">
        <v>395</v>
      </c>
      <c r="D509" s="279" t="s">
        <v>9848</v>
      </c>
      <c r="E509" s="281" t="s">
        <v>16453</v>
      </c>
      <c r="F509" s="279" t="s">
        <v>1891</v>
      </c>
      <c r="G509" s="279" t="s">
        <v>10919</v>
      </c>
      <c r="H509" s="282">
        <v>2599</v>
      </c>
      <c r="I509" s="283" t="s">
        <v>13667</v>
      </c>
      <c r="J509" s="284" t="s">
        <v>21711</v>
      </c>
      <c r="K509" s="284" t="s">
        <v>20510</v>
      </c>
      <c r="M509" s="283">
        <v>1</v>
      </c>
      <c r="N509" s="283">
        <v>1</v>
      </c>
    </row>
    <row r="510" spans="1:14" ht="25.5" x14ac:dyDescent="0.45">
      <c r="A510" s="279" t="s">
        <v>9848</v>
      </c>
      <c r="B510" s="280" t="s">
        <v>394</v>
      </c>
      <c r="C510" s="279" t="s">
        <v>395</v>
      </c>
      <c r="D510" s="279" t="s">
        <v>9848</v>
      </c>
      <c r="E510" s="281" t="s">
        <v>16454</v>
      </c>
      <c r="F510" s="279" t="s">
        <v>1892</v>
      </c>
      <c r="G510" s="279" t="s">
        <v>10916</v>
      </c>
      <c r="H510" s="282">
        <v>2732</v>
      </c>
      <c r="I510" s="283" t="s">
        <v>13668</v>
      </c>
      <c r="J510" s="284" t="s">
        <v>21711</v>
      </c>
      <c r="K510" s="284" t="s">
        <v>20509</v>
      </c>
      <c r="M510" s="283">
        <v>1</v>
      </c>
      <c r="N510" s="283">
        <v>1</v>
      </c>
    </row>
    <row r="511" spans="1:14" ht="25.5" x14ac:dyDescent="0.45">
      <c r="A511" s="279" t="s">
        <v>9848</v>
      </c>
      <c r="B511" s="280" t="s">
        <v>394</v>
      </c>
      <c r="C511" s="279" t="s">
        <v>395</v>
      </c>
      <c r="D511" s="279"/>
      <c r="E511" s="281" t="s">
        <v>16474</v>
      </c>
      <c r="F511" s="279" t="s">
        <v>1908</v>
      </c>
      <c r="G511" s="279" t="s">
        <v>9860</v>
      </c>
      <c r="H511" s="282">
        <v>2420</v>
      </c>
      <c r="I511" s="283" t="s">
        <v>13669</v>
      </c>
      <c r="J511" s="284" t="s">
        <v>21711</v>
      </c>
      <c r="K511" s="284" t="s">
        <v>20489</v>
      </c>
      <c r="M511" s="283">
        <v>1</v>
      </c>
      <c r="N511" s="283">
        <v>1</v>
      </c>
    </row>
    <row r="512" spans="1:14" ht="38.25" x14ac:dyDescent="0.45">
      <c r="A512" s="279" t="s">
        <v>9848</v>
      </c>
      <c r="B512" s="280" t="s">
        <v>394</v>
      </c>
      <c r="C512" s="279" t="s">
        <v>395</v>
      </c>
      <c r="D512" s="279" t="s">
        <v>9848</v>
      </c>
      <c r="E512" s="281" t="s">
        <v>16502</v>
      </c>
      <c r="F512" s="279" t="s">
        <v>10845</v>
      </c>
      <c r="G512" s="279" t="s">
        <v>10846</v>
      </c>
      <c r="H512" s="282">
        <v>2420</v>
      </c>
      <c r="I512" s="283" t="s">
        <v>13670</v>
      </c>
      <c r="J512" s="284" t="s">
        <v>21711</v>
      </c>
      <c r="K512" s="284" t="s">
        <v>20461</v>
      </c>
      <c r="M512" s="283">
        <v>1</v>
      </c>
      <c r="N512" s="283">
        <v>1</v>
      </c>
    </row>
    <row r="513" spans="1:14" ht="25.5" x14ac:dyDescent="0.45">
      <c r="A513" s="279" t="s">
        <v>9848</v>
      </c>
      <c r="B513" s="280" t="s">
        <v>394</v>
      </c>
      <c r="C513" s="279" t="s">
        <v>395</v>
      </c>
      <c r="D513" s="279" t="s">
        <v>9848</v>
      </c>
      <c r="E513" s="281" t="s">
        <v>16509</v>
      </c>
      <c r="F513" s="279" t="s">
        <v>1939</v>
      </c>
      <c r="G513" s="279" t="s">
        <v>10833</v>
      </c>
      <c r="H513" s="282">
        <v>2599</v>
      </c>
      <c r="I513" s="283" t="s">
        <v>13671</v>
      </c>
      <c r="J513" s="284" t="s">
        <v>21711</v>
      </c>
      <c r="K513" s="284" t="s">
        <v>20454</v>
      </c>
      <c r="M513" s="283">
        <v>1</v>
      </c>
      <c r="N513" s="283">
        <v>1</v>
      </c>
    </row>
    <row r="514" spans="1:14" ht="25.5" x14ac:dyDescent="0.45">
      <c r="A514" s="279" t="s">
        <v>9848</v>
      </c>
      <c r="B514" s="280" t="s">
        <v>394</v>
      </c>
      <c r="C514" s="279" t="s">
        <v>395</v>
      </c>
      <c r="D514" s="279" t="s">
        <v>9848</v>
      </c>
      <c r="E514" s="281" t="s">
        <v>16511</v>
      </c>
      <c r="F514" s="279" t="s">
        <v>10823</v>
      </c>
      <c r="G514" s="279" t="s">
        <v>10827</v>
      </c>
      <c r="H514" s="282">
        <v>2732</v>
      </c>
      <c r="I514" s="283" t="s">
        <v>13672</v>
      </c>
      <c r="J514" s="284" t="s">
        <v>21711</v>
      </c>
      <c r="K514" s="284" t="s">
        <v>20452</v>
      </c>
      <c r="M514" s="283">
        <v>1</v>
      </c>
      <c r="N514" s="283">
        <v>1</v>
      </c>
    </row>
    <row r="515" spans="1:14" ht="25.5" x14ac:dyDescent="0.45">
      <c r="A515" s="279" t="s">
        <v>9848</v>
      </c>
      <c r="B515" s="280" t="s">
        <v>394</v>
      </c>
      <c r="C515" s="279" t="s">
        <v>395</v>
      </c>
      <c r="D515" s="279"/>
      <c r="E515" s="281" t="s">
        <v>16532</v>
      </c>
      <c r="F515" s="279" t="s">
        <v>10785</v>
      </c>
      <c r="G515" s="279" t="s">
        <v>9860</v>
      </c>
      <c r="H515" s="282">
        <v>2420</v>
      </c>
      <c r="I515" s="283" t="s">
        <v>13673</v>
      </c>
      <c r="J515" s="284" t="s">
        <v>21711</v>
      </c>
      <c r="K515" s="284" t="s">
        <v>20431</v>
      </c>
      <c r="M515" s="283">
        <v>1</v>
      </c>
      <c r="N515" s="283">
        <v>1</v>
      </c>
    </row>
    <row r="516" spans="1:14" ht="38.25" x14ac:dyDescent="0.45">
      <c r="A516" s="279" t="s">
        <v>9848</v>
      </c>
      <c r="B516" s="280" t="s">
        <v>394</v>
      </c>
      <c r="C516" s="279" t="s">
        <v>395</v>
      </c>
      <c r="D516" s="279" t="s">
        <v>9848</v>
      </c>
      <c r="E516" s="281" t="s">
        <v>16533</v>
      </c>
      <c r="F516" s="279" t="s">
        <v>10783</v>
      </c>
      <c r="G516" s="279" t="s">
        <v>10784</v>
      </c>
      <c r="H516" s="282">
        <v>2599</v>
      </c>
      <c r="I516" s="283" t="s">
        <v>13674</v>
      </c>
      <c r="J516" s="284" t="s">
        <v>21711</v>
      </c>
      <c r="K516" s="284" t="s">
        <v>20430</v>
      </c>
      <c r="M516" s="283">
        <v>1</v>
      </c>
      <c r="N516" s="283">
        <v>1</v>
      </c>
    </row>
    <row r="517" spans="1:14" ht="38.25" x14ac:dyDescent="0.45">
      <c r="A517" s="279" t="s">
        <v>9848</v>
      </c>
      <c r="B517" s="280" t="s">
        <v>394</v>
      </c>
      <c r="C517" s="279" t="s">
        <v>395</v>
      </c>
      <c r="D517" s="279" t="s">
        <v>9848</v>
      </c>
      <c r="E517" s="281" t="s">
        <v>16534</v>
      </c>
      <c r="F517" s="279" t="s">
        <v>10780</v>
      </c>
      <c r="G517" s="279" t="s">
        <v>10781</v>
      </c>
      <c r="H517" s="282">
        <v>2420</v>
      </c>
      <c r="I517" s="283" t="s">
        <v>13675</v>
      </c>
      <c r="J517" s="284" t="s">
        <v>21711</v>
      </c>
      <c r="K517" s="284" t="s">
        <v>20429</v>
      </c>
      <c r="M517" s="283">
        <v>1</v>
      </c>
      <c r="N517" s="283">
        <v>1</v>
      </c>
    </row>
    <row r="518" spans="1:14" ht="25.5" x14ac:dyDescent="0.45">
      <c r="A518" s="279" t="s">
        <v>9848</v>
      </c>
      <c r="B518" s="280" t="s">
        <v>394</v>
      </c>
      <c r="C518" s="279" t="s">
        <v>395</v>
      </c>
      <c r="D518" s="279" t="s">
        <v>9848</v>
      </c>
      <c r="E518" s="281" t="s">
        <v>16702</v>
      </c>
      <c r="F518" s="279" t="s">
        <v>2095</v>
      </c>
      <c r="G518" s="279" t="s">
        <v>10597</v>
      </c>
      <c r="H518" s="282">
        <v>2431</v>
      </c>
      <c r="I518" s="283" t="s">
        <v>13676</v>
      </c>
      <c r="J518" s="284" t="s">
        <v>21711</v>
      </c>
      <c r="K518" s="284" t="s">
        <v>20261</v>
      </c>
      <c r="M518" s="283">
        <v>1</v>
      </c>
      <c r="N518" s="283">
        <v>1</v>
      </c>
    </row>
    <row r="519" spans="1:14" ht="25.5" x14ac:dyDescent="0.45">
      <c r="A519" s="279" t="s">
        <v>9848</v>
      </c>
      <c r="B519" s="280" t="s">
        <v>396</v>
      </c>
      <c r="C519" s="279" t="s">
        <v>397</v>
      </c>
      <c r="D519" s="279" t="s">
        <v>9848</v>
      </c>
      <c r="E519" s="281" t="s">
        <v>16278</v>
      </c>
      <c r="F519" s="279" t="s">
        <v>1740</v>
      </c>
      <c r="G519" s="279" t="s">
        <v>11073</v>
      </c>
      <c r="H519" s="282">
        <v>2823</v>
      </c>
      <c r="I519" s="283" t="s">
        <v>13677</v>
      </c>
      <c r="J519" s="284" t="s">
        <v>21710</v>
      </c>
      <c r="K519" s="284" t="s">
        <v>20695</v>
      </c>
      <c r="M519" s="283">
        <v>1</v>
      </c>
      <c r="N519" s="283">
        <v>1</v>
      </c>
    </row>
    <row r="520" spans="1:14" ht="25.5" x14ac:dyDescent="0.45">
      <c r="A520" s="279" t="s">
        <v>9848</v>
      </c>
      <c r="B520" s="280" t="s">
        <v>396</v>
      </c>
      <c r="C520" s="279" t="s">
        <v>397</v>
      </c>
      <c r="D520" s="279" t="s">
        <v>9848</v>
      </c>
      <c r="E520" s="281" t="s">
        <v>16286</v>
      </c>
      <c r="F520" s="279" t="s">
        <v>11064</v>
      </c>
      <c r="G520" s="279" t="s">
        <v>11065</v>
      </c>
      <c r="H520" s="282">
        <v>2431</v>
      </c>
      <c r="I520" s="283" t="s">
        <v>13678</v>
      </c>
      <c r="J520" s="284" t="s">
        <v>21710</v>
      </c>
      <c r="K520" s="284" t="s">
        <v>20686</v>
      </c>
      <c r="M520" s="283">
        <v>1</v>
      </c>
      <c r="N520" s="283">
        <v>1</v>
      </c>
    </row>
    <row r="521" spans="1:14" ht="25.5" x14ac:dyDescent="0.45">
      <c r="A521" s="279" t="s">
        <v>9848</v>
      </c>
      <c r="B521" s="280" t="s">
        <v>396</v>
      </c>
      <c r="C521" s="279" t="s">
        <v>397</v>
      </c>
      <c r="D521" s="279" t="s">
        <v>9848</v>
      </c>
      <c r="E521" s="281" t="s">
        <v>16423</v>
      </c>
      <c r="F521" s="279" t="s">
        <v>10950</v>
      </c>
      <c r="G521" s="279" t="s">
        <v>10952</v>
      </c>
      <c r="H521" s="282">
        <v>2431</v>
      </c>
      <c r="I521" s="283" t="s">
        <v>13679</v>
      </c>
      <c r="J521" s="284" t="s">
        <v>21710</v>
      </c>
      <c r="K521" s="284" t="s">
        <v>20544</v>
      </c>
      <c r="M521" s="283">
        <v>1</v>
      </c>
      <c r="N521" s="283">
        <v>1</v>
      </c>
    </row>
    <row r="522" spans="1:14" ht="25.5" x14ac:dyDescent="0.45">
      <c r="A522" s="279" t="s">
        <v>9848</v>
      </c>
      <c r="B522" s="280" t="s">
        <v>396</v>
      </c>
      <c r="C522" s="279" t="s">
        <v>397</v>
      </c>
      <c r="D522" s="279" t="s">
        <v>9848</v>
      </c>
      <c r="E522" s="281" t="s">
        <v>16428</v>
      </c>
      <c r="F522" s="279" t="s">
        <v>1866</v>
      </c>
      <c r="G522" s="279" t="s">
        <v>10944</v>
      </c>
      <c r="H522" s="282">
        <v>2432</v>
      </c>
      <c r="I522" s="283" t="s">
        <v>13680</v>
      </c>
      <c r="J522" s="284" t="s">
        <v>21710</v>
      </c>
      <c r="K522" s="284" t="s">
        <v>20538</v>
      </c>
      <c r="M522" s="283">
        <v>1</v>
      </c>
      <c r="N522" s="283">
        <v>1</v>
      </c>
    </row>
    <row r="523" spans="1:14" ht="38.25" x14ac:dyDescent="0.45">
      <c r="A523" s="279" t="s">
        <v>9848</v>
      </c>
      <c r="B523" s="280" t="s">
        <v>396</v>
      </c>
      <c r="C523" s="279" t="s">
        <v>397</v>
      </c>
      <c r="D523" s="279" t="s">
        <v>9848</v>
      </c>
      <c r="E523" s="281" t="s">
        <v>16432</v>
      </c>
      <c r="F523" s="279" t="s">
        <v>10939</v>
      </c>
      <c r="G523" s="279" t="s">
        <v>10940</v>
      </c>
      <c r="H523" s="282">
        <v>2432</v>
      </c>
      <c r="I523" s="283" t="s">
        <v>13681</v>
      </c>
      <c r="J523" s="284" t="s">
        <v>21710</v>
      </c>
      <c r="K523" s="284" t="s">
        <v>20533</v>
      </c>
      <c r="M523" s="283">
        <v>1</v>
      </c>
      <c r="N523" s="283">
        <v>1</v>
      </c>
    </row>
    <row r="524" spans="1:14" ht="51" x14ac:dyDescent="0.45">
      <c r="A524" s="279" t="s">
        <v>9848</v>
      </c>
      <c r="B524" s="280" t="s">
        <v>396</v>
      </c>
      <c r="C524" s="279" t="s">
        <v>397</v>
      </c>
      <c r="D524" s="279" t="s">
        <v>9848</v>
      </c>
      <c r="E524" s="281" t="s">
        <v>16434</v>
      </c>
      <c r="F524" s="279" t="s">
        <v>10936</v>
      </c>
      <c r="G524" s="279" t="s">
        <v>10935</v>
      </c>
      <c r="H524" s="282">
        <v>2432</v>
      </c>
      <c r="I524" s="283" t="s">
        <v>13682</v>
      </c>
      <c r="J524" s="284" t="s">
        <v>21710</v>
      </c>
      <c r="K524" s="284" t="s">
        <v>20531</v>
      </c>
      <c r="M524" s="283">
        <v>1</v>
      </c>
      <c r="N524" s="283">
        <v>1</v>
      </c>
    </row>
    <row r="525" spans="1:14" ht="38.25" x14ac:dyDescent="0.45">
      <c r="A525" s="279" t="s">
        <v>9848</v>
      </c>
      <c r="B525" s="280" t="s">
        <v>396</v>
      </c>
      <c r="C525" s="279" t="s">
        <v>397</v>
      </c>
      <c r="D525" s="279" t="s">
        <v>9848</v>
      </c>
      <c r="E525" s="281" t="s">
        <v>16450</v>
      </c>
      <c r="F525" s="279" t="s">
        <v>1889</v>
      </c>
      <c r="G525" s="279" t="s">
        <v>10920</v>
      </c>
      <c r="H525" s="282">
        <v>2591</v>
      </c>
      <c r="I525" s="283" t="s">
        <v>13683</v>
      </c>
      <c r="J525" s="284" t="s">
        <v>21710</v>
      </c>
      <c r="K525" s="284" t="s">
        <v>20513</v>
      </c>
      <c r="M525" s="283">
        <v>1</v>
      </c>
      <c r="N525" s="283">
        <v>1</v>
      </c>
    </row>
    <row r="526" spans="1:14" ht="51" x14ac:dyDescent="0.45">
      <c r="A526" s="279" t="s">
        <v>9848</v>
      </c>
      <c r="B526" s="280" t="s">
        <v>396</v>
      </c>
      <c r="C526" s="279" t="s">
        <v>397</v>
      </c>
      <c r="D526" s="279" t="s">
        <v>9848</v>
      </c>
      <c r="E526" s="281" t="s">
        <v>16453</v>
      </c>
      <c r="F526" s="279" t="s">
        <v>1891</v>
      </c>
      <c r="G526" s="279" t="s">
        <v>10918</v>
      </c>
      <c r="H526" s="282">
        <v>2591</v>
      </c>
      <c r="I526" s="283" t="s">
        <v>13684</v>
      </c>
      <c r="J526" s="284" t="s">
        <v>21710</v>
      </c>
      <c r="K526" s="284" t="s">
        <v>20510</v>
      </c>
      <c r="M526" s="283">
        <v>1</v>
      </c>
      <c r="N526" s="283">
        <v>1</v>
      </c>
    </row>
    <row r="527" spans="1:14" ht="25.5" x14ac:dyDescent="0.45">
      <c r="A527" s="279" t="s">
        <v>9848</v>
      </c>
      <c r="B527" s="280" t="s">
        <v>396</v>
      </c>
      <c r="C527" s="279" t="s">
        <v>397</v>
      </c>
      <c r="D527" s="279" t="s">
        <v>9848</v>
      </c>
      <c r="E527" s="281" t="s">
        <v>16462</v>
      </c>
      <c r="F527" s="279" t="s">
        <v>10897</v>
      </c>
      <c r="G527" s="279" t="s">
        <v>10896</v>
      </c>
      <c r="H527" s="282">
        <v>2591</v>
      </c>
      <c r="I527" s="283" t="s">
        <v>13685</v>
      </c>
      <c r="J527" s="284" t="s">
        <v>21710</v>
      </c>
      <c r="K527" s="284" t="s">
        <v>20501</v>
      </c>
      <c r="M527" s="283">
        <v>1</v>
      </c>
      <c r="N527" s="283">
        <v>1</v>
      </c>
    </row>
    <row r="528" spans="1:14" ht="25.5" x14ac:dyDescent="0.45">
      <c r="A528" s="279" t="s">
        <v>9848</v>
      </c>
      <c r="B528" s="280" t="s">
        <v>396</v>
      </c>
      <c r="C528" s="279" t="s">
        <v>397</v>
      </c>
      <c r="D528" s="279" t="s">
        <v>9848</v>
      </c>
      <c r="E528" s="281" t="s">
        <v>16463</v>
      </c>
      <c r="F528" s="279" t="s">
        <v>10894</v>
      </c>
      <c r="G528" s="279" t="s">
        <v>10893</v>
      </c>
      <c r="H528" s="282">
        <v>2591</v>
      </c>
      <c r="I528" s="283" t="s">
        <v>13686</v>
      </c>
      <c r="J528" s="284" t="s">
        <v>21710</v>
      </c>
      <c r="K528" s="284" t="s">
        <v>20500</v>
      </c>
      <c r="M528" s="283">
        <v>1</v>
      </c>
      <c r="N528" s="283">
        <v>1</v>
      </c>
    </row>
    <row r="529" spans="1:14" ht="25.5" x14ac:dyDescent="0.45">
      <c r="A529" s="279" t="s">
        <v>9848</v>
      </c>
      <c r="B529" s="280" t="s">
        <v>396</v>
      </c>
      <c r="C529" s="279" t="s">
        <v>397</v>
      </c>
      <c r="D529" s="279"/>
      <c r="E529" s="281" t="s">
        <v>16470</v>
      </c>
      <c r="F529" s="279" t="s">
        <v>10886</v>
      </c>
      <c r="G529" s="279" t="s">
        <v>9860</v>
      </c>
      <c r="H529" s="282">
        <v>2591</v>
      </c>
      <c r="I529" s="283" t="s">
        <v>13687</v>
      </c>
      <c r="J529" s="284" t="s">
        <v>21710</v>
      </c>
      <c r="K529" s="284" t="s">
        <v>20493</v>
      </c>
      <c r="M529" s="283">
        <v>1</v>
      </c>
      <c r="N529" s="283">
        <v>1</v>
      </c>
    </row>
    <row r="530" spans="1:14" ht="25.5" x14ac:dyDescent="0.45">
      <c r="A530" s="279" t="s">
        <v>9848</v>
      </c>
      <c r="B530" s="280" t="s">
        <v>396</v>
      </c>
      <c r="C530" s="279" t="s">
        <v>397</v>
      </c>
      <c r="D530" s="279" t="s">
        <v>9848</v>
      </c>
      <c r="E530" s="281" t="s">
        <v>16471</v>
      </c>
      <c r="F530" s="279" t="s">
        <v>10883</v>
      </c>
      <c r="G530" s="279" t="s">
        <v>10884</v>
      </c>
      <c r="H530" s="282">
        <v>2599</v>
      </c>
      <c r="I530" s="283" t="s">
        <v>13688</v>
      </c>
      <c r="J530" s="284" t="s">
        <v>21710</v>
      </c>
      <c r="K530" s="284" t="s">
        <v>20492</v>
      </c>
      <c r="M530" s="283">
        <v>1</v>
      </c>
      <c r="N530" s="283">
        <v>1</v>
      </c>
    </row>
    <row r="531" spans="1:14" ht="25.5" x14ac:dyDescent="0.45">
      <c r="A531" s="279" t="s">
        <v>9848</v>
      </c>
      <c r="B531" s="280" t="s">
        <v>396</v>
      </c>
      <c r="C531" s="279" t="s">
        <v>397</v>
      </c>
      <c r="D531" s="279"/>
      <c r="E531" s="281" t="s">
        <v>16477</v>
      </c>
      <c r="F531" s="279" t="s">
        <v>10881</v>
      </c>
      <c r="G531" s="279" t="s">
        <v>9860</v>
      </c>
      <c r="H531" s="282">
        <v>2593</v>
      </c>
      <c r="I531" s="283" t="s">
        <v>13689</v>
      </c>
      <c r="J531" s="284" t="s">
        <v>21710</v>
      </c>
      <c r="K531" s="284" t="s">
        <v>20486</v>
      </c>
      <c r="M531" s="283">
        <v>1</v>
      </c>
      <c r="N531" s="283">
        <v>1</v>
      </c>
    </row>
    <row r="532" spans="1:14" ht="25.5" x14ac:dyDescent="0.45">
      <c r="A532" s="279" t="s">
        <v>9848</v>
      </c>
      <c r="B532" s="280" t="s">
        <v>396</v>
      </c>
      <c r="C532" s="279" t="s">
        <v>397</v>
      </c>
      <c r="D532" s="279" t="s">
        <v>9848</v>
      </c>
      <c r="E532" s="281" t="s">
        <v>16478</v>
      </c>
      <c r="F532" s="279" t="s">
        <v>10879</v>
      </c>
      <c r="G532" s="279" t="s">
        <v>10880</v>
      </c>
      <c r="H532" s="282">
        <v>2599</v>
      </c>
      <c r="I532" s="283" t="s">
        <v>13690</v>
      </c>
      <c r="J532" s="284" t="s">
        <v>21710</v>
      </c>
      <c r="K532" s="284" t="s">
        <v>20485</v>
      </c>
      <c r="M532" s="283">
        <v>1</v>
      </c>
      <c r="N532" s="283">
        <v>1</v>
      </c>
    </row>
    <row r="533" spans="1:14" ht="25.5" x14ac:dyDescent="0.45">
      <c r="A533" s="279" t="s">
        <v>9848</v>
      </c>
      <c r="B533" s="280" t="s">
        <v>396</v>
      </c>
      <c r="C533" s="279" t="s">
        <v>397</v>
      </c>
      <c r="D533" s="279"/>
      <c r="E533" s="281" t="s">
        <v>16483</v>
      </c>
      <c r="F533" s="279" t="s">
        <v>10877</v>
      </c>
      <c r="G533" s="279" t="s">
        <v>9860</v>
      </c>
      <c r="H533" s="282">
        <v>3290</v>
      </c>
      <c r="I533" s="283" t="s">
        <v>13691</v>
      </c>
      <c r="J533" s="284" t="s">
        <v>21710</v>
      </c>
      <c r="K533" s="284" t="s">
        <v>20480</v>
      </c>
      <c r="M533" s="283">
        <v>1</v>
      </c>
      <c r="N533" s="283">
        <v>1</v>
      </c>
    </row>
    <row r="534" spans="1:14" ht="25.5" x14ac:dyDescent="0.45">
      <c r="A534" s="279" t="s">
        <v>9848</v>
      </c>
      <c r="B534" s="280" t="s">
        <v>396</v>
      </c>
      <c r="C534" s="279" t="s">
        <v>397</v>
      </c>
      <c r="D534" s="279"/>
      <c r="E534" s="281" t="s">
        <v>16484</v>
      </c>
      <c r="F534" s="279" t="s">
        <v>10876</v>
      </c>
      <c r="G534" s="279" t="s">
        <v>9860</v>
      </c>
      <c r="H534" s="282">
        <v>2593</v>
      </c>
      <c r="I534" s="283" t="s">
        <v>13692</v>
      </c>
      <c r="J534" s="284" t="s">
        <v>21710</v>
      </c>
      <c r="K534" s="284" t="s">
        <v>20479</v>
      </c>
      <c r="M534" s="283">
        <v>1</v>
      </c>
      <c r="N534" s="283">
        <v>1</v>
      </c>
    </row>
    <row r="535" spans="1:14" ht="38.25" x14ac:dyDescent="0.45">
      <c r="A535" s="279" t="s">
        <v>9848</v>
      </c>
      <c r="B535" s="280" t="s">
        <v>396</v>
      </c>
      <c r="C535" s="279" t="s">
        <v>397</v>
      </c>
      <c r="D535" s="279" t="s">
        <v>9848</v>
      </c>
      <c r="E535" s="281" t="s">
        <v>16502</v>
      </c>
      <c r="F535" s="279" t="s">
        <v>10845</v>
      </c>
      <c r="G535" s="279" t="s">
        <v>10844</v>
      </c>
      <c r="H535" s="282">
        <v>2790</v>
      </c>
      <c r="I535" s="283" t="s">
        <v>13693</v>
      </c>
      <c r="J535" s="284" t="s">
        <v>21710</v>
      </c>
      <c r="K535" s="284" t="s">
        <v>20461</v>
      </c>
      <c r="M535" s="283">
        <v>1</v>
      </c>
      <c r="N535" s="283">
        <v>1</v>
      </c>
    </row>
    <row r="536" spans="1:14" ht="25.5" x14ac:dyDescent="0.45">
      <c r="A536" s="279" t="s">
        <v>9848</v>
      </c>
      <c r="B536" s="280" t="s">
        <v>396</v>
      </c>
      <c r="C536" s="279" t="s">
        <v>397</v>
      </c>
      <c r="D536" s="279" t="s">
        <v>9848</v>
      </c>
      <c r="E536" s="281" t="s">
        <v>16554</v>
      </c>
      <c r="F536" s="279" t="s">
        <v>10745</v>
      </c>
      <c r="G536" s="279" t="s">
        <v>10748</v>
      </c>
      <c r="H536" s="282">
        <v>2816</v>
      </c>
      <c r="I536" s="283" t="s">
        <v>13694</v>
      </c>
      <c r="J536" s="284" t="s">
        <v>21710</v>
      </c>
      <c r="K536" s="284" t="s">
        <v>20409</v>
      </c>
      <c r="M536" s="283">
        <v>1</v>
      </c>
      <c r="N536" s="283">
        <v>1</v>
      </c>
    </row>
    <row r="537" spans="1:14" ht="38.25" x14ac:dyDescent="0.45">
      <c r="A537" s="279" t="s">
        <v>9848</v>
      </c>
      <c r="B537" s="280" t="s">
        <v>396</v>
      </c>
      <c r="C537" s="279" t="s">
        <v>397</v>
      </c>
      <c r="D537" s="279" t="s">
        <v>9848</v>
      </c>
      <c r="E537" s="281" t="s">
        <v>16560</v>
      </c>
      <c r="F537" s="279" t="s">
        <v>10731</v>
      </c>
      <c r="G537" s="279" t="s">
        <v>10736</v>
      </c>
      <c r="H537" s="282">
        <v>2819</v>
      </c>
      <c r="I537" s="283" t="s">
        <v>13695</v>
      </c>
      <c r="J537" s="284" t="s">
        <v>21710</v>
      </c>
      <c r="K537" s="284" t="s">
        <v>20403</v>
      </c>
      <c r="M537" s="283">
        <v>1</v>
      </c>
      <c r="N537" s="283">
        <v>1</v>
      </c>
    </row>
    <row r="538" spans="1:14" ht="25.5" x14ac:dyDescent="0.45">
      <c r="A538" s="279" t="s">
        <v>9848</v>
      </c>
      <c r="B538" s="280" t="s">
        <v>396</v>
      </c>
      <c r="C538" s="279" t="s">
        <v>397</v>
      </c>
      <c r="D538" s="279" t="s">
        <v>9848</v>
      </c>
      <c r="E538" s="281" t="s">
        <v>16702</v>
      </c>
      <c r="F538" s="279" t="s">
        <v>2095</v>
      </c>
      <c r="G538" s="279" t="s">
        <v>10596</v>
      </c>
      <c r="H538" s="282">
        <v>2821</v>
      </c>
      <c r="I538" s="283" t="s">
        <v>13696</v>
      </c>
      <c r="J538" s="284" t="s">
        <v>21710</v>
      </c>
      <c r="K538" s="284" t="s">
        <v>20261</v>
      </c>
      <c r="M538" s="283">
        <v>1</v>
      </c>
      <c r="N538" s="283">
        <v>1</v>
      </c>
    </row>
    <row r="539" spans="1:14" ht="25.5" x14ac:dyDescent="0.45">
      <c r="A539" s="279" t="s">
        <v>9848</v>
      </c>
      <c r="B539" s="280" t="s">
        <v>396</v>
      </c>
      <c r="C539" s="279" t="s">
        <v>397</v>
      </c>
      <c r="D539" s="279" t="s">
        <v>9848</v>
      </c>
      <c r="E539" s="281" t="s">
        <v>16713</v>
      </c>
      <c r="F539" s="279" t="s">
        <v>2105</v>
      </c>
      <c r="G539" s="279" t="s">
        <v>10584</v>
      </c>
      <c r="H539" s="282">
        <v>2511</v>
      </c>
      <c r="I539" s="283" t="s">
        <v>13697</v>
      </c>
      <c r="J539" s="284" t="s">
        <v>21710</v>
      </c>
      <c r="K539" s="284" t="s">
        <v>20250</v>
      </c>
      <c r="M539" s="283">
        <v>1</v>
      </c>
      <c r="N539" s="283">
        <v>1</v>
      </c>
    </row>
    <row r="540" spans="1:14" ht="25.5" x14ac:dyDescent="0.45">
      <c r="A540" s="279" t="s">
        <v>9848</v>
      </c>
      <c r="B540" s="280" t="s">
        <v>396</v>
      </c>
      <c r="C540" s="279" t="s">
        <v>397</v>
      </c>
      <c r="D540" s="279" t="s">
        <v>9848</v>
      </c>
      <c r="E540" s="281" t="s">
        <v>16721</v>
      </c>
      <c r="F540" s="279" t="s">
        <v>2109</v>
      </c>
      <c r="G540" s="279" t="s">
        <v>10561</v>
      </c>
      <c r="H540" s="282">
        <v>2511</v>
      </c>
      <c r="I540" s="283" t="s">
        <v>13698</v>
      </c>
      <c r="J540" s="284" t="s">
        <v>21710</v>
      </c>
      <c r="K540" s="284" t="s">
        <v>20242</v>
      </c>
      <c r="M540" s="283">
        <v>1</v>
      </c>
      <c r="N540" s="283">
        <v>1</v>
      </c>
    </row>
    <row r="541" spans="1:14" ht="25.5" x14ac:dyDescent="0.45">
      <c r="A541" s="279" t="s">
        <v>9848</v>
      </c>
      <c r="B541" s="280" t="s">
        <v>396</v>
      </c>
      <c r="C541" s="279" t="s">
        <v>397</v>
      </c>
      <c r="D541" s="279" t="s">
        <v>9848</v>
      </c>
      <c r="E541" s="281" t="s">
        <v>16725</v>
      </c>
      <c r="F541" s="279" t="s">
        <v>10547</v>
      </c>
      <c r="G541" s="279" t="s">
        <v>10549</v>
      </c>
      <c r="H541" s="282">
        <v>3011</v>
      </c>
      <c r="I541" s="283" t="s">
        <v>13699</v>
      </c>
      <c r="J541" s="284" t="s">
        <v>21710</v>
      </c>
      <c r="K541" s="284" t="s">
        <v>20238</v>
      </c>
      <c r="M541" s="283">
        <v>1</v>
      </c>
      <c r="N541" s="283">
        <v>1</v>
      </c>
    </row>
    <row r="542" spans="1:14" ht="25.5" x14ac:dyDescent="0.45">
      <c r="A542" s="279" t="s">
        <v>9848</v>
      </c>
      <c r="B542" s="280" t="s">
        <v>396</v>
      </c>
      <c r="C542" s="279" t="s">
        <v>397</v>
      </c>
      <c r="D542" s="279" t="s">
        <v>9848</v>
      </c>
      <c r="E542" s="281" t="s">
        <v>16728</v>
      </c>
      <c r="F542" s="279" t="s">
        <v>2110</v>
      </c>
      <c r="G542" s="279" t="s">
        <v>10538</v>
      </c>
      <c r="H542" s="282">
        <v>3012</v>
      </c>
      <c r="I542" s="283" t="s">
        <v>13700</v>
      </c>
      <c r="J542" s="284" t="s">
        <v>21710</v>
      </c>
      <c r="K542" s="284" t="s">
        <v>20235</v>
      </c>
      <c r="M542" s="283">
        <v>1</v>
      </c>
      <c r="N542" s="283">
        <v>1</v>
      </c>
    </row>
    <row r="543" spans="1:14" ht="25.5" x14ac:dyDescent="0.45">
      <c r="A543" s="279" t="s">
        <v>9848</v>
      </c>
      <c r="B543" s="280" t="s">
        <v>402</v>
      </c>
      <c r="C543" s="279" t="s">
        <v>401</v>
      </c>
      <c r="D543" s="279"/>
      <c r="E543" s="281" t="s">
        <v>16579</v>
      </c>
      <c r="F543" s="279" t="s">
        <v>10720</v>
      </c>
      <c r="G543" s="279" t="s">
        <v>9860</v>
      </c>
      <c r="H543" s="282">
        <v>2511</v>
      </c>
      <c r="I543" s="283" t="s">
        <v>13701</v>
      </c>
      <c r="J543" s="284" t="s">
        <v>21707</v>
      </c>
      <c r="K543" s="284" t="s">
        <v>20384</v>
      </c>
      <c r="M543" s="283">
        <v>1</v>
      </c>
      <c r="N543" s="283">
        <v>1</v>
      </c>
    </row>
    <row r="544" spans="1:14" ht="25.5" x14ac:dyDescent="0.45">
      <c r="A544" s="279" t="s">
        <v>9848</v>
      </c>
      <c r="B544" s="280" t="s">
        <v>402</v>
      </c>
      <c r="C544" s="279" t="s">
        <v>401</v>
      </c>
      <c r="D544" s="279"/>
      <c r="E544" s="281" t="s">
        <v>16580</v>
      </c>
      <c r="F544" s="279" t="s">
        <v>10719</v>
      </c>
      <c r="G544" s="279" t="s">
        <v>9860</v>
      </c>
      <c r="H544" s="282">
        <v>2512</v>
      </c>
      <c r="I544" s="283" t="s">
        <v>13702</v>
      </c>
      <c r="J544" s="284" t="s">
        <v>21707</v>
      </c>
      <c r="K544" s="284" t="s">
        <v>20383</v>
      </c>
      <c r="M544" s="283">
        <v>1</v>
      </c>
      <c r="N544" s="283">
        <v>1</v>
      </c>
    </row>
    <row r="545" spans="1:14" ht="38.25" x14ac:dyDescent="0.45">
      <c r="A545" s="279" t="s">
        <v>9848</v>
      </c>
      <c r="B545" s="280" t="s">
        <v>402</v>
      </c>
      <c r="C545" s="279" t="s">
        <v>401</v>
      </c>
      <c r="D545" s="279"/>
      <c r="E545" s="281" t="s">
        <v>16581</v>
      </c>
      <c r="F545" s="279" t="s">
        <v>1999</v>
      </c>
      <c r="G545" s="279" t="s">
        <v>9860</v>
      </c>
      <c r="H545" s="282">
        <v>2513</v>
      </c>
      <c r="I545" s="283" t="s">
        <v>13703</v>
      </c>
      <c r="J545" s="284" t="s">
        <v>21707</v>
      </c>
      <c r="K545" s="284" t="s">
        <v>20382</v>
      </c>
      <c r="M545" s="283">
        <v>1</v>
      </c>
      <c r="N545" s="283">
        <v>1</v>
      </c>
    </row>
    <row r="546" spans="1:14" ht="25.5" x14ac:dyDescent="0.45">
      <c r="A546" s="279" t="s">
        <v>9848</v>
      </c>
      <c r="B546" s="280" t="s">
        <v>402</v>
      </c>
      <c r="C546" s="279" t="s">
        <v>401</v>
      </c>
      <c r="D546" s="279"/>
      <c r="E546" s="281" t="s">
        <v>16582</v>
      </c>
      <c r="F546" s="279" t="s">
        <v>10718</v>
      </c>
      <c r="G546" s="279" t="s">
        <v>9860</v>
      </c>
      <c r="H546" s="282">
        <v>2816</v>
      </c>
      <c r="I546" s="283" t="s">
        <v>13704</v>
      </c>
      <c r="J546" s="284" t="s">
        <v>21707</v>
      </c>
      <c r="K546" s="284" t="s">
        <v>20381</v>
      </c>
      <c r="M546" s="283">
        <v>1</v>
      </c>
      <c r="N546" s="283">
        <v>1</v>
      </c>
    </row>
    <row r="547" spans="1:14" ht="38.25" x14ac:dyDescent="0.45">
      <c r="A547" s="279" t="s">
        <v>9848</v>
      </c>
      <c r="B547" s="280" t="s">
        <v>402</v>
      </c>
      <c r="C547" s="279" t="s">
        <v>401</v>
      </c>
      <c r="D547" s="279"/>
      <c r="E547" s="281" t="s">
        <v>16583</v>
      </c>
      <c r="F547" s="279" t="s">
        <v>10717</v>
      </c>
      <c r="G547" s="279" t="s">
        <v>9860</v>
      </c>
      <c r="H547" s="282">
        <v>2823</v>
      </c>
      <c r="I547" s="283" t="s">
        <v>13705</v>
      </c>
      <c r="J547" s="284" t="s">
        <v>21707</v>
      </c>
      <c r="K547" s="284" t="s">
        <v>20380</v>
      </c>
      <c r="M547" s="283">
        <v>1</v>
      </c>
      <c r="N547" s="283">
        <v>1</v>
      </c>
    </row>
    <row r="548" spans="1:14" ht="25.5" x14ac:dyDescent="0.45">
      <c r="A548" s="279" t="s">
        <v>9848</v>
      </c>
      <c r="B548" s="280" t="s">
        <v>402</v>
      </c>
      <c r="C548" s="279" t="s">
        <v>401</v>
      </c>
      <c r="D548" s="279"/>
      <c r="E548" s="281" t="s">
        <v>16584</v>
      </c>
      <c r="F548" s="279" t="s">
        <v>10716</v>
      </c>
      <c r="G548" s="279" t="s">
        <v>9860</v>
      </c>
      <c r="H548" s="282">
        <v>3011</v>
      </c>
      <c r="I548" s="283" t="s">
        <v>13706</v>
      </c>
      <c r="J548" s="284" t="s">
        <v>21707</v>
      </c>
      <c r="K548" s="284" t="s">
        <v>20379</v>
      </c>
      <c r="M548" s="283">
        <v>1</v>
      </c>
      <c r="N548" s="283">
        <v>1</v>
      </c>
    </row>
    <row r="549" spans="1:14" ht="25.5" x14ac:dyDescent="0.45">
      <c r="A549" s="279" t="s">
        <v>9848</v>
      </c>
      <c r="B549" s="280" t="s">
        <v>405</v>
      </c>
      <c r="C549" s="279" t="s">
        <v>404</v>
      </c>
      <c r="D549" s="279"/>
      <c r="E549" s="281" t="s">
        <v>16564</v>
      </c>
      <c r="F549" s="279" t="s">
        <v>10729</v>
      </c>
      <c r="G549" s="279" t="s">
        <v>9860</v>
      </c>
      <c r="H549" s="282">
        <v>2511</v>
      </c>
      <c r="I549" s="283" t="s">
        <v>13707</v>
      </c>
      <c r="J549" s="284" t="s">
        <v>21705</v>
      </c>
      <c r="K549" s="284" t="s">
        <v>20399</v>
      </c>
      <c r="M549" s="283">
        <v>1</v>
      </c>
      <c r="N549" s="283">
        <v>1</v>
      </c>
    </row>
    <row r="550" spans="1:14" ht="25.5" x14ac:dyDescent="0.45">
      <c r="A550" s="279" t="s">
        <v>9848</v>
      </c>
      <c r="B550" s="280" t="s">
        <v>405</v>
      </c>
      <c r="C550" s="279" t="s">
        <v>404</v>
      </c>
      <c r="D550" s="279"/>
      <c r="E550" s="281" t="s">
        <v>16565</v>
      </c>
      <c r="F550" s="279" t="s">
        <v>10728</v>
      </c>
      <c r="G550" s="279" t="s">
        <v>9860</v>
      </c>
      <c r="H550" s="282">
        <v>2511</v>
      </c>
      <c r="I550" s="283" t="s">
        <v>13708</v>
      </c>
      <c r="J550" s="284" t="s">
        <v>21705</v>
      </c>
      <c r="K550" s="284" t="s">
        <v>20398</v>
      </c>
      <c r="M550" s="283">
        <v>1</v>
      </c>
      <c r="N550" s="283">
        <v>1</v>
      </c>
    </row>
    <row r="551" spans="1:14" ht="38.25" x14ac:dyDescent="0.45">
      <c r="A551" s="279" t="s">
        <v>9848</v>
      </c>
      <c r="B551" s="280" t="s">
        <v>405</v>
      </c>
      <c r="C551" s="279" t="s">
        <v>404</v>
      </c>
      <c r="D551" s="279"/>
      <c r="E551" s="281" t="s">
        <v>16566</v>
      </c>
      <c r="F551" s="279" t="s">
        <v>1990</v>
      </c>
      <c r="G551" s="279"/>
      <c r="H551" s="282">
        <v>2599</v>
      </c>
      <c r="I551" s="283" t="s">
        <v>13709</v>
      </c>
      <c r="J551" s="284" t="s">
        <v>21705</v>
      </c>
      <c r="K551" s="284" t="s">
        <v>20397</v>
      </c>
      <c r="M551" s="283">
        <v>1</v>
      </c>
      <c r="N551" s="283">
        <v>1</v>
      </c>
    </row>
    <row r="552" spans="1:14" ht="25.5" x14ac:dyDescent="0.45">
      <c r="A552" s="279" t="s">
        <v>9848</v>
      </c>
      <c r="B552" s="280" t="s">
        <v>408</v>
      </c>
      <c r="C552" s="279" t="s">
        <v>407</v>
      </c>
      <c r="D552" s="279"/>
      <c r="E552" s="281" t="s">
        <v>16569</v>
      </c>
      <c r="F552" s="279" t="s">
        <v>1992</v>
      </c>
      <c r="G552" s="279" t="s">
        <v>9860</v>
      </c>
      <c r="H552" s="282">
        <v>2511</v>
      </c>
      <c r="I552" s="283" t="s">
        <v>13710</v>
      </c>
      <c r="J552" s="284" t="s">
        <v>21703</v>
      </c>
      <c r="K552" s="284" t="s">
        <v>20394</v>
      </c>
      <c r="M552" s="283">
        <v>1</v>
      </c>
      <c r="N552" s="283">
        <v>1</v>
      </c>
    </row>
    <row r="553" spans="1:14" ht="51" x14ac:dyDescent="0.45">
      <c r="A553" s="279" t="s">
        <v>9848</v>
      </c>
      <c r="B553" s="280" t="s">
        <v>408</v>
      </c>
      <c r="C553" s="279" t="s">
        <v>407</v>
      </c>
      <c r="D553" s="279" t="s">
        <v>9848</v>
      </c>
      <c r="E553" s="281" t="s">
        <v>16571</v>
      </c>
      <c r="F553" s="279" t="s">
        <v>1993</v>
      </c>
      <c r="G553" s="279" t="s">
        <v>10727</v>
      </c>
      <c r="H553" s="282">
        <v>2599</v>
      </c>
      <c r="I553" s="283" t="s">
        <v>13711</v>
      </c>
      <c r="J553" s="284" t="s">
        <v>21703</v>
      </c>
      <c r="K553" s="284" t="s">
        <v>20392</v>
      </c>
      <c r="M553" s="283">
        <v>1</v>
      </c>
      <c r="N553" s="283">
        <v>1</v>
      </c>
    </row>
    <row r="554" spans="1:14" ht="25.5" x14ac:dyDescent="0.45">
      <c r="A554" s="279" t="s">
        <v>9848</v>
      </c>
      <c r="B554" s="280" t="s">
        <v>408</v>
      </c>
      <c r="C554" s="279" t="s">
        <v>407</v>
      </c>
      <c r="D554" s="279" t="s">
        <v>9848</v>
      </c>
      <c r="E554" s="281" t="s">
        <v>16573</v>
      </c>
      <c r="F554" s="279" t="s">
        <v>1994</v>
      </c>
      <c r="G554" s="279" t="s">
        <v>10724</v>
      </c>
      <c r="H554" s="282">
        <v>2513</v>
      </c>
      <c r="I554" s="283" t="s">
        <v>13712</v>
      </c>
      <c r="J554" s="284" t="s">
        <v>21703</v>
      </c>
      <c r="K554" s="284" t="s">
        <v>20390</v>
      </c>
      <c r="M554" s="283">
        <v>1</v>
      </c>
      <c r="N554" s="283">
        <v>1</v>
      </c>
    </row>
    <row r="555" spans="1:14" ht="25.5" x14ac:dyDescent="0.45">
      <c r="A555" s="279" t="s">
        <v>9848</v>
      </c>
      <c r="B555" s="280" t="s">
        <v>411</v>
      </c>
      <c r="C555" s="279" t="s">
        <v>410</v>
      </c>
      <c r="D555" s="279"/>
      <c r="E555" s="281" t="s">
        <v>16576</v>
      </c>
      <c r="F555" s="279" t="s">
        <v>1995</v>
      </c>
      <c r="G555" s="279" t="s">
        <v>9860</v>
      </c>
      <c r="H555" s="282">
        <v>2819</v>
      </c>
      <c r="I555" s="283" t="s">
        <v>13713</v>
      </c>
      <c r="J555" s="284" t="s">
        <v>21701</v>
      </c>
      <c r="K555" s="284" t="s">
        <v>20387</v>
      </c>
      <c r="M555" s="283">
        <v>1</v>
      </c>
      <c r="N555" s="283">
        <v>1</v>
      </c>
    </row>
    <row r="556" spans="1:14" ht="25.5" x14ac:dyDescent="0.45">
      <c r="A556" s="279" t="s">
        <v>9848</v>
      </c>
      <c r="B556" s="280" t="s">
        <v>411</v>
      </c>
      <c r="C556" s="279" t="s">
        <v>410</v>
      </c>
      <c r="D556" s="279" t="s">
        <v>9848</v>
      </c>
      <c r="E556" s="281" t="s">
        <v>16717</v>
      </c>
      <c r="F556" s="279" t="s">
        <v>2107</v>
      </c>
      <c r="G556" s="279" t="s">
        <v>10576</v>
      </c>
      <c r="H556" s="282">
        <v>2512</v>
      </c>
      <c r="I556" s="283" t="s">
        <v>13714</v>
      </c>
      <c r="J556" s="284" t="s">
        <v>21701</v>
      </c>
      <c r="K556" s="284" t="s">
        <v>20246</v>
      </c>
      <c r="M556" s="283">
        <v>1</v>
      </c>
      <c r="N556" s="283">
        <v>1</v>
      </c>
    </row>
    <row r="557" spans="1:14" ht="25.5" x14ac:dyDescent="0.45">
      <c r="A557" s="279" t="s">
        <v>9848</v>
      </c>
      <c r="B557" s="280" t="s">
        <v>414</v>
      </c>
      <c r="C557" s="279" t="s">
        <v>10705</v>
      </c>
      <c r="D557" s="279" t="s">
        <v>9848</v>
      </c>
      <c r="E557" s="281" t="s">
        <v>16559</v>
      </c>
      <c r="F557" s="279" t="s">
        <v>10738</v>
      </c>
      <c r="G557" s="279" t="s">
        <v>10739</v>
      </c>
      <c r="H557" s="282">
        <v>2819</v>
      </c>
      <c r="I557" s="283" t="s">
        <v>13715</v>
      </c>
      <c r="J557" s="284" t="s">
        <v>21699</v>
      </c>
      <c r="K557" s="284" t="s">
        <v>20404</v>
      </c>
      <c r="M557" s="283">
        <v>1</v>
      </c>
      <c r="N557" s="283">
        <v>1</v>
      </c>
    </row>
    <row r="558" spans="1:14" ht="51" x14ac:dyDescent="0.45">
      <c r="A558" s="279" t="s">
        <v>9848</v>
      </c>
      <c r="B558" s="280" t="s">
        <v>414</v>
      </c>
      <c r="C558" s="279" t="s">
        <v>10705</v>
      </c>
      <c r="D558" s="279" t="s">
        <v>9848</v>
      </c>
      <c r="E558" s="281" t="s">
        <v>16571</v>
      </c>
      <c r="F558" s="279" t="s">
        <v>1993</v>
      </c>
      <c r="G558" s="279" t="s">
        <v>10726</v>
      </c>
      <c r="H558" s="282">
        <v>2823</v>
      </c>
      <c r="I558" s="283" t="s">
        <v>13716</v>
      </c>
      <c r="J558" s="284" t="s">
        <v>21699</v>
      </c>
      <c r="K558" s="284" t="s">
        <v>20392</v>
      </c>
      <c r="M558" s="283">
        <v>1</v>
      </c>
      <c r="N558" s="283">
        <v>1</v>
      </c>
    </row>
    <row r="559" spans="1:14" ht="25.5" x14ac:dyDescent="0.45">
      <c r="A559" s="279" t="s">
        <v>9848</v>
      </c>
      <c r="B559" s="280" t="s">
        <v>414</v>
      </c>
      <c r="C559" s="279" t="s">
        <v>10705</v>
      </c>
      <c r="D559" s="279" t="s">
        <v>9848</v>
      </c>
      <c r="E559" s="281" t="s">
        <v>16573</v>
      </c>
      <c r="F559" s="279" t="s">
        <v>1994</v>
      </c>
      <c r="G559" s="279" t="s">
        <v>10723</v>
      </c>
      <c r="H559" s="282">
        <v>2920</v>
      </c>
      <c r="I559" s="283" t="s">
        <v>13717</v>
      </c>
      <c r="J559" s="284" t="s">
        <v>21699</v>
      </c>
      <c r="K559" s="284" t="s">
        <v>20390</v>
      </c>
      <c r="M559" s="283">
        <v>1</v>
      </c>
      <c r="N559" s="283">
        <v>1</v>
      </c>
    </row>
    <row r="560" spans="1:14" ht="63.75" x14ac:dyDescent="0.45">
      <c r="A560" s="279" t="s">
        <v>9848</v>
      </c>
      <c r="B560" s="280" t="s">
        <v>414</v>
      </c>
      <c r="C560" s="279" t="s">
        <v>10705</v>
      </c>
      <c r="D560" s="279"/>
      <c r="E560" s="281" t="s">
        <v>16588</v>
      </c>
      <c r="F560" s="279" t="s">
        <v>10714</v>
      </c>
      <c r="G560" s="279" t="s">
        <v>9860</v>
      </c>
      <c r="H560" s="282">
        <v>2599</v>
      </c>
      <c r="I560" s="283" t="s">
        <v>13718</v>
      </c>
      <c r="J560" s="284" t="s">
        <v>21699</v>
      </c>
      <c r="K560" s="284" t="s">
        <v>20375</v>
      </c>
      <c r="M560" s="283">
        <v>1</v>
      </c>
      <c r="N560" s="283">
        <v>1</v>
      </c>
    </row>
    <row r="561" spans="1:14" ht="51" x14ac:dyDescent="0.45">
      <c r="A561" s="279" t="s">
        <v>9848</v>
      </c>
      <c r="B561" s="280" t="s">
        <v>414</v>
      </c>
      <c r="C561" s="279" t="s">
        <v>10705</v>
      </c>
      <c r="D561" s="279"/>
      <c r="E561" s="281" t="s">
        <v>16589</v>
      </c>
      <c r="F561" s="279" t="s">
        <v>10713</v>
      </c>
      <c r="G561" s="279" t="s">
        <v>9860</v>
      </c>
      <c r="H561" s="282">
        <v>2512</v>
      </c>
      <c r="I561" s="283" t="s">
        <v>13719</v>
      </c>
      <c r="J561" s="284" t="s">
        <v>21699</v>
      </c>
      <c r="K561" s="284" t="s">
        <v>20374</v>
      </c>
      <c r="M561" s="283">
        <v>1</v>
      </c>
      <c r="N561" s="283">
        <v>1</v>
      </c>
    </row>
    <row r="562" spans="1:14" ht="63.75" x14ac:dyDescent="0.45">
      <c r="A562" s="279" t="s">
        <v>9848</v>
      </c>
      <c r="B562" s="280" t="s">
        <v>414</v>
      </c>
      <c r="C562" s="279" t="s">
        <v>10705</v>
      </c>
      <c r="D562" s="279"/>
      <c r="E562" s="281" t="s">
        <v>16590</v>
      </c>
      <c r="F562" s="279" t="s">
        <v>10712</v>
      </c>
      <c r="G562" s="279" t="s">
        <v>9860</v>
      </c>
      <c r="H562" s="282">
        <v>2599</v>
      </c>
      <c r="I562" s="283" t="s">
        <v>13720</v>
      </c>
      <c r="J562" s="284" t="s">
        <v>21699</v>
      </c>
      <c r="K562" s="284" t="s">
        <v>20373</v>
      </c>
      <c r="M562" s="283">
        <v>1</v>
      </c>
      <c r="N562" s="283">
        <v>1</v>
      </c>
    </row>
    <row r="563" spans="1:14" ht="38.25" x14ac:dyDescent="0.45">
      <c r="A563" s="279" t="s">
        <v>9848</v>
      </c>
      <c r="B563" s="280" t="s">
        <v>414</v>
      </c>
      <c r="C563" s="279" t="s">
        <v>10705</v>
      </c>
      <c r="D563" s="279" t="s">
        <v>9848</v>
      </c>
      <c r="E563" s="281" t="s">
        <v>16591</v>
      </c>
      <c r="F563" s="279" t="s">
        <v>10710</v>
      </c>
      <c r="G563" s="279" t="s">
        <v>10711</v>
      </c>
      <c r="H563" s="282">
        <v>2920</v>
      </c>
      <c r="I563" s="283" t="s">
        <v>13721</v>
      </c>
      <c r="J563" s="284" t="s">
        <v>21699</v>
      </c>
      <c r="K563" s="284" t="s">
        <v>20372</v>
      </c>
      <c r="M563" s="283">
        <v>1</v>
      </c>
      <c r="N563" s="283">
        <v>1</v>
      </c>
    </row>
    <row r="564" spans="1:14" ht="51" x14ac:dyDescent="0.45">
      <c r="A564" s="279" t="s">
        <v>9848</v>
      </c>
      <c r="B564" s="280" t="s">
        <v>414</v>
      </c>
      <c r="C564" s="279" t="s">
        <v>10705</v>
      </c>
      <c r="D564" s="279"/>
      <c r="E564" s="281" t="s">
        <v>16592</v>
      </c>
      <c r="F564" s="279" t="s">
        <v>10708</v>
      </c>
      <c r="G564" s="279" t="s">
        <v>9860</v>
      </c>
      <c r="H564" s="282">
        <v>2593</v>
      </c>
      <c r="I564" s="283" t="s">
        <v>13722</v>
      </c>
      <c r="J564" s="284" t="s">
        <v>21699</v>
      </c>
      <c r="K564" s="284" t="s">
        <v>20371</v>
      </c>
      <c r="M564" s="283">
        <v>1</v>
      </c>
      <c r="N564" s="283">
        <v>1</v>
      </c>
    </row>
    <row r="565" spans="1:14" ht="25.5" x14ac:dyDescent="0.45">
      <c r="A565" s="279" t="s">
        <v>9848</v>
      </c>
      <c r="B565" s="280" t="s">
        <v>414</v>
      </c>
      <c r="C565" s="279" t="s">
        <v>10705</v>
      </c>
      <c r="D565" s="279"/>
      <c r="E565" s="281" t="s">
        <v>16593</v>
      </c>
      <c r="F565" s="279" t="s">
        <v>10707</v>
      </c>
      <c r="G565" s="279" t="s">
        <v>9860</v>
      </c>
      <c r="H565" s="282">
        <v>2599</v>
      </c>
      <c r="I565" s="283" t="s">
        <v>13723</v>
      </c>
      <c r="J565" s="284" t="s">
        <v>21699</v>
      </c>
      <c r="K565" s="284" t="s">
        <v>20370</v>
      </c>
      <c r="M565" s="283">
        <v>1</v>
      </c>
      <c r="N565" s="283">
        <v>1</v>
      </c>
    </row>
    <row r="566" spans="1:14" ht="38.25" x14ac:dyDescent="0.45">
      <c r="A566" s="279" t="s">
        <v>9848</v>
      </c>
      <c r="B566" s="280" t="s">
        <v>414</v>
      </c>
      <c r="C566" s="279" t="s">
        <v>10705</v>
      </c>
      <c r="D566" s="279" t="s">
        <v>9848</v>
      </c>
      <c r="E566" s="281" t="s">
        <v>16595</v>
      </c>
      <c r="F566" s="279" t="s">
        <v>10703</v>
      </c>
      <c r="G566" s="279" t="s">
        <v>10704</v>
      </c>
      <c r="H566" s="282">
        <v>2599</v>
      </c>
      <c r="I566" s="283" t="s">
        <v>13724</v>
      </c>
      <c r="J566" s="284" t="s">
        <v>21699</v>
      </c>
      <c r="K566" s="284" t="s">
        <v>20368</v>
      </c>
      <c r="M566" s="283">
        <v>1</v>
      </c>
      <c r="N566" s="283">
        <v>1</v>
      </c>
    </row>
    <row r="567" spans="1:14" ht="38.25" x14ac:dyDescent="0.45">
      <c r="A567" s="279" t="s">
        <v>9848</v>
      </c>
      <c r="B567" s="280" t="s">
        <v>416</v>
      </c>
      <c r="C567" s="279" t="s">
        <v>417</v>
      </c>
      <c r="D567" s="279" t="s">
        <v>9848</v>
      </c>
      <c r="E567" s="281" t="s">
        <v>16591</v>
      </c>
      <c r="F567" s="279" t="s">
        <v>10710</v>
      </c>
      <c r="G567" s="279" t="s">
        <v>10709</v>
      </c>
      <c r="H567" s="282">
        <v>3290</v>
      </c>
      <c r="I567" s="283" t="s">
        <v>13725</v>
      </c>
      <c r="J567" s="284" t="s">
        <v>21698</v>
      </c>
      <c r="K567" s="284" t="s">
        <v>20372</v>
      </c>
      <c r="M567" s="283">
        <v>1</v>
      </c>
      <c r="N567" s="283">
        <v>1</v>
      </c>
    </row>
    <row r="568" spans="1:14" ht="38.25" x14ac:dyDescent="0.45">
      <c r="A568" s="279" t="s">
        <v>9848</v>
      </c>
      <c r="B568" s="280" t="s">
        <v>416</v>
      </c>
      <c r="C568" s="279" t="s">
        <v>417</v>
      </c>
      <c r="D568" s="279" t="s">
        <v>9848</v>
      </c>
      <c r="E568" s="281" t="s">
        <v>16595</v>
      </c>
      <c r="F568" s="279" t="s">
        <v>10703</v>
      </c>
      <c r="G568" s="279" t="s">
        <v>10702</v>
      </c>
      <c r="H568" s="282">
        <v>2592</v>
      </c>
      <c r="I568" s="283" t="s">
        <v>13726</v>
      </c>
      <c r="J568" s="284" t="s">
        <v>21698</v>
      </c>
      <c r="K568" s="284" t="s">
        <v>20368</v>
      </c>
      <c r="M568" s="283">
        <v>1</v>
      </c>
      <c r="N568" s="283">
        <v>1</v>
      </c>
    </row>
    <row r="569" spans="1:14" ht="38.25" x14ac:dyDescent="0.45">
      <c r="A569" s="279" t="s">
        <v>9848</v>
      </c>
      <c r="B569" s="280" t="s">
        <v>420</v>
      </c>
      <c r="C569" s="279" t="s">
        <v>419</v>
      </c>
      <c r="D569" s="279"/>
      <c r="E569" s="281" t="s">
        <v>16587</v>
      </c>
      <c r="F569" s="279" t="s">
        <v>10715</v>
      </c>
      <c r="G569" s="279" t="s">
        <v>9860</v>
      </c>
      <c r="H569" s="282">
        <v>2599</v>
      </c>
      <c r="I569" s="283" t="s">
        <v>13727</v>
      </c>
      <c r="J569" s="284" t="s">
        <v>21696</v>
      </c>
      <c r="K569" s="284" t="s">
        <v>20376</v>
      </c>
      <c r="M569" s="283">
        <v>1</v>
      </c>
      <c r="N569" s="283">
        <v>1</v>
      </c>
    </row>
    <row r="570" spans="1:14" ht="38.25" x14ac:dyDescent="0.45">
      <c r="A570" s="279" t="s">
        <v>9848</v>
      </c>
      <c r="B570" s="280" t="s">
        <v>420</v>
      </c>
      <c r="C570" s="279" t="s">
        <v>419</v>
      </c>
      <c r="D570" s="279"/>
      <c r="E570" s="281" t="s">
        <v>16594</v>
      </c>
      <c r="F570" s="279" t="s">
        <v>10706</v>
      </c>
      <c r="G570" s="279" t="s">
        <v>9860</v>
      </c>
      <c r="H570" s="282">
        <v>2599</v>
      </c>
      <c r="I570" s="283" t="s">
        <v>13728</v>
      </c>
      <c r="J570" s="284" t="s">
        <v>21696</v>
      </c>
      <c r="K570" s="284" t="s">
        <v>20369</v>
      </c>
      <c r="M570" s="283">
        <v>1</v>
      </c>
      <c r="N570" s="283">
        <v>1</v>
      </c>
    </row>
    <row r="571" spans="1:14" ht="25.5" x14ac:dyDescent="0.45">
      <c r="A571" s="279" t="s">
        <v>9848</v>
      </c>
      <c r="B571" s="280" t="s">
        <v>423</v>
      </c>
      <c r="C571" s="279" t="s">
        <v>422</v>
      </c>
      <c r="D571" s="279"/>
      <c r="E571" s="281" t="s">
        <v>16522</v>
      </c>
      <c r="F571" s="279" t="s">
        <v>10804</v>
      </c>
      <c r="G571" s="279" t="s">
        <v>9860</v>
      </c>
      <c r="H571" s="282">
        <v>2592</v>
      </c>
      <c r="I571" s="283" t="s">
        <v>13729</v>
      </c>
      <c r="J571" s="284" t="s">
        <v>21694</v>
      </c>
      <c r="K571" s="284" t="s">
        <v>20441</v>
      </c>
      <c r="M571" s="283">
        <v>1</v>
      </c>
      <c r="N571" s="283">
        <v>1</v>
      </c>
    </row>
    <row r="572" spans="1:14" ht="38.25" x14ac:dyDescent="0.45">
      <c r="A572" s="279" t="s">
        <v>9848</v>
      </c>
      <c r="B572" s="280" t="s">
        <v>423</v>
      </c>
      <c r="C572" s="279" t="s">
        <v>422</v>
      </c>
      <c r="D572" s="279" t="s">
        <v>9848</v>
      </c>
      <c r="E572" s="281" t="s">
        <v>16523</v>
      </c>
      <c r="F572" s="279" t="s">
        <v>1951</v>
      </c>
      <c r="G572" s="279" t="s">
        <v>10803</v>
      </c>
      <c r="H572" s="282">
        <v>2592</v>
      </c>
      <c r="I572" s="283" t="s">
        <v>13730</v>
      </c>
      <c r="J572" s="284" t="s">
        <v>21694</v>
      </c>
      <c r="K572" s="284" t="s">
        <v>20440</v>
      </c>
      <c r="M572" s="283">
        <v>1</v>
      </c>
      <c r="N572" s="283">
        <v>1</v>
      </c>
    </row>
    <row r="573" spans="1:14" ht="38.25" x14ac:dyDescent="0.45">
      <c r="A573" s="279"/>
      <c r="B573" s="280" t="s">
        <v>426</v>
      </c>
      <c r="C573" s="279" t="s">
        <v>425</v>
      </c>
      <c r="D573" s="279"/>
      <c r="E573" s="281" t="s">
        <v>16598</v>
      </c>
      <c r="F573" s="279" t="s">
        <v>2014</v>
      </c>
      <c r="G573" s="279" t="s">
        <v>9860</v>
      </c>
      <c r="H573" s="282">
        <v>2592</v>
      </c>
      <c r="I573" s="283" t="s">
        <v>13731</v>
      </c>
      <c r="J573" s="284" t="s">
        <v>21692</v>
      </c>
      <c r="K573" s="284" t="s">
        <v>20365</v>
      </c>
      <c r="M573" s="283">
        <v>1</v>
      </c>
      <c r="N573" s="283">
        <v>1</v>
      </c>
    </row>
    <row r="574" spans="1:14" ht="51" x14ac:dyDescent="0.45">
      <c r="A574" s="279" t="s">
        <v>9848</v>
      </c>
      <c r="B574" s="280" t="s">
        <v>431</v>
      </c>
      <c r="C574" s="279" t="s">
        <v>430</v>
      </c>
      <c r="D574" s="279" t="s">
        <v>9848</v>
      </c>
      <c r="E574" s="281" t="s">
        <v>16554</v>
      </c>
      <c r="F574" s="279" t="s">
        <v>10745</v>
      </c>
      <c r="G574" s="279" t="s">
        <v>10747</v>
      </c>
      <c r="H574" s="282">
        <v>2813</v>
      </c>
      <c r="I574" s="283" t="s">
        <v>13732</v>
      </c>
      <c r="J574" s="284" t="s">
        <v>21689</v>
      </c>
      <c r="K574" s="284" t="s">
        <v>20409</v>
      </c>
      <c r="M574" s="283">
        <v>1</v>
      </c>
      <c r="N574" s="283">
        <v>1</v>
      </c>
    </row>
    <row r="575" spans="1:14" ht="51" x14ac:dyDescent="0.45">
      <c r="A575" s="279" t="s">
        <v>9848</v>
      </c>
      <c r="B575" s="280" t="s">
        <v>431</v>
      </c>
      <c r="C575" s="279" t="s">
        <v>430</v>
      </c>
      <c r="D575" s="279"/>
      <c r="E575" s="281" t="s">
        <v>16615</v>
      </c>
      <c r="F575" s="279" t="s">
        <v>10693</v>
      </c>
      <c r="G575" s="279" t="s">
        <v>9860</v>
      </c>
      <c r="H575" s="282">
        <v>2410</v>
      </c>
      <c r="I575" s="283" t="s">
        <v>13733</v>
      </c>
      <c r="J575" s="284" t="s">
        <v>21689</v>
      </c>
      <c r="K575" s="284" t="s">
        <v>20348</v>
      </c>
      <c r="M575" s="283">
        <v>1</v>
      </c>
      <c r="N575" s="283">
        <v>1</v>
      </c>
    </row>
    <row r="576" spans="1:14" ht="51" x14ac:dyDescent="0.45">
      <c r="A576" s="279" t="s">
        <v>9848</v>
      </c>
      <c r="B576" s="280" t="s">
        <v>431</v>
      </c>
      <c r="C576" s="279" t="s">
        <v>430</v>
      </c>
      <c r="D576" s="279"/>
      <c r="E576" s="281" t="s">
        <v>16616</v>
      </c>
      <c r="F576" s="279" t="s">
        <v>10692</v>
      </c>
      <c r="G576" s="279" t="s">
        <v>9860</v>
      </c>
      <c r="H576" s="282">
        <v>2420</v>
      </c>
      <c r="I576" s="283" t="s">
        <v>13734</v>
      </c>
      <c r="J576" s="284" t="s">
        <v>21689</v>
      </c>
      <c r="K576" s="284" t="s">
        <v>20347</v>
      </c>
      <c r="M576" s="283">
        <v>1</v>
      </c>
      <c r="N576" s="283">
        <v>1</v>
      </c>
    </row>
    <row r="577" spans="1:14" ht="51" x14ac:dyDescent="0.45">
      <c r="A577" s="279" t="s">
        <v>9848</v>
      </c>
      <c r="B577" s="280" t="s">
        <v>431</v>
      </c>
      <c r="C577" s="279" t="s">
        <v>430</v>
      </c>
      <c r="D577" s="279"/>
      <c r="E577" s="281" t="s">
        <v>16617</v>
      </c>
      <c r="F577" s="279" t="s">
        <v>10691</v>
      </c>
      <c r="G577" s="279" t="s">
        <v>9860</v>
      </c>
      <c r="H577" s="282">
        <v>2812</v>
      </c>
      <c r="I577" s="283" t="s">
        <v>13735</v>
      </c>
      <c r="J577" s="284" t="s">
        <v>21689</v>
      </c>
      <c r="K577" s="284" t="s">
        <v>20346</v>
      </c>
      <c r="M577" s="283">
        <v>1</v>
      </c>
      <c r="N577" s="283">
        <v>1</v>
      </c>
    </row>
    <row r="578" spans="1:14" ht="51" x14ac:dyDescent="0.45">
      <c r="A578" s="279" t="s">
        <v>9848</v>
      </c>
      <c r="B578" s="280" t="s">
        <v>431</v>
      </c>
      <c r="C578" s="279" t="s">
        <v>430</v>
      </c>
      <c r="D578" s="279" t="s">
        <v>9848</v>
      </c>
      <c r="E578" s="281" t="s">
        <v>16618</v>
      </c>
      <c r="F578" s="279" t="s">
        <v>10689</v>
      </c>
      <c r="G578" s="279" t="s">
        <v>10690</v>
      </c>
      <c r="H578" s="282">
        <v>2220</v>
      </c>
      <c r="I578" s="283" t="s">
        <v>13736</v>
      </c>
      <c r="J578" s="284" t="s">
        <v>21689</v>
      </c>
      <c r="K578" s="284" t="s">
        <v>20345</v>
      </c>
      <c r="M578" s="283">
        <v>1</v>
      </c>
      <c r="N578" s="283">
        <v>1</v>
      </c>
    </row>
    <row r="579" spans="1:14" ht="25.5" x14ac:dyDescent="0.45">
      <c r="A579" s="279" t="s">
        <v>9848</v>
      </c>
      <c r="B579" s="280" t="s">
        <v>434</v>
      </c>
      <c r="C579" s="279" t="s">
        <v>433</v>
      </c>
      <c r="D579" s="279" t="s">
        <v>9848</v>
      </c>
      <c r="E579" s="281" t="s">
        <v>16372</v>
      </c>
      <c r="F579" s="279" t="s">
        <v>10991</v>
      </c>
      <c r="G579" s="279" t="s">
        <v>10993</v>
      </c>
      <c r="H579" s="282">
        <v>2420</v>
      </c>
      <c r="I579" s="283" t="s">
        <v>13737</v>
      </c>
      <c r="J579" s="284" t="s">
        <v>21687</v>
      </c>
      <c r="K579" s="284" t="s">
        <v>20598</v>
      </c>
      <c r="M579" s="283">
        <v>1</v>
      </c>
      <c r="N579" s="283">
        <v>1</v>
      </c>
    </row>
    <row r="580" spans="1:14" ht="25.5" x14ac:dyDescent="0.45">
      <c r="A580" s="279" t="s">
        <v>9848</v>
      </c>
      <c r="B580" s="280" t="s">
        <v>434</v>
      </c>
      <c r="C580" s="279" t="s">
        <v>433</v>
      </c>
      <c r="D580" s="279" t="s">
        <v>9848</v>
      </c>
      <c r="E580" s="281" t="s">
        <v>16381</v>
      </c>
      <c r="F580" s="279" t="s">
        <v>10981</v>
      </c>
      <c r="G580" s="279" t="s">
        <v>10980</v>
      </c>
      <c r="H580" s="282">
        <v>2813</v>
      </c>
      <c r="I580" s="283" t="s">
        <v>13738</v>
      </c>
      <c r="J580" s="284" t="s">
        <v>21687</v>
      </c>
      <c r="K580" s="284" t="s">
        <v>20589</v>
      </c>
      <c r="M580" s="283">
        <v>1</v>
      </c>
      <c r="N580" s="283">
        <v>1</v>
      </c>
    </row>
    <row r="581" spans="1:14" ht="25.5" x14ac:dyDescent="0.45">
      <c r="A581" s="279" t="s">
        <v>9848</v>
      </c>
      <c r="B581" s="280" t="s">
        <v>434</v>
      </c>
      <c r="C581" s="279" t="s">
        <v>433</v>
      </c>
      <c r="D581" s="279"/>
      <c r="E581" s="281" t="s">
        <v>16621</v>
      </c>
      <c r="F581" s="279" t="s">
        <v>10687</v>
      </c>
      <c r="G581" s="279" t="s">
        <v>9860</v>
      </c>
      <c r="H581" s="282">
        <v>2410</v>
      </c>
      <c r="I581" s="283" t="s">
        <v>13739</v>
      </c>
      <c r="J581" s="284" t="s">
        <v>21687</v>
      </c>
      <c r="K581" s="284" t="s">
        <v>20342</v>
      </c>
      <c r="M581" s="283">
        <v>1</v>
      </c>
      <c r="N581" s="283">
        <v>1</v>
      </c>
    </row>
    <row r="582" spans="1:14" ht="25.5" x14ac:dyDescent="0.45">
      <c r="A582" s="279" t="s">
        <v>9848</v>
      </c>
      <c r="B582" s="280" t="s">
        <v>434</v>
      </c>
      <c r="C582" s="279" t="s">
        <v>433</v>
      </c>
      <c r="D582" s="279"/>
      <c r="E582" s="281" t="s">
        <v>16622</v>
      </c>
      <c r="F582" s="279" t="s">
        <v>10686</v>
      </c>
      <c r="G582" s="279" t="s">
        <v>9860</v>
      </c>
      <c r="H582" s="282">
        <v>2813</v>
      </c>
      <c r="I582" s="283" t="s">
        <v>13740</v>
      </c>
      <c r="J582" s="284" t="s">
        <v>21687</v>
      </c>
      <c r="K582" s="284" t="s">
        <v>20341</v>
      </c>
      <c r="M582" s="283">
        <v>1</v>
      </c>
      <c r="N582" s="283">
        <v>1</v>
      </c>
    </row>
    <row r="583" spans="1:14" ht="25.5" x14ac:dyDescent="0.45">
      <c r="A583" s="279"/>
      <c r="B583" s="280" t="s">
        <v>437</v>
      </c>
      <c r="C583" s="279" t="s">
        <v>438</v>
      </c>
      <c r="D583" s="279"/>
      <c r="E583" s="281" t="s">
        <v>16624</v>
      </c>
      <c r="F583" s="279" t="s">
        <v>10685</v>
      </c>
      <c r="G583" s="279" t="s">
        <v>9860</v>
      </c>
      <c r="H583" s="282">
        <v>2819</v>
      </c>
      <c r="I583" s="283" t="s">
        <v>13741</v>
      </c>
      <c r="J583" s="284" t="s">
        <v>21685</v>
      </c>
      <c r="K583" s="284" t="s">
        <v>20339</v>
      </c>
      <c r="M583" s="283">
        <v>1</v>
      </c>
      <c r="N583" s="283">
        <v>1</v>
      </c>
    </row>
    <row r="584" spans="1:14" ht="25.5" x14ac:dyDescent="0.45">
      <c r="A584" s="279" t="s">
        <v>9848</v>
      </c>
      <c r="B584" s="280" t="s">
        <v>439</v>
      </c>
      <c r="C584" s="279" t="s">
        <v>440</v>
      </c>
      <c r="D584" s="279" t="s">
        <v>9848</v>
      </c>
      <c r="E584" s="281" t="s">
        <v>16423</v>
      </c>
      <c r="F584" s="279" t="s">
        <v>10950</v>
      </c>
      <c r="G584" s="279" t="s">
        <v>10951</v>
      </c>
      <c r="H584" s="282">
        <v>2814</v>
      </c>
      <c r="I584" s="283" t="s">
        <v>13742</v>
      </c>
      <c r="J584" s="284" t="s">
        <v>21684</v>
      </c>
      <c r="K584" s="284" t="s">
        <v>20544</v>
      </c>
      <c r="M584" s="283">
        <v>1</v>
      </c>
      <c r="N584" s="283">
        <v>1</v>
      </c>
    </row>
    <row r="585" spans="1:14" ht="25.5" x14ac:dyDescent="0.45">
      <c r="A585" s="279" t="s">
        <v>9848</v>
      </c>
      <c r="B585" s="280" t="s">
        <v>439</v>
      </c>
      <c r="C585" s="279" t="s">
        <v>440</v>
      </c>
      <c r="D585" s="279" t="s">
        <v>9848</v>
      </c>
      <c r="E585" s="281" t="s">
        <v>16428</v>
      </c>
      <c r="F585" s="279" t="s">
        <v>1866</v>
      </c>
      <c r="G585" s="279" t="s">
        <v>10943</v>
      </c>
      <c r="H585" s="282">
        <v>1709</v>
      </c>
      <c r="I585" s="283" t="s">
        <v>13743</v>
      </c>
      <c r="J585" s="284" t="s">
        <v>21684</v>
      </c>
      <c r="K585" s="284" t="s">
        <v>20538</v>
      </c>
      <c r="M585" s="283">
        <v>1</v>
      </c>
      <c r="N585" s="283">
        <v>1</v>
      </c>
    </row>
    <row r="586" spans="1:14" ht="25.5" x14ac:dyDescent="0.45">
      <c r="A586" s="279" t="s">
        <v>9848</v>
      </c>
      <c r="B586" s="280" t="s">
        <v>439</v>
      </c>
      <c r="C586" s="279" t="s">
        <v>440</v>
      </c>
      <c r="D586" s="279" t="s">
        <v>9848</v>
      </c>
      <c r="E586" s="281" t="s">
        <v>16432</v>
      </c>
      <c r="F586" s="279" t="s">
        <v>10939</v>
      </c>
      <c r="G586" s="279" t="s">
        <v>10938</v>
      </c>
      <c r="H586" s="282">
        <v>2029</v>
      </c>
      <c r="I586" s="283" t="s">
        <v>13744</v>
      </c>
      <c r="J586" s="284" t="s">
        <v>21684</v>
      </c>
      <c r="K586" s="284" t="s">
        <v>20533</v>
      </c>
      <c r="M586" s="283">
        <v>1</v>
      </c>
      <c r="N586" s="283">
        <v>1</v>
      </c>
    </row>
    <row r="587" spans="1:14" ht="25.5" x14ac:dyDescent="0.45">
      <c r="A587" s="279" t="s">
        <v>9848</v>
      </c>
      <c r="B587" s="280" t="s">
        <v>439</v>
      </c>
      <c r="C587" s="279" t="s">
        <v>440</v>
      </c>
      <c r="D587" s="279"/>
      <c r="E587" s="281" t="s">
        <v>16625</v>
      </c>
      <c r="F587" s="279" t="s">
        <v>10684</v>
      </c>
      <c r="G587" s="279" t="s">
        <v>9860</v>
      </c>
      <c r="H587" s="282">
        <v>2520</v>
      </c>
      <c r="I587" s="283" t="s">
        <v>13745</v>
      </c>
      <c r="J587" s="284" t="s">
        <v>21684</v>
      </c>
      <c r="K587" s="284" t="s">
        <v>20338</v>
      </c>
      <c r="M587" s="283">
        <v>1</v>
      </c>
      <c r="N587" s="283">
        <v>1</v>
      </c>
    </row>
    <row r="588" spans="1:14" ht="25.5" x14ac:dyDescent="0.45">
      <c r="A588" s="279" t="s">
        <v>9848</v>
      </c>
      <c r="B588" s="280" t="s">
        <v>441</v>
      </c>
      <c r="C588" s="279" t="s">
        <v>442</v>
      </c>
      <c r="D588" s="279"/>
      <c r="E588" s="281" t="s">
        <v>16627</v>
      </c>
      <c r="F588" s="279" t="s">
        <v>10683</v>
      </c>
      <c r="G588" s="279" t="s">
        <v>9860</v>
      </c>
      <c r="H588" s="282">
        <v>2029</v>
      </c>
      <c r="I588" s="283" t="s">
        <v>13746</v>
      </c>
      <c r="J588" s="284" t="s">
        <v>21683</v>
      </c>
      <c r="K588" s="284" t="s">
        <v>20336</v>
      </c>
      <c r="M588" s="283">
        <v>1</v>
      </c>
      <c r="N588" s="283">
        <v>1</v>
      </c>
    </row>
    <row r="589" spans="1:14" ht="25.5" x14ac:dyDescent="0.45">
      <c r="A589" s="279" t="s">
        <v>9848</v>
      </c>
      <c r="B589" s="280" t="s">
        <v>441</v>
      </c>
      <c r="C589" s="279" t="s">
        <v>442</v>
      </c>
      <c r="D589" s="279"/>
      <c r="E589" s="281" t="s">
        <v>16628</v>
      </c>
      <c r="F589" s="279" t="s">
        <v>10682</v>
      </c>
      <c r="G589" s="279" t="s">
        <v>9860</v>
      </c>
      <c r="H589" s="282">
        <v>2520</v>
      </c>
      <c r="I589" s="283" t="s">
        <v>13747</v>
      </c>
      <c r="J589" s="284" t="s">
        <v>21683</v>
      </c>
      <c r="K589" s="284" t="s">
        <v>20335</v>
      </c>
      <c r="M589" s="283">
        <v>1</v>
      </c>
      <c r="N589" s="283">
        <v>1</v>
      </c>
    </row>
    <row r="590" spans="1:14" ht="25.5" x14ac:dyDescent="0.45">
      <c r="A590" s="279" t="s">
        <v>9848</v>
      </c>
      <c r="B590" s="280" t="s">
        <v>445</v>
      </c>
      <c r="C590" s="279" t="s">
        <v>444</v>
      </c>
      <c r="D590" s="279"/>
      <c r="E590" s="281" t="s">
        <v>16603</v>
      </c>
      <c r="F590" s="279" t="s">
        <v>2018</v>
      </c>
      <c r="G590" s="279" t="s">
        <v>9860</v>
      </c>
      <c r="H590" s="282">
        <v>2520</v>
      </c>
      <c r="I590" s="283" t="s">
        <v>13748</v>
      </c>
      <c r="J590" s="284" t="s">
        <v>21681</v>
      </c>
      <c r="K590" s="284" t="s">
        <v>20360</v>
      </c>
      <c r="M590" s="283">
        <v>1</v>
      </c>
      <c r="N590" s="283">
        <v>1</v>
      </c>
    </row>
    <row r="591" spans="1:14" ht="25.5" x14ac:dyDescent="0.45">
      <c r="A591" s="279" t="s">
        <v>9848</v>
      </c>
      <c r="B591" s="280" t="s">
        <v>445</v>
      </c>
      <c r="C591" s="279" t="s">
        <v>444</v>
      </c>
      <c r="D591" s="279"/>
      <c r="E591" s="281" t="s">
        <v>16605</v>
      </c>
      <c r="F591" s="279" t="s">
        <v>10700</v>
      </c>
      <c r="G591" s="279" t="s">
        <v>9860</v>
      </c>
      <c r="H591" s="282">
        <v>2410</v>
      </c>
      <c r="I591" s="283" t="s">
        <v>13749</v>
      </c>
      <c r="J591" s="284" t="s">
        <v>21681</v>
      </c>
      <c r="K591" s="284" t="s">
        <v>20358</v>
      </c>
      <c r="M591" s="283">
        <v>1</v>
      </c>
      <c r="N591" s="283">
        <v>1</v>
      </c>
    </row>
    <row r="592" spans="1:14" ht="38.25" x14ac:dyDescent="0.45">
      <c r="A592" s="279" t="s">
        <v>9848</v>
      </c>
      <c r="B592" s="280" t="s">
        <v>445</v>
      </c>
      <c r="C592" s="279" t="s">
        <v>444</v>
      </c>
      <c r="D592" s="279"/>
      <c r="E592" s="281" t="s">
        <v>16606</v>
      </c>
      <c r="F592" s="279" t="s">
        <v>10699</v>
      </c>
      <c r="G592" s="279" t="s">
        <v>9860</v>
      </c>
      <c r="H592" s="282">
        <v>2420</v>
      </c>
      <c r="I592" s="283" t="s">
        <v>13750</v>
      </c>
      <c r="J592" s="284" t="s">
        <v>21681</v>
      </c>
      <c r="K592" s="284" t="s">
        <v>20357</v>
      </c>
      <c r="M592" s="283">
        <v>1</v>
      </c>
      <c r="N592" s="283">
        <v>1</v>
      </c>
    </row>
    <row r="593" spans="1:14" ht="25.5" x14ac:dyDescent="0.45">
      <c r="A593" s="279" t="s">
        <v>9848</v>
      </c>
      <c r="B593" s="280" t="s">
        <v>445</v>
      </c>
      <c r="C593" s="279" t="s">
        <v>444</v>
      </c>
      <c r="D593" s="279" t="s">
        <v>9848</v>
      </c>
      <c r="E593" s="281" t="s">
        <v>16607</v>
      </c>
      <c r="F593" s="279" t="s">
        <v>10696</v>
      </c>
      <c r="G593" s="279" t="s">
        <v>10697</v>
      </c>
      <c r="H593" s="282">
        <v>2023</v>
      </c>
      <c r="I593" s="283" t="s">
        <v>13751</v>
      </c>
      <c r="J593" s="284" t="s">
        <v>21681</v>
      </c>
      <c r="K593" s="284" t="s">
        <v>20356</v>
      </c>
      <c r="M593" s="283">
        <v>1</v>
      </c>
      <c r="N593" s="283">
        <v>1</v>
      </c>
    </row>
    <row r="594" spans="1:14" ht="38.25" x14ac:dyDescent="0.45">
      <c r="A594" s="279" t="s">
        <v>9848</v>
      </c>
      <c r="B594" s="280" t="s">
        <v>445</v>
      </c>
      <c r="C594" s="279" t="s">
        <v>444</v>
      </c>
      <c r="D594" s="279" t="s">
        <v>9848</v>
      </c>
      <c r="E594" s="281" t="s">
        <v>16649</v>
      </c>
      <c r="F594" s="279" t="s">
        <v>10661</v>
      </c>
      <c r="G594" s="279" t="s">
        <v>10663</v>
      </c>
      <c r="H594" s="282">
        <v>2420</v>
      </c>
      <c r="I594" s="283" t="s">
        <v>13752</v>
      </c>
      <c r="J594" s="284" t="s">
        <v>21681</v>
      </c>
      <c r="K594" s="284" t="s">
        <v>20314</v>
      </c>
      <c r="M594" s="283">
        <v>1</v>
      </c>
      <c r="N594" s="283">
        <v>1</v>
      </c>
    </row>
    <row r="595" spans="1:14" ht="25.5" x14ac:dyDescent="0.45">
      <c r="A595" s="279" t="s">
        <v>9848</v>
      </c>
      <c r="B595" s="280" t="s">
        <v>448</v>
      </c>
      <c r="C595" s="279" t="s">
        <v>447</v>
      </c>
      <c r="D595" s="279"/>
      <c r="E595" s="281" t="s">
        <v>16610</v>
      </c>
      <c r="F595" s="279" t="s">
        <v>2024</v>
      </c>
      <c r="G595" s="279" t="s">
        <v>9860</v>
      </c>
      <c r="H595" s="282">
        <v>2593</v>
      </c>
      <c r="I595" s="283" t="s">
        <v>13753</v>
      </c>
      <c r="J595" s="284" t="s">
        <v>21679</v>
      </c>
      <c r="K595" s="284" t="s">
        <v>20353</v>
      </c>
      <c r="M595" s="283">
        <v>1</v>
      </c>
      <c r="N595" s="283">
        <v>1</v>
      </c>
    </row>
    <row r="596" spans="1:14" ht="25.5" x14ac:dyDescent="0.45">
      <c r="A596" s="279" t="s">
        <v>9848</v>
      </c>
      <c r="B596" s="280" t="s">
        <v>448</v>
      </c>
      <c r="C596" s="279" t="s">
        <v>447</v>
      </c>
      <c r="D596" s="279"/>
      <c r="E596" s="281" t="s">
        <v>16612</v>
      </c>
      <c r="F596" s="286" t="s">
        <v>10694</v>
      </c>
      <c r="G596" s="279" t="s">
        <v>9860</v>
      </c>
      <c r="H596" s="282">
        <v>2599</v>
      </c>
      <c r="I596" s="283" t="s">
        <v>13754</v>
      </c>
      <c r="J596" s="284" t="s">
        <v>21679</v>
      </c>
      <c r="K596" s="284" t="s">
        <v>20351</v>
      </c>
      <c r="M596" s="283">
        <v>1</v>
      </c>
      <c r="N596" s="283">
        <v>1</v>
      </c>
    </row>
    <row r="597" spans="1:14" ht="25.5" x14ac:dyDescent="0.45">
      <c r="A597" s="279" t="s">
        <v>9848</v>
      </c>
      <c r="B597" s="280" t="s">
        <v>451</v>
      </c>
      <c r="C597" s="279" t="s">
        <v>450</v>
      </c>
      <c r="D597" s="279" t="s">
        <v>9848</v>
      </c>
      <c r="E597" s="281" t="s">
        <v>16454</v>
      </c>
      <c r="F597" s="279" t="s">
        <v>1892</v>
      </c>
      <c r="G597" s="279" t="s">
        <v>10915</v>
      </c>
      <c r="H597" s="282">
        <v>2813</v>
      </c>
      <c r="I597" s="283" t="s">
        <v>13755</v>
      </c>
      <c r="J597" s="284" t="s">
        <v>21677</v>
      </c>
      <c r="K597" s="284" t="s">
        <v>20509</v>
      </c>
      <c r="M597" s="283">
        <v>1</v>
      </c>
      <c r="N597" s="283">
        <v>1</v>
      </c>
    </row>
    <row r="598" spans="1:14" ht="38.25" x14ac:dyDescent="0.45">
      <c r="A598" s="279" t="s">
        <v>9848</v>
      </c>
      <c r="B598" s="280" t="s">
        <v>451</v>
      </c>
      <c r="C598" s="279" t="s">
        <v>450</v>
      </c>
      <c r="D598" s="279" t="s">
        <v>9848</v>
      </c>
      <c r="E598" s="281" t="s">
        <v>16524</v>
      </c>
      <c r="F598" s="279" t="s">
        <v>1952</v>
      </c>
      <c r="G598" s="279" t="s">
        <v>10801</v>
      </c>
      <c r="H598" s="282">
        <v>2818</v>
      </c>
      <c r="I598" s="283" t="s">
        <v>13756</v>
      </c>
      <c r="J598" s="284" t="s">
        <v>21677</v>
      </c>
      <c r="K598" s="284" t="s">
        <v>20439</v>
      </c>
      <c r="M598" s="283">
        <v>1</v>
      </c>
      <c r="N598" s="283">
        <v>1</v>
      </c>
    </row>
    <row r="599" spans="1:14" ht="25.5" x14ac:dyDescent="0.45">
      <c r="A599" s="279" t="s">
        <v>9848</v>
      </c>
      <c r="B599" s="280" t="s">
        <v>451</v>
      </c>
      <c r="C599" s="279" t="s">
        <v>450</v>
      </c>
      <c r="D599" s="279" t="s">
        <v>9848</v>
      </c>
      <c r="E599" s="281" t="s">
        <v>16542</v>
      </c>
      <c r="F599" s="279" t="s">
        <v>10767</v>
      </c>
      <c r="G599" s="279" t="s">
        <v>10770</v>
      </c>
      <c r="H599" s="282">
        <v>2821</v>
      </c>
      <c r="I599" s="283" t="s">
        <v>13757</v>
      </c>
      <c r="J599" s="284" t="s">
        <v>21677</v>
      </c>
      <c r="K599" s="284" t="s">
        <v>20421</v>
      </c>
      <c r="M599" s="283">
        <v>1</v>
      </c>
      <c r="N599" s="283">
        <v>1</v>
      </c>
    </row>
    <row r="600" spans="1:14" ht="25.5" x14ac:dyDescent="0.45">
      <c r="A600" s="279" t="s">
        <v>9848</v>
      </c>
      <c r="B600" s="280" t="s">
        <v>451</v>
      </c>
      <c r="C600" s="279" t="s">
        <v>450</v>
      </c>
      <c r="D600" s="279" t="s">
        <v>9848</v>
      </c>
      <c r="E600" s="281" t="s">
        <v>16554</v>
      </c>
      <c r="F600" s="279" t="s">
        <v>10745</v>
      </c>
      <c r="G600" s="279" t="s">
        <v>10746</v>
      </c>
      <c r="H600" s="282">
        <v>2825</v>
      </c>
      <c r="I600" s="283" t="s">
        <v>13758</v>
      </c>
      <c r="J600" s="284" t="s">
        <v>21677</v>
      </c>
      <c r="K600" s="284" t="s">
        <v>20409</v>
      </c>
      <c r="M600" s="283">
        <v>1</v>
      </c>
      <c r="N600" s="283">
        <v>1</v>
      </c>
    </row>
    <row r="601" spans="1:14" ht="25.5" x14ac:dyDescent="0.45">
      <c r="A601" s="279" t="s">
        <v>9848</v>
      </c>
      <c r="B601" s="280" t="s">
        <v>451</v>
      </c>
      <c r="C601" s="279" t="s">
        <v>450</v>
      </c>
      <c r="D601" s="279" t="s">
        <v>9848</v>
      </c>
      <c r="E601" s="281" t="s">
        <v>16573</v>
      </c>
      <c r="F601" s="279" t="s">
        <v>1994</v>
      </c>
      <c r="G601" s="279" t="s">
        <v>10722</v>
      </c>
      <c r="H601" s="282">
        <v>2826</v>
      </c>
      <c r="I601" s="283" t="s">
        <v>13759</v>
      </c>
      <c r="J601" s="284" t="s">
        <v>21677</v>
      </c>
      <c r="K601" s="284" t="s">
        <v>20390</v>
      </c>
      <c r="M601" s="283">
        <v>1</v>
      </c>
      <c r="N601" s="283">
        <v>1</v>
      </c>
    </row>
    <row r="602" spans="1:14" ht="25.5" x14ac:dyDescent="0.45">
      <c r="A602" s="279" t="s">
        <v>9848</v>
      </c>
      <c r="B602" s="280" t="s">
        <v>451</v>
      </c>
      <c r="C602" s="279" t="s">
        <v>450</v>
      </c>
      <c r="D602" s="279" t="s">
        <v>9848</v>
      </c>
      <c r="E602" s="281" t="s">
        <v>16607</v>
      </c>
      <c r="F602" s="279" t="s">
        <v>10696</v>
      </c>
      <c r="G602" s="279" t="s">
        <v>10695</v>
      </c>
      <c r="H602" s="282">
        <v>2818</v>
      </c>
      <c r="I602" s="283" t="s">
        <v>13760</v>
      </c>
      <c r="J602" s="284" t="s">
        <v>21677</v>
      </c>
      <c r="K602" s="284" t="s">
        <v>20356</v>
      </c>
      <c r="M602" s="283">
        <v>1</v>
      </c>
      <c r="N602" s="283">
        <v>1</v>
      </c>
    </row>
    <row r="603" spans="1:14" ht="25.5" x14ac:dyDescent="0.45">
      <c r="A603" s="279" t="s">
        <v>9848</v>
      </c>
      <c r="B603" s="280" t="s">
        <v>451</v>
      </c>
      <c r="C603" s="279" t="s">
        <v>450</v>
      </c>
      <c r="D603" s="279" t="s">
        <v>9848</v>
      </c>
      <c r="E603" s="281" t="s">
        <v>16618</v>
      </c>
      <c r="F603" s="279" t="s">
        <v>10689</v>
      </c>
      <c r="G603" s="279" t="s">
        <v>10688</v>
      </c>
      <c r="H603" s="282">
        <v>2821</v>
      </c>
      <c r="I603" s="283" t="s">
        <v>13761</v>
      </c>
      <c r="J603" s="284" t="s">
        <v>21677</v>
      </c>
      <c r="K603" s="284" t="s">
        <v>20345</v>
      </c>
      <c r="M603" s="283">
        <v>1</v>
      </c>
      <c r="N603" s="283">
        <v>1</v>
      </c>
    </row>
    <row r="604" spans="1:14" ht="25.5" x14ac:dyDescent="0.45">
      <c r="A604" s="279" t="s">
        <v>9848</v>
      </c>
      <c r="B604" s="280" t="s">
        <v>451</v>
      </c>
      <c r="C604" s="279" t="s">
        <v>450</v>
      </c>
      <c r="D604" s="279" t="s">
        <v>9848</v>
      </c>
      <c r="E604" s="281" t="s">
        <v>16630</v>
      </c>
      <c r="F604" s="279" t="s">
        <v>10680</v>
      </c>
      <c r="G604" s="279" t="s">
        <v>10679</v>
      </c>
      <c r="H604" s="282">
        <v>3099</v>
      </c>
      <c r="I604" s="283" t="s">
        <v>13762</v>
      </c>
      <c r="J604" s="284" t="s">
        <v>21677</v>
      </c>
      <c r="K604" s="284" t="s">
        <v>20333</v>
      </c>
      <c r="M604" s="283">
        <v>1</v>
      </c>
      <c r="N604" s="283">
        <v>1</v>
      </c>
    </row>
    <row r="605" spans="1:14" ht="38.25" x14ac:dyDescent="0.45">
      <c r="A605" s="279" t="s">
        <v>9848</v>
      </c>
      <c r="B605" s="280" t="s">
        <v>451</v>
      </c>
      <c r="C605" s="279" t="s">
        <v>450</v>
      </c>
      <c r="D605" s="279"/>
      <c r="E605" s="281" t="s">
        <v>16631</v>
      </c>
      <c r="F605" s="279" t="s">
        <v>10678</v>
      </c>
      <c r="G605" s="279" t="s">
        <v>9860</v>
      </c>
      <c r="H605" s="282">
        <v>2593</v>
      </c>
      <c r="I605" s="283" t="s">
        <v>13763</v>
      </c>
      <c r="J605" s="284" t="s">
        <v>21677</v>
      </c>
      <c r="K605" s="284" t="s">
        <v>20332</v>
      </c>
      <c r="M605" s="283">
        <v>1</v>
      </c>
      <c r="N605" s="283">
        <v>1</v>
      </c>
    </row>
    <row r="606" spans="1:14" ht="25.5" x14ac:dyDescent="0.45">
      <c r="A606" s="279" t="s">
        <v>9848</v>
      </c>
      <c r="B606" s="280" t="s">
        <v>451</v>
      </c>
      <c r="C606" s="279" t="s">
        <v>450</v>
      </c>
      <c r="D606" s="279" t="s">
        <v>9848</v>
      </c>
      <c r="E606" s="281" t="s">
        <v>16721</v>
      </c>
      <c r="F606" s="279" t="s">
        <v>2109</v>
      </c>
      <c r="G606" s="279" t="s">
        <v>10560</v>
      </c>
      <c r="H606" s="282">
        <v>2816</v>
      </c>
      <c r="I606" s="283" t="s">
        <v>13764</v>
      </c>
      <c r="J606" s="284" t="s">
        <v>21677</v>
      </c>
      <c r="K606" s="284" t="s">
        <v>20242</v>
      </c>
      <c r="M606" s="283">
        <v>1</v>
      </c>
      <c r="N606" s="283">
        <v>1</v>
      </c>
    </row>
    <row r="607" spans="1:14" ht="38.25" x14ac:dyDescent="0.45">
      <c r="A607" s="279" t="s">
        <v>9848</v>
      </c>
      <c r="B607" s="280" t="s">
        <v>456</v>
      </c>
      <c r="C607" s="279" t="s">
        <v>457</v>
      </c>
      <c r="D607" s="279"/>
      <c r="E607" s="281" t="s">
        <v>16539</v>
      </c>
      <c r="F607" s="279" t="s">
        <v>10773</v>
      </c>
      <c r="G607" s="279" t="s">
        <v>9860</v>
      </c>
      <c r="H607" s="282">
        <v>2818</v>
      </c>
      <c r="I607" s="283" t="s">
        <v>13765</v>
      </c>
      <c r="J607" s="284" t="s">
        <v>21674</v>
      </c>
      <c r="K607" s="284" t="s">
        <v>20424</v>
      </c>
      <c r="M607" s="283">
        <v>1</v>
      </c>
      <c r="N607" s="283">
        <v>1</v>
      </c>
    </row>
    <row r="608" spans="1:14" ht="38.25" x14ac:dyDescent="0.45">
      <c r="A608" s="279" t="s">
        <v>9848</v>
      </c>
      <c r="B608" s="280" t="s">
        <v>456</v>
      </c>
      <c r="C608" s="279" t="s">
        <v>457</v>
      </c>
      <c r="D608" s="279" t="s">
        <v>9848</v>
      </c>
      <c r="E608" s="281" t="s">
        <v>16542</v>
      </c>
      <c r="F608" s="279" t="s">
        <v>10767</v>
      </c>
      <c r="G608" s="279" t="s">
        <v>10769</v>
      </c>
      <c r="H608" s="282">
        <v>2819</v>
      </c>
      <c r="I608" s="283" t="s">
        <v>13766</v>
      </c>
      <c r="J608" s="284" t="s">
        <v>21674</v>
      </c>
      <c r="K608" s="284" t="s">
        <v>20421</v>
      </c>
      <c r="M608" s="283">
        <v>1</v>
      </c>
      <c r="N608" s="283">
        <v>1</v>
      </c>
    </row>
    <row r="609" spans="1:14" ht="38.25" x14ac:dyDescent="0.45">
      <c r="A609" s="279" t="s">
        <v>9848</v>
      </c>
      <c r="B609" s="280" t="s">
        <v>456</v>
      </c>
      <c r="C609" s="279" t="s">
        <v>457</v>
      </c>
      <c r="D609" s="279" t="s">
        <v>9848</v>
      </c>
      <c r="E609" s="281" t="s">
        <v>16647</v>
      </c>
      <c r="F609" s="279" t="s">
        <v>2056</v>
      </c>
      <c r="G609" s="279" t="s">
        <v>10667</v>
      </c>
      <c r="H609" s="282">
        <v>2821</v>
      </c>
      <c r="I609" s="283" t="s">
        <v>13767</v>
      </c>
      <c r="J609" s="284" t="s">
        <v>21674</v>
      </c>
      <c r="K609" s="284" t="s">
        <v>20316</v>
      </c>
      <c r="M609" s="283">
        <v>1</v>
      </c>
      <c r="N609" s="283">
        <v>1</v>
      </c>
    </row>
    <row r="610" spans="1:14" ht="25.5" x14ac:dyDescent="0.45">
      <c r="A610" s="279" t="s">
        <v>9848</v>
      </c>
      <c r="B610" s="280" t="s">
        <v>458</v>
      </c>
      <c r="C610" s="279" t="s">
        <v>459</v>
      </c>
      <c r="D610" s="279" t="s">
        <v>9848</v>
      </c>
      <c r="E610" s="281" t="s">
        <v>16493</v>
      </c>
      <c r="F610" s="279" t="s">
        <v>10869</v>
      </c>
      <c r="G610" s="279" t="s">
        <v>10868</v>
      </c>
      <c r="H610" s="282">
        <v>2824</v>
      </c>
      <c r="I610" s="283" t="s">
        <v>13768</v>
      </c>
      <c r="J610" s="284" t="s">
        <v>21673</v>
      </c>
      <c r="K610" s="284" t="s">
        <v>20470</v>
      </c>
      <c r="M610" s="283">
        <v>1</v>
      </c>
      <c r="N610" s="283">
        <v>1</v>
      </c>
    </row>
    <row r="611" spans="1:14" ht="25.5" x14ac:dyDescent="0.45">
      <c r="A611" s="279" t="s">
        <v>9848</v>
      </c>
      <c r="B611" s="280" t="s">
        <v>458</v>
      </c>
      <c r="C611" s="279" t="s">
        <v>459</v>
      </c>
      <c r="D611" s="279"/>
      <c r="E611" s="281" t="s">
        <v>16557</v>
      </c>
      <c r="F611" s="279" t="s">
        <v>10741</v>
      </c>
      <c r="G611" s="279" t="s">
        <v>9860</v>
      </c>
      <c r="H611" s="282">
        <v>2593</v>
      </c>
      <c r="I611" s="283" t="s">
        <v>13769</v>
      </c>
      <c r="J611" s="284" t="s">
        <v>21673</v>
      </c>
      <c r="K611" s="284" t="s">
        <v>20406</v>
      </c>
      <c r="M611" s="283">
        <v>1</v>
      </c>
      <c r="N611" s="283">
        <v>1</v>
      </c>
    </row>
    <row r="612" spans="1:14" ht="25.5" x14ac:dyDescent="0.45">
      <c r="A612" s="279" t="s">
        <v>9848</v>
      </c>
      <c r="B612" s="280" t="s">
        <v>458</v>
      </c>
      <c r="C612" s="279" t="s">
        <v>459</v>
      </c>
      <c r="D612" s="279"/>
      <c r="E612" s="281" t="s">
        <v>16558</v>
      </c>
      <c r="F612" s="279" t="s">
        <v>10740</v>
      </c>
      <c r="G612" s="279" t="s">
        <v>9860</v>
      </c>
      <c r="H612" s="282">
        <v>2816</v>
      </c>
      <c r="I612" s="283" t="s">
        <v>13770</v>
      </c>
      <c r="J612" s="284" t="s">
        <v>21673</v>
      </c>
      <c r="K612" s="284" t="s">
        <v>20405</v>
      </c>
      <c r="M612" s="283">
        <v>1</v>
      </c>
      <c r="N612" s="283">
        <v>1</v>
      </c>
    </row>
    <row r="613" spans="1:14" ht="25.5" x14ac:dyDescent="0.45">
      <c r="A613" s="279" t="s">
        <v>9848</v>
      </c>
      <c r="B613" s="280" t="s">
        <v>460</v>
      </c>
      <c r="C613" s="279" t="s">
        <v>461</v>
      </c>
      <c r="D613" s="279"/>
      <c r="E613" s="281" t="s">
        <v>16492</v>
      </c>
      <c r="F613" s="279" t="s">
        <v>10872</v>
      </c>
      <c r="G613" s="279" t="s">
        <v>9860</v>
      </c>
      <c r="H613" s="282">
        <v>2818</v>
      </c>
      <c r="I613" s="283" t="s">
        <v>13771</v>
      </c>
      <c r="J613" s="284" t="s">
        <v>21672</v>
      </c>
      <c r="K613" s="284" t="s">
        <v>20471</v>
      </c>
      <c r="M613" s="283">
        <v>1</v>
      </c>
      <c r="N613" s="283">
        <v>1</v>
      </c>
    </row>
    <row r="614" spans="1:14" ht="25.5" x14ac:dyDescent="0.45">
      <c r="A614" s="279" t="s">
        <v>9848</v>
      </c>
      <c r="B614" s="280" t="s">
        <v>460</v>
      </c>
      <c r="C614" s="279" t="s">
        <v>461</v>
      </c>
      <c r="D614" s="279" t="s">
        <v>9848</v>
      </c>
      <c r="E614" s="281" t="s">
        <v>16494</v>
      </c>
      <c r="F614" s="279" t="s">
        <v>10865</v>
      </c>
      <c r="G614" s="279" t="s">
        <v>10864</v>
      </c>
      <c r="H614" s="282">
        <v>2824</v>
      </c>
      <c r="I614" s="283" t="s">
        <v>13772</v>
      </c>
      <c r="J614" s="284" t="s">
        <v>21672</v>
      </c>
      <c r="K614" s="284" t="s">
        <v>20469</v>
      </c>
      <c r="M614" s="283">
        <v>1</v>
      </c>
      <c r="N614" s="283">
        <v>1</v>
      </c>
    </row>
    <row r="615" spans="1:14" ht="25.5" x14ac:dyDescent="0.45">
      <c r="A615" s="279" t="s">
        <v>9848</v>
      </c>
      <c r="B615" s="280" t="s">
        <v>460</v>
      </c>
      <c r="C615" s="279" t="s">
        <v>461</v>
      </c>
      <c r="D615" s="279" t="s">
        <v>9848</v>
      </c>
      <c r="E615" s="281" t="s">
        <v>16495</v>
      </c>
      <c r="F615" s="279" t="s">
        <v>10861</v>
      </c>
      <c r="G615" s="279" t="s">
        <v>10862</v>
      </c>
      <c r="H615" s="282">
        <v>3020</v>
      </c>
      <c r="I615" s="283" t="s">
        <v>13773</v>
      </c>
      <c r="J615" s="284" t="s">
        <v>21672</v>
      </c>
      <c r="K615" s="284" t="s">
        <v>20468</v>
      </c>
      <c r="M615" s="283">
        <v>1</v>
      </c>
      <c r="N615" s="283">
        <v>1</v>
      </c>
    </row>
    <row r="616" spans="1:14" ht="25.5" x14ac:dyDescent="0.45">
      <c r="A616" s="279" t="s">
        <v>9848</v>
      </c>
      <c r="B616" s="280" t="s">
        <v>460</v>
      </c>
      <c r="C616" s="279" t="s">
        <v>461</v>
      </c>
      <c r="D616" s="279" t="s">
        <v>9848</v>
      </c>
      <c r="E616" s="281" t="s">
        <v>16506</v>
      </c>
      <c r="F616" s="279" t="s">
        <v>10839</v>
      </c>
      <c r="G616" s="279" t="s">
        <v>10843</v>
      </c>
      <c r="H616" s="282">
        <v>2824</v>
      </c>
      <c r="I616" s="283" t="s">
        <v>13774</v>
      </c>
      <c r="J616" s="284" t="s">
        <v>21672</v>
      </c>
      <c r="K616" s="284" t="s">
        <v>20457</v>
      </c>
      <c r="M616" s="283">
        <v>1</v>
      </c>
      <c r="N616" s="283">
        <v>1</v>
      </c>
    </row>
    <row r="617" spans="1:14" ht="63.75" x14ac:dyDescent="0.45">
      <c r="A617" s="279" t="s">
        <v>9848</v>
      </c>
      <c r="B617" s="280" t="s">
        <v>460</v>
      </c>
      <c r="C617" s="279" t="s">
        <v>461</v>
      </c>
      <c r="D617" s="279" t="s">
        <v>9848</v>
      </c>
      <c r="E617" s="281" t="s">
        <v>16529</v>
      </c>
      <c r="F617" s="279" t="s">
        <v>10787</v>
      </c>
      <c r="G617" s="279" t="s">
        <v>10789</v>
      </c>
      <c r="H617" s="282">
        <v>2819</v>
      </c>
      <c r="I617" s="283" t="s">
        <v>13775</v>
      </c>
      <c r="J617" s="284" t="s">
        <v>21672</v>
      </c>
      <c r="K617" s="284" t="s">
        <v>20434</v>
      </c>
      <c r="M617" s="283">
        <v>1</v>
      </c>
      <c r="N617" s="283">
        <v>1</v>
      </c>
    </row>
    <row r="618" spans="1:14" ht="25.5" x14ac:dyDescent="0.45">
      <c r="A618" s="279" t="s">
        <v>9848</v>
      </c>
      <c r="B618" s="280" t="s">
        <v>460</v>
      </c>
      <c r="C618" s="279" t="s">
        <v>461</v>
      </c>
      <c r="D618" s="279" t="s">
        <v>9848</v>
      </c>
      <c r="E618" s="281" t="s">
        <v>16545</v>
      </c>
      <c r="F618" s="279" t="s">
        <v>10764</v>
      </c>
      <c r="G618" s="279" t="s">
        <v>10765</v>
      </c>
      <c r="H618" s="282">
        <v>2825</v>
      </c>
      <c r="I618" s="283" t="s">
        <v>13776</v>
      </c>
      <c r="J618" s="284" t="s">
        <v>21672</v>
      </c>
      <c r="K618" s="284" t="s">
        <v>20418</v>
      </c>
      <c r="M618" s="283">
        <v>1</v>
      </c>
      <c r="N618" s="283">
        <v>1</v>
      </c>
    </row>
    <row r="619" spans="1:14" ht="38.25" x14ac:dyDescent="0.45">
      <c r="A619" s="279" t="s">
        <v>9848</v>
      </c>
      <c r="B619" s="280" t="s">
        <v>460</v>
      </c>
      <c r="C619" s="279" t="s">
        <v>461</v>
      </c>
      <c r="D619" s="279"/>
      <c r="E619" s="281" t="s">
        <v>16546</v>
      </c>
      <c r="F619" s="286" t="s">
        <v>10762</v>
      </c>
      <c r="G619" s="279" t="s">
        <v>9860</v>
      </c>
      <c r="H619" s="282">
        <v>2829</v>
      </c>
      <c r="I619" s="283" t="s">
        <v>13777</v>
      </c>
      <c r="J619" s="284" t="s">
        <v>21672</v>
      </c>
      <c r="K619" s="284" t="s">
        <v>20417</v>
      </c>
      <c r="M619" s="283">
        <v>1</v>
      </c>
      <c r="N619" s="283">
        <v>1</v>
      </c>
    </row>
    <row r="620" spans="1:14" ht="38.25" x14ac:dyDescent="0.45">
      <c r="A620" s="279" t="s">
        <v>9848</v>
      </c>
      <c r="B620" s="280" t="s">
        <v>460</v>
      </c>
      <c r="C620" s="279" t="s">
        <v>461</v>
      </c>
      <c r="D620" s="279" t="s">
        <v>9848</v>
      </c>
      <c r="E620" s="281" t="s">
        <v>16647</v>
      </c>
      <c r="F620" s="279" t="s">
        <v>2056</v>
      </c>
      <c r="G620" s="279" t="s">
        <v>10666</v>
      </c>
      <c r="H620" s="282">
        <v>2821</v>
      </c>
      <c r="I620" s="283" t="s">
        <v>13778</v>
      </c>
      <c r="J620" s="284" t="s">
        <v>21672</v>
      </c>
      <c r="K620" s="284" t="s">
        <v>20316</v>
      </c>
      <c r="M620" s="283">
        <v>1</v>
      </c>
      <c r="N620" s="283">
        <v>1</v>
      </c>
    </row>
    <row r="621" spans="1:14" ht="38.25" x14ac:dyDescent="0.45">
      <c r="A621" s="279" t="s">
        <v>9848</v>
      </c>
      <c r="B621" s="280" t="s">
        <v>460</v>
      </c>
      <c r="C621" s="279" t="s">
        <v>461</v>
      </c>
      <c r="D621" s="279" t="s">
        <v>9848</v>
      </c>
      <c r="E621" s="281" t="s">
        <v>16649</v>
      </c>
      <c r="F621" s="279" t="s">
        <v>10661</v>
      </c>
      <c r="G621" s="279" t="s">
        <v>10662</v>
      </c>
      <c r="H621" s="282">
        <v>2822</v>
      </c>
      <c r="I621" s="283" t="s">
        <v>13779</v>
      </c>
      <c r="J621" s="284" t="s">
        <v>21672</v>
      </c>
      <c r="K621" s="284" t="s">
        <v>20314</v>
      </c>
      <c r="M621" s="283">
        <v>1</v>
      </c>
      <c r="N621" s="283">
        <v>1</v>
      </c>
    </row>
    <row r="622" spans="1:14" ht="38.25" x14ac:dyDescent="0.45">
      <c r="A622" s="279" t="s">
        <v>9848</v>
      </c>
      <c r="B622" s="280" t="s">
        <v>460</v>
      </c>
      <c r="C622" s="279" t="s">
        <v>461</v>
      </c>
      <c r="D622" s="279" t="s">
        <v>9848</v>
      </c>
      <c r="E622" s="281" t="s">
        <v>16651</v>
      </c>
      <c r="F622" s="279" t="s">
        <v>2058</v>
      </c>
      <c r="G622" s="279" t="s">
        <v>10659</v>
      </c>
      <c r="H622" s="282">
        <v>2829</v>
      </c>
      <c r="I622" s="283" t="s">
        <v>13780</v>
      </c>
      <c r="J622" s="284" t="s">
        <v>21672</v>
      </c>
      <c r="K622" s="284" t="s">
        <v>20312</v>
      </c>
      <c r="M622" s="283">
        <v>1</v>
      </c>
      <c r="N622" s="283">
        <v>1</v>
      </c>
    </row>
    <row r="623" spans="1:14" ht="25.5" x14ac:dyDescent="0.45">
      <c r="A623" s="279" t="s">
        <v>9848</v>
      </c>
      <c r="B623" s="280" t="s">
        <v>460</v>
      </c>
      <c r="C623" s="279" t="s">
        <v>461</v>
      </c>
      <c r="D623" s="279" t="s">
        <v>9848</v>
      </c>
      <c r="E623" s="281" t="s">
        <v>16653</v>
      </c>
      <c r="F623" s="279" t="s">
        <v>2059</v>
      </c>
      <c r="G623" s="279" t="s">
        <v>10656</v>
      </c>
      <c r="H623" s="282">
        <v>2829</v>
      </c>
      <c r="I623" s="283" t="s">
        <v>13781</v>
      </c>
      <c r="J623" s="284" t="s">
        <v>21672</v>
      </c>
      <c r="K623" s="284" t="s">
        <v>20310</v>
      </c>
      <c r="M623" s="283">
        <v>1</v>
      </c>
      <c r="N623" s="283">
        <v>1</v>
      </c>
    </row>
    <row r="624" spans="1:14" ht="25.5" x14ac:dyDescent="0.45">
      <c r="A624" s="279" t="s">
        <v>9848</v>
      </c>
      <c r="B624" s="280" t="s">
        <v>460</v>
      </c>
      <c r="C624" s="279" t="s">
        <v>461</v>
      </c>
      <c r="D624" s="279" t="s">
        <v>9848</v>
      </c>
      <c r="E624" s="281" t="s">
        <v>16661</v>
      </c>
      <c r="F624" s="279" t="s">
        <v>2063</v>
      </c>
      <c r="G624" s="279" t="s">
        <v>10644</v>
      </c>
      <c r="H624" s="282">
        <v>2815</v>
      </c>
      <c r="I624" s="283" t="s">
        <v>13782</v>
      </c>
      <c r="J624" s="284" t="s">
        <v>21672</v>
      </c>
      <c r="K624" s="284" t="s">
        <v>20302</v>
      </c>
      <c r="M624" s="283">
        <v>1</v>
      </c>
      <c r="N624" s="283">
        <v>1</v>
      </c>
    </row>
    <row r="625" spans="1:14" ht="25.5" x14ac:dyDescent="0.45">
      <c r="A625" s="279" t="s">
        <v>9848</v>
      </c>
      <c r="B625" s="280" t="s">
        <v>460</v>
      </c>
      <c r="C625" s="279" t="s">
        <v>461</v>
      </c>
      <c r="D625" s="279" t="s">
        <v>9848</v>
      </c>
      <c r="E625" s="281" t="s">
        <v>16665</v>
      </c>
      <c r="F625" s="279" t="s">
        <v>10639</v>
      </c>
      <c r="G625" s="279" t="s">
        <v>10640</v>
      </c>
      <c r="H625" s="282">
        <v>2819</v>
      </c>
      <c r="I625" s="283" t="s">
        <v>13783</v>
      </c>
      <c r="J625" s="284" t="s">
        <v>21672</v>
      </c>
      <c r="K625" s="284" t="s">
        <v>20298</v>
      </c>
      <c r="M625" s="283">
        <v>1</v>
      </c>
      <c r="N625" s="283">
        <v>1</v>
      </c>
    </row>
    <row r="626" spans="1:14" ht="25.5" x14ac:dyDescent="0.45">
      <c r="A626" s="279" t="s">
        <v>9848</v>
      </c>
      <c r="B626" s="280" t="s">
        <v>460</v>
      </c>
      <c r="C626" s="279" t="s">
        <v>461</v>
      </c>
      <c r="D626" s="279" t="s">
        <v>9848</v>
      </c>
      <c r="E626" s="281" t="s">
        <v>16707</v>
      </c>
      <c r="F626" s="279" t="s">
        <v>10590</v>
      </c>
      <c r="G626" s="279" t="s">
        <v>10593</v>
      </c>
      <c r="H626" s="282">
        <v>2822</v>
      </c>
      <c r="I626" s="283" t="s">
        <v>13784</v>
      </c>
      <c r="J626" s="284" t="s">
        <v>21672</v>
      </c>
      <c r="K626" s="284" t="s">
        <v>20256</v>
      </c>
      <c r="M626" s="283">
        <v>1</v>
      </c>
      <c r="N626" s="283">
        <v>1</v>
      </c>
    </row>
    <row r="627" spans="1:14" ht="25.5" x14ac:dyDescent="0.45">
      <c r="A627" s="279" t="s">
        <v>9848</v>
      </c>
      <c r="B627" s="280" t="s">
        <v>462</v>
      </c>
      <c r="C627" s="279" t="s">
        <v>463</v>
      </c>
      <c r="D627" s="279"/>
      <c r="E627" s="281" t="s">
        <v>16497</v>
      </c>
      <c r="F627" s="279" t="s">
        <v>1928</v>
      </c>
      <c r="G627" s="279" t="s">
        <v>9860</v>
      </c>
      <c r="H627" s="282">
        <v>2823</v>
      </c>
      <c r="I627" s="283" t="s">
        <v>13785</v>
      </c>
      <c r="J627" s="284" t="s">
        <v>21671</v>
      </c>
      <c r="K627" s="284" t="s">
        <v>20466</v>
      </c>
      <c r="M627" s="283">
        <v>1</v>
      </c>
      <c r="N627" s="283">
        <v>1</v>
      </c>
    </row>
    <row r="628" spans="1:14" ht="38.25" x14ac:dyDescent="0.45">
      <c r="A628" s="279" t="s">
        <v>9848</v>
      </c>
      <c r="B628" s="280" t="s">
        <v>462</v>
      </c>
      <c r="C628" s="279" t="s">
        <v>463</v>
      </c>
      <c r="D628" s="279"/>
      <c r="E628" s="281" t="s">
        <v>16540</v>
      </c>
      <c r="F628" s="279" t="s">
        <v>10772</v>
      </c>
      <c r="G628" s="279" t="s">
        <v>9860</v>
      </c>
      <c r="H628" s="282">
        <v>2825</v>
      </c>
      <c r="I628" s="283" t="s">
        <v>13786</v>
      </c>
      <c r="J628" s="284" t="s">
        <v>21671</v>
      </c>
      <c r="K628" s="284" t="s">
        <v>20423</v>
      </c>
      <c r="M628" s="283">
        <v>1</v>
      </c>
      <c r="N628" s="283">
        <v>1</v>
      </c>
    </row>
    <row r="629" spans="1:14" ht="38.25" x14ac:dyDescent="0.45">
      <c r="A629" s="279" t="s">
        <v>9848</v>
      </c>
      <c r="B629" s="280" t="s">
        <v>462</v>
      </c>
      <c r="C629" s="279" t="s">
        <v>463</v>
      </c>
      <c r="D629" s="279"/>
      <c r="E629" s="281" t="s">
        <v>16541</v>
      </c>
      <c r="F629" s="279" t="s">
        <v>10771</v>
      </c>
      <c r="G629" s="279" t="s">
        <v>9860</v>
      </c>
      <c r="H629" s="282">
        <v>2826</v>
      </c>
      <c r="I629" s="283" t="s">
        <v>13787</v>
      </c>
      <c r="J629" s="284" t="s">
        <v>21671</v>
      </c>
      <c r="K629" s="284" t="s">
        <v>20422</v>
      </c>
      <c r="M629" s="283">
        <v>1</v>
      </c>
      <c r="N629" s="283">
        <v>1</v>
      </c>
    </row>
    <row r="630" spans="1:14" ht="25.5" x14ac:dyDescent="0.45">
      <c r="A630" s="279" t="s">
        <v>9848</v>
      </c>
      <c r="B630" s="280" t="s">
        <v>464</v>
      </c>
      <c r="C630" s="279" t="s">
        <v>465</v>
      </c>
      <c r="D630" s="279" t="s">
        <v>9848</v>
      </c>
      <c r="E630" s="281" t="s">
        <v>16519</v>
      </c>
      <c r="F630" s="279" t="s">
        <v>10806</v>
      </c>
      <c r="G630" s="279" t="s">
        <v>10813</v>
      </c>
      <c r="H630" s="282">
        <v>2829</v>
      </c>
      <c r="I630" s="283" t="s">
        <v>13788</v>
      </c>
      <c r="J630" s="284" t="s">
        <v>21670</v>
      </c>
      <c r="K630" s="284" t="s">
        <v>20444</v>
      </c>
      <c r="M630" s="283">
        <v>1</v>
      </c>
      <c r="N630" s="283">
        <v>1</v>
      </c>
    </row>
    <row r="631" spans="1:14" ht="38.25" x14ac:dyDescent="0.45">
      <c r="A631" s="279" t="s">
        <v>9848</v>
      </c>
      <c r="B631" s="280" t="s">
        <v>464</v>
      </c>
      <c r="C631" s="279" t="s">
        <v>465</v>
      </c>
      <c r="D631" s="279" t="s">
        <v>9848</v>
      </c>
      <c r="E631" s="281" t="s">
        <v>16528</v>
      </c>
      <c r="F631" s="279" t="s">
        <v>10791</v>
      </c>
      <c r="G631" s="279" t="s">
        <v>10790</v>
      </c>
      <c r="H631" s="282">
        <v>3250</v>
      </c>
      <c r="I631" s="283" t="s">
        <v>13789</v>
      </c>
      <c r="J631" s="284" t="s">
        <v>21670</v>
      </c>
      <c r="K631" s="284" t="s">
        <v>20435</v>
      </c>
      <c r="M631" s="283">
        <v>1</v>
      </c>
      <c r="N631" s="283">
        <v>1</v>
      </c>
    </row>
    <row r="632" spans="1:14" ht="63.75" x14ac:dyDescent="0.45">
      <c r="A632" s="279" t="s">
        <v>9848</v>
      </c>
      <c r="B632" s="280" t="s">
        <v>464</v>
      </c>
      <c r="C632" s="279" t="s">
        <v>465</v>
      </c>
      <c r="D632" s="279" t="s">
        <v>9848</v>
      </c>
      <c r="E632" s="281" t="s">
        <v>16529</v>
      </c>
      <c r="F632" s="279" t="s">
        <v>10787</v>
      </c>
      <c r="G632" s="279" t="s">
        <v>10788</v>
      </c>
      <c r="H632" s="282">
        <v>2670</v>
      </c>
      <c r="I632" s="283" t="s">
        <v>13790</v>
      </c>
      <c r="J632" s="284" t="s">
        <v>21670</v>
      </c>
      <c r="K632" s="284" t="s">
        <v>20434</v>
      </c>
      <c r="M632" s="283">
        <v>1</v>
      </c>
      <c r="N632" s="283">
        <v>1</v>
      </c>
    </row>
    <row r="633" spans="1:14" ht="25.5" x14ac:dyDescent="0.45">
      <c r="A633" s="279" t="s">
        <v>9848</v>
      </c>
      <c r="B633" s="280" t="s">
        <v>464</v>
      </c>
      <c r="C633" s="279" t="s">
        <v>465</v>
      </c>
      <c r="D633" s="279"/>
      <c r="E633" s="281" t="s">
        <v>16556</v>
      </c>
      <c r="F633" s="279" t="s">
        <v>10742</v>
      </c>
      <c r="G633" s="279" t="s">
        <v>9860</v>
      </c>
      <c r="H633" s="282">
        <v>2670</v>
      </c>
      <c r="I633" s="283" t="s">
        <v>13791</v>
      </c>
      <c r="J633" s="284" t="s">
        <v>21670</v>
      </c>
      <c r="K633" s="284" t="s">
        <v>20407</v>
      </c>
      <c r="M633" s="283">
        <v>1</v>
      </c>
      <c r="N633" s="283">
        <v>1</v>
      </c>
    </row>
    <row r="634" spans="1:14" ht="38.25" x14ac:dyDescent="0.45">
      <c r="A634" s="279" t="s">
        <v>9848</v>
      </c>
      <c r="B634" s="280" t="s">
        <v>464</v>
      </c>
      <c r="C634" s="279" t="s">
        <v>465</v>
      </c>
      <c r="D634" s="279" t="s">
        <v>9848</v>
      </c>
      <c r="E634" s="281" t="s">
        <v>16560</v>
      </c>
      <c r="F634" s="279" t="s">
        <v>10731</v>
      </c>
      <c r="G634" s="279" t="s">
        <v>10735</v>
      </c>
      <c r="H634" s="282">
        <v>2817</v>
      </c>
      <c r="I634" s="283" t="s">
        <v>13792</v>
      </c>
      <c r="J634" s="284" t="s">
        <v>21670</v>
      </c>
      <c r="K634" s="284" t="s">
        <v>20403</v>
      </c>
      <c r="M634" s="283">
        <v>1</v>
      </c>
      <c r="N634" s="283">
        <v>1</v>
      </c>
    </row>
    <row r="635" spans="1:14" ht="25.5" x14ac:dyDescent="0.45">
      <c r="A635" s="279" t="s">
        <v>9848</v>
      </c>
      <c r="B635" s="280" t="s">
        <v>466</v>
      </c>
      <c r="C635" s="279" t="s">
        <v>467</v>
      </c>
      <c r="D635" s="279" t="s">
        <v>9848</v>
      </c>
      <c r="E635" s="281" t="s">
        <v>16454</v>
      </c>
      <c r="F635" s="279" t="s">
        <v>1892</v>
      </c>
      <c r="G635" s="279" t="s">
        <v>10914</v>
      </c>
      <c r="H635" s="282">
        <v>2790</v>
      </c>
      <c r="I635" s="283" t="s">
        <v>13793</v>
      </c>
      <c r="J635" s="284" t="s">
        <v>21669</v>
      </c>
      <c r="K635" s="284" t="s">
        <v>20509</v>
      </c>
      <c r="M635" s="283">
        <v>1</v>
      </c>
      <c r="N635" s="283">
        <v>1</v>
      </c>
    </row>
    <row r="636" spans="1:14" ht="25.5" x14ac:dyDescent="0.45">
      <c r="A636" s="279" t="s">
        <v>9848</v>
      </c>
      <c r="B636" s="280" t="s">
        <v>466</v>
      </c>
      <c r="C636" s="279" t="s">
        <v>467</v>
      </c>
      <c r="D636" s="279" t="s">
        <v>9848</v>
      </c>
      <c r="E636" s="281" t="s">
        <v>16459</v>
      </c>
      <c r="F636" s="279" t="s">
        <v>10901</v>
      </c>
      <c r="G636" s="279" t="s">
        <v>10903</v>
      </c>
      <c r="H636" s="282">
        <v>2817</v>
      </c>
      <c r="I636" s="283" t="s">
        <v>13794</v>
      </c>
      <c r="J636" s="284" t="s">
        <v>21669</v>
      </c>
      <c r="K636" s="284" t="s">
        <v>20504</v>
      </c>
      <c r="M636" s="283">
        <v>1</v>
      </c>
      <c r="N636" s="283">
        <v>1</v>
      </c>
    </row>
    <row r="637" spans="1:14" ht="25.5" x14ac:dyDescent="0.45">
      <c r="A637" s="279" t="s">
        <v>9848</v>
      </c>
      <c r="B637" s="280" t="s">
        <v>466</v>
      </c>
      <c r="C637" s="279" t="s">
        <v>467</v>
      </c>
      <c r="D637" s="279" t="s">
        <v>9848</v>
      </c>
      <c r="E637" s="281" t="s">
        <v>16509</v>
      </c>
      <c r="F637" s="279" t="s">
        <v>1939</v>
      </c>
      <c r="G637" s="279" t="s">
        <v>10832</v>
      </c>
      <c r="H637" s="282">
        <v>2819</v>
      </c>
      <c r="I637" s="283" t="s">
        <v>13795</v>
      </c>
      <c r="J637" s="284" t="s">
        <v>21669</v>
      </c>
      <c r="K637" s="284" t="s">
        <v>20454</v>
      </c>
      <c r="M637" s="283">
        <v>1</v>
      </c>
      <c r="N637" s="283">
        <v>1</v>
      </c>
    </row>
    <row r="638" spans="1:14" ht="50.25" customHeight="1" x14ac:dyDescent="0.45">
      <c r="A638" s="279" t="s">
        <v>9848</v>
      </c>
      <c r="B638" s="280" t="s">
        <v>466</v>
      </c>
      <c r="C638" s="279" t="s">
        <v>467</v>
      </c>
      <c r="D638" s="279" t="s">
        <v>9848</v>
      </c>
      <c r="E638" s="281" t="s">
        <v>16511</v>
      </c>
      <c r="F638" s="279" t="s">
        <v>10823</v>
      </c>
      <c r="G638" s="279" t="s">
        <v>10826</v>
      </c>
      <c r="H638" s="282">
        <v>2822</v>
      </c>
      <c r="I638" s="283" t="s">
        <v>13796</v>
      </c>
      <c r="J638" s="284" t="s">
        <v>21669</v>
      </c>
      <c r="K638" s="284" t="s">
        <v>20452</v>
      </c>
      <c r="M638" s="283">
        <v>1</v>
      </c>
      <c r="N638" s="283">
        <v>1</v>
      </c>
    </row>
    <row r="639" spans="1:14" ht="25.5" x14ac:dyDescent="0.45">
      <c r="A639" s="279" t="s">
        <v>9848</v>
      </c>
      <c r="B639" s="280" t="s">
        <v>466</v>
      </c>
      <c r="C639" s="279" t="s">
        <v>467</v>
      </c>
      <c r="D639" s="279"/>
      <c r="E639" s="281" t="s">
        <v>16548</v>
      </c>
      <c r="F639" s="279" t="s">
        <v>10761</v>
      </c>
      <c r="G639" s="279" t="s">
        <v>9860</v>
      </c>
      <c r="H639" s="282">
        <v>2825</v>
      </c>
      <c r="I639" s="283" t="s">
        <v>13797</v>
      </c>
      <c r="J639" s="284" t="s">
        <v>21669</v>
      </c>
      <c r="K639" s="284" t="s">
        <v>20415</v>
      </c>
      <c r="M639" s="283">
        <v>1</v>
      </c>
      <c r="N639" s="283">
        <v>1</v>
      </c>
    </row>
    <row r="640" spans="1:14" ht="25.5" x14ac:dyDescent="0.45">
      <c r="A640" s="279" t="s">
        <v>9848</v>
      </c>
      <c r="B640" s="280" t="s">
        <v>466</v>
      </c>
      <c r="C640" s="279" t="s">
        <v>467</v>
      </c>
      <c r="D640" s="279" t="s">
        <v>9848</v>
      </c>
      <c r="E640" s="281" t="s">
        <v>16549</v>
      </c>
      <c r="F640" s="279" t="s">
        <v>10759</v>
      </c>
      <c r="G640" s="279" t="s">
        <v>10760</v>
      </c>
      <c r="H640" s="282">
        <v>2826</v>
      </c>
      <c r="I640" s="283" t="s">
        <v>13798</v>
      </c>
      <c r="J640" s="284" t="s">
        <v>21669</v>
      </c>
      <c r="K640" s="284" t="s">
        <v>20414</v>
      </c>
      <c r="M640" s="283">
        <v>1</v>
      </c>
      <c r="N640" s="283">
        <v>1</v>
      </c>
    </row>
    <row r="641" spans="1:14" ht="38.25" x14ac:dyDescent="0.45">
      <c r="A641" s="279" t="s">
        <v>9848</v>
      </c>
      <c r="B641" s="280" t="s">
        <v>466</v>
      </c>
      <c r="C641" s="279" t="s">
        <v>467</v>
      </c>
      <c r="D641" s="279" t="s">
        <v>9848</v>
      </c>
      <c r="E641" s="281" t="s">
        <v>16550</v>
      </c>
      <c r="F641" s="279" t="s">
        <v>10756</v>
      </c>
      <c r="G641" s="279" t="s">
        <v>10757</v>
      </c>
      <c r="H641" s="282">
        <v>2829</v>
      </c>
      <c r="I641" s="283" t="s">
        <v>13799</v>
      </c>
      <c r="J641" s="284" t="s">
        <v>21669</v>
      </c>
      <c r="K641" s="284" t="s">
        <v>20413</v>
      </c>
      <c r="M641" s="283">
        <v>1</v>
      </c>
      <c r="N641" s="283">
        <v>1</v>
      </c>
    </row>
    <row r="642" spans="1:14" ht="38.25" x14ac:dyDescent="0.45">
      <c r="A642" s="279" t="s">
        <v>9848</v>
      </c>
      <c r="B642" s="280" t="s">
        <v>466</v>
      </c>
      <c r="C642" s="279" t="s">
        <v>467</v>
      </c>
      <c r="D642" s="279" t="s">
        <v>9848</v>
      </c>
      <c r="E642" s="281" t="s">
        <v>16551</v>
      </c>
      <c r="F642" s="279" t="s">
        <v>10753</v>
      </c>
      <c r="G642" s="279" t="s">
        <v>10754</v>
      </c>
      <c r="H642" s="282">
        <v>3030</v>
      </c>
      <c r="I642" s="283" t="s">
        <v>13800</v>
      </c>
      <c r="J642" s="284" t="s">
        <v>21669</v>
      </c>
      <c r="K642" s="284" t="s">
        <v>20412</v>
      </c>
      <c r="M642" s="283">
        <v>1</v>
      </c>
      <c r="N642" s="283">
        <v>1</v>
      </c>
    </row>
    <row r="643" spans="1:14" ht="38.25" x14ac:dyDescent="0.45">
      <c r="A643" s="279" t="s">
        <v>9848</v>
      </c>
      <c r="B643" s="280" t="s">
        <v>466</v>
      </c>
      <c r="C643" s="279" t="s">
        <v>467</v>
      </c>
      <c r="D643" s="279" t="s">
        <v>9848</v>
      </c>
      <c r="E643" s="281" t="s">
        <v>16560</v>
      </c>
      <c r="F643" s="279" t="s">
        <v>10731</v>
      </c>
      <c r="G643" s="279" t="s">
        <v>10734</v>
      </c>
      <c r="H643" s="282">
        <v>3290</v>
      </c>
      <c r="I643" s="283" t="s">
        <v>13801</v>
      </c>
      <c r="J643" s="284" t="s">
        <v>21669</v>
      </c>
      <c r="K643" s="284" t="s">
        <v>20403</v>
      </c>
      <c r="M643" s="283">
        <v>1</v>
      </c>
      <c r="N643" s="283">
        <v>1</v>
      </c>
    </row>
    <row r="644" spans="1:14" ht="25.5" x14ac:dyDescent="0.45">
      <c r="A644" s="279" t="s">
        <v>9848</v>
      </c>
      <c r="B644" s="280" t="s">
        <v>466</v>
      </c>
      <c r="C644" s="279" t="s">
        <v>467</v>
      </c>
      <c r="D644" s="279" t="s">
        <v>9848</v>
      </c>
      <c r="E644" s="281" t="s">
        <v>16641</v>
      </c>
      <c r="F644" s="279" t="s">
        <v>10672</v>
      </c>
      <c r="G644" s="279" t="s">
        <v>10675</v>
      </c>
      <c r="H644" s="282">
        <v>2819</v>
      </c>
      <c r="I644" s="283" t="s">
        <v>13802</v>
      </c>
      <c r="J644" s="284" t="s">
        <v>21669</v>
      </c>
      <c r="K644" s="284" t="s">
        <v>20322</v>
      </c>
      <c r="M644" s="283">
        <v>1</v>
      </c>
      <c r="N644" s="283">
        <v>1</v>
      </c>
    </row>
    <row r="645" spans="1:14" ht="38.25" x14ac:dyDescent="0.45">
      <c r="A645" s="279" t="s">
        <v>9848</v>
      </c>
      <c r="B645" s="280" t="s">
        <v>468</v>
      </c>
      <c r="C645" s="279" t="s">
        <v>469</v>
      </c>
      <c r="D645" s="279" t="s">
        <v>9848</v>
      </c>
      <c r="E645" s="281" t="s">
        <v>16351</v>
      </c>
      <c r="F645" s="279" t="s">
        <v>11008</v>
      </c>
      <c r="G645" s="279" t="s">
        <v>11007</v>
      </c>
      <c r="H645" s="282">
        <v>2512</v>
      </c>
      <c r="I645" s="283" t="s">
        <v>13803</v>
      </c>
      <c r="J645" s="284" t="s">
        <v>21668</v>
      </c>
      <c r="K645" s="284" t="s">
        <v>20619</v>
      </c>
      <c r="M645" s="283">
        <v>1</v>
      </c>
      <c r="N645" s="283">
        <v>1</v>
      </c>
    </row>
    <row r="646" spans="1:14" ht="38.25" x14ac:dyDescent="0.45">
      <c r="A646" s="279" t="s">
        <v>9848</v>
      </c>
      <c r="B646" s="280" t="s">
        <v>468</v>
      </c>
      <c r="C646" s="279" t="s">
        <v>469</v>
      </c>
      <c r="D646" s="279" t="s">
        <v>9848</v>
      </c>
      <c r="E646" s="281" t="s">
        <v>16523</v>
      </c>
      <c r="F646" s="279" t="s">
        <v>1951</v>
      </c>
      <c r="G646" s="279" t="s">
        <v>10802</v>
      </c>
      <c r="H646" s="282">
        <v>2815</v>
      </c>
      <c r="I646" s="283" t="s">
        <v>13804</v>
      </c>
      <c r="J646" s="284" t="s">
        <v>21668</v>
      </c>
      <c r="K646" s="284" t="s">
        <v>20440</v>
      </c>
      <c r="M646" s="283">
        <v>1</v>
      </c>
      <c r="N646" s="283">
        <v>1</v>
      </c>
    </row>
    <row r="647" spans="1:14" ht="38.25" x14ac:dyDescent="0.45">
      <c r="A647" s="279" t="s">
        <v>9848</v>
      </c>
      <c r="B647" s="280" t="s">
        <v>468</v>
      </c>
      <c r="C647" s="279" t="s">
        <v>469</v>
      </c>
      <c r="D647" s="279" t="s">
        <v>9848</v>
      </c>
      <c r="E647" s="281" t="s">
        <v>16524</v>
      </c>
      <c r="F647" s="279" t="s">
        <v>1952</v>
      </c>
      <c r="G647" s="279" t="s">
        <v>10800</v>
      </c>
      <c r="H647" s="282">
        <v>2813</v>
      </c>
      <c r="I647" s="283" t="s">
        <v>13805</v>
      </c>
      <c r="J647" s="284" t="s">
        <v>21668</v>
      </c>
      <c r="K647" s="284" t="s">
        <v>20439</v>
      </c>
      <c r="M647" s="283">
        <v>1</v>
      </c>
      <c r="N647" s="283">
        <v>1</v>
      </c>
    </row>
    <row r="648" spans="1:14" ht="38.25" x14ac:dyDescent="0.45">
      <c r="A648" s="279" t="s">
        <v>9848</v>
      </c>
      <c r="B648" s="280" t="s">
        <v>468</v>
      </c>
      <c r="C648" s="279" t="s">
        <v>469</v>
      </c>
      <c r="D648" s="279" t="s">
        <v>9848</v>
      </c>
      <c r="E648" s="281" t="s">
        <v>16719</v>
      </c>
      <c r="F648" s="279" t="s">
        <v>2108</v>
      </c>
      <c r="G648" s="279" t="s">
        <v>10567</v>
      </c>
      <c r="H648" s="282">
        <v>2815</v>
      </c>
      <c r="I648" s="283" t="s">
        <v>13806</v>
      </c>
      <c r="J648" s="284" t="s">
        <v>21668</v>
      </c>
      <c r="K648" s="284" t="s">
        <v>20244</v>
      </c>
      <c r="M648" s="283">
        <v>1</v>
      </c>
      <c r="N648" s="283">
        <v>1</v>
      </c>
    </row>
    <row r="649" spans="1:14" ht="25.5" x14ac:dyDescent="0.45">
      <c r="A649" s="279" t="s">
        <v>9848</v>
      </c>
      <c r="B649" s="280" t="s">
        <v>470</v>
      </c>
      <c r="C649" s="279" t="s">
        <v>471</v>
      </c>
      <c r="D649" s="279" t="s">
        <v>9848</v>
      </c>
      <c r="E649" s="281" t="s">
        <v>16506</v>
      </c>
      <c r="F649" s="279" t="s">
        <v>10839</v>
      </c>
      <c r="G649" s="279" t="s">
        <v>10842</v>
      </c>
      <c r="H649" s="282">
        <v>2819</v>
      </c>
      <c r="I649" s="283" t="s">
        <v>13807</v>
      </c>
      <c r="J649" s="284" t="s">
        <v>21667</v>
      </c>
      <c r="K649" s="284" t="s">
        <v>20457</v>
      </c>
      <c r="M649" s="283">
        <v>1</v>
      </c>
      <c r="N649" s="283">
        <v>1</v>
      </c>
    </row>
    <row r="650" spans="1:14" ht="38.25" x14ac:dyDescent="0.45">
      <c r="A650" s="279" t="s">
        <v>9848</v>
      </c>
      <c r="B650" s="280" t="s">
        <v>470</v>
      </c>
      <c r="C650" s="279" t="s">
        <v>471</v>
      </c>
      <c r="D650" s="279" t="s">
        <v>9848</v>
      </c>
      <c r="E650" s="281" t="s">
        <v>16507</v>
      </c>
      <c r="F650" s="279" t="s">
        <v>10835</v>
      </c>
      <c r="G650" s="279" t="s">
        <v>10837</v>
      </c>
      <c r="H650" s="282">
        <v>2593</v>
      </c>
      <c r="I650" s="283" t="s">
        <v>13808</v>
      </c>
      <c r="J650" s="284" t="s">
        <v>21667</v>
      </c>
      <c r="K650" s="284" t="s">
        <v>20456</v>
      </c>
      <c r="M650" s="283">
        <v>1</v>
      </c>
      <c r="N650" s="283">
        <v>1</v>
      </c>
    </row>
    <row r="651" spans="1:14" ht="25.5" x14ac:dyDescent="0.45">
      <c r="A651" s="279" t="s">
        <v>9848</v>
      </c>
      <c r="B651" s="280" t="s">
        <v>470</v>
      </c>
      <c r="C651" s="279" t="s">
        <v>471</v>
      </c>
      <c r="D651" s="279" t="s">
        <v>9848</v>
      </c>
      <c r="E651" s="281" t="s">
        <v>16509</v>
      </c>
      <c r="F651" s="279" t="s">
        <v>1939</v>
      </c>
      <c r="G651" s="279" t="s">
        <v>10831</v>
      </c>
      <c r="H651" s="282">
        <v>2593</v>
      </c>
      <c r="I651" s="283" t="s">
        <v>13809</v>
      </c>
      <c r="J651" s="284" t="s">
        <v>21667</v>
      </c>
      <c r="K651" s="284" t="s">
        <v>20454</v>
      </c>
      <c r="M651" s="283">
        <v>1</v>
      </c>
      <c r="N651" s="283">
        <v>1</v>
      </c>
    </row>
    <row r="652" spans="1:14" ht="25.5" x14ac:dyDescent="0.45">
      <c r="A652" s="279" t="s">
        <v>9848</v>
      </c>
      <c r="B652" s="280" t="s">
        <v>470</v>
      </c>
      <c r="C652" s="279" t="s">
        <v>471</v>
      </c>
      <c r="D652" s="279" t="s">
        <v>9848</v>
      </c>
      <c r="E652" s="281" t="s">
        <v>16511</v>
      </c>
      <c r="F652" s="279" t="s">
        <v>10823</v>
      </c>
      <c r="G652" s="279" t="s">
        <v>10825</v>
      </c>
      <c r="H652" s="282">
        <v>2822</v>
      </c>
      <c r="I652" s="283" t="s">
        <v>13810</v>
      </c>
      <c r="J652" s="284" t="s">
        <v>21667</v>
      </c>
      <c r="K652" s="284" t="s">
        <v>20452</v>
      </c>
      <c r="M652" s="283">
        <v>1</v>
      </c>
      <c r="N652" s="283">
        <v>1</v>
      </c>
    </row>
    <row r="653" spans="1:14" ht="25.5" x14ac:dyDescent="0.45">
      <c r="A653" s="279" t="s">
        <v>9848</v>
      </c>
      <c r="B653" s="280" t="s">
        <v>470</v>
      </c>
      <c r="C653" s="279" t="s">
        <v>471</v>
      </c>
      <c r="D653" s="279" t="s">
        <v>9848</v>
      </c>
      <c r="E653" s="281" t="s">
        <v>16553</v>
      </c>
      <c r="F653" s="279" t="s">
        <v>10750</v>
      </c>
      <c r="G653" s="279" t="s">
        <v>10751</v>
      </c>
      <c r="H653" s="282">
        <v>2593</v>
      </c>
      <c r="I653" s="283" t="s">
        <v>13811</v>
      </c>
      <c r="J653" s="284" t="s">
        <v>21667</v>
      </c>
      <c r="K653" s="284" t="s">
        <v>20410</v>
      </c>
      <c r="M653" s="283">
        <v>1</v>
      </c>
      <c r="N653" s="283">
        <v>1</v>
      </c>
    </row>
    <row r="654" spans="1:14" ht="25.5" x14ac:dyDescent="0.45">
      <c r="A654" s="279" t="s">
        <v>9848</v>
      </c>
      <c r="B654" s="280" t="s">
        <v>472</v>
      </c>
      <c r="C654" s="279" t="s">
        <v>473</v>
      </c>
      <c r="D654" s="279" t="s">
        <v>9848</v>
      </c>
      <c r="E654" s="281" t="s">
        <v>16454</v>
      </c>
      <c r="F654" s="279" t="s">
        <v>1892</v>
      </c>
      <c r="G654" s="279" t="s">
        <v>10913</v>
      </c>
      <c r="H654" s="282">
        <v>2822</v>
      </c>
      <c r="I654" s="283" t="s">
        <v>13812</v>
      </c>
      <c r="J654" s="284" t="s">
        <v>21666</v>
      </c>
      <c r="K654" s="284" t="s">
        <v>20509</v>
      </c>
      <c r="M654" s="283">
        <v>1</v>
      </c>
      <c r="N654" s="283">
        <v>1</v>
      </c>
    </row>
    <row r="655" spans="1:14" ht="25.5" x14ac:dyDescent="0.45">
      <c r="A655" s="279" t="s">
        <v>9848</v>
      </c>
      <c r="B655" s="280" t="s">
        <v>472</v>
      </c>
      <c r="C655" s="279" t="s">
        <v>473</v>
      </c>
      <c r="D655" s="279" t="s">
        <v>9848</v>
      </c>
      <c r="E655" s="281" t="s">
        <v>16466</v>
      </c>
      <c r="F655" s="279" t="s">
        <v>1903</v>
      </c>
      <c r="G655" s="279" t="s">
        <v>10891</v>
      </c>
      <c r="H655" s="282">
        <v>2822</v>
      </c>
      <c r="I655" s="283" t="s">
        <v>13813</v>
      </c>
      <c r="J655" s="284" t="s">
        <v>21666</v>
      </c>
      <c r="K655" s="284" t="s">
        <v>20497</v>
      </c>
      <c r="M655" s="283">
        <v>1</v>
      </c>
      <c r="N655" s="283">
        <v>1</v>
      </c>
    </row>
    <row r="656" spans="1:14" ht="25.5" x14ac:dyDescent="0.45">
      <c r="A656" s="279" t="s">
        <v>9848</v>
      </c>
      <c r="B656" s="280" t="s">
        <v>472</v>
      </c>
      <c r="C656" s="279" t="s">
        <v>473</v>
      </c>
      <c r="D656" s="279" t="s">
        <v>9848</v>
      </c>
      <c r="E656" s="281" t="s">
        <v>16468</v>
      </c>
      <c r="F656" s="279" t="s">
        <v>1904</v>
      </c>
      <c r="G656" s="279" t="s">
        <v>10889</v>
      </c>
      <c r="H656" s="282">
        <v>2823</v>
      </c>
      <c r="I656" s="283" t="s">
        <v>13814</v>
      </c>
      <c r="J656" s="284" t="s">
        <v>21666</v>
      </c>
      <c r="K656" s="284" t="s">
        <v>20495</v>
      </c>
      <c r="M656" s="283">
        <v>1</v>
      </c>
      <c r="N656" s="283">
        <v>1</v>
      </c>
    </row>
    <row r="657" spans="1:14" ht="25.5" x14ac:dyDescent="0.45">
      <c r="A657" s="279" t="s">
        <v>9848</v>
      </c>
      <c r="B657" s="280" t="s">
        <v>472</v>
      </c>
      <c r="C657" s="279" t="s">
        <v>473</v>
      </c>
      <c r="D657" s="279" t="s">
        <v>9848</v>
      </c>
      <c r="E657" s="281" t="s">
        <v>16495</v>
      </c>
      <c r="F657" s="279" t="s">
        <v>10861</v>
      </c>
      <c r="G657" s="279" t="s">
        <v>10860</v>
      </c>
      <c r="H657" s="282">
        <v>2822</v>
      </c>
      <c r="I657" s="283" t="s">
        <v>13815</v>
      </c>
      <c r="J657" s="284" t="s">
        <v>21666</v>
      </c>
      <c r="K657" s="284" t="s">
        <v>20468</v>
      </c>
      <c r="M657" s="283">
        <v>1</v>
      </c>
      <c r="N657" s="283">
        <v>1</v>
      </c>
    </row>
    <row r="658" spans="1:14" ht="25.5" x14ac:dyDescent="0.45">
      <c r="A658" s="279" t="s">
        <v>9848</v>
      </c>
      <c r="B658" s="280" t="s">
        <v>472</v>
      </c>
      <c r="C658" s="279" t="s">
        <v>473</v>
      </c>
      <c r="D658" s="279" t="s">
        <v>9848</v>
      </c>
      <c r="E658" s="281" t="s">
        <v>16509</v>
      </c>
      <c r="F658" s="279" t="s">
        <v>1939</v>
      </c>
      <c r="G658" s="279" t="s">
        <v>10830</v>
      </c>
      <c r="H658" s="282">
        <v>2823</v>
      </c>
      <c r="I658" s="283" t="s">
        <v>13816</v>
      </c>
      <c r="J658" s="284" t="s">
        <v>21666</v>
      </c>
      <c r="K658" s="284" t="s">
        <v>20454</v>
      </c>
      <c r="M658" s="283">
        <v>1</v>
      </c>
      <c r="N658" s="283">
        <v>1</v>
      </c>
    </row>
    <row r="659" spans="1:14" ht="25.5" x14ac:dyDescent="0.45">
      <c r="A659" s="279" t="s">
        <v>9848</v>
      </c>
      <c r="B659" s="280" t="s">
        <v>472</v>
      </c>
      <c r="C659" s="279" t="s">
        <v>473</v>
      </c>
      <c r="D659" s="279" t="s">
        <v>9848</v>
      </c>
      <c r="E659" s="281" t="s">
        <v>16515</v>
      </c>
      <c r="F659" s="279" t="s">
        <v>10819</v>
      </c>
      <c r="G659" s="279" t="s">
        <v>10820</v>
      </c>
      <c r="H659" s="282">
        <v>2811</v>
      </c>
      <c r="I659" s="283" t="s">
        <v>13817</v>
      </c>
      <c r="J659" s="284" t="s">
        <v>21666</v>
      </c>
      <c r="K659" s="284" t="s">
        <v>20448</v>
      </c>
      <c r="M659" s="283">
        <v>1</v>
      </c>
      <c r="N659" s="283">
        <v>1</v>
      </c>
    </row>
    <row r="660" spans="1:14" ht="25.5" x14ac:dyDescent="0.45">
      <c r="A660" s="279" t="s">
        <v>9848</v>
      </c>
      <c r="B660" s="280" t="s">
        <v>472</v>
      </c>
      <c r="C660" s="279" t="s">
        <v>473</v>
      </c>
      <c r="D660" s="279" t="s">
        <v>9848</v>
      </c>
      <c r="E660" s="281" t="s">
        <v>16519</v>
      </c>
      <c r="F660" s="279" t="s">
        <v>10806</v>
      </c>
      <c r="G660" s="279" t="s">
        <v>10812</v>
      </c>
      <c r="H660" s="282">
        <v>2814</v>
      </c>
      <c r="I660" s="283" t="s">
        <v>13818</v>
      </c>
      <c r="J660" s="284" t="s">
        <v>21666</v>
      </c>
      <c r="K660" s="284" t="s">
        <v>20444</v>
      </c>
      <c r="M660" s="283">
        <v>1</v>
      </c>
      <c r="N660" s="283">
        <v>1</v>
      </c>
    </row>
    <row r="661" spans="1:14" ht="76.5" x14ac:dyDescent="0.45">
      <c r="A661" s="279" t="s">
        <v>9848</v>
      </c>
      <c r="B661" s="280" t="s">
        <v>472</v>
      </c>
      <c r="C661" s="279" t="s">
        <v>473</v>
      </c>
      <c r="D661" s="279" t="s">
        <v>9848</v>
      </c>
      <c r="E661" s="281" t="s">
        <v>16524</v>
      </c>
      <c r="F661" s="279" t="s">
        <v>1952</v>
      </c>
      <c r="G661" s="279" t="s">
        <v>10799</v>
      </c>
      <c r="H661" s="282">
        <v>2814</v>
      </c>
      <c r="I661" s="283" t="s">
        <v>13819</v>
      </c>
      <c r="J661" s="284" t="s">
        <v>21666</v>
      </c>
      <c r="K661" s="284" t="s">
        <v>20439</v>
      </c>
      <c r="M661" s="283">
        <v>1</v>
      </c>
      <c r="N661" s="283">
        <v>1</v>
      </c>
    </row>
    <row r="662" spans="1:14" ht="51" x14ac:dyDescent="0.45">
      <c r="A662" s="279" t="s">
        <v>9848</v>
      </c>
      <c r="B662" s="280" t="s">
        <v>472</v>
      </c>
      <c r="C662" s="279" t="s">
        <v>473</v>
      </c>
      <c r="D662" s="279"/>
      <c r="E662" s="281" t="s">
        <v>16527</v>
      </c>
      <c r="F662" s="279" t="s">
        <v>1954</v>
      </c>
      <c r="G662" s="279" t="s">
        <v>9860</v>
      </c>
      <c r="H662" s="282">
        <v>2790</v>
      </c>
      <c r="I662" s="283" t="s">
        <v>13820</v>
      </c>
      <c r="J662" s="284" t="s">
        <v>21666</v>
      </c>
      <c r="K662" s="284" t="s">
        <v>20436</v>
      </c>
      <c r="M662" s="283">
        <v>1</v>
      </c>
      <c r="N662" s="283">
        <v>1</v>
      </c>
    </row>
    <row r="663" spans="1:14" ht="63.75" x14ac:dyDescent="0.45">
      <c r="A663" s="279" t="s">
        <v>9848</v>
      </c>
      <c r="B663" s="280" t="s">
        <v>472</v>
      </c>
      <c r="C663" s="279" t="s">
        <v>473</v>
      </c>
      <c r="D663" s="279" t="s">
        <v>9848</v>
      </c>
      <c r="E663" s="281" t="s">
        <v>16529</v>
      </c>
      <c r="F663" s="279" t="s">
        <v>10787</v>
      </c>
      <c r="G663" s="279" t="s">
        <v>10786</v>
      </c>
      <c r="H663" s="282">
        <v>2811</v>
      </c>
      <c r="I663" s="283" t="s">
        <v>13821</v>
      </c>
      <c r="J663" s="284" t="s">
        <v>21666</v>
      </c>
      <c r="K663" s="284" t="s">
        <v>20434</v>
      </c>
      <c r="M663" s="283">
        <v>1</v>
      </c>
      <c r="N663" s="283">
        <v>1</v>
      </c>
    </row>
    <row r="664" spans="1:14" ht="25.5" x14ac:dyDescent="0.45">
      <c r="A664" s="279" t="s">
        <v>9848</v>
      </c>
      <c r="B664" s="280" t="s">
        <v>472</v>
      </c>
      <c r="C664" s="279" t="s">
        <v>473</v>
      </c>
      <c r="D664" s="279" t="s">
        <v>9848</v>
      </c>
      <c r="E664" s="281" t="s">
        <v>16545</v>
      </c>
      <c r="F664" s="279" t="s">
        <v>10764</v>
      </c>
      <c r="G664" s="279" t="s">
        <v>10763</v>
      </c>
      <c r="H664" s="282">
        <v>2910</v>
      </c>
      <c r="I664" s="283" t="s">
        <v>13822</v>
      </c>
      <c r="J664" s="284" t="s">
        <v>21666</v>
      </c>
      <c r="K664" s="284" t="s">
        <v>20418</v>
      </c>
      <c r="M664" s="283">
        <v>1</v>
      </c>
      <c r="N664" s="283">
        <v>1</v>
      </c>
    </row>
    <row r="665" spans="1:14" ht="25.5" x14ac:dyDescent="0.45">
      <c r="A665" s="279" t="s">
        <v>9848</v>
      </c>
      <c r="B665" s="280" t="s">
        <v>472</v>
      </c>
      <c r="C665" s="279" t="s">
        <v>473</v>
      </c>
      <c r="D665" s="279" t="s">
        <v>9848</v>
      </c>
      <c r="E665" s="281" t="s">
        <v>16553</v>
      </c>
      <c r="F665" s="279" t="s">
        <v>10750</v>
      </c>
      <c r="G665" s="279" t="s">
        <v>10749</v>
      </c>
      <c r="H665" s="282">
        <v>3091</v>
      </c>
      <c r="I665" s="283" t="s">
        <v>13823</v>
      </c>
      <c r="J665" s="284" t="s">
        <v>21666</v>
      </c>
      <c r="K665" s="284" t="s">
        <v>20410</v>
      </c>
      <c r="M665" s="283">
        <v>1</v>
      </c>
      <c r="N665" s="283">
        <v>1</v>
      </c>
    </row>
    <row r="666" spans="1:14" ht="25.5" x14ac:dyDescent="0.45">
      <c r="A666" s="279" t="s">
        <v>9848</v>
      </c>
      <c r="B666" s="280" t="s">
        <v>472</v>
      </c>
      <c r="C666" s="279" t="s">
        <v>473</v>
      </c>
      <c r="D666" s="279" t="s">
        <v>9848</v>
      </c>
      <c r="E666" s="281" t="s">
        <v>16554</v>
      </c>
      <c r="F666" s="279" t="s">
        <v>10745</v>
      </c>
      <c r="G666" s="279" t="s">
        <v>10744</v>
      </c>
      <c r="H666" s="282">
        <v>2813</v>
      </c>
      <c r="I666" s="283" t="s">
        <v>13824</v>
      </c>
      <c r="J666" s="284" t="s">
        <v>21666</v>
      </c>
      <c r="K666" s="284" t="s">
        <v>20409</v>
      </c>
      <c r="M666" s="283">
        <v>1</v>
      </c>
      <c r="N666" s="283">
        <v>1</v>
      </c>
    </row>
    <row r="667" spans="1:14" ht="25.5" x14ac:dyDescent="0.45">
      <c r="A667" s="279" t="s">
        <v>9848</v>
      </c>
      <c r="B667" s="280" t="s">
        <v>472</v>
      </c>
      <c r="C667" s="279" t="s">
        <v>473</v>
      </c>
      <c r="D667" s="279"/>
      <c r="E667" s="281" t="s">
        <v>16555</v>
      </c>
      <c r="F667" s="279" t="s">
        <v>10743</v>
      </c>
      <c r="G667" s="279" t="s">
        <v>9860</v>
      </c>
      <c r="H667" s="282">
        <v>2819</v>
      </c>
      <c r="I667" s="283" t="s">
        <v>13825</v>
      </c>
      <c r="J667" s="284" t="s">
        <v>21666</v>
      </c>
      <c r="K667" s="284" t="s">
        <v>20408</v>
      </c>
      <c r="M667" s="283">
        <v>1</v>
      </c>
      <c r="N667" s="283">
        <v>1</v>
      </c>
    </row>
    <row r="668" spans="1:14" ht="25.5" x14ac:dyDescent="0.45">
      <c r="A668" s="279" t="s">
        <v>9848</v>
      </c>
      <c r="B668" s="280" t="s">
        <v>472</v>
      </c>
      <c r="C668" s="279" t="s">
        <v>473</v>
      </c>
      <c r="D668" s="279" t="s">
        <v>9848</v>
      </c>
      <c r="E668" s="281" t="s">
        <v>16559</v>
      </c>
      <c r="F668" s="279" t="s">
        <v>10738</v>
      </c>
      <c r="G668" s="279" t="s">
        <v>10737</v>
      </c>
      <c r="H668" s="282">
        <v>2813</v>
      </c>
      <c r="I668" s="283" t="s">
        <v>13826</v>
      </c>
      <c r="J668" s="284" t="s">
        <v>21666</v>
      </c>
      <c r="K668" s="284" t="s">
        <v>20404</v>
      </c>
      <c r="M668" s="283">
        <v>1</v>
      </c>
      <c r="N668" s="283">
        <v>1</v>
      </c>
    </row>
    <row r="669" spans="1:14" ht="38.25" x14ac:dyDescent="0.45">
      <c r="A669" s="279" t="s">
        <v>9848</v>
      </c>
      <c r="B669" s="280" t="s">
        <v>472</v>
      </c>
      <c r="C669" s="279" t="s">
        <v>473</v>
      </c>
      <c r="D669" s="279" t="s">
        <v>9848</v>
      </c>
      <c r="E669" s="281" t="s">
        <v>16560</v>
      </c>
      <c r="F669" s="279" t="s">
        <v>10731</v>
      </c>
      <c r="G669" s="279" t="s">
        <v>10733</v>
      </c>
      <c r="H669" s="282">
        <v>2816</v>
      </c>
      <c r="I669" s="283" t="s">
        <v>13827</v>
      </c>
      <c r="J669" s="284" t="s">
        <v>21666</v>
      </c>
      <c r="K669" s="284" t="s">
        <v>20403</v>
      </c>
      <c r="M669" s="283">
        <v>1</v>
      </c>
      <c r="N669" s="283">
        <v>1</v>
      </c>
    </row>
    <row r="670" spans="1:14" ht="25.5" x14ac:dyDescent="0.45">
      <c r="A670" s="279" t="s">
        <v>9848</v>
      </c>
      <c r="B670" s="280" t="s">
        <v>472</v>
      </c>
      <c r="C670" s="279" t="s">
        <v>473</v>
      </c>
      <c r="D670" s="279" t="s">
        <v>9848</v>
      </c>
      <c r="E670" s="281" t="s">
        <v>16661</v>
      </c>
      <c r="F670" s="279" t="s">
        <v>2063</v>
      </c>
      <c r="G670" s="279" t="s">
        <v>10643</v>
      </c>
      <c r="H670" s="282">
        <v>2816</v>
      </c>
      <c r="I670" s="283" t="s">
        <v>13828</v>
      </c>
      <c r="J670" s="284" t="s">
        <v>21666</v>
      </c>
      <c r="K670" s="284" t="s">
        <v>20302</v>
      </c>
      <c r="M670" s="283">
        <v>1</v>
      </c>
      <c r="N670" s="283">
        <v>1</v>
      </c>
    </row>
    <row r="671" spans="1:14" ht="25.5" x14ac:dyDescent="0.45">
      <c r="A671" s="279" t="s">
        <v>9848</v>
      </c>
      <c r="B671" s="280" t="s">
        <v>472</v>
      </c>
      <c r="C671" s="279" t="s">
        <v>473</v>
      </c>
      <c r="D671" s="279" t="s">
        <v>9848</v>
      </c>
      <c r="E671" s="281" t="s">
        <v>16719</v>
      </c>
      <c r="F671" s="279" t="s">
        <v>2108</v>
      </c>
      <c r="G671" s="279" t="s">
        <v>10566</v>
      </c>
      <c r="H671" s="282">
        <v>2824</v>
      </c>
      <c r="I671" s="283" t="s">
        <v>13829</v>
      </c>
      <c r="J671" s="284" t="s">
        <v>21666</v>
      </c>
      <c r="K671" s="284" t="s">
        <v>20244</v>
      </c>
      <c r="M671" s="283">
        <v>1</v>
      </c>
      <c r="N671" s="283">
        <v>1</v>
      </c>
    </row>
    <row r="672" spans="1:14" ht="25.5" x14ac:dyDescent="0.45">
      <c r="A672" s="279" t="s">
        <v>9848</v>
      </c>
      <c r="B672" s="280" t="s">
        <v>472</v>
      </c>
      <c r="C672" s="279" t="s">
        <v>473</v>
      </c>
      <c r="D672" s="279" t="s">
        <v>9848</v>
      </c>
      <c r="E672" s="281" t="s">
        <v>16723</v>
      </c>
      <c r="F672" s="279" t="s">
        <v>10552</v>
      </c>
      <c r="G672" s="279" t="s">
        <v>10551</v>
      </c>
      <c r="H672" s="282">
        <v>2816</v>
      </c>
      <c r="I672" s="283" t="s">
        <v>13830</v>
      </c>
      <c r="J672" s="284" t="s">
        <v>21666</v>
      </c>
      <c r="K672" s="284" t="s">
        <v>20240</v>
      </c>
      <c r="M672" s="283">
        <v>1</v>
      </c>
      <c r="N672" s="283">
        <v>1</v>
      </c>
    </row>
    <row r="673" spans="1:14" ht="25.5" x14ac:dyDescent="0.45">
      <c r="A673" s="279" t="s">
        <v>9848</v>
      </c>
      <c r="B673" s="280" t="s">
        <v>472</v>
      </c>
      <c r="C673" s="279" t="s">
        <v>473</v>
      </c>
      <c r="D673" s="279" t="s">
        <v>9848</v>
      </c>
      <c r="E673" s="281" t="s">
        <v>16728</v>
      </c>
      <c r="F673" s="279" t="s">
        <v>2110</v>
      </c>
      <c r="G673" s="279" t="s">
        <v>10537</v>
      </c>
      <c r="H673" s="282">
        <v>3020</v>
      </c>
      <c r="I673" s="283" t="s">
        <v>13831</v>
      </c>
      <c r="J673" s="284" t="s">
        <v>21666</v>
      </c>
      <c r="K673" s="284" t="s">
        <v>20235</v>
      </c>
      <c r="M673" s="283">
        <v>1</v>
      </c>
      <c r="N673" s="283">
        <v>1</v>
      </c>
    </row>
    <row r="674" spans="1:14" ht="25.5" x14ac:dyDescent="0.45">
      <c r="A674" s="279" t="s">
        <v>9848</v>
      </c>
      <c r="B674" s="280" t="s">
        <v>476</v>
      </c>
      <c r="C674" s="279" t="s">
        <v>477</v>
      </c>
      <c r="D674" s="279" t="s">
        <v>9848</v>
      </c>
      <c r="E674" s="281" t="s">
        <v>16454</v>
      </c>
      <c r="F674" s="279" t="s">
        <v>1892</v>
      </c>
      <c r="G674" s="279" t="s">
        <v>10912</v>
      </c>
      <c r="H674" s="282">
        <v>2816</v>
      </c>
      <c r="I674" s="283" t="s">
        <v>13832</v>
      </c>
      <c r="J674" s="284" t="s">
        <v>21664</v>
      </c>
      <c r="K674" s="284" t="s">
        <v>20509</v>
      </c>
      <c r="M674" s="283">
        <v>1</v>
      </c>
      <c r="N674" s="283">
        <v>1</v>
      </c>
    </row>
    <row r="675" spans="1:14" ht="38.25" x14ac:dyDescent="0.45">
      <c r="A675" s="279" t="s">
        <v>9848</v>
      </c>
      <c r="B675" s="280" t="s">
        <v>476</v>
      </c>
      <c r="C675" s="279" t="s">
        <v>477</v>
      </c>
      <c r="D675" s="279" t="s">
        <v>9848</v>
      </c>
      <c r="E675" s="281" t="s">
        <v>16506</v>
      </c>
      <c r="F675" s="279" t="s">
        <v>10839</v>
      </c>
      <c r="G675" s="279" t="s">
        <v>10841</v>
      </c>
      <c r="H675" s="282">
        <v>3099</v>
      </c>
      <c r="I675" s="283" t="s">
        <v>13833</v>
      </c>
      <c r="J675" s="284" t="s">
        <v>21664</v>
      </c>
      <c r="K675" s="284" t="s">
        <v>20457</v>
      </c>
      <c r="M675" s="283">
        <v>1</v>
      </c>
      <c r="N675" s="283">
        <v>1</v>
      </c>
    </row>
    <row r="676" spans="1:14" ht="38.25" x14ac:dyDescent="0.45">
      <c r="A676" s="279" t="s">
        <v>9848</v>
      </c>
      <c r="B676" s="280" t="s">
        <v>476</v>
      </c>
      <c r="C676" s="279" t="s">
        <v>477</v>
      </c>
      <c r="D676" s="279" t="s">
        <v>9848</v>
      </c>
      <c r="E676" s="281" t="s">
        <v>16507</v>
      </c>
      <c r="F676" s="279" t="s">
        <v>10835</v>
      </c>
      <c r="G676" s="279" t="s">
        <v>10836</v>
      </c>
      <c r="H676" s="282">
        <v>2818</v>
      </c>
      <c r="I676" s="283" t="s">
        <v>13834</v>
      </c>
      <c r="J676" s="284" t="s">
        <v>21664</v>
      </c>
      <c r="K676" s="284" t="s">
        <v>20456</v>
      </c>
      <c r="M676" s="283">
        <v>1</v>
      </c>
      <c r="N676" s="283">
        <v>1</v>
      </c>
    </row>
    <row r="677" spans="1:14" ht="25.5" x14ac:dyDescent="0.45">
      <c r="A677" s="279" t="s">
        <v>9848</v>
      </c>
      <c r="B677" s="280" t="s">
        <v>476</v>
      </c>
      <c r="C677" s="279" t="s">
        <v>477</v>
      </c>
      <c r="D677" s="279" t="s">
        <v>9848</v>
      </c>
      <c r="E677" s="281" t="s">
        <v>16509</v>
      </c>
      <c r="F677" s="279" t="s">
        <v>1939</v>
      </c>
      <c r="G677" s="279" t="s">
        <v>10829</v>
      </c>
      <c r="H677" s="282">
        <v>2819</v>
      </c>
      <c r="I677" s="283" t="s">
        <v>13835</v>
      </c>
      <c r="J677" s="284" t="s">
        <v>21664</v>
      </c>
      <c r="K677" s="284" t="s">
        <v>20454</v>
      </c>
      <c r="M677" s="283">
        <v>1</v>
      </c>
      <c r="N677" s="283">
        <v>1</v>
      </c>
    </row>
    <row r="678" spans="1:14" ht="38.25" x14ac:dyDescent="0.45">
      <c r="A678" s="279" t="s">
        <v>9848</v>
      </c>
      <c r="B678" s="280" t="s">
        <v>476</v>
      </c>
      <c r="C678" s="279" t="s">
        <v>477</v>
      </c>
      <c r="D678" s="279" t="s">
        <v>9848</v>
      </c>
      <c r="E678" s="281" t="s">
        <v>16517</v>
      </c>
      <c r="F678" s="279" t="s">
        <v>1946</v>
      </c>
      <c r="G678" s="279" t="s">
        <v>10816</v>
      </c>
      <c r="H678" s="282">
        <v>2599</v>
      </c>
      <c r="I678" s="283" t="s">
        <v>13836</v>
      </c>
      <c r="J678" s="284" t="s">
        <v>21664</v>
      </c>
      <c r="K678" s="284" t="s">
        <v>20446</v>
      </c>
      <c r="M678" s="283">
        <v>1</v>
      </c>
      <c r="N678" s="283">
        <v>1</v>
      </c>
    </row>
    <row r="679" spans="1:14" ht="38.25" x14ac:dyDescent="0.45">
      <c r="A679" s="279" t="s">
        <v>9848</v>
      </c>
      <c r="B679" s="280" t="s">
        <v>478</v>
      </c>
      <c r="C679" s="279" t="s">
        <v>479</v>
      </c>
      <c r="D679" s="279" t="s">
        <v>9848</v>
      </c>
      <c r="E679" s="281" t="s">
        <v>16517</v>
      </c>
      <c r="F679" s="279" t="s">
        <v>1946</v>
      </c>
      <c r="G679" s="279" t="s">
        <v>10815</v>
      </c>
      <c r="H679" s="282">
        <v>2710</v>
      </c>
      <c r="I679" s="283" t="s">
        <v>13837</v>
      </c>
      <c r="J679" s="284" t="s">
        <v>21663</v>
      </c>
      <c r="K679" s="284" t="s">
        <v>20446</v>
      </c>
      <c r="M679" s="283">
        <v>1</v>
      </c>
      <c r="N679" s="283">
        <v>1</v>
      </c>
    </row>
    <row r="680" spans="1:14" ht="25.5" x14ac:dyDescent="0.45">
      <c r="A680" s="279" t="s">
        <v>9848</v>
      </c>
      <c r="B680" s="280" t="s">
        <v>478</v>
      </c>
      <c r="C680" s="279" t="s">
        <v>479</v>
      </c>
      <c r="D680" s="279" t="s">
        <v>9848</v>
      </c>
      <c r="E680" s="281" t="s">
        <v>16519</v>
      </c>
      <c r="F680" s="279" t="s">
        <v>10806</v>
      </c>
      <c r="G680" s="279" t="s">
        <v>10811</v>
      </c>
      <c r="H680" s="282">
        <v>2790</v>
      </c>
      <c r="I680" s="283" t="s">
        <v>13838</v>
      </c>
      <c r="J680" s="284" t="s">
        <v>21663</v>
      </c>
      <c r="K680" s="284" t="s">
        <v>20444</v>
      </c>
      <c r="M680" s="283">
        <v>1</v>
      </c>
      <c r="N680" s="283">
        <v>1</v>
      </c>
    </row>
    <row r="681" spans="1:14" ht="38.25" x14ac:dyDescent="0.45">
      <c r="A681" s="279" t="s">
        <v>9848</v>
      </c>
      <c r="B681" s="280" t="s">
        <v>478</v>
      </c>
      <c r="C681" s="279" t="s">
        <v>479</v>
      </c>
      <c r="D681" s="279" t="s">
        <v>9848</v>
      </c>
      <c r="E681" s="281" t="s">
        <v>16524</v>
      </c>
      <c r="F681" s="279" t="s">
        <v>1952</v>
      </c>
      <c r="G681" s="279" t="s">
        <v>10798</v>
      </c>
      <c r="H681" s="282">
        <v>2819</v>
      </c>
      <c r="I681" s="283" t="s">
        <v>13839</v>
      </c>
      <c r="J681" s="284" t="s">
        <v>21663</v>
      </c>
      <c r="K681" s="284" t="s">
        <v>20439</v>
      </c>
      <c r="M681" s="283">
        <v>1</v>
      </c>
      <c r="N681" s="283">
        <v>1</v>
      </c>
    </row>
    <row r="682" spans="1:14" ht="38.25" x14ac:dyDescent="0.45">
      <c r="A682" s="279" t="s">
        <v>9848</v>
      </c>
      <c r="B682" s="280" t="s">
        <v>478</v>
      </c>
      <c r="C682" s="279" t="s">
        <v>479</v>
      </c>
      <c r="D682" s="279" t="s">
        <v>9848</v>
      </c>
      <c r="E682" s="281" t="s">
        <v>16533</v>
      </c>
      <c r="F682" s="279" t="s">
        <v>10783</v>
      </c>
      <c r="G682" s="279" t="s">
        <v>10782</v>
      </c>
      <c r="H682" s="282">
        <v>2819</v>
      </c>
      <c r="I682" s="283" t="s">
        <v>13840</v>
      </c>
      <c r="J682" s="284" t="s">
        <v>21663</v>
      </c>
      <c r="K682" s="284" t="s">
        <v>20430</v>
      </c>
      <c r="M682" s="283">
        <v>1</v>
      </c>
      <c r="N682" s="283">
        <v>1</v>
      </c>
    </row>
    <row r="683" spans="1:14" ht="38.25" x14ac:dyDescent="0.45">
      <c r="A683" s="279" t="s">
        <v>9848</v>
      </c>
      <c r="B683" s="280" t="s">
        <v>478</v>
      </c>
      <c r="C683" s="279" t="s">
        <v>479</v>
      </c>
      <c r="D683" s="279" t="s">
        <v>9848</v>
      </c>
      <c r="E683" s="281" t="s">
        <v>16534</v>
      </c>
      <c r="F683" s="279" t="s">
        <v>10780</v>
      </c>
      <c r="G683" s="279" t="s">
        <v>10779</v>
      </c>
      <c r="H683" s="282">
        <v>2815</v>
      </c>
      <c r="I683" s="283" t="s">
        <v>13841</v>
      </c>
      <c r="J683" s="284" t="s">
        <v>21663</v>
      </c>
      <c r="K683" s="284" t="s">
        <v>20429</v>
      </c>
      <c r="M683" s="283">
        <v>1</v>
      </c>
      <c r="N683" s="283">
        <v>1</v>
      </c>
    </row>
    <row r="684" spans="1:14" ht="25.5" x14ac:dyDescent="0.45">
      <c r="A684" s="279" t="s">
        <v>9848</v>
      </c>
      <c r="B684" s="280" t="s">
        <v>478</v>
      </c>
      <c r="C684" s="279" t="s">
        <v>479</v>
      </c>
      <c r="D684" s="279" t="s">
        <v>9848</v>
      </c>
      <c r="E684" s="281" t="s">
        <v>16535</v>
      </c>
      <c r="F684" s="279" t="s">
        <v>10777</v>
      </c>
      <c r="G684" s="279" t="s">
        <v>10778</v>
      </c>
      <c r="H684" s="282">
        <v>2812</v>
      </c>
      <c r="I684" s="283" t="s">
        <v>13842</v>
      </c>
      <c r="J684" s="284" t="s">
        <v>21663</v>
      </c>
      <c r="K684" s="284" t="s">
        <v>20428</v>
      </c>
      <c r="M684" s="283">
        <v>1</v>
      </c>
      <c r="N684" s="283">
        <v>1</v>
      </c>
    </row>
    <row r="685" spans="1:14" ht="38.25" x14ac:dyDescent="0.45">
      <c r="A685" s="279" t="s">
        <v>9848</v>
      </c>
      <c r="B685" s="280" t="s">
        <v>478</v>
      </c>
      <c r="C685" s="279" t="s">
        <v>479</v>
      </c>
      <c r="D685" s="279" t="s">
        <v>9848</v>
      </c>
      <c r="E685" s="281" t="s">
        <v>16536</v>
      </c>
      <c r="F685" s="279" t="s">
        <v>1962</v>
      </c>
      <c r="G685" s="279" t="s">
        <v>10775</v>
      </c>
      <c r="H685" s="282">
        <v>2812</v>
      </c>
      <c r="I685" s="283" t="s">
        <v>13843</v>
      </c>
      <c r="J685" s="284" t="s">
        <v>21663</v>
      </c>
      <c r="K685" s="284" t="s">
        <v>20427</v>
      </c>
      <c r="M685" s="283">
        <v>1</v>
      </c>
      <c r="N685" s="283">
        <v>1</v>
      </c>
    </row>
    <row r="686" spans="1:14" ht="25.5" x14ac:dyDescent="0.45">
      <c r="A686" s="279" t="s">
        <v>9848</v>
      </c>
      <c r="B686" s="280" t="s">
        <v>480</v>
      </c>
      <c r="C686" s="279" t="s">
        <v>481</v>
      </c>
      <c r="D686" s="279" t="s">
        <v>9848</v>
      </c>
      <c r="E686" s="281" t="s">
        <v>16437</v>
      </c>
      <c r="F686" s="279" t="s">
        <v>10932</v>
      </c>
      <c r="G686" s="279" t="s">
        <v>10931</v>
      </c>
      <c r="H686" s="282">
        <v>2651</v>
      </c>
      <c r="I686" s="283" t="s">
        <v>13844</v>
      </c>
      <c r="J686" s="284" t="s">
        <v>21662</v>
      </c>
      <c r="K686" s="284" t="s">
        <v>20527</v>
      </c>
      <c r="M686" s="283">
        <v>1</v>
      </c>
      <c r="N686" s="283">
        <v>1</v>
      </c>
    </row>
    <row r="687" spans="1:14" ht="25.5" x14ac:dyDescent="0.45">
      <c r="A687" s="279" t="s">
        <v>9848</v>
      </c>
      <c r="B687" s="280" t="s">
        <v>480</v>
      </c>
      <c r="C687" s="279" t="s">
        <v>481</v>
      </c>
      <c r="D687" s="279" t="s">
        <v>9848</v>
      </c>
      <c r="E687" s="281" t="s">
        <v>16459</v>
      </c>
      <c r="F687" s="279" t="s">
        <v>10901</v>
      </c>
      <c r="G687" s="279" t="s">
        <v>10902</v>
      </c>
      <c r="H687" s="282">
        <v>2819</v>
      </c>
      <c r="I687" s="283" t="s">
        <v>13845</v>
      </c>
      <c r="J687" s="284" t="s">
        <v>21662</v>
      </c>
      <c r="K687" s="284" t="s">
        <v>20504</v>
      </c>
      <c r="M687" s="283">
        <v>1</v>
      </c>
      <c r="N687" s="283">
        <v>1</v>
      </c>
    </row>
    <row r="688" spans="1:14" ht="25.5" x14ac:dyDescent="0.45">
      <c r="A688" s="279" t="s">
        <v>9848</v>
      </c>
      <c r="B688" s="280" t="s">
        <v>480</v>
      </c>
      <c r="C688" s="279" t="s">
        <v>481</v>
      </c>
      <c r="D688" s="279" t="s">
        <v>9848</v>
      </c>
      <c r="E688" s="281" t="s">
        <v>16468</v>
      </c>
      <c r="F688" s="279" t="s">
        <v>1904</v>
      </c>
      <c r="G688" s="279" t="s">
        <v>10888</v>
      </c>
      <c r="H688" s="282">
        <v>2599</v>
      </c>
      <c r="I688" s="283" t="s">
        <v>13846</v>
      </c>
      <c r="J688" s="284" t="s">
        <v>21662</v>
      </c>
      <c r="K688" s="284" t="s">
        <v>20495</v>
      </c>
      <c r="M688" s="283">
        <v>1</v>
      </c>
      <c r="N688" s="283">
        <v>1</v>
      </c>
    </row>
    <row r="689" spans="1:14" ht="25.5" x14ac:dyDescent="0.45">
      <c r="A689" s="279" t="s">
        <v>9848</v>
      </c>
      <c r="B689" s="280" t="s">
        <v>480</v>
      </c>
      <c r="C689" s="279" t="s">
        <v>481</v>
      </c>
      <c r="D689" s="279" t="s">
        <v>9848</v>
      </c>
      <c r="E689" s="281" t="s">
        <v>16519</v>
      </c>
      <c r="F689" s="279" t="s">
        <v>10806</v>
      </c>
      <c r="G689" s="279" t="s">
        <v>10810</v>
      </c>
      <c r="H689" s="282">
        <v>2815</v>
      </c>
      <c r="I689" s="283" t="s">
        <v>13847</v>
      </c>
      <c r="J689" s="284" t="s">
        <v>21662</v>
      </c>
      <c r="K689" s="284" t="s">
        <v>20444</v>
      </c>
      <c r="M689" s="283">
        <v>1</v>
      </c>
      <c r="N689" s="283">
        <v>1</v>
      </c>
    </row>
    <row r="690" spans="1:14" ht="25.5" x14ac:dyDescent="0.45">
      <c r="A690" s="279" t="s">
        <v>9848</v>
      </c>
      <c r="B690" s="280" t="s">
        <v>480</v>
      </c>
      <c r="C690" s="279" t="s">
        <v>481</v>
      </c>
      <c r="D690" s="279" t="s">
        <v>9848</v>
      </c>
      <c r="E690" s="281" t="s">
        <v>16535</v>
      </c>
      <c r="F690" s="279" t="s">
        <v>10777</v>
      </c>
      <c r="G690" s="279" t="s">
        <v>10776</v>
      </c>
      <c r="H690" s="282">
        <v>2816</v>
      </c>
      <c r="I690" s="283" t="s">
        <v>13848</v>
      </c>
      <c r="J690" s="284" t="s">
        <v>21662</v>
      </c>
      <c r="K690" s="284" t="s">
        <v>20428</v>
      </c>
      <c r="M690" s="283">
        <v>1</v>
      </c>
      <c r="N690" s="283">
        <v>1</v>
      </c>
    </row>
    <row r="691" spans="1:14" ht="38.25" x14ac:dyDescent="0.45">
      <c r="A691" s="279" t="s">
        <v>9848</v>
      </c>
      <c r="B691" s="280" t="s">
        <v>480</v>
      </c>
      <c r="C691" s="279" t="s">
        <v>481</v>
      </c>
      <c r="D691" s="279" t="s">
        <v>9848</v>
      </c>
      <c r="E691" s="281" t="s">
        <v>16536</v>
      </c>
      <c r="F691" s="279" t="s">
        <v>1962</v>
      </c>
      <c r="G691" s="279" t="s">
        <v>10774</v>
      </c>
      <c r="H691" s="282">
        <v>2819</v>
      </c>
      <c r="I691" s="283" t="s">
        <v>13849</v>
      </c>
      <c r="J691" s="284" t="s">
        <v>21662</v>
      </c>
      <c r="K691" s="284" t="s">
        <v>20427</v>
      </c>
      <c r="M691" s="283">
        <v>1</v>
      </c>
      <c r="N691" s="283">
        <v>1</v>
      </c>
    </row>
    <row r="692" spans="1:14" ht="38.25" x14ac:dyDescent="0.45">
      <c r="A692" s="279" t="s">
        <v>9848</v>
      </c>
      <c r="B692" s="280" t="s">
        <v>482</v>
      </c>
      <c r="C692" s="279" t="s">
        <v>483</v>
      </c>
      <c r="D692" s="279" t="s">
        <v>9848</v>
      </c>
      <c r="E692" s="281" t="s">
        <v>16509</v>
      </c>
      <c r="F692" s="279" t="s">
        <v>1939</v>
      </c>
      <c r="G692" s="279" t="s">
        <v>10828</v>
      </c>
      <c r="H692" s="282">
        <v>2829</v>
      </c>
      <c r="I692" s="283" t="s">
        <v>13850</v>
      </c>
      <c r="J692" s="284" t="s">
        <v>21661</v>
      </c>
      <c r="K692" s="284" t="s">
        <v>20454</v>
      </c>
      <c r="M692" s="283">
        <v>1</v>
      </c>
      <c r="N692" s="283">
        <v>1</v>
      </c>
    </row>
    <row r="693" spans="1:14" ht="25.5" x14ac:dyDescent="0.45">
      <c r="A693" s="279" t="s">
        <v>9848</v>
      </c>
      <c r="B693" s="280" t="s">
        <v>482</v>
      </c>
      <c r="C693" s="279" t="s">
        <v>483</v>
      </c>
      <c r="D693" s="279" t="s">
        <v>9848</v>
      </c>
      <c r="E693" s="281" t="s">
        <v>16511</v>
      </c>
      <c r="F693" s="279" t="s">
        <v>10823</v>
      </c>
      <c r="G693" s="279" t="s">
        <v>10824</v>
      </c>
      <c r="H693" s="282">
        <v>3250</v>
      </c>
      <c r="I693" s="283" t="s">
        <v>13851</v>
      </c>
      <c r="J693" s="284" t="s">
        <v>21661</v>
      </c>
      <c r="K693" s="284" t="s">
        <v>20452</v>
      </c>
      <c r="M693" s="283">
        <v>1</v>
      </c>
      <c r="N693" s="283">
        <v>1</v>
      </c>
    </row>
    <row r="694" spans="1:14" ht="25.5" x14ac:dyDescent="0.45">
      <c r="A694" s="279" t="s">
        <v>9848</v>
      </c>
      <c r="B694" s="280" t="s">
        <v>482</v>
      </c>
      <c r="C694" s="279" t="s">
        <v>483</v>
      </c>
      <c r="D694" s="279"/>
      <c r="E694" s="281" t="s">
        <v>16512</v>
      </c>
      <c r="F694" s="279" t="s">
        <v>10821</v>
      </c>
      <c r="G694" s="279" t="s">
        <v>9860</v>
      </c>
      <c r="H694" s="282">
        <v>2620</v>
      </c>
      <c r="I694" s="283" t="s">
        <v>13852</v>
      </c>
      <c r="J694" s="284" t="s">
        <v>21661</v>
      </c>
      <c r="K694" s="284" t="s">
        <v>20451</v>
      </c>
      <c r="M694" s="283">
        <v>1</v>
      </c>
      <c r="N694" s="283">
        <v>1</v>
      </c>
    </row>
    <row r="695" spans="1:14" ht="25.5" x14ac:dyDescent="0.45">
      <c r="A695" s="279" t="s">
        <v>9848</v>
      </c>
      <c r="B695" s="280" t="s">
        <v>482</v>
      </c>
      <c r="C695" s="279" t="s">
        <v>483</v>
      </c>
      <c r="D695" s="279" t="s">
        <v>9848</v>
      </c>
      <c r="E695" s="281" t="s">
        <v>16549</v>
      </c>
      <c r="F695" s="279" t="s">
        <v>10759</v>
      </c>
      <c r="G695" s="279" t="s">
        <v>10758</v>
      </c>
      <c r="H695" s="282">
        <v>2620</v>
      </c>
      <c r="I695" s="283" t="s">
        <v>13853</v>
      </c>
      <c r="J695" s="284" t="s">
        <v>21661</v>
      </c>
      <c r="K695" s="284" t="s">
        <v>20414</v>
      </c>
      <c r="M695" s="283">
        <v>1</v>
      </c>
      <c r="N695" s="283">
        <v>1</v>
      </c>
    </row>
    <row r="696" spans="1:14" ht="25.5" x14ac:dyDescent="0.45">
      <c r="A696" s="279" t="s">
        <v>9848</v>
      </c>
      <c r="B696" s="280" t="s">
        <v>484</v>
      </c>
      <c r="C696" s="279" t="s">
        <v>485</v>
      </c>
      <c r="D696" s="279" t="s">
        <v>9848</v>
      </c>
      <c r="E696" s="281" t="s">
        <v>16506</v>
      </c>
      <c r="F696" s="279" t="s">
        <v>10839</v>
      </c>
      <c r="G696" s="279" t="s">
        <v>10840</v>
      </c>
      <c r="H696" s="282">
        <v>2620</v>
      </c>
      <c r="I696" s="283" t="s">
        <v>13854</v>
      </c>
      <c r="J696" s="284" t="s">
        <v>21660</v>
      </c>
      <c r="K696" s="284" t="s">
        <v>20457</v>
      </c>
      <c r="M696" s="283">
        <v>1</v>
      </c>
      <c r="N696" s="283">
        <v>1</v>
      </c>
    </row>
    <row r="697" spans="1:14" ht="25.5" x14ac:dyDescent="0.45">
      <c r="A697" s="279" t="s">
        <v>9848</v>
      </c>
      <c r="B697" s="280" t="s">
        <v>484</v>
      </c>
      <c r="C697" s="279" t="s">
        <v>485</v>
      </c>
      <c r="D697" s="279" t="s">
        <v>9848</v>
      </c>
      <c r="E697" s="281" t="s">
        <v>16515</v>
      </c>
      <c r="F697" s="279" t="s">
        <v>10819</v>
      </c>
      <c r="G697" s="279" t="s">
        <v>10818</v>
      </c>
      <c r="H697" s="282">
        <v>2630</v>
      </c>
      <c r="I697" s="283" t="s">
        <v>13855</v>
      </c>
      <c r="J697" s="284" t="s">
        <v>21660</v>
      </c>
      <c r="K697" s="284" t="s">
        <v>20448</v>
      </c>
      <c r="M697" s="283">
        <v>1</v>
      </c>
      <c r="N697" s="283">
        <v>1</v>
      </c>
    </row>
    <row r="698" spans="1:14" ht="25.5" x14ac:dyDescent="0.45">
      <c r="A698" s="279" t="s">
        <v>9848</v>
      </c>
      <c r="B698" s="280" t="s">
        <v>484</v>
      </c>
      <c r="C698" s="279" t="s">
        <v>485</v>
      </c>
      <c r="D698" s="279" t="s">
        <v>9848</v>
      </c>
      <c r="E698" s="281" t="s">
        <v>16519</v>
      </c>
      <c r="F698" s="279" t="s">
        <v>10806</v>
      </c>
      <c r="G698" s="279" t="s">
        <v>10809</v>
      </c>
      <c r="H698" s="282">
        <v>2630</v>
      </c>
      <c r="I698" s="283" t="s">
        <v>13856</v>
      </c>
      <c r="J698" s="284" t="s">
        <v>21660</v>
      </c>
      <c r="K698" s="284" t="s">
        <v>20444</v>
      </c>
      <c r="M698" s="283">
        <v>1</v>
      </c>
      <c r="N698" s="283">
        <v>1</v>
      </c>
    </row>
    <row r="699" spans="1:14" ht="38.25" x14ac:dyDescent="0.45">
      <c r="A699" s="279" t="s">
        <v>9848</v>
      </c>
      <c r="B699" s="280" t="s">
        <v>484</v>
      </c>
      <c r="C699" s="279" t="s">
        <v>485</v>
      </c>
      <c r="D699" s="279" t="s">
        <v>9848</v>
      </c>
      <c r="E699" s="281" t="s">
        <v>16524</v>
      </c>
      <c r="F699" s="279" t="s">
        <v>1952</v>
      </c>
      <c r="G699" s="279" t="s">
        <v>10797</v>
      </c>
      <c r="H699" s="282">
        <v>2651</v>
      </c>
      <c r="I699" s="283" t="s">
        <v>13857</v>
      </c>
      <c r="J699" s="284" t="s">
        <v>21660</v>
      </c>
      <c r="K699" s="284" t="s">
        <v>20439</v>
      </c>
      <c r="M699" s="283">
        <v>1</v>
      </c>
      <c r="N699" s="283">
        <v>1</v>
      </c>
    </row>
    <row r="700" spans="1:14" ht="25.5" x14ac:dyDescent="0.45">
      <c r="A700" s="279" t="s">
        <v>9848</v>
      </c>
      <c r="B700" s="280" t="s">
        <v>486</v>
      </c>
      <c r="C700" s="279" t="s">
        <v>487</v>
      </c>
      <c r="D700" s="279" t="s">
        <v>9848</v>
      </c>
      <c r="E700" s="281" t="s">
        <v>16506</v>
      </c>
      <c r="F700" s="279" t="s">
        <v>10839</v>
      </c>
      <c r="G700" s="279" t="s">
        <v>10838</v>
      </c>
      <c r="H700" s="282">
        <v>3030</v>
      </c>
      <c r="I700" s="283" t="s">
        <v>13858</v>
      </c>
      <c r="J700" s="284" t="s">
        <v>21659</v>
      </c>
      <c r="K700" s="284" t="s">
        <v>20457</v>
      </c>
      <c r="M700" s="283">
        <v>1</v>
      </c>
      <c r="N700" s="283">
        <v>1</v>
      </c>
    </row>
    <row r="701" spans="1:14" ht="25.5" x14ac:dyDescent="0.45">
      <c r="A701" s="279" t="s">
        <v>9848</v>
      </c>
      <c r="B701" s="280" t="s">
        <v>486</v>
      </c>
      <c r="C701" s="279" t="s">
        <v>487</v>
      </c>
      <c r="D701" s="279" t="s">
        <v>9848</v>
      </c>
      <c r="E701" s="281" t="s">
        <v>16519</v>
      </c>
      <c r="F701" s="279" t="s">
        <v>10806</v>
      </c>
      <c r="G701" s="279" t="s">
        <v>10808</v>
      </c>
      <c r="H701" s="282">
        <v>2630</v>
      </c>
      <c r="I701" s="283" t="s">
        <v>13859</v>
      </c>
      <c r="J701" s="284" t="s">
        <v>21659</v>
      </c>
      <c r="K701" s="284" t="s">
        <v>20444</v>
      </c>
      <c r="M701" s="283">
        <v>1</v>
      </c>
      <c r="N701" s="283">
        <v>1</v>
      </c>
    </row>
    <row r="702" spans="1:14" ht="38.25" x14ac:dyDescent="0.45">
      <c r="A702" s="279" t="s">
        <v>9848</v>
      </c>
      <c r="B702" s="280" t="s">
        <v>486</v>
      </c>
      <c r="C702" s="279" t="s">
        <v>487</v>
      </c>
      <c r="D702" s="279" t="s">
        <v>9848</v>
      </c>
      <c r="E702" s="281" t="s">
        <v>16524</v>
      </c>
      <c r="F702" s="279" t="s">
        <v>1952</v>
      </c>
      <c r="G702" s="279" t="s">
        <v>10796</v>
      </c>
      <c r="H702" s="282">
        <v>2651</v>
      </c>
      <c r="I702" s="283" t="s">
        <v>13860</v>
      </c>
      <c r="J702" s="284" t="s">
        <v>21659</v>
      </c>
      <c r="K702" s="284" t="s">
        <v>20439</v>
      </c>
      <c r="M702" s="283">
        <v>1</v>
      </c>
      <c r="N702" s="283">
        <v>1</v>
      </c>
    </row>
    <row r="703" spans="1:14" ht="25.5" x14ac:dyDescent="0.45">
      <c r="A703" s="279" t="s">
        <v>9848</v>
      </c>
      <c r="B703" s="280" t="s">
        <v>486</v>
      </c>
      <c r="C703" s="279" t="s">
        <v>487</v>
      </c>
      <c r="D703" s="279" t="s">
        <v>9848</v>
      </c>
      <c r="E703" s="281" t="s">
        <v>16725</v>
      </c>
      <c r="F703" s="279" t="s">
        <v>10547</v>
      </c>
      <c r="G703" s="279" t="s">
        <v>10548</v>
      </c>
      <c r="H703" s="282">
        <v>2790</v>
      </c>
      <c r="I703" s="283" t="s">
        <v>13861</v>
      </c>
      <c r="J703" s="284" t="s">
        <v>21659</v>
      </c>
      <c r="K703" s="284" t="s">
        <v>20238</v>
      </c>
      <c r="M703" s="283">
        <v>1</v>
      </c>
      <c r="N703" s="283">
        <v>1</v>
      </c>
    </row>
    <row r="704" spans="1:14" ht="25.5" x14ac:dyDescent="0.45">
      <c r="A704" s="279" t="s">
        <v>9848</v>
      </c>
      <c r="B704" s="280" t="s">
        <v>488</v>
      </c>
      <c r="C704" s="279" t="s">
        <v>489</v>
      </c>
      <c r="D704" s="279"/>
      <c r="E704" s="281" t="s">
        <v>16516</v>
      </c>
      <c r="F704" s="279" t="s">
        <v>10817</v>
      </c>
      <c r="G704" s="279" t="s">
        <v>9860</v>
      </c>
      <c r="H704" s="282">
        <v>3020</v>
      </c>
      <c r="I704" s="283" t="s">
        <v>13862</v>
      </c>
      <c r="J704" s="284" t="s">
        <v>21658</v>
      </c>
      <c r="K704" s="284" t="s">
        <v>20447</v>
      </c>
      <c r="M704" s="283">
        <v>1</v>
      </c>
      <c r="N704" s="283">
        <v>1</v>
      </c>
    </row>
    <row r="705" spans="1:14" ht="38.25" x14ac:dyDescent="0.45">
      <c r="A705" s="279" t="s">
        <v>9848</v>
      </c>
      <c r="B705" s="280" t="s">
        <v>488</v>
      </c>
      <c r="C705" s="279" t="s">
        <v>489</v>
      </c>
      <c r="D705" s="279" t="s">
        <v>9848</v>
      </c>
      <c r="E705" s="281" t="s">
        <v>16517</v>
      </c>
      <c r="F705" s="279" t="s">
        <v>1946</v>
      </c>
      <c r="G705" s="279" t="s">
        <v>10814</v>
      </c>
      <c r="H705" s="282">
        <v>2640</v>
      </c>
      <c r="I705" s="283" t="s">
        <v>13863</v>
      </c>
      <c r="J705" s="284" t="s">
        <v>21658</v>
      </c>
      <c r="K705" s="284" t="s">
        <v>20446</v>
      </c>
      <c r="M705" s="283">
        <v>1</v>
      </c>
      <c r="N705" s="283">
        <v>1</v>
      </c>
    </row>
    <row r="706" spans="1:14" ht="25.5" x14ac:dyDescent="0.45">
      <c r="A706" s="279" t="s">
        <v>9848</v>
      </c>
      <c r="B706" s="280" t="s">
        <v>488</v>
      </c>
      <c r="C706" s="279" t="s">
        <v>489</v>
      </c>
      <c r="D706" s="279"/>
      <c r="E706" s="281" t="s">
        <v>16518</v>
      </c>
      <c r="F706" s="279" t="s">
        <v>1947</v>
      </c>
      <c r="G706" s="279" t="s">
        <v>9860</v>
      </c>
      <c r="H706" s="282">
        <v>2610</v>
      </c>
      <c r="I706" s="283" t="s">
        <v>13864</v>
      </c>
      <c r="J706" s="284" t="s">
        <v>21658</v>
      </c>
      <c r="K706" s="284" t="s">
        <v>20445</v>
      </c>
      <c r="M706" s="283">
        <v>1</v>
      </c>
      <c r="N706" s="283">
        <v>1</v>
      </c>
    </row>
    <row r="707" spans="1:14" ht="63.75" x14ac:dyDescent="0.45">
      <c r="A707" s="279" t="s">
        <v>9848</v>
      </c>
      <c r="B707" s="280" t="s">
        <v>488</v>
      </c>
      <c r="C707" s="279" t="s">
        <v>489</v>
      </c>
      <c r="D707" s="279" t="s">
        <v>9848</v>
      </c>
      <c r="E707" s="281" t="s">
        <v>16519</v>
      </c>
      <c r="F707" s="279" t="s">
        <v>10806</v>
      </c>
      <c r="G707" s="279" t="s">
        <v>10807</v>
      </c>
      <c r="H707" s="282">
        <v>2610</v>
      </c>
      <c r="I707" s="283" t="s">
        <v>13865</v>
      </c>
      <c r="J707" s="284" t="s">
        <v>21658</v>
      </c>
      <c r="K707" s="284" t="s">
        <v>20444</v>
      </c>
      <c r="M707" s="283">
        <v>1</v>
      </c>
      <c r="N707" s="283">
        <v>1</v>
      </c>
    </row>
    <row r="708" spans="1:14" ht="51" x14ac:dyDescent="0.45">
      <c r="A708" s="279" t="s">
        <v>9848</v>
      </c>
      <c r="B708" s="280" t="s">
        <v>488</v>
      </c>
      <c r="C708" s="279" t="s">
        <v>489</v>
      </c>
      <c r="D708" s="279" t="s">
        <v>9848</v>
      </c>
      <c r="E708" s="281" t="s">
        <v>16524</v>
      </c>
      <c r="F708" s="279" t="s">
        <v>1952</v>
      </c>
      <c r="G708" s="279" t="s">
        <v>10795</v>
      </c>
      <c r="H708" s="282">
        <v>2610</v>
      </c>
      <c r="I708" s="283" t="s">
        <v>13866</v>
      </c>
      <c r="J708" s="284" t="s">
        <v>21658</v>
      </c>
      <c r="K708" s="284" t="s">
        <v>20439</v>
      </c>
      <c r="M708" s="283">
        <v>1</v>
      </c>
      <c r="N708" s="283">
        <v>1</v>
      </c>
    </row>
    <row r="709" spans="1:14" ht="38.25" x14ac:dyDescent="0.45">
      <c r="A709" s="279" t="s">
        <v>9848</v>
      </c>
      <c r="B709" s="280" t="s">
        <v>488</v>
      </c>
      <c r="C709" s="279" t="s">
        <v>489</v>
      </c>
      <c r="D709" s="279" t="s">
        <v>9848</v>
      </c>
      <c r="E709" s="281" t="s">
        <v>16560</v>
      </c>
      <c r="F709" s="279" t="s">
        <v>10731</v>
      </c>
      <c r="G709" s="279" t="s">
        <v>10732</v>
      </c>
      <c r="H709" s="282">
        <v>2610</v>
      </c>
      <c r="I709" s="283" t="s">
        <v>13867</v>
      </c>
      <c r="J709" s="284" t="s">
        <v>21658</v>
      </c>
      <c r="K709" s="284" t="s">
        <v>20403</v>
      </c>
      <c r="M709" s="283">
        <v>1</v>
      </c>
      <c r="N709" s="283">
        <v>1</v>
      </c>
    </row>
    <row r="710" spans="1:14" ht="25.5" x14ac:dyDescent="0.45">
      <c r="A710" s="279" t="s">
        <v>9848</v>
      </c>
      <c r="B710" s="280" t="s">
        <v>488</v>
      </c>
      <c r="C710" s="279" t="s">
        <v>489</v>
      </c>
      <c r="D710" s="279" t="s">
        <v>9848</v>
      </c>
      <c r="E710" s="281" t="s">
        <v>16715</v>
      </c>
      <c r="F710" s="279" t="s">
        <v>2106</v>
      </c>
      <c r="G710" s="279" t="s">
        <v>10580</v>
      </c>
      <c r="H710" s="282">
        <v>2610</v>
      </c>
      <c r="I710" s="283" t="s">
        <v>13868</v>
      </c>
      <c r="J710" s="284" t="s">
        <v>21658</v>
      </c>
      <c r="K710" s="284" t="s">
        <v>20248</v>
      </c>
      <c r="M710" s="283">
        <v>1</v>
      </c>
      <c r="N710" s="283">
        <v>1</v>
      </c>
    </row>
    <row r="711" spans="1:14" ht="25.5" x14ac:dyDescent="0.45">
      <c r="A711" s="279" t="s">
        <v>9848</v>
      </c>
      <c r="B711" s="280" t="s">
        <v>494</v>
      </c>
      <c r="C711" s="279" t="s">
        <v>493</v>
      </c>
      <c r="D711" s="279" t="s">
        <v>9848</v>
      </c>
      <c r="E711" s="281" t="s">
        <v>16542</v>
      </c>
      <c r="F711" s="279" t="s">
        <v>10767</v>
      </c>
      <c r="G711" s="279" t="s">
        <v>10768</v>
      </c>
      <c r="H711" s="282">
        <v>2610</v>
      </c>
      <c r="I711" s="283" t="s">
        <v>13869</v>
      </c>
      <c r="J711" s="284" t="s">
        <v>21655</v>
      </c>
      <c r="K711" s="284" t="s">
        <v>20421</v>
      </c>
      <c r="M711" s="283">
        <v>1</v>
      </c>
      <c r="N711" s="283">
        <v>1</v>
      </c>
    </row>
    <row r="712" spans="1:14" ht="13.15" x14ac:dyDescent="0.45">
      <c r="A712" s="279" t="s">
        <v>9848</v>
      </c>
      <c r="B712" s="280" t="s">
        <v>494</v>
      </c>
      <c r="C712" s="279" t="s">
        <v>493</v>
      </c>
      <c r="D712" s="279"/>
      <c r="E712" s="281" t="s">
        <v>16635</v>
      </c>
      <c r="F712" s="279" t="s">
        <v>10677</v>
      </c>
      <c r="G712" s="279" t="s">
        <v>9860</v>
      </c>
      <c r="H712" s="282">
        <v>2660</v>
      </c>
      <c r="I712" s="283" t="s">
        <v>13870</v>
      </c>
      <c r="J712" s="284" t="s">
        <v>21655</v>
      </c>
      <c r="K712" s="284" t="s">
        <v>20328</v>
      </c>
      <c r="M712" s="283">
        <v>1</v>
      </c>
      <c r="N712" s="283">
        <v>1</v>
      </c>
    </row>
    <row r="713" spans="1:14" ht="25.5" x14ac:dyDescent="0.45">
      <c r="A713" s="279" t="s">
        <v>9848</v>
      </c>
      <c r="B713" s="280" t="s">
        <v>494</v>
      </c>
      <c r="C713" s="279" t="s">
        <v>493</v>
      </c>
      <c r="D713" s="279"/>
      <c r="E713" s="281" t="s">
        <v>16636</v>
      </c>
      <c r="F713" s="279" t="s">
        <v>10676</v>
      </c>
      <c r="G713" s="279" t="s">
        <v>9860</v>
      </c>
      <c r="H713" s="282">
        <v>2651</v>
      </c>
      <c r="I713" s="283" t="s">
        <v>13871</v>
      </c>
      <c r="J713" s="284" t="s">
        <v>21655</v>
      </c>
      <c r="K713" s="284" t="s">
        <v>20327</v>
      </c>
      <c r="M713" s="283">
        <v>1</v>
      </c>
      <c r="N713" s="283">
        <v>1</v>
      </c>
    </row>
    <row r="714" spans="1:14" ht="25.5" x14ac:dyDescent="0.45">
      <c r="A714" s="279" t="s">
        <v>9848</v>
      </c>
      <c r="B714" s="280" t="s">
        <v>494</v>
      </c>
      <c r="C714" s="279" t="s">
        <v>493</v>
      </c>
      <c r="D714" s="279"/>
      <c r="E714" s="281" t="s">
        <v>16638</v>
      </c>
      <c r="F714" s="279" t="s">
        <v>2049</v>
      </c>
      <c r="G714" s="279" t="s">
        <v>9860</v>
      </c>
      <c r="H714" s="282">
        <v>2651</v>
      </c>
      <c r="I714" s="283" t="s">
        <v>13872</v>
      </c>
      <c r="J714" s="284" t="s">
        <v>21655</v>
      </c>
      <c r="K714" s="284" t="s">
        <v>20325</v>
      </c>
      <c r="M714" s="283">
        <v>1</v>
      </c>
      <c r="N714" s="283">
        <v>1</v>
      </c>
    </row>
    <row r="715" spans="1:14" ht="25.5" x14ac:dyDescent="0.45">
      <c r="A715" s="279" t="s">
        <v>9848</v>
      </c>
      <c r="B715" s="280" t="s">
        <v>494</v>
      </c>
      <c r="C715" s="279" t="s">
        <v>493</v>
      </c>
      <c r="D715" s="279" t="s">
        <v>9848</v>
      </c>
      <c r="E715" s="281" t="s">
        <v>16641</v>
      </c>
      <c r="F715" s="279" t="s">
        <v>10672</v>
      </c>
      <c r="G715" s="279" t="s">
        <v>10674</v>
      </c>
      <c r="H715" s="282">
        <v>2651</v>
      </c>
      <c r="I715" s="283" t="s">
        <v>13873</v>
      </c>
      <c r="J715" s="284" t="s">
        <v>21655</v>
      </c>
      <c r="K715" s="284" t="s">
        <v>20322</v>
      </c>
      <c r="M715" s="283">
        <v>1</v>
      </c>
      <c r="N715" s="283">
        <v>1</v>
      </c>
    </row>
    <row r="716" spans="1:14" ht="13.15" x14ac:dyDescent="0.45">
      <c r="A716" s="279" t="s">
        <v>9848</v>
      </c>
      <c r="B716" s="280" t="s">
        <v>494</v>
      </c>
      <c r="C716" s="279" t="s">
        <v>493</v>
      </c>
      <c r="D716" s="279"/>
      <c r="E716" s="281" t="s">
        <v>16643</v>
      </c>
      <c r="F716" s="279" t="s">
        <v>10669</v>
      </c>
      <c r="G716" s="279" t="s">
        <v>9860</v>
      </c>
      <c r="H716" s="282">
        <v>2651</v>
      </c>
      <c r="I716" s="283" t="s">
        <v>13874</v>
      </c>
      <c r="J716" s="284" t="s">
        <v>21655</v>
      </c>
      <c r="K716" s="284" t="s">
        <v>20320</v>
      </c>
      <c r="M716" s="283">
        <v>1</v>
      </c>
      <c r="N716" s="283">
        <v>1</v>
      </c>
    </row>
    <row r="717" spans="1:14" ht="38.25" x14ac:dyDescent="0.45">
      <c r="A717" s="279" t="s">
        <v>9848</v>
      </c>
      <c r="B717" s="280" t="s">
        <v>494</v>
      </c>
      <c r="C717" s="279" t="s">
        <v>493</v>
      </c>
      <c r="D717" s="279" t="s">
        <v>9848</v>
      </c>
      <c r="E717" s="281" t="s">
        <v>16647</v>
      </c>
      <c r="F717" s="279" t="s">
        <v>2056</v>
      </c>
      <c r="G717" s="279" t="s">
        <v>10665</v>
      </c>
      <c r="H717" s="282">
        <v>2652</v>
      </c>
      <c r="I717" s="283" t="s">
        <v>13875</v>
      </c>
      <c r="J717" s="284" t="s">
        <v>21655</v>
      </c>
      <c r="K717" s="284" t="s">
        <v>20316</v>
      </c>
      <c r="M717" s="283">
        <v>1</v>
      </c>
      <c r="N717" s="283">
        <v>1</v>
      </c>
    </row>
    <row r="718" spans="1:14" ht="25.5" x14ac:dyDescent="0.45">
      <c r="A718" s="279" t="s">
        <v>9848</v>
      </c>
      <c r="B718" s="280" t="s">
        <v>494</v>
      </c>
      <c r="C718" s="279" t="s">
        <v>493</v>
      </c>
      <c r="D718" s="279" t="s">
        <v>9848</v>
      </c>
      <c r="E718" s="281" t="s">
        <v>16672</v>
      </c>
      <c r="F718" s="279" t="s">
        <v>2071</v>
      </c>
      <c r="G718" s="279" t="s">
        <v>10633</v>
      </c>
      <c r="H718" s="282">
        <v>2651</v>
      </c>
      <c r="I718" s="283" t="s">
        <v>13876</v>
      </c>
      <c r="J718" s="284" t="s">
        <v>21655</v>
      </c>
      <c r="K718" s="284" t="s">
        <v>20291</v>
      </c>
      <c r="M718" s="283">
        <v>1</v>
      </c>
      <c r="N718" s="283">
        <v>1</v>
      </c>
    </row>
    <row r="719" spans="1:14" ht="43.5" customHeight="1" x14ac:dyDescent="0.45">
      <c r="A719" s="279" t="s">
        <v>9848</v>
      </c>
      <c r="B719" s="280" t="s">
        <v>494</v>
      </c>
      <c r="C719" s="279" t="s">
        <v>493</v>
      </c>
      <c r="D719" s="279" t="s">
        <v>9848</v>
      </c>
      <c r="E719" s="281" t="s">
        <v>16681</v>
      </c>
      <c r="F719" s="279" t="s">
        <v>10620</v>
      </c>
      <c r="G719" s="279" t="s">
        <v>10623</v>
      </c>
      <c r="H719" s="282">
        <v>2651</v>
      </c>
      <c r="I719" s="283" t="s">
        <v>13877</v>
      </c>
      <c r="J719" s="284" t="s">
        <v>21655</v>
      </c>
      <c r="K719" s="284" t="s">
        <v>20282</v>
      </c>
      <c r="M719" s="283">
        <v>1</v>
      </c>
      <c r="N719" s="283">
        <v>1</v>
      </c>
    </row>
    <row r="720" spans="1:14" ht="27" customHeight="1" x14ac:dyDescent="0.45">
      <c r="A720" s="279" t="s">
        <v>9848</v>
      </c>
      <c r="B720" s="280" t="s">
        <v>497</v>
      </c>
      <c r="C720" s="279" t="s">
        <v>496</v>
      </c>
      <c r="D720" s="279" t="s">
        <v>9848</v>
      </c>
      <c r="E720" s="281" t="s">
        <v>16372</v>
      </c>
      <c r="F720" s="279" t="s">
        <v>10991</v>
      </c>
      <c r="G720" s="279" t="s">
        <v>10992</v>
      </c>
      <c r="H720" s="282">
        <v>2660</v>
      </c>
      <c r="I720" s="283" t="s">
        <v>13878</v>
      </c>
      <c r="J720" s="284" t="s">
        <v>21653</v>
      </c>
      <c r="K720" s="284" t="s">
        <v>20598</v>
      </c>
      <c r="M720" s="283">
        <v>1</v>
      </c>
      <c r="N720" s="283">
        <v>1</v>
      </c>
    </row>
    <row r="721" spans="1:14" ht="38.25" x14ac:dyDescent="0.45">
      <c r="A721" s="279" t="s">
        <v>9848</v>
      </c>
      <c r="B721" s="280" t="s">
        <v>497</v>
      </c>
      <c r="C721" s="279" t="s">
        <v>496</v>
      </c>
      <c r="D721" s="279" t="s">
        <v>9848</v>
      </c>
      <c r="E721" s="281" t="s">
        <v>16468</v>
      </c>
      <c r="F721" s="279" t="s">
        <v>1904</v>
      </c>
      <c r="G721" s="279" t="s">
        <v>10887</v>
      </c>
      <c r="H721" s="282">
        <v>2651</v>
      </c>
      <c r="I721" s="283" t="s">
        <v>13879</v>
      </c>
      <c r="J721" s="284" t="s">
        <v>21653</v>
      </c>
      <c r="K721" s="284" t="s">
        <v>20495</v>
      </c>
      <c r="M721" s="283">
        <v>1</v>
      </c>
      <c r="N721" s="283">
        <v>1</v>
      </c>
    </row>
    <row r="722" spans="1:14" ht="38.25" x14ac:dyDescent="0.45">
      <c r="A722" s="279" t="s">
        <v>9848</v>
      </c>
      <c r="B722" s="280" t="s">
        <v>497</v>
      </c>
      <c r="C722" s="279" t="s">
        <v>496</v>
      </c>
      <c r="D722" s="279" t="s">
        <v>9848</v>
      </c>
      <c r="E722" s="281" t="s">
        <v>16471</v>
      </c>
      <c r="F722" s="279" t="s">
        <v>10883</v>
      </c>
      <c r="G722" s="279" t="s">
        <v>10882</v>
      </c>
      <c r="H722" s="282">
        <v>2652</v>
      </c>
      <c r="I722" s="283" t="s">
        <v>13880</v>
      </c>
      <c r="J722" s="284" t="s">
        <v>21653</v>
      </c>
      <c r="K722" s="284" t="s">
        <v>20492</v>
      </c>
      <c r="M722" s="283">
        <v>1</v>
      </c>
      <c r="N722" s="283">
        <v>1</v>
      </c>
    </row>
    <row r="723" spans="1:14" ht="38.25" x14ac:dyDescent="0.45">
      <c r="A723" s="279" t="s">
        <v>9848</v>
      </c>
      <c r="B723" s="280" t="s">
        <v>497</v>
      </c>
      <c r="C723" s="279" t="s">
        <v>496</v>
      </c>
      <c r="D723" s="279" t="s">
        <v>9848</v>
      </c>
      <c r="E723" s="281" t="s">
        <v>16641</v>
      </c>
      <c r="F723" s="279" t="s">
        <v>10672</v>
      </c>
      <c r="G723" s="279" t="s">
        <v>10673</v>
      </c>
      <c r="H723" s="282">
        <v>2680</v>
      </c>
      <c r="I723" s="283" t="s">
        <v>13881</v>
      </c>
      <c r="J723" s="284" t="s">
        <v>21653</v>
      </c>
      <c r="K723" s="284" t="s">
        <v>20322</v>
      </c>
      <c r="M723" s="283">
        <v>1</v>
      </c>
      <c r="N723" s="283">
        <v>1</v>
      </c>
    </row>
    <row r="724" spans="1:14" ht="38.25" x14ac:dyDescent="0.45">
      <c r="A724" s="279" t="s">
        <v>9848</v>
      </c>
      <c r="B724" s="280" t="s">
        <v>497</v>
      </c>
      <c r="C724" s="279" t="s">
        <v>496</v>
      </c>
      <c r="D724" s="279"/>
      <c r="E724" s="281" t="s">
        <v>16642</v>
      </c>
      <c r="F724" s="279" t="s">
        <v>10670</v>
      </c>
      <c r="G724" s="279" t="s">
        <v>9860</v>
      </c>
      <c r="H724" s="282">
        <v>1820</v>
      </c>
      <c r="I724" s="283" t="s">
        <v>13882</v>
      </c>
      <c r="J724" s="284" t="s">
        <v>21653</v>
      </c>
      <c r="K724" s="284" t="s">
        <v>20321</v>
      </c>
      <c r="M724" s="283">
        <v>1</v>
      </c>
      <c r="N724" s="283">
        <v>1</v>
      </c>
    </row>
    <row r="725" spans="1:14" ht="38.25" x14ac:dyDescent="0.45">
      <c r="A725" s="279" t="s">
        <v>9848</v>
      </c>
      <c r="B725" s="280" t="s">
        <v>497</v>
      </c>
      <c r="C725" s="279" t="s">
        <v>496</v>
      </c>
      <c r="D725" s="279"/>
      <c r="E725" s="281" t="s">
        <v>16644</v>
      </c>
      <c r="F725" s="279" t="s">
        <v>10668</v>
      </c>
      <c r="G725" s="279" t="s">
        <v>9860</v>
      </c>
      <c r="H725" s="282">
        <v>2740</v>
      </c>
      <c r="I725" s="283" t="s">
        <v>13883</v>
      </c>
      <c r="J725" s="284" t="s">
        <v>21653</v>
      </c>
      <c r="K725" s="284" t="s">
        <v>20319</v>
      </c>
      <c r="M725" s="283">
        <v>1</v>
      </c>
      <c r="N725" s="283">
        <v>1</v>
      </c>
    </row>
    <row r="726" spans="1:14" ht="38.25" x14ac:dyDescent="0.45">
      <c r="A726" s="279" t="s">
        <v>9848</v>
      </c>
      <c r="B726" s="280" t="s">
        <v>497</v>
      </c>
      <c r="C726" s="279" t="s">
        <v>496</v>
      </c>
      <c r="D726" s="279" t="s">
        <v>9848</v>
      </c>
      <c r="E726" s="281" t="s">
        <v>17792</v>
      </c>
      <c r="F726" s="279" t="s">
        <v>2881</v>
      </c>
      <c r="G726" s="279" t="s">
        <v>9978</v>
      </c>
      <c r="H726" s="282">
        <v>2740</v>
      </c>
      <c r="I726" s="283" t="s">
        <v>13884</v>
      </c>
      <c r="J726" s="284" t="s">
        <v>21653</v>
      </c>
      <c r="K726" s="284" t="s">
        <v>19125</v>
      </c>
      <c r="M726" s="283">
        <v>1</v>
      </c>
      <c r="N726" s="283">
        <v>1</v>
      </c>
    </row>
    <row r="727" spans="1:14" ht="25.5" x14ac:dyDescent="0.45">
      <c r="A727" s="279" t="s">
        <v>9848</v>
      </c>
      <c r="B727" s="280" t="s">
        <v>500</v>
      </c>
      <c r="C727" s="279" t="s">
        <v>499</v>
      </c>
      <c r="D727" s="279" t="s">
        <v>9848</v>
      </c>
      <c r="E727" s="281" t="s">
        <v>16641</v>
      </c>
      <c r="F727" s="279" t="s">
        <v>10672</v>
      </c>
      <c r="G727" s="279" t="s">
        <v>10671</v>
      </c>
      <c r="H727" s="282">
        <v>2740</v>
      </c>
      <c r="I727" s="283" t="s">
        <v>13885</v>
      </c>
      <c r="J727" s="284" t="s">
        <v>21651</v>
      </c>
      <c r="K727" s="284" t="s">
        <v>20322</v>
      </c>
      <c r="M727" s="283">
        <v>1</v>
      </c>
      <c r="N727" s="283">
        <v>1</v>
      </c>
    </row>
    <row r="728" spans="1:14" ht="38.25" x14ac:dyDescent="0.45">
      <c r="A728" s="279" t="s">
        <v>9848</v>
      </c>
      <c r="B728" s="280" t="s">
        <v>500</v>
      </c>
      <c r="C728" s="279" t="s">
        <v>499</v>
      </c>
      <c r="D728" s="279" t="s">
        <v>9848</v>
      </c>
      <c r="E728" s="281" t="s">
        <v>16647</v>
      </c>
      <c r="F728" s="279" t="s">
        <v>2056</v>
      </c>
      <c r="G728" s="279" t="s">
        <v>10664</v>
      </c>
      <c r="H728" s="282">
        <v>1399</v>
      </c>
      <c r="I728" s="283" t="s">
        <v>13886</v>
      </c>
      <c r="J728" s="284" t="s">
        <v>21651</v>
      </c>
      <c r="K728" s="284" t="s">
        <v>20316</v>
      </c>
      <c r="M728" s="283">
        <v>1</v>
      </c>
      <c r="N728" s="283">
        <v>1</v>
      </c>
    </row>
    <row r="729" spans="1:14" ht="38.25" x14ac:dyDescent="0.45">
      <c r="A729" s="279" t="s">
        <v>9848</v>
      </c>
      <c r="B729" s="280" t="s">
        <v>500</v>
      </c>
      <c r="C729" s="279" t="s">
        <v>499</v>
      </c>
      <c r="D729" s="279" t="s">
        <v>9848</v>
      </c>
      <c r="E729" s="281" t="s">
        <v>16649</v>
      </c>
      <c r="F729" s="279" t="s">
        <v>10661</v>
      </c>
      <c r="G729" s="279" t="s">
        <v>10660</v>
      </c>
      <c r="H729" s="282">
        <v>2740</v>
      </c>
      <c r="I729" s="283" t="s">
        <v>13887</v>
      </c>
      <c r="J729" s="284" t="s">
        <v>21651</v>
      </c>
      <c r="K729" s="284" t="s">
        <v>20314</v>
      </c>
      <c r="M729" s="283">
        <v>1</v>
      </c>
      <c r="N729" s="283">
        <v>1</v>
      </c>
    </row>
    <row r="730" spans="1:14" ht="38.25" x14ac:dyDescent="0.45">
      <c r="A730" s="279" t="s">
        <v>9848</v>
      </c>
      <c r="B730" s="280" t="s">
        <v>500</v>
      </c>
      <c r="C730" s="279" t="s">
        <v>499</v>
      </c>
      <c r="D730" s="279" t="s">
        <v>9848</v>
      </c>
      <c r="E730" s="281" t="s">
        <v>16651</v>
      </c>
      <c r="F730" s="279" t="s">
        <v>2058</v>
      </c>
      <c r="G730" s="279" t="s">
        <v>10658</v>
      </c>
      <c r="H730" s="282">
        <v>2790</v>
      </c>
      <c r="I730" s="283" t="s">
        <v>13888</v>
      </c>
      <c r="J730" s="284" t="s">
        <v>21651</v>
      </c>
      <c r="K730" s="284" t="s">
        <v>20312</v>
      </c>
      <c r="M730" s="283">
        <v>1</v>
      </c>
      <c r="N730" s="283">
        <v>1</v>
      </c>
    </row>
    <row r="731" spans="1:14" ht="25.5" x14ac:dyDescent="0.45">
      <c r="A731" s="279" t="s">
        <v>9848</v>
      </c>
      <c r="B731" s="280" t="s">
        <v>500</v>
      </c>
      <c r="C731" s="279" t="s">
        <v>499</v>
      </c>
      <c r="D731" s="279" t="s">
        <v>9848</v>
      </c>
      <c r="E731" s="281" t="s">
        <v>16653</v>
      </c>
      <c r="F731" s="279" t="s">
        <v>2059</v>
      </c>
      <c r="G731" s="279" t="s">
        <v>10655</v>
      </c>
      <c r="H731" s="282">
        <v>2750</v>
      </c>
      <c r="I731" s="283" t="s">
        <v>13889</v>
      </c>
      <c r="J731" s="284" t="s">
        <v>21651</v>
      </c>
      <c r="K731" s="284" t="s">
        <v>20310</v>
      </c>
      <c r="M731" s="283">
        <v>1</v>
      </c>
      <c r="N731" s="283">
        <v>1</v>
      </c>
    </row>
    <row r="732" spans="1:14" ht="38.25" x14ac:dyDescent="0.45">
      <c r="A732" s="279" t="s">
        <v>9848</v>
      </c>
      <c r="B732" s="280" t="s">
        <v>500</v>
      </c>
      <c r="C732" s="279" t="s">
        <v>499</v>
      </c>
      <c r="D732" s="279" t="s">
        <v>9848</v>
      </c>
      <c r="E732" s="281" t="s">
        <v>16655</v>
      </c>
      <c r="F732" s="279" t="s">
        <v>2060</v>
      </c>
      <c r="G732" s="279" t="s">
        <v>10653</v>
      </c>
      <c r="H732" s="282">
        <v>2750</v>
      </c>
      <c r="I732" s="283" t="s">
        <v>13890</v>
      </c>
      <c r="J732" s="284" t="s">
        <v>21651</v>
      </c>
      <c r="K732" s="284" t="s">
        <v>20308</v>
      </c>
      <c r="M732" s="283">
        <v>1</v>
      </c>
      <c r="N732" s="283">
        <v>1</v>
      </c>
    </row>
    <row r="733" spans="1:14" ht="25.5" x14ac:dyDescent="0.45">
      <c r="A733" s="279" t="s">
        <v>9848</v>
      </c>
      <c r="B733" s="280" t="s">
        <v>500</v>
      </c>
      <c r="C733" s="279" t="s">
        <v>499</v>
      </c>
      <c r="D733" s="279" t="s">
        <v>9848</v>
      </c>
      <c r="E733" s="281" t="s">
        <v>16657</v>
      </c>
      <c r="F733" s="279" t="s">
        <v>2061</v>
      </c>
      <c r="G733" s="279" t="s">
        <v>10649</v>
      </c>
      <c r="H733" s="282">
        <v>2710</v>
      </c>
      <c r="I733" s="283" t="s">
        <v>13891</v>
      </c>
      <c r="J733" s="284" t="s">
        <v>21651</v>
      </c>
      <c r="K733" s="284" t="s">
        <v>20306</v>
      </c>
      <c r="M733" s="283">
        <v>1</v>
      </c>
      <c r="N733" s="283">
        <v>1</v>
      </c>
    </row>
    <row r="734" spans="1:14" ht="25.5" x14ac:dyDescent="0.45">
      <c r="A734" s="279" t="s">
        <v>9848</v>
      </c>
      <c r="B734" s="280" t="s">
        <v>500</v>
      </c>
      <c r="C734" s="279" t="s">
        <v>499</v>
      </c>
      <c r="D734" s="279" t="s">
        <v>9848</v>
      </c>
      <c r="E734" s="281" t="s">
        <v>16661</v>
      </c>
      <c r="F734" s="279" t="s">
        <v>2063</v>
      </c>
      <c r="G734" s="279" t="s">
        <v>10642</v>
      </c>
      <c r="H734" s="282">
        <v>2710</v>
      </c>
      <c r="I734" s="283" t="s">
        <v>13892</v>
      </c>
      <c r="J734" s="284" t="s">
        <v>21651</v>
      </c>
      <c r="K734" s="284" t="s">
        <v>20302</v>
      </c>
      <c r="M734" s="283">
        <v>1</v>
      </c>
      <c r="N734" s="283">
        <v>1</v>
      </c>
    </row>
    <row r="735" spans="1:14" ht="25.5" x14ac:dyDescent="0.45">
      <c r="A735" s="279" t="s">
        <v>9848</v>
      </c>
      <c r="B735" s="280" t="s">
        <v>500</v>
      </c>
      <c r="C735" s="279" t="s">
        <v>499</v>
      </c>
      <c r="D735" s="279" t="s">
        <v>9848</v>
      </c>
      <c r="E735" s="281" t="s">
        <v>16681</v>
      </c>
      <c r="F735" s="279" t="s">
        <v>10620</v>
      </c>
      <c r="G735" s="285" t="s">
        <v>10622</v>
      </c>
      <c r="H735" s="282">
        <v>2710</v>
      </c>
      <c r="I735" s="283" t="s">
        <v>13893</v>
      </c>
      <c r="J735" s="284" t="s">
        <v>21651</v>
      </c>
      <c r="K735" s="284" t="s">
        <v>20282</v>
      </c>
      <c r="M735" s="283">
        <v>1</v>
      </c>
      <c r="N735" s="283">
        <v>1</v>
      </c>
    </row>
    <row r="736" spans="1:14" ht="25.5" x14ac:dyDescent="0.45">
      <c r="A736" s="279" t="s">
        <v>9848</v>
      </c>
      <c r="B736" s="280" t="s">
        <v>505</v>
      </c>
      <c r="C736" s="279" t="s">
        <v>506</v>
      </c>
      <c r="D736" s="279" t="s">
        <v>9848</v>
      </c>
      <c r="E736" s="281" t="s">
        <v>16458</v>
      </c>
      <c r="F736" s="279" t="s">
        <v>10908</v>
      </c>
      <c r="G736" s="279" t="s">
        <v>10909</v>
      </c>
      <c r="H736" s="282">
        <v>2710</v>
      </c>
      <c r="I736" s="283" t="s">
        <v>13894</v>
      </c>
      <c r="J736" s="284" t="s">
        <v>21648</v>
      </c>
      <c r="K736" s="284" t="s">
        <v>20505</v>
      </c>
      <c r="M736" s="283">
        <v>1</v>
      </c>
      <c r="N736" s="283">
        <v>1</v>
      </c>
    </row>
    <row r="737" spans="1:14" ht="25.5" x14ac:dyDescent="0.45">
      <c r="A737" s="279" t="s">
        <v>9848</v>
      </c>
      <c r="B737" s="280" t="s">
        <v>505</v>
      </c>
      <c r="C737" s="279" t="s">
        <v>506</v>
      </c>
      <c r="D737" s="279" t="s">
        <v>9848</v>
      </c>
      <c r="E737" s="281" t="s">
        <v>16459</v>
      </c>
      <c r="F737" s="279" t="s">
        <v>10901</v>
      </c>
      <c r="G737" s="279" t="s">
        <v>10900</v>
      </c>
      <c r="H737" s="282">
        <v>2790</v>
      </c>
      <c r="I737" s="283" t="s">
        <v>13895</v>
      </c>
      <c r="J737" s="284" t="s">
        <v>21648</v>
      </c>
      <c r="K737" s="284" t="s">
        <v>20504</v>
      </c>
      <c r="M737" s="283">
        <v>1</v>
      </c>
      <c r="N737" s="283">
        <v>1</v>
      </c>
    </row>
    <row r="738" spans="1:14" ht="25.5" x14ac:dyDescent="0.45">
      <c r="A738" s="279" t="s">
        <v>9848</v>
      </c>
      <c r="B738" s="280" t="s">
        <v>505</v>
      </c>
      <c r="C738" s="279" t="s">
        <v>506</v>
      </c>
      <c r="D738" s="279" t="s">
        <v>9848</v>
      </c>
      <c r="E738" s="281" t="s">
        <v>16657</v>
      </c>
      <c r="F738" s="279" t="s">
        <v>2061</v>
      </c>
      <c r="G738" s="279" t="s">
        <v>10648</v>
      </c>
      <c r="H738" s="282">
        <v>2720</v>
      </c>
      <c r="I738" s="283" t="s">
        <v>13896</v>
      </c>
      <c r="J738" s="284" t="s">
        <v>21648</v>
      </c>
      <c r="K738" s="284" t="s">
        <v>20306</v>
      </c>
      <c r="M738" s="283">
        <v>1</v>
      </c>
      <c r="N738" s="283">
        <v>1</v>
      </c>
    </row>
    <row r="739" spans="1:14" ht="25.5" x14ac:dyDescent="0.45">
      <c r="A739" s="279" t="s">
        <v>9848</v>
      </c>
      <c r="B739" s="280" t="s">
        <v>505</v>
      </c>
      <c r="C739" s="279" t="s">
        <v>506</v>
      </c>
      <c r="D739" s="279" t="s">
        <v>9848</v>
      </c>
      <c r="E739" s="281" t="s">
        <v>16675</v>
      </c>
      <c r="F739" s="279" t="s">
        <v>10630</v>
      </c>
      <c r="G739" s="279" t="s">
        <v>10631</v>
      </c>
      <c r="H739" s="282">
        <v>2720</v>
      </c>
      <c r="I739" s="283" t="s">
        <v>13897</v>
      </c>
      <c r="J739" s="284" t="s">
        <v>21648</v>
      </c>
      <c r="K739" s="284" t="s">
        <v>20288</v>
      </c>
      <c r="M739" s="283">
        <v>1</v>
      </c>
      <c r="N739" s="283">
        <v>1</v>
      </c>
    </row>
    <row r="740" spans="1:14" ht="25.5" x14ac:dyDescent="0.45">
      <c r="A740" s="279" t="s">
        <v>9848</v>
      </c>
      <c r="B740" s="280" t="s">
        <v>507</v>
      </c>
      <c r="C740" s="279" t="s">
        <v>508</v>
      </c>
      <c r="D740" s="279" t="s">
        <v>9848</v>
      </c>
      <c r="E740" s="281" t="s">
        <v>16458</v>
      </c>
      <c r="F740" s="279" t="s">
        <v>10908</v>
      </c>
      <c r="G740" s="279" t="s">
        <v>10907</v>
      </c>
      <c r="H740" s="282">
        <v>2731</v>
      </c>
      <c r="I740" s="283" t="s">
        <v>13898</v>
      </c>
      <c r="J740" s="284" t="s">
        <v>21647</v>
      </c>
      <c r="K740" s="284" t="s">
        <v>20505</v>
      </c>
      <c r="M740" s="283">
        <v>1</v>
      </c>
      <c r="N740" s="283">
        <v>1</v>
      </c>
    </row>
    <row r="741" spans="1:14" ht="25.5" x14ac:dyDescent="0.45">
      <c r="A741" s="279" t="s">
        <v>9848</v>
      </c>
      <c r="B741" s="280" t="s">
        <v>507</v>
      </c>
      <c r="C741" s="279" t="s">
        <v>508</v>
      </c>
      <c r="D741" s="279"/>
      <c r="E741" s="281" t="s">
        <v>16676</v>
      </c>
      <c r="F741" s="279" t="s">
        <v>10628</v>
      </c>
      <c r="G741" s="279" t="s">
        <v>9860</v>
      </c>
      <c r="H741" s="282">
        <v>2732</v>
      </c>
      <c r="I741" s="283" t="s">
        <v>13899</v>
      </c>
      <c r="J741" s="284" t="s">
        <v>21647</v>
      </c>
      <c r="K741" s="284" t="s">
        <v>20287</v>
      </c>
      <c r="M741" s="283">
        <v>1</v>
      </c>
      <c r="N741" s="283">
        <v>1</v>
      </c>
    </row>
    <row r="742" spans="1:14" ht="25.5" x14ac:dyDescent="0.45">
      <c r="A742" s="279" t="s">
        <v>9848</v>
      </c>
      <c r="B742" s="280" t="s">
        <v>507</v>
      </c>
      <c r="C742" s="279" t="s">
        <v>508</v>
      </c>
      <c r="D742" s="279" t="s">
        <v>9848</v>
      </c>
      <c r="E742" s="281" t="s">
        <v>16681</v>
      </c>
      <c r="F742" s="279" t="s">
        <v>10620</v>
      </c>
      <c r="G742" s="279" t="s">
        <v>10621</v>
      </c>
      <c r="H742" s="282">
        <v>2733</v>
      </c>
      <c r="I742" s="283" t="s">
        <v>13900</v>
      </c>
      <c r="J742" s="284" t="s">
        <v>21647</v>
      </c>
      <c r="K742" s="284" t="s">
        <v>20282</v>
      </c>
      <c r="M742" s="283">
        <v>1</v>
      </c>
      <c r="N742" s="283">
        <v>1</v>
      </c>
    </row>
    <row r="743" spans="1:14" ht="25.5" x14ac:dyDescent="0.45">
      <c r="A743" s="279" t="s">
        <v>9848</v>
      </c>
      <c r="B743" s="280" t="s">
        <v>511</v>
      </c>
      <c r="C743" s="279" t="s">
        <v>510</v>
      </c>
      <c r="D743" s="279" t="s">
        <v>9848</v>
      </c>
      <c r="E743" s="281" t="s">
        <v>16511</v>
      </c>
      <c r="F743" s="279" t="s">
        <v>10823</v>
      </c>
      <c r="G743" s="279" t="s">
        <v>10822</v>
      </c>
      <c r="H743" s="282">
        <v>2733</v>
      </c>
      <c r="I743" s="283" t="s">
        <v>13901</v>
      </c>
      <c r="J743" s="284" t="s">
        <v>21645</v>
      </c>
      <c r="K743" s="284" t="s">
        <v>20452</v>
      </c>
      <c r="M743" s="283">
        <v>1</v>
      </c>
      <c r="N743" s="283">
        <v>1</v>
      </c>
    </row>
    <row r="744" spans="1:14" ht="38.25" x14ac:dyDescent="0.45">
      <c r="A744" s="279" t="s">
        <v>9848</v>
      </c>
      <c r="B744" s="280" t="s">
        <v>511</v>
      </c>
      <c r="C744" s="279" t="s">
        <v>510</v>
      </c>
      <c r="D744" s="279" t="s">
        <v>9848</v>
      </c>
      <c r="E744" s="281" t="s">
        <v>16550</v>
      </c>
      <c r="F744" s="279" t="s">
        <v>10756</v>
      </c>
      <c r="G744" s="279" t="s">
        <v>10755</v>
      </c>
      <c r="H744" s="282">
        <v>2399</v>
      </c>
      <c r="I744" s="283" t="s">
        <v>13902</v>
      </c>
      <c r="J744" s="284" t="s">
        <v>21645</v>
      </c>
      <c r="K744" s="284" t="s">
        <v>20413</v>
      </c>
      <c r="M744" s="283">
        <v>1</v>
      </c>
      <c r="N744" s="283">
        <v>1</v>
      </c>
    </row>
    <row r="745" spans="1:14" ht="25.5" x14ac:dyDescent="0.45">
      <c r="A745" s="279" t="s">
        <v>9848</v>
      </c>
      <c r="B745" s="280" t="s">
        <v>511</v>
      </c>
      <c r="C745" s="279" t="s">
        <v>510</v>
      </c>
      <c r="D745" s="279" t="s">
        <v>9848</v>
      </c>
      <c r="E745" s="281" t="s">
        <v>16573</v>
      </c>
      <c r="F745" s="279" t="s">
        <v>1994</v>
      </c>
      <c r="G745" s="279" t="s">
        <v>10721</v>
      </c>
      <c r="H745" s="282">
        <v>2790</v>
      </c>
      <c r="I745" s="283" t="s">
        <v>13903</v>
      </c>
      <c r="J745" s="284" t="s">
        <v>21645</v>
      </c>
      <c r="K745" s="284" t="s">
        <v>20390</v>
      </c>
      <c r="M745" s="283">
        <v>1</v>
      </c>
      <c r="N745" s="283">
        <v>1</v>
      </c>
    </row>
    <row r="746" spans="1:14" ht="25.5" x14ac:dyDescent="0.45">
      <c r="A746" s="279" t="s">
        <v>9848</v>
      </c>
      <c r="B746" s="280" t="s">
        <v>511</v>
      </c>
      <c r="C746" s="279" t="s">
        <v>510</v>
      </c>
      <c r="D746" s="279" t="s">
        <v>9848</v>
      </c>
      <c r="E746" s="281" t="s">
        <v>16657</v>
      </c>
      <c r="F746" s="279" t="s">
        <v>2061</v>
      </c>
      <c r="G746" s="279" t="s">
        <v>10647</v>
      </c>
      <c r="H746" s="282">
        <v>2790</v>
      </c>
      <c r="I746" s="283" t="s">
        <v>13904</v>
      </c>
      <c r="J746" s="284" t="s">
        <v>21645</v>
      </c>
      <c r="K746" s="284" t="s">
        <v>20306</v>
      </c>
      <c r="M746" s="283">
        <v>1</v>
      </c>
      <c r="N746" s="283">
        <v>1</v>
      </c>
    </row>
    <row r="747" spans="1:14" ht="25.5" x14ac:dyDescent="0.45">
      <c r="A747" s="279" t="s">
        <v>9848</v>
      </c>
      <c r="B747" s="280" t="s">
        <v>511</v>
      </c>
      <c r="C747" s="279" t="s">
        <v>510</v>
      </c>
      <c r="D747" s="279" t="s">
        <v>9848</v>
      </c>
      <c r="E747" s="281" t="s">
        <v>16672</v>
      </c>
      <c r="F747" s="279" t="s">
        <v>2071</v>
      </c>
      <c r="G747" s="279" t="s">
        <v>10632</v>
      </c>
      <c r="H747" s="282">
        <v>2910</v>
      </c>
      <c r="I747" s="283" t="s">
        <v>13905</v>
      </c>
      <c r="J747" s="284" t="s">
        <v>21645</v>
      </c>
      <c r="K747" s="284" t="s">
        <v>20291</v>
      </c>
      <c r="M747" s="283">
        <v>1</v>
      </c>
      <c r="N747" s="283">
        <v>1</v>
      </c>
    </row>
    <row r="748" spans="1:14" ht="38.25" x14ac:dyDescent="0.45">
      <c r="A748" s="279" t="s">
        <v>9848</v>
      </c>
      <c r="B748" s="280" t="s">
        <v>514</v>
      </c>
      <c r="C748" s="279" t="s">
        <v>513</v>
      </c>
      <c r="D748" s="279" t="s">
        <v>9848</v>
      </c>
      <c r="E748" s="281" t="s">
        <v>16524</v>
      </c>
      <c r="F748" s="279" t="s">
        <v>1952</v>
      </c>
      <c r="G748" s="279" t="s">
        <v>10794</v>
      </c>
      <c r="H748" s="282">
        <v>2910</v>
      </c>
      <c r="I748" s="283" t="s">
        <v>13906</v>
      </c>
      <c r="J748" s="284" t="s">
        <v>21643</v>
      </c>
      <c r="K748" s="284" t="s">
        <v>20439</v>
      </c>
      <c r="M748" s="283">
        <v>1</v>
      </c>
      <c r="N748" s="283">
        <v>1</v>
      </c>
    </row>
    <row r="749" spans="1:14" ht="51" x14ac:dyDescent="0.45">
      <c r="A749" s="279" t="s">
        <v>9848</v>
      </c>
      <c r="B749" s="280" t="s">
        <v>514</v>
      </c>
      <c r="C749" s="279" t="s">
        <v>513</v>
      </c>
      <c r="D749" s="279" t="s">
        <v>9848</v>
      </c>
      <c r="E749" s="281" t="s">
        <v>16571</v>
      </c>
      <c r="F749" s="279" t="s">
        <v>1993</v>
      </c>
      <c r="G749" s="279" t="s">
        <v>10725</v>
      </c>
      <c r="H749" s="282">
        <v>2910</v>
      </c>
      <c r="I749" s="283" t="s">
        <v>13907</v>
      </c>
      <c r="J749" s="284" t="s">
        <v>21643</v>
      </c>
      <c r="K749" s="284" t="s">
        <v>20392</v>
      </c>
      <c r="M749" s="283">
        <v>1</v>
      </c>
      <c r="N749" s="283">
        <v>1</v>
      </c>
    </row>
    <row r="750" spans="1:14" ht="25.5" x14ac:dyDescent="0.45">
      <c r="A750" s="279" t="s">
        <v>9848</v>
      </c>
      <c r="B750" s="280" t="s">
        <v>514</v>
      </c>
      <c r="C750" s="279" t="s">
        <v>513</v>
      </c>
      <c r="D750" s="279" t="s">
        <v>9848</v>
      </c>
      <c r="E750" s="281" t="s">
        <v>16657</v>
      </c>
      <c r="F750" s="279" t="s">
        <v>2061</v>
      </c>
      <c r="G750" s="279" t="s">
        <v>10646</v>
      </c>
      <c r="H750" s="282">
        <v>2816</v>
      </c>
      <c r="I750" s="283" t="s">
        <v>13908</v>
      </c>
      <c r="J750" s="284" t="s">
        <v>21643</v>
      </c>
      <c r="K750" s="284" t="s">
        <v>20306</v>
      </c>
      <c r="M750" s="283">
        <v>1</v>
      </c>
      <c r="N750" s="283">
        <v>1</v>
      </c>
    </row>
    <row r="751" spans="1:14" ht="25.5" x14ac:dyDescent="0.45">
      <c r="A751" s="279" t="s">
        <v>9848</v>
      </c>
      <c r="B751" s="280" t="s">
        <v>514</v>
      </c>
      <c r="C751" s="279" t="s">
        <v>513</v>
      </c>
      <c r="D751" s="279"/>
      <c r="E751" s="281" t="s">
        <v>16664</v>
      </c>
      <c r="F751" s="279" t="s">
        <v>10641</v>
      </c>
      <c r="G751" s="279" t="s">
        <v>9860</v>
      </c>
      <c r="H751" s="282">
        <v>2910</v>
      </c>
      <c r="I751" s="283" t="s">
        <v>13909</v>
      </c>
      <c r="J751" s="284" t="s">
        <v>21643</v>
      </c>
      <c r="K751" s="284" t="s">
        <v>20299</v>
      </c>
      <c r="M751" s="283">
        <v>1</v>
      </c>
      <c r="N751" s="283">
        <v>1</v>
      </c>
    </row>
    <row r="752" spans="1:14" ht="25.5" x14ac:dyDescent="0.45">
      <c r="A752" s="279" t="s">
        <v>9848</v>
      </c>
      <c r="B752" s="280" t="s">
        <v>514</v>
      </c>
      <c r="C752" s="279" t="s">
        <v>513</v>
      </c>
      <c r="D752" s="279" t="s">
        <v>9848</v>
      </c>
      <c r="E752" s="281" t="s">
        <v>16665</v>
      </c>
      <c r="F752" s="279" t="s">
        <v>10639</v>
      </c>
      <c r="G752" s="279" t="s">
        <v>10638</v>
      </c>
      <c r="H752" s="282">
        <v>2920</v>
      </c>
      <c r="I752" s="283" t="s">
        <v>13910</v>
      </c>
      <c r="J752" s="284" t="s">
        <v>21643</v>
      </c>
      <c r="K752" s="284" t="s">
        <v>20298</v>
      </c>
      <c r="M752" s="283">
        <v>1</v>
      </c>
      <c r="N752" s="283">
        <v>1</v>
      </c>
    </row>
    <row r="753" spans="1:14" ht="38.25" x14ac:dyDescent="0.45">
      <c r="A753" s="279" t="s">
        <v>9848</v>
      </c>
      <c r="B753" s="280" t="s">
        <v>514</v>
      </c>
      <c r="C753" s="279" t="s">
        <v>513</v>
      </c>
      <c r="D753" s="279"/>
      <c r="E753" s="281" t="s">
        <v>16666</v>
      </c>
      <c r="F753" s="279" t="s">
        <v>10637</v>
      </c>
      <c r="G753" s="279" t="s">
        <v>9860</v>
      </c>
      <c r="H753" s="282">
        <v>2930</v>
      </c>
      <c r="I753" s="283" t="s">
        <v>13911</v>
      </c>
      <c r="J753" s="284" t="s">
        <v>21643</v>
      </c>
      <c r="K753" s="284" t="s">
        <v>20297</v>
      </c>
      <c r="M753" s="283">
        <v>1</v>
      </c>
      <c r="N753" s="283">
        <v>1</v>
      </c>
    </row>
    <row r="754" spans="1:14" ht="25.5" x14ac:dyDescent="0.45">
      <c r="A754" s="279" t="s">
        <v>9848</v>
      </c>
      <c r="B754" s="280" t="s">
        <v>514</v>
      </c>
      <c r="C754" s="279" t="s">
        <v>513</v>
      </c>
      <c r="D754" s="279"/>
      <c r="E754" s="281" t="s">
        <v>16667</v>
      </c>
      <c r="F754" s="279" t="s">
        <v>10636</v>
      </c>
      <c r="G754" s="279" t="s">
        <v>9860</v>
      </c>
      <c r="H754" s="282">
        <v>2920</v>
      </c>
      <c r="I754" s="283" t="s">
        <v>13912</v>
      </c>
      <c r="J754" s="284" t="s">
        <v>21643</v>
      </c>
      <c r="K754" s="284" t="s">
        <v>20296</v>
      </c>
      <c r="M754" s="283">
        <v>1</v>
      </c>
      <c r="N754" s="283">
        <v>1</v>
      </c>
    </row>
    <row r="755" spans="1:14" ht="51" x14ac:dyDescent="0.45">
      <c r="A755" s="279" t="s">
        <v>9848</v>
      </c>
      <c r="B755" s="280" t="s">
        <v>514</v>
      </c>
      <c r="C755" s="279" t="s">
        <v>513</v>
      </c>
      <c r="D755" s="279"/>
      <c r="E755" s="281" t="s">
        <v>16668</v>
      </c>
      <c r="F755" s="279" t="s">
        <v>10635</v>
      </c>
      <c r="G755" s="279" t="s">
        <v>9860</v>
      </c>
      <c r="H755" s="282">
        <v>2910</v>
      </c>
      <c r="I755" s="283" t="s">
        <v>13913</v>
      </c>
      <c r="J755" s="284" t="s">
        <v>21643</v>
      </c>
      <c r="K755" s="284" t="s">
        <v>20295</v>
      </c>
      <c r="M755" s="283">
        <v>1</v>
      </c>
      <c r="N755" s="283">
        <v>1</v>
      </c>
    </row>
    <row r="756" spans="1:14" ht="51" x14ac:dyDescent="0.45">
      <c r="A756" s="279" t="s">
        <v>9848</v>
      </c>
      <c r="B756" s="280" t="s">
        <v>514</v>
      </c>
      <c r="C756" s="279" t="s">
        <v>513</v>
      </c>
      <c r="D756" s="279"/>
      <c r="E756" s="281" t="s">
        <v>16669</v>
      </c>
      <c r="F756" s="279" t="s">
        <v>10634</v>
      </c>
      <c r="G756" s="279" t="s">
        <v>9860</v>
      </c>
      <c r="H756" s="282">
        <v>2920</v>
      </c>
      <c r="I756" s="283" t="s">
        <v>13914</v>
      </c>
      <c r="J756" s="284" t="s">
        <v>21643</v>
      </c>
      <c r="K756" s="284" t="s">
        <v>20294</v>
      </c>
      <c r="M756" s="283">
        <v>1</v>
      </c>
      <c r="N756" s="283">
        <v>1</v>
      </c>
    </row>
    <row r="757" spans="1:14" ht="38.25" x14ac:dyDescent="0.45">
      <c r="A757" s="279"/>
      <c r="B757" s="280" t="s">
        <v>517</v>
      </c>
      <c r="C757" s="279" t="s">
        <v>516</v>
      </c>
      <c r="D757" s="279"/>
      <c r="E757" s="281" t="s">
        <v>16680</v>
      </c>
      <c r="F757" s="279" t="s">
        <v>10624</v>
      </c>
      <c r="G757" s="279" t="s">
        <v>9860</v>
      </c>
      <c r="H757" s="282">
        <v>2811</v>
      </c>
      <c r="I757" s="283" t="s">
        <v>13915</v>
      </c>
      <c r="J757" s="284" t="s">
        <v>21641</v>
      </c>
      <c r="K757" s="284" t="s">
        <v>20283</v>
      </c>
      <c r="M757" s="283">
        <v>1</v>
      </c>
      <c r="N757" s="283">
        <v>1</v>
      </c>
    </row>
    <row r="758" spans="1:14" ht="25.5" x14ac:dyDescent="0.45">
      <c r="A758" s="279" t="s">
        <v>9848</v>
      </c>
      <c r="B758" s="280" t="s">
        <v>520</v>
      </c>
      <c r="C758" s="279" t="s">
        <v>521</v>
      </c>
      <c r="D758" s="279" t="s">
        <v>9848</v>
      </c>
      <c r="E758" s="281" t="s">
        <v>16542</v>
      </c>
      <c r="F758" s="279" t="s">
        <v>10767</v>
      </c>
      <c r="G758" s="279" t="s">
        <v>10766</v>
      </c>
      <c r="H758" s="282">
        <v>2813</v>
      </c>
      <c r="I758" s="283" t="s">
        <v>13916</v>
      </c>
      <c r="J758" s="284" t="s">
        <v>21639</v>
      </c>
      <c r="K758" s="284" t="s">
        <v>20421</v>
      </c>
      <c r="M758" s="283">
        <v>1</v>
      </c>
      <c r="N758" s="283">
        <v>1</v>
      </c>
    </row>
    <row r="759" spans="1:14" ht="25.5" x14ac:dyDescent="0.45">
      <c r="A759" s="279" t="s">
        <v>9848</v>
      </c>
      <c r="B759" s="280" t="s">
        <v>520</v>
      </c>
      <c r="C759" s="279" t="s">
        <v>521</v>
      </c>
      <c r="D759" s="279" t="s">
        <v>9848</v>
      </c>
      <c r="E759" s="281" t="s">
        <v>16679</v>
      </c>
      <c r="F759" s="279" t="s">
        <v>10626</v>
      </c>
      <c r="G759" s="279" t="s">
        <v>10627</v>
      </c>
      <c r="H759" s="282">
        <v>2910</v>
      </c>
      <c r="I759" s="283" t="s">
        <v>13917</v>
      </c>
      <c r="J759" s="284" t="s">
        <v>21639</v>
      </c>
      <c r="K759" s="284" t="s">
        <v>20284</v>
      </c>
      <c r="M759" s="283">
        <v>1</v>
      </c>
      <c r="N759" s="283">
        <v>1</v>
      </c>
    </row>
    <row r="760" spans="1:14" ht="25.5" x14ac:dyDescent="0.45">
      <c r="A760" s="279" t="s">
        <v>9848</v>
      </c>
      <c r="B760" s="280" t="s">
        <v>522</v>
      </c>
      <c r="C760" s="279" t="s">
        <v>523</v>
      </c>
      <c r="D760" s="279" t="s">
        <v>9848</v>
      </c>
      <c r="E760" s="281" t="s">
        <v>16679</v>
      </c>
      <c r="F760" s="279" t="s">
        <v>10626</v>
      </c>
      <c r="G760" s="279" t="s">
        <v>10625</v>
      </c>
      <c r="H760" s="282">
        <v>2930</v>
      </c>
      <c r="I760" s="283" t="s">
        <v>13918</v>
      </c>
      <c r="J760" s="284" t="s">
        <v>21638</v>
      </c>
      <c r="K760" s="284" t="s">
        <v>20284</v>
      </c>
      <c r="M760" s="283">
        <v>1</v>
      </c>
      <c r="N760" s="283">
        <v>1</v>
      </c>
    </row>
    <row r="761" spans="1:14" ht="25.5" x14ac:dyDescent="0.45">
      <c r="A761" s="279" t="s">
        <v>9848</v>
      </c>
      <c r="B761" s="280" t="s">
        <v>522</v>
      </c>
      <c r="C761" s="279" t="s">
        <v>523</v>
      </c>
      <c r="D761" s="279" t="s">
        <v>9848</v>
      </c>
      <c r="E761" s="281" t="s">
        <v>16707</v>
      </c>
      <c r="F761" s="279" t="s">
        <v>10590</v>
      </c>
      <c r="G761" s="279" t="s">
        <v>10592</v>
      </c>
      <c r="H761" s="282">
        <v>2740</v>
      </c>
      <c r="I761" s="283" t="s">
        <v>13919</v>
      </c>
      <c r="J761" s="284" t="s">
        <v>21638</v>
      </c>
      <c r="K761" s="284" t="s">
        <v>20256</v>
      </c>
      <c r="M761" s="283">
        <v>1</v>
      </c>
      <c r="N761" s="283">
        <v>1</v>
      </c>
    </row>
    <row r="762" spans="1:14" ht="25.5" x14ac:dyDescent="0.45">
      <c r="A762" s="279" t="s">
        <v>9848</v>
      </c>
      <c r="B762" s="280" t="s">
        <v>522</v>
      </c>
      <c r="C762" s="279" t="s">
        <v>523</v>
      </c>
      <c r="D762" s="279" t="s">
        <v>9848</v>
      </c>
      <c r="E762" s="281" t="s">
        <v>16717</v>
      </c>
      <c r="F762" s="279" t="s">
        <v>2107</v>
      </c>
      <c r="G762" s="279" t="s">
        <v>10575</v>
      </c>
      <c r="H762" s="282">
        <v>2813</v>
      </c>
      <c r="I762" s="283" t="s">
        <v>13920</v>
      </c>
      <c r="J762" s="284" t="s">
        <v>21638</v>
      </c>
      <c r="K762" s="284" t="s">
        <v>20246</v>
      </c>
      <c r="M762" s="283">
        <v>1</v>
      </c>
      <c r="N762" s="283">
        <v>1</v>
      </c>
    </row>
    <row r="763" spans="1:14" ht="25.5" x14ac:dyDescent="0.45">
      <c r="A763" s="279" t="s">
        <v>9848</v>
      </c>
      <c r="B763" s="280" t="s">
        <v>524</v>
      </c>
      <c r="C763" s="279" t="s">
        <v>525</v>
      </c>
      <c r="D763" s="279" t="s">
        <v>9848</v>
      </c>
      <c r="E763" s="281" t="s">
        <v>16423</v>
      </c>
      <c r="F763" s="279" t="s">
        <v>10950</v>
      </c>
      <c r="G763" s="279" t="s">
        <v>10949</v>
      </c>
      <c r="H763" s="282">
        <v>2930</v>
      </c>
      <c r="I763" s="283" t="s">
        <v>13921</v>
      </c>
      <c r="J763" s="284" t="s">
        <v>21637</v>
      </c>
      <c r="K763" s="284" t="s">
        <v>20544</v>
      </c>
      <c r="M763" s="283">
        <v>1</v>
      </c>
      <c r="N763" s="283">
        <v>1</v>
      </c>
    </row>
    <row r="764" spans="1:14" ht="38.25" x14ac:dyDescent="0.45">
      <c r="A764" s="279" t="s">
        <v>9848</v>
      </c>
      <c r="B764" s="280" t="s">
        <v>524</v>
      </c>
      <c r="C764" s="279" t="s">
        <v>525</v>
      </c>
      <c r="D764" s="279" t="s">
        <v>9848</v>
      </c>
      <c r="E764" s="281" t="s">
        <v>16507</v>
      </c>
      <c r="F764" s="279" t="s">
        <v>10835</v>
      </c>
      <c r="G764" s="279" t="s">
        <v>10834</v>
      </c>
      <c r="H764" s="282">
        <v>2813</v>
      </c>
      <c r="I764" s="283" t="s">
        <v>13922</v>
      </c>
      <c r="J764" s="284" t="s">
        <v>21637</v>
      </c>
      <c r="K764" s="284" t="s">
        <v>20456</v>
      </c>
      <c r="M764" s="283">
        <v>1</v>
      </c>
      <c r="N764" s="283">
        <v>1</v>
      </c>
    </row>
    <row r="765" spans="1:14" ht="38.25" x14ac:dyDescent="0.45">
      <c r="A765" s="279" t="s">
        <v>9848</v>
      </c>
      <c r="B765" s="280" t="s">
        <v>524</v>
      </c>
      <c r="C765" s="279" t="s">
        <v>525</v>
      </c>
      <c r="D765" s="279" t="s">
        <v>9848</v>
      </c>
      <c r="E765" s="281" t="s">
        <v>16551</v>
      </c>
      <c r="F765" s="279" t="s">
        <v>10753</v>
      </c>
      <c r="G765" s="279" t="s">
        <v>10752</v>
      </c>
      <c r="H765" s="282">
        <v>2930</v>
      </c>
      <c r="I765" s="283" t="s">
        <v>13923</v>
      </c>
      <c r="J765" s="284" t="s">
        <v>21637</v>
      </c>
      <c r="K765" s="284" t="s">
        <v>20412</v>
      </c>
      <c r="M765" s="283">
        <v>1</v>
      </c>
      <c r="N765" s="283">
        <v>1</v>
      </c>
    </row>
    <row r="766" spans="1:14" ht="25.5" x14ac:dyDescent="0.45">
      <c r="A766" s="279" t="s">
        <v>9848</v>
      </c>
      <c r="B766" s="280" t="s">
        <v>524</v>
      </c>
      <c r="C766" s="279" t="s">
        <v>525</v>
      </c>
      <c r="D766" s="279" t="s">
        <v>9848</v>
      </c>
      <c r="E766" s="281" t="s">
        <v>16681</v>
      </c>
      <c r="F766" s="279" t="s">
        <v>10620</v>
      </c>
      <c r="G766" s="279" t="s">
        <v>10619</v>
      </c>
      <c r="H766" s="282">
        <v>2399</v>
      </c>
      <c r="I766" s="283" t="s">
        <v>13924</v>
      </c>
      <c r="J766" s="284" t="s">
        <v>21637</v>
      </c>
      <c r="K766" s="284" t="s">
        <v>20282</v>
      </c>
      <c r="M766" s="283">
        <v>1</v>
      </c>
      <c r="N766" s="283">
        <v>1</v>
      </c>
    </row>
    <row r="767" spans="1:14" ht="25.5" x14ac:dyDescent="0.45">
      <c r="A767" s="279" t="s">
        <v>9848</v>
      </c>
      <c r="B767" s="280" t="s">
        <v>529</v>
      </c>
      <c r="C767" s="279" t="s">
        <v>527</v>
      </c>
      <c r="D767" s="279" t="s">
        <v>9848</v>
      </c>
      <c r="E767" s="281" t="s">
        <v>16263</v>
      </c>
      <c r="F767" s="279" t="s">
        <v>11094</v>
      </c>
      <c r="G767" s="279" t="s">
        <v>11093</v>
      </c>
      <c r="H767" s="282">
        <v>2813</v>
      </c>
      <c r="I767" s="283" t="s">
        <v>13925</v>
      </c>
      <c r="J767" s="284" t="s">
        <v>21634</v>
      </c>
      <c r="K767" s="284" t="s">
        <v>20711</v>
      </c>
      <c r="M767" s="283">
        <v>1</v>
      </c>
      <c r="N767" s="283">
        <v>1</v>
      </c>
    </row>
    <row r="768" spans="1:14" ht="25.5" x14ac:dyDescent="0.45">
      <c r="A768" s="279" t="s">
        <v>9848</v>
      </c>
      <c r="B768" s="280" t="s">
        <v>529</v>
      </c>
      <c r="C768" s="279" t="s">
        <v>527</v>
      </c>
      <c r="D768" s="279" t="s">
        <v>9848</v>
      </c>
      <c r="E768" s="281" t="s">
        <v>16372</v>
      </c>
      <c r="F768" s="279" t="s">
        <v>10991</v>
      </c>
      <c r="G768" s="279" t="s">
        <v>10990</v>
      </c>
      <c r="H768" s="282">
        <v>2930</v>
      </c>
      <c r="I768" s="283" t="s">
        <v>13926</v>
      </c>
      <c r="J768" s="284" t="s">
        <v>21634</v>
      </c>
      <c r="K768" s="284" t="s">
        <v>20598</v>
      </c>
      <c r="M768" s="283">
        <v>1</v>
      </c>
      <c r="N768" s="283">
        <v>1</v>
      </c>
    </row>
    <row r="769" spans="1:14" ht="25.5" x14ac:dyDescent="0.45">
      <c r="A769" s="279" t="s">
        <v>9848</v>
      </c>
      <c r="B769" s="280" t="s">
        <v>529</v>
      </c>
      <c r="C769" s="279" t="s">
        <v>527</v>
      </c>
      <c r="D769" s="279"/>
      <c r="E769" s="281" t="s">
        <v>16685</v>
      </c>
      <c r="F769" s="279" t="s">
        <v>2081</v>
      </c>
      <c r="G769" s="279" t="s">
        <v>9860</v>
      </c>
      <c r="H769" s="282">
        <v>2399</v>
      </c>
      <c r="I769" s="283" t="s">
        <v>13927</v>
      </c>
      <c r="J769" s="284" t="s">
        <v>21634</v>
      </c>
      <c r="K769" s="284" t="s">
        <v>20278</v>
      </c>
      <c r="M769" s="283">
        <v>1</v>
      </c>
      <c r="N769" s="283">
        <v>1</v>
      </c>
    </row>
    <row r="770" spans="1:14" ht="25.5" x14ac:dyDescent="0.45">
      <c r="A770" s="279" t="s">
        <v>9848</v>
      </c>
      <c r="B770" s="280" t="s">
        <v>529</v>
      </c>
      <c r="C770" s="279" t="s">
        <v>527</v>
      </c>
      <c r="D770" s="279"/>
      <c r="E770" s="281" t="s">
        <v>16687</v>
      </c>
      <c r="F770" s="279" t="s">
        <v>10618</v>
      </c>
      <c r="G770" s="279" t="s">
        <v>9860</v>
      </c>
      <c r="H770" s="282">
        <v>2930</v>
      </c>
      <c r="I770" s="283" t="s">
        <v>13928</v>
      </c>
      <c r="J770" s="284" t="s">
        <v>21634</v>
      </c>
      <c r="K770" s="284" t="s">
        <v>20276</v>
      </c>
      <c r="M770" s="283">
        <v>1</v>
      </c>
      <c r="N770" s="283">
        <v>1</v>
      </c>
    </row>
    <row r="771" spans="1:14" ht="38.25" x14ac:dyDescent="0.45">
      <c r="A771" s="279" t="s">
        <v>9848</v>
      </c>
      <c r="B771" s="280" t="s">
        <v>529</v>
      </c>
      <c r="C771" s="279" t="s">
        <v>527</v>
      </c>
      <c r="D771" s="279"/>
      <c r="E771" s="281" t="s">
        <v>16688</v>
      </c>
      <c r="F771" s="279" t="s">
        <v>10617</v>
      </c>
      <c r="G771" s="279" t="s">
        <v>9860</v>
      </c>
      <c r="H771" s="282">
        <v>1392</v>
      </c>
      <c r="I771" s="283" t="s">
        <v>13929</v>
      </c>
      <c r="J771" s="284" t="s">
        <v>21634</v>
      </c>
      <c r="K771" s="284" t="s">
        <v>20275</v>
      </c>
      <c r="M771" s="283">
        <v>1</v>
      </c>
      <c r="N771" s="283">
        <v>1</v>
      </c>
    </row>
    <row r="772" spans="1:14" ht="25.5" x14ac:dyDescent="0.45">
      <c r="A772" s="279" t="s">
        <v>9848</v>
      </c>
      <c r="B772" s="280" t="s">
        <v>529</v>
      </c>
      <c r="C772" s="279" t="s">
        <v>527</v>
      </c>
      <c r="D772" s="279"/>
      <c r="E772" s="281" t="s">
        <v>16689</v>
      </c>
      <c r="F772" s="279" t="s">
        <v>10616</v>
      </c>
      <c r="G772" s="279" t="s">
        <v>9860</v>
      </c>
      <c r="H772" s="282">
        <v>1399</v>
      </c>
      <c r="I772" s="283" t="s">
        <v>13930</v>
      </c>
      <c r="J772" s="284" t="s">
        <v>21634</v>
      </c>
      <c r="K772" s="284" t="s">
        <v>20274</v>
      </c>
      <c r="M772" s="283">
        <v>1</v>
      </c>
      <c r="N772" s="283">
        <v>1</v>
      </c>
    </row>
    <row r="773" spans="1:14" ht="38.25" x14ac:dyDescent="0.45">
      <c r="A773" s="279" t="s">
        <v>9848</v>
      </c>
      <c r="B773" s="280" t="s">
        <v>529</v>
      </c>
      <c r="C773" s="279" t="s">
        <v>527</v>
      </c>
      <c r="D773" s="279"/>
      <c r="E773" s="281" t="s">
        <v>16690</v>
      </c>
      <c r="F773" s="279" t="s">
        <v>10615</v>
      </c>
      <c r="G773" s="279" t="s">
        <v>9860</v>
      </c>
      <c r="H773" s="282">
        <v>2220</v>
      </c>
      <c r="I773" s="283" t="s">
        <v>13931</v>
      </c>
      <c r="J773" s="284" t="s">
        <v>21634</v>
      </c>
      <c r="K773" s="284" t="s">
        <v>20273</v>
      </c>
      <c r="M773" s="283">
        <v>1</v>
      </c>
      <c r="N773" s="283">
        <v>1</v>
      </c>
    </row>
    <row r="774" spans="1:14" ht="25.5" x14ac:dyDescent="0.45">
      <c r="A774" s="279" t="s">
        <v>9848</v>
      </c>
      <c r="B774" s="280" t="s">
        <v>529</v>
      </c>
      <c r="C774" s="279" t="s">
        <v>527</v>
      </c>
      <c r="D774" s="279" t="s">
        <v>9848</v>
      </c>
      <c r="E774" s="281" t="s">
        <v>16691</v>
      </c>
      <c r="F774" s="279" t="s">
        <v>10613</v>
      </c>
      <c r="G774" s="279" t="s">
        <v>10614</v>
      </c>
      <c r="H774" s="282">
        <v>2930</v>
      </c>
      <c r="I774" s="283" t="s">
        <v>13932</v>
      </c>
      <c r="J774" s="284" t="s">
        <v>21634</v>
      </c>
      <c r="K774" s="284" t="s">
        <v>20272</v>
      </c>
      <c r="M774" s="283">
        <v>1</v>
      </c>
      <c r="N774" s="283">
        <v>1</v>
      </c>
    </row>
    <row r="775" spans="1:14" ht="25.5" x14ac:dyDescent="0.45">
      <c r="A775" s="279" t="s">
        <v>9848</v>
      </c>
      <c r="B775" s="280" t="s">
        <v>529</v>
      </c>
      <c r="C775" s="279" t="s">
        <v>527</v>
      </c>
      <c r="D775" s="279"/>
      <c r="E775" s="281" t="s">
        <v>16694</v>
      </c>
      <c r="F775" s="279" t="s">
        <v>10611</v>
      </c>
      <c r="G775" s="279" t="s">
        <v>9860</v>
      </c>
      <c r="H775" s="282">
        <v>3011</v>
      </c>
      <c r="I775" s="283" t="s">
        <v>13933</v>
      </c>
      <c r="J775" s="284" t="s">
        <v>21634</v>
      </c>
      <c r="K775" s="284" t="s">
        <v>20269</v>
      </c>
      <c r="M775" s="283">
        <v>1</v>
      </c>
      <c r="N775" s="283">
        <v>1</v>
      </c>
    </row>
    <row r="776" spans="1:14" ht="38.25" x14ac:dyDescent="0.45">
      <c r="A776" s="279" t="s">
        <v>9848</v>
      </c>
      <c r="B776" s="280" t="s">
        <v>529</v>
      </c>
      <c r="C776" s="279" t="s">
        <v>527</v>
      </c>
      <c r="D776" s="279"/>
      <c r="E776" s="281" t="s">
        <v>16695</v>
      </c>
      <c r="F776" s="279" t="s">
        <v>10610</v>
      </c>
      <c r="G776" s="279" t="s">
        <v>9860</v>
      </c>
      <c r="H776" s="282">
        <v>3020</v>
      </c>
      <c r="I776" s="283" t="s">
        <v>13934</v>
      </c>
      <c r="J776" s="284" t="s">
        <v>21634</v>
      </c>
      <c r="K776" s="284" t="s">
        <v>20268</v>
      </c>
      <c r="M776" s="283">
        <v>1</v>
      </c>
      <c r="N776" s="283">
        <v>1</v>
      </c>
    </row>
    <row r="777" spans="1:14" ht="25.5" x14ac:dyDescent="0.45">
      <c r="A777" s="279" t="s">
        <v>9848</v>
      </c>
      <c r="B777" s="280" t="s">
        <v>529</v>
      </c>
      <c r="C777" s="279" t="s">
        <v>527</v>
      </c>
      <c r="D777" s="279"/>
      <c r="E777" s="281" t="s">
        <v>16696</v>
      </c>
      <c r="F777" s="279" t="s">
        <v>10609</v>
      </c>
      <c r="G777" s="279" t="s">
        <v>9860</v>
      </c>
      <c r="H777" s="282">
        <v>3030</v>
      </c>
      <c r="I777" s="283" t="s">
        <v>13935</v>
      </c>
      <c r="J777" s="284" t="s">
        <v>21634</v>
      </c>
      <c r="K777" s="284" t="s">
        <v>20267</v>
      </c>
      <c r="M777" s="283">
        <v>1</v>
      </c>
      <c r="N777" s="283">
        <v>1</v>
      </c>
    </row>
    <row r="778" spans="1:14" ht="38.25" x14ac:dyDescent="0.45">
      <c r="A778" s="279" t="s">
        <v>9848</v>
      </c>
      <c r="B778" s="280" t="s">
        <v>529</v>
      </c>
      <c r="C778" s="279" t="s">
        <v>527</v>
      </c>
      <c r="D778" s="279" t="s">
        <v>9848</v>
      </c>
      <c r="E778" s="281" t="s">
        <v>16697</v>
      </c>
      <c r="F778" s="279" t="s">
        <v>10605</v>
      </c>
      <c r="G778" s="279" t="s">
        <v>10604</v>
      </c>
      <c r="H778" s="282">
        <v>2591</v>
      </c>
      <c r="I778" s="283" t="s">
        <v>13936</v>
      </c>
      <c r="J778" s="284" t="s">
        <v>21634</v>
      </c>
      <c r="K778" s="284" t="s">
        <v>20266</v>
      </c>
      <c r="M778" s="283">
        <v>1</v>
      </c>
      <c r="N778" s="283">
        <v>1</v>
      </c>
    </row>
    <row r="779" spans="1:14" ht="13.15" x14ac:dyDescent="0.45">
      <c r="A779" s="279" t="s">
        <v>9848</v>
      </c>
      <c r="B779" s="280" t="s">
        <v>529</v>
      </c>
      <c r="C779" s="279" t="s">
        <v>527</v>
      </c>
      <c r="D779" s="279" t="s">
        <v>9848</v>
      </c>
      <c r="E779" s="281" t="s">
        <v>16700</v>
      </c>
      <c r="F779" s="279" t="s">
        <v>2094</v>
      </c>
      <c r="G779" s="279" t="s">
        <v>10601</v>
      </c>
      <c r="H779" s="282">
        <v>2813</v>
      </c>
      <c r="I779" s="283" t="s">
        <v>13937</v>
      </c>
      <c r="J779" s="284" t="s">
        <v>21634</v>
      </c>
      <c r="K779" s="284" t="s">
        <v>20263</v>
      </c>
      <c r="M779" s="283">
        <v>1</v>
      </c>
      <c r="N779" s="283">
        <v>1</v>
      </c>
    </row>
    <row r="780" spans="1:14" ht="38.25" x14ac:dyDescent="0.45">
      <c r="A780" s="279" t="s">
        <v>9848</v>
      </c>
      <c r="B780" s="280" t="s">
        <v>534</v>
      </c>
      <c r="C780" s="279" t="s">
        <v>535</v>
      </c>
      <c r="D780" s="279" t="s">
        <v>9848</v>
      </c>
      <c r="E780" s="281" t="s">
        <v>16416</v>
      </c>
      <c r="F780" s="279" t="s">
        <v>10957</v>
      </c>
      <c r="G780" s="279" t="s">
        <v>10956</v>
      </c>
      <c r="H780" s="282">
        <v>2819</v>
      </c>
      <c r="I780" s="283" t="s">
        <v>13938</v>
      </c>
      <c r="J780" s="284" t="s">
        <v>21631</v>
      </c>
      <c r="K780" s="284" t="s">
        <v>20554</v>
      </c>
      <c r="M780" s="283">
        <v>1</v>
      </c>
      <c r="N780" s="283">
        <v>1</v>
      </c>
    </row>
    <row r="781" spans="1:14" ht="25.5" x14ac:dyDescent="0.45">
      <c r="A781" s="279" t="s">
        <v>9848</v>
      </c>
      <c r="B781" s="280" t="s">
        <v>534</v>
      </c>
      <c r="C781" s="279" t="s">
        <v>535</v>
      </c>
      <c r="D781" s="279" t="s">
        <v>9848</v>
      </c>
      <c r="E781" s="281" t="s">
        <v>16713</v>
      </c>
      <c r="F781" s="279" t="s">
        <v>2105</v>
      </c>
      <c r="G781" s="279" t="s">
        <v>10583</v>
      </c>
      <c r="H781" s="282">
        <v>2930</v>
      </c>
      <c r="I781" s="283" t="s">
        <v>13939</v>
      </c>
      <c r="J781" s="284" t="s">
        <v>21631</v>
      </c>
      <c r="K781" s="284" t="s">
        <v>20250</v>
      </c>
      <c r="M781" s="283">
        <v>1</v>
      </c>
      <c r="N781" s="283">
        <v>1</v>
      </c>
    </row>
    <row r="782" spans="1:14" ht="25.5" x14ac:dyDescent="0.45">
      <c r="A782" s="279"/>
      <c r="B782" s="280" t="s">
        <v>536</v>
      </c>
      <c r="C782" s="279" t="s">
        <v>537</v>
      </c>
      <c r="D782" s="279" t="s">
        <v>9848</v>
      </c>
      <c r="E782" s="281" t="s">
        <v>16713</v>
      </c>
      <c r="F782" s="279" t="s">
        <v>2105</v>
      </c>
      <c r="G782" s="279" t="s">
        <v>10582</v>
      </c>
      <c r="H782" s="282">
        <v>3030</v>
      </c>
      <c r="I782" s="283" t="s">
        <v>13940</v>
      </c>
      <c r="J782" s="284" t="s">
        <v>21630</v>
      </c>
      <c r="K782" s="284" t="s">
        <v>20250</v>
      </c>
      <c r="M782" s="283">
        <v>1</v>
      </c>
      <c r="N782" s="283">
        <v>1</v>
      </c>
    </row>
    <row r="783" spans="1:14" ht="25.5" x14ac:dyDescent="0.45">
      <c r="A783" s="279" t="s">
        <v>9848</v>
      </c>
      <c r="B783" s="280" t="s">
        <v>540</v>
      </c>
      <c r="C783" s="279" t="s">
        <v>539</v>
      </c>
      <c r="D783" s="279" t="s">
        <v>9848</v>
      </c>
      <c r="E783" s="281" t="s">
        <v>16715</v>
      </c>
      <c r="F783" s="279" t="s">
        <v>2106</v>
      </c>
      <c r="G783" s="279" t="s">
        <v>10579</v>
      </c>
      <c r="H783" s="282">
        <v>2813</v>
      </c>
      <c r="I783" s="283" t="s">
        <v>13941</v>
      </c>
      <c r="J783" s="284" t="s">
        <v>21628</v>
      </c>
      <c r="K783" s="284" t="s">
        <v>20248</v>
      </c>
      <c r="M783" s="283">
        <v>1</v>
      </c>
      <c r="N783" s="283">
        <v>1</v>
      </c>
    </row>
    <row r="784" spans="1:14" ht="25.5" x14ac:dyDescent="0.45">
      <c r="A784" s="279" t="s">
        <v>9848</v>
      </c>
      <c r="B784" s="280" t="s">
        <v>540</v>
      </c>
      <c r="C784" s="279" t="s">
        <v>539</v>
      </c>
      <c r="D784" s="279"/>
      <c r="E784" s="281" t="s">
        <v>16724</v>
      </c>
      <c r="F784" s="279" t="s">
        <v>10550</v>
      </c>
      <c r="G784" s="279" t="s">
        <v>9860</v>
      </c>
      <c r="H784" s="282">
        <v>3030</v>
      </c>
      <c r="I784" s="283" t="s">
        <v>13942</v>
      </c>
      <c r="J784" s="284" t="s">
        <v>21628</v>
      </c>
      <c r="K784" s="284" t="s">
        <v>20239</v>
      </c>
      <c r="M784" s="283">
        <v>1</v>
      </c>
      <c r="N784" s="283">
        <v>1</v>
      </c>
    </row>
    <row r="785" spans="1:14" ht="25.5" x14ac:dyDescent="0.45">
      <c r="A785" s="279" t="s">
        <v>9848</v>
      </c>
      <c r="B785" s="280" t="s">
        <v>540</v>
      </c>
      <c r="C785" s="279" t="s">
        <v>539</v>
      </c>
      <c r="D785" s="279" t="s">
        <v>9848</v>
      </c>
      <c r="E785" s="281" t="s">
        <v>16728</v>
      </c>
      <c r="F785" s="279" t="s">
        <v>2110</v>
      </c>
      <c r="G785" s="279" t="s">
        <v>10536</v>
      </c>
      <c r="H785" s="282">
        <v>3030</v>
      </c>
      <c r="I785" s="283" t="s">
        <v>13943</v>
      </c>
      <c r="J785" s="284" t="s">
        <v>21628</v>
      </c>
      <c r="K785" s="284" t="s">
        <v>20235</v>
      </c>
      <c r="M785" s="283">
        <v>1</v>
      </c>
      <c r="N785" s="283">
        <v>1</v>
      </c>
    </row>
    <row r="786" spans="1:14" ht="25.5" x14ac:dyDescent="0.45">
      <c r="A786" s="279" t="s">
        <v>9848</v>
      </c>
      <c r="B786" s="280" t="s">
        <v>543</v>
      </c>
      <c r="C786" s="279" t="s">
        <v>542</v>
      </c>
      <c r="D786" s="279" t="s">
        <v>9848</v>
      </c>
      <c r="E786" s="281" t="s">
        <v>16715</v>
      </c>
      <c r="F786" s="279" t="s">
        <v>2106</v>
      </c>
      <c r="G786" s="279" t="s">
        <v>10578</v>
      </c>
      <c r="H786" s="282">
        <v>3030</v>
      </c>
      <c r="I786" s="283" t="s">
        <v>13944</v>
      </c>
      <c r="J786" s="284" t="s">
        <v>21626</v>
      </c>
      <c r="K786" s="284" t="s">
        <v>20248</v>
      </c>
      <c r="M786" s="283">
        <v>1</v>
      </c>
      <c r="N786" s="283">
        <v>1</v>
      </c>
    </row>
    <row r="787" spans="1:14" ht="25.5" x14ac:dyDescent="0.45">
      <c r="A787" s="279" t="s">
        <v>9848</v>
      </c>
      <c r="B787" s="280" t="s">
        <v>543</v>
      </c>
      <c r="C787" s="279" t="s">
        <v>542</v>
      </c>
      <c r="D787" s="279" t="s">
        <v>9848</v>
      </c>
      <c r="E787" s="281" t="s">
        <v>16717</v>
      </c>
      <c r="F787" s="279" t="s">
        <v>2107</v>
      </c>
      <c r="G787" s="279" t="s">
        <v>10574</v>
      </c>
      <c r="H787" s="282">
        <v>3030</v>
      </c>
      <c r="I787" s="283" t="s">
        <v>13945</v>
      </c>
      <c r="J787" s="284" t="s">
        <v>21626</v>
      </c>
      <c r="K787" s="284" t="s">
        <v>20246</v>
      </c>
      <c r="M787" s="283">
        <v>1</v>
      </c>
      <c r="N787" s="283">
        <v>1</v>
      </c>
    </row>
    <row r="788" spans="1:14" ht="25.5" x14ac:dyDescent="0.45">
      <c r="A788" s="279" t="s">
        <v>9848</v>
      </c>
      <c r="B788" s="280" t="s">
        <v>546</v>
      </c>
      <c r="C788" s="279" t="s">
        <v>545</v>
      </c>
      <c r="D788" s="279" t="s">
        <v>9848</v>
      </c>
      <c r="E788" s="281" t="s">
        <v>16715</v>
      </c>
      <c r="F788" s="279" t="s">
        <v>2106</v>
      </c>
      <c r="G788" s="279" t="s">
        <v>10577</v>
      </c>
      <c r="H788" s="282">
        <v>3030</v>
      </c>
      <c r="I788" s="283" t="s">
        <v>13946</v>
      </c>
      <c r="J788" s="284" t="s">
        <v>21624</v>
      </c>
      <c r="K788" s="284" t="s">
        <v>20248</v>
      </c>
      <c r="M788" s="283">
        <v>1</v>
      </c>
      <c r="N788" s="283">
        <v>1</v>
      </c>
    </row>
    <row r="789" spans="1:14" ht="25.5" x14ac:dyDescent="0.45">
      <c r="A789" s="279" t="s">
        <v>9848</v>
      </c>
      <c r="B789" s="280" t="s">
        <v>546</v>
      </c>
      <c r="C789" s="279" t="s">
        <v>545</v>
      </c>
      <c r="D789" s="279" t="s">
        <v>9848</v>
      </c>
      <c r="E789" s="281" t="s">
        <v>16717</v>
      </c>
      <c r="F789" s="279" t="s">
        <v>2107</v>
      </c>
      <c r="G789" s="279" t="s">
        <v>10573</v>
      </c>
      <c r="H789" s="282">
        <v>2910</v>
      </c>
      <c r="I789" s="283" t="s">
        <v>13947</v>
      </c>
      <c r="J789" s="284" t="s">
        <v>21624</v>
      </c>
      <c r="K789" s="284" t="s">
        <v>20246</v>
      </c>
      <c r="M789" s="283">
        <v>1</v>
      </c>
      <c r="N789" s="283">
        <v>1</v>
      </c>
    </row>
    <row r="790" spans="1:14" ht="25.5" x14ac:dyDescent="0.45">
      <c r="A790" s="279" t="s">
        <v>9848</v>
      </c>
      <c r="B790" s="280" t="s">
        <v>546</v>
      </c>
      <c r="C790" s="279" t="s">
        <v>545</v>
      </c>
      <c r="D790" s="279" t="s">
        <v>9848</v>
      </c>
      <c r="E790" s="281" t="s">
        <v>16728</v>
      </c>
      <c r="F790" s="279" t="s">
        <v>2110</v>
      </c>
      <c r="G790" s="279" t="s">
        <v>10535</v>
      </c>
      <c r="H790" s="282">
        <v>3020</v>
      </c>
      <c r="I790" s="283" t="s">
        <v>13948</v>
      </c>
      <c r="J790" s="284" t="s">
        <v>21624</v>
      </c>
      <c r="K790" s="284" t="s">
        <v>20235</v>
      </c>
      <c r="M790" s="283">
        <v>1</v>
      </c>
      <c r="N790" s="283">
        <v>1</v>
      </c>
    </row>
    <row r="791" spans="1:14" ht="25.5" x14ac:dyDescent="0.45">
      <c r="A791" s="279" t="s">
        <v>9848</v>
      </c>
      <c r="B791" s="280" t="s">
        <v>549</v>
      </c>
      <c r="C791" s="279" t="s">
        <v>548</v>
      </c>
      <c r="D791" s="279" t="s">
        <v>9848</v>
      </c>
      <c r="E791" s="281" t="s">
        <v>16519</v>
      </c>
      <c r="F791" s="279" t="s">
        <v>10806</v>
      </c>
      <c r="G791" s="279" t="s">
        <v>10805</v>
      </c>
      <c r="H791" s="282">
        <v>3011</v>
      </c>
      <c r="I791" s="283" t="s">
        <v>13949</v>
      </c>
      <c r="J791" s="284" t="s">
        <v>21622</v>
      </c>
      <c r="K791" s="284" t="s">
        <v>20444</v>
      </c>
      <c r="M791" s="283">
        <v>1</v>
      </c>
      <c r="N791" s="283">
        <v>1</v>
      </c>
    </row>
    <row r="792" spans="1:14" ht="38.25" x14ac:dyDescent="0.45">
      <c r="A792" s="279" t="s">
        <v>9848</v>
      </c>
      <c r="B792" s="280" t="s">
        <v>549</v>
      </c>
      <c r="C792" s="279" t="s">
        <v>548</v>
      </c>
      <c r="D792" s="279" t="s">
        <v>9848</v>
      </c>
      <c r="E792" s="281" t="s">
        <v>16560</v>
      </c>
      <c r="F792" s="279" t="s">
        <v>10731</v>
      </c>
      <c r="G792" s="279" t="s">
        <v>10730</v>
      </c>
      <c r="H792" s="282">
        <v>3315</v>
      </c>
      <c r="I792" s="283" t="s">
        <v>13950</v>
      </c>
      <c r="J792" s="284" t="s">
        <v>21622</v>
      </c>
      <c r="K792" s="284" t="s">
        <v>20403</v>
      </c>
      <c r="M792" s="283">
        <v>1</v>
      </c>
      <c r="N792" s="283">
        <v>1</v>
      </c>
    </row>
    <row r="793" spans="1:14" ht="25.5" x14ac:dyDescent="0.45">
      <c r="A793" s="279" t="s">
        <v>9848</v>
      </c>
      <c r="B793" s="280" t="s">
        <v>549</v>
      </c>
      <c r="C793" s="279" t="s">
        <v>548</v>
      </c>
      <c r="D793" s="279" t="s">
        <v>9848</v>
      </c>
      <c r="E793" s="281" t="s">
        <v>16691</v>
      </c>
      <c r="F793" s="279" t="s">
        <v>10613</v>
      </c>
      <c r="G793" s="279" t="s">
        <v>10612</v>
      </c>
      <c r="H793" s="282">
        <v>3012</v>
      </c>
      <c r="I793" s="283" t="s">
        <v>13951</v>
      </c>
      <c r="J793" s="284" t="s">
        <v>21622</v>
      </c>
      <c r="K793" s="284" t="s">
        <v>20272</v>
      </c>
      <c r="M793" s="283">
        <v>1</v>
      </c>
      <c r="N793" s="283">
        <v>1</v>
      </c>
    </row>
    <row r="794" spans="1:14" ht="25.5" x14ac:dyDescent="0.45">
      <c r="A794" s="279" t="s">
        <v>9848</v>
      </c>
      <c r="B794" s="280" t="s">
        <v>549</v>
      </c>
      <c r="C794" s="279" t="s">
        <v>548</v>
      </c>
      <c r="D794" s="279"/>
      <c r="E794" s="281" t="s">
        <v>16706</v>
      </c>
      <c r="F794" s="279" t="s">
        <v>10595</v>
      </c>
      <c r="G794" s="279" t="s">
        <v>9860</v>
      </c>
      <c r="H794" s="282">
        <v>3091</v>
      </c>
      <c r="I794" s="283" t="s">
        <v>13952</v>
      </c>
      <c r="J794" s="284" t="s">
        <v>21622</v>
      </c>
      <c r="K794" s="284" t="s">
        <v>20257</v>
      </c>
      <c r="M794" s="283">
        <v>1</v>
      </c>
      <c r="N794" s="283">
        <v>1</v>
      </c>
    </row>
    <row r="795" spans="1:14" ht="25.5" x14ac:dyDescent="0.45">
      <c r="A795" s="279" t="s">
        <v>9848</v>
      </c>
      <c r="B795" s="280" t="s">
        <v>549</v>
      </c>
      <c r="C795" s="279" t="s">
        <v>548</v>
      </c>
      <c r="D795" s="279" t="s">
        <v>9848</v>
      </c>
      <c r="E795" s="281" t="s">
        <v>16707</v>
      </c>
      <c r="F795" s="279" t="s">
        <v>10590</v>
      </c>
      <c r="G795" s="279" t="s">
        <v>10591</v>
      </c>
      <c r="H795" s="282">
        <v>3092</v>
      </c>
      <c r="I795" s="283" t="s">
        <v>13953</v>
      </c>
      <c r="J795" s="284" t="s">
        <v>21622</v>
      </c>
      <c r="K795" s="284" t="s">
        <v>20256</v>
      </c>
      <c r="M795" s="283">
        <v>1</v>
      </c>
      <c r="N795" s="283">
        <v>1</v>
      </c>
    </row>
    <row r="796" spans="1:14" ht="25.5" x14ac:dyDescent="0.45">
      <c r="A796" s="279" t="s">
        <v>9848</v>
      </c>
      <c r="B796" s="280" t="s">
        <v>549</v>
      </c>
      <c r="C796" s="279" t="s">
        <v>548</v>
      </c>
      <c r="D796" s="279"/>
      <c r="E796" s="281" t="s">
        <v>16708</v>
      </c>
      <c r="F796" s="279" t="s">
        <v>10588</v>
      </c>
      <c r="G796" s="279" t="s">
        <v>9860</v>
      </c>
      <c r="H796" s="282">
        <v>3040</v>
      </c>
      <c r="I796" s="283" t="s">
        <v>13954</v>
      </c>
      <c r="J796" s="284" t="s">
        <v>21622</v>
      </c>
      <c r="K796" s="284" t="s">
        <v>20255</v>
      </c>
      <c r="M796" s="283">
        <v>1</v>
      </c>
      <c r="N796" s="283">
        <v>1</v>
      </c>
    </row>
    <row r="797" spans="1:14" ht="25.5" x14ac:dyDescent="0.45">
      <c r="A797" s="279" t="s">
        <v>9848</v>
      </c>
      <c r="B797" s="280" t="s">
        <v>549</v>
      </c>
      <c r="C797" s="279" t="s">
        <v>548</v>
      </c>
      <c r="D797" s="279"/>
      <c r="E797" s="281" t="s">
        <v>16709</v>
      </c>
      <c r="F797" s="279" t="s">
        <v>10587</v>
      </c>
      <c r="G797" s="279" t="s">
        <v>9860</v>
      </c>
      <c r="H797" s="282">
        <v>2910</v>
      </c>
      <c r="I797" s="283" t="s">
        <v>13955</v>
      </c>
      <c r="J797" s="284" t="s">
        <v>21622</v>
      </c>
      <c r="K797" s="284" t="s">
        <v>20254</v>
      </c>
      <c r="M797" s="283">
        <v>1</v>
      </c>
      <c r="N797" s="283">
        <v>1</v>
      </c>
    </row>
    <row r="798" spans="1:14" ht="25.5" x14ac:dyDescent="0.45">
      <c r="A798" s="279" t="s">
        <v>9848</v>
      </c>
      <c r="B798" s="280" t="s">
        <v>549</v>
      </c>
      <c r="C798" s="279" t="s">
        <v>548</v>
      </c>
      <c r="D798" s="279"/>
      <c r="E798" s="281" t="s">
        <v>16710</v>
      </c>
      <c r="F798" s="279" t="s">
        <v>10586</v>
      </c>
      <c r="G798" s="279" t="s">
        <v>9860</v>
      </c>
      <c r="H798" s="282">
        <v>2930</v>
      </c>
      <c r="I798" s="283" t="s">
        <v>13956</v>
      </c>
      <c r="J798" s="284" t="s">
        <v>21622</v>
      </c>
      <c r="K798" s="284" t="s">
        <v>20253</v>
      </c>
      <c r="M798" s="283">
        <v>1</v>
      </c>
      <c r="N798" s="283">
        <v>1</v>
      </c>
    </row>
    <row r="799" spans="1:14" ht="51" x14ac:dyDescent="0.45">
      <c r="A799" s="279" t="s">
        <v>9848</v>
      </c>
      <c r="B799" s="280" t="s">
        <v>552</v>
      </c>
      <c r="C799" s="279" t="s">
        <v>551</v>
      </c>
      <c r="D799" s="279" t="s">
        <v>9848</v>
      </c>
      <c r="E799" s="281" t="s">
        <v>16453</v>
      </c>
      <c r="F799" s="279" t="s">
        <v>1891</v>
      </c>
      <c r="G799" s="279" t="s">
        <v>10917</v>
      </c>
      <c r="H799" s="282">
        <v>3012</v>
      </c>
      <c r="I799" s="283" t="s">
        <v>13957</v>
      </c>
      <c r="J799" s="284" t="s">
        <v>21620</v>
      </c>
      <c r="K799" s="284" t="s">
        <v>20510</v>
      </c>
      <c r="M799" s="283">
        <v>1</v>
      </c>
      <c r="N799" s="283">
        <v>1</v>
      </c>
    </row>
    <row r="800" spans="1:14" ht="25.5" x14ac:dyDescent="0.45">
      <c r="A800" s="279" t="s">
        <v>9848</v>
      </c>
      <c r="B800" s="280" t="s">
        <v>552</v>
      </c>
      <c r="C800" s="279" t="s">
        <v>551</v>
      </c>
      <c r="D800" s="279" t="s">
        <v>9848</v>
      </c>
      <c r="E800" s="281" t="s">
        <v>16478</v>
      </c>
      <c r="F800" s="279" t="s">
        <v>10879</v>
      </c>
      <c r="G800" s="279" t="s">
        <v>10878</v>
      </c>
      <c r="H800" s="282">
        <v>3099</v>
      </c>
      <c r="I800" s="283" t="s">
        <v>13958</v>
      </c>
      <c r="J800" s="284" t="s">
        <v>21620</v>
      </c>
      <c r="K800" s="284" t="s">
        <v>20485</v>
      </c>
      <c r="M800" s="283">
        <v>1</v>
      </c>
      <c r="N800" s="283">
        <v>1</v>
      </c>
    </row>
    <row r="801" spans="1:14" ht="38.25" x14ac:dyDescent="0.45">
      <c r="A801" s="279" t="s">
        <v>9848</v>
      </c>
      <c r="B801" s="280" t="s">
        <v>552</v>
      </c>
      <c r="C801" s="279" t="s">
        <v>551</v>
      </c>
      <c r="D801" s="279" t="s">
        <v>9848</v>
      </c>
      <c r="E801" s="281" t="s">
        <v>16524</v>
      </c>
      <c r="F801" s="279" t="s">
        <v>1952</v>
      </c>
      <c r="G801" s="279" t="s">
        <v>10793</v>
      </c>
      <c r="H801" s="282">
        <v>3100</v>
      </c>
      <c r="I801" s="283" t="s">
        <v>13959</v>
      </c>
      <c r="J801" s="284" t="s">
        <v>21620</v>
      </c>
      <c r="K801" s="284" t="s">
        <v>20439</v>
      </c>
      <c r="M801" s="283">
        <v>1</v>
      </c>
      <c r="N801" s="283">
        <v>1</v>
      </c>
    </row>
    <row r="802" spans="1:14" ht="25.5" x14ac:dyDescent="0.45">
      <c r="A802" s="279" t="s">
        <v>9848</v>
      </c>
      <c r="B802" s="280" t="s">
        <v>552</v>
      </c>
      <c r="C802" s="279" t="s">
        <v>551</v>
      </c>
      <c r="D802" s="279" t="s">
        <v>9848</v>
      </c>
      <c r="E802" s="281" t="s">
        <v>16707</v>
      </c>
      <c r="F802" s="279" t="s">
        <v>10590</v>
      </c>
      <c r="G802" s="279" t="s">
        <v>10589</v>
      </c>
      <c r="H802" s="282">
        <v>3100</v>
      </c>
      <c r="I802" s="283" t="s">
        <v>13960</v>
      </c>
      <c r="J802" s="284" t="s">
        <v>21620</v>
      </c>
      <c r="K802" s="284" t="s">
        <v>20256</v>
      </c>
      <c r="M802" s="283">
        <v>1</v>
      </c>
      <c r="N802" s="283">
        <v>1</v>
      </c>
    </row>
    <row r="803" spans="1:14" ht="25.5" x14ac:dyDescent="0.45">
      <c r="A803" s="279" t="s">
        <v>9848</v>
      </c>
      <c r="B803" s="280" t="s">
        <v>552</v>
      </c>
      <c r="C803" s="279" t="s">
        <v>551</v>
      </c>
      <c r="D803" s="279" t="s">
        <v>9848</v>
      </c>
      <c r="E803" s="281" t="s">
        <v>16719</v>
      </c>
      <c r="F803" s="279" t="s">
        <v>2108</v>
      </c>
      <c r="G803" s="279" t="s">
        <v>10565</v>
      </c>
      <c r="H803" s="282">
        <v>3100</v>
      </c>
      <c r="I803" s="283" t="s">
        <v>13961</v>
      </c>
      <c r="J803" s="284" t="s">
        <v>21620</v>
      </c>
      <c r="K803" s="284" t="s">
        <v>20244</v>
      </c>
      <c r="M803" s="283">
        <v>1</v>
      </c>
      <c r="N803" s="283">
        <v>1</v>
      </c>
    </row>
    <row r="804" spans="1:14" ht="25.5" x14ac:dyDescent="0.45">
      <c r="A804" s="279" t="s">
        <v>9848</v>
      </c>
      <c r="B804" s="280" t="s">
        <v>552</v>
      </c>
      <c r="C804" s="279" t="s">
        <v>551</v>
      </c>
      <c r="D804" s="279" t="s">
        <v>9848</v>
      </c>
      <c r="E804" s="281" t="s">
        <v>16725</v>
      </c>
      <c r="F804" s="279" t="s">
        <v>10547</v>
      </c>
      <c r="G804" s="279" t="s">
        <v>10546</v>
      </c>
      <c r="H804" s="282">
        <v>3100</v>
      </c>
      <c r="I804" s="283" t="s">
        <v>13962</v>
      </c>
      <c r="J804" s="284" t="s">
        <v>21620</v>
      </c>
      <c r="K804" s="284" t="s">
        <v>20238</v>
      </c>
      <c r="M804" s="283">
        <v>1</v>
      </c>
      <c r="N804" s="283">
        <v>1</v>
      </c>
    </row>
    <row r="805" spans="1:14" ht="25.5" x14ac:dyDescent="0.45">
      <c r="A805" s="279" t="s">
        <v>9848</v>
      </c>
      <c r="B805" s="280" t="s">
        <v>552</v>
      </c>
      <c r="C805" s="279" t="s">
        <v>551</v>
      </c>
      <c r="D805" s="279"/>
      <c r="E805" s="281" t="s">
        <v>16726</v>
      </c>
      <c r="F805" s="279" t="s">
        <v>10545</v>
      </c>
      <c r="G805" s="279" t="s">
        <v>9860</v>
      </c>
      <c r="H805" s="282">
        <v>3100</v>
      </c>
      <c r="I805" s="283" t="s">
        <v>13963</v>
      </c>
      <c r="J805" s="284" t="s">
        <v>21620</v>
      </c>
      <c r="K805" s="284" t="s">
        <v>20237</v>
      </c>
      <c r="M805" s="283">
        <v>1</v>
      </c>
      <c r="N805" s="283">
        <v>1</v>
      </c>
    </row>
    <row r="806" spans="1:14" ht="13.15" x14ac:dyDescent="0.45">
      <c r="A806" s="279" t="s">
        <v>9848</v>
      </c>
      <c r="B806" s="280" t="s">
        <v>552</v>
      </c>
      <c r="C806" s="279" t="s">
        <v>551</v>
      </c>
      <c r="D806" s="279"/>
      <c r="E806" s="281" t="s">
        <v>16727</v>
      </c>
      <c r="F806" s="279" t="s">
        <v>10544</v>
      </c>
      <c r="G806" s="279" t="s">
        <v>9860</v>
      </c>
      <c r="H806" s="282">
        <v>3100</v>
      </c>
      <c r="I806" s="283" t="s">
        <v>13964</v>
      </c>
      <c r="J806" s="284" t="s">
        <v>21620</v>
      </c>
      <c r="K806" s="284" t="s">
        <v>20236</v>
      </c>
      <c r="M806" s="283">
        <v>1</v>
      </c>
      <c r="N806" s="283">
        <v>1</v>
      </c>
    </row>
    <row r="807" spans="1:14" ht="38.25" x14ac:dyDescent="0.45">
      <c r="A807" s="279" t="s">
        <v>9848</v>
      </c>
      <c r="B807" s="280" t="s">
        <v>552</v>
      </c>
      <c r="C807" s="279" t="s">
        <v>551</v>
      </c>
      <c r="D807" s="279" t="s">
        <v>9848</v>
      </c>
      <c r="E807" s="281" t="s">
        <v>16728</v>
      </c>
      <c r="F807" s="279" t="s">
        <v>2110</v>
      </c>
      <c r="G807" s="279" t="s">
        <v>10534</v>
      </c>
      <c r="H807" s="282">
        <v>3250</v>
      </c>
      <c r="I807" s="283" t="s">
        <v>13965</v>
      </c>
      <c r="J807" s="284" t="s">
        <v>21620</v>
      </c>
      <c r="K807" s="284" t="s">
        <v>20235</v>
      </c>
      <c r="M807" s="283">
        <v>1</v>
      </c>
      <c r="N807" s="283">
        <v>1</v>
      </c>
    </row>
    <row r="808" spans="1:14" ht="25.5" x14ac:dyDescent="0.45">
      <c r="A808" s="279" t="s">
        <v>9848</v>
      </c>
      <c r="B808" s="280" t="s">
        <v>552</v>
      </c>
      <c r="C808" s="279" t="s">
        <v>551</v>
      </c>
      <c r="D808" s="279" t="s">
        <v>9848</v>
      </c>
      <c r="E808" s="281" t="s">
        <v>17720</v>
      </c>
      <c r="F808" s="279" t="s">
        <v>2820</v>
      </c>
      <c r="G808" s="279" t="s">
        <v>10005</v>
      </c>
      <c r="H808" s="282">
        <v>3100</v>
      </c>
      <c r="I808" s="283" t="s">
        <v>13966</v>
      </c>
      <c r="J808" s="284" t="s">
        <v>21620</v>
      </c>
      <c r="K808" s="284" t="s">
        <v>19203</v>
      </c>
      <c r="M808" s="283">
        <v>1</v>
      </c>
      <c r="N808" s="283">
        <v>1</v>
      </c>
    </row>
    <row r="809" spans="1:14" ht="38.25" x14ac:dyDescent="0.45">
      <c r="A809" s="279"/>
      <c r="B809" s="280" t="s">
        <v>555</v>
      </c>
      <c r="C809" s="279" t="s">
        <v>556</v>
      </c>
      <c r="D809" s="279" t="s">
        <v>9848</v>
      </c>
      <c r="E809" s="281" t="s">
        <v>16077</v>
      </c>
      <c r="F809" s="279" t="s">
        <v>1573</v>
      </c>
      <c r="G809" s="279" t="s">
        <v>11285</v>
      </c>
      <c r="H809" s="282">
        <v>3100</v>
      </c>
      <c r="I809" s="283" t="s">
        <v>13967</v>
      </c>
      <c r="J809" s="284" t="s">
        <v>21618</v>
      </c>
      <c r="K809" s="284" t="s">
        <v>20903</v>
      </c>
      <c r="M809" s="283">
        <v>1</v>
      </c>
      <c r="N809" s="283">
        <v>1</v>
      </c>
    </row>
    <row r="810" spans="1:14" ht="63.75" x14ac:dyDescent="0.45">
      <c r="A810" s="279" t="s">
        <v>9848</v>
      </c>
      <c r="B810" s="280" t="s">
        <v>557</v>
      </c>
      <c r="C810" s="279" t="s">
        <v>558</v>
      </c>
      <c r="D810" s="279" t="s">
        <v>9848</v>
      </c>
      <c r="E810" s="281" t="s">
        <v>17806</v>
      </c>
      <c r="F810" s="279" t="s">
        <v>2892</v>
      </c>
      <c r="G810" s="279" t="s">
        <v>9957</v>
      </c>
      <c r="H810" s="282">
        <v>3100</v>
      </c>
      <c r="I810" s="283" t="s">
        <v>13968</v>
      </c>
      <c r="J810" s="284" t="s">
        <v>21617</v>
      </c>
      <c r="K810" s="284" t="s">
        <v>19111</v>
      </c>
      <c r="M810" s="283">
        <v>1</v>
      </c>
      <c r="N810" s="283">
        <v>1</v>
      </c>
    </row>
    <row r="811" spans="1:14" ht="38.25" x14ac:dyDescent="0.45">
      <c r="A811" s="279" t="s">
        <v>9848</v>
      </c>
      <c r="B811" s="280" t="s">
        <v>557</v>
      </c>
      <c r="C811" s="279" t="s">
        <v>558</v>
      </c>
      <c r="D811" s="279" t="s">
        <v>9848</v>
      </c>
      <c r="E811" s="281" t="s">
        <v>17816</v>
      </c>
      <c r="F811" s="279" t="s">
        <v>2900</v>
      </c>
      <c r="G811" s="279" t="s">
        <v>9946</v>
      </c>
      <c r="H811" s="282">
        <v>1622</v>
      </c>
      <c r="I811" s="283" t="s">
        <v>13969</v>
      </c>
      <c r="J811" s="284" t="s">
        <v>21617</v>
      </c>
      <c r="K811" s="284" t="s">
        <v>19101</v>
      </c>
      <c r="M811" s="283">
        <v>1</v>
      </c>
      <c r="N811" s="283">
        <v>1</v>
      </c>
    </row>
    <row r="812" spans="1:14" ht="25.5" x14ac:dyDescent="0.45">
      <c r="A812" s="279" t="s">
        <v>9848</v>
      </c>
      <c r="B812" s="280" t="s">
        <v>559</v>
      </c>
      <c r="C812" s="279" t="s">
        <v>560</v>
      </c>
      <c r="D812" s="279" t="s">
        <v>9848</v>
      </c>
      <c r="E812" s="281" t="s">
        <v>17801</v>
      </c>
      <c r="F812" s="279" t="s">
        <v>9966</v>
      </c>
      <c r="G812" s="279" t="s">
        <v>9968</v>
      </c>
      <c r="H812" s="282">
        <v>2220</v>
      </c>
      <c r="I812" s="283" t="s">
        <v>13970</v>
      </c>
      <c r="J812" s="284" t="s">
        <v>21616</v>
      </c>
      <c r="K812" s="284" t="s">
        <v>19116</v>
      </c>
      <c r="M812" s="283">
        <v>1</v>
      </c>
      <c r="N812" s="283">
        <v>1</v>
      </c>
    </row>
    <row r="813" spans="1:14" ht="38.25" x14ac:dyDescent="0.45">
      <c r="A813" s="279" t="s">
        <v>9848</v>
      </c>
      <c r="B813" s="280" t="s">
        <v>559</v>
      </c>
      <c r="C813" s="279" t="s">
        <v>560</v>
      </c>
      <c r="D813" s="279" t="s">
        <v>9848</v>
      </c>
      <c r="E813" s="281" t="s">
        <v>17803</v>
      </c>
      <c r="F813" s="279" t="s">
        <v>9959</v>
      </c>
      <c r="G813" s="279" t="s">
        <v>9960</v>
      </c>
      <c r="H813" s="282">
        <v>2511</v>
      </c>
      <c r="I813" s="283" t="s">
        <v>13971</v>
      </c>
      <c r="J813" s="284" t="s">
        <v>21616</v>
      </c>
      <c r="K813" s="284" t="s">
        <v>19114</v>
      </c>
      <c r="M813" s="283">
        <v>1</v>
      </c>
      <c r="N813" s="283">
        <v>1</v>
      </c>
    </row>
    <row r="814" spans="1:14" ht="63.75" x14ac:dyDescent="0.45">
      <c r="A814" s="279" t="s">
        <v>9848</v>
      </c>
      <c r="B814" s="280" t="s">
        <v>559</v>
      </c>
      <c r="C814" s="279" t="s">
        <v>560</v>
      </c>
      <c r="D814" s="279" t="s">
        <v>9848</v>
      </c>
      <c r="E814" s="281" t="s">
        <v>17806</v>
      </c>
      <c r="F814" s="279" t="s">
        <v>2892</v>
      </c>
      <c r="G814" s="279" t="s">
        <v>9956</v>
      </c>
      <c r="H814" s="282">
        <v>3100</v>
      </c>
      <c r="I814" s="283" t="s">
        <v>13972</v>
      </c>
      <c r="J814" s="284" t="s">
        <v>21616</v>
      </c>
      <c r="K814" s="284" t="s">
        <v>19111</v>
      </c>
      <c r="M814" s="283">
        <v>1</v>
      </c>
      <c r="N814" s="283">
        <v>1</v>
      </c>
    </row>
    <row r="815" spans="1:14" ht="25.5" x14ac:dyDescent="0.45">
      <c r="A815" s="279" t="s">
        <v>9848</v>
      </c>
      <c r="B815" s="280" t="s">
        <v>559</v>
      </c>
      <c r="C815" s="279" t="s">
        <v>560</v>
      </c>
      <c r="D815" s="279" t="s">
        <v>9848</v>
      </c>
      <c r="E815" s="281" t="s">
        <v>17809</v>
      </c>
      <c r="F815" s="279" t="s">
        <v>9949</v>
      </c>
      <c r="G815" s="279" t="s">
        <v>9948</v>
      </c>
      <c r="H815" s="282">
        <v>2219</v>
      </c>
      <c r="I815" s="283" t="s">
        <v>13973</v>
      </c>
      <c r="J815" s="284" t="s">
        <v>21616</v>
      </c>
      <c r="K815" s="284" t="s">
        <v>19108</v>
      </c>
      <c r="M815" s="283">
        <v>1</v>
      </c>
      <c r="N815" s="283">
        <v>1</v>
      </c>
    </row>
    <row r="816" spans="1:14" ht="38.25" x14ac:dyDescent="0.45">
      <c r="A816" s="279" t="s">
        <v>9848</v>
      </c>
      <c r="B816" s="280" t="s">
        <v>559</v>
      </c>
      <c r="C816" s="279" t="s">
        <v>560</v>
      </c>
      <c r="D816" s="279" t="s">
        <v>9848</v>
      </c>
      <c r="E816" s="281" t="s">
        <v>17816</v>
      </c>
      <c r="F816" s="279" t="s">
        <v>2900</v>
      </c>
      <c r="G816" s="279" t="s">
        <v>9945</v>
      </c>
      <c r="H816" s="282">
        <v>2220</v>
      </c>
      <c r="I816" s="283" t="s">
        <v>13974</v>
      </c>
      <c r="J816" s="284" t="s">
        <v>21616</v>
      </c>
      <c r="K816" s="284" t="s">
        <v>19101</v>
      </c>
      <c r="M816" s="283">
        <v>1</v>
      </c>
      <c r="N816" s="283">
        <v>1</v>
      </c>
    </row>
    <row r="817" spans="1:14" ht="25.5" x14ac:dyDescent="0.45">
      <c r="A817" s="279" t="s">
        <v>9848</v>
      </c>
      <c r="B817" s="280" t="s">
        <v>561</v>
      </c>
      <c r="C817" s="279" t="s">
        <v>562</v>
      </c>
      <c r="D817" s="279" t="s">
        <v>9848</v>
      </c>
      <c r="E817" s="281" t="s">
        <v>16924</v>
      </c>
      <c r="F817" s="279" t="s">
        <v>2233</v>
      </c>
      <c r="G817" s="279" t="s">
        <v>10373</v>
      </c>
      <c r="H817" s="282">
        <v>3100</v>
      </c>
      <c r="I817" s="283" t="s">
        <v>13975</v>
      </c>
      <c r="J817" s="284" t="s">
        <v>21615</v>
      </c>
      <c r="K817" s="284" t="s">
        <v>20036</v>
      </c>
      <c r="M817" s="283">
        <v>1</v>
      </c>
      <c r="N817" s="283">
        <v>1</v>
      </c>
    </row>
    <row r="818" spans="1:14" ht="25.5" x14ac:dyDescent="0.45">
      <c r="A818" s="279" t="s">
        <v>9848</v>
      </c>
      <c r="B818" s="280" t="s">
        <v>561</v>
      </c>
      <c r="C818" s="279" t="s">
        <v>562</v>
      </c>
      <c r="D818" s="279" t="s">
        <v>9848</v>
      </c>
      <c r="E818" s="281" t="s">
        <v>17800</v>
      </c>
      <c r="F818" s="279" t="s">
        <v>9970</v>
      </c>
      <c r="G818" s="279" t="s">
        <v>9972</v>
      </c>
      <c r="H818" s="282">
        <v>1392</v>
      </c>
      <c r="I818" s="283" t="s">
        <v>13976</v>
      </c>
      <c r="J818" s="284" t="s">
        <v>21615</v>
      </c>
      <c r="K818" s="284" t="s">
        <v>19117</v>
      </c>
      <c r="M818" s="283">
        <v>1</v>
      </c>
      <c r="N818" s="283">
        <v>1</v>
      </c>
    </row>
    <row r="819" spans="1:14" ht="25.5" x14ac:dyDescent="0.45">
      <c r="A819" s="279" t="s">
        <v>9848</v>
      </c>
      <c r="B819" s="280" t="s">
        <v>561</v>
      </c>
      <c r="C819" s="279" t="s">
        <v>562</v>
      </c>
      <c r="D819" s="279" t="s">
        <v>9848</v>
      </c>
      <c r="E819" s="281" t="s">
        <v>17801</v>
      </c>
      <c r="F819" s="279" t="s">
        <v>9966</v>
      </c>
      <c r="G819" s="279" t="s">
        <v>9967</v>
      </c>
      <c r="H819" s="282">
        <v>1629</v>
      </c>
      <c r="I819" s="283" t="s">
        <v>13977</v>
      </c>
      <c r="J819" s="284" t="s">
        <v>21615</v>
      </c>
      <c r="K819" s="284" t="s">
        <v>19116</v>
      </c>
      <c r="M819" s="283">
        <v>1</v>
      </c>
      <c r="N819" s="283">
        <v>1</v>
      </c>
    </row>
    <row r="820" spans="1:14" ht="25.5" x14ac:dyDescent="0.45">
      <c r="A820" s="279" t="s">
        <v>9848</v>
      </c>
      <c r="B820" s="280" t="s">
        <v>561</v>
      </c>
      <c r="C820" s="279" t="s">
        <v>562</v>
      </c>
      <c r="D820" s="279" t="s">
        <v>9848</v>
      </c>
      <c r="E820" s="281" t="s">
        <v>17802</v>
      </c>
      <c r="F820" s="279" t="s">
        <v>9962</v>
      </c>
      <c r="G820" s="279" t="s">
        <v>9964</v>
      </c>
      <c r="H820" s="282">
        <v>2220</v>
      </c>
      <c r="I820" s="283" t="s">
        <v>13978</v>
      </c>
      <c r="J820" s="284" t="s">
        <v>21615</v>
      </c>
      <c r="K820" s="284" t="s">
        <v>19115</v>
      </c>
      <c r="M820" s="283">
        <v>1</v>
      </c>
      <c r="N820" s="283">
        <v>1</v>
      </c>
    </row>
    <row r="821" spans="1:14" ht="38.25" x14ac:dyDescent="0.45">
      <c r="A821" s="279" t="s">
        <v>9848</v>
      </c>
      <c r="B821" s="280" t="s">
        <v>561</v>
      </c>
      <c r="C821" s="279" t="s">
        <v>562</v>
      </c>
      <c r="D821" s="279" t="s">
        <v>9848</v>
      </c>
      <c r="E821" s="281" t="s">
        <v>17803</v>
      </c>
      <c r="F821" s="279" t="s">
        <v>9959</v>
      </c>
      <c r="G821" s="279" t="s">
        <v>9958</v>
      </c>
      <c r="H821" s="282">
        <v>2593</v>
      </c>
      <c r="I821" s="283" t="s">
        <v>13979</v>
      </c>
      <c r="J821" s="284" t="s">
        <v>21615</v>
      </c>
      <c r="K821" s="284" t="s">
        <v>19114</v>
      </c>
      <c r="M821" s="283">
        <v>1</v>
      </c>
      <c r="N821" s="283">
        <v>1</v>
      </c>
    </row>
    <row r="822" spans="1:14" ht="63.75" x14ac:dyDescent="0.45">
      <c r="A822" s="279" t="s">
        <v>9848</v>
      </c>
      <c r="B822" s="280" t="s">
        <v>561</v>
      </c>
      <c r="C822" s="279" t="s">
        <v>562</v>
      </c>
      <c r="D822" s="279" t="s">
        <v>9848</v>
      </c>
      <c r="E822" s="281" t="s">
        <v>17806</v>
      </c>
      <c r="F822" s="279" t="s">
        <v>2892</v>
      </c>
      <c r="G822" s="279" t="s">
        <v>9955</v>
      </c>
      <c r="H822" s="282">
        <v>2599</v>
      </c>
      <c r="I822" s="283" t="s">
        <v>13980</v>
      </c>
      <c r="J822" s="284" t="s">
        <v>21615</v>
      </c>
      <c r="K822" s="284" t="s">
        <v>19111</v>
      </c>
      <c r="M822" s="283">
        <v>1</v>
      </c>
      <c r="N822" s="283">
        <v>1</v>
      </c>
    </row>
    <row r="823" spans="1:14" ht="63.75" x14ac:dyDescent="0.45">
      <c r="A823" s="279"/>
      <c r="B823" s="280" t="s">
        <v>563</v>
      </c>
      <c r="C823" s="279" t="s">
        <v>564</v>
      </c>
      <c r="D823" s="279" t="s">
        <v>9848</v>
      </c>
      <c r="E823" s="281" t="s">
        <v>17806</v>
      </c>
      <c r="F823" s="279" t="s">
        <v>2892</v>
      </c>
      <c r="G823" s="279" t="s">
        <v>9954</v>
      </c>
      <c r="H823" s="282">
        <v>3250</v>
      </c>
      <c r="I823" s="283" t="s">
        <v>13981</v>
      </c>
      <c r="J823" s="284" t="s">
        <v>21614</v>
      </c>
      <c r="K823" s="284" t="s">
        <v>19111</v>
      </c>
      <c r="M823" s="283">
        <v>1</v>
      </c>
      <c r="N823" s="283">
        <v>1</v>
      </c>
    </row>
    <row r="824" spans="1:14" ht="25.5" x14ac:dyDescent="0.45">
      <c r="A824" s="279" t="s">
        <v>9848</v>
      </c>
      <c r="B824" s="280" t="s">
        <v>565</v>
      </c>
      <c r="C824" s="279" t="s">
        <v>566</v>
      </c>
      <c r="D824" s="279" t="s">
        <v>9848</v>
      </c>
      <c r="E824" s="281" t="s">
        <v>16675</v>
      </c>
      <c r="F824" s="279" t="s">
        <v>10630</v>
      </c>
      <c r="G824" s="279" t="s">
        <v>10629</v>
      </c>
      <c r="H824" s="282">
        <v>2100</v>
      </c>
      <c r="I824" s="283" t="s">
        <v>13982</v>
      </c>
      <c r="J824" s="284" t="s">
        <v>21613</v>
      </c>
      <c r="K824" s="284" t="s">
        <v>20288</v>
      </c>
      <c r="M824" s="283">
        <v>1</v>
      </c>
      <c r="N824" s="283">
        <v>1</v>
      </c>
    </row>
    <row r="825" spans="1:14" ht="25.5" x14ac:dyDescent="0.45">
      <c r="A825" s="279" t="s">
        <v>9848</v>
      </c>
      <c r="B825" s="280" t="s">
        <v>565</v>
      </c>
      <c r="C825" s="279" t="s">
        <v>566</v>
      </c>
      <c r="D825" s="279" t="s">
        <v>9848</v>
      </c>
      <c r="E825" s="281" t="s">
        <v>16903</v>
      </c>
      <c r="F825" s="279" t="s">
        <v>10395</v>
      </c>
      <c r="G825" s="279" t="s">
        <v>10394</v>
      </c>
      <c r="H825" s="282">
        <v>2813</v>
      </c>
      <c r="I825" s="283" t="s">
        <v>13983</v>
      </c>
      <c r="J825" s="284" t="s">
        <v>21613</v>
      </c>
      <c r="K825" s="284" t="s">
        <v>20057</v>
      </c>
      <c r="M825" s="283">
        <v>1</v>
      </c>
      <c r="N825" s="283">
        <v>1</v>
      </c>
    </row>
    <row r="826" spans="1:14" ht="25.5" x14ac:dyDescent="0.45">
      <c r="A826" s="279" t="s">
        <v>9848</v>
      </c>
      <c r="B826" s="280" t="s">
        <v>565</v>
      </c>
      <c r="C826" s="279" t="s">
        <v>566</v>
      </c>
      <c r="D826" s="279" t="s">
        <v>9848</v>
      </c>
      <c r="E826" s="281" t="s">
        <v>17144</v>
      </c>
      <c r="F826" s="279" t="s">
        <v>2376</v>
      </c>
      <c r="G826" s="279" t="s">
        <v>10258</v>
      </c>
      <c r="H826" s="282">
        <v>3092</v>
      </c>
      <c r="I826" s="283" t="s">
        <v>13984</v>
      </c>
      <c r="J826" s="284" t="s">
        <v>21613</v>
      </c>
      <c r="K826" s="284" t="s">
        <v>19810</v>
      </c>
      <c r="M826" s="283">
        <v>1</v>
      </c>
      <c r="N826" s="283">
        <v>1</v>
      </c>
    </row>
    <row r="827" spans="1:14" ht="25.5" x14ac:dyDescent="0.45">
      <c r="A827" s="279" t="s">
        <v>9848</v>
      </c>
      <c r="B827" s="280" t="s">
        <v>565</v>
      </c>
      <c r="C827" s="279" t="s">
        <v>566</v>
      </c>
      <c r="D827" s="279" t="s">
        <v>9848</v>
      </c>
      <c r="E827" s="281" t="s">
        <v>17147</v>
      </c>
      <c r="F827" s="279" t="s">
        <v>2377</v>
      </c>
      <c r="G827" s="279" t="s">
        <v>10256</v>
      </c>
      <c r="H827" s="282">
        <v>3250</v>
      </c>
      <c r="I827" s="283" t="s">
        <v>13985</v>
      </c>
      <c r="J827" s="284" t="s">
        <v>21613</v>
      </c>
      <c r="K827" s="284" t="s">
        <v>19807</v>
      </c>
      <c r="M827" s="283">
        <v>1</v>
      </c>
      <c r="N827" s="283">
        <v>1</v>
      </c>
    </row>
    <row r="828" spans="1:14" ht="25.5" x14ac:dyDescent="0.45">
      <c r="A828" s="279" t="s">
        <v>9848</v>
      </c>
      <c r="B828" s="280" t="s">
        <v>565</v>
      </c>
      <c r="C828" s="279" t="s">
        <v>566</v>
      </c>
      <c r="D828" s="279" t="s">
        <v>9848</v>
      </c>
      <c r="E828" s="281" t="s">
        <v>17156</v>
      </c>
      <c r="F828" s="279" t="s">
        <v>2383</v>
      </c>
      <c r="G828" s="279" t="s">
        <v>10250</v>
      </c>
      <c r="H828" s="282">
        <v>3290</v>
      </c>
      <c r="I828" s="283" t="s">
        <v>13986</v>
      </c>
      <c r="J828" s="284" t="s">
        <v>21613</v>
      </c>
      <c r="K828" s="284" t="s">
        <v>19798</v>
      </c>
      <c r="M828" s="283">
        <v>1</v>
      </c>
      <c r="N828" s="283">
        <v>1</v>
      </c>
    </row>
    <row r="829" spans="1:14" ht="63.75" x14ac:dyDescent="0.45">
      <c r="A829" s="279" t="s">
        <v>9848</v>
      </c>
      <c r="B829" s="280" t="s">
        <v>565</v>
      </c>
      <c r="C829" s="279" t="s">
        <v>566</v>
      </c>
      <c r="D829" s="279" t="s">
        <v>9848</v>
      </c>
      <c r="E829" s="281" t="s">
        <v>17806</v>
      </c>
      <c r="F829" s="279" t="s">
        <v>2892</v>
      </c>
      <c r="G829" s="279" t="s">
        <v>9953</v>
      </c>
      <c r="H829" s="282">
        <v>3250</v>
      </c>
      <c r="I829" s="283" t="s">
        <v>13987</v>
      </c>
      <c r="J829" s="284" t="s">
        <v>21613</v>
      </c>
      <c r="K829" s="284" t="s">
        <v>19111</v>
      </c>
      <c r="M829" s="283">
        <v>1</v>
      </c>
      <c r="N829" s="283">
        <v>1</v>
      </c>
    </row>
    <row r="830" spans="1:14" ht="38.25" x14ac:dyDescent="0.45">
      <c r="A830" s="279" t="s">
        <v>9848</v>
      </c>
      <c r="B830" s="280" t="s">
        <v>565</v>
      </c>
      <c r="C830" s="279" t="s">
        <v>566</v>
      </c>
      <c r="D830" s="279" t="s">
        <v>9848</v>
      </c>
      <c r="E830" s="281" t="s">
        <v>17816</v>
      </c>
      <c r="F830" s="279" t="s">
        <v>2900</v>
      </c>
      <c r="G830" s="279" t="s">
        <v>9944</v>
      </c>
      <c r="H830" s="282">
        <v>3250</v>
      </c>
      <c r="I830" s="283" t="s">
        <v>13988</v>
      </c>
      <c r="J830" s="284" t="s">
        <v>21613</v>
      </c>
      <c r="K830" s="284" t="s">
        <v>19101</v>
      </c>
      <c r="M830" s="283">
        <v>1</v>
      </c>
      <c r="N830" s="283">
        <v>1</v>
      </c>
    </row>
    <row r="831" spans="1:14" ht="25.5" x14ac:dyDescent="0.45">
      <c r="A831" s="279" t="s">
        <v>9848</v>
      </c>
      <c r="B831" s="280" t="s">
        <v>567</v>
      </c>
      <c r="C831" s="279" t="s">
        <v>9943</v>
      </c>
      <c r="D831" s="279" t="s">
        <v>9848</v>
      </c>
      <c r="E831" s="281" t="s">
        <v>17720</v>
      </c>
      <c r="F831" s="279" t="s">
        <v>2820</v>
      </c>
      <c r="G831" s="279" t="s">
        <v>10004</v>
      </c>
      <c r="H831" s="282">
        <v>3250</v>
      </c>
      <c r="I831" s="283" t="s">
        <v>13989</v>
      </c>
      <c r="J831" s="284" t="s">
        <v>21612</v>
      </c>
      <c r="K831" s="284" t="s">
        <v>19203</v>
      </c>
      <c r="M831" s="283">
        <v>1</v>
      </c>
      <c r="N831" s="283">
        <v>1</v>
      </c>
    </row>
    <row r="832" spans="1:14" ht="63.75" x14ac:dyDescent="0.45">
      <c r="A832" s="279" t="s">
        <v>9848</v>
      </c>
      <c r="B832" s="280" t="s">
        <v>567</v>
      </c>
      <c r="C832" s="279" t="s">
        <v>9943</v>
      </c>
      <c r="D832" s="279" t="s">
        <v>9848</v>
      </c>
      <c r="E832" s="281" t="s">
        <v>17806</v>
      </c>
      <c r="F832" s="279" t="s">
        <v>2892</v>
      </c>
      <c r="G832" s="279" t="s">
        <v>9952</v>
      </c>
      <c r="H832" s="282">
        <v>2592</v>
      </c>
      <c r="I832" s="283" t="s">
        <v>13990</v>
      </c>
      <c r="J832" s="284" t="s">
        <v>21612</v>
      </c>
      <c r="K832" s="284" t="s">
        <v>19111</v>
      </c>
      <c r="M832" s="283">
        <v>1</v>
      </c>
      <c r="N832" s="283">
        <v>1</v>
      </c>
    </row>
    <row r="833" spans="1:14" ht="38.25" x14ac:dyDescent="0.45">
      <c r="A833" s="279" t="s">
        <v>9848</v>
      </c>
      <c r="B833" s="280" t="s">
        <v>567</v>
      </c>
      <c r="C833" s="279" t="s">
        <v>9943</v>
      </c>
      <c r="D833" s="279" t="s">
        <v>9848</v>
      </c>
      <c r="E833" s="281" t="s">
        <v>17816</v>
      </c>
      <c r="F833" s="279" t="s">
        <v>2900</v>
      </c>
      <c r="G833" s="279" t="s">
        <v>9942</v>
      </c>
      <c r="H833" s="282">
        <v>2599</v>
      </c>
      <c r="I833" s="283" t="s">
        <v>13991</v>
      </c>
      <c r="J833" s="284" t="s">
        <v>21612</v>
      </c>
      <c r="K833" s="284" t="s">
        <v>19101</v>
      </c>
      <c r="M833" s="283">
        <v>1</v>
      </c>
      <c r="N833" s="283">
        <v>1</v>
      </c>
    </row>
    <row r="834" spans="1:14" ht="25.5" x14ac:dyDescent="0.45">
      <c r="A834" s="279" t="s">
        <v>9848</v>
      </c>
      <c r="B834" s="280" t="s">
        <v>571</v>
      </c>
      <c r="C834" s="279" t="s">
        <v>570</v>
      </c>
      <c r="D834" s="279" t="s">
        <v>9848</v>
      </c>
      <c r="E834" s="281" t="s">
        <v>16075</v>
      </c>
      <c r="F834" s="279" t="s">
        <v>1571</v>
      </c>
      <c r="G834" s="279" t="s">
        <v>11289</v>
      </c>
      <c r="H834" s="282">
        <v>3211</v>
      </c>
      <c r="I834" s="283" t="s">
        <v>13992</v>
      </c>
      <c r="J834" s="284" t="s">
        <v>21610</v>
      </c>
      <c r="K834" s="284" t="s">
        <v>20905</v>
      </c>
      <c r="M834" s="283">
        <v>1</v>
      </c>
      <c r="N834" s="283">
        <v>1</v>
      </c>
    </row>
    <row r="835" spans="1:14" ht="25.5" x14ac:dyDescent="0.45">
      <c r="A835" s="279" t="s">
        <v>9848</v>
      </c>
      <c r="B835" s="280" t="s">
        <v>571</v>
      </c>
      <c r="C835" s="279" t="s">
        <v>570</v>
      </c>
      <c r="D835" s="279" t="s">
        <v>9848</v>
      </c>
      <c r="E835" s="281" t="s">
        <v>16077</v>
      </c>
      <c r="F835" s="279" t="s">
        <v>1573</v>
      </c>
      <c r="G835" s="279" t="s">
        <v>11284</v>
      </c>
      <c r="H835" s="282">
        <v>3212</v>
      </c>
      <c r="I835" s="283" t="s">
        <v>13993</v>
      </c>
      <c r="J835" s="284" t="s">
        <v>21610</v>
      </c>
      <c r="K835" s="284" t="s">
        <v>20903</v>
      </c>
      <c r="M835" s="283">
        <v>1</v>
      </c>
      <c r="N835" s="283">
        <v>1</v>
      </c>
    </row>
    <row r="836" spans="1:14" ht="25.5" x14ac:dyDescent="0.45">
      <c r="A836" s="279" t="s">
        <v>9848</v>
      </c>
      <c r="B836" s="280" t="s">
        <v>577</v>
      </c>
      <c r="C836" s="279" t="s">
        <v>576</v>
      </c>
      <c r="D836" s="279"/>
      <c r="E836" s="281" t="s">
        <v>16003</v>
      </c>
      <c r="F836" s="279" t="s">
        <v>11332</v>
      </c>
      <c r="G836" s="279" t="s">
        <v>9860</v>
      </c>
      <c r="H836" s="282">
        <v>2219</v>
      </c>
      <c r="I836" s="283" t="s">
        <v>13994</v>
      </c>
      <c r="J836" s="284" t="s">
        <v>21606</v>
      </c>
      <c r="K836" s="284" t="s">
        <v>20978</v>
      </c>
      <c r="M836" s="283">
        <v>1</v>
      </c>
      <c r="N836" s="283">
        <v>1</v>
      </c>
    </row>
    <row r="837" spans="1:14" ht="25.5" x14ac:dyDescent="0.45">
      <c r="A837" s="279" t="s">
        <v>9848</v>
      </c>
      <c r="B837" s="280" t="s">
        <v>577</v>
      </c>
      <c r="C837" s="279" t="s">
        <v>576</v>
      </c>
      <c r="D837" s="279"/>
      <c r="E837" s="281" t="s">
        <v>16004</v>
      </c>
      <c r="F837" s="279" t="s">
        <v>11331</v>
      </c>
      <c r="G837" s="279" t="s">
        <v>9860</v>
      </c>
      <c r="H837" s="282">
        <v>2829</v>
      </c>
      <c r="I837" s="283" t="s">
        <v>13995</v>
      </c>
      <c r="J837" s="284" t="s">
        <v>21606</v>
      </c>
      <c r="K837" s="284" t="s">
        <v>20977</v>
      </c>
      <c r="M837" s="283">
        <v>1</v>
      </c>
      <c r="N837" s="283">
        <v>1</v>
      </c>
    </row>
    <row r="838" spans="1:14" ht="25.5" x14ac:dyDescent="0.45">
      <c r="A838" s="279" t="s">
        <v>9848</v>
      </c>
      <c r="B838" s="280" t="s">
        <v>577</v>
      </c>
      <c r="C838" s="279" t="s">
        <v>576</v>
      </c>
      <c r="D838" s="279"/>
      <c r="E838" s="281" t="s">
        <v>16005</v>
      </c>
      <c r="F838" s="279" t="s">
        <v>11330</v>
      </c>
      <c r="G838" s="279" t="s">
        <v>9860</v>
      </c>
      <c r="H838" s="282">
        <v>3220</v>
      </c>
      <c r="I838" s="283" t="s">
        <v>13996</v>
      </c>
      <c r="J838" s="284" t="s">
        <v>21606</v>
      </c>
      <c r="K838" s="284" t="s">
        <v>20976</v>
      </c>
      <c r="M838" s="283">
        <v>1</v>
      </c>
      <c r="N838" s="283">
        <v>1</v>
      </c>
    </row>
    <row r="839" spans="1:14" ht="25.5" x14ac:dyDescent="0.45">
      <c r="A839" s="279" t="s">
        <v>9848</v>
      </c>
      <c r="B839" s="280" t="s">
        <v>577</v>
      </c>
      <c r="C839" s="279" t="s">
        <v>576</v>
      </c>
      <c r="D839" s="279"/>
      <c r="E839" s="281" t="s">
        <v>16006</v>
      </c>
      <c r="F839" s="279" t="s">
        <v>11329</v>
      </c>
      <c r="G839" s="279"/>
      <c r="H839" s="282">
        <v>3230</v>
      </c>
      <c r="I839" s="283" t="s">
        <v>13997</v>
      </c>
      <c r="J839" s="284" t="s">
        <v>21606</v>
      </c>
      <c r="K839" s="284" t="s">
        <v>20975</v>
      </c>
      <c r="M839" s="283">
        <v>1</v>
      </c>
      <c r="N839" s="283">
        <v>1</v>
      </c>
    </row>
    <row r="840" spans="1:14" ht="25.5" x14ac:dyDescent="0.45">
      <c r="A840" s="279" t="s">
        <v>9848</v>
      </c>
      <c r="B840" s="280" t="s">
        <v>577</v>
      </c>
      <c r="C840" s="279" t="s">
        <v>576</v>
      </c>
      <c r="D840" s="279"/>
      <c r="E840" s="281" t="s">
        <v>16007</v>
      </c>
      <c r="F840" s="279" t="s">
        <v>11328</v>
      </c>
      <c r="G840" s="279"/>
      <c r="H840" s="282">
        <v>3240</v>
      </c>
      <c r="I840" s="283" t="s">
        <v>13998</v>
      </c>
      <c r="J840" s="284" t="s">
        <v>21606</v>
      </c>
      <c r="K840" s="284" t="s">
        <v>20974</v>
      </c>
      <c r="M840" s="283">
        <v>1</v>
      </c>
      <c r="N840" s="283">
        <v>1</v>
      </c>
    </row>
    <row r="841" spans="1:14" ht="25.5" x14ac:dyDescent="0.45">
      <c r="A841" s="279" t="s">
        <v>9848</v>
      </c>
      <c r="B841" s="280" t="s">
        <v>577</v>
      </c>
      <c r="C841" s="279" t="s">
        <v>576</v>
      </c>
      <c r="D841" s="279"/>
      <c r="E841" s="281" t="s">
        <v>16008</v>
      </c>
      <c r="F841" s="279" t="s">
        <v>11327</v>
      </c>
      <c r="G841" s="279"/>
      <c r="H841" s="282">
        <v>2640</v>
      </c>
      <c r="I841" s="283" t="s">
        <v>13999</v>
      </c>
      <c r="J841" s="284" t="s">
        <v>21606</v>
      </c>
      <c r="K841" s="284" t="s">
        <v>20973</v>
      </c>
      <c r="M841" s="283">
        <v>1</v>
      </c>
      <c r="N841" s="283">
        <v>1</v>
      </c>
    </row>
    <row r="842" spans="1:14" ht="25.5" x14ac:dyDescent="0.45">
      <c r="A842" s="279" t="s">
        <v>9848</v>
      </c>
      <c r="B842" s="280" t="s">
        <v>577</v>
      </c>
      <c r="C842" s="279" t="s">
        <v>576</v>
      </c>
      <c r="D842" s="279"/>
      <c r="E842" s="281" t="s">
        <v>16009</v>
      </c>
      <c r="F842" s="279" t="s">
        <v>11326</v>
      </c>
      <c r="G842" s="279"/>
      <c r="H842" s="282">
        <v>3092</v>
      </c>
      <c r="I842" s="283" t="s">
        <v>14000</v>
      </c>
      <c r="J842" s="284" t="s">
        <v>21606</v>
      </c>
      <c r="K842" s="284" t="s">
        <v>20972</v>
      </c>
      <c r="M842" s="283">
        <v>1</v>
      </c>
      <c r="N842" s="283">
        <v>1</v>
      </c>
    </row>
    <row r="843" spans="1:14" ht="25.5" x14ac:dyDescent="0.45">
      <c r="A843" s="279" t="s">
        <v>9848</v>
      </c>
      <c r="B843" s="280" t="s">
        <v>577</v>
      </c>
      <c r="C843" s="279" t="s">
        <v>576</v>
      </c>
      <c r="D843" s="279"/>
      <c r="E843" s="281" t="s">
        <v>16010</v>
      </c>
      <c r="F843" s="279" t="s">
        <v>11325</v>
      </c>
      <c r="G843" s="279"/>
      <c r="H843" s="282">
        <v>3230</v>
      </c>
      <c r="I843" s="283" t="s">
        <v>14001</v>
      </c>
      <c r="J843" s="284" t="s">
        <v>21606</v>
      </c>
      <c r="K843" s="284" t="s">
        <v>20971</v>
      </c>
      <c r="M843" s="283">
        <v>1</v>
      </c>
      <c r="N843" s="283">
        <v>1</v>
      </c>
    </row>
    <row r="844" spans="1:14" ht="25.5" x14ac:dyDescent="0.45">
      <c r="A844" s="279" t="s">
        <v>9848</v>
      </c>
      <c r="B844" s="280" t="s">
        <v>577</v>
      </c>
      <c r="C844" s="279" t="s">
        <v>576</v>
      </c>
      <c r="D844" s="279"/>
      <c r="E844" s="281" t="s">
        <v>16012</v>
      </c>
      <c r="F844" s="279" t="s">
        <v>11324</v>
      </c>
      <c r="G844" s="279" t="s">
        <v>9860</v>
      </c>
      <c r="H844" s="282">
        <v>3240</v>
      </c>
      <c r="I844" s="283" t="s">
        <v>14002</v>
      </c>
      <c r="J844" s="284" t="s">
        <v>21606</v>
      </c>
      <c r="K844" s="284" t="s">
        <v>20969</v>
      </c>
      <c r="M844" s="283">
        <v>1</v>
      </c>
      <c r="N844" s="283">
        <v>1</v>
      </c>
    </row>
    <row r="845" spans="1:14" ht="25.5" x14ac:dyDescent="0.45">
      <c r="A845" s="279" t="s">
        <v>9848</v>
      </c>
      <c r="B845" s="280" t="s">
        <v>577</v>
      </c>
      <c r="C845" s="279" t="s">
        <v>576</v>
      </c>
      <c r="D845" s="279"/>
      <c r="E845" s="281" t="s">
        <v>16013</v>
      </c>
      <c r="F845" s="279" t="s">
        <v>11323</v>
      </c>
      <c r="G845" s="279" t="s">
        <v>9860</v>
      </c>
      <c r="H845" s="282">
        <v>1399</v>
      </c>
      <c r="I845" s="283" t="s">
        <v>14003</v>
      </c>
      <c r="J845" s="284" t="s">
        <v>21606</v>
      </c>
      <c r="K845" s="284" t="s">
        <v>20968</v>
      </c>
      <c r="M845" s="283">
        <v>1</v>
      </c>
      <c r="N845" s="283">
        <v>1</v>
      </c>
    </row>
    <row r="846" spans="1:14" ht="25.5" x14ac:dyDescent="0.45">
      <c r="A846" s="279"/>
      <c r="B846" s="280" t="s">
        <v>580</v>
      </c>
      <c r="C846" s="279" t="s">
        <v>579</v>
      </c>
      <c r="D846" s="279"/>
      <c r="E846" s="281" t="s">
        <v>16016</v>
      </c>
      <c r="F846" s="279" t="s">
        <v>11322</v>
      </c>
      <c r="G846" s="279" t="s">
        <v>9860</v>
      </c>
      <c r="H846" s="282">
        <v>1629</v>
      </c>
      <c r="I846" s="283" t="s">
        <v>14004</v>
      </c>
      <c r="J846" s="284" t="s">
        <v>21604</v>
      </c>
      <c r="K846" s="284" t="s">
        <v>20965</v>
      </c>
      <c r="M846" s="283">
        <v>1</v>
      </c>
      <c r="N846" s="283">
        <v>1</v>
      </c>
    </row>
    <row r="847" spans="1:14" ht="25.5" x14ac:dyDescent="0.45">
      <c r="A847" s="279" t="s">
        <v>9848</v>
      </c>
      <c r="B847" s="280" t="s">
        <v>583</v>
      </c>
      <c r="C847" s="279" t="s">
        <v>582</v>
      </c>
      <c r="D847" s="279"/>
      <c r="E847" s="281" t="s">
        <v>16023</v>
      </c>
      <c r="F847" s="279" t="s">
        <v>11317</v>
      </c>
      <c r="G847" s="279" t="s">
        <v>9860</v>
      </c>
      <c r="H847" s="282">
        <v>1701</v>
      </c>
      <c r="I847" s="283" t="s">
        <v>14005</v>
      </c>
      <c r="J847" s="284" t="s">
        <v>21602</v>
      </c>
      <c r="K847" s="284" t="s">
        <v>20958</v>
      </c>
      <c r="M847" s="283">
        <v>1</v>
      </c>
      <c r="N847" s="283">
        <v>1</v>
      </c>
    </row>
    <row r="848" spans="1:14" ht="13.15" x14ac:dyDescent="0.45">
      <c r="A848" s="279" t="s">
        <v>9848</v>
      </c>
      <c r="B848" s="280" t="s">
        <v>583</v>
      </c>
      <c r="C848" s="279" t="s">
        <v>582</v>
      </c>
      <c r="D848" s="279"/>
      <c r="E848" s="281" t="s">
        <v>16175</v>
      </c>
      <c r="F848" s="279" t="s">
        <v>11179</v>
      </c>
      <c r="G848" s="279" t="s">
        <v>9860</v>
      </c>
      <c r="H848" s="282">
        <v>1709</v>
      </c>
      <c r="I848" s="283" t="s">
        <v>14006</v>
      </c>
      <c r="J848" s="284" t="s">
        <v>21602</v>
      </c>
      <c r="K848" s="284" t="s">
        <v>20802</v>
      </c>
      <c r="M848" s="283">
        <v>1</v>
      </c>
      <c r="N848" s="283">
        <v>1</v>
      </c>
    </row>
    <row r="849" spans="1:14" ht="25.5" x14ac:dyDescent="0.45">
      <c r="A849" s="279"/>
      <c r="B849" s="280" t="s">
        <v>589</v>
      </c>
      <c r="C849" s="279" t="s">
        <v>587</v>
      </c>
      <c r="D849" s="279" t="s">
        <v>9848</v>
      </c>
      <c r="E849" s="281" t="s">
        <v>16019</v>
      </c>
      <c r="F849" s="279" t="s">
        <v>11320</v>
      </c>
      <c r="G849" s="279" t="s">
        <v>11321</v>
      </c>
      <c r="H849" s="282">
        <v>2022</v>
      </c>
      <c r="I849" s="283" t="s">
        <v>14007</v>
      </c>
      <c r="J849" s="284" t="s">
        <v>21598</v>
      </c>
      <c r="K849" s="284" t="s">
        <v>20962</v>
      </c>
      <c r="M849" s="283">
        <v>1</v>
      </c>
      <c r="N849" s="283">
        <v>1</v>
      </c>
    </row>
    <row r="850" spans="1:14" ht="13.15" x14ac:dyDescent="0.45">
      <c r="A850" s="279" t="s">
        <v>9848</v>
      </c>
      <c r="B850" s="280" t="s">
        <v>593</v>
      </c>
      <c r="C850" s="279" t="s">
        <v>591</v>
      </c>
      <c r="D850" s="279"/>
      <c r="E850" s="281" t="s">
        <v>16021</v>
      </c>
      <c r="F850" s="279" t="s">
        <v>11318</v>
      </c>
      <c r="G850" s="279" t="s">
        <v>9860</v>
      </c>
      <c r="H850" s="282">
        <v>2817</v>
      </c>
      <c r="I850" s="283" t="s">
        <v>14008</v>
      </c>
      <c r="J850" s="284" t="s">
        <v>21595</v>
      </c>
      <c r="K850" s="284" t="s">
        <v>20960</v>
      </c>
      <c r="M850" s="283">
        <v>1</v>
      </c>
      <c r="N850" s="283">
        <v>1</v>
      </c>
    </row>
    <row r="851" spans="1:14" ht="25.5" x14ac:dyDescent="0.45">
      <c r="A851" s="279" t="s">
        <v>9848</v>
      </c>
      <c r="B851" s="280" t="s">
        <v>593</v>
      </c>
      <c r="C851" s="279" t="s">
        <v>591</v>
      </c>
      <c r="D851" s="279" t="s">
        <v>9848</v>
      </c>
      <c r="E851" s="281" t="s">
        <v>17561</v>
      </c>
      <c r="F851" s="279" t="s">
        <v>10062</v>
      </c>
      <c r="G851" s="279" t="s">
        <v>10063</v>
      </c>
      <c r="H851" s="282">
        <v>2819</v>
      </c>
      <c r="I851" s="283" t="s">
        <v>14009</v>
      </c>
      <c r="J851" s="284" t="s">
        <v>21595</v>
      </c>
      <c r="K851" s="284" t="s">
        <v>19368</v>
      </c>
      <c r="M851" s="283">
        <v>1</v>
      </c>
      <c r="N851" s="283">
        <v>1</v>
      </c>
    </row>
    <row r="852" spans="1:14" ht="25.5" x14ac:dyDescent="0.45">
      <c r="A852" s="279" t="s">
        <v>9848</v>
      </c>
      <c r="B852" s="280" t="s">
        <v>593</v>
      </c>
      <c r="C852" s="279" t="s">
        <v>591</v>
      </c>
      <c r="D852" s="279"/>
      <c r="E852" s="281" t="s">
        <v>17567</v>
      </c>
      <c r="F852" s="279" t="s">
        <v>10058</v>
      </c>
      <c r="G852" s="279" t="s">
        <v>9860</v>
      </c>
      <c r="H852" s="282">
        <v>3290</v>
      </c>
      <c r="I852" s="283" t="s">
        <v>14010</v>
      </c>
      <c r="J852" s="284" t="s">
        <v>21595</v>
      </c>
      <c r="K852" s="284" t="s">
        <v>19361</v>
      </c>
      <c r="M852" s="283">
        <v>1</v>
      </c>
      <c r="N852" s="283">
        <v>1</v>
      </c>
    </row>
    <row r="853" spans="1:14" ht="25.5" x14ac:dyDescent="0.45">
      <c r="A853" s="279" t="s">
        <v>9848</v>
      </c>
      <c r="B853" s="280" t="s">
        <v>593</v>
      </c>
      <c r="C853" s="279" t="s">
        <v>591</v>
      </c>
      <c r="D853" s="279"/>
      <c r="E853" s="281" t="s">
        <v>17568</v>
      </c>
      <c r="F853" s="279" t="s">
        <v>10057</v>
      </c>
      <c r="G853" s="279" t="s">
        <v>9860</v>
      </c>
      <c r="H853" s="282">
        <v>1629</v>
      </c>
      <c r="I853" s="283" t="s">
        <v>14011</v>
      </c>
      <c r="J853" s="284" t="s">
        <v>21595</v>
      </c>
      <c r="K853" s="284" t="s">
        <v>19360</v>
      </c>
      <c r="M853" s="283">
        <v>1</v>
      </c>
      <c r="N853" s="283">
        <v>1</v>
      </c>
    </row>
    <row r="854" spans="1:14" ht="13.15" x14ac:dyDescent="0.45">
      <c r="A854" s="279" t="s">
        <v>9848</v>
      </c>
      <c r="B854" s="280" t="s">
        <v>598</v>
      </c>
      <c r="C854" s="279" t="s">
        <v>599</v>
      </c>
      <c r="D854" s="279"/>
      <c r="E854" s="281" t="s">
        <v>17553</v>
      </c>
      <c r="F854" s="279" t="s">
        <v>10069</v>
      </c>
      <c r="G854" s="279" t="s">
        <v>9860</v>
      </c>
      <c r="H854" s="282">
        <v>1811</v>
      </c>
      <c r="I854" s="283" t="s">
        <v>14012</v>
      </c>
      <c r="J854" s="284" t="s">
        <v>21592</v>
      </c>
      <c r="K854" s="284" t="s">
        <v>19376</v>
      </c>
      <c r="M854" s="283">
        <v>1</v>
      </c>
      <c r="N854" s="283">
        <v>1</v>
      </c>
    </row>
    <row r="855" spans="1:14" ht="13.15" x14ac:dyDescent="0.45">
      <c r="A855" s="279" t="s">
        <v>9848</v>
      </c>
      <c r="B855" s="280" t="s">
        <v>598</v>
      </c>
      <c r="C855" s="279" t="s">
        <v>599</v>
      </c>
      <c r="D855" s="279"/>
      <c r="E855" s="281" t="s">
        <v>17555</v>
      </c>
      <c r="F855" s="279" t="s">
        <v>10067</v>
      </c>
      <c r="G855" s="279" t="s">
        <v>9860</v>
      </c>
      <c r="H855" s="282">
        <v>2220</v>
      </c>
      <c r="I855" s="283" t="s">
        <v>14013</v>
      </c>
      <c r="J855" s="284" t="s">
        <v>21592</v>
      </c>
      <c r="K855" s="284" t="s">
        <v>19374</v>
      </c>
      <c r="M855" s="283">
        <v>1</v>
      </c>
      <c r="N855" s="283">
        <v>1</v>
      </c>
    </row>
    <row r="856" spans="1:14" ht="13.15" x14ac:dyDescent="0.45">
      <c r="A856" s="279"/>
      <c r="B856" s="280" t="s">
        <v>600</v>
      </c>
      <c r="C856" s="279" t="s">
        <v>601</v>
      </c>
      <c r="D856" s="279"/>
      <c r="E856" s="281" t="s">
        <v>17554</v>
      </c>
      <c r="F856" s="279" t="s">
        <v>10068</v>
      </c>
      <c r="G856" s="279" t="s">
        <v>9860</v>
      </c>
      <c r="H856" s="282">
        <v>2599</v>
      </c>
      <c r="I856" s="283" t="s">
        <v>14014</v>
      </c>
      <c r="J856" s="284" t="s">
        <v>21591</v>
      </c>
      <c r="K856" s="284" t="s">
        <v>19375</v>
      </c>
      <c r="M856" s="283">
        <v>1</v>
      </c>
      <c r="N856" s="283">
        <v>1</v>
      </c>
    </row>
    <row r="857" spans="1:14" ht="25.5" x14ac:dyDescent="0.45">
      <c r="A857" s="279" t="s">
        <v>9848</v>
      </c>
      <c r="B857" s="280" t="s">
        <v>604</v>
      </c>
      <c r="C857" s="279" t="s">
        <v>605</v>
      </c>
      <c r="D857" s="279"/>
      <c r="E857" s="281" t="s">
        <v>17559</v>
      </c>
      <c r="F857" s="279" t="s">
        <v>10065</v>
      </c>
      <c r="G857" s="279" t="s">
        <v>9860</v>
      </c>
      <c r="H857" s="282">
        <v>2790</v>
      </c>
      <c r="I857" s="283" t="s">
        <v>14015</v>
      </c>
      <c r="J857" s="284" t="s">
        <v>21589</v>
      </c>
      <c r="K857" s="284" t="s">
        <v>19370</v>
      </c>
      <c r="M857" s="283">
        <v>1</v>
      </c>
      <c r="N857" s="283">
        <v>1</v>
      </c>
    </row>
    <row r="858" spans="1:14" ht="25.5" x14ac:dyDescent="0.45">
      <c r="A858" s="279" t="s">
        <v>9848</v>
      </c>
      <c r="B858" s="280" t="s">
        <v>604</v>
      </c>
      <c r="C858" s="279" t="s">
        <v>605</v>
      </c>
      <c r="D858" s="279"/>
      <c r="E858" s="281" t="s">
        <v>17560</v>
      </c>
      <c r="F858" s="279" t="s">
        <v>10064</v>
      </c>
      <c r="G858" s="279"/>
      <c r="H858" s="282">
        <v>1399</v>
      </c>
      <c r="I858" s="283" t="s">
        <v>14016</v>
      </c>
      <c r="J858" s="284" t="s">
        <v>21589</v>
      </c>
      <c r="K858" s="284" t="s">
        <v>19369</v>
      </c>
      <c r="M858" s="283">
        <v>1</v>
      </c>
      <c r="N858" s="283">
        <v>1</v>
      </c>
    </row>
    <row r="859" spans="1:14" ht="25.5" x14ac:dyDescent="0.45">
      <c r="A859" s="279" t="s">
        <v>9848</v>
      </c>
      <c r="B859" s="280" t="s">
        <v>604</v>
      </c>
      <c r="C859" s="279" t="s">
        <v>605</v>
      </c>
      <c r="D859" s="279" t="s">
        <v>9848</v>
      </c>
      <c r="E859" s="281" t="s">
        <v>17561</v>
      </c>
      <c r="F859" s="279" t="s">
        <v>10062</v>
      </c>
      <c r="G859" s="279" t="s">
        <v>10061</v>
      </c>
      <c r="H859" s="282">
        <v>1512</v>
      </c>
      <c r="I859" s="283" t="s">
        <v>14017</v>
      </c>
      <c r="J859" s="284" t="s">
        <v>21589</v>
      </c>
      <c r="K859" s="284" t="s">
        <v>19368</v>
      </c>
      <c r="M859" s="283">
        <v>1</v>
      </c>
      <c r="N859" s="283">
        <v>1</v>
      </c>
    </row>
    <row r="860" spans="1:14" ht="25.5" x14ac:dyDescent="0.45">
      <c r="A860" s="279"/>
      <c r="B860" s="280" t="s">
        <v>606</v>
      </c>
      <c r="C860" s="279" t="s">
        <v>607</v>
      </c>
      <c r="D860" s="279"/>
      <c r="E860" s="281" t="s">
        <v>17558</v>
      </c>
      <c r="F860" s="279" t="s">
        <v>10066</v>
      </c>
      <c r="G860" s="279" t="s">
        <v>9860</v>
      </c>
      <c r="H860" s="282">
        <v>1629</v>
      </c>
      <c r="I860" s="283" t="s">
        <v>14018</v>
      </c>
      <c r="J860" s="284" t="s">
        <v>21588</v>
      </c>
      <c r="K860" s="284" t="s">
        <v>19371</v>
      </c>
      <c r="M860" s="283">
        <v>1</v>
      </c>
      <c r="N860" s="283">
        <v>1</v>
      </c>
    </row>
    <row r="861" spans="1:14" ht="25.5" x14ac:dyDescent="0.45">
      <c r="A861" s="279" t="s">
        <v>9848</v>
      </c>
      <c r="B861" s="280" t="s">
        <v>610</v>
      </c>
      <c r="C861" s="279" t="s">
        <v>609</v>
      </c>
      <c r="D861" s="279" t="s">
        <v>9848</v>
      </c>
      <c r="E861" s="281" t="s">
        <v>17156</v>
      </c>
      <c r="F861" s="279" t="s">
        <v>2383</v>
      </c>
      <c r="G861" s="279" t="s">
        <v>10249</v>
      </c>
      <c r="H861" s="282">
        <v>1709</v>
      </c>
      <c r="I861" s="283" t="s">
        <v>14019</v>
      </c>
      <c r="J861" s="284" t="s">
        <v>21586</v>
      </c>
      <c r="K861" s="284" t="s">
        <v>19798</v>
      </c>
      <c r="M861" s="283">
        <v>1</v>
      </c>
      <c r="N861" s="283">
        <v>1</v>
      </c>
    </row>
    <row r="862" spans="1:14" ht="13.15" x14ac:dyDescent="0.45">
      <c r="A862" s="279" t="s">
        <v>9848</v>
      </c>
      <c r="B862" s="280" t="s">
        <v>610</v>
      </c>
      <c r="C862" s="279" t="s">
        <v>609</v>
      </c>
      <c r="D862" s="279"/>
      <c r="E862" s="281" t="s">
        <v>17565</v>
      </c>
      <c r="F862" s="279" t="s">
        <v>10059</v>
      </c>
      <c r="G862" s="279" t="s">
        <v>9860</v>
      </c>
      <c r="H862" s="282">
        <v>2219</v>
      </c>
      <c r="I862" s="283" t="s">
        <v>14020</v>
      </c>
      <c r="J862" s="284" t="s">
        <v>21586</v>
      </c>
      <c r="K862" s="284" t="s">
        <v>19363</v>
      </c>
      <c r="M862" s="283">
        <v>1</v>
      </c>
      <c r="N862" s="283">
        <v>1</v>
      </c>
    </row>
    <row r="863" spans="1:14" ht="25.5" x14ac:dyDescent="0.45">
      <c r="A863" s="279"/>
      <c r="B863" s="280" t="s">
        <v>614</v>
      </c>
      <c r="C863" s="279" t="s">
        <v>612</v>
      </c>
      <c r="D863" s="279"/>
      <c r="E863" s="281" t="s">
        <v>17563</v>
      </c>
      <c r="F863" s="279" t="s">
        <v>10060</v>
      </c>
      <c r="G863" s="279" t="s">
        <v>9860</v>
      </c>
      <c r="H863" s="282">
        <v>2220</v>
      </c>
      <c r="I863" s="283" t="s">
        <v>14021</v>
      </c>
      <c r="J863" s="284" t="s">
        <v>21583</v>
      </c>
      <c r="K863" s="284" t="s">
        <v>19365</v>
      </c>
      <c r="M863" s="283">
        <v>1</v>
      </c>
      <c r="N863" s="283">
        <v>1</v>
      </c>
    </row>
    <row r="864" spans="1:14" ht="38.25" x14ac:dyDescent="0.45">
      <c r="A864" s="279" t="s">
        <v>9848</v>
      </c>
      <c r="B864" s="280" t="s">
        <v>620</v>
      </c>
      <c r="C864" s="279" t="s">
        <v>618</v>
      </c>
      <c r="D864" s="279"/>
      <c r="E864" s="281" t="s">
        <v>16027</v>
      </c>
      <c r="F864" s="279" t="s">
        <v>11316</v>
      </c>
      <c r="G864" s="279" t="s">
        <v>9860</v>
      </c>
      <c r="H864" s="282">
        <v>2399</v>
      </c>
      <c r="I864" s="283" t="s">
        <v>14022</v>
      </c>
      <c r="J864" s="284" t="s">
        <v>21579</v>
      </c>
      <c r="K864" s="284" t="s">
        <v>20953</v>
      </c>
      <c r="M864" s="283">
        <v>1</v>
      </c>
      <c r="N864" s="283">
        <v>1</v>
      </c>
    </row>
    <row r="865" spans="1:14" ht="38.25" x14ac:dyDescent="0.45">
      <c r="A865" s="279" t="s">
        <v>9848</v>
      </c>
      <c r="B865" s="280" t="s">
        <v>620</v>
      </c>
      <c r="C865" s="279" t="s">
        <v>618</v>
      </c>
      <c r="D865" s="279"/>
      <c r="E865" s="281" t="s">
        <v>16028</v>
      </c>
      <c r="F865" s="279" t="s">
        <v>11315</v>
      </c>
      <c r="G865" s="279" t="s">
        <v>9860</v>
      </c>
      <c r="H865" s="282">
        <v>2819</v>
      </c>
      <c r="I865" s="283" t="s">
        <v>14023</v>
      </c>
      <c r="J865" s="284" t="s">
        <v>21579</v>
      </c>
      <c r="K865" s="284" t="s">
        <v>20952</v>
      </c>
      <c r="M865" s="283">
        <v>1</v>
      </c>
      <c r="N865" s="283">
        <v>1</v>
      </c>
    </row>
    <row r="866" spans="1:14" ht="25.5" x14ac:dyDescent="0.45">
      <c r="A866" s="279" t="s">
        <v>9848</v>
      </c>
      <c r="B866" s="280" t="s">
        <v>620</v>
      </c>
      <c r="C866" s="279" t="s">
        <v>618</v>
      </c>
      <c r="D866" s="279"/>
      <c r="E866" s="281" t="s">
        <v>16029</v>
      </c>
      <c r="F866" s="279" t="s">
        <v>11314</v>
      </c>
      <c r="G866" s="279" t="s">
        <v>9860</v>
      </c>
      <c r="H866" s="282">
        <v>3220</v>
      </c>
      <c r="I866" s="283" t="s">
        <v>14024</v>
      </c>
      <c r="J866" s="284" t="s">
        <v>21579</v>
      </c>
      <c r="K866" s="284" t="s">
        <v>20951</v>
      </c>
      <c r="M866" s="283">
        <v>1</v>
      </c>
      <c r="N866" s="283">
        <v>1</v>
      </c>
    </row>
    <row r="867" spans="1:14" ht="13.15" x14ac:dyDescent="0.45">
      <c r="A867" s="279" t="s">
        <v>9848</v>
      </c>
      <c r="B867" s="280" t="s">
        <v>620</v>
      </c>
      <c r="C867" s="279" t="s">
        <v>618</v>
      </c>
      <c r="D867" s="279"/>
      <c r="E867" s="281" t="s">
        <v>16030</v>
      </c>
      <c r="F867" s="279" t="s">
        <v>11313</v>
      </c>
      <c r="G867" s="279" t="s">
        <v>9860</v>
      </c>
      <c r="H867" s="282">
        <v>2599</v>
      </c>
      <c r="I867" s="283" t="s">
        <v>14025</v>
      </c>
      <c r="J867" s="284" t="s">
        <v>21579</v>
      </c>
      <c r="K867" s="284" t="s">
        <v>20950</v>
      </c>
      <c r="M867" s="283">
        <v>1</v>
      </c>
      <c r="N867" s="283">
        <v>1</v>
      </c>
    </row>
    <row r="868" spans="1:14" ht="25.5" x14ac:dyDescent="0.45">
      <c r="A868" s="279" t="s">
        <v>9848</v>
      </c>
      <c r="B868" s="280" t="s">
        <v>620</v>
      </c>
      <c r="C868" s="279" t="s">
        <v>618</v>
      </c>
      <c r="D868" s="279" t="s">
        <v>9848</v>
      </c>
      <c r="E868" s="281" t="s">
        <v>16033</v>
      </c>
      <c r="F868" s="279" t="s">
        <v>1540</v>
      </c>
      <c r="G868" s="279" t="s">
        <v>11312</v>
      </c>
      <c r="H868" s="282">
        <v>2826</v>
      </c>
      <c r="I868" s="283" t="s">
        <v>14026</v>
      </c>
      <c r="J868" s="284" t="s">
        <v>21579</v>
      </c>
      <c r="K868" s="284" t="s">
        <v>20947</v>
      </c>
      <c r="M868" s="283">
        <v>1</v>
      </c>
      <c r="N868" s="283">
        <v>1</v>
      </c>
    </row>
    <row r="869" spans="1:14" ht="25.5" x14ac:dyDescent="0.45">
      <c r="A869" s="279" t="s">
        <v>9848</v>
      </c>
      <c r="B869" s="280" t="s">
        <v>620</v>
      </c>
      <c r="C869" s="279" t="s">
        <v>618</v>
      </c>
      <c r="D869" s="279" t="s">
        <v>9848</v>
      </c>
      <c r="E869" s="281" t="s">
        <v>16035</v>
      </c>
      <c r="F869" s="279" t="s">
        <v>1542</v>
      </c>
      <c r="G869" s="279" t="s">
        <v>11309</v>
      </c>
      <c r="H869" s="282">
        <v>3290</v>
      </c>
      <c r="I869" s="283" t="s">
        <v>14027</v>
      </c>
      <c r="J869" s="284" t="s">
        <v>21579</v>
      </c>
      <c r="K869" s="284" t="s">
        <v>20945</v>
      </c>
      <c r="M869" s="283">
        <v>1</v>
      </c>
      <c r="N869" s="283">
        <v>1</v>
      </c>
    </row>
    <row r="870" spans="1:14" ht="25.5" x14ac:dyDescent="0.45">
      <c r="A870" s="279" t="s">
        <v>9848</v>
      </c>
      <c r="B870" s="280" t="s">
        <v>625</v>
      </c>
      <c r="C870" s="279" t="s">
        <v>624</v>
      </c>
      <c r="D870" s="279" t="s">
        <v>9848</v>
      </c>
      <c r="E870" s="281" t="s">
        <v>16049</v>
      </c>
      <c r="F870" s="279" t="s">
        <v>1554</v>
      </c>
      <c r="G870" s="279" t="s">
        <v>11305</v>
      </c>
      <c r="H870" s="282">
        <v>3290</v>
      </c>
      <c r="I870" s="283" t="s">
        <v>14028</v>
      </c>
      <c r="J870" s="284" t="s">
        <v>21576</v>
      </c>
      <c r="K870" s="284" t="s">
        <v>20931</v>
      </c>
      <c r="M870" s="283">
        <v>1</v>
      </c>
      <c r="N870" s="283">
        <v>1</v>
      </c>
    </row>
    <row r="871" spans="1:14" ht="25.5" x14ac:dyDescent="0.45">
      <c r="A871" s="279" t="s">
        <v>9848</v>
      </c>
      <c r="B871" s="280" t="s">
        <v>625</v>
      </c>
      <c r="C871" s="279" t="s">
        <v>624</v>
      </c>
      <c r="D871" s="279" t="s">
        <v>9848</v>
      </c>
      <c r="E871" s="281" t="s">
        <v>16052</v>
      </c>
      <c r="F871" s="279" t="s">
        <v>1556</v>
      </c>
      <c r="G871" s="279" t="s">
        <v>11303</v>
      </c>
      <c r="H871" s="282">
        <v>3290</v>
      </c>
      <c r="I871" s="283" t="s">
        <v>14029</v>
      </c>
      <c r="J871" s="284" t="s">
        <v>21576</v>
      </c>
      <c r="K871" s="284" t="s">
        <v>20928</v>
      </c>
      <c r="M871" s="283">
        <v>1</v>
      </c>
      <c r="N871" s="283">
        <v>1</v>
      </c>
    </row>
    <row r="872" spans="1:14" ht="25.5" x14ac:dyDescent="0.45">
      <c r="A872" s="279" t="s">
        <v>9848</v>
      </c>
      <c r="B872" s="280" t="s">
        <v>625</v>
      </c>
      <c r="C872" s="279" t="s">
        <v>624</v>
      </c>
      <c r="D872" s="279" t="s">
        <v>9848</v>
      </c>
      <c r="E872" s="281" t="s">
        <v>16095</v>
      </c>
      <c r="F872" s="279" t="s">
        <v>1585</v>
      </c>
      <c r="G872" s="279" t="s">
        <v>11270</v>
      </c>
      <c r="H872" s="282">
        <v>1410</v>
      </c>
      <c r="I872" s="283" t="s">
        <v>14030</v>
      </c>
      <c r="J872" s="284" t="s">
        <v>21576</v>
      </c>
      <c r="K872" s="284" t="s">
        <v>20885</v>
      </c>
      <c r="M872" s="283">
        <v>1</v>
      </c>
      <c r="N872" s="283">
        <v>1</v>
      </c>
    </row>
    <row r="873" spans="1:14" ht="38.25" x14ac:dyDescent="0.45">
      <c r="A873" s="279" t="s">
        <v>9848</v>
      </c>
      <c r="B873" s="280" t="s">
        <v>628</v>
      </c>
      <c r="C873" s="279" t="s">
        <v>627</v>
      </c>
      <c r="D873" s="279"/>
      <c r="E873" s="281" t="s">
        <v>16039</v>
      </c>
      <c r="F873" s="279" t="s">
        <v>1546</v>
      </c>
      <c r="G873" s="279" t="s">
        <v>9860</v>
      </c>
      <c r="H873" s="282">
        <v>1629</v>
      </c>
      <c r="I873" s="283" t="s">
        <v>14031</v>
      </c>
      <c r="J873" s="284" t="s">
        <v>21574</v>
      </c>
      <c r="K873" s="284" t="s">
        <v>20941</v>
      </c>
      <c r="M873" s="283">
        <v>1</v>
      </c>
      <c r="N873" s="283">
        <v>1</v>
      </c>
    </row>
    <row r="874" spans="1:14" ht="38.25" x14ac:dyDescent="0.45">
      <c r="A874" s="279" t="s">
        <v>9848</v>
      </c>
      <c r="B874" s="280" t="s">
        <v>628</v>
      </c>
      <c r="C874" s="279" t="s">
        <v>627</v>
      </c>
      <c r="D874" s="279" t="s">
        <v>9848</v>
      </c>
      <c r="E874" s="281" t="s">
        <v>16041</v>
      </c>
      <c r="F874" s="279" t="s">
        <v>1548</v>
      </c>
      <c r="G874" s="279" t="s">
        <v>11307</v>
      </c>
      <c r="H874" s="282">
        <v>2023</v>
      </c>
      <c r="I874" s="283" t="s">
        <v>14032</v>
      </c>
      <c r="J874" s="284" t="s">
        <v>21574</v>
      </c>
      <c r="K874" s="284" t="s">
        <v>20939</v>
      </c>
      <c r="M874" s="283">
        <v>1</v>
      </c>
      <c r="N874" s="283">
        <v>1</v>
      </c>
    </row>
    <row r="875" spans="1:14" ht="38.25" x14ac:dyDescent="0.45">
      <c r="A875" s="279" t="s">
        <v>9848</v>
      </c>
      <c r="B875" s="280" t="s">
        <v>628</v>
      </c>
      <c r="C875" s="279" t="s">
        <v>627</v>
      </c>
      <c r="D875" s="279"/>
      <c r="E875" s="281" t="s">
        <v>16043</v>
      </c>
      <c r="F875" s="279" t="s">
        <v>1550</v>
      </c>
      <c r="G875" s="279" t="s">
        <v>9860</v>
      </c>
      <c r="H875" s="282">
        <v>2220</v>
      </c>
      <c r="I875" s="283" t="s">
        <v>14033</v>
      </c>
      <c r="J875" s="284" t="s">
        <v>21574</v>
      </c>
      <c r="K875" s="284" t="s">
        <v>20937</v>
      </c>
      <c r="M875" s="283">
        <v>1</v>
      </c>
      <c r="N875" s="283">
        <v>1</v>
      </c>
    </row>
    <row r="876" spans="1:14" ht="25.5" x14ac:dyDescent="0.45">
      <c r="A876" s="279" t="s">
        <v>9848</v>
      </c>
      <c r="B876" s="280" t="s">
        <v>628</v>
      </c>
      <c r="C876" s="279" t="s">
        <v>627</v>
      </c>
      <c r="D876" s="279" t="s">
        <v>9848</v>
      </c>
      <c r="E876" s="281" t="s">
        <v>16052</v>
      </c>
      <c r="F876" s="279" t="s">
        <v>1556</v>
      </c>
      <c r="G876" s="279" t="s">
        <v>11302</v>
      </c>
      <c r="H876" s="282">
        <v>2599</v>
      </c>
      <c r="I876" s="283" t="s">
        <v>14034</v>
      </c>
      <c r="J876" s="284" t="s">
        <v>21574</v>
      </c>
      <c r="K876" s="284" t="s">
        <v>20928</v>
      </c>
      <c r="M876" s="283">
        <v>1</v>
      </c>
      <c r="N876" s="283">
        <v>1</v>
      </c>
    </row>
    <row r="877" spans="1:14" ht="25.5" x14ac:dyDescent="0.45">
      <c r="A877" s="279" t="s">
        <v>9848</v>
      </c>
      <c r="B877" s="280" t="s">
        <v>631</v>
      </c>
      <c r="C877" s="279" t="s">
        <v>630</v>
      </c>
      <c r="D877" s="279" t="s">
        <v>9848</v>
      </c>
      <c r="E877" s="281" t="s">
        <v>16033</v>
      </c>
      <c r="F877" s="279" t="s">
        <v>1540</v>
      </c>
      <c r="G877" s="279" t="s">
        <v>11311</v>
      </c>
      <c r="H877" s="282">
        <v>2819</v>
      </c>
      <c r="I877" s="283" t="s">
        <v>14035</v>
      </c>
      <c r="J877" s="284" t="s">
        <v>21572</v>
      </c>
      <c r="K877" s="284" t="s">
        <v>20947</v>
      </c>
      <c r="M877" s="283">
        <v>1</v>
      </c>
      <c r="N877" s="283">
        <v>1</v>
      </c>
    </row>
    <row r="878" spans="1:14" ht="25.5" x14ac:dyDescent="0.45">
      <c r="A878" s="279" t="s">
        <v>9848</v>
      </c>
      <c r="B878" s="280" t="s">
        <v>631</v>
      </c>
      <c r="C878" s="279" t="s">
        <v>630</v>
      </c>
      <c r="D878" s="279" t="s">
        <v>9848</v>
      </c>
      <c r="E878" s="281" t="s">
        <v>16035</v>
      </c>
      <c r="F878" s="279" t="s">
        <v>1542</v>
      </c>
      <c r="G878" s="279" t="s">
        <v>11308</v>
      </c>
      <c r="H878" s="282">
        <v>3220</v>
      </c>
      <c r="I878" s="283" t="s">
        <v>14036</v>
      </c>
      <c r="J878" s="284" t="s">
        <v>21572</v>
      </c>
      <c r="K878" s="284" t="s">
        <v>20945</v>
      </c>
      <c r="M878" s="283">
        <v>1</v>
      </c>
      <c r="N878" s="283">
        <v>1</v>
      </c>
    </row>
    <row r="879" spans="1:14" ht="38.25" x14ac:dyDescent="0.45">
      <c r="A879" s="279" t="s">
        <v>9848</v>
      </c>
      <c r="B879" s="280" t="s">
        <v>631</v>
      </c>
      <c r="C879" s="279" t="s">
        <v>630</v>
      </c>
      <c r="D879" s="279" t="s">
        <v>9848</v>
      </c>
      <c r="E879" s="281" t="s">
        <v>16041</v>
      </c>
      <c r="F879" s="279" t="s">
        <v>1548</v>
      </c>
      <c r="G879" s="279" t="s">
        <v>11306</v>
      </c>
      <c r="H879" s="282">
        <v>3240</v>
      </c>
      <c r="I879" s="283" t="s">
        <v>14037</v>
      </c>
      <c r="J879" s="284" t="s">
        <v>21572</v>
      </c>
      <c r="K879" s="284" t="s">
        <v>20939</v>
      </c>
      <c r="M879" s="283">
        <v>1</v>
      </c>
      <c r="N879" s="283">
        <v>1</v>
      </c>
    </row>
    <row r="880" spans="1:14" ht="25.5" x14ac:dyDescent="0.45">
      <c r="A880" s="279" t="s">
        <v>9848</v>
      </c>
      <c r="B880" s="280" t="s">
        <v>631</v>
      </c>
      <c r="C880" s="279" t="s">
        <v>630</v>
      </c>
      <c r="D880" s="279"/>
      <c r="E880" s="281" t="s">
        <v>16046</v>
      </c>
      <c r="F880" s="279" t="s">
        <v>1553</v>
      </c>
      <c r="G880" s="279" t="s">
        <v>9860</v>
      </c>
      <c r="H880" s="282">
        <v>3290</v>
      </c>
      <c r="I880" s="283" t="s">
        <v>14038</v>
      </c>
      <c r="J880" s="284" t="s">
        <v>21572</v>
      </c>
      <c r="K880" s="284" t="s">
        <v>20934</v>
      </c>
      <c r="M880" s="283">
        <v>1</v>
      </c>
      <c r="N880" s="283">
        <v>1</v>
      </c>
    </row>
    <row r="881" spans="1:14" ht="38.25" x14ac:dyDescent="0.45">
      <c r="A881" s="279" t="s">
        <v>9848</v>
      </c>
      <c r="B881" s="280" t="s">
        <v>631</v>
      </c>
      <c r="C881" s="279" t="s">
        <v>630</v>
      </c>
      <c r="D881" s="279" t="s">
        <v>9848</v>
      </c>
      <c r="E881" s="281" t="s">
        <v>16052</v>
      </c>
      <c r="F881" s="279" t="s">
        <v>1556</v>
      </c>
      <c r="G881" s="279" t="s">
        <v>11301</v>
      </c>
      <c r="H881" s="282">
        <v>4510</v>
      </c>
      <c r="I881" s="283" t="s">
        <v>14039</v>
      </c>
      <c r="J881" s="284" t="s">
        <v>21572</v>
      </c>
      <c r="K881" s="284" t="s">
        <v>20928</v>
      </c>
      <c r="M881" s="283">
        <v>1</v>
      </c>
      <c r="N881" s="283">
        <v>1</v>
      </c>
    </row>
    <row r="882" spans="1:14" ht="13.15" x14ac:dyDescent="0.45">
      <c r="A882" s="279"/>
      <c r="B882" s="280" t="s">
        <v>636</v>
      </c>
      <c r="C882" s="279" t="s">
        <v>637</v>
      </c>
      <c r="D882" s="279" t="s">
        <v>9848</v>
      </c>
      <c r="E882" s="281" t="s">
        <v>16093</v>
      </c>
      <c r="F882" s="279" t="s">
        <v>1584</v>
      </c>
      <c r="G882" s="279" t="s">
        <v>11273</v>
      </c>
      <c r="H882" s="282">
        <v>4530</v>
      </c>
      <c r="I882" s="283" t="s">
        <v>14040</v>
      </c>
      <c r="J882" s="284" t="s">
        <v>21569</v>
      </c>
      <c r="K882" s="284" t="s">
        <v>20887</v>
      </c>
      <c r="M882" s="283">
        <v>1</v>
      </c>
      <c r="N882" s="283">
        <v>1</v>
      </c>
    </row>
    <row r="883" spans="1:14" ht="25.5" x14ac:dyDescent="0.45">
      <c r="A883" s="279" t="s">
        <v>9848</v>
      </c>
      <c r="B883" s="280" t="s">
        <v>638</v>
      </c>
      <c r="C883" s="279" t="s">
        <v>639</v>
      </c>
      <c r="D883" s="279" t="s">
        <v>9848</v>
      </c>
      <c r="E883" s="281" t="s">
        <v>15999</v>
      </c>
      <c r="F883" s="279" t="s">
        <v>11340</v>
      </c>
      <c r="G883" s="279" t="s">
        <v>11339</v>
      </c>
      <c r="H883" s="282">
        <v>4540</v>
      </c>
      <c r="I883" s="283" t="s">
        <v>14041</v>
      </c>
      <c r="J883" s="284" t="s">
        <v>21568</v>
      </c>
      <c r="K883" s="284" t="s">
        <v>20985</v>
      </c>
      <c r="M883" s="283">
        <v>1</v>
      </c>
      <c r="N883" s="283">
        <v>1</v>
      </c>
    </row>
    <row r="884" spans="1:14" ht="25.5" x14ac:dyDescent="0.45">
      <c r="A884" s="279" t="s">
        <v>9848</v>
      </c>
      <c r="B884" s="280" t="s">
        <v>638</v>
      </c>
      <c r="C884" s="279" t="s">
        <v>639</v>
      </c>
      <c r="D884" s="279" t="s">
        <v>9848</v>
      </c>
      <c r="E884" s="281" t="s">
        <v>16000</v>
      </c>
      <c r="F884" s="279" t="s">
        <v>11337</v>
      </c>
      <c r="G884" s="279" t="s">
        <v>11336</v>
      </c>
      <c r="H884" s="282">
        <v>4530</v>
      </c>
      <c r="I884" s="283" t="s">
        <v>14042</v>
      </c>
      <c r="J884" s="284" t="s">
        <v>21568</v>
      </c>
      <c r="K884" s="284" t="s">
        <v>20984</v>
      </c>
      <c r="M884" s="283">
        <v>1</v>
      </c>
      <c r="N884" s="283">
        <v>1</v>
      </c>
    </row>
    <row r="885" spans="1:14" ht="38.25" x14ac:dyDescent="0.45">
      <c r="A885" s="279" t="s">
        <v>9848</v>
      </c>
      <c r="B885" s="280" t="s">
        <v>638</v>
      </c>
      <c r="C885" s="279" t="s">
        <v>639</v>
      </c>
      <c r="D885" s="279" t="s">
        <v>9848</v>
      </c>
      <c r="E885" s="281" t="s">
        <v>16001</v>
      </c>
      <c r="F885" s="279" t="s">
        <v>11334</v>
      </c>
      <c r="G885" s="279" t="s">
        <v>11333</v>
      </c>
      <c r="H885" s="282">
        <v>4540</v>
      </c>
      <c r="I885" s="283" t="s">
        <v>14043</v>
      </c>
      <c r="J885" s="284" t="s">
        <v>21568</v>
      </c>
      <c r="K885" s="284" t="s">
        <v>20983</v>
      </c>
      <c r="M885" s="283">
        <v>1</v>
      </c>
      <c r="N885" s="283">
        <v>1</v>
      </c>
    </row>
    <row r="886" spans="1:14" ht="38.25" x14ac:dyDescent="0.45">
      <c r="A886" s="279" t="s">
        <v>9848</v>
      </c>
      <c r="B886" s="280" t="s">
        <v>638</v>
      </c>
      <c r="C886" s="279" t="s">
        <v>639</v>
      </c>
      <c r="D886" s="279" t="s">
        <v>9848</v>
      </c>
      <c r="E886" s="281" t="s">
        <v>16052</v>
      </c>
      <c r="F886" s="279" t="s">
        <v>1556</v>
      </c>
      <c r="G886" s="279" t="s">
        <v>11300</v>
      </c>
      <c r="H886" s="282">
        <v>4659</v>
      </c>
      <c r="I886" s="283" t="s">
        <v>14044</v>
      </c>
      <c r="J886" s="284" t="s">
        <v>21568</v>
      </c>
      <c r="K886" s="284" t="s">
        <v>20928</v>
      </c>
      <c r="M886" s="283">
        <v>1</v>
      </c>
      <c r="N886" s="283">
        <v>1</v>
      </c>
    </row>
    <row r="887" spans="1:14" ht="25.5" x14ac:dyDescent="0.45">
      <c r="A887" s="279" t="s">
        <v>9848</v>
      </c>
      <c r="B887" s="280" t="s">
        <v>638</v>
      </c>
      <c r="C887" s="279" t="s">
        <v>639</v>
      </c>
      <c r="D887" s="279" t="s">
        <v>9848</v>
      </c>
      <c r="E887" s="281" t="s">
        <v>16093</v>
      </c>
      <c r="F887" s="279" t="s">
        <v>1584</v>
      </c>
      <c r="G887" s="279" t="s">
        <v>11272</v>
      </c>
      <c r="H887" s="282">
        <v>4663</v>
      </c>
      <c r="I887" s="283" t="s">
        <v>14045</v>
      </c>
      <c r="J887" s="284" t="s">
        <v>21568</v>
      </c>
      <c r="K887" s="284" t="s">
        <v>20887</v>
      </c>
      <c r="M887" s="283">
        <v>1</v>
      </c>
      <c r="N887" s="283">
        <v>1</v>
      </c>
    </row>
    <row r="888" spans="1:14" ht="25.5" x14ac:dyDescent="0.45">
      <c r="A888" s="279" t="s">
        <v>9848</v>
      </c>
      <c r="B888" s="280" t="s">
        <v>642</v>
      </c>
      <c r="C888" s="279" t="s">
        <v>643</v>
      </c>
      <c r="D888" s="279" t="s">
        <v>9848</v>
      </c>
      <c r="E888" s="281" t="s">
        <v>16049</v>
      </c>
      <c r="F888" s="279" t="s">
        <v>1554</v>
      </c>
      <c r="G888" s="279" t="s">
        <v>11304</v>
      </c>
      <c r="H888" s="282">
        <v>4530</v>
      </c>
      <c r="I888" s="283" t="s">
        <v>14046</v>
      </c>
      <c r="J888" s="284" t="s">
        <v>21566</v>
      </c>
      <c r="K888" s="284" t="s">
        <v>20931</v>
      </c>
      <c r="M888" s="283">
        <v>1</v>
      </c>
      <c r="N888" s="283">
        <v>1</v>
      </c>
    </row>
    <row r="889" spans="1:14" ht="38.25" x14ac:dyDescent="0.45">
      <c r="A889" s="279" t="s">
        <v>9848</v>
      </c>
      <c r="B889" s="280" t="s">
        <v>642</v>
      </c>
      <c r="C889" s="279" t="s">
        <v>643</v>
      </c>
      <c r="D889" s="279"/>
      <c r="E889" s="281" t="s">
        <v>16073</v>
      </c>
      <c r="F889" s="279" t="s">
        <v>1570</v>
      </c>
      <c r="G889" s="279" t="s">
        <v>9860</v>
      </c>
      <c r="H889" s="282">
        <v>4540</v>
      </c>
      <c r="I889" s="283" t="s">
        <v>14047</v>
      </c>
      <c r="J889" s="284" t="s">
        <v>21566</v>
      </c>
      <c r="K889" s="284" t="s">
        <v>20907</v>
      </c>
      <c r="M889" s="283">
        <v>1</v>
      </c>
      <c r="N889" s="283">
        <v>1</v>
      </c>
    </row>
    <row r="890" spans="1:14" ht="25.5" x14ac:dyDescent="0.45">
      <c r="A890" s="279" t="s">
        <v>9848</v>
      </c>
      <c r="B890" s="280" t="s">
        <v>642</v>
      </c>
      <c r="C890" s="279" t="s">
        <v>643</v>
      </c>
      <c r="D890" s="279" t="s">
        <v>9848</v>
      </c>
      <c r="E890" s="281" t="s">
        <v>16077</v>
      </c>
      <c r="F890" s="279" t="s">
        <v>1573</v>
      </c>
      <c r="G890" s="279" t="s">
        <v>11283</v>
      </c>
      <c r="H890" s="282">
        <v>4530</v>
      </c>
      <c r="I890" s="283" t="s">
        <v>14048</v>
      </c>
      <c r="J890" s="284" t="s">
        <v>21566</v>
      </c>
      <c r="K890" s="284" t="s">
        <v>20903</v>
      </c>
      <c r="M890" s="283">
        <v>1</v>
      </c>
      <c r="N890" s="283">
        <v>1</v>
      </c>
    </row>
    <row r="891" spans="1:14" ht="25.5" x14ac:dyDescent="0.45">
      <c r="A891" s="279"/>
      <c r="B891" s="280" t="s">
        <v>644</v>
      </c>
      <c r="C891" s="279" t="s">
        <v>645</v>
      </c>
      <c r="D891" s="279" t="s">
        <v>9848</v>
      </c>
      <c r="E891" s="281" t="s">
        <v>16075</v>
      </c>
      <c r="F891" s="279" t="s">
        <v>1571</v>
      </c>
      <c r="G891" s="279" t="s">
        <v>11288</v>
      </c>
      <c r="H891" s="282">
        <v>4540</v>
      </c>
      <c r="I891" s="283" t="s">
        <v>14049</v>
      </c>
      <c r="J891" s="284" t="s">
        <v>21565</v>
      </c>
      <c r="K891" s="284" t="s">
        <v>20905</v>
      </c>
      <c r="M891" s="283">
        <v>1</v>
      </c>
      <c r="N891" s="283">
        <v>1</v>
      </c>
    </row>
    <row r="892" spans="1:14" ht="38.25" x14ac:dyDescent="0.45">
      <c r="A892" s="279" t="s">
        <v>9848</v>
      </c>
      <c r="B892" s="280" t="s">
        <v>646</v>
      </c>
      <c r="C892" s="279" t="s">
        <v>647</v>
      </c>
      <c r="D892" s="279" t="s">
        <v>9848</v>
      </c>
      <c r="E892" s="281" t="s">
        <v>16077</v>
      </c>
      <c r="F892" s="279" t="s">
        <v>1573</v>
      </c>
      <c r="G892" s="279" t="s">
        <v>11282</v>
      </c>
      <c r="H892" s="282">
        <v>4649</v>
      </c>
      <c r="I892" s="283" t="s">
        <v>14050</v>
      </c>
      <c r="J892" s="284" t="s">
        <v>21564</v>
      </c>
      <c r="K892" s="284" t="s">
        <v>20903</v>
      </c>
      <c r="M892" s="283">
        <v>1</v>
      </c>
      <c r="N892" s="283">
        <v>1</v>
      </c>
    </row>
    <row r="893" spans="1:14" ht="25.5" x14ac:dyDescent="0.45">
      <c r="A893" s="279" t="s">
        <v>9848</v>
      </c>
      <c r="B893" s="280" t="s">
        <v>646</v>
      </c>
      <c r="C893" s="279" t="s">
        <v>647</v>
      </c>
      <c r="D893" s="279" t="s">
        <v>9848</v>
      </c>
      <c r="E893" s="281" t="s">
        <v>16080</v>
      </c>
      <c r="F893" s="279" t="s">
        <v>1576</v>
      </c>
      <c r="G893" s="279" t="s">
        <v>11281</v>
      </c>
      <c r="H893" s="282">
        <v>4659</v>
      </c>
      <c r="I893" s="283" t="s">
        <v>14051</v>
      </c>
      <c r="J893" s="284" t="s">
        <v>21564</v>
      </c>
      <c r="K893" s="284" t="s">
        <v>20900</v>
      </c>
      <c r="M893" s="283">
        <v>1</v>
      </c>
      <c r="N893" s="283">
        <v>1</v>
      </c>
    </row>
    <row r="894" spans="1:14" ht="13.15" x14ac:dyDescent="0.45">
      <c r="A894" s="279" t="s">
        <v>9848</v>
      </c>
      <c r="B894" s="280" t="s">
        <v>650</v>
      </c>
      <c r="C894" s="279" t="s">
        <v>649</v>
      </c>
      <c r="D894" s="279" t="s">
        <v>9848</v>
      </c>
      <c r="E894" s="281" t="s">
        <v>16062</v>
      </c>
      <c r="F894" s="279" t="s">
        <v>11295</v>
      </c>
      <c r="G894" s="279" t="s">
        <v>11296</v>
      </c>
      <c r="H894" s="282">
        <v>4641</v>
      </c>
      <c r="I894" s="283" t="s">
        <v>14052</v>
      </c>
      <c r="J894" s="284" t="s">
        <v>21562</v>
      </c>
      <c r="K894" s="284" t="s">
        <v>20918</v>
      </c>
      <c r="M894" s="283">
        <v>1</v>
      </c>
      <c r="N894" s="283">
        <v>1</v>
      </c>
    </row>
    <row r="895" spans="1:14" ht="25.5" x14ac:dyDescent="0.45">
      <c r="A895" s="279" t="s">
        <v>9848</v>
      </c>
      <c r="B895" s="280" t="s">
        <v>650</v>
      </c>
      <c r="C895" s="279" t="s">
        <v>649</v>
      </c>
      <c r="D895" s="279"/>
      <c r="E895" s="281" t="s">
        <v>16064</v>
      </c>
      <c r="F895" s="279" t="s">
        <v>11293</v>
      </c>
      <c r="G895" s="279" t="s">
        <v>9860</v>
      </c>
      <c r="H895" s="282">
        <v>4649</v>
      </c>
      <c r="I895" s="283" t="s">
        <v>14053</v>
      </c>
      <c r="J895" s="284" t="s">
        <v>21562</v>
      </c>
      <c r="K895" s="284" t="s">
        <v>20916</v>
      </c>
      <c r="M895" s="283">
        <v>1</v>
      </c>
      <c r="N895" s="283">
        <v>1</v>
      </c>
    </row>
    <row r="896" spans="1:14" ht="38.25" x14ac:dyDescent="0.45">
      <c r="A896" s="279" t="s">
        <v>9848</v>
      </c>
      <c r="B896" s="280" t="s">
        <v>650</v>
      </c>
      <c r="C896" s="279" t="s">
        <v>11279</v>
      </c>
      <c r="D896" s="279" t="s">
        <v>9848</v>
      </c>
      <c r="E896" s="281" t="s">
        <v>16080</v>
      </c>
      <c r="F896" s="279" t="s">
        <v>1576</v>
      </c>
      <c r="G896" s="279" t="s">
        <v>11278</v>
      </c>
      <c r="H896" s="282">
        <v>4663</v>
      </c>
      <c r="I896" s="283" t="s">
        <v>14054</v>
      </c>
      <c r="J896" s="284" t="s">
        <v>21562</v>
      </c>
      <c r="K896" s="284" t="s">
        <v>20900</v>
      </c>
      <c r="M896" s="283">
        <v>1</v>
      </c>
      <c r="N896" s="283">
        <v>1</v>
      </c>
    </row>
    <row r="897" spans="1:14" ht="25.5" x14ac:dyDescent="0.45">
      <c r="A897" s="279" t="s">
        <v>9848</v>
      </c>
      <c r="B897" s="280" t="s">
        <v>650</v>
      </c>
      <c r="C897" s="279" t="s">
        <v>649</v>
      </c>
      <c r="D897" s="279"/>
      <c r="E897" s="281" t="s">
        <v>16082</v>
      </c>
      <c r="F897" s="279" t="s">
        <v>1578</v>
      </c>
      <c r="G897" s="279" t="s">
        <v>9860</v>
      </c>
      <c r="H897" s="282">
        <v>4649</v>
      </c>
      <c r="I897" s="283" t="s">
        <v>14055</v>
      </c>
      <c r="J897" s="284" t="s">
        <v>21562</v>
      </c>
      <c r="K897" s="284" t="s">
        <v>20898</v>
      </c>
      <c r="M897" s="283">
        <v>1</v>
      </c>
      <c r="N897" s="283">
        <v>1</v>
      </c>
    </row>
    <row r="898" spans="1:14" ht="13.15" x14ac:dyDescent="0.45">
      <c r="A898" s="279" t="s">
        <v>9848</v>
      </c>
      <c r="B898" s="280" t="s">
        <v>650</v>
      </c>
      <c r="C898" s="279" t="s">
        <v>649</v>
      </c>
      <c r="D898" s="279"/>
      <c r="E898" s="281" t="s">
        <v>16084</v>
      </c>
      <c r="F898" s="279" t="s">
        <v>1579</v>
      </c>
      <c r="G898" s="279" t="s">
        <v>13158</v>
      </c>
      <c r="H898" s="282">
        <v>4663</v>
      </c>
      <c r="I898" s="283" t="s">
        <v>14056</v>
      </c>
      <c r="J898" s="284" t="s">
        <v>21562</v>
      </c>
      <c r="K898" s="284" t="s">
        <v>20896</v>
      </c>
      <c r="M898" s="283">
        <v>1</v>
      </c>
      <c r="N898" s="283">
        <v>1</v>
      </c>
    </row>
    <row r="899" spans="1:14" ht="13.15" x14ac:dyDescent="0.45">
      <c r="A899" s="279" t="s">
        <v>9848</v>
      </c>
      <c r="B899" s="280" t="s">
        <v>650</v>
      </c>
      <c r="C899" s="279" t="s">
        <v>649</v>
      </c>
      <c r="D899" s="279"/>
      <c r="E899" s="281" t="s">
        <v>16086</v>
      </c>
      <c r="F899" s="279" t="s">
        <v>1580</v>
      </c>
      <c r="G899" s="279" t="s">
        <v>9860</v>
      </c>
      <c r="H899" s="282">
        <v>4663</v>
      </c>
      <c r="I899" s="283" t="s">
        <v>14057</v>
      </c>
      <c r="J899" s="284" t="s">
        <v>21562</v>
      </c>
      <c r="K899" s="284" t="s">
        <v>20894</v>
      </c>
      <c r="M899" s="283">
        <v>1</v>
      </c>
      <c r="N899" s="283">
        <v>1</v>
      </c>
    </row>
    <row r="900" spans="1:14" ht="13.15" x14ac:dyDescent="0.45">
      <c r="A900" s="279" t="s">
        <v>9848</v>
      </c>
      <c r="B900" s="280" t="s">
        <v>650</v>
      </c>
      <c r="C900" s="279" t="s">
        <v>649</v>
      </c>
      <c r="D900" s="279"/>
      <c r="E900" s="281" t="s">
        <v>16088</v>
      </c>
      <c r="F900" s="279" t="s">
        <v>1581</v>
      </c>
      <c r="G900" s="279" t="s">
        <v>9860</v>
      </c>
      <c r="H900" s="282">
        <v>4663</v>
      </c>
      <c r="I900" s="283" t="s">
        <v>14058</v>
      </c>
      <c r="J900" s="284" t="s">
        <v>21562</v>
      </c>
      <c r="K900" s="284" t="s">
        <v>20892</v>
      </c>
      <c r="M900" s="283">
        <v>1</v>
      </c>
      <c r="N900" s="283">
        <v>1</v>
      </c>
    </row>
    <row r="901" spans="1:14" ht="25.5" x14ac:dyDescent="0.45">
      <c r="A901" s="279" t="s">
        <v>9848</v>
      </c>
      <c r="B901" s="280" t="s">
        <v>650</v>
      </c>
      <c r="C901" s="279" t="s">
        <v>649</v>
      </c>
      <c r="D901" s="279" t="s">
        <v>9848</v>
      </c>
      <c r="E901" s="281" t="s">
        <v>16090</v>
      </c>
      <c r="F901" s="279" t="s">
        <v>1582</v>
      </c>
      <c r="G901" s="279" t="s">
        <v>11275</v>
      </c>
      <c r="H901" s="282">
        <v>4663</v>
      </c>
      <c r="I901" s="283" t="s">
        <v>14059</v>
      </c>
      <c r="J901" s="284" t="s">
        <v>21562</v>
      </c>
      <c r="K901" s="284" t="s">
        <v>20890</v>
      </c>
      <c r="M901" s="283">
        <v>1</v>
      </c>
      <c r="N901" s="283">
        <v>1</v>
      </c>
    </row>
    <row r="902" spans="1:14" ht="25.5" x14ac:dyDescent="0.45">
      <c r="A902" s="279" t="s">
        <v>9848</v>
      </c>
      <c r="B902" s="280" t="s">
        <v>653</v>
      </c>
      <c r="C902" s="279" t="s">
        <v>652</v>
      </c>
      <c r="D902" s="279" t="s">
        <v>9848</v>
      </c>
      <c r="E902" s="281" t="s">
        <v>16033</v>
      </c>
      <c r="F902" s="279" t="s">
        <v>1540</v>
      </c>
      <c r="G902" s="279" t="s">
        <v>11310</v>
      </c>
      <c r="H902" s="282">
        <v>4649</v>
      </c>
      <c r="I902" s="283" t="s">
        <v>14060</v>
      </c>
      <c r="J902" s="284" t="s">
        <v>21560</v>
      </c>
      <c r="K902" s="284" t="s">
        <v>20947</v>
      </c>
      <c r="M902" s="283">
        <v>1</v>
      </c>
      <c r="N902" s="283">
        <v>1</v>
      </c>
    </row>
    <row r="903" spans="1:14" ht="25.5" x14ac:dyDescent="0.45">
      <c r="A903" s="279" t="s">
        <v>9848</v>
      </c>
      <c r="B903" s="280" t="s">
        <v>653</v>
      </c>
      <c r="C903" s="279" t="s">
        <v>652</v>
      </c>
      <c r="D903" s="279"/>
      <c r="E903" s="281" t="s">
        <v>16056</v>
      </c>
      <c r="F903" s="279" t="s">
        <v>11299</v>
      </c>
      <c r="G903" s="279" t="s">
        <v>9860</v>
      </c>
      <c r="H903" s="282">
        <v>4659</v>
      </c>
      <c r="I903" s="283" t="s">
        <v>14061</v>
      </c>
      <c r="J903" s="284" t="s">
        <v>21560</v>
      </c>
      <c r="K903" s="284" t="s">
        <v>20924</v>
      </c>
      <c r="M903" s="283">
        <v>1</v>
      </c>
      <c r="N903" s="283">
        <v>1</v>
      </c>
    </row>
    <row r="904" spans="1:14" ht="25.5" x14ac:dyDescent="0.45">
      <c r="A904" s="279" t="s">
        <v>9848</v>
      </c>
      <c r="B904" s="280" t="s">
        <v>653</v>
      </c>
      <c r="C904" s="279" t="s">
        <v>652</v>
      </c>
      <c r="D904" s="279"/>
      <c r="E904" s="281" t="s">
        <v>16058</v>
      </c>
      <c r="F904" s="279" t="s">
        <v>11298</v>
      </c>
      <c r="G904" s="279" t="s">
        <v>9860</v>
      </c>
      <c r="H904" s="282">
        <v>4659</v>
      </c>
      <c r="I904" s="283" t="s">
        <v>14062</v>
      </c>
      <c r="J904" s="284" t="s">
        <v>21560</v>
      </c>
      <c r="K904" s="284" t="s">
        <v>20922</v>
      </c>
      <c r="M904" s="283">
        <v>1</v>
      </c>
      <c r="N904" s="283">
        <v>1</v>
      </c>
    </row>
    <row r="905" spans="1:14" ht="25.5" x14ac:dyDescent="0.45">
      <c r="A905" s="279" t="s">
        <v>9848</v>
      </c>
      <c r="B905" s="280" t="s">
        <v>653</v>
      </c>
      <c r="C905" s="279" t="s">
        <v>652</v>
      </c>
      <c r="D905" s="279"/>
      <c r="E905" s="281" t="s">
        <v>16060</v>
      </c>
      <c r="F905" s="279" t="s">
        <v>11297</v>
      </c>
      <c r="G905" s="279" t="s">
        <v>9860</v>
      </c>
      <c r="H905" s="282">
        <v>4651</v>
      </c>
      <c r="I905" s="283" t="s">
        <v>14063</v>
      </c>
      <c r="J905" s="284" t="s">
        <v>21560</v>
      </c>
      <c r="K905" s="284" t="s">
        <v>20920</v>
      </c>
      <c r="M905" s="283">
        <v>1</v>
      </c>
      <c r="N905" s="283">
        <v>1</v>
      </c>
    </row>
    <row r="906" spans="1:14" ht="25.5" x14ac:dyDescent="0.45">
      <c r="A906" s="279" t="s">
        <v>9848</v>
      </c>
      <c r="B906" s="280" t="s">
        <v>653</v>
      </c>
      <c r="C906" s="279" t="s">
        <v>652</v>
      </c>
      <c r="D906" s="279" t="s">
        <v>9848</v>
      </c>
      <c r="E906" s="281" t="s">
        <v>16062</v>
      </c>
      <c r="F906" s="279" t="s">
        <v>11295</v>
      </c>
      <c r="G906" s="279" t="s">
        <v>11294</v>
      </c>
      <c r="H906" s="282">
        <v>4659</v>
      </c>
      <c r="I906" s="283" t="s">
        <v>14064</v>
      </c>
      <c r="J906" s="284" t="s">
        <v>21560</v>
      </c>
      <c r="K906" s="284" t="s">
        <v>20918</v>
      </c>
      <c r="M906" s="283">
        <v>1</v>
      </c>
      <c r="N906" s="283">
        <v>1</v>
      </c>
    </row>
    <row r="907" spans="1:14" ht="25.5" x14ac:dyDescent="0.45">
      <c r="A907" s="279" t="s">
        <v>9848</v>
      </c>
      <c r="B907" s="280" t="s">
        <v>653</v>
      </c>
      <c r="C907" s="279" t="s">
        <v>652</v>
      </c>
      <c r="D907" s="279"/>
      <c r="E907" s="281" t="s">
        <v>16066</v>
      </c>
      <c r="F907" s="279" t="s">
        <v>11292</v>
      </c>
      <c r="G907" s="279" t="s">
        <v>9860</v>
      </c>
      <c r="H907" s="282">
        <v>4649</v>
      </c>
      <c r="I907" s="283" t="s">
        <v>14065</v>
      </c>
      <c r="J907" s="284" t="s">
        <v>21560</v>
      </c>
      <c r="K907" s="284" t="s">
        <v>20914</v>
      </c>
      <c r="M907" s="283">
        <v>1</v>
      </c>
      <c r="N907" s="283">
        <v>1</v>
      </c>
    </row>
    <row r="908" spans="1:14" ht="25.5" x14ac:dyDescent="0.45">
      <c r="A908" s="279" t="s">
        <v>9848</v>
      </c>
      <c r="B908" s="280" t="s">
        <v>653</v>
      </c>
      <c r="C908" s="279" t="s">
        <v>652</v>
      </c>
      <c r="D908" s="279"/>
      <c r="E908" s="281" t="s">
        <v>16068</v>
      </c>
      <c r="F908" s="279" t="s">
        <v>11291</v>
      </c>
      <c r="G908" s="279" t="s">
        <v>9860</v>
      </c>
      <c r="H908" s="282">
        <v>4659</v>
      </c>
      <c r="I908" s="283" t="s">
        <v>14066</v>
      </c>
      <c r="J908" s="284" t="s">
        <v>21560</v>
      </c>
      <c r="K908" s="284" t="s">
        <v>20912</v>
      </c>
      <c r="M908" s="283">
        <v>1</v>
      </c>
      <c r="N908" s="283">
        <v>1</v>
      </c>
    </row>
    <row r="909" spans="1:14" ht="38.25" x14ac:dyDescent="0.45">
      <c r="A909" s="279" t="s">
        <v>9848</v>
      </c>
      <c r="B909" s="280" t="s">
        <v>653</v>
      </c>
      <c r="C909" s="279" t="s">
        <v>652</v>
      </c>
      <c r="D909" s="279"/>
      <c r="E909" s="281" t="s">
        <v>16070</v>
      </c>
      <c r="F909" s="279" t="s">
        <v>11290</v>
      </c>
      <c r="G909" s="279" t="s">
        <v>13159</v>
      </c>
      <c r="H909" s="282">
        <v>4649</v>
      </c>
      <c r="I909" s="283" t="s">
        <v>14067</v>
      </c>
      <c r="J909" s="284" t="s">
        <v>21560</v>
      </c>
      <c r="K909" s="284" t="s">
        <v>20910</v>
      </c>
      <c r="M909" s="283">
        <v>1</v>
      </c>
      <c r="N909" s="283">
        <v>1</v>
      </c>
    </row>
    <row r="910" spans="1:14" ht="25.5" x14ac:dyDescent="0.45">
      <c r="A910" s="279" t="s">
        <v>9848</v>
      </c>
      <c r="B910" s="280" t="s">
        <v>653</v>
      </c>
      <c r="C910" s="279" t="s">
        <v>652</v>
      </c>
      <c r="D910" s="279" t="s">
        <v>9848</v>
      </c>
      <c r="E910" s="281" t="s">
        <v>16075</v>
      </c>
      <c r="F910" s="279" t="s">
        <v>1571</v>
      </c>
      <c r="G910" s="279" t="s">
        <v>11287</v>
      </c>
      <c r="H910" s="282">
        <v>4659</v>
      </c>
      <c r="I910" s="283" t="s">
        <v>14068</v>
      </c>
      <c r="J910" s="284" t="s">
        <v>21560</v>
      </c>
      <c r="K910" s="284" t="s">
        <v>20905</v>
      </c>
      <c r="M910" s="283">
        <v>1</v>
      </c>
      <c r="N910" s="283">
        <v>1</v>
      </c>
    </row>
    <row r="911" spans="1:14" ht="38.25" x14ac:dyDescent="0.45">
      <c r="A911" s="279" t="s">
        <v>9848</v>
      </c>
      <c r="B911" s="280" t="s">
        <v>653</v>
      </c>
      <c r="C911" s="279" t="s">
        <v>11277</v>
      </c>
      <c r="D911" s="279" t="s">
        <v>9848</v>
      </c>
      <c r="E911" s="281" t="s">
        <v>16080</v>
      </c>
      <c r="F911" s="279" t="s">
        <v>1576</v>
      </c>
      <c r="G911" s="279" t="s">
        <v>11276</v>
      </c>
      <c r="H911" s="282">
        <v>4662</v>
      </c>
      <c r="I911" s="283" t="s">
        <v>14069</v>
      </c>
      <c r="J911" s="284" t="s">
        <v>21560</v>
      </c>
      <c r="K911" s="284" t="s">
        <v>20900</v>
      </c>
      <c r="M911" s="283">
        <v>1</v>
      </c>
      <c r="N911" s="283">
        <v>1</v>
      </c>
    </row>
    <row r="912" spans="1:14" ht="25.5" x14ac:dyDescent="0.45">
      <c r="A912" s="279" t="s">
        <v>9848</v>
      </c>
      <c r="B912" s="280" t="s">
        <v>653</v>
      </c>
      <c r="C912" s="279" t="s">
        <v>652</v>
      </c>
      <c r="D912" s="279" t="s">
        <v>9848</v>
      </c>
      <c r="E912" s="281" t="s">
        <v>16090</v>
      </c>
      <c r="F912" s="279" t="s">
        <v>1582</v>
      </c>
      <c r="G912" s="279" t="s">
        <v>11274</v>
      </c>
      <c r="H912" s="282">
        <v>4661</v>
      </c>
      <c r="I912" s="283" t="s">
        <v>14070</v>
      </c>
      <c r="J912" s="284" t="s">
        <v>21560</v>
      </c>
      <c r="K912" s="284" t="s">
        <v>20890</v>
      </c>
      <c r="M912" s="283">
        <v>1</v>
      </c>
      <c r="N912" s="283">
        <v>1</v>
      </c>
    </row>
    <row r="913" spans="1:14" ht="25.5" x14ac:dyDescent="0.45">
      <c r="A913" s="279" t="s">
        <v>9848</v>
      </c>
      <c r="B913" s="280" t="s">
        <v>653</v>
      </c>
      <c r="C913" s="279" t="s">
        <v>652</v>
      </c>
      <c r="D913" s="279" t="s">
        <v>9848</v>
      </c>
      <c r="E913" s="281" t="s">
        <v>16093</v>
      </c>
      <c r="F913" s="279" t="s">
        <v>1584</v>
      </c>
      <c r="G913" s="279" t="s">
        <v>11271</v>
      </c>
      <c r="H913" s="282">
        <v>4662</v>
      </c>
      <c r="I913" s="283" t="s">
        <v>14071</v>
      </c>
      <c r="J913" s="284" t="s">
        <v>21560</v>
      </c>
      <c r="K913" s="284" t="s">
        <v>20887</v>
      </c>
      <c r="M913" s="283">
        <v>1</v>
      </c>
      <c r="N913" s="283">
        <v>1</v>
      </c>
    </row>
    <row r="914" spans="1:14" ht="25.5" x14ac:dyDescent="0.45">
      <c r="A914" s="279" t="s">
        <v>9848</v>
      </c>
      <c r="B914" s="280" t="s">
        <v>653</v>
      </c>
      <c r="C914" s="279" t="s">
        <v>652</v>
      </c>
      <c r="D914" s="279" t="s">
        <v>9848</v>
      </c>
      <c r="E914" s="281" t="s">
        <v>16095</v>
      </c>
      <c r="F914" s="279" t="s">
        <v>1585</v>
      </c>
      <c r="G914" s="279" t="s">
        <v>11269</v>
      </c>
      <c r="H914" s="282">
        <v>4649</v>
      </c>
      <c r="I914" s="283" t="s">
        <v>14072</v>
      </c>
      <c r="J914" s="284" t="s">
        <v>21560</v>
      </c>
      <c r="K914" s="284" t="s">
        <v>20885</v>
      </c>
      <c r="M914" s="283">
        <v>1</v>
      </c>
      <c r="N914" s="283">
        <v>1</v>
      </c>
    </row>
    <row r="915" spans="1:14" ht="25.5" x14ac:dyDescent="0.45">
      <c r="A915" s="279" t="s">
        <v>9848</v>
      </c>
      <c r="B915" s="280" t="s">
        <v>653</v>
      </c>
      <c r="C915" s="279" t="s">
        <v>652</v>
      </c>
      <c r="D915" s="279" t="s">
        <v>9848</v>
      </c>
      <c r="E915" s="281" t="s">
        <v>17544</v>
      </c>
      <c r="F915" s="279" t="s">
        <v>2667</v>
      </c>
      <c r="G915" s="279" t="s">
        <v>10075</v>
      </c>
      <c r="H915" s="282">
        <v>4652</v>
      </c>
      <c r="I915" s="283" t="s">
        <v>14073</v>
      </c>
      <c r="J915" s="284" t="s">
        <v>21560</v>
      </c>
      <c r="K915" s="284" t="s">
        <v>19387</v>
      </c>
      <c r="M915" s="283">
        <v>1</v>
      </c>
      <c r="N915" s="283">
        <v>1</v>
      </c>
    </row>
    <row r="916" spans="1:14" ht="38.25" x14ac:dyDescent="0.45">
      <c r="A916" s="279" t="s">
        <v>9848</v>
      </c>
      <c r="B916" s="280" t="s">
        <v>660</v>
      </c>
      <c r="C916" s="279" t="s">
        <v>659</v>
      </c>
      <c r="D916" s="279" t="s">
        <v>9848</v>
      </c>
      <c r="E916" s="281" t="s">
        <v>16732</v>
      </c>
      <c r="F916" s="279" t="s">
        <v>10531</v>
      </c>
      <c r="G916" s="279" t="s">
        <v>10533</v>
      </c>
      <c r="H916" s="282">
        <v>4659</v>
      </c>
      <c r="I916" s="283" t="s">
        <v>14074</v>
      </c>
      <c r="J916" s="284" t="s">
        <v>21556</v>
      </c>
      <c r="K916" s="284" t="s">
        <v>20230</v>
      </c>
      <c r="M916" s="283">
        <v>1</v>
      </c>
      <c r="N916" s="283">
        <v>1</v>
      </c>
    </row>
    <row r="917" spans="1:14" ht="38.25" x14ac:dyDescent="0.45">
      <c r="A917" s="279" t="s">
        <v>9848</v>
      </c>
      <c r="B917" s="280" t="s">
        <v>660</v>
      </c>
      <c r="C917" s="279" t="s">
        <v>659</v>
      </c>
      <c r="D917" s="279" t="s">
        <v>9848</v>
      </c>
      <c r="E917" s="281" t="s">
        <v>16804</v>
      </c>
      <c r="F917" s="279" t="s">
        <v>2161</v>
      </c>
      <c r="G917" s="279" t="s">
        <v>10471</v>
      </c>
      <c r="H917" s="282">
        <v>4649</v>
      </c>
      <c r="I917" s="283" t="s">
        <v>14075</v>
      </c>
      <c r="J917" s="284" t="s">
        <v>21556</v>
      </c>
      <c r="K917" s="284" t="s">
        <v>20158</v>
      </c>
      <c r="M917" s="283">
        <v>1</v>
      </c>
      <c r="N917" s="283">
        <v>1</v>
      </c>
    </row>
    <row r="918" spans="1:14" ht="25.5" x14ac:dyDescent="0.45">
      <c r="A918" s="279" t="s">
        <v>9848</v>
      </c>
      <c r="B918" s="280" t="s">
        <v>660</v>
      </c>
      <c r="C918" s="279" t="s">
        <v>659</v>
      </c>
      <c r="D918" s="279" t="s">
        <v>9848</v>
      </c>
      <c r="E918" s="281" t="s">
        <v>16890</v>
      </c>
      <c r="F918" s="279" t="s">
        <v>10407</v>
      </c>
      <c r="G918" s="279" t="s">
        <v>10410</v>
      </c>
      <c r="H918" s="282">
        <v>4652</v>
      </c>
      <c r="I918" s="283" t="s">
        <v>14076</v>
      </c>
      <c r="J918" s="284" t="s">
        <v>21556</v>
      </c>
      <c r="K918" s="284" t="s">
        <v>20072</v>
      </c>
      <c r="M918" s="283">
        <v>1</v>
      </c>
      <c r="N918" s="283">
        <v>1</v>
      </c>
    </row>
    <row r="919" spans="1:14" ht="25.5" x14ac:dyDescent="0.45">
      <c r="A919" s="279" t="s">
        <v>9848</v>
      </c>
      <c r="B919" s="280" t="s">
        <v>660</v>
      </c>
      <c r="C919" s="279" t="s">
        <v>659</v>
      </c>
      <c r="D919" s="279" t="s">
        <v>9848</v>
      </c>
      <c r="E919" s="281" t="s">
        <v>16892</v>
      </c>
      <c r="F919" s="279" t="s">
        <v>10402</v>
      </c>
      <c r="G919" s="279" t="s">
        <v>10405</v>
      </c>
      <c r="H919" s="282">
        <v>4659</v>
      </c>
      <c r="I919" s="283" t="s">
        <v>14077</v>
      </c>
      <c r="J919" s="284" t="s">
        <v>21556</v>
      </c>
      <c r="K919" s="284" t="s">
        <v>20070</v>
      </c>
      <c r="M919" s="283">
        <v>1</v>
      </c>
      <c r="N919" s="283">
        <v>1</v>
      </c>
    </row>
    <row r="920" spans="1:14" ht="13.15" x14ac:dyDescent="0.45">
      <c r="A920" s="279" t="s">
        <v>9848</v>
      </c>
      <c r="B920" s="280" t="s">
        <v>660</v>
      </c>
      <c r="C920" s="279" t="s">
        <v>659</v>
      </c>
      <c r="D920" s="279"/>
      <c r="E920" s="281" t="s">
        <v>16896</v>
      </c>
      <c r="F920" s="279" t="s">
        <v>10400</v>
      </c>
      <c r="G920" s="279" t="s">
        <v>9860</v>
      </c>
      <c r="H920" s="282">
        <v>4663</v>
      </c>
      <c r="I920" s="283" t="s">
        <v>14078</v>
      </c>
      <c r="J920" s="284" t="s">
        <v>21556</v>
      </c>
      <c r="K920" s="284" t="s">
        <v>20064</v>
      </c>
      <c r="M920" s="283">
        <v>1</v>
      </c>
      <c r="N920" s="283">
        <v>1</v>
      </c>
    </row>
    <row r="921" spans="1:14" ht="54" customHeight="1" x14ac:dyDescent="0.45">
      <c r="A921" s="279" t="s">
        <v>9848</v>
      </c>
      <c r="B921" s="280" t="s">
        <v>660</v>
      </c>
      <c r="C921" s="279" t="s">
        <v>659</v>
      </c>
      <c r="D921" s="279"/>
      <c r="E921" s="281" t="s">
        <v>16898</v>
      </c>
      <c r="F921" s="279" t="s">
        <v>10399</v>
      </c>
      <c r="G921" s="279" t="s">
        <v>9860</v>
      </c>
      <c r="H921" s="282">
        <v>4659</v>
      </c>
      <c r="I921" s="283" t="s">
        <v>14079</v>
      </c>
      <c r="J921" s="284" t="s">
        <v>21556</v>
      </c>
      <c r="K921" s="284" t="s">
        <v>20062</v>
      </c>
      <c r="M921" s="283">
        <v>1</v>
      </c>
      <c r="N921" s="283">
        <v>1</v>
      </c>
    </row>
    <row r="922" spans="1:14" ht="13.15" x14ac:dyDescent="0.45">
      <c r="A922" s="279" t="s">
        <v>9848</v>
      </c>
      <c r="B922" s="280" t="s">
        <v>660</v>
      </c>
      <c r="C922" s="279" t="s">
        <v>659</v>
      </c>
      <c r="D922" s="279" t="s">
        <v>9848</v>
      </c>
      <c r="E922" s="281" t="s">
        <v>16901</v>
      </c>
      <c r="F922" s="279" t="s">
        <v>10397</v>
      </c>
      <c r="G922" s="279" t="s">
        <v>10398</v>
      </c>
      <c r="H922" s="282">
        <v>4663</v>
      </c>
      <c r="I922" s="283" t="s">
        <v>14080</v>
      </c>
      <c r="J922" s="284" t="s">
        <v>21556</v>
      </c>
      <c r="K922" s="284" t="s">
        <v>20059</v>
      </c>
      <c r="M922" s="283">
        <v>1</v>
      </c>
      <c r="N922" s="283">
        <v>1</v>
      </c>
    </row>
    <row r="923" spans="1:14" ht="25.5" x14ac:dyDescent="0.45">
      <c r="A923" s="279" t="s">
        <v>9848</v>
      </c>
      <c r="B923" s="280" t="s">
        <v>660</v>
      </c>
      <c r="C923" s="279" t="s">
        <v>659</v>
      </c>
      <c r="D923" s="279" t="s">
        <v>9848</v>
      </c>
      <c r="E923" s="281" t="s">
        <v>16904</v>
      </c>
      <c r="F923" s="279" t="s">
        <v>2220</v>
      </c>
      <c r="G923" s="279" t="s">
        <v>10392</v>
      </c>
      <c r="H923" s="282">
        <v>4530</v>
      </c>
      <c r="I923" s="283" t="s">
        <v>14081</v>
      </c>
      <c r="J923" s="284" t="s">
        <v>21556</v>
      </c>
      <c r="K923" s="284" t="s">
        <v>20056</v>
      </c>
      <c r="M923" s="283">
        <v>1</v>
      </c>
      <c r="N923" s="283">
        <v>1</v>
      </c>
    </row>
    <row r="924" spans="1:14" ht="25.5" x14ac:dyDescent="0.45">
      <c r="A924" s="279" t="s">
        <v>9848</v>
      </c>
      <c r="B924" s="280" t="s">
        <v>663</v>
      </c>
      <c r="C924" s="279" t="s">
        <v>662</v>
      </c>
      <c r="D924" s="279"/>
      <c r="E924" s="281" t="s">
        <v>17787</v>
      </c>
      <c r="F924" s="279" t="s">
        <v>9982</v>
      </c>
      <c r="G924" s="279" t="s">
        <v>9860</v>
      </c>
      <c r="H924" s="282">
        <v>4663</v>
      </c>
      <c r="I924" s="283" t="s">
        <v>14082</v>
      </c>
      <c r="J924" s="284" t="s">
        <v>21554</v>
      </c>
      <c r="K924" s="284" t="s">
        <v>19130</v>
      </c>
      <c r="M924" s="283">
        <v>1</v>
      </c>
      <c r="N924" s="283">
        <v>1</v>
      </c>
    </row>
    <row r="925" spans="1:14" ht="25.5" x14ac:dyDescent="0.45">
      <c r="A925" s="279" t="s">
        <v>9848</v>
      </c>
      <c r="B925" s="280" t="s">
        <v>663</v>
      </c>
      <c r="C925" s="279" t="s">
        <v>662</v>
      </c>
      <c r="D925" s="279"/>
      <c r="E925" s="281" t="s">
        <v>17788</v>
      </c>
      <c r="F925" s="279" t="s">
        <v>9981</v>
      </c>
      <c r="G925" s="279" t="s">
        <v>9860</v>
      </c>
      <c r="H925" s="282">
        <v>4659</v>
      </c>
      <c r="I925" s="283" t="s">
        <v>14083</v>
      </c>
      <c r="J925" s="284" t="s">
        <v>21554</v>
      </c>
      <c r="K925" s="284" t="s">
        <v>19129</v>
      </c>
      <c r="M925" s="283">
        <v>1</v>
      </c>
      <c r="N925" s="283">
        <v>1</v>
      </c>
    </row>
    <row r="926" spans="1:14" ht="25.5" x14ac:dyDescent="0.45">
      <c r="A926" s="279" t="s">
        <v>9848</v>
      </c>
      <c r="B926" s="280" t="s">
        <v>663</v>
      </c>
      <c r="C926" s="279" t="s">
        <v>662</v>
      </c>
      <c r="D926" s="279"/>
      <c r="E926" s="281" t="s">
        <v>17789</v>
      </c>
      <c r="F926" s="279" t="s">
        <v>9980</v>
      </c>
      <c r="G926" s="279" t="s">
        <v>9860</v>
      </c>
      <c r="H926" s="282">
        <v>4659</v>
      </c>
      <c r="I926" s="283" t="s">
        <v>14084</v>
      </c>
      <c r="J926" s="284" t="s">
        <v>21554</v>
      </c>
      <c r="K926" s="284" t="s">
        <v>19128</v>
      </c>
      <c r="M926" s="283">
        <v>1</v>
      </c>
      <c r="N926" s="283">
        <v>1</v>
      </c>
    </row>
    <row r="927" spans="1:14" ht="38.25" x14ac:dyDescent="0.45">
      <c r="A927" s="279" t="s">
        <v>9848</v>
      </c>
      <c r="B927" s="280" t="s">
        <v>663</v>
      </c>
      <c r="C927" s="279" t="s">
        <v>662</v>
      </c>
      <c r="D927" s="279"/>
      <c r="E927" s="281" t="s">
        <v>17790</v>
      </c>
      <c r="F927" s="279" t="s">
        <v>9979</v>
      </c>
      <c r="G927" s="279" t="s">
        <v>9860</v>
      </c>
      <c r="H927" s="282">
        <v>4653</v>
      </c>
      <c r="I927" s="283" t="s">
        <v>14085</v>
      </c>
      <c r="J927" s="284" t="s">
        <v>21554</v>
      </c>
      <c r="K927" s="284" t="s">
        <v>19127</v>
      </c>
      <c r="M927" s="283">
        <v>1</v>
      </c>
      <c r="N927" s="283">
        <v>1</v>
      </c>
    </row>
    <row r="928" spans="1:14" ht="38.25" x14ac:dyDescent="0.45">
      <c r="A928" s="279" t="s">
        <v>9848</v>
      </c>
      <c r="B928" s="280" t="s">
        <v>663</v>
      </c>
      <c r="C928" s="279" t="s">
        <v>662</v>
      </c>
      <c r="D928" s="279" t="s">
        <v>9848</v>
      </c>
      <c r="E928" s="281" t="s">
        <v>17792</v>
      </c>
      <c r="F928" s="279" t="s">
        <v>2881</v>
      </c>
      <c r="G928" s="279" t="s">
        <v>9977</v>
      </c>
      <c r="H928" s="282">
        <v>4659</v>
      </c>
      <c r="I928" s="283" t="s">
        <v>14086</v>
      </c>
      <c r="J928" s="284" t="s">
        <v>21554</v>
      </c>
      <c r="K928" s="284" t="s">
        <v>19125</v>
      </c>
      <c r="M928" s="283">
        <v>1</v>
      </c>
      <c r="N928" s="283">
        <v>1</v>
      </c>
    </row>
    <row r="929" spans="1:14" ht="25.5" x14ac:dyDescent="0.45">
      <c r="A929" s="279" t="s">
        <v>9848</v>
      </c>
      <c r="B929" s="280" t="s">
        <v>663</v>
      </c>
      <c r="C929" s="279" t="s">
        <v>662</v>
      </c>
      <c r="D929" s="279"/>
      <c r="E929" s="281" t="s">
        <v>17793</v>
      </c>
      <c r="F929" s="279" t="s">
        <v>2882</v>
      </c>
      <c r="G929" s="279" t="s">
        <v>9860</v>
      </c>
      <c r="H929" s="282">
        <v>4663</v>
      </c>
      <c r="I929" s="283" t="s">
        <v>14087</v>
      </c>
      <c r="J929" s="284" t="s">
        <v>21554</v>
      </c>
      <c r="K929" s="284" t="s">
        <v>19124</v>
      </c>
      <c r="M929" s="283">
        <v>1</v>
      </c>
      <c r="N929" s="283">
        <v>1</v>
      </c>
    </row>
    <row r="930" spans="1:14" ht="25.5" x14ac:dyDescent="0.45">
      <c r="A930" s="279" t="s">
        <v>9848</v>
      </c>
      <c r="B930" s="280" t="s">
        <v>663</v>
      </c>
      <c r="C930" s="279" t="s">
        <v>662</v>
      </c>
      <c r="D930" s="279"/>
      <c r="E930" s="281" t="s">
        <v>17795</v>
      </c>
      <c r="F930" s="279" t="s">
        <v>9976</v>
      </c>
      <c r="G930" s="279" t="s">
        <v>9860</v>
      </c>
      <c r="H930" s="282">
        <v>4659</v>
      </c>
      <c r="I930" s="283" t="s">
        <v>14088</v>
      </c>
      <c r="J930" s="284" t="s">
        <v>21554</v>
      </c>
      <c r="K930" s="284" t="s">
        <v>19122</v>
      </c>
      <c r="M930" s="283">
        <v>1</v>
      </c>
      <c r="N930" s="283">
        <v>1</v>
      </c>
    </row>
    <row r="931" spans="1:14" ht="25.5" x14ac:dyDescent="0.45">
      <c r="A931" s="279" t="s">
        <v>9848</v>
      </c>
      <c r="B931" s="280" t="s">
        <v>663</v>
      </c>
      <c r="C931" s="279" t="s">
        <v>662</v>
      </c>
      <c r="D931" s="279"/>
      <c r="E931" s="281" t="s">
        <v>17796</v>
      </c>
      <c r="F931" s="279" t="s">
        <v>2885</v>
      </c>
      <c r="G931" s="279" t="s">
        <v>9860</v>
      </c>
      <c r="H931" s="282">
        <v>4669</v>
      </c>
      <c r="I931" s="283" t="s">
        <v>14089</v>
      </c>
      <c r="J931" s="284" t="s">
        <v>21554</v>
      </c>
      <c r="K931" s="284" t="s">
        <v>19121</v>
      </c>
      <c r="M931" s="283">
        <v>1</v>
      </c>
      <c r="N931" s="283">
        <v>1</v>
      </c>
    </row>
    <row r="932" spans="1:14" ht="25.5" x14ac:dyDescent="0.45">
      <c r="A932" s="279" t="s">
        <v>9848</v>
      </c>
      <c r="B932" s="280" t="s">
        <v>663</v>
      </c>
      <c r="C932" s="279" t="s">
        <v>662</v>
      </c>
      <c r="D932" s="279" t="s">
        <v>9848</v>
      </c>
      <c r="E932" s="281" t="s">
        <v>17797</v>
      </c>
      <c r="F932" s="279" t="s">
        <v>2886</v>
      </c>
      <c r="G932" s="279" t="s">
        <v>9975</v>
      </c>
      <c r="H932" s="282">
        <v>4649</v>
      </c>
      <c r="I932" s="283" t="s">
        <v>14090</v>
      </c>
      <c r="J932" s="284" t="s">
        <v>21554</v>
      </c>
      <c r="K932" s="284" t="s">
        <v>19120</v>
      </c>
      <c r="M932" s="283">
        <v>1</v>
      </c>
      <c r="N932" s="283">
        <v>1</v>
      </c>
    </row>
    <row r="933" spans="1:14" ht="63.75" x14ac:dyDescent="0.45">
      <c r="A933" s="279" t="s">
        <v>9848</v>
      </c>
      <c r="B933" s="280" t="s">
        <v>663</v>
      </c>
      <c r="C933" s="279" t="s">
        <v>662</v>
      </c>
      <c r="D933" s="279" t="s">
        <v>9848</v>
      </c>
      <c r="E933" s="281" t="s">
        <v>17806</v>
      </c>
      <c r="F933" s="279" t="s">
        <v>2892</v>
      </c>
      <c r="G933" s="279" t="s">
        <v>9951</v>
      </c>
      <c r="H933" s="282">
        <v>4659</v>
      </c>
      <c r="I933" s="283" t="s">
        <v>14091</v>
      </c>
      <c r="J933" s="284" t="s">
        <v>21554</v>
      </c>
      <c r="K933" s="284" t="s">
        <v>19111</v>
      </c>
      <c r="M933" s="283">
        <v>1</v>
      </c>
      <c r="N933" s="283">
        <v>1</v>
      </c>
    </row>
    <row r="934" spans="1:14" ht="38.25" x14ac:dyDescent="0.45">
      <c r="A934" s="279" t="s">
        <v>9848</v>
      </c>
      <c r="B934" s="280" t="s">
        <v>666</v>
      </c>
      <c r="C934" s="279" t="s">
        <v>665</v>
      </c>
      <c r="D934" s="279" t="s">
        <v>9848</v>
      </c>
      <c r="E934" s="281" t="s">
        <v>16732</v>
      </c>
      <c r="F934" s="279" t="s">
        <v>10531</v>
      </c>
      <c r="G934" s="279" t="s">
        <v>10532</v>
      </c>
      <c r="H934" s="282">
        <v>4659</v>
      </c>
      <c r="I934" s="283" t="s">
        <v>14092</v>
      </c>
      <c r="J934" s="284" t="s">
        <v>21552</v>
      </c>
      <c r="K934" s="284" t="s">
        <v>20230</v>
      </c>
      <c r="M934" s="283">
        <v>1</v>
      </c>
      <c r="N934" s="283">
        <v>1</v>
      </c>
    </row>
    <row r="935" spans="1:14" ht="38.25" x14ac:dyDescent="0.45">
      <c r="A935" s="279" t="s">
        <v>9848</v>
      </c>
      <c r="B935" s="280" t="s">
        <v>666</v>
      </c>
      <c r="C935" s="279" t="s">
        <v>665</v>
      </c>
      <c r="D935" s="279" t="s">
        <v>9848</v>
      </c>
      <c r="E935" s="281" t="s">
        <v>16734</v>
      </c>
      <c r="F935" s="279" t="s">
        <v>10528</v>
      </c>
      <c r="G935" s="279" t="s">
        <v>10529</v>
      </c>
      <c r="H935" s="282">
        <v>4510</v>
      </c>
      <c r="I935" s="283" t="s">
        <v>14093</v>
      </c>
      <c r="J935" s="284" t="s">
        <v>21552</v>
      </c>
      <c r="K935" s="284" t="s">
        <v>20228</v>
      </c>
      <c r="M935" s="283">
        <v>1</v>
      </c>
      <c r="N935" s="283">
        <v>1</v>
      </c>
    </row>
    <row r="936" spans="1:14" ht="25.5" x14ac:dyDescent="0.45">
      <c r="A936" s="279" t="s">
        <v>9848</v>
      </c>
      <c r="B936" s="280" t="s">
        <v>666</v>
      </c>
      <c r="C936" s="279" t="s">
        <v>665</v>
      </c>
      <c r="D936" s="279" t="s">
        <v>9848</v>
      </c>
      <c r="E936" s="281" t="s">
        <v>16736</v>
      </c>
      <c r="F936" s="279" t="s">
        <v>2122</v>
      </c>
      <c r="G936" s="279" t="s">
        <v>10524</v>
      </c>
      <c r="H936" s="282">
        <v>4649</v>
      </c>
      <c r="I936" s="283" t="s">
        <v>14094</v>
      </c>
      <c r="J936" s="284" t="s">
        <v>21552</v>
      </c>
      <c r="K936" s="284" t="s">
        <v>20226</v>
      </c>
      <c r="M936" s="283">
        <v>1</v>
      </c>
      <c r="N936" s="283">
        <v>1</v>
      </c>
    </row>
    <row r="937" spans="1:14" ht="25.5" x14ac:dyDescent="0.45">
      <c r="A937" s="279" t="s">
        <v>9848</v>
      </c>
      <c r="B937" s="280" t="s">
        <v>666</v>
      </c>
      <c r="C937" s="279" t="s">
        <v>665</v>
      </c>
      <c r="D937" s="279" t="s">
        <v>9848</v>
      </c>
      <c r="E937" s="281" t="s">
        <v>16738</v>
      </c>
      <c r="F937" s="279" t="s">
        <v>2123</v>
      </c>
      <c r="G937" s="279" t="s">
        <v>10522</v>
      </c>
      <c r="H937" s="282">
        <v>4663</v>
      </c>
      <c r="I937" s="283" t="s">
        <v>14095</v>
      </c>
      <c r="J937" s="284" t="s">
        <v>21552</v>
      </c>
      <c r="K937" s="284" t="s">
        <v>20224</v>
      </c>
      <c r="M937" s="283">
        <v>1</v>
      </c>
      <c r="N937" s="283">
        <v>1</v>
      </c>
    </row>
    <row r="938" spans="1:14" ht="51" x14ac:dyDescent="0.45">
      <c r="A938" s="279" t="s">
        <v>9848</v>
      </c>
      <c r="B938" s="280" t="s">
        <v>666</v>
      </c>
      <c r="C938" s="279" t="s">
        <v>665</v>
      </c>
      <c r="D938" s="279" t="s">
        <v>9848</v>
      </c>
      <c r="E938" s="281" t="s">
        <v>16786</v>
      </c>
      <c r="F938" s="279" t="s">
        <v>10484</v>
      </c>
      <c r="G938" s="279" t="s">
        <v>10485</v>
      </c>
      <c r="H938" s="282">
        <v>4649</v>
      </c>
      <c r="I938" s="283" t="s">
        <v>14096</v>
      </c>
      <c r="J938" s="284" t="s">
        <v>21552</v>
      </c>
      <c r="K938" s="284" t="s">
        <v>20176</v>
      </c>
      <c r="M938" s="283">
        <v>1</v>
      </c>
      <c r="N938" s="283">
        <v>1</v>
      </c>
    </row>
    <row r="939" spans="1:14" ht="25.5" x14ac:dyDescent="0.45">
      <c r="A939" s="279" t="s">
        <v>9848</v>
      </c>
      <c r="B939" s="280" t="s">
        <v>666</v>
      </c>
      <c r="C939" s="279" t="s">
        <v>665</v>
      </c>
      <c r="D939" s="279" t="s">
        <v>9848</v>
      </c>
      <c r="E939" s="281" t="s">
        <v>16890</v>
      </c>
      <c r="F939" s="279" t="s">
        <v>10407</v>
      </c>
      <c r="G939" s="279" t="s">
        <v>10409</v>
      </c>
      <c r="H939" s="282">
        <v>4669</v>
      </c>
      <c r="I939" s="283" t="s">
        <v>14097</v>
      </c>
      <c r="J939" s="284" t="s">
        <v>21552</v>
      </c>
      <c r="K939" s="284" t="s">
        <v>20072</v>
      </c>
      <c r="M939" s="283">
        <v>1</v>
      </c>
      <c r="N939" s="283">
        <v>1</v>
      </c>
    </row>
    <row r="940" spans="1:14" ht="25.5" x14ac:dyDescent="0.45">
      <c r="A940" s="279" t="s">
        <v>9848</v>
      </c>
      <c r="B940" s="280" t="s">
        <v>666</v>
      </c>
      <c r="C940" s="279" t="s">
        <v>665</v>
      </c>
      <c r="D940" s="279" t="s">
        <v>9848</v>
      </c>
      <c r="E940" s="281" t="s">
        <v>16892</v>
      </c>
      <c r="F940" s="279" t="s">
        <v>10402</v>
      </c>
      <c r="G940" s="279" t="s">
        <v>10404</v>
      </c>
      <c r="H940" s="282">
        <v>4649</v>
      </c>
      <c r="I940" s="283" t="s">
        <v>14098</v>
      </c>
      <c r="J940" s="284" t="s">
        <v>21552</v>
      </c>
      <c r="K940" s="284" t="s">
        <v>20070</v>
      </c>
      <c r="M940" s="283">
        <v>1</v>
      </c>
      <c r="N940" s="283">
        <v>1</v>
      </c>
    </row>
    <row r="941" spans="1:14" ht="25.5" x14ac:dyDescent="0.45">
      <c r="A941" s="279" t="s">
        <v>9848</v>
      </c>
      <c r="B941" s="280" t="s">
        <v>666</v>
      </c>
      <c r="C941" s="279" t="s">
        <v>665</v>
      </c>
      <c r="D941" s="279" t="s">
        <v>9848</v>
      </c>
      <c r="E941" s="281" t="s">
        <v>16901</v>
      </c>
      <c r="F941" s="279" t="s">
        <v>10397</v>
      </c>
      <c r="G941" s="279" t="s">
        <v>10396</v>
      </c>
      <c r="H941" s="282">
        <v>4669</v>
      </c>
      <c r="I941" s="283" t="s">
        <v>14099</v>
      </c>
      <c r="J941" s="284" t="s">
        <v>21552</v>
      </c>
      <c r="K941" s="284" t="s">
        <v>20059</v>
      </c>
      <c r="M941" s="283">
        <v>1</v>
      </c>
      <c r="N941" s="283">
        <v>1</v>
      </c>
    </row>
    <row r="942" spans="1:14" ht="25.5" x14ac:dyDescent="0.45">
      <c r="A942" s="279" t="s">
        <v>9848</v>
      </c>
      <c r="B942" s="280" t="s">
        <v>666</v>
      </c>
      <c r="C942" s="279" t="s">
        <v>665</v>
      </c>
      <c r="D942" s="279" t="s">
        <v>9848</v>
      </c>
      <c r="E942" s="281" t="s">
        <v>16907</v>
      </c>
      <c r="F942" s="279" t="s">
        <v>10389</v>
      </c>
      <c r="G942" s="279" t="s">
        <v>10388</v>
      </c>
      <c r="H942" s="282">
        <v>4649</v>
      </c>
      <c r="I942" s="283" t="s">
        <v>14100</v>
      </c>
      <c r="J942" s="284" t="s">
        <v>21552</v>
      </c>
      <c r="K942" s="284" t="s">
        <v>20053</v>
      </c>
      <c r="M942" s="283">
        <v>1</v>
      </c>
      <c r="N942" s="283">
        <v>1</v>
      </c>
    </row>
    <row r="943" spans="1:14" ht="25.5" x14ac:dyDescent="0.45">
      <c r="A943" s="279" t="s">
        <v>9848</v>
      </c>
      <c r="B943" s="280" t="s">
        <v>666</v>
      </c>
      <c r="C943" s="279" t="s">
        <v>665</v>
      </c>
      <c r="D943" s="279" t="s">
        <v>9848</v>
      </c>
      <c r="E943" s="281" t="s">
        <v>16909</v>
      </c>
      <c r="F943" s="279" t="s">
        <v>10385</v>
      </c>
      <c r="G943" s="279" t="s">
        <v>10386</v>
      </c>
      <c r="H943" s="282">
        <v>4659</v>
      </c>
      <c r="I943" s="283" t="s">
        <v>14101</v>
      </c>
      <c r="J943" s="284" t="s">
        <v>21552</v>
      </c>
      <c r="K943" s="284" t="s">
        <v>20051</v>
      </c>
      <c r="M943" s="283">
        <v>1</v>
      </c>
      <c r="N943" s="283">
        <v>1</v>
      </c>
    </row>
    <row r="944" spans="1:14" ht="25.5" x14ac:dyDescent="0.45">
      <c r="A944" s="279" t="s">
        <v>9848</v>
      </c>
      <c r="B944" s="280" t="s">
        <v>666</v>
      </c>
      <c r="C944" s="279" t="s">
        <v>665</v>
      </c>
      <c r="D944" s="279" t="s">
        <v>9848</v>
      </c>
      <c r="E944" s="281" t="s">
        <v>17018</v>
      </c>
      <c r="F944" s="286" t="s">
        <v>10308</v>
      </c>
      <c r="G944" s="279" t="s">
        <v>10309</v>
      </c>
      <c r="H944" s="282">
        <v>4661</v>
      </c>
      <c r="I944" s="283" t="s">
        <v>14102</v>
      </c>
      <c r="J944" s="284" t="s">
        <v>21552</v>
      </c>
      <c r="K944" s="284" t="s">
        <v>19940</v>
      </c>
      <c r="M944" s="283">
        <v>1</v>
      </c>
      <c r="N944" s="283">
        <v>1</v>
      </c>
    </row>
    <row r="945" spans="1:14" ht="38.25" x14ac:dyDescent="0.45">
      <c r="A945" s="279" t="s">
        <v>9848</v>
      </c>
      <c r="B945" s="280" t="s">
        <v>669</v>
      </c>
      <c r="C945" s="279" t="s">
        <v>668</v>
      </c>
      <c r="D945" s="279" t="s">
        <v>9848</v>
      </c>
      <c r="E945" s="281" t="s">
        <v>16732</v>
      </c>
      <c r="F945" s="279" t="s">
        <v>10531</v>
      </c>
      <c r="G945" s="279" t="s">
        <v>10530</v>
      </c>
      <c r="H945" s="282">
        <v>4663</v>
      </c>
      <c r="I945" s="283" t="s">
        <v>14103</v>
      </c>
      <c r="J945" s="284" t="s">
        <v>21550</v>
      </c>
      <c r="K945" s="284" t="s">
        <v>20230</v>
      </c>
      <c r="M945" s="283">
        <v>1</v>
      </c>
      <c r="N945" s="283">
        <v>1</v>
      </c>
    </row>
    <row r="946" spans="1:14" ht="38.25" x14ac:dyDescent="0.45">
      <c r="A946" s="279" t="s">
        <v>9848</v>
      </c>
      <c r="B946" s="280" t="s">
        <v>669</v>
      </c>
      <c r="C946" s="279" t="s">
        <v>668</v>
      </c>
      <c r="D946" s="279" t="s">
        <v>9848</v>
      </c>
      <c r="E946" s="281" t="s">
        <v>16734</v>
      </c>
      <c r="F946" s="279" t="s">
        <v>10528</v>
      </c>
      <c r="G946" s="279" t="s">
        <v>10527</v>
      </c>
      <c r="H946" s="282">
        <v>4690</v>
      </c>
      <c r="I946" s="283" t="s">
        <v>14104</v>
      </c>
      <c r="J946" s="284" t="s">
        <v>21550</v>
      </c>
      <c r="K946" s="284" t="s">
        <v>20228</v>
      </c>
      <c r="M946" s="283">
        <v>1</v>
      </c>
      <c r="N946" s="283">
        <v>1</v>
      </c>
    </row>
    <row r="947" spans="1:14" ht="38.25" x14ac:dyDescent="0.45">
      <c r="A947" s="279" t="s">
        <v>9848</v>
      </c>
      <c r="B947" s="280" t="s">
        <v>669</v>
      </c>
      <c r="C947" s="279" t="s">
        <v>668</v>
      </c>
      <c r="D947" s="279" t="s">
        <v>9848</v>
      </c>
      <c r="E947" s="281" t="s">
        <v>16736</v>
      </c>
      <c r="F947" s="279" t="s">
        <v>2122</v>
      </c>
      <c r="G947" s="279" t="s">
        <v>10523</v>
      </c>
      <c r="H947" s="282">
        <v>4669</v>
      </c>
      <c r="I947" s="283" t="s">
        <v>14105</v>
      </c>
      <c r="J947" s="284" t="s">
        <v>21550</v>
      </c>
      <c r="K947" s="284" t="s">
        <v>20226</v>
      </c>
      <c r="M947" s="283">
        <v>1</v>
      </c>
      <c r="N947" s="283">
        <v>1</v>
      </c>
    </row>
    <row r="948" spans="1:14" ht="38.25" x14ac:dyDescent="0.45">
      <c r="A948" s="279" t="s">
        <v>9848</v>
      </c>
      <c r="B948" s="280" t="s">
        <v>669</v>
      </c>
      <c r="C948" s="279" t="s">
        <v>668</v>
      </c>
      <c r="D948" s="279" t="s">
        <v>9848</v>
      </c>
      <c r="E948" s="281" t="s">
        <v>16738</v>
      </c>
      <c r="F948" s="279" t="s">
        <v>2123</v>
      </c>
      <c r="G948" s="279" t="s">
        <v>10521</v>
      </c>
      <c r="H948" s="282">
        <v>4649</v>
      </c>
      <c r="I948" s="283" t="s">
        <v>14106</v>
      </c>
      <c r="J948" s="284" t="s">
        <v>21550</v>
      </c>
      <c r="K948" s="284" t="s">
        <v>20224</v>
      </c>
      <c r="M948" s="283">
        <v>1</v>
      </c>
      <c r="N948" s="283">
        <v>1</v>
      </c>
    </row>
    <row r="949" spans="1:14" ht="38.25" x14ac:dyDescent="0.45">
      <c r="A949" s="279" t="s">
        <v>9848</v>
      </c>
      <c r="B949" s="280" t="s">
        <v>669</v>
      </c>
      <c r="C949" s="279" t="s">
        <v>668</v>
      </c>
      <c r="D949" s="279" t="s">
        <v>9848</v>
      </c>
      <c r="E949" s="281" t="s">
        <v>16890</v>
      </c>
      <c r="F949" s="279" t="s">
        <v>10407</v>
      </c>
      <c r="G949" s="279" t="s">
        <v>10408</v>
      </c>
      <c r="H949" s="282">
        <v>4649</v>
      </c>
      <c r="I949" s="283" t="s">
        <v>14107</v>
      </c>
      <c r="J949" s="284" t="s">
        <v>21550</v>
      </c>
      <c r="K949" s="284" t="s">
        <v>20072</v>
      </c>
      <c r="M949" s="283">
        <v>1</v>
      </c>
      <c r="N949" s="283">
        <v>1</v>
      </c>
    </row>
    <row r="950" spans="1:14" ht="38.25" x14ac:dyDescent="0.45">
      <c r="A950" s="279" t="s">
        <v>9848</v>
      </c>
      <c r="B950" s="280" t="s">
        <v>669</v>
      </c>
      <c r="C950" s="279" t="s">
        <v>668</v>
      </c>
      <c r="D950" s="279" t="s">
        <v>9848</v>
      </c>
      <c r="E950" s="281" t="s">
        <v>16892</v>
      </c>
      <c r="F950" s="279" t="s">
        <v>10402</v>
      </c>
      <c r="G950" s="279" t="s">
        <v>10403</v>
      </c>
      <c r="H950" s="282">
        <v>4669</v>
      </c>
      <c r="I950" s="283" t="s">
        <v>14108</v>
      </c>
      <c r="J950" s="284" t="s">
        <v>21550</v>
      </c>
      <c r="K950" s="284" t="s">
        <v>20070</v>
      </c>
      <c r="M950" s="283">
        <v>1</v>
      </c>
      <c r="N950" s="283">
        <v>1</v>
      </c>
    </row>
    <row r="951" spans="1:14" ht="38.25" x14ac:dyDescent="0.45">
      <c r="A951" s="279" t="s">
        <v>9848</v>
      </c>
      <c r="B951" s="280" t="s">
        <v>669</v>
      </c>
      <c r="C951" s="279" t="s">
        <v>668</v>
      </c>
      <c r="D951" s="279" t="s">
        <v>9848</v>
      </c>
      <c r="E951" s="281" t="s">
        <v>16904</v>
      </c>
      <c r="F951" s="279" t="s">
        <v>2220</v>
      </c>
      <c r="G951" s="279" t="s">
        <v>10391</v>
      </c>
      <c r="H951" s="282">
        <v>4649</v>
      </c>
      <c r="I951" s="283" t="s">
        <v>14109</v>
      </c>
      <c r="J951" s="284" t="s">
        <v>21550</v>
      </c>
      <c r="K951" s="284" t="s">
        <v>20056</v>
      </c>
      <c r="M951" s="283">
        <v>1</v>
      </c>
      <c r="N951" s="283">
        <v>1</v>
      </c>
    </row>
    <row r="952" spans="1:14" ht="38.25" x14ac:dyDescent="0.45">
      <c r="A952" s="279" t="s">
        <v>9848</v>
      </c>
      <c r="B952" s="280" t="s">
        <v>669</v>
      </c>
      <c r="C952" s="279" t="s">
        <v>668</v>
      </c>
      <c r="D952" s="279" t="s">
        <v>9848</v>
      </c>
      <c r="E952" s="281" t="s">
        <v>16909</v>
      </c>
      <c r="F952" s="279" t="s">
        <v>10385</v>
      </c>
      <c r="G952" s="279" t="s">
        <v>10384</v>
      </c>
      <c r="H952" s="282">
        <v>4641</v>
      </c>
      <c r="I952" s="283" t="s">
        <v>14110</v>
      </c>
      <c r="J952" s="284" t="s">
        <v>21550</v>
      </c>
      <c r="K952" s="284" t="s">
        <v>20051</v>
      </c>
      <c r="M952" s="283">
        <v>1</v>
      </c>
      <c r="N952" s="283">
        <v>1</v>
      </c>
    </row>
    <row r="953" spans="1:14" ht="38.25" x14ac:dyDescent="0.45">
      <c r="A953" s="279" t="s">
        <v>9848</v>
      </c>
      <c r="B953" s="280" t="s">
        <v>669</v>
      </c>
      <c r="C953" s="279" t="s">
        <v>668</v>
      </c>
      <c r="D953" s="279" t="s">
        <v>9848</v>
      </c>
      <c r="E953" s="281" t="s">
        <v>17816</v>
      </c>
      <c r="F953" s="279" t="s">
        <v>2900</v>
      </c>
      <c r="G953" s="279" t="s">
        <v>9941</v>
      </c>
      <c r="H953" s="282">
        <v>4641</v>
      </c>
      <c r="I953" s="283" t="s">
        <v>14111</v>
      </c>
      <c r="J953" s="284" t="s">
        <v>21550</v>
      </c>
      <c r="K953" s="284" t="s">
        <v>19101</v>
      </c>
      <c r="M953" s="283">
        <v>1</v>
      </c>
      <c r="N953" s="283">
        <v>1</v>
      </c>
    </row>
    <row r="954" spans="1:14" ht="25.5" x14ac:dyDescent="0.45">
      <c r="A954" s="279" t="s">
        <v>9848</v>
      </c>
      <c r="B954" s="280" t="s">
        <v>674</v>
      </c>
      <c r="C954" s="279" t="s">
        <v>673</v>
      </c>
      <c r="D954" s="279" t="s">
        <v>9848</v>
      </c>
      <c r="E954" s="281" t="s">
        <v>16890</v>
      </c>
      <c r="F954" s="279" t="s">
        <v>10407</v>
      </c>
      <c r="G954" s="279" t="s">
        <v>10406</v>
      </c>
      <c r="H954" s="282">
        <v>4641</v>
      </c>
      <c r="I954" s="283" t="s">
        <v>14112</v>
      </c>
      <c r="J954" s="284" t="s">
        <v>21547</v>
      </c>
      <c r="K954" s="284" t="s">
        <v>20072</v>
      </c>
      <c r="M954" s="283">
        <v>1</v>
      </c>
      <c r="N954" s="283">
        <v>1</v>
      </c>
    </row>
    <row r="955" spans="1:14" ht="25.5" x14ac:dyDescent="0.45">
      <c r="A955" s="279" t="s">
        <v>9848</v>
      </c>
      <c r="B955" s="280" t="s">
        <v>674</v>
      </c>
      <c r="C955" s="279" t="s">
        <v>673</v>
      </c>
      <c r="D955" s="279" t="s">
        <v>9848</v>
      </c>
      <c r="E955" s="281" t="s">
        <v>16892</v>
      </c>
      <c r="F955" s="279" t="s">
        <v>10402</v>
      </c>
      <c r="G955" s="279" t="s">
        <v>10401</v>
      </c>
      <c r="H955" s="282">
        <v>4641</v>
      </c>
      <c r="I955" s="283" t="s">
        <v>14113</v>
      </c>
      <c r="J955" s="284" t="s">
        <v>21547</v>
      </c>
      <c r="K955" s="284" t="s">
        <v>20070</v>
      </c>
      <c r="M955" s="283">
        <v>1</v>
      </c>
      <c r="N955" s="283">
        <v>1</v>
      </c>
    </row>
    <row r="956" spans="1:14" ht="25.5" x14ac:dyDescent="0.45">
      <c r="A956" s="279" t="s">
        <v>9848</v>
      </c>
      <c r="B956" s="280" t="s">
        <v>677</v>
      </c>
      <c r="C956" s="279" t="s">
        <v>676</v>
      </c>
      <c r="D956" s="279" t="s">
        <v>9848</v>
      </c>
      <c r="E956" s="281" t="s">
        <v>16841</v>
      </c>
      <c r="F956" s="279" t="s">
        <v>10447</v>
      </c>
      <c r="G956" s="279" t="s">
        <v>10448</v>
      </c>
      <c r="H956" s="282">
        <v>4630</v>
      </c>
      <c r="I956" s="283" t="s">
        <v>14114</v>
      </c>
      <c r="J956" s="284" t="s">
        <v>21545</v>
      </c>
      <c r="K956" s="284" t="s">
        <v>20121</v>
      </c>
      <c r="M956" s="283">
        <v>1</v>
      </c>
      <c r="N956" s="283">
        <v>1</v>
      </c>
    </row>
    <row r="957" spans="1:14" ht="25.5" x14ac:dyDescent="0.45">
      <c r="A957" s="279" t="s">
        <v>9848</v>
      </c>
      <c r="B957" s="280" t="s">
        <v>677</v>
      </c>
      <c r="C957" s="279" t="s">
        <v>676</v>
      </c>
      <c r="D957" s="279"/>
      <c r="E957" s="281" t="s">
        <v>16854</v>
      </c>
      <c r="F957" s="279" t="s">
        <v>10439</v>
      </c>
      <c r="G957" s="279" t="s">
        <v>9860</v>
      </c>
      <c r="H957" s="282">
        <v>4630</v>
      </c>
      <c r="I957" s="283" t="s">
        <v>14115</v>
      </c>
      <c r="J957" s="284" t="s">
        <v>21545</v>
      </c>
      <c r="K957" s="284" t="s">
        <v>20108</v>
      </c>
      <c r="M957" s="283">
        <v>1</v>
      </c>
      <c r="N957" s="283">
        <v>1</v>
      </c>
    </row>
    <row r="958" spans="1:14" ht="25.5" x14ac:dyDescent="0.45">
      <c r="A958" s="279" t="s">
        <v>9848</v>
      </c>
      <c r="B958" s="280" t="s">
        <v>677</v>
      </c>
      <c r="C958" s="279" t="s">
        <v>676</v>
      </c>
      <c r="D958" s="279"/>
      <c r="E958" s="281" t="s">
        <v>16856</v>
      </c>
      <c r="F958" s="279" t="s">
        <v>10438</v>
      </c>
      <c r="G958" s="279" t="s">
        <v>9860</v>
      </c>
      <c r="H958" s="282">
        <v>4630</v>
      </c>
      <c r="I958" s="283" t="s">
        <v>14116</v>
      </c>
      <c r="J958" s="284" t="s">
        <v>21545</v>
      </c>
      <c r="K958" s="284" t="s">
        <v>20106</v>
      </c>
      <c r="M958" s="283">
        <v>1</v>
      </c>
      <c r="N958" s="283">
        <v>1</v>
      </c>
    </row>
    <row r="959" spans="1:14" ht="38.25" x14ac:dyDescent="0.45">
      <c r="A959" s="279" t="s">
        <v>9848</v>
      </c>
      <c r="B959" s="280" t="s">
        <v>677</v>
      </c>
      <c r="C959" s="279" t="s">
        <v>676</v>
      </c>
      <c r="D959" s="279" t="s">
        <v>9848</v>
      </c>
      <c r="E959" s="281" t="s">
        <v>16858</v>
      </c>
      <c r="F959" s="279" t="s">
        <v>2191</v>
      </c>
      <c r="G959" s="279" t="s">
        <v>10437</v>
      </c>
      <c r="H959" s="282">
        <v>4620</v>
      </c>
      <c r="I959" s="283" t="s">
        <v>14117</v>
      </c>
      <c r="J959" s="284" t="s">
        <v>21545</v>
      </c>
      <c r="K959" s="284" t="s">
        <v>20104</v>
      </c>
      <c r="M959" s="283">
        <v>1</v>
      </c>
      <c r="N959" s="283">
        <v>1</v>
      </c>
    </row>
    <row r="960" spans="1:14" ht="25.5" x14ac:dyDescent="0.45">
      <c r="A960" s="279" t="s">
        <v>9848</v>
      </c>
      <c r="B960" s="280" t="s">
        <v>677</v>
      </c>
      <c r="C960" s="279" t="s">
        <v>676</v>
      </c>
      <c r="D960" s="279" t="s">
        <v>9848</v>
      </c>
      <c r="E960" s="281" t="s">
        <v>16876</v>
      </c>
      <c r="F960" s="279" t="s">
        <v>2202</v>
      </c>
      <c r="G960" s="279" t="s">
        <v>10426</v>
      </c>
      <c r="H960" s="282">
        <v>4630</v>
      </c>
      <c r="I960" s="283" t="s">
        <v>14118</v>
      </c>
      <c r="J960" s="284" t="s">
        <v>21545</v>
      </c>
      <c r="K960" s="284" t="s">
        <v>20086</v>
      </c>
      <c r="M960" s="283">
        <v>1</v>
      </c>
      <c r="N960" s="283">
        <v>1</v>
      </c>
    </row>
    <row r="961" spans="1:14" ht="38.25" x14ac:dyDescent="0.45">
      <c r="A961" s="279" t="s">
        <v>9848</v>
      </c>
      <c r="B961" s="280" t="s">
        <v>677</v>
      </c>
      <c r="C961" s="279" t="s">
        <v>676</v>
      </c>
      <c r="D961" s="279"/>
      <c r="E961" s="281" t="s">
        <v>16880</v>
      </c>
      <c r="F961" s="279" t="s">
        <v>10423</v>
      </c>
      <c r="G961" s="279" t="s">
        <v>9860</v>
      </c>
      <c r="H961" s="282">
        <v>4630</v>
      </c>
      <c r="I961" s="283" t="s">
        <v>14119</v>
      </c>
      <c r="J961" s="284" t="s">
        <v>21545</v>
      </c>
      <c r="K961" s="284" t="s">
        <v>20082</v>
      </c>
      <c r="M961" s="283">
        <v>1</v>
      </c>
      <c r="N961" s="283">
        <v>1</v>
      </c>
    </row>
    <row r="962" spans="1:14" ht="38.25" x14ac:dyDescent="0.45">
      <c r="A962" s="279" t="s">
        <v>9848</v>
      </c>
      <c r="B962" s="280" t="s">
        <v>677</v>
      </c>
      <c r="C962" s="279" t="s">
        <v>676</v>
      </c>
      <c r="D962" s="279" t="s">
        <v>9848</v>
      </c>
      <c r="E962" s="281" t="s">
        <v>16886</v>
      </c>
      <c r="F962" s="279" t="s">
        <v>10412</v>
      </c>
      <c r="G962" s="279" t="s">
        <v>10418</v>
      </c>
      <c r="H962" s="282">
        <v>4630</v>
      </c>
      <c r="I962" s="283" t="s">
        <v>14120</v>
      </c>
      <c r="J962" s="284" t="s">
        <v>21545</v>
      </c>
      <c r="K962" s="284" t="s">
        <v>20076</v>
      </c>
      <c r="M962" s="283">
        <v>1</v>
      </c>
      <c r="N962" s="283">
        <v>1</v>
      </c>
    </row>
    <row r="963" spans="1:14" ht="25.5" x14ac:dyDescent="0.45">
      <c r="A963" s="279" t="s">
        <v>9848</v>
      </c>
      <c r="B963" s="280" t="s">
        <v>680</v>
      </c>
      <c r="C963" s="279" t="s">
        <v>679</v>
      </c>
      <c r="D963" s="279"/>
      <c r="E963" s="281" t="s">
        <v>16835</v>
      </c>
      <c r="F963" s="279" t="s">
        <v>10451</v>
      </c>
      <c r="G963" s="279" t="s">
        <v>9860</v>
      </c>
      <c r="H963" s="282">
        <v>4630</v>
      </c>
      <c r="I963" s="283" t="s">
        <v>14121</v>
      </c>
      <c r="J963" s="284" t="s">
        <v>21543</v>
      </c>
      <c r="K963" s="284" t="s">
        <v>20127</v>
      </c>
      <c r="M963" s="283">
        <v>1</v>
      </c>
      <c r="N963" s="283">
        <v>1</v>
      </c>
    </row>
    <row r="964" spans="1:14" ht="25.5" x14ac:dyDescent="0.45">
      <c r="A964" s="279" t="s">
        <v>9848</v>
      </c>
      <c r="B964" s="280" t="s">
        <v>680</v>
      </c>
      <c r="C964" s="279" t="s">
        <v>679</v>
      </c>
      <c r="D964" s="279"/>
      <c r="E964" s="281" t="s">
        <v>16837</v>
      </c>
      <c r="F964" s="279" t="s">
        <v>10450</v>
      </c>
      <c r="G964" s="279" t="s">
        <v>9860</v>
      </c>
      <c r="H964" s="282">
        <v>4630</v>
      </c>
      <c r="I964" s="283" t="s">
        <v>14122</v>
      </c>
      <c r="J964" s="284" t="s">
        <v>21543</v>
      </c>
      <c r="K964" s="284" t="s">
        <v>20125</v>
      </c>
      <c r="M964" s="283">
        <v>1</v>
      </c>
      <c r="N964" s="283">
        <v>1</v>
      </c>
    </row>
    <row r="965" spans="1:14" ht="38.25" x14ac:dyDescent="0.45">
      <c r="A965" s="279" t="s">
        <v>9848</v>
      </c>
      <c r="B965" s="280" t="s">
        <v>680</v>
      </c>
      <c r="C965" s="279" t="s">
        <v>679</v>
      </c>
      <c r="D965" s="279"/>
      <c r="E965" s="281" t="s">
        <v>16839</v>
      </c>
      <c r="F965" s="279" t="s">
        <v>10449</v>
      </c>
      <c r="G965" s="279" t="s">
        <v>9860</v>
      </c>
      <c r="H965" s="282">
        <v>4630</v>
      </c>
      <c r="I965" s="283" t="s">
        <v>14123</v>
      </c>
      <c r="J965" s="284" t="s">
        <v>21543</v>
      </c>
      <c r="K965" s="284" t="s">
        <v>20123</v>
      </c>
      <c r="M965" s="283">
        <v>1</v>
      </c>
      <c r="N965" s="283">
        <v>1</v>
      </c>
    </row>
    <row r="966" spans="1:14" ht="25.5" x14ac:dyDescent="0.45">
      <c r="A966" s="279" t="s">
        <v>9848</v>
      </c>
      <c r="B966" s="280" t="s">
        <v>680</v>
      </c>
      <c r="C966" s="279" t="s">
        <v>679</v>
      </c>
      <c r="D966" s="279" t="s">
        <v>9848</v>
      </c>
      <c r="E966" s="281" t="s">
        <v>16841</v>
      </c>
      <c r="F966" s="279" t="s">
        <v>10447</v>
      </c>
      <c r="G966" s="279" t="s">
        <v>10446</v>
      </c>
      <c r="H966" s="282">
        <v>4669</v>
      </c>
      <c r="I966" s="283" t="s">
        <v>14124</v>
      </c>
      <c r="J966" s="284" t="s">
        <v>21543</v>
      </c>
      <c r="K966" s="284" t="s">
        <v>20121</v>
      </c>
      <c r="M966" s="283">
        <v>1</v>
      </c>
      <c r="N966" s="283">
        <v>1</v>
      </c>
    </row>
    <row r="967" spans="1:14" ht="25.5" x14ac:dyDescent="0.45">
      <c r="A967" s="279" t="s">
        <v>9848</v>
      </c>
      <c r="B967" s="280" t="s">
        <v>680</v>
      </c>
      <c r="C967" s="279" t="s">
        <v>679</v>
      </c>
      <c r="D967" s="279"/>
      <c r="E967" s="281" t="s">
        <v>16843</v>
      </c>
      <c r="F967" s="279" t="s">
        <v>10445</v>
      </c>
      <c r="G967" s="279" t="s">
        <v>9860</v>
      </c>
      <c r="H967" s="282">
        <v>4620</v>
      </c>
      <c r="I967" s="283" t="s">
        <v>14125</v>
      </c>
      <c r="J967" s="284" t="s">
        <v>21543</v>
      </c>
      <c r="K967" s="284" t="s">
        <v>20119</v>
      </c>
      <c r="M967" s="283">
        <v>1</v>
      </c>
      <c r="N967" s="283">
        <v>1</v>
      </c>
    </row>
    <row r="968" spans="1:14" ht="25.5" x14ac:dyDescent="0.45">
      <c r="A968" s="279" t="s">
        <v>9848</v>
      </c>
      <c r="B968" s="280" t="s">
        <v>680</v>
      </c>
      <c r="C968" s="279" t="s">
        <v>679</v>
      </c>
      <c r="D968" s="279"/>
      <c r="E968" s="281" t="s">
        <v>16845</v>
      </c>
      <c r="F968" s="279" t="s">
        <v>10444</v>
      </c>
      <c r="G968" s="279" t="s">
        <v>9860</v>
      </c>
      <c r="H968" s="282">
        <v>4620</v>
      </c>
      <c r="I968" s="283" t="s">
        <v>14126</v>
      </c>
      <c r="J968" s="284" t="s">
        <v>21543</v>
      </c>
      <c r="K968" s="284" t="s">
        <v>20117</v>
      </c>
      <c r="M968" s="283">
        <v>1</v>
      </c>
      <c r="N968" s="283">
        <v>1</v>
      </c>
    </row>
    <row r="969" spans="1:14" ht="25.5" x14ac:dyDescent="0.45">
      <c r="A969" s="279" t="s">
        <v>9848</v>
      </c>
      <c r="B969" s="280" t="s">
        <v>680</v>
      </c>
      <c r="C969" s="279" t="s">
        <v>679</v>
      </c>
      <c r="D969" s="279"/>
      <c r="E969" s="281" t="s">
        <v>16847</v>
      </c>
      <c r="F969" s="279" t="s">
        <v>2185</v>
      </c>
      <c r="G969" s="279" t="s">
        <v>9860</v>
      </c>
      <c r="H969" s="282">
        <v>4620</v>
      </c>
      <c r="I969" s="283" t="s">
        <v>14127</v>
      </c>
      <c r="J969" s="284" t="s">
        <v>21543</v>
      </c>
      <c r="K969" s="284" t="s">
        <v>20115</v>
      </c>
      <c r="M969" s="283">
        <v>1</v>
      </c>
      <c r="N969" s="283">
        <v>1</v>
      </c>
    </row>
    <row r="970" spans="1:14" ht="25.5" x14ac:dyDescent="0.45">
      <c r="A970" s="279" t="s">
        <v>9848</v>
      </c>
      <c r="B970" s="280" t="s">
        <v>680</v>
      </c>
      <c r="C970" s="279" t="s">
        <v>679</v>
      </c>
      <c r="D970" s="279"/>
      <c r="E970" s="281" t="s">
        <v>16849</v>
      </c>
      <c r="F970" s="279" t="s">
        <v>10443</v>
      </c>
      <c r="G970" s="279" t="s">
        <v>9860</v>
      </c>
      <c r="H970" s="282">
        <v>4630</v>
      </c>
      <c r="I970" s="283" t="s">
        <v>14128</v>
      </c>
      <c r="J970" s="284" t="s">
        <v>21543</v>
      </c>
      <c r="K970" s="284" t="s">
        <v>20113</v>
      </c>
      <c r="M970" s="283">
        <v>1</v>
      </c>
      <c r="N970" s="283">
        <v>1</v>
      </c>
    </row>
    <row r="971" spans="1:14" ht="38.25" x14ac:dyDescent="0.45">
      <c r="A971" s="279" t="s">
        <v>9848</v>
      </c>
      <c r="B971" s="280" t="s">
        <v>680</v>
      </c>
      <c r="C971" s="279" t="s">
        <v>679</v>
      </c>
      <c r="D971" s="279" t="s">
        <v>9848</v>
      </c>
      <c r="E971" s="281" t="s">
        <v>16851</v>
      </c>
      <c r="F971" s="279" t="s">
        <v>10442</v>
      </c>
      <c r="G971" s="279" t="s">
        <v>10441</v>
      </c>
      <c r="H971" s="282">
        <v>4669</v>
      </c>
      <c r="I971" s="283" t="s">
        <v>14129</v>
      </c>
      <c r="J971" s="284" t="s">
        <v>21543</v>
      </c>
      <c r="K971" s="284" t="s">
        <v>20111</v>
      </c>
      <c r="M971" s="283">
        <v>1</v>
      </c>
      <c r="N971" s="283">
        <v>1</v>
      </c>
    </row>
    <row r="972" spans="1:14" ht="38.25" x14ac:dyDescent="0.45">
      <c r="A972" s="279" t="s">
        <v>9848</v>
      </c>
      <c r="B972" s="280" t="s">
        <v>680</v>
      </c>
      <c r="C972" s="279" t="s">
        <v>679</v>
      </c>
      <c r="D972" s="279" t="s">
        <v>9848</v>
      </c>
      <c r="E972" s="281" t="s">
        <v>16858</v>
      </c>
      <c r="F972" s="279" t="s">
        <v>10436</v>
      </c>
      <c r="G972" s="279" t="s">
        <v>10435</v>
      </c>
      <c r="H972" s="282">
        <v>4649</v>
      </c>
      <c r="I972" s="283" t="s">
        <v>14130</v>
      </c>
      <c r="J972" s="284" t="s">
        <v>21543</v>
      </c>
      <c r="K972" s="284" t="s">
        <v>20104</v>
      </c>
      <c r="M972" s="283">
        <v>1</v>
      </c>
      <c r="N972" s="283">
        <v>1</v>
      </c>
    </row>
    <row r="973" spans="1:14" ht="25.5" x14ac:dyDescent="0.45">
      <c r="A973" s="279" t="s">
        <v>9848</v>
      </c>
      <c r="B973" s="280" t="s">
        <v>680</v>
      </c>
      <c r="C973" s="279" t="s">
        <v>679</v>
      </c>
      <c r="D973" s="279"/>
      <c r="E973" s="281" t="s">
        <v>16871</v>
      </c>
      <c r="F973" s="279" t="s">
        <v>10428</v>
      </c>
      <c r="G973" s="279" t="s">
        <v>9860</v>
      </c>
      <c r="H973" s="282">
        <v>4663</v>
      </c>
      <c r="I973" s="283" t="s">
        <v>14131</v>
      </c>
      <c r="J973" s="284" t="s">
        <v>21543</v>
      </c>
      <c r="K973" s="284" t="s">
        <v>20091</v>
      </c>
      <c r="M973" s="283">
        <v>1</v>
      </c>
      <c r="N973" s="283">
        <v>1</v>
      </c>
    </row>
    <row r="974" spans="1:14" ht="38.25" x14ac:dyDescent="0.45">
      <c r="A974" s="279" t="s">
        <v>9848</v>
      </c>
      <c r="B974" s="280" t="s">
        <v>680</v>
      </c>
      <c r="C974" s="279" t="s">
        <v>679</v>
      </c>
      <c r="D974" s="279"/>
      <c r="E974" s="281" t="s">
        <v>16873</v>
      </c>
      <c r="F974" s="279" t="s">
        <v>10427</v>
      </c>
      <c r="G974" s="279" t="s">
        <v>9860</v>
      </c>
      <c r="H974" s="282">
        <v>4669</v>
      </c>
      <c r="I974" s="283" t="s">
        <v>14132</v>
      </c>
      <c r="J974" s="284" t="s">
        <v>21543</v>
      </c>
      <c r="K974" s="284" t="s">
        <v>20089</v>
      </c>
      <c r="M974" s="283">
        <v>1</v>
      </c>
      <c r="N974" s="283">
        <v>1</v>
      </c>
    </row>
    <row r="975" spans="1:14" ht="38.25" x14ac:dyDescent="0.45">
      <c r="A975" s="279" t="s">
        <v>9848</v>
      </c>
      <c r="B975" s="280" t="s">
        <v>680</v>
      </c>
      <c r="C975" s="279" t="s">
        <v>679</v>
      </c>
      <c r="D975" s="279"/>
      <c r="E975" s="281" t="s">
        <v>16882</v>
      </c>
      <c r="F975" s="279" t="s">
        <v>10422</v>
      </c>
      <c r="G975" s="279" t="s">
        <v>9860</v>
      </c>
      <c r="H975" s="282">
        <v>4661</v>
      </c>
      <c r="I975" s="283" t="s">
        <v>14133</v>
      </c>
      <c r="J975" s="284" t="s">
        <v>21543</v>
      </c>
      <c r="K975" s="284" t="s">
        <v>20080</v>
      </c>
      <c r="M975" s="283">
        <v>1</v>
      </c>
      <c r="N975" s="283">
        <v>1</v>
      </c>
    </row>
    <row r="976" spans="1:14" ht="38.25" x14ac:dyDescent="0.45">
      <c r="A976" s="279" t="s">
        <v>9848</v>
      </c>
      <c r="B976" s="280" t="s">
        <v>680</v>
      </c>
      <c r="C976" s="279" t="s">
        <v>679</v>
      </c>
      <c r="D976" s="279" t="s">
        <v>9848</v>
      </c>
      <c r="E976" s="281" t="s">
        <v>16886</v>
      </c>
      <c r="F976" s="279" t="s">
        <v>10412</v>
      </c>
      <c r="G976" s="279" t="s">
        <v>10417</v>
      </c>
      <c r="H976" s="282">
        <v>4661</v>
      </c>
      <c r="I976" s="283" t="s">
        <v>14134</v>
      </c>
      <c r="J976" s="284" t="s">
        <v>21543</v>
      </c>
      <c r="K976" s="284" t="s">
        <v>20076</v>
      </c>
      <c r="M976" s="283">
        <v>1</v>
      </c>
      <c r="N976" s="283">
        <v>1</v>
      </c>
    </row>
    <row r="977" spans="1:14" ht="25.5" x14ac:dyDescent="0.45">
      <c r="A977" s="279" t="s">
        <v>9848</v>
      </c>
      <c r="B977" s="280" t="s">
        <v>683</v>
      </c>
      <c r="C977" s="279" t="s">
        <v>684</v>
      </c>
      <c r="D977" s="279" t="s">
        <v>9848</v>
      </c>
      <c r="E977" s="281" t="s">
        <v>16743</v>
      </c>
      <c r="F977" s="279" t="s">
        <v>2126</v>
      </c>
      <c r="G977" s="279" t="s">
        <v>10517</v>
      </c>
      <c r="H977" s="282">
        <v>4630</v>
      </c>
      <c r="I977" s="283" t="s">
        <v>14135</v>
      </c>
      <c r="J977" s="284" t="s">
        <v>21541</v>
      </c>
      <c r="K977" s="284" t="s">
        <v>20219</v>
      </c>
      <c r="M977" s="283">
        <v>1</v>
      </c>
      <c r="N977" s="283">
        <v>1</v>
      </c>
    </row>
    <row r="978" spans="1:14" ht="38.25" x14ac:dyDescent="0.45">
      <c r="A978" s="279" t="s">
        <v>9848</v>
      </c>
      <c r="B978" s="280" t="s">
        <v>683</v>
      </c>
      <c r="C978" s="279" t="s">
        <v>684</v>
      </c>
      <c r="D978" s="279"/>
      <c r="E978" s="281" t="s">
        <v>16826</v>
      </c>
      <c r="F978" s="279" t="s">
        <v>10454</v>
      </c>
      <c r="G978" s="279" t="s">
        <v>9860</v>
      </c>
      <c r="H978" s="282">
        <v>4630</v>
      </c>
      <c r="I978" s="283" t="s">
        <v>14136</v>
      </c>
      <c r="J978" s="284" t="s">
        <v>21541</v>
      </c>
      <c r="K978" s="284" t="s">
        <v>20136</v>
      </c>
      <c r="M978" s="283">
        <v>1</v>
      </c>
      <c r="N978" s="283">
        <v>1</v>
      </c>
    </row>
    <row r="979" spans="1:14" ht="38.25" x14ac:dyDescent="0.45">
      <c r="A979" s="279" t="s">
        <v>9848</v>
      </c>
      <c r="B979" s="280" t="s">
        <v>683</v>
      </c>
      <c r="C979" s="279" t="s">
        <v>684</v>
      </c>
      <c r="D979" s="279"/>
      <c r="E979" s="281" t="s">
        <v>16828</v>
      </c>
      <c r="F979" s="279" t="s">
        <v>10453</v>
      </c>
      <c r="G979" s="279" t="s">
        <v>9860</v>
      </c>
      <c r="H979" s="282">
        <v>4620</v>
      </c>
      <c r="I979" s="283" t="s">
        <v>14137</v>
      </c>
      <c r="J979" s="284" t="s">
        <v>21541</v>
      </c>
      <c r="K979" s="284" t="s">
        <v>20134</v>
      </c>
      <c r="M979" s="283">
        <v>1</v>
      </c>
      <c r="N979" s="283">
        <v>1</v>
      </c>
    </row>
    <row r="980" spans="1:14" ht="51" x14ac:dyDescent="0.45">
      <c r="A980" s="279" t="s">
        <v>9848</v>
      </c>
      <c r="B980" s="280" t="s">
        <v>683</v>
      </c>
      <c r="C980" s="279" t="s">
        <v>684</v>
      </c>
      <c r="D980" s="279"/>
      <c r="E980" s="281" t="s">
        <v>16830</v>
      </c>
      <c r="F980" s="279" t="s">
        <v>2176</v>
      </c>
      <c r="G980" s="279" t="s">
        <v>9860</v>
      </c>
      <c r="H980" s="282">
        <v>4669</v>
      </c>
      <c r="I980" s="283" t="s">
        <v>14138</v>
      </c>
      <c r="J980" s="284" t="s">
        <v>21541</v>
      </c>
      <c r="K980" s="284" t="s">
        <v>20132</v>
      </c>
      <c r="M980" s="283">
        <v>1</v>
      </c>
      <c r="N980" s="283">
        <v>1</v>
      </c>
    </row>
    <row r="981" spans="1:14" ht="25.5" x14ac:dyDescent="0.45">
      <c r="A981" s="279" t="s">
        <v>9848</v>
      </c>
      <c r="B981" s="280" t="s">
        <v>683</v>
      </c>
      <c r="C981" s="279" t="s">
        <v>684</v>
      </c>
      <c r="D981" s="279"/>
      <c r="E981" s="281" t="s">
        <v>16832</v>
      </c>
      <c r="F981" s="279" t="s">
        <v>10452</v>
      </c>
      <c r="G981" s="279" t="s">
        <v>9860</v>
      </c>
      <c r="H981" s="282">
        <v>4649</v>
      </c>
      <c r="I981" s="283" t="s">
        <v>14139</v>
      </c>
      <c r="J981" s="284" t="s">
        <v>21541</v>
      </c>
      <c r="K981" s="284" t="s">
        <v>20130</v>
      </c>
      <c r="M981" s="283">
        <v>1</v>
      </c>
      <c r="N981" s="283">
        <v>1</v>
      </c>
    </row>
    <row r="982" spans="1:14" ht="38.25" x14ac:dyDescent="0.45">
      <c r="A982" s="279" t="s">
        <v>9848</v>
      </c>
      <c r="B982" s="280" t="s">
        <v>683</v>
      </c>
      <c r="C982" s="279" t="s">
        <v>684</v>
      </c>
      <c r="D982" s="279" t="s">
        <v>9848</v>
      </c>
      <c r="E982" s="281" t="s">
        <v>16886</v>
      </c>
      <c r="F982" s="279" t="s">
        <v>10412</v>
      </c>
      <c r="G982" s="279" t="s">
        <v>10416</v>
      </c>
      <c r="H982" s="282">
        <v>4620</v>
      </c>
      <c r="I982" s="283" t="s">
        <v>14140</v>
      </c>
      <c r="J982" s="284" t="s">
        <v>21541</v>
      </c>
      <c r="K982" s="284" t="s">
        <v>20076</v>
      </c>
      <c r="M982" s="283">
        <v>1</v>
      </c>
      <c r="N982" s="283">
        <v>1</v>
      </c>
    </row>
    <row r="983" spans="1:14" ht="25.5" x14ac:dyDescent="0.45">
      <c r="A983" s="279" t="s">
        <v>9848</v>
      </c>
      <c r="B983" s="280" t="s">
        <v>685</v>
      </c>
      <c r="C983" s="279" t="s">
        <v>686</v>
      </c>
      <c r="D983" s="279" t="s">
        <v>9848</v>
      </c>
      <c r="E983" s="281" t="s">
        <v>16741</v>
      </c>
      <c r="F983" s="279" t="s">
        <v>10519</v>
      </c>
      <c r="G983" s="279" t="s">
        <v>10520</v>
      </c>
      <c r="H983" s="282">
        <v>4630</v>
      </c>
      <c r="I983" s="283" t="s">
        <v>14141</v>
      </c>
      <c r="J983" s="284" t="s">
        <v>21540</v>
      </c>
      <c r="K983" s="284" t="s">
        <v>20221</v>
      </c>
      <c r="M983" s="283">
        <v>1</v>
      </c>
      <c r="N983" s="283">
        <v>1</v>
      </c>
    </row>
    <row r="984" spans="1:14" ht="25.5" x14ac:dyDescent="0.45">
      <c r="A984" s="279" t="s">
        <v>9848</v>
      </c>
      <c r="B984" s="280" t="s">
        <v>685</v>
      </c>
      <c r="C984" s="279" t="s">
        <v>686</v>
      </c>
      <c r="D984" s="279" t="s">
        <v>9848</v>
      </c>
      <c r="E984" s="281" t="s">
        <v>16743</v>
      </c>
      <c r="F984" s="279" t="s">
        <v>10515</v>
      </c>
      <c r="G984" s="279" t="s">
        <v>10516</v>
      </c>
      <c r="H984" s="282">
        <v>4663</v>
      </c>
      <c r="I984" s="283" t="s">
        <v>14142</v>
      </c>
      <c r="J984" s="284" t="s">
        <v>21540</v>
      </c>
      <c r="K984" s="284" t="s">
        <v>20219</v>
      </c>
      <c r="M984" s="283">
        <v>1</v>
      </c>
      <c r="N984" s="283">
        <v>1</v>
      </c>
    </row>
    <row r="985" spans="1:14" ht="38.25" x14ac:dyDescent="0.45">
      <c r="A985" s="279" t="s">
        <v>9848</v>
      </c>
      <c r="B985" s="280" t="s">
        <v>685</v>
      </c>
      <c r="C985" s="279" t="s">
        <v>686</v>
      </c>
      <c r="D985" s="279" t="s">
        <v>9848</v>
      </c>
      <c r="E985" s="281" t="s">
        <v>16746</v>
      </c>
      <c r="F985" s="279" t="s">
        <v>10512</v>
      </c>
      <c r="G985" s="279" t="s">
        <v>10513</v>
      </c>
      <c r="H985" s="282">
        <v>4669</v>
      </c>
      <c r="I985" s="283" t="s">
        <v>14143</v>
      </c>
      <c r="J985" s="284" t="s">
        <v>21540</v>
      </c>
      <c r="K985" s="284" t="s">
        <v>20216</v>
      </c>
      <c r="M985" s="283">
        <v>1</v>
      </c>
      <c r="N985" s="283">
        <v>1</v>
      </c>
    </row>
    <row r="986" spans="1:14" ht="38.25" x14ac:dyDescent="0.45">
      <c r="A986" s="279" t="s">
        <v>9848</v>
      </c>
      <c r="B986" s="280" t="s">
        <v>685</v>
      </c>
      <c r="C986" s="279" t="s">
        <v>686</v>
      </c>
      <c r="D986" s="279" t="s">
        <v>9848</v>
      </c>
      <c r="E986" s="281" t="s">
        <v>16755</v>
      </c>
      <c r="F986" s="279" t="s">
        <v>10507</v>
      </c>
      <c r="G986" s="279" t="s">
        <v>10508</v>
      </c>
      <c r="H986" s="282">
        <v>4620</v>
      </c>
      <c r="I986" s="283" t="s">
        <v>14144</v>
      </c>
      <c r="J986" s="284" t="s">
        <v>21540</v>
      </c>
      <c r="K986" s="284" t="s">
        <v>20207</v>
      </c>
      <c r="M986" s="283">
        <v>1</v>
      </c>
      <c r="N986" s="283">
        <v>1</v>
      </c>
    </row>
    <row r="987" spans="1:14" ht="38.25" x14ac:dyDescent="0.45">
      <c r="A987" s="279" t="s">
        <v>9848</v>
      </c>
      <c r="B987" s="280" t="s">
        <v>685</v>
      </c>
      <c r="C987" s="279" t="s">
        <v>686</v>
      </c>
      <c r="D987" s="279" t="s">
        <v>9848</v>
      </c>
      <c r="E987" s="281" t="s">
        <v>16763</v>
      </c>
      <c r="F987" s="279" t="s">
        <v>10501</v>
      </c>
      <c r="G987" s="279" t="s">
        <v>10502</v>
      </c>
      <c r="H987" s="282">
        <v>4630</v>
      </c>
      <c r="I987" s="283" t="s">
        <v>14145</v>
      </c>
      <c r="J987" s="284" t="s">
        <v>21540</v>
      </c>
      <c r="K987" s="284" t="s">
        <v>20199</v>
      </c>
      <c r="M987" s="283">
        <v>1</v>
      </c>
      <c r="N987" s="283">
        <v>1</v>
      </c>
    </row>
    <row r="988" spans="1:14" ht="25.5" x14ac:dyDescent="0.45">
      <c r="A988" s="279" t="s">
        <v>9848</v>
      </c>
      <c r="B988" s="280" t="s">
        <v>685</v>
      </c>
      <c r="C988" s="279" t="s">
        <v>686</v>
      </c>
      <c r="D988" s="279"/>
      <c r="E988" s="281" t="s">
        <v>16765</v>
      </c>
      <c r="F988" s="279" t="s">
        <v>10499</v>
      </c>
      <c r="G988" s="279" t="s">
        <v>9860</v>
      </c>
      <c r="H988" s="282">
        <v>4641</v>
      </c>
      <c r="I988" s="283" t="s">
        <v>14146</v>
      </c>
      <c r="J988" s="284" t="s">
        <v>21540</v>
      </c>
      <c r="K988" s="284" t="s">
        <v>20197</v>
      </c>
      <c r="M988" s="283">
        <v>1</v>
      </c>
      <c r="N988" s="283">
        <v>1</v>
      </c>
    </row>
    <row r="989" spans="1:14" ht="51" x14ac:dyDescent="0.45">
      <c r="A989" s="279" t="s">
        <v>9848</v>
      </c>
      <c r="B989" s="280" t="s">
        <v>685</v>
      </c>
      <c r="C989" s="279" t="s">
        <v>686</v>
      </c>
      <c r="D989" s="279" t="s">
        <v>9848</v>
      </c>
      <c r="E989" s="281" t="s">
        <v>16775</v>
      </c>
      <c r="F989" s="279" t="s">
        <v>10493</v>
      </c>
      <c r="G989" s="279" t="s">
        <v>10495</v>
      </c>
      <c r="H989" s="282">
        <v>4649</v>
      </c>
      <c r="I989" s="283" t="s">
        <v>14147</v>
      </c>
      <c r="J989" s="284" t="s">
        <v>21540</v>
      </c>
      <c r="K989" s="284" t="s">
        <v>20187</v>
      </c>
      <c r="M989" s="283">
        <v>1</v>
      </c>
      <c r="N989" s="283">
        <v>1</v>
      </c>
    </row>
    <row r="990" spans="1:14" ht="51" x14ac:dyDescent="0.45">
      <c r="A990" s="279" t="s">
        <v>9848</v>
      </c>
      <c r="B990" s="280" t="s">
        <v>685</v>
      </c>
      <c r="C990" s="279" t="s">
        <v>686</v>
      </c>
      <c r="D990" s="279"/>
      <c r="E990" s="281" t="s">
        <v>16777</v>
      </c>
      <c r="F990" s="279" t="s">
        <v>2145</v>
      </c>
      <c r="G990" s="279"/>
      <c r="H990" s="282">
        <v>4661</v>
      </c>
      <c r="I990" s="283" t="s">
        <v>14148</v>
      </c>
      <c r="J990" s="284" t="s">
        <v>21540</v>
      </c>
      <c r="K990" s="284" t="s">
        <v>20185</v>
      </c>
      <c r="M990" s="283">
        <v>1</v>
      </c>
      <c r="N990" s="283">
        <v>1</v>
      </c>
    </row>
    <row r="991" spans="1:14" ht="38.25" x14ac:dyDescent="0.45">
      <c r="A991" s="279" t="s">
        <v>9848</v>
      </c>
      <c r="B991" s="280" t="s">
        <v>685</v>
      </c>
      <c r="C991" s="279" t="s">
        <v>686</v>
      </c>
      <c r="D991" s="279" t="s">
        <v>9848</v>
      </c>
      <c r="E991" s="281" t="s">
        <v>16799</v>
      </c>
      <c r="F991" s="279" t="s">
        <v>2158</v>
      </c>
      <c r="G991" s="279" t="s">
        <v>10474</v>
      </c>
      <c r="H991" s="282">
        <v>4669</v>
      </c>
      <c r="I991" s="283" t="s">
        <v>14149</v>
      </c>
      <c r="J991" s="284" t="s">
        <v>21540</v>
      </c>
      <c r="K991" s="284" t="s">
        <v>20163</v>
      </c>
      <c r="M991" s="283">
        <v>1</v>
      </c>
      <c r="N991" s="283">
        <v>1</v>
      </c>
    </row>
    <row r="992" spans="1:14" ht="38.25" x14ac:dyDescent="0.45">
      <c r="A992" s="279" t="s">
        <v>9848</v>
      </c>
      <c r="B992" s="280" t="s">
        <v>685</v>
      </c>
      <c r="C992" s="279" t="s">
        <v>686</v>
      </c>
      <c r="D992" s="279" t="s">
        <v>9848</v>
      </c>
      <c r="E992" s="281" t="s">
        <v>16804</v>
      </c>
      <c r="F992" s="279" t="s">
        <v>2161</v>
      </c>
      <c r="G992" s="279" t="s">
        <v>10470</v>
      </c>
      <c r="H992" s="282">
        <v>4690</v>
      </c>
      <c r="I992" s="283" t="s">
        <v>14150</v>
      </c>
      <c r="J992" s="284" t="s">
        <v>21540</v>
      </c>
      <c r="K992" s="284" t="s">
        <v>20158</v>
      </c>
      <c r="M992" s="283">
        <v>1</v>
      </c>
      <c r="N992" s="283">
        <v>1</v>
      </c>
    </row>
    <row r="993" spans="1:14" ht="38.25" x14ac:dyDescent="0.45">
      <c r="A993" s="279" t="s">
        <v>9848</v>
      </c>
      <c r="B993" s="280" t="s">
        <v>685</v>
      </c>
      <c r="C993" s="279" t="s">
        <v>686</v>
      </c>
      <c r="D993" s="279"/>
      <c r="E993" s="281" t="s">
        <v>16806</v>
      </c>
      <c r="F993" s="279" t="s">
        <v>10468</v>
      </c>
      <c r="G993" s="279" t="s">
        <v>9860</v>
      </c>
      <c r="H993" s="282">
        <v>4510</v>
      </c>
      <c r="I993" s="283" t="s">
        <v>14151</v>
      </c>
      <c r="J993" s="284" t="s">
        <v>21540</v>
      </c>
      <c r="K993" s="284" t="s">
        <v>20156</v>
      </c>
      <c r="M993" s="283">
        <v>1</v>
      </c>
      <c r="N993" s="283">
        <v>1</v>
      </c>
    </row>
    <row r="994" spans="1:14" ht="38.25" x14ac:dyDescent="0.45">
      <c r="A994" s="279" t="s">
        <v>9848</v>
      </c>
      <c r="B994" s="280" t="s">
        <v>685</v>
      </c>
      <c r="C994" s="279" t="s">
        <v>686</v>
      </c>
      <c r="D994" s="279" t="s">
        <v>9848</v>
      </c>
      <c r="E994" s="281" t="s">
        <v>16810</v>
      </c>
      <c r="F994" s="279" t="s">
        <v>10466</v>
      </c>
      <c r="G994" s="279" t="s">
        <v>10465</v>
      </c>
      <c r="H994" s="282">
        <v>4530</v>
      </c>
      <c r="I994" s="283" t="s">
        <v>14152</v>
      </c>
      <c r="J994" s="284" t="s">
        <v>21540</v>
      </c>
      <c r="K994" s="284" t="s">
        <v>20152</v>
      </c>
      <c r="M994" s="283">
        <v>1</v>
      </c>
      <c r="N994" s="283">
        <v>1</v>
      </c>
    </row>
    <row r="995" spans="1:14" ht="25.5" x14ac:dyDescent="0.45">
      <c r="A995" s="279" t="s">
        <v>9848</v>
      </c>
      <c r="B995" s="280" t="s">
        <v>685</v>
      </c>
      <c r="C995" s="279" t="s">
        <v>686</v>
      </c>
      <c r="D995" s="279" t="s">
        <v>9848</v>
      </c>
      <c r="E995" s="281" t="s">
        <v>16812</v>
      </c>
      <c r="F995" s="279" t="s">
        <v>10459</v>
      </c>
      <c r="G995" s="279" t="s">
        <v>10463</v>
      </c>
      <c r="H995" s="282">
        <v>4540</v>
      </c>
      <c r="I995" s="283" t="s">
        <v>14153</v>
      </c>
      <c r="J995" s="284" t="s">
        <v>21540</v>
      </c>
      <c r="K995" s="284" t="s">
        <v>20150</v>
      </c>
      <c r="M995" s="283">
        <v>1</v>
      </c>
      <c r="N995" s="283">
        <v>1</v>
      </c>
    </row>
    <row r="996" spans="1:14" ht="38.25" x14ac:dyDescent="0.45">
      <c r="A996" s="279" t="s">
        <v>9848</v>
      </c>
      <c r="B996" s="280" t="s">
        <v>685</v>
      </c>
      <c r="C996" s="279" t="s">
        <v>686</v>
      </c>
      <c r="D996" s="279"/>
      <c r="E996" s="281" t="s">
        <v>16818</v>
      </c>
      <c r="F996" s="279" t="s">
        <v>2170</v>
      </c>
      <c r="G996" s="279" t="s">
        <v>9860</v>
      </c>
      <c r="H996" s="282">
        <v>4610</v>
      </c>
      <c r="I996" s="283" t="s">
        <v>14154</v>
      </c>
      <c r="J996" s="284" t="s">
        <v>21540</v>
      </c>
      <c r="K996" s="284" t="s">
        <v>20144</v>
      </c>
      <c r="M996" s="283">
        <v>1</v>
      </c>
      <c r="N996" s="283">
        <v>1</v>
      </c>
    </row>
    <row r="997" spans="1:14" ht="38.25" x14ac:dyDescent="0.45">
      <c r="A997" s="279" t="s">
        <v>9848</v>
      </c>
      <c r="B997" s="280" t="s">
        <v>685</v>
      </c>
      <c r="C997" s="279" t="s">
        <v>686</v>
      </c>
      <c r="D997" s="279" t="s">
        <v>9848</v>
      </c>
      <c r="E997" s="281" t="s">
        <v>16820</v>
      </c>
      <c r="F997" s="279" t="s">
        <v>10456</v>
      </c>
      <c r="G997" s="279" t="s">
        <v>10457</v>
      </c>
      <c r="H997" s="282">
        <v>4510</v>
      </c>
      <c r="I997" s="283" t="s">
        <v>14155</v>
      </c>
      <c r="J997" s="284" t="s">
        <v>21540</v>
      </c>
      <c r="K997" s="284" t="s">
        <v>20142</v>
      </c>
      <c r="M997" s="283">
        <v>1</v>
      </c>
      <c r="N997" s="283">
        <v>1</v>
      </c>
    </row>
    <row r="998" spans="1:14" ht="38.25" x14ac:dyDescent="0.45">
      <c r="A998" s="279" t="s">
        <v>9848</v>
      </c>
      <c r="B998" s="280" t="s">
        <v>685</v>
      </c>
      <c r="C998" s="279" t="s">
        <v>686</v>
      </c>
      <c r="D998" s="279"/>
      <c r="E998" s="281" t="s">
        <v>16823</v>
      </c>
      <c r="F998" s="279" t="s">
        <v>2172</v>
      </c>
      <c r="G998" s="279" t="s">
        <v>9860</v>
      </c>
      <c r="H998" s="282">
        <v>4530</v>
      </c>
      <c r="I998" s="283" t="s">
        <v>14156</v>
      </c>
      <c r="J998" s="284" t="s">
        <v>21540</v>
      </c>
      <c r="K998" s="284" t="s">
        <v>20139</v>
      </c>
      <c r="M998" s="283">
        <v>1</v>
      </c>
      <c r="N998" s="283">
        <v>1</v>
      </c>
    </row>
    <row r="999" spans="1:14" ht="38.25" x14ac:dyDescent="0.45">
      <c r="A999" s="279" t="s">
        <v>9848</v>
      </c>
      <c r="B999" s="280" t="s">
        <v>685</v>
      </c>
      <c r="C999" s="279" t="s">
        <v>686</v>
      </c>
      <c r="D999" s="279" t="s">
        <v>9848</v>
      </c>
      <c r="E999" s="281" t="s">
        <v>16863</v>
      </c>
      <c r="F999" s="279" t="s">
        <v>2194</v>
      </c>
      <c r="G999" s="279" t="s">
        <v>10433</v>
      </c>
      <c r="H999" s="282">
        <v>4540</v>
      </c>
      <c r="I999" s="283" t="s">
        <v>14157</v>
      </c>
      <c r="J999" s="284" t="s">
        <v>21540</v>
      </c>
      <c r="K999" s="284" t="s">
        <v>20099</v>
      </c>
      <c r="M999" s="283">
        <v>1</v>
      </c>
      <c r="N999" s="283">
        <v>1</v>
      </c>
    </row>
    <row r="1000" spans="1:14" ht="38.25" x14ac:dyDescent="0.45">
      <c r="A1000" s="279" t="s">
        <v>9848</v>
      </c>
      <c r="B1000" s="280" t="s">
        <v>685</v>
      </c>
      <c r="C1000" s="279" t="s">
        <v>686</v>
      </c>
      <c r="D1000" s="279"/>
      <c r="E1000" s="281" t="s">
        <v>16878</v>
      </c>
      <c r="F1000" s="279" t="s">
        <v>10424</v>
      </c>
      <c r="G1000" s="279" t="s">
        <v>9860</v>
      </c>
      <c r="H1000" s="282">
        <v>4610</v>
      </c>
      <c r="I1000" s="283" t="s">
        <v>14158</v>
      </c>
      <c r="J1000" s="284" t="s">
        <v>21540</v>
      </c>
      <c r="K1000" s="284" t="s">
        <v>20084</v>
      </c>
      <c r="M1000" s="283">
        <v>1</v>
      </c>
      <c r="N1000" s="283">
        <v>1</v>
      </c>
    </row>
    <row r="1001" spans="1:14" ht="38.25" x14ac:dyDescent="0.45">
      <c r="A1001" s="279" t="s">
        <v>9848</v>
      </c>
      <c r="B1001" s="280" t="s">
        <v>685</v>
      </c>
      <c r="C1001" s="279" t="s">
        <v>686</v>
      </c>
      <c r="D1001" s="279" t="s">
        <v>9848</v>
      </c>
      <c r="E1001" s="281" t="s">
        <v>16886</v>
      </c>
      <c r="F1001" s="279" t="s">
        <v>10412</v>
      </c>
      <c r="G1001" s="279" t="s">
        <v>10415</v>
      </c>
      <c r="H1001" s="282">
        <v>4510</v>
      </c>
      <c r="I1001" s="283" t="s">
        <v>14159</v>
      </c>
      <c r="J1001" s="284" t="s">
        <v>21540</v>
      </c>
      <c r="K1001" s="284" t="s">
        <v>20076</v>
      </c>
      <c r="M1001" s="283">
        <v>1</v>
      </c>
      <c r="N1001" s="283">
        <v>1</v>
      </c>
    </row>
    <row r="1002" spans="1:14" ht="51" x14ac:dyDescent="0.45">
      <c r="A1002" s="279"/>
      <c r="B1002" s="280" t="s">
        <v>689</v>
      </c>
      <c r="C1002" s="279" t="s">
        <v>690</v>
      </c>
      <c r="D1002" s="279"/>
      <c r="E1002" s="281" t="s">
        <v>16759</v>
      </c>
      <c r="F1002" s="279" t="s">
        <v>10504</v>
      </c>
      <c r="G1002" s="279" t="s">
        <v>9860</v>
      </c>
      <c r="H1002" s="282">
        <v>4510</v>
      </c>
      <c r="I1002" s="283" t="s">
        <v>14160</v>
      </c>
      <c r="J1002" s="284" t="s">
        <v>21538</v>
      </c>
      <c r="K1002" s="284" t="s">
        <v>20203</v>
      </c>
      <c r="M1002" s="283">
        <v>1</v>
      </c>
      <c r="N1002" s="283">
        <v>1</v>
      </c>
    </row>
    <row r="1003" spans="1:14" ht="51" x14ac:dyDescent="0.45">
      <c r="A1003" s="279" t="s">
        <v>9848</v>
      </c>
      <c r="B1003" s="280" t="s">
        <v>691</v>
      </c>
      <c r="C1003" s="279" t="s">
        <v>692</v>
      </c>
      <c r="D1003" s="279" t="s">
        <v>9848</v>
      </c>
      <c r="E1003" s="281" t="s">
        <v>16775</v>
      </c>
      <c r="F1003" s="279" t="s">
        <v>10493</v>
      </c>
      <c r="G1003" s="279" t="s">
        <v>10494</v>
      </c>
      <c r="H1003" s="282">
        <v>4510</v>
      </c>
      <c r="I1003" s="283" t="s">
        <v>14161</v>
      </c>
      <c r="J1003" s="284" t="s">
        <v>21537</v>
      </c>
      <c r="K1003" s="284" t="s">
        <v>20187</v>
      </c>
      <c r="M1003" s="283">
        <v>1</v>
      </c>
      <c r="N1003" s="283">
        <v>1</v>
      </c>
    </row>
    <row r="1004" spans="1:14" ht="38.25" x14ac:dyDescent="0.45">
      <c r="A1004" s="279" t="s">
        <v>9848</v>
      </c>
      <c r="B1004" s="280" t="s">
        <v>691</v>
      </c>
      <c r="C1004" s="279" t="s">
        <v>692</v>
      </c>
      <c r="D1004" s="279" t="s">
        <v>9848</v>
      </c>
      <c r="E1004" s="281" t="s">
        <v>16779</v>
      </c>
      <c r="F1004" s="279" t="s">
        <v>10490</v>
      </c>
      <c r="G1004" s="279" t="s">
        <v>10491</v>
      </c>
      <c r="H1004" s="282">
        <v>4530</v>
      </c>
      <c r="I1004" s="283" t="s">
        <v>14162</v>
      </c>
      <c r="J1004" s="284" t="s">
        <v>21537</v>
      </c>
      <c r="K1004" s="284" t="s">
        <v>20183</v>
      </c>
      <c r="M1004" s="283">
        <v>1</v>
      </c>
      <c r="N1004" s="283">
        <v>1</v>
      </c>
    </row>
    <row r="1005" spans="1:14" ht="38.25" x14ac:dyDescent="0.45">
      <c r="A1005" s="279"/>
      <c r="B1005" s="280" t="s">
        <v>693</v>
      </c>
      <c r="C1005" s="279" t="s">
        <v>694</v>
      </c>
      <c r="D1005" s="279"/>
      <c r="E1005" s="281" t="s">
        <v>16793</v>
      </c>
      <c r="F1005" s="279" t="s">
        <v>10480</v>
      </c>
      <c r="G1005" s="279" t="s">
        <v>9860</v>
      </c>
      <c r="H1005" s="282">
        <v>3315</v>
      </c>
      <c r="I1005" s="283" t="s">
        <v>14163</v>
      </c>
      <c r="J1005" s="284" t="s">
        <v>21536</v>
      </c>
      <c r="K1005" s="284" t="s">
        <v>20169</v>
      </c>
      <c r="M1005" s="283">
        <v>1</v>
      </c>
      <c r="N1005" s="283">
        <v>1</v>
      </c>
    </row>
    <row r="1006" spans="1:14" ht="38.25" x14ac:dyDescent="0.45">
      <c r="A1006" s="279" t="s">
        <v>9848</v>
      </c>
      <c r="B1006" s="280" t="s">
        <v>695</v>
      </c>
      <c r="C1006" s="279" t="s">
        <v>696</v>
      </c>
      <c r="D1006" s="279" t="s">
        <v>9848</v>
      </c>
      <c r="E1006" s="281" t="s">
        <v>16734</v>
      </c>
      <c r="F1006" s="279" t="s">
        <v>2121</v>
      </c>
      <c r="G1006" s="279" t="s">
        <v>10526</v>
      </c>
      <c r="H1006" s="282">
        <v>4763</v>
      </c>
      <c r="I1006" s="283" t="s">
        <v>14164</v>
      </c>
      <c r="J1006" s="284" t="s">
        <v>21535</v>
      </c>
      <c r="K1006" s="284" t="s">
        <v>20228</v>
      </c>
      <c r="M1006" s="283">
        <v>1</v>
      </c>
      <c r="N1006" s="283">
        <v>1</v>
      </c>
    </row>
    <row r="1007" spans="1:14" ht="25.5" x14ac:dyDescent="0.45">
      <c r="A1007" s="279" t="s">
        <v>9848</v>
      </c>
      <c r="B1007" s="280" t="s">
        <v>695</v>
      </c>
      <c r="C1007" s="279" t="s">
        <v>696</v>
      </c>
      <c r="D1007" s="279" t="s">
        <v>9848</v>
      </c>
      <c r="E1007" s="281" t="s">
        <v>16741</v>
      </c>
      <c r="F1007" s="279" t="s">
        <v>10519</v>
      </c>
      <c r="G1007" s="279" t="s">
        <v>10518</v>
      </c>
      <c r="H1007" s="282">
        <v>4510</v>
      </c>
      <c r="I1007" s="283" t="s">
        <v>14165</v>
      </c>
      <c r="J1007" s="284" t="s">
        <v>21535</v>
      </c>
      <c r="K1007" s="284" t="s">
        <v>20221</v>
      </c>
      <c r="M1007" s="283">
        <v>1</v>
      </c>
      <c r="N1007" s="283">
        <v>1</v>
      </c>
    </row>
    <row r="1008" spans="1:14" ht="38.25" x14ac:dyDescent="0.45">
      <c r="A1008" s="279" t="s">
        <v>9848</v>
      </c>
      <c r="B1008" s="280" t="s">
        <v>695</v>
      </c>
      <c r="C1008" s="279" t="s">
        <v>696</v>
      </c>
      <c r="D1008" s="279" t="s">
        <v>9848</v>
      </c>
      <c r="E1008" s="281" t="s">
        <v>16755</v>
      </c>
      <c r="F1008" s="279" t="s">
        <v>10507</v>
      </c>
      <c r="G1008" s="279" t="s">
        <v>10506</v>
      </c>
      <c r="H1008" s="282">
        <v>4540</v>
      </c>
      <c r="I1008" s="283" t="s">
        <v>14166</v>
      </c>
      <c r="J1008" s="284" t="s">
        <v>21535</v>
      </c>
      <c r="K1008" s="284" t="s">
        <v>20207</v>
      </c>
      <c r="M1008" s="283">
        <v>1</v>
      </c>
      <c r="N1008" s="283">
        <v>1</v>
      </c>
    </row>
    <row r="1009" spans="1:14" ht="25.5" x14ac:dyDescent="0.45">
      <c r="A1009" s="279" t="s">
        <v>9848</v>
      </c>
      <c r="B1009" s="280" t="s">
        <v>695</v>
      </c>
      <c r="C1009" s="279" t="s">
        <v>696</v>
      </c>
      <c r="D1009" s="279"/>
      <c r="E1009" s="281" t="s">
        <v>16757</v>
      </c>
      <c r="F1009" s="279" t="s">
        <v>10505</v>
      </c>
      <c r="G1009" s="279" t="s">
        <v>9860</v>
      </c>
      <c r="H1009" s="282">
        <v>4773</v>
      </c>
      <c r="I1009" s="283" t="s">
        <v>14167</v>
      </c>
      <c r="J1009" s="284" t="s">
        <v>21535</v>
      </c>
      <c r="K1009" s="284" t="s">
        <v>20205</v>
      </c>
      <c r="M1009" s="283">
        <v>1</v>
      </c>
      <c r="N1009" s="283">
        <v>1</v>
      </c>
    </row>
    <row r="1010" spans="1:14" ht="25.5" x14ac:dyDescent="0.45">
      <c r="A1010" s="279" t="s">
        <v>9848</v>
      </c>
      <c r="B1010" s="280" t="s">
        <v>695</v>
      </c>
      <c r="C1010" s="279" t="s">
        <v>696</v>
      </c>
      <c r="D1010" s="279"/>
      <c r="E1010" s="281" t="s">
        <v>16761</v>
      </c>
      <c r="F1010" s="279" t="s">
        <v>10503</v>
      </c>
      <c r="G1010" s="279" t="s">
        <v>9860</v>
      </c>
      <c r="H1010" s="282">
        <v>4530</v>
      </c>
      <c r="I1010" s="283" t="s">
        <v>14168</v>
      </c>
      <c r="J1010" s="284" t="s">
        <v>21535</v>
      </c>
      <c r="K1010" s="284" t="s">
        <v>20201</v>
      </c>
      <c r="M1010" s="283">
        <v>1</v>
      </c>
      <c r="N1010" s="283">
        <v>1</v>
      </c>
    </row>
    <row r="1011" spans="1:14" ht="38.25" x14ac:dyDescent="0.45">
      <c r="A1011" s="279" t="s">
        <v>9848</v>
      </c>
      <c r="B1011" s="280" t="s">
        <v>695</v>
      </c>
      <c r="C1011" s="279" t="s">
        <v>696</v>
      </c>
      <c r="D1011" s="279" t="s">
        <v>9848</v>
      </c>
      <c r="E1011" s="281" t="s">
        <v>16763</v>
      </c>
      <c r="F1011" s="279" t="s">
        <v>10501</v>
      </c>
      <c r="G1011" s="279" t="s">
        <v>10500</v>
      </c>
      <c r="H1011" s="282">
        <v>4742</v>
      </c>
      <c r="I1011" s="283" t="s">
        <v>14169</v>
      </c>
      <c r="J1011" s="284" t="s">
        <v>21535</v>
      </c>
      <c r="K1011" s="284" t="s">
        <v>20199</v>
      </c>
      <c r="M1011" s="283">
        <v>1</v>
      </c>
      <c r="N1011" s="283">
        <v>1</v>
      </c>
    </row>
    <row r="1012" spans="1:14" ht="38.25" x14ac:dyDescent="0.45">
      <c r="A1012" s="279" t="s">
        <v>9848</v>
      </c>
      <c r="B1012" s="280" t="s">
        <v>695</v>
      </c>
      <c r="C1012" s="279" t="s">
        <v>696</v>
      </c>
      <c r="D1012" s="279"/>
      <c r="E1012" s="281" t="s">
        <v>16767</v>
      </c>
      <c r="F1012" s="279" t="s">
        <v>2139</v>
      </c>
      <c r="G1012" s="279" t="s">
        <v>9860</v>
      </c>
      <c r="H1012" s="282">
        <v>4530</v>
      </c>
      <c r="I1012" s="283" t="s">
        <v>14170</v>
      </c>
      <c r="J1012" s="284" t="s">
        <v>21535</v>
      </c>
      <c r="K1012" s="284" t="s">
        <v>20195</v>
      </c>
      <c r="M1012" s="283">
        <v>1</v>
      </c>
      <c r="N1012" s="283">
        <v>1</v>
      </c>
    </row>
    <row r="1013" spans="1:14" ht="51" x14ac:dyDescent="0.45">
      <c r="A1013" s="279" t="s">
        <v>9848</v>
      </c>
      <c r="B1013" s="280" t="s">
        <v>695</v>
      </c>
      <c r="C1013" s="279" t="s">
        <v>696</v>
      </c>
      <c r="D1013" s="279" t="s">
        <v>9848</v>
      </c>
      <c r="E1013" s="281" t="s">
        <v>16775</v>
      </c>
      <c r="F1013" s="279" t="s">
        <v>10493</v>
      </c>
      <c r="G1013" s="279" t="s">
        <v>10492</v>
      </c>
      <c r="H1013" s="282">
        <v>4540</v>
      </c>
      <c r="I1013" s="283" t="s">
        <v>14171</v>
      </c>
      <c r="J1013" s="284" t="s">
        <v>21535</v>
      </c>
      <c r="K1013" s="284" t="s">
        <v>20187</v>
      </c>
      <c r="M1013" s="283">
        <v>1</v>
      </c>
      <c r="N1013" s="283">
        <v>1</v>
      </c>
    </row>
    <row r="1014" spans="1:14" ht="38.25" x14ac:dyDescent="0.45">
      <c r="A1014" s="279" t="s">
        <v>9848</v>
      </c>
      <c r="B1014" s="280" t="s">
        <v>695</v>
      </c>
      <c r="C1014" s="279" t="s">
        <v>696</v>
      </c>
      <c r="D1014" s="279" t="s">
        <v>9848</v>
      </c>
      <c r="E1014" s="281" t="s">
        <v>16779</v>
      </c>
      <c r="F1014" s="279" t="s">
        <v>10490</v>
      </c>
      <c r="G1014" s="279" t="s">
        <v>10489</v>
      </c>
      <c r="H1014" s="282">
        <v>4759</v>
      </c>
      <c r="I1014" s="283" t="s">
        <v>14172</v>
      </c>
      <c r="J1014" s="284" t="s">
        <v>21535</v>
      </c>
      <c r="K1014" s="284" t="s">
        <v>20183</v>
      </c>
      <c r="M1014" s="283">
        <v>1</v>
      </c>
      <c r="N1014" s="283">
        <v>1</v>
      </c>
    </row>
    <row r="1015" spans="1:14" ht="51" x14ac:dyDescent="0.45">
      <c r="A1015" s="279" t="s">
        <v>9848</v>
      </c>
      <c r="B1015" s="280" t="s">
        <v>695</v>
      </c>
      <c r="C1015" s="279" t="s">
        <v>696</v>
      </c>
      <c r="D1015" s="279" t="s">
        <v>9848</v>
      </c>
      <c r="E1015" s="281" t="s">
        <v>16784</v>
      </c>
      <c r="F1015" s="279" t="s">
        <v>2149</v>
      </c>
      <c r="G1015" s="279" t="s">
        <v>10487</v>
      </c>
      <c r="H1015" s="282">
        <v>4753</v>
      </c>
      <c r="I1015" s="283" t="s">
        <v>14173</v>
      </c>
      <c r="J1015" s="284" t="s">
        <v>21535</v>
      </c>
      <c r="K1015" s="284" t="s">
        <v>20178</v>
      </c>
      <c r="M1015" s="283">
        <v>1</v>
      </c>
      <c r="N1015" s="283">
        <v>1</v>
      </c>
    </row>
    <row r="1016" spans="1:14" ht="38.25" x14ac:dyDescent="0.45">
      <c r="A1016" s="279" t="s">
        <v>9848</v>
      </c>
      <c r="B1016" s="280" t="s">
        <v>695</v>
      </c>
      <c r="C1016" s="279" t="s">
        <v>696</v>
      </c>
      <c r="D1016" s="279"/>
      <c r="E1016" s="281" t="s">
        <v>16788</v>
      </c>
      <c r="F1016" s="279" t="s">
        <v>10482</v>
      </c>
      <c r="G1016" s="279" t="s">
        <v>9860</v>
      </c>
      <c r="H1016" s="282">
        <v>4753</v>
      </c>
      <c r="I1016" s="283" t="s">
        <v>14174</v>
      </c>
      <c r="J1016" s="284" t="s">
        <v>21535</v>
      </c>
      <c r="K1016" s="284" t="s">
        <v>20174</v>
      </c>
      <c r="M1016" s="283">
        <v>1</v>
      </c>
      <c r="N1016" s="283">
        <v>1</v>
      </c>
    </row>
    <row r="1017" spans="1:14" ht="51" x14ac:dyDescent="0.45">
      <c r="A1017" s="279" t="s">
        <v>9848</v>
      </c>
      <c r="B1017" s="280" t="s">
        <v>695</v>
      </c>
      <c r="C1017" s="279" t="s">
        <v>696</v>
      </c>
      <c r="D1017" s="279"/>
      <c r="E1017" s="281" t="s">
        <v>16791</v>
      </c>
      <c r="F1017" s="279" t="s">
        <v>10481</v>
      </c>
      <c r="G1017" s="279" t="s">
        <v>9860</v>
      </c>
      <c r="H1017" s="282">
        <v>9524</v>
      </c>
      <c r="I1017" s="283" t="s">
        <v>14175</v>
      </c>
      <c r="J1017" s="284" t="s">
        <v>21535</v>
      </c>
      <c r="K1017" s="284" t="s">
        <v>20171</v>
      </c>
      <c r="M1017" s="283">
        <v>1</v>
      </c>
      <c r="N1017" s="283">
        <v>1</v>
      </c>
    </row>
    <row r="1018" spans="1:14" ht="38.25" x14ac:dyDescent="0.45">
      <c r="A1018" s="279" t="s">
        <v>9848</v>
      </c>
      <c r="B1018" s="280" t="s">
        <v>695</v>
      </c>
      <c r="C1018" s="279" t="s">
        <v>696</v>
      </c>
      <c r="D1018" s="279" t="s">
        <v>9848</v>
      </c>
      <c r="E1018" s="281" t="s">
        <v>16795</v>
      </c>
      <c r="F1018" s="279" t="s">
        <v>10478</v>
      </c>
      <c r="G1018" s="279" t="s">
        <v>10479</v>
      </c>
      <c r="H1018" s="282">
        <v>4759</v>
      </c>
      <c r="I1018" s="283" t="s">
        <v>14176</v>
      </c>
      <c r="J1018" s="284" t="s">
        <v>21535</v>
      </c>
      <c r="K1018" s="284" t="s">
        <v>20167</v>
      </c>
      <c r="M1018" s="283">
        <v>1</v>
      </c>
      <c r="N1018" s="283">
        <v>1</v>
      </c>
    </row>
    <row r="1019" spans="1:14" ht="25.5" x14ac:dyDescent="0.45">
      <c r="A1019" s="279" t="s">
        <v>9848</v>
      </c>
      <c r="B1019" s="280" t="s">
        <v>695</v>
      </c>
      <c r="C1019" s="279" t="s">
        <v>696</v>
      </c>
      <c r="D1019" s="279" t="s">
        <v>9848</v>
      </c>
      <c r="E1019" s="281" t="s">
        <v>16797</v>
      </c>
      <c r="F1019" s="279" t="s">
        <v>2156</v>
      </c>
      <c r="G1019" s="279" t="s">
        <v>10476</v>
      </c>
      <c r="H1019" s="282">
        <v>4773</v>
      </c>
      <c r="I1019" s="283" t="s">
        <v>14177</v>
      </c>
      <c r="J1019" s="284" t="s">
        <v>21535</v>
      </c>
      <c r="K1019" s="284" t="s">
        <v>20165</v>
      </c>
      <c r="M1019" s="283">
        <v>1</v>
      </c>
      <c r="N1019" s="283">
        <v>1</v>
      </c>
    </row>
    <row r="1020" spans="1:14" ht="38.25" x14ac:dyDescent="0.45">
      <c r="A1020" s="279" t="s">
        <v>9848</v>
      </c>
      <c r="B1020" s="280" t="s">
        <v>695</v>
      </c>
      <c r="C1020" s="279" t="s">
        <v>696</v>
      </c>
      <c r="D1020" s="279" t="s">
        <v>9848</v>
      </c>
      <c r="E1020" s="281" t="s">
        <v>16799</v>
      </c>
      <c r="F1020" s="279" t="s">
        <v>10473</v>
      </c>
      <c r="G1020" s="279" t="s">
        <v>10472</v>
      </c>
      <c r="H1020" s="282">
        <v>4759</v>
      </c>
      <c r="I1020" s="283" t="s">
        <v>14178</v>
      </c>
      <c r="J1020" s="284" t="s">
        <v>21535</v>
      </c>
      <c r="K1020" s="284" t="s">
        <v>20163</v>
      </c>
      <c r="M1020" s="283">
        <v>1</v>
      </c>
      <c r="N1020" s="283">
        <v>1</v>
      </c>
    </row>
    <row r="1021" spans="1:14" ht="51" x14ac:dyDescent="0.45">
      <c r="A1021" s="279" t="s">
        <v>9848</v>
      </c>
      <c r="B1021" s="280" t="s">
        <v>695</v>
      </c>
      <c r="C1021" s="279" t="s">
        <v>696</v>
      </c>
      <c r="D1021" s="279"/>
      <c r="E1021" s="281" t="s">
        <v>16801</v>
      </c>
      <c r="F1021" s="279" t="s">
        <v>2159</v>
      </c>
      <c r="G1021" s="279" t="s">
        <v>9860</v>
      </c>
      <c r="H1021" s="282">
        <v>9522</v>
      </c>
      <c r="I1021" s="283" t="s">
        <v>14179</v>
      </c>
      <c r="J1021" s="284" t="s">
        <v>21535</v>
      </c>
      <c r="K1021" s="284" t="s">
        <v>20161</v>
      </c>
      <c r="M1021" s="283">
        <v>1</v>
      </c>
      <c r="N1021" s="283">
        <v>1</v>
      </c>
    </row>
    <row r="1022" spans="1:14" ht="25.5" x14ac:dyDescent="0.45">
      <c r="A1022" s="279" t="s">
        <v>9848</v>
      </c>
      <c r="B1022" s="280" t="s">
        <v>695</v>
      </c>
      <c r="C1022" s="279" t="s">
        <v>696</v>
      </c>
      <c r="D1022" s="279" t="s">
        <v>9848</v>
      </c>
      <c r="E1022" s="281" t="s">
        <v>16812</v>
      </c>
      <c r="F1022" s="279" t="s">
        <v>2166</v>
      </c>
      <c r="G1022" s="279" t="s">
        <v>10462</v>
      </c>
      <c r="H1022" s="282">
        <v>3313</v>
      </c>
      <c r="I1022" s="283" t="s">
        <v>14180</v>
      </c>
      <c r="J1022" s="284" t="s">
        <v>21535</v>
      </c>
      <c r="K1022" s="284" t="s">
        <v>20150</v>
      </c>
      <c r="M1022" s="283">
        <v>1</v>
      </c>
      <c r="N1022" s="283">
        <v>1</v>
      </c>
    </row>
    <row r="1023" spans="1:14" ht="25.5" x14ac:dyDescent="0.45">
      <c r="A1023" s="279" t="s">
        <v>9848</v>
      </c>
      <c r="B1023" s="280" t="s">
        <v>699</v>
      </c>
      <c r="C1023" s="279" t="s">
        <v>700</v>
      </c>
      <c r="D1023" s="279" t="s">
        <v>9848</v>
      </c>
      <c r="E1023" s="281" t="s">
        <v>16772</v>
      </c>
      <c r="F1023" s="279" t="s">
        <v>2142</v>
      </c>
      <c r="G1023" s="279" t="s">
        <v>10497</v>
      </c>
      <c r="H1023" s="282">
        <v>4741</v>
      </c>
      <c r="I1023" s="283" t="s">
        <v>14181</v>
      </c>
      <c r="J1023" s="284" t="s">
        <v>21533</v>
      </c>
      <c r="K1023" s="284" t="s">
        <v>20190</v>
      </c>
      <c r="M1023" s="283">
        <v>1</v>
      </c>
      <c r="N1023" s="283">
        <v>1</v>
      </c>
    </row>
    <row r="1024" spans="1:14" ht="25.5" x14ac:dyDescent="0.45">
      <c r="A1024" s="279" t="s">
        <v>9848</v>
      </c>
      <c r="B1024" s="280" t="s">
        <v>699</v>
      </c>
      <c r="C1024" s="279" t="s">
        <v>700</v>
      </c>
      <c r="D1024" s="279" t="s">
        <v>9848</v>
      </c>
      <c r="E1024" s="281" t="s">
        <v>16812</v>
      </c>
      <c r="F1024" s="279" t="s">
        <v>10459</v>
      </c>
      <c r="G1024" s="279" t="s">
        <v>10461</v>
      </c>
      <c r="H1024" s="282">
        <v>4742</v>
      </c>
      <c r="I1024" s="283" t="s">
        <v>14182</v>
      </c>
      <c r="J1024" s="284" t="s">
        <v>21533</v>
      </c>
      <c r="K1024" s="284" t="s">
        <v>20150</v>
      </c>
      <c r="M1024" s="283">
        <v>1</v>
      </c>
      <c r="N1024" s="283">
        <v>1</v>
      </c>
    </row>
    <row r="1025" spans="1:14" ht="25.5" x14ac:dyDescent="0.45">
      <c r="A1025" s="279" t="s">
        <v>9848</v>
      </c>
      <c r="B1025" s="280" t="s">
        <v>699</v>
      </c>
      <c r="C1025" s="279" t="s">
        <v>700</v>
      </c>
      <c r="D1025" s="279"/>
      <c r="E1025" s="281" t="s">
        <v>16866</v>
      </c>
      <c r="F1025" s="279" t="s">
        <v>10430</v>
      </c>
      <c r="G1025" s="279" t="s">
        <v>9860</v>
      </c>
      <c r="H1025" s="282">
        <v>4762</v>
      </c>
      <c r="I1025" s="283" t="s">
        <v>14183</v>
      </c>
      <c r="J1025" s="284" t="s">
        <v>21533</v>
      </c>
      <c r="K1025" s="284" t="s">
        <v>20096</v>
      </c>
      <c r="M1025" s="283">
        <v>1</v>
      </c>
      <c r="N1025" s="283">
        <v>1</v>
      </c>
    </row>
    <row r="1026" spans="1:14" ht="51" x14ac:dyDescent="0.45">
      <c r="A1026" s="279" t="s">
        <v>9848</v>
      </c>
      <c r="B1026" s="280" t="s">
        <v>699</v>
      </c>
      <c r="C1026" s="279" t="s">
        <v>700</v>
      </c>
      <c r="D1026" s="279"/>
      <c r="E1026" s="281" t="s">
        <v>16868</v>
      </c>
      <c r="F1026" s="279" t="s">
        <v>10429</v>
      </c>
      <c r="G1026" s="279" t="s">
        <v>9860</v>
      </c>
      <c r="H1026" s="282">
        <v>4773</v>
      </c>
      <c r="I1026" s="283" t="s">
        <v>14184</v>
      </c>
      <c r="J1026" s="284" t="s">
        <v>21533</v>
      </c>
      <c r="K1026" s="284" t="s">
        <v>20094</v>
      </c>
      <c r="M1026" s="283">
        <v>1</v>
      </c>
      <c r="N1026" s="283">
        <v>1</v>
      </c>
    </row>
    <row r="1027" spans="1:14" ht="38.25" x14ac:dyDescent="0.45">
      <c r="A1027" s="279" t="s">
        <v>9848</v>
      </c>
      <c r="B1027" s="280" t="s">
        <v>699</v>
      </c>
      <c r="C1027" s="279" t="s">
        <v>700</v>
      </c>
      <c r="D1027" s="279" t="s">
        <v>9848</v>
      </c>
      <c r="E1027" s="281" t="s">
        <v>16886</v>
      </c>
      <c r="F1027" s="279" t="s">
        <v>10412</v>
      </c>
      <c r="G1027" s="279" t="s">
        <v>10414</v>
      </c>
      <c r="H1027" s="282">
        <v>9521</v>
      </c>
      <c r="I1027" s="283" t="s">
        <v>14185</v>
      </c>
      <c r="J1027" s="284" t="s">
        <v>21533</v>
      </c>
      <c r="K1027" s="284" t="s">
        <v>20076</v>
      </c>
      <c r="M1027" s="283">
        <v>1</v>
      </c>
      <c r="N1027" s="283">
        <v>1</v>
      </c>
    </row>
    <row r="1028" spans="1:14" ht="38.25" x14ac:dyDescent="0.45">
      <c r="A1028" s="279" t="s">
        <v>9848</v>
      </c>
      <c r="B1028" s="280" t="s">
        <v>701</v>
      </c>
      <c r="C1028" s="279" t="s">
        <v>702</v>
      </c>
      <c r="D1028" s="279"/>
      <c r="E1028" s="281" t="s">
        <v>16770</v>
      </c>
      <c r="F1028" s="279" t="s">
        <v>10498</v>
      </c>
      <c r="G1028" s="279" t="s">
        <v>9860</v>
      </c>
      <c r="H1028" s="282">
        <v>4752</v>
      </c>
      <c r="I1028" s="283" t="s">
        <v>14186</v>
      </c>
      <c r="J1028" s="284" t="s">
        <v>21532</v>
      </c>
      <c r="K1028" s="284" t="s">
        <v>20192</v>
      </c>
      <c r="M1028" s="283">
        <v>1</v>
      </c>
      <c r="N1028" s="283">
        <v>1</v>
      </c>
    </row>
    <row r="1029" spans="1:14" ht="25.5" x14ac:dyDescent="0.45">
      <c r="A1029" s="279" t="s">
        <v>9848</v>
      </c>
      <c r="B1029" s="280" t="s">
        <v>701</v>
      </c>
      <c r="C1029" s="279" t="s">
        <v>702</v>
      </c>
      <c r="D1029" s="279" t="s">
        <v>9848</v>
      </c>
      <c r="E1029" s="281" t="s">
        <v>16772</v>
      </c>
      <c r="F1029" s="279" t="s">
        <v>2142</v>
      </c>
      <c r="G1029" s="279" t="s">
        <v>10496</v>
      </c>
      <c r="H1029" s="282">
        <v>4752</v>
      </c>
      <c r="I1029" s="283" t="s">
        <v>14187</v>
      </c>
      <c r="J1029" s="284" t="s">
        <v>21532</v>
      </c>
      <c r="K1029" s="284" t="s">
        <v>20190</v>
      </c>
      <c r="M1029" s="283">
        <v>1</v>
      </c>
      <c r="N1029" s="283">
        <v>1</v>
      </c>
    </row>
    <row r="1030" spans="1:14" ht="38.25" x14ac:dyDescent="0.45">
      <c r="A1030" s="279" t="s">
        <v>9848</v>
      </c>
      <c r="B1030" s="280" t="s">
        <v>703</v>
      </c>
      <c r="C1030" s="279" t="s">
        <v>704</v>
      </c>
      <c r="D1030" s="279" t="s">
        <v>9848</v>
      </c>
      <c r="E1030" s="281" t="s">
        <v>16734</v>
      </c>
      <c r="F1030" s="279" t="s">
        <v>2121</v>
      </c>
      <c r="G1030" s="279" t="s">
        <v>10525</v>
      </c>
      <c r="H1030" s="282">
        <v>4753</v>
      </c>
      <c r="I1030" s="283" t="s">
        <v>14188</v>
      </c>
      <c r="J1030" s="284" t="s">
        <v>21531</v>
      </c>
      <c r="K1030" s="284" t="s">
        <v>20228</v>
      </c>
      <c r="M1030" s="283">
        <v>1</v>
      </c>
      <c r="N1030" s="283">
        <v>1</v>
      </c>
    </row>
    <row r="1031" spans="1:14" ht="38.25" x14ac:dyDescent="0.45">
      <c r="A1031" s="279" t="s">
        <v>9848</v>
      </c>
      <c r="B1031" s="280" t="s">
        <v>703</v>
      </c>
      <c r="C1031" s="279" t="s">
        <v>704</v>
      </c>
      <c r="D1031" s="279" t="s">
        <v>9848</v>
      </c>
      <c r="E1031" s="281" t="s">
        <v>16743</v>
      </c>
      <c r="F1031" s="279" t="s">
        <v>10515</v>
      </c>
      <c r="G1031" s="279" t="s">
        <v>10514</v>
      </c>
      <c r="H1031" s="282">
        <v>4752</v>
      </c>
      <c r="I1031" s="283" t="s">
        <v>14189</v>
      </c>
      <c r="J1031" s="284" t="s">
        <v>21531</v>
      </c>
      <c r="K1031" s="284" t="s">
        <v>20219</v>
      </c>
      <c r="M1031" s="283">
        <v>1</v>
      </c>
      <c r="N1031" s="283">
        <v>1</v>
      </c>
    </row>
    <row r="1032" spans="1:14" ht="38.25" x14ac:dyDescent="0.45">
      <c r="A1032" s="279" t="s">
        <v>9848</v>
      </c>
      <c r="B1032" s="280" t="s">
        <v>703</v>
      </c>
      <c r="C1032" s="279" t="s">
        <v>704</v>
      </c>
      <c r="D1032" s="279" t="s">
        <v>9848</v>
      </c>
      <c r="E1032" s="281" t="s">
        <v>16746</v>
      </c>
      <c r="F1032" s="279" t="s">
        <v>10512</v>
      </c>
      <c r="G1032" s="279" t="s">
        <v>10511</v>
      </c>
      <c r="H1032" s="282">
        <v>4752</v>
      </c>
      <c r="I1032" s="283" t="s">
        <v>14190</v>
      </c>
      <c r="J1032" s="284" t="s">
        <v>21531</v>
      </c>
      <c r="K1032" s="284" t="s">
        <v>20216</v>
      </c>
      <c r="M1032" s="283">
        <v>1</v>
      </c>
      <c r="N1032" s="283">
        <v>1</v>
      </c>
    </row>
    <row r="1033" spans="1:14" ht="38.25" x14ac:dyDescent="0.45">
      <c r="A1033" s="279" t="s">
        <v>9848</v>
      </c>
      <c r="B1033" s="280" t="s">
        <v>703</v>
      </c>
      <c r="C1033" s="279" t="s">
        <v>704</v>
      </c>
      <c r="D1033" s="279"/>
      <c r="E1033" s="281" t="s">
        <v>16748</v>
      </c>
      <c r="F1033" s="279" t="s">
        <v>10510</v>
      </c>
      <c r="G1033" s="279" t="s">
        <v>9860</v>
      </c>
      <c r="H1033" s="282">
        <v>4759</v>
      </c>
      <c r="I1033" s="283" t="s">
        <v>14191</v>
      </c>
      <c r="J1033" s="284" t="s">
        <v>21531</v>
      </c>
      <c r="K1033" s="284" t="s">
        <v>20214</v>
      </c>
      <c r="M1033" s="283">
        <v>1</v>
      </c>
      <c r="N1033" s="283">
        <v>1</v>
      </c>
    </row>
    <row r="1034" spans="1:14" ht="38.25" x14ac:dyDescent="0.45">
      <c r="A1034" s="279" t="s">
        <v>9848</v>
      </c>
      <c r="B1034" s="280" t="s">
        <v>703</v>
      </c>
      <c r="C1034" s="279" t="s">
        <v>704</v>
      </c>
      <c r="D1034" s="279"/>
      <c r="E1034" s="281" t="s">
        <v>16750</v>
      </c>
      <c r="F1034" s="279" t="s">
        <v>10509</v>
      </c>
      <c r="G1034" s="279" t="s">
        <v>9860</v>
      </c>
      <c r="H1034" s="282">
        <v>4752</v>
      </c>
      <c r="I1034" s="283" t="s">
        <v>14192</v>
      </c>
      <c r="J1034" s="284" t="s">
        <v>21531</v>
      </c>
      <c r="K1034" s="284" t="s">
        <v>20212</v>
      </c>
      <c r="M1034" s="283">
        <v>1</v>
      </c>
      <c r="N1034" s="283">
        <v>1</v>
      </c>
    </row>
    <row r="1035" spans="1:14" ht="38.25" x14ac:dyDescent="0.45">
      <c r="A1035" s="279" t="s">
        <v>9848</v>
      </c>
      <c r="B1035" s="280" t="s">
        <v>703</v>
      </c>
      <c r="C1035" s="279" t="s">
        <v>704</v>
      </c>
      <c r="D1035" s="279"/>
      <c r="E1035" s="281" t="s">
        <v>16752</v>
      </c>
      <c r="F1035" s="279" t="s">
        <v>2131</v>
      </c>
      <c r="G1035" s="279" t="s">
        <v>9860</v>
      </c>
      <c r="H1035" s="282">
        <v>9522</v>
      </c>
      <c r="I1035" s="283" t="s">
        <v>14193</v>
      </c>
      <c r="J1035" s="284" t="s">
        <v>21531</v>
      </c>
      <c r="K1035" s="284" t="s">
        <v>20210</v>
      </c>
      <c r="M1035" s="283">
        <v>1</v>
      </c>
      <c r="N1035" s="283">
        <v>1</v>
      </c>
    </row>
    <row r="1036" spans="1:14" ht="38.25" x14ac:dyDescent="0.45">
      <c r="A1036" s="279" t="s">
        <v>9848</v>
      </c>
      <c r="B1036" s="280" t="s">
        <v>703</v>
      </c>
      <c r="C1036" s="279" t="s">
        <v>704</v>
      </c>
      <c r="D1036" s="279"/>
      <c r="E1036" s="281" t="s">
        <v>16782</v>
      </c>
      <c r="F1036" s="279" t="s">
        <v>10488</v>
      </c>
      <c r="G1036" s="279" t="s">
        <v>9860</v>
      </c>
      <c r="H1036" s="282">
        <v>4773</v>
      </c>
      <c r="I1036" s="283" t="s">
        <v>14194</v>
      </c>
      <c r="J1036" s="284" t="s">
        <v>21531</v>
      </c>
      <c r="K1036" s="284" t="s">
        <v>20180</v>
      </c>
      <c r="M1036" s="283">
        <v>1</v>
      </c>
      <c r="N1036" s="283">
        <v>1</v>
      </c>
    </row>
    <row r="1037" spans="1:14" ht="51" x14ac:dyDescent="0.45">
      <c r="A1037" s="279" t="s">
        <v>9848</v>
      </c>
      <c r="B1037" s="280" t="s">
        <v>703</v>
      </c>
      <c r="C1037" s="279" t="s">
        <v>704</v>
      </c>
      <c r="D1037" s="279" t="s">
        <v>9848</v>
      </c>
      <c r="E1037" s="281" t="s">
        <v>16784</v>
      </c>
      <c r="F1037" s="279" t="s">
        <v>2149</v>
      </c>
      <c r="G1037" s="279" t="s">
        <v>10486</v>
      </c>
      <c r="H1037" s="282">
        <v>4711</v>
      </c>
      <c r="I1037" s="283" t="s">
        <v>14195</v>
      </c>
      <c r="J1037" s="284" t="s">
        <v>21531</v>
      </c>
      <c r="K1037" s="284" t="s">
        <v>20178</v>
      </c>
      <c r="M1037" s="283">
        <v>1</v>
      </c>
      <c r="N1037" s="283">
        <v>1</v>
      </c>
    </row>
    <row r="1038" spans="1:14" ht="51" x14ac:dyDescent="0.45">
      <c r="A1038" s="279" t="s">
        <v>9848</v>
      </c>
      <c r="B1038" s="280" t="s">
        <v>703</v>
      </c>
      <c r="C1038" s="279" t="s">
        <v>704</v>
      </c>
      <c r="D1038" s="279" t="s">
        <v>9848</v>
      </c>
      <c r="E1038" s="281" t="s">
        <v>16786</v>
      </c>
      <c r="F1038" s="279" t="s">
        <v>10484</v>
      </c>
      <c r="G1038" s="279" t="s">
        <v>10483</v>
      </c>
      <c r="H1038" s="282">
        <v>4711</v>
      </c>
      <c r="I1038" s="283" t="s">
        <v>14196</v>
      </c>
      <c r="J1038" s="284" t="s">
        <v>21531</v>
      </c>
      <c r="K1038" s="284" t="s">
        <v>20176</v>
      </c>
      <c r="M1038" s="283">
        <v>1</v>
      </c>
      <c r="N1038" s="283">
        <v>1</v>
      </c>
    </row>
    <row r="1039" spans="1:14" ht="38.25" x14ac:dyDescent="0.45">
      <c r="A1039" s="279" t="s">
        <v>9848</v>
      </c>
      <c r="B1039" s="280" t="s">
        <v>703</v>
      </c>
      <c r="C1039" s="279" t="s">
        <v>704</v>
      </c>
      <c r="D1039" s="279" t="s">
        <v>9848</v>
      </c>
      <c r="E1039" s="281" t="s">
        <v>16795</v>
      </c>
      <c r="F1039" s="279" t="s">
        <v>10478</v>
      </c>
      <c r="G1039" s="279" t="s">
        <v>10477</v>
      </c>
      <c r="H1039" s="282">
        <v>4721</v>
      </c>
      <c r="I1039" s="283" t="s">
        <v>14197</v>
      </c>
      <c r="J1039" s="284" t="s">
        <v>21531</v>
      </c>
      <c r="K1039" s="284" t="s">
        <v>20167</v>
      </c>
      <c r="M1039" s="283">
        <v>1</v>
      </c>
      <c r="N1039" s="283">
        <v>1</v>
      </c>
    </row>
    <row r="1040" spans="1:14" ht="38.25" x14ac:dyDescent="0.45">
      <c r="A1040" s="279" t="s">
        <v>9848</v>
      </c>
      <c r="B1040" s="280" t="s">
        <v>703</v>
      </c>
      <c r="C1040" s="279" t="s">
        <v>704</v>
      </c>
      <c r="D1040" s="279" t="s">
        <v>9848</v>
      </c>
      <c r="E1040" s="281" t="s">
        <v>16804</v>
      </c>
      <c r="F1040" s="279" t="s">
        <v>2161</v>
      </c>
      <c r="G1040" s="279" t="s">
        <v>10469</v>
      </c>
      <c r="H1040" s="282">
        <v>4721</v>
      </c>
      <c r="I1040" s="283" t="s">
        <v>14198</v>
      </c>
      <c r="J1040" s="284" t="s">
        <v>21531</v>
      </c>
      <c r="K1040" s="284" t="s">
        <v>20158</v>
      </c>
      <c r="M1040" s="283">
        <v>1</v>
      </c>
      <c r="N1040" s="283">
        <v>1</v>
      </c>
    </row>
    <row r="1041" spans="1:14" ht="38.25" x14ac:dyDescent="0.45">
      <c r="A1041" s="279" t="s">
        <v>9848</v>
      </c>
      <c r="B1041" s="280" t="s">
        <v>703</v>
      </c>
      <c r="C1041" s="279" t="s">
        <v>704</v>
      </c>
      <c r="D1041" s="279" t="s">
        <v>9848</v>
      </c>
      <c r="E1041" s="281" t="s">
        <v>16812</v>
      </c>
      <c r="F1041" s="279" t="s">
        <v>10459</v>
      </c>
      <c r="G1041" s="279" t="s">
        <v>10460</v>
      </c>
      <c r="H1041" s="282">
        <v>4721</v>
      </c>
      <c r="I1041" s="283" t="s">
        <v>14199</v>
      </c>
      <c r="J1041" s="284" t="s">
        <v>21531</v>
      </c>
      <c r="K1041" s="284" t="s">
        <v>20150</v>
      </c>
      <c r="M1041" s="283">
        <v>1</v>
      </c>
      <c r="N1041" s="283">
        <v>1</v>
      </c>
    </row>
    <row r="1042" spans="1:14" ht="38.25" x14ac:dyDescent="0.45">
      <c r="A1042" s="279" t="s">
        <v>9848</v>
      </c>
      <c r="B1042" s="280" t="s">
        <v>703</v>
      </c>
      <c r="C1042" s="279" t="s">
        <v>704</v>
      </c>
      <c r="D1042" s="279" t="s">
        <v>9848</v>
      </c>
      <c r="E1042" s="281" t="s">
        <v>16863</v>
      </c>
      <c r="F1042" s="279" t="s">
        <v>2194</v>
      </c>
      <c r="G1042" s="279" t="s">
        <v>10432</v>
      </c>
      <c r="H1042" s="282">
        <v>4781</v>
      </c>
      <c r="I1042" s="283" t="s">
        <v>14200</v>
      </c>
      <c r="J1042" s="284" t="s">
        <v>21531</v>
      </c>
      <c r="K1042" s="284" t="s">
        <v>20099</v>
      </c>
      <c r="M1042" s="283">
        <v>1</v>
      </c>
      <c r="N1042" s="283">
        <v>1</v>
      </c>
    </row>
    <row r="1043" spans="1:14" ht="38.25" x14ac:dyDescent="0.45">
      <c r="A1043" s="279" t="s">
        <v>9848</v>
      </c>
      <c r="B1043" s="280" t="s">
        <v>703</v>
      </c>
      <c r="C1043" s="279" t="s">
        <v>704</v>
      </c>
      <c r="D1043" s="279" t="s">
        <v>9848</v>
      </c>
      <c r="E1043" s="281" t="s">
        <v>16884</v>
      </c>
      <c r="F1043" s="279" t="s">
        <v>2206</v>
      </c>
      <c r="G1043" s="279" t="s">
        <v>10421</v>
      </c>
      <c r="H1043" s="282">
        <v>4721</v>
      </c>
      <c r="I1043" s="283" t="s">
        <v>14201</v>
      </c>
      <c r="J1043" s="284" t="s">
        <v>21531</v>
      </c>
      <c r="K1043" s="284" t="s">
        <v>20078</v>
      </c>
      <c r="M1043" s="283">
        <v>1</v>
      </c>
      <c r="N1043" s="283">
        <v>1</v>
      </c>
    </row>
    <row r="1044" spans="1:14" ht="25.5" x14ac:dyDescent="0.45">
      <c r="A1044" s="279" t="s">
        <v>9848</v>
      </c>
      <c r="B1044" s="280" t="s">
        <v>705</v>
      </c>
      <c r="C1044" s="279" t="s">
        <v>706</v>
      </c>
      <c r="D1044" s="279" t="s">
        <v>9848</v>
      </c>
      <c r="E1044" s="281" t="s">
        <v>16797</v>
      </c>
      <c r="F1044" s="279" t="s">
        <v>2156</v>
      </c>
      <c r="G1044" s="279" t="s">
        <v>10475</v>
      </c>
      <c r="H1044" s="282">
        <v>4721</v>
      </c>
      <c r="I1044" s="283" t="s">
        <v>14202</v>
      </c>
      <c r="J1044" s="284" t="s">
        <v>21530</v>
      </c>
      <c r="K1044" s="284" t="s">
        <v>20165</v>
      </c>
      <c r="M1044" s="283">
        <v>1</v>
      </c>
      <c r="N1044" s="283">
        <v>1</v>
      </c>
    </row>
    <row r="1045" spans="1:14" ht="25.5" x14ac:dyDescent="0.45">
      <c r="A1045" s="279" t="s">
        <v>9848</v>
      </c>
      <c r="B1045" s="280" t="s">
        <v>705</v>
      </c>
      <c r="C1045" s="279" t="s">
        <v>706</v>
      </c>
      <c r="D1045" s="279"/>
      <c r="E1045" s="281" t="s">
        <v>16808</v>
      </c>
      <c r="F1045" s="279" t="s">
        <v>10467</v>
      </c>
      <c r="G1045" s="279" t="s">
        <v>9860</v>
      </c>
      <c r="H1045" s="282">
        <v>4721</v>
      </c>
      <c r="I1045" s="283" t="s">
        <v>14203</v>
      </c>
      <c r="J1045" s="284" t="s">
        <v>21530</v>
      </c>
      <c r="K1045" s="284" t="s">
        <v>20154</v>
      </c>
      <c r="M1045" s="283">
        <v>1</v>
      </c>
      <c r="N1045" s="283">
        <v>1</v>
      </c>
    </row>
    <row r="1046" spans="1:14" ht="38.25" x14ac:dyDescent="0.45">
      <c r="A1046" s="279" t="s">
        <v>9848</v>
      </c>
      <c r="B1046" s="280" t="s">
        <v>705</v>
      </c>
      <c r="C1046" s="279" t="s">
        <v>706</v>
      </c>
      <c r="D1046" s="279" t="s">
        <v>9848</v>
      </c>
      <c r="E1046" s="281" t="s">
        <v>16810</v>
      </c>
      <c r="F1046" s="279" t="s">
        <v>2165</v>
      </c>
      <c r="G1046" s="279" t="s">
        <v>10464</v>
      </c>
      <c r="H1046" s="282">
        <v>4722</v>
      </c>
      <c r="I1046" s="283" t="s">
        <v>14204</v>
      </c>
      <c r="J1046" s="284" t="s">
        <v>21530</v>
      </c>
      <c r="K1046" s="284" t="s">
        <v>20152</v>
      </c>
      <c r="M1046" s="283">
        <v>1</v>
      </c>
      <c r="N1046" s="283">
        <v>1</v>
      </c>
    </row>
    <row r="1047" spans="1:14" ht="25.5" x14ac:dyDescent="0.45">
      <c r="A1047" s="279" t="s">
        <v>9848</v>
      </c>
      <c r="B1047" s="280" t="s">
        <v>705</v>
      </c>
      <c r="C1047" s="279" t="s">
        <v>706</v>
      </c>
      <c r="D1047" s="279"/>
      <c r="E1047" s="281" t="s">
        <v>16816</v>
      </c>
      <c r="F1047" s="279" t="s">
        <v>2169</v>
      </c>
      <c r="G1047" s="279" t="s">
        <v>9860</v>
      </c>
      <c r="H1047" s="282">
        <v>4722</v>
      </c>
      <c r="I1047" s="283" t="s">
        <v>14205</v>
      </c>
      <c r="J1047" s="284" t="s">
        <v>21530</v>
      </c>
      <c r="K1047" s="284" t="s">
        <v>20146</v>
      </c>
      <c r="M1047" s="283">
        <v>1</v>
      </c>
      <c r="N1047" s="283">
        <v>1</v>
      </c>
    </row>
    <row r="1048" spans="1:14" ht="38.25" x14ac:dyDescent="0.45">
      <c r="A1048" s="279" t="s">
        <v>9848</v>
      </c>
      <c r="B1048" s="280" t="s">
        <v>705</v>
      </c>
      <c r="C1048" s="279" t="s">
        <v>706</v>
      </c>
      <c r="D1048" s="279" t="s">
        <v>9848</v>
      </c>
      <c r="E1048" s="281" t="s">
        <v>16820</v>
      </c>
      <c r="F1048" s="279" t="s">
        <v>10456</v>
      </c>
      <c r="G1048" s="279" t="s">
        <v>10455</v>
      </c>
      <c r="H1048" s="282">
        <v>4772</v>
      </c>
      <c r="I1048" s="283" t="s">
        <v>14206</v>
      </c>
      <c r="J1048" s="284" t="s">
        <v>21530</v>
      </c>
      <c r="K1048" s="284" t="s">
        <v>20142</v>
      </c>
      <c r="M1048" s="283">
        <v>1</v>
      </c>
      <c r="N1048" s="283">
        <v>1</v>
      </c>
    </row>
    <row r="1049" spans="1:14" ht="38.25" x14ac:dyDescent="0.45">
      <c r="A1049" s="279" t="s">
        <v>9848</v>
      </c>
      <c r="B1049" s="280" t="s">
        <v>705</v>
      </c>
      <c r="C1049" s="279" t="s">
        <v>706</v>
      </c>
      <c r="D1049" s="279" t="s">
        <v>9848</v>
      </c>
      <c r="E1049" s="281" t="s">
        <v>16851</v>
      </c>
      <c r="F1049" s="279" t="s">
        <v>2187</v>
      </c>
      <c r="G1049" s="279" t="s">
        <v>10440</v>
      </c>
      <c r="H1049" s="282">
        <v>4772</v>
      </c>
      <c r="I1049" s="283" t="s">
        <v>14207</v>
      </c>
      <c r="J1049" s="284" t="s">
        <v>21530</v>
      </c>
      <c r="K1049" s="284" t="s">
        <v>20111</v>
      </c>
      <c r="M1049" s="283">
        <v>1</v>
      </c>
      <c r="N1049" s="283">
        <v>1</v>
      </c>
    </row>
    <row r="1050" spans="1:14" ht="38.25" x14ac:dyDescent="0.45">
      <c r="A1050" s="279" t="s">
        <v>9848</v>
      </c>
      <c r="B1050" s="280" t="s">
        <v>705</v>
      </c>
      <c r="C1050" s="279" t="s">
        <v>706</v>
      </c>
      <c r="D1050" s="279"/>
      <c r="E1050" s="281" t="s">
        <v>16861</v>
      </c>
      <c r="F1050" s="279" t="s">
        <v>10434</v>
      </c>
      <c r="G1050" s="279" t="s">
        <v>9860</v>
      </c>
      <c r="H1050" s="282">
        <v>4773</v>
      </c>
      <c r="I1050" s="283" t="s">
        <v>14208</v>
      </c>
      <c r="J1050" s="284" t="s">
        <v>21530</v>
      </c>
      <c r="K1050" s="284" t="s">
        <v>20101</v>
      </c>
      <c r="M1050" s="283">
        <v>1</v>
      </c>
      <c r="N1050" s="283">
        <v>1</v>
      </c>
    </row>
    <row r="1051" spans="1:14" ht="38.25" x14ac:dyDescent="0.45">
      <c r="A1051" s="279" t="s">
        <v>9848</v>
      </c>
      <c r="B1051" s="280" t="s">
        <v>705</v>
      </c>
      <c r="C1051" s="279" t="s">
        <v>706</v>
      </c>
      <c r="D1051" s="279" t="s">
        <v>9848</v>
      </c>
      <c r="E1051" s="281" t="s">
        <v>16863</v>
      </c>
      <c r="F1051" s="279" t="s">
        <v>2194</v>
      </c>
      <c r="G1051" s="279" t="s">
        <v>10431</v>
      </c>
      <c r="H1051" s="282">
        <v>4721</v>
      </c>
      <c r="I1051" s="283" t="s">
        <v>14209</v>
      </c>
      <c r="J1051" s="284" t="s">
        <v>21530</v>
      </c>
      <c r="K1051" s="284" t="s">
        <v>20099</v>
      </c>
      <c r="M1051" s="283">
        <v>1</v>
      </c>
      <c r="N1051" s="283">
        <v>1</v>
      </c>
    </row>
    <row r="1052" spans="1:14" ht="25.5" x14ac:dyDescent="0.45">
      <c r="A1052" s="279" t="s">
        <v>9848</v>
      </c>
      <c r="B1052" s="280" t="s">
        <v>705</v>
      </c>
      <c r="C1052" s="279" t="s">
        <v>706</v>
      </c>
      <c r="D1052" s="279" t="s">
        <v>9848</v>
      </c>
      <c r="E1052" s="281" t="s">
        <v>16876</v>
      </c>
      <c r="F1052" s="279" t="s">
        <v>2202</v>
      </c>
      <c r="G1052" s="279" t="s">
        <v>10425</v>
      </c>
      <c r="H1052" s="282">
        <v>4772</v>
      </c>
      <c r="I1052" s="283" t="s">
        <v>14210</v>
      </c>
      <c r="J1052" s="284" t="s">
        <v>21530</v>
      </c>
      <c r="K1052" s="284" t="s">
        <v>20086</v>
      </c>
      <c r="M1052" s="283">
        <v>1</v>
      </c>
      <c r="N1052" s="283">
        <v>1</v>
      </c>
    </row>
    <row r="1053" spans="1:14" ht="25.5" x14ac:dyDescent="0.45">
      <c r="A1053" s="279" t="s">
        <v>9848</v>
      </c>
      <c r="B1053" s="280" t="s">
        <v>705</v>
      </c>
      <c r="C1053" s="279" t="s">
        <v>706</v>
      </c>
      <c r="D1053" s="279" t="s">
        <v>9848</v>
      </c>
      <c r="E1053" s="281" t="s">
        <v>16884</v>
      </c>
      <c r="F1053" s="279" t="s">
        <v>10420</v>
      </c>
      <c r="G1053" s="279" t="s">
        <v>10419</v>
      </c>
      <c r="H1053" s="282">
        <v>4711</v>
      </c>
      <c r="I1053" s="283" t="s">
        <v>14211</v>
      </c>
      <c r="J1053" s="284" t="s">
        <v>21530</v>
      </c>
      <c r="K1053" s="284" t="s">
        <v>20078</v>
      </c>
      <c r="M1053" s="283">
        <v>1</v>
      </c>
      <c r="N1053" s="283">
        <v>1</v>
      </c>
    </row>
    <row r="1054" spans="1:14" ht="38.25" x14ac:dyDescent="0.45">
      <c r="A1054" s="279" t="s">
        <v>9848</v>
      </c>
      <c r="B1054" s="280" t="s">
        <v>705</v>
      </c>
      <c r="C1054" s="279" t="s">
        <v>706</v>
      </c>
      <c r="D1054" s="279" t="s">
        <v>9848</v>
      </c>
      <c r="E1054" s="281" t="s">
        <v>16886</v>
      </c>
      <c r="F1054" s="279" t="s">
        <v>10412</v>
      </c>
      <c r="G1054" s="279" t="s">
        <v>10413</v>
      </c>
      <c r="H1054" s="282">
        <v>4730</v>
      </c>
      <c r="I1054" s="283" t="s">
        <v>14212</v>
      </c>
      <c r="J1054" s="284" t="s">
        <v>21530</v>
      </c>
      <c r="K1054" s="284" t="s">
        <v>20076</v>
      </c>
      <c r="M1054" s="283">
        <v>1</v>
      </c>
      <c r="N1054" s="283">
        <v>1</v>
      </c>
    </row>
    <row r="1055" spans="1:14" ht="38.25" x14ac:dyDescent="0.45">
      <c r="A1055" s="279" t="s">
        <v>9848</v>
      </c>
      <c r="B1055" s="280" t="s">
        <v>709</v>
      </c>
      <c r="C1055" s="279" t="s">
        <v>708</v>
      </c>
      <c r="D1055" s="279" t="s">
        <v>9848</v>
      </c>
      <c r="E1055" s="281" t="s">
        <v>16812</v>
      </c>
      <c r="F1055" s="279" t="s">
        <v>10459</v>
      </c>
      <c r="G1055" s="279" t="s">
        <v>10458</v>
      </c>
      <c r="H1055" s="282">
        <v>4730</v>
      </c>
      <c r="I1055" s="283" t="s">
        <v>14213</v>
      </c>
      <c r="J1055" s="284" t="s">
        <v>21528</v>
      </c>
      <c r="K1055" s="284" t="s">
        <v>20150</v>
      </c>
      <c r="M1055" s="283">
        <v>1</v>
      </c>
      <c r="N1055" s="283">
        <v>1</v>
      </c>
    </row>
    <row r="1056" spans="1:14" ht="38.25" x14ac:dyDescent="0.45">
      <c r="A1056" s="279" t="s">
        <v>9848</v>
      </c>
      <c r="B1056" s="280" t="s">
        <v>709</v>
      </c>
      <c r="C1056" s="279" t="s">
        <v>708</v>
      </c>
      <c r="D1056" s="279" t="s">
        <v>9848</v>
      </c>
      <c r="E1056" s="281" t="s">
        <v>16886</v>
      </c>
      <c r="F1056" s="279" t="s">
        <v>10412</v>
      </c>
      <c r="G1056" s="279" t="s">
        <v>10411</v>
      </c>
      <c r="H1056" s="282">
        <v>4771</v>
      </c>
      <c r="I1056" s="283" t="s">
        <v>14214</v>
      </c>
      <c r="J1056" s="284" t="s">
        <v>21528</v>
      </c>
      <c r="K1056" s="284" t="s">
        <v>20076</v>
      </c>
      <c r="M1056" s="283">
        <v>1</v>
      </c>
      <c r="N1056" s="283">
        <v>1</v>
      </c>
    </row>
    <row r="1057" spans="1:14" ht="38.25" x14ac:dyDescent="0.45">
      <c r="A1057" s="279" t="s">
        <v>9848</v>
      </c>
      <c r="B1057" s="280" t="s">
        <v>714</v>
      </c>
      <c r="C1057" s="279" t="s">
        <v>715</v>
      </c>
      <c r="D1057" s="279"/>
      <c r="E1057" s="281" t="s">
        <v>16943</v>
      </c>
      <c r="F1057" s="279" t="s">
        <v>10355</v>
      </c>
      <c r="G1057" s="279" t="s">
        <v>9860</v>
      </c>
      <c r="H1057" s="282">
        <v>4771</v>
      </c>
      <c r="I1057" s="283" t="s">
        <v>14215</v>
      </c>
      <c r="J1057" s="284" t="s">
        <v>21525</v>
      </c>
      <c r="K1057" s="284" t="s">
        <v>20017</v>
      </c>
      <c r="M1057" s="283">
        <v>1</v>
      </c>
      <c r="N1057" s="283">
        <v>1</v>
      </c>
    </row>
    <row r="1058" spans="1:14" ht="38.25" x14ac:dyDescent="0.45">
      <c r="A1058" s="279" t="s">
        <v>9848</v>
      </c>
      <c r="B1058" s="280" t="s">
        <v>714</v>
      </c>
      <c r="C1058" s="279" t="s">
        <v>715</v>
      </c>
      <c r="D1058" s="279"/>
      <c r="E1058" s="281" t="s">
        <v>16945</v>
      </c>
      <c r="F1058" s="279" t="s">
        <v>10354</v>
      </c>
      <c r="G1058" s="279" t="s">
        <v>9860</v>
      </c>
      <c r="H1058" s="282">
        <v>4771</v>
      </c>
      <c r="I1058" s="283" t="s">
        <v>14216</v>
      </c>
      <c r="J1058" s="284" t="s">
        <v>21525</v>
      </c>
      <c r="K1058" s="284" t="s">
        <v>20015</v>
      </c>
      <c r="M1058" s="283">
        <v>1</v>
      </c>
      <c r="N1058" s="283">
        <v>1</v>
      </c>
    </row>
    <row r="1059" spans="1:14" ht="38.25" x14ac:dyDescent="0.45">
      <c r="A1059" s="279" t="s">
        <v>9848</v>
      </c>
      <c r="B1059" s="280" t="s">
        <v>714</v>
      </c>
      <c r="C1059" s="279" t="s">
        <v>715</v>
      </c>
      <c r="D1059" s="279" t="s">
        <v>9848</v>
      </c>
      <c r="E1059" s="281" t="s">
        <v>16974</v>
      </c>
      <c r="F1059" s="279" t="s">
        <v>10339</v>
      </c>
      <c r="G1059" s="279" t="s">
        <v>10340</v>
      </c>
      <c r="H1059" s="282">
        <v>4771</v>
      </c>
      <c r="I1059" s="283" t="s">
        <v>14217</v>
      </c>
      <c r="J1059" s="284" t="s">
        <v>21525</v>
      </c>
      <c r="K1059" s="284" t="s">
        <v>19986</v>
      </c>
      <c r="M1059" s="283">
        <v>1</v>
      </c>
      <c r="N1059" s="283">
        <v>1</v>
      </c>
    </row>
    <row r="1060" spans="1:14" ht="38.25" x14ac:dyDescent="0.45">
      <c r="A1060" s="279" t="s">
        <v>9848</v>
      </c>
      <c r="B1060" s="280" t="s">
        <v>714</v>
      </c>
      <c r="C1060" s="279" t="s">
        <v>715</v>
      </c>
      <c r="D1060" s="279" t="s">
        <v>9848</v>
      </c>
      <c r="E1060" s="281" t="s">
        <v>17017</v>
      </c>
      <c r="F1060" s="286" t="s">
        <v>10311</v>
      </c>
      <c r="G1060" s="279" t="s">
        <v>10312</v>
      </c>
      <c r="H1060" s="282">
        <v>4771</v>
      </c>
      <c r="I1060" s="283" t="s">
        <v>14218</v>
      </c>
      <c r="J1060" s="284" t="s">
        <v>21525</v>
      </c>
      <c r="K1060" s="284" t="s">
        <v>19941</v>
      </c>
      <c r="M1060" s="283">
        <v>1</v>
      </c>
      <c r="N1060" s="283">
        <v>1</v>
      </c>
    </row>
    <row r="1061" spans="1:14" ht="25.5" x14ac:dyDescent="0.45">
      <c r="A1061" s="279" t="s">
        <v>9848</v>
      </c>
      <c r="B1061" s="280" t="s">
        <v>716</v>
      </c>
      <c r="C1061" s="279" t="s">
        <v>717</v>
      </c>
      <c r="D1061" s="279"/>
      <c r="E1061" s="281" t="s">
        <v>17014</v>
      </c>
      <c r="F1061" s="286" t="s">
        <v>10313</v>
      </c>
      <c r="G1061" s="281"/>
      <c r="H1061" s="282">
        <v>4773</v>
      </c>
      <c r="I1061" s="283" t="s">
        <v>14219</v>
      </c>
      <c r="J1061" s="284" t="s">
        <v>21524</v>
      </c>
      <c r="K1061" s="284" t="s">
        <v>19944</v>
      </c>
      <c r="M1061" s="283">
        <v>1</v>
      </c>
      <c r="N1061" s="283">
        <v>1</v>
      </c>
    </row>
    <row r="1062" spans="1:14" ht="25.5" x14ac:dyDescent="0.45">
      <c r="A1062" s="279" t="s">
        <v>9848</v>
      </c>
      <c r="B1062" s="280" t="s">
        <v>716</v>
      </c>
      <c r="C1062" s="279" t="s">
        <v>717</v>
      </c>
      <c r="D1062" s="279" t="s">
        <v>9848</v>
      </c>
      <c r="E1062" s="281" t="s">
        <v>17017</v>
      </c>
      <c r="F1062" s="286" t="s">
        <v>10311</v>
      </c>
      <c r="G1062" s="279" t="s">
        <v>10310</v>
      </c>
      <c r="H1062" s="282">
        <v>4771</v>
      </c>
      <c r="I1062" s="283" t="s">
        <v>14220</v>
      </c>
      <c r="J1062" s="284" t="s">
        <v>21524</v>
      </c>
      <c r="K1062" s="284" t="s">
        <v>19941</v>
      </c>
      <c r="M1062" s="283">
        <v>1</v>
      </c>
      <c r="N1062" s="283">
        <v>1</v>
      </c>
    </row>
    <row r="1063" spans="1:14" ht="25.5" x14ac:dyDescent="0.45">
      <c r="A1063" s="279" t="s">
        <v>9848</v>
      </c>
      <c r="B1063" s="280" t="s">
        <v>716</v>
      </c>
      <c r="C1063" s="279" t="s">
        <v>717</v>
      </c>
      <c r="D1063" s="279" t="s">
        <v>9848</v>
      </c>
      <c r="E1063" s="281" t="s">
        <v>17018</v>
      </c>
      <c r="F1063" s="286" t="s">
        <v>10308</v>
      </c>
      <c r="G1063" s="279" t="s">
        <v>10307</v>
      </c>
      <c r="H1063" s="282">
        <v>4771</v>
      </c>
      <c r="I1063" s="283" t="s">
        <v>14221</v>
      </c>
      <c r="J1063" s="284" t="s">
        <v>21524</v>
      </c>
      <c r="K1063" s="284" t="s">
        <v>19940</v>
      </c>
      <c r="M1063" s="283">
        <v>1</v>
      </c>
      <c r="N1063" s="283">
        <v>1</v>
      </c>
    </row>
    <row r="1064" spans="1:14" ht="25.5" x14ac:dyDescent="0.45">
      <c r="A1064" s="279" t="s">
        <v>9848</v>
      </c>
      <c r="B1064" s="280" t="s">
        <v>720</v>
      </c>
      <c r="C1064" s="279" t="s">
        <v>721</v>
      </c>
      <c r="D1064" s="279"/>
      <c r="E1064" s="281" t="s">
        <v>16948</v>
      </c>
      <c r="F1064" s="279" t="s">
        <v>10353</v>
      </c>
      <c r="G1064" s="279" t="s">
        <v>9860</v>
      </c>
      <c r="H1064" s="282">
        <v>4773</v>
      </c>
      <c r="I1064" s="283" t="s">
        <v>14222</v>
      </c>
      <c r="J1064" s="284" t="s">
        <v>21522</v>
      </c>
      <c r="K1064" s="284" t="s">
        <v>20012</v>
      </c>
      <c r="M1064" s="283">
        <v>1</v>
      </c>
      <c r="N1064" s="283">
        <v>1</v>
      </c>
    </row>
    <row r="1065" spans="1:14" ht="25.5" x14ac:dyDescent="0.45">
      <c r="A1065" s="279" t="s">
        <v>9848</v>
      </c>
      <c r="B1065" s="280" t="s">
        <v>720</v>
      </c>
      <c r="C1065" s="279" t="s">
        <v>721</v>
      </c>
      <c r="D1065" s="279"/>
      <c r="E1065" s="281" t="s">
        <v>16950</v>
      </c>
      <c r="F1065" s="279" t="s">
        <v>10352</v>
      </c>
      <c r="G1065" s="279" t="s">
        <v>9860</v>
      </c>
      <c r="H1065" s="282">
        <v>9529</v>
      </c>
      <c r="I1065" s="283" t="s">
        <v>14223</v>
      </c>
      <c r="J1065" s="284" t="s">
        <v>21522</v>
      </c>
      <c r="K1065" s="284" t="s">
        <v>20010</v>
      </c>
      <c r="M1065" s="283">
        <v>1</v>
      </c>
      <c r="N1065" s="283">
        <v>1</v>
      </c>
    </row>
    <row r="1066" spans="1:14" ht="25.5" x14ac:dyDescent="0.45">
      <c r="A1066" s="279" t="s">
        <v>9848</v>
      </c>
      <c r="B1066" s="280" t="s">
        <v>720</v>
      </c>
      <c r="C1066" s="279" t="s">
        <v>721</v>
      </c>
      <c r="D1066" s="279" t="s">
        <v>9848</v>
      </c>
      <c r="E1066" s="281" t="s">
        <v>16952</v>
      </c>
      <c r="F1066" s="279" t="s">
        <v>10351</v>
      </c>
      <c r="G1066" s="279" t="s">
        <v>10350</v>
      </c>
      <c r="H1066" s="282">
        <v>4771</v>
      </c>
      <c r="I1066" s="283" t="s">
        <v>14224</v>
      </c>
      <c r="J1066" s="284" t="s">
        <v>21522</v>
      </c>
      <c r="K1066" s="284" t="s">
        <v>20008</v>
      </c>
      <c r="M1066" s="283">
        <v>1</v>
      </c>
      <c r="N1066" s="283">
        <v>1</v>
      </c>
    </row>
    <row r="1067" spans="1:14" ht="25.5" x14ac:dyDescent="0.45">
      <c r="A1067" s="279" t="s">
        <v>9848</v>
      </c>
      <c r="B1067" s="280" t="s">
        <v>720</v>
      </c>
      <c r="C1067" s="279" t="s">
        <v>721</v>
      </c>
      <c r="D1067" s="279"/>
      <c r="E1067" s="281" t="s">
        <v>16954</v>
      </c>
      <c r="F1067" s="279" t="s">
        <v>10348</v>
      </c>
      <c r="G1067" s="279" t="s">
        <v>9860</v>
      </c>
      <c r="H1067" s="282">
        <v>9523</v>
      </c>
      <c r="I1067" s="283" t="s">
        <v>14225</v>
      </c>
      <c r="J1067" s="284" t="s">
        <v>21522</v>
      </c>
      <c r="K1067" s="284" t="s">
        <v>20006</v>
      </c>
      <c r="M1067" s="283">
        <v>1</v>
      </c>
      <c r="N1067" s="283">
        <v>1</v>
      </c>
    </row>
    <row r="1068" spans="1:14" ht="25.5" x14ac:dyDescent="0.45">
      <c r="A1068" s="279" t="s">
        <v>9848</v>
      </c>
      <c r="B1068" s="280" t="s">
        <v>720</v>
      </c>
      <c r="C1068" s="279" t="s">
        <v>721</v>
      </c>
      <c r="D1068" s="279"/>
      <c r="E1068" s="281" t="s">
        <v>16955</v>
      </c>
      <c r="F1068" s="279" t="s">
        <v>2253</v>
      </c>
      <c r="G1068" s="279" t="s">
        <v>9860</v>
      </c>
      <c r="H1068" s="282">
        <v>4763</v>
      </c>
      <c r="I1068" s="283" t="s">
        <v>14226</v>
      </c>
      <c r="J1068" s="284" t="s">
        <v>21522</v>
      </c>
      <c r="K1068" s="284" t="s">
        <v>20005</v>
      </c>
      <c r="M1068" s="283">
        <v>1</v>
      </c>
      <c r="N1068" s="283">
        <v>1</v>
      </c>
    </row>
    <row r="1069" spans="1:14" ht="25.5" x14ac:dyDescent="0.45">
      <c r="A1069" s="279" t="s">
        <v>9848</v>
      </c>
      <c r="B1069" s="280" t="s">
        <v>720</v>
      </c>
      <c r="C1069" s="279" t="s">
        <v>721</v>
      </c>
      <c r="D1069" s="279" t="s">
        <v>9848</v>
      </c>
      <c r="E1069" s="281" t="s">
        <v>16956</v>
      </c>
      <c r="F1069" s="279" t="s">
        <v>10346</v>
      </c>
      <c r="G1069" s="279" t="s">
        <v>10347</v>
      </c>
      <c r="H1069" s="282">
        <v>9529</v>
      </c>
      <c r="I1069" s="283" t="s">
        <v>14227</v>
      </c>
      <c r="J1069" s="284" t="s">
        <v>21522</v>
      </c>
      <c r="K1069" s="284" t="s">
        <v>20004</v>
      </c>
      <c r="M1069" s="283">
        <v>1</v>
      </c>
      <c r="N1069" s="283">
        <v>1</v>
      </c>
    </row>
    <row r="1070" spans="1:14" ht="25.5" x14ac:dyDescent="0.45">
      <c r="A1070" s="279" t="s">
        <v>9848</v>
      </c>
      <c r="B1070" s="280" t="s">
        <v>720</v>
      </c>
      <c r="C1070" s="279" t="s">
        <v>721</v>
      </c>
      <c r="D1070" s="279"/>
      <c r="E1070" s="281" t="s">
        <v>16969</v>
      </c>
      <c r="F1070" s="279" t="s">
        <v>2261</v>
      </c>
      <c r="G1070" s="279" t="s">
        <v>9860</v>
      </c>
      <c r="H1070" s="282">
        <v>4764</v>
      </c>
      <c r="I1070" s="283" t="s">
        <v>14228</v>
      </c>
      <c r="J1070" s="284" t="s">
        <v>21522</v>
      </c>
      <c r="K1070" s="284" t="s">
        <v>19991</v>
      </c>
      <c r="M1070" s="283">
        <v>1</v>
      </c>
      <c r="N1070" s="283">
        <v>1</v>
      </c>
    </row>
    <row r="1071" spans="1:14" ht="25.5" x14ac:dyDescent="0.45">
      <c r="A1071" s="279" t="s">
        <v>9848</v>
      </c>
      <c r="B1071" s="280" t="s">
        <v>722</v>
      </c>
      <c r="C1071" s="279" t="s">
        <v>723</v>
      </c>
      <c r="D1071" s="279" t="s">
        <v>9848</v>
      </c>
      <c r="E1071" s="281" t="s">
        <v>16956</v>
      </c>
      <c r="F1071" s="279" t="s">
        <v>10346</v>
      </c>
      <c r="G1071" s="279" t="s">
        <v>10345</v>
      </c>
      <c r="H1071" s="282">
        <v>4751</v>
      </c>
      <c r="I1071" s="283" t="s">
        <v>14229</v>
      </c>
      <c r="J1071" s="284" t="s">
        <v>21521</v>
      </c>
      <c r="K1071" s="284" t="s">
        <v>20004</v>
      </c>
      <c r="M1071" s="283">
        <v>1</v>
      </c>
      <c r="N1071" s="283">
        <v>1</v>
      </c>
    </row>
    <row r="1072" spans="1:14" ht="25.5" x14ac:dyDescent="0.45">
      <c r="A1072" s="279" t="s">
        <v>9848</v>
      </c>
      <c r="B1072" s="280" t="s">
        <v>722</v>
      </c>
      <c r="C1072" s="279" t="s">
        <v>723</v>
      </c>
      <c r="D1072" s="279"/>
      <c r="E1072" s="281" t="s">
        <v>16959</v>
      </c>
      <c r="F1072" s="279" t="s">
        <v>10344</v>
      </c>
      <c r="G1072" s="279" t="s">
        <v>9860</v>
      </c>
      <c r="H1072" s="282">
        <v>4759</v>
      </c>
      <c r="I1072" s="283" t="s">
        <v>14230</v>
      </c>
      <c r="J1072" s="284" t="s">
        <v>21521</v>
      </c>
      <c r="K1072" s="284" t="s">
        <v>20001</v>
      </c>
      <c r="M1072" s="283">
        <v>1</v>
      </c>
      <c r="N1072" s="283">
        <v>1</v>
      </c>
    </row>
    <row r="1073" spans="1:14" ht="25.5" x14ac:dyDescent="0.45">
      <c r="A1073" s="279"/>
      <c r="B1073" s="280" t="s">
        <v>724</v>
      </c>
      <c r="C1073" s="279" t="s">
        <v>725</v>
      </c>
      <c r="D1073" s="279"/>
      <c r="E1073" s="281" t="s">
        <v>17038</v>
      </c>
      <c r="F1073" s="279" t="s">
        <v>10303</v>
      </c>
      <c r="G1073" s="279" t="s">
        <v>9860</v>
      </c>
      <c r="H1073" s="282">
        <v>9529</v>
      </c>
      <c r="I1073" s="283" t="s">
        <v>14231</v>
      </c>
      <c r="J1073" s="284" t="s">
        <v>21520</v>
      </c>
      <c r="K1073" s="284" t="s">
        <v>19919</v>
      </c>
      <c r="M1073" s="283">
        <v>1</v>
      </c>
      <c r="N1073" s="283">
        <v>1</v>
      </c>
    </row>
    <row r="1074" spans="1:14" ht="25.5" x14ac:dyDescent="0.45">
      <c r="A1074" s="279" t="s">
        <v>9848</v>
      </c>
      <c r="B1074" s="280" t="s">
        <v>728</v>
      </c>
      <c r="C1074" s="279" t="s">
        <v>727</v>
      </c>
      <c r="D1074" s="279" t="s">
        <v>9848</v>
      </c>
      <c r="E1074" s="281" t="s">
        <v>16974</v>
      </c>
      <c r="F1074" s="279" t="s">
        <v>10339</v>
      </c>
      <c r="G1074" s="279" t="s">
        <v>10338</v>
      </c>
      <c r="H1074" s="282">
        <v>4761</v>
      </c>
      <c r="I1074" s="283" t="s">
        <v>14232</v>
      </c>
      <c r="J1074" s="284" t="s">
        <v>21518</v>
      </c>
      <c r="K1074" s="284" t="s">
        <v>19986</v>
      </c>
      <c r="M1074" s="283">
        <v>1</v>
      </c>
      <c r="N1074" s="283">
        <v>1</v>
      </c>
    </row>
    <row r="1075" spans="1:14" ht="25.5" x14ac:dyDescent="0.45">
      <c r="A1075" s="279" t="s">
        <v>9848</v>
      </c>
      <c r="B1075" s="280" t="s">
        <v>728</v>
      </c>
      <c r="C1075" s="279" t="s">
        <v>727</v>
      </c>
      <c r="D1075" s="279"/>
      <c r="E1075" s="281" t="s">
        <v>16976</v>
      </c>
      <c r="F1075" s="279" t="s">
        <v>10337</v>
      </c>
      <c r="G1075" s="279"/>
      <c r="H1075" s="282">
        <v>4761</v>
      </c>
      <c r="I1075" s="283" t="s">
        <v>14233</v>
      </c>
      <c r="J1075" s="284" t="s">
        <v>21518</v>
      </c>
      <c r="K1075" s="284" t="s">
        <v>19984</v>
      </c>
      <c r="M1075" s="283">
        <v>1</v>
      </c>
      <c r="N1075" s="283">
        <v>1</v>
      </c>
    </row>
    <row r="1076" spans="1:14" ht="51" x14ac:dyDescent="0.45">
      <c r="A1076" s="279"/>
      <c r="B1076" s="280" t="s">
        <v>731</v>
      </c>
      <c r="C1076" s="279" t="s">
        <v>732</v>
      </c>
      <c r="D1076" s="279" t="s">
        <v>9848</v>
      </c>
      <c r="E1076" s="281" t="s">
        <v>16924</v>
      </c>
      <c r="F1076" s="279" t="s">
        <v>2233</v>
      </c>
      <c r="G1076" s="279" t="s">
        <v>10372</v>
      </c>
      <c r="H1076" s="282">
        <v>4719</v>
      </c>
      <c r="I1076" s="283" t="s">
        <v>14234</v>
      </c>
      <c r="J1076" s="284" t="s">
        <v>21516</v>
      </c>
      <c r="K1076" s="284" t="s">
        <v>20036</v>
      </c>
      <c r="M1076" s="283">
        <v>1</v>
      </c>
      <c r="N1076" s="283">
        <v>1</v>
      </c>
    </row>
    <row r="1077" spans="1:14" ht="25.5" x14ac:dyDescent="0.45">
      <c r="A1077" s="279" t="s">
        <v>9848</v>
      </c>
      <c r="B1077" s="280" t="s">
        <v>733</v>
      </c>
      <c r="C1077" s="279" t="s">
        <v>734</v>
      </c>
      <c r="D1077" s="279" t="s">
        <v>9848</v>
      </c>
      <c r="E1077" s="281" t="s">
        <v>16907</v>
      </c>
      <c r="F1077" s="279" t="s">
        <v>2222</v>
      </c>
      <c r="G1077" s="279" t="s">
        <v>10387</v>
      </c>
      <c r="H1077" s="282">
        <v>4711</v>
      </c>
      <c r="I1077" s="283" t="s">
        <v>14235</v>
      </c>
      <c r="J1077" s="284" t="s">
        <v>21515</v>
      </c>
      <c r="K1077" s="284" t="s">
        <v>20053</v>
      </c>
      <c r="M1077" s="283">
        <v>1</v>
      </c>
      <c r="N1077" s="283">
        <v>1</v>
      </c>
    </row>
    <row r="1078" spans="1:14" ht="51" x14ac:dyDescent="0.45">
      <c r="A1078" s="279" t="s">
        <v>9848</v>
      </c>
      <c r="B1078" s="280" t="s">
        <v>733</v>
      </c>
      <c r="C1078" s="279" t="s">
        <v>734</v>
      </c>
      <c r="D1078" s="279" t="s">
        <v>9848</v>
      </c>
      <c r="E1078" s="281" t="s">
        <v>16924</v>
      </c>
      <c r="F1078" s="279" t="s">
        <v>2233</v>
      </c>
      <c r="G1078" s="279" t="s">
        <v>10371</v>
      </c>
      <c r="H1078" s="282">
        <v>4719</v>
      </c>
      <c r="I1078" s="283" t="s">
        <v>14236</v>
      </c>
      <c r="J1078" s="284" t="s">
        <v>21515</v>
      </c>
      <c r="K1078" s="284" t="s">
        <v>20036</v>
      </c>
      <c r="M1078" s="283">
        <v>1</v>
      </c>
      <c r="N1078" s="283">
        <v>1</v>
      </c>
    </row>
    <row r="1079" spans="1:14" ht="25.5" x14ac:dyDescent="0.45">
      <c r="A1079" s="279"/>
      <c r="B1079" s="280" t="s">
        <v>737</v>
      </c>
      <c r="C1079" s="279" t="s">
        <v>738</v>
      </c>
      <c r="D1079" s="279"/>
      <c r="E1079" s="281" t="s">
        <v>17005</v>
      </c>
      <c r="F1079" s="279" t="s">
        <v>10318</v>
      </c>
      <c r="G1079" s="279" t="s">
        <v>9860</v>
      </c>
      <c r="H1079" s="282">
        <v>4530</v>
      </c>
      <c r="I1079" s="283" t="s">
        <v>14237</v>
      </c>
      <c r="J1079" s="284" t="s">
        <v>21513</v>
      </c>
      <c r="K1079" s="284" t="s">
        <v>19954</v>
      </c>
      <c r="M1079" s="283">
        <v>1</v>
      </c>
      <c r="N1079" s="283">
        <v>1</v>
      </c>
    </row>
    <row r="1080" spans="1:14" ht="25.5" x14ac:dyDescent="0.45">
      <c r="A1080" s="279" t="s">
        <v>9848</v>
      </c>
      <c r="B1080" s="280" t="s">
        <v>739</v>
      </c>
      <c r="C1080" s="279" t="s">
        <v>740</v>
      </c>
      <c r="D1080" s="279"/>
      <c r="E1080" s="281" t="s">
        <v>16928</v>
      </c>
      <c r="F1080" s="279" t="s">
        <v>10367</v>
      </c>
      <c r="G1080" s="279" t="s">
        <v>9860</v>
      </c>
      <c r="H1080" s="282">
        <v>4719</v>
      </c>
      <c r="I1080" s="283" t="s">
        <v>14238</v>
      </c>
      <c r="J1080" s="284" t="s">
        <v>21512</v>
      </c>
      <c r="K1080" s="284" t="s">
        <v>20032</v>
      </c>
      <c r="M1080" s="283">
        <v>1</v>
      </c>
      <c r="N1080" s="283">
        <v>1</v>
      </c>
    </row>
    <row r="1081" spans="1:14" ht="25.5" x14ac:dyDescent="0.45">
      <c r="A1081" s="279" t="s">
        <v>9848</v>
      </c>
      <c r="B1081" s="280" t="s">
        <v>739</v>
      </c>
      <c r="C1081" s="279" t="s">
        <v>740</v>
      </c>
      <c r="D1081" s="279" t="s">
        <v>9848</v>
      </c>
      <c r="E1081" s="281" t="s">
        <v>16930</v>
      </c>
      <c r="F1081" s="279" t="s">
        <v>10365</v>
      </c>
      <c r="G1081" s="279" t="s">
        <v>10366</v>
      </c>
      <c r="H1081" s="282">
        <v>4773</v>
      </c>
      <c r="I1081" s="283" t="s">
        <v>14239</v>
      </c>
      <c r="J1081" s="284" t="s">
        <v>21512</v>
      </c>
      <c r="K1081" s="284" t="s">
        <v>20030</v>
      </c>
      <c r="M1081" s="283">
        <v>1</v>
      </c>
      <c r="N1081" s="283">
        <v>1</v>
      </c>
    </row>
    <row r="1082" spans="1:14" ht="25.5" x14ac:dyDescent="0.45">
      <c r="A1082" s="279" t="s">
        <v>9848</v>
      </c>
      <c r="B1082" s="280" t="s">
        <v>739</v>
      </c>
      <c r="C1082" s="279" t="s">
        <v>740</v>
      </c>
      <c r="D1082" s="279"/>
      <c r="E1082" s="281" t="s">
        <v>16932</v>
      </c>
      <c r="F1082" s="279" t="s">
        <v>10363</v>
      </c>
      <c r="G1082" s="279" t="s">
        <v>9860</v>
      </c>
      <c r="H1082" s="282">
        <v>4761</v>
      </c>
      <c r="I1082" s="283" t="s">
        <v>14240</v>
      </c>
      <c r="J1082" s="284" t="s">
        <v>21512</v>
      </c>
      <c r="K1082" s="284" t="s">
        <v>20028</v>
      </c>
      <c r="M1082" s="283">
        <v>1</v>
      </c>
      <c r="N1082" s="283">
        <v>1</v>
      </c>
    </row>
    <row r="1083" spans="1:14" ht="25.5" x14ac:dyDescent="0.45">
      <c r="A1083" s="279" t="s">
        <v>9848</v>
      </c>
      <c r="B1083" s="280" t="s">
        <v>739</v>
      </c>
      <c r="C1083" s="279" t="s">
        <v>740</v>
      </c>
      <c r="D1083" s="279" t="s">
        <v>9848</v>
      </c>
      <c r="E1083" s="281" t="s">
        <v>16934</v>
      </c>
      <c r="F1083" s="279" t="s">
        <v>10361</v>
      </c>
      <c r="G1083" s="279" t="s">
        <v>10362</v>
      </c>
      <c r="H1083" s="282">
        <v>4773</v>
      </c>
      <c r="I1083" s="283" t="s">
        <v>14241</v>
      </c>
      <c r="J1083" s="284" t="s">
        <v>21512</v>
      </c>
      <c r="K1083" s="284" t="s">
        <v>20026</v>
      </c>
      <c r="M1083" s="283">
        <v>1</v>
      </c>
      <c r="N1083" s="283">
        <v>1</v>
      </c>
    </row>
    <row r="1084" spans="1:14" ht="25.5" x14ac:dyDescent="0.45">
      <c r="A1084" s="279" t="s">
        <v>9848</v>
      </c>
      <c r="B1084" s="280" t="s">
        <v>739</v>
      </c>
      <c r="C1084" s="279" t="s">
        <v>740</v>
      </c>
      <c r="D1084" s="279" t="s">
        <v>9848</v>
      </c>
      <c r="E1084" s="281" t="s">
        <v>16937</v>
      </c>
      <c r="F1084" s="279" t="s">
        <v>10358</v>
      </c>
      <c r="G1084" s="279" t="s">
        <v>10359</v>
      </c>
      <c r="H1084" s="282">
        <v>4774</v>
      </c>
      <c r="I1084" s="283" t="s">
        <v>14242</v>
      </c>
      <c r="J1084" s="284" t="s">
        <v>21512</v>
      </c>
      <c r="K1084" s="284" t="s">
        <v>20023</v>
      </c>
      <c r="M1084" s="283">
        <v>1</v>
      </c>
      <c r="N1084" s="283">
        <v>1</v>
      </c>
    </row>
    <row r="1085" spans="1:14" ht="38.25" x14ac:dyDescent="0.45">
      <c r="A1085" s="279" t="s">
        <v>9848</v>
      </c>
      <c r="B1085" s="280" t="s">
        <v>739</v>
      </c>
      <c r="C1085" s="279" t="s">
        <v>740</v>
      </c>
      <c r="D1085" s="279" t="s">
        <v>9848</v>
      </c>
      <c r="E1085" s="281" t="s">
        <v>17039</v>
      </c>
      <c r="F1085" s="279" t="s">
        <v>10298</v>
      </c>
      <c r="G1085" s="279" t="s">
        <v>10301</v>
      </c>
      <c r="H1085" s="282">
        <v>4773</v>
      </c>
      <c r="I1085" s="283" t="s">
        <v>14243</v>
      </c>
      <c r="J1085" s="284" t="s">
        <v>21512</v>
      </c>
      <c r="K1085" s="284" t="s">
        <v>19918</v>
      </c>
      <c r="M1085" s="283">
        <v>1</v>
      </c>
      <c r="N1085" s="283">
        <v>1</v>
      </c>
    </row>
    <row r="1086" spans="1:14" ht="25.5" x14ac:dyDescent="0.45">
      <c r="A1086" s="279" t="s">
        <v>9848</v>
      </c>
      <c r="B1086" s="280" t="s">
        <v>741</v>
      </c>
      <c r="C1086" s="279" t="s">
        <v>742</v>
      </c>
      <c r="D1086" s="279"/>
      <c r="E1086" s="281" t="s">
        <v>16916</v>
      </c>
      <c r="F1086" s="279" t="s">
        <v>10382</v>
      </c>
      <c r="G1086" s="279" t="s">
        <v>9860</v>
      </c>
      <c r="H1086" s="282">
        <v>4773</v>
      </c>
      <c r="I1086" s="283" t="s">
        <v>14244</v>
      </c>
      <c r="J1086" s="284" t="s">
        <v>21511</v>
      </c>
      <c r="K1086" s="284" t="s">
        <v>20044</v>
      </c>
      <c r="M1086" s="283">
        <v>1</v>
      </c>
      <c r="N1086" s="283">
        <v>1</v>
      </c>
    </row>
    <row r="1087" spans="1:14" ht="25.5" x14ac:dyDescent="0.45">
      <c r="A1087" s="279" t="s">
        <v>9848</v>
      </c>
      <c r="B1087" s="280" t="s">
        <v>741</v>
      </c>
      <c r="C1087" s="279" t="s">
        <v>742</v>
      </c>
      <c r="D1087" s="279" t="s">
        <v>9848</v>
      </c>
      <c r="E1087" s="281" t="s">
        <v>16918</v>
      </c>
      <c r="F1087" s="279" t="s">
        <v>10381</v>
      </c>
      <c r="G1087" s="279" t="s">
        <v>10380</v>
      </c>
      <c r="H1087" s="282">
        <v>4773</v>
      </c>
      <c r="I1087" s="283" t="s">
        <v>14245</v>
      </c>
      <c r="J1087" s="284" t="s">
        <v>21511</v>
      </c>
      <c r="K1087" s="284" t="s">
        <v>20042</v>
      </c>
      <c r="M1087" s="283">
        <v>1</v>
      </c>
      <c r="N1087" s="283">
        <v>1</v>
      </c>
    </row>
    <row r="1088" spans="1:14" ht="25.5" x14ac:dyDescent="0.45">
      <c r="A1088" s="279" t="s">
        <v>9848</v>
      </c>
      <c r="B1088" s="280" t="s">
        <v>741</v>
      </c>
      <c r="C1088" s="279" t="s">
        <v>742</v>
      </c>
      <c r="D1088" s="279" t="s">
        <v>9848</v>
      </c>
      <c r="E1088" s="281" t="s">
        <v>16930</v>
      </c>
      <c r="F1088" s="279" t="s">
        <v>10365</v>
      </c>
      <c r="G1088" s="279" t="s">
        <v>10364</v>
      </c>
      <c r="H1088" s="282">
        <v>4723</v>
      </c>
      <c r="I1088" s="283" t="s">
        <v>14246</v>
      </c>
      <c r="J1088" s="284" t="s">
        <v>21511</v>
      </c>
      <c r="K1088" s="284" t="s">
        <v>20030</v>
      </c>
      <c r="M1088" s="283">
        <v>1</v>
      </c>
      <c r="N1088" s="283">
        <v>1</v>
      </c>
    </row>
    <row r="1089" spans="1:14" ht="51" x14ac:dyDescent="0.45">
      <c r="A1089" s="279" t="s">
        <v>9848</v>
      </c>
      <c r="B1089" s="280" t="s">
        <v>743</v>
      </c>
      <c r="C1089" s="279" t="s">
        <v>744</v>
      </c>
      <c r="D1089" s="279"/>
      <c r="E1089" s="281" t="s">
        <v>16913</v>
      </c>
      <c r="F1089" s="279" t="s">
        <v>10383</v>
      </c>
      <c r="G1089" s="279" t="s">
        <v>9860</v>
      </c>
      <c r="H1089" s="282">
        <v>2396</v>
      </c>
      <c r="I1089" s="283" t="s">
        <v>14247</v>
      </c>
      <c r="J1089" s="284" t="s">
        <v>21510</v>
      </c>
      <c r="K1089" s="284" t="s">
        <v>20047</v>
      </c>
      <c r="M1089" s="283">
        <v>1</v>
      </c>
      <c r="N1089" s="283">
        <v>1</v>
      </c>
    </row>
    <row r="1090" spans="1:14" ht="51" x14ac:dyDescent="0.45">
      <c r="A1090" s="279" t="s">
        <v>9848</v>
      </c>
      <c r="B1090" s="280" t="s">
        <v>743</v>
      </c>
      <c r="C1090" s="279" t="s">
        <v>744</v>
      </c>
      <c r="D1090" s="279" t="s">
        <v>9848</v>
      </c>
      <c r="E1090" s="281" t="s">
        <v>16919</v>
      </c>
      <c r="F1090" s="279" t="s">
        <v>10378</v>
      </c>
      <c r="G1090" s="279" t="s">
        <v>10377</v>
      </c>
      <c r="H1090" s="282">
        <v>4752</v>
      </c>
      <c r="I1090" s="283" t="s">
        <v>14248</v>
      </c>
      <c r="J1090" s="284" t="s">
        <v>21510</v>
      </c>
      <c r="K1090" s="284" t="s">
        <v>20041</v>
      </c>
      <c r="M1090" s="283">
        <v>1</v>
      </c>
      <c r="N1090" s="283">
        <v>1</v>
      </c>
    </row>
    <row r="1091" spans="1:14" ht="51" x14ac:dyDescent="0.45">
      <c r="A1091" s="279" t="s">
        <v>9848</v>
      </c>
      <c r="B1091" s="280" t="s">
        <v>743</v>
      </c>
      <c r="C1091" s="279" t="s">
        <v>744</v>
      </c>
      <c r="D1091" s="279" t="s">
        <v>9848</v>
      </c>
      <c r="E1091" s="281" t="s">
        <v>16923</v>
      </c>
      <c r="F1091" s="279" t="s">
        <v>2232</v>
      </c>
      <c r="G1091" s="279" t="s">
        <v>10375</v>
      </c>
      <c r="H1091" s="282">
        <v>4759</v>
      </c>
      <c r="I1091" s="283" t="s">
        <v>14249</v>
      </c>
      <c r="J1091" s="284" t="s">
        <v>21510</v>
      </c>
      <c r="K1091" s="284" t="s">
        <v>20037</v>
      </c>
      <c r="M1091" s="283">
        <v>1</v>
      </c>
      <c r="N1091" s="283">
        <v>1</v>
      </c>
    </row>
    <row r="1092" spans="1:14" ht="51" x14ac:dyDescent="0.45">
      <c r="A1092" s="279" t="s">
        <v>9848</v>
      </c>
      <c r="B1092" s="280" t="s">
        <v>743</v>
      </c>
      <c r="C1092" s="279" t="s">
        <v>744</v>
      </c>
      <c r="D1092" s="279" t="s">
        <v>9848</v>
      </c>
      <c r="E1092" s="281" t="s">
        <v>16934</v>
      </c>
      <c r="F1092" s="279" t="s">
        <v>10361</v>
      </c>
      <c r="G1092" s="279" t="s">
        <v>10360</v>
      </c>
      <c r="H1092" s="282">
        <v>4773</v>
      </c>
      <c r="I1092" s="283" t="s">
        <v>14250</v>
      </c>
      <c r="J1092" s="284" t="s">
        <v>21510</v>
      </c>
      <c r="K1092" s="284" t="s">
        <v>20026</v>
      </c>
      <c r="M1092" s="283">
        <v>1</v>
      </c>
      <c r="N1092" s="283">
        <v>1</v>
      </c>
    </row>
    <row r="1093" spans="1:14" ht="51" x14ac:dyDescent="0.45">
      <c r="A1093" s="279" t="s">
        <v>9848</v>
      </c>
      <c r="B1093" s="280" t="s">
        <v>743</v>
      </c>
      <c r="C1093" s="279" t="s">
        <v>744</v>
      </c>
      <c r="D1093" s="279" t="s">
        <v>9848</v>
      </c>
      <c r="E1093" s="281" t="s">
        <v>17007</v>
      </c>
      <c r="F1093" s="279" t="s">
        <v>2283</v>
      </c>
      <c r="G1093" s="279" t="s">
        <v>10317</v>
      </c>
      <c r="H1093" s="282">
        <v>4774</v>
      </c>
      <c r="I1093" s="283" t="s">
        <v>14251</v>
      </c>
      <c r="J1093" s="284" t="s">
        <v>21510</v>
      </c>
      <c r="K1093" s="284" t="s">
        <v>19952</v>
      </c>
      <c r="M1093" s="283">
        <v>1</v>
      </c>
      <c r="N1093" s="283">
        <v>1</v>
      </c>
    </row>
    <row r="1094" spans="1:14" ht="51" x14ac:dyDescent="0.45">
      <c r="A1094" s="279" t="s">
        <v>9848</v>
      </c>
      <c r="B1094" s="280" t="s">
        <v>743</v>
      </c>
      <c r="C1094" s="279" t="s">
        <v>744</v>
      </c>
      <c r="D1094" s="279" t="s">
        <v>9848</v>
      </c>
      <c r="E1094" s="281" t="s">
        <v>17039</v>
      </c>
      <c r="F1094" s="279" t="s">
        <v>10298</v>
      </c>
      <c r="G1094" s="279" t="s">
        <v>10300</v>
      </c>
      <c r="H1094" s="282">
        <v>4791</v>
      </c>
      <c r="I1094" s="283" t="s">
        <v>14252</v>
      </c>
      <c r="J1094" s="284" t="s">
        <v>21510</v>
      </c>
      <c r="K1094" s="284" t="s">
        <v>19918</v>
      </c>
      <c r="M1094" s="283">
        <v>1</v>
      </c>
      <c r="N1094" s="283">
        <v>1</v>
      </c>
    </row>
    <row r="1095" spans="1:14" ht="25.5" x14ac:dyDescent="0.45">
      <c r="A1095" s="279" t="s">
        <v>9848</v>
      </c>
      <c r="B1095" s="280" t="s">
        <v>747</v>
      </c>
      <c r="C1095" s="279" t="s">
        <v>748</v>
      </c>
      <c r="D1095" s="279"/>
      <c r="E1095" s="281" t="s">
        <v>17010</v>
      </c>
      <c r="F1095" s="279" t="s">
        <v>10315</v>
      </c>
      <c r="G1095" s="279" t="s">
        <v>9860</v>
      </c>
      <c r="H1095" s="282">
        <v>4799</v>
      </c>
      <c r="I1095" s="283" t="s">
        <v>14253</v>
      </c>
      <c r="J1095" s="284" t="s">
        <v>21508</v>
      </c>
      <c r="K1095" s="284" t="s">
        <v>19949</v>
      </c>
      <c r="M1095" s="283">
        <v>1</v>
      </c>
      <c r="N1095" s="283">
        <v>1</v>
      </c>
    </row>
    <row r="1096" spans="1:14" ht="25.5" x14ac:dyDescent="0.45">
      <c r="A1096" s="279" t="s">
        <v>9848</v>
      </c>
      <c r="B1096" s="280" t="s">
        <v>747</v>
      </c>
      <c r="C1096" s="279" t="s">
        <v>748</v>
      </c>
      <c r="D1096" s="279"/>
      <c r="E1096" s="281" t="s">
        <v>17011</v>
      </c>
      <c r="F1096" s="279" t="s">
        <v>10314</v>
      </c>
      <c r="G1096" s="279" t="s">
        <v>9860</v>
      </c>
      <c r="H1096" s="282">
        <v>4799</v>
      </c>
      <c r="I1096" s="283" t="s">
        <v>14254</v>
      </c>
      <c r="J1096" s="284" t="s">
        <v>21508</v>
      </c>
      <c r="K1096" s="284" t="s">
        <v>19948</v>
      </c>
      <c r="M1096" s="283">
        <v>1</v>
      </c>
      <c r="N1096" s="283">
        <v>1</v>
      </c>
    </row>
    <row r="1097" spans="1:14" ht="25.5" x14ac:dyDescent="0.45">
      <c r="A1097" s="279" t="s">
        <v>9848</v>
      </c>
      <c r="B1097" s="280" t="s">
        <v>747</v>
      </c>
      <c r="C1097" s="279" t="s">
        <v>748</v>
      </c>
      <c r="D1097" s="279"/>
      <c r="E1097" s="281" t="s">
        <v>17024</v>
      </c>
      <c r="F1097" s="279" t="s">
        <v>10306</v>
      </c>
      <c r="G1097" s="279" t="s">
        <v>9860</v>
      </c>
      <c r="H1097" s="282">
        <v>4781</v>
      </c>
      <c r="I1097" s="283" t="s">
        <v>14255</v>
      </c>
      <c r="J1097" s="284" t="s">
        <v>21508</v>
      </c>
      <c r="K1097" s="284" t="s">
        <v>19933</v>
      </c>
      <c r="M1097" s="283">
        <v>1</v>
      </c>
      <c r="N1097" s="283">
        <v>1</v>
      </c>
    </row>
    <row r="1098" spans="1:14" ht="25.5" x14ac:dyDescent="0.45">
      <c r="A1098" s="279"/>
      <c r="B1098" s="280" t="s">
        <v>749</v>
      </c>
      <c r="C1098" s="279" t="s">
        <v>750</v>
      </c>
      <c r="D1098" s="279" t="s">
        <v>9848</v>
      </c>
      <c r="E1098" s="281" t="s">
        <v>16924</v>
      </c>
      <c r="F1098" s="279" t="s">
        <v>2233</v>
      </c>
      <c r="G1098" s="279" t="s">
        <v>10370</v>
      </c>
      <c r="H1098" s="282">
        <v>4782</v>
      </c>
      <c r="I1098" s="283" t="s">
        <v>14256</v>
      </c>
      <c r="J1098" s="284" t="s">
        <v>21507</v>
      </c>
      <c r="K1098" s="284" t="s">
        <v>20036</v>
      </c>
      <c r="M1098" s="283">
        <v>1</v>
      </c>
      <c r="N1098" s="283">
        <v>1</v>
      </c>
    </row>
    <row r="1099" spans="1:14" ht="25.5" x14ac:dyDescent="0.45">
      <c r="A1099" s="279" t="s">
        <v>9848</v>
      </c>
      <c r="B1099" s="280" t="s">
        <v>751</v>
      </c>
      <c r="C1099" s="279" t="s">
        <v>752</v>
      </c>
      <c r="D1099" s="279" t="s">
        <v>9848</v>
      </c>
      <c r="E1099" s="281" t="s">
        <v>16903</v>
      </c>
      <c r="F1099" s="279" t="s">
        <v>2219</v>
      </c>
      <c r="G1099" s="279" t="s">
        <v>10393</v>
      </c>
      <c r="H1099" s="282">
        <v>4789</v>
      </c>
      <c r="I1099" s="283" t="s">
        <v>14257</v>
      </c>
      <c r="J1099" s="284" t="s">
        <v>21506</v>
      </c>
      <c r="K1099" s="284" t="s">
        <v>20057</v>
      </c>
      <c r="M1099" s="283">
        <v>1</v>
      </c>
      <c r="N1099" s="283">
        <v>1</v>
      </c>
    </row>
    <row r="1100" spans="1:14" ht="25.5" x14ac:dyDescent="0.45">
      <c r="A1100" s="279" t="s">
        <v>9848</v>
      </c>
      <c r="B1100" s="280" t="s">
        <v>751</v>
      </c>
      <c r="C1100" s="279" t="s">
        <v>752</v>
      </c>
      <c r="D1100" s="279" t="s">
        <v>9848</v>
      </c>
      <c r="E1100" s="281" t="s">
        <v>17001</v>
      </c>
      <c r="F1100" s="279" t="s">
        <v>10321</v>
      </c>
      <c r="G1100" s="279" t="s">
        <v>10322</v>
      </c>
      <c r="H1100" s="282">
        <v>4799</v>
      </c>
      <c r="I1100" s="283" t="s">
        <v>14258</v>
      </c>
      <c r="J1100" s="284" t="s">
        <v>21506</v>
      </c>
      <c r="K1100" s="284" t="s">
        <v>19958</v>
      </c>
      <c r="M1100" s="283">
        <v>1</v>
      </c>
      <c r="N1100" s="283">
        <v>1</v>
      </c>
    </row>
    <row r="1101" spans="1:14" ht="25.5" x14ac:dyDescent="0.45">
      <c r="A1101" s="279"/>
      <c r="B1101" s="280" t="s">
        <v>753</v>
      </c>
      <c r="C1101" s="279" t="s">
        <v>754</v>
      </c>
      <c r="D1101" s="279"/>
      <c r="E1101" s="281" t="s">
        <v>17003</v>
      </c>
      <c r="F1101" s="279" t="s">
        <v>10319</v>
      </c>
      <c r="G1101" s="279" t="s">
        <v>9860</v>
      </c>
      <c r="H1101" s="282">
        <v>5110</v>
      </c>
      <c r="I1101" s="283" t="s">
        <v>14259</v>
      </c>
      <c r="J1101" s="284" t="s">
        <v>21505</v>
      </c>
      <c r="K1101" s="284" t="s">
        <v>19956</v>
      </c>
      <c r="M1101" s="283">
        <v>1</v>
      </c>
      <c r="N1101" s="283">
        <v>1</v>
      </c>
    </row>
    <row r="1102" spans="1:14" ht="25.5" x14ac:dyDescent="0.45">
      <c r="A1102" s="279" t="s">
        <v>9848</v>
      </c>
      <c r="B1102" s="280" t="s">
        <v>757</v>
      </c>
      <c r="C1102" s="279" t="s">
        <v>758</v>
      </c>
      <c r="D1102" s="279"/>
      <c r="E1102" s="281" t="s">
        <v>16980</v>
      </c>
      <c r="F1102" s="279" t="s">
        <v>10336</v>
      </c>
      <c r="G1102" s="279" t="s">
        <v>9860</v>
      </c>
      <c r="H1102" s="282">
        <v>5120</v>
      </c>
      <c r="I1102" s="283" t="s">
        <v>14260</v>
      </c>
      <c r="J1102" s="284" t="s">
        <v>21503</v>
      </c>
      <c r="K1102" s="284" t="s">
        <v>19980</v>
      </c>
      <c r="M1102" s="283">
        <v>1</v>
      </c>
      <c r="N1102" s="283">
        <v>1</v>
      </c>
    </row>
    <row r="1103" spans="1:14" ht="25.5" x14ac:dyDescent="0.45">
      <c r="A1103" s="279" t="s">
        <v>9848</v>
      </c>
      <c r="B1103" s="280" t="s">
        <v>757</v>
      </c>
      <c r="C1103" s="279" t="s">
        <v>758</v>
      </c>
      <c r="D1103" s="279"/>
      <c r="E1103" s="281" t="s">
        <v>16982</v>
      </c>
      <c r="F1103" s="279" t="s">
        <v>10335</v>
      </c>
      <c r="G1103" s="279" t="s">
        <v>9860</v>
      </c>
      <c r="H1103" s="282">
        <v>5110</v>
      </c>
      <c r="I1103" s="283" t="s">
        <v>14261</v>
      </c>
      <c r="J1103" s="284" t="s">
        <v>21503</v>
      </c>
      <c r="K1103" s="284" t="s">
        <v>19978</v>
      </c>
      <c r="M1103" s="283">
        <v>1</v>
      </c>
      <c r="N1103" s="283">
        <v>1</v>
      </c>
    </row>
    <row r="1104" spans="1:14" ht="25.5" x14ac:dyDescent="0.45">
      <c r="A1104" s="279" t="s">
        <v>9848</v>
      </c>
      <c r="B1104" s="280" t="s">
        <v>757</v>
      </c>
      <c r="C1104" s="279" t="s">
        <v>758</v>
      </c>
      <c r="D1104" s="279"/>
      <c r="E1104" s="281" t="s">
        <v>16984</v>
      </c>
      <c r="F1104" s="279" t="s">
        <v>10334</v>
      </c>
      <c r="G1104" s="279" t="s">
        <v>9860</v>
      </c>
      <c r="H1104" s="282">
        <v>5120</v>
      </c>
      <c r="I1104" s="283" t="s">
        <v>14262</v>
      </c>
      <c r="J1104" s="284" t="s">
        <v>21503</v>
      </c>
      <c r="K1104" s="284" t="s">
        <v>19976</v>
      </c>
      <c r="M1104" s="283">
        <v>1</v>
      </c>
      <c r="N1104" s="283">
        <v>1</v>
      </c>
    </row>
    <row r="1105" spans="1:14" ht="25.5" x14ac:dyDescent="0.45">
      <c r="A1105" s="279" t="s">
        <v>9848</v>
      </c>
      <c r="B1105" s="280" t="s">
        <v>757</v>
      </c>
      <c r="C1105" s="279" t="s">
        <v>758</v>
      </c>
      <c r="D1105" s="279"/>
      <c r="E1105" s="281" t="s">
        <v>16986</v>
      </c>
      <c r="F1105" s="279" t="s">
        <v>10333</v>
      </c>
      <c r="G1105" s="279" t="s">
        <v>9860</v>
      </c>
      <c r="H1105" s="282">
        <v>5110</v>
      </c>
      <c r="I1105" s="283" t="s">
        <v>14263</v>
      </c>
      <c r="J1105" s="284" t="s">
        <v>21503</v>
      </c>
      <c r="K1105" s="284" t="s">
        <v>19974</v>
      </c>
      <c r="M1105" s="283">
        <v>1</v>
      </c>
      <c r="N1105" s="283">
        <v>1</v>
      </c>
    </row>
    <row r="1106" spans="1:14" ht="25.5" x14ac:dyDescent="0.45">
      <c r="A1106" s="279" t="s">
        <v>9848</v>
      </c>
      <c r="B1106" s="280" t="s">
        <v>757</v>
      </c>
      <c r="C1106" s="279" t="s">
        <v>758</v>
      </c>
      <c r="D1106" s="279" t="s">
        <v>9848</v>
      </c>
      <c r="E1106" s="281" t="s">
        <v>16988</v>
      </c>
      <c r="F1106" s="279" t="s">
        <v>10331</v>
      </c>
      <c r="G1106" s="279" t="s">
        <v>10332</v>
      </c>
      <c r="H1106" s="282">
        <v>4911</v>
      </c>
      <c r="I1106" s="283" t="s">
        <v>14264</v>
      </c>
      <c r="J1106" s="284" t="s">
        <v>21503</v>
      </c>
      <c r="K1106" s="284" t="s">
        <v>19972</v>
      </c>
      <c r="M1106" s="283">
        <v>1</v>
      </c>
      <c r="N1106" s="283">
        <v>1</v>
      </c>
    </row>
    <row r="1107" spans="1:14" ht="25.5" x14ac:dyDescent="0.45">
      <c r="A1107" s="279" t="s">
        <v>9848</v>
      </c>
      <c r="B1107" s="280" t="s">
        <v>757</v>
      </c>
      <c r="C1107" s="279" t="s">
        <v>758</v>
      </c>
      <c r="D1107" s="279"/>
      <c r="E1107" s="281" t="s">
        <v>16990</v>
      </c>
      <c r="F1107" s="279" t="s">
        <v>10329</v>
      </c>
      <c r="G1107" s="279" t="s">
        <v>9860</v>
      </c>
      <c r="H1107" s="282">
        <v>4912</v>
      </c>
      <c r="I1107" s="283" t="s">
        <v>14265</v>
      </c>
      <c r="J1107" s="284" t="s">
        <v>21503</v>
      </c>
      <c r="K1107" s="284" t="s">
        <v>19970</v>
      </c>
      <c r="M1107" s="283">
        <v>1</v>
      </c>
      <c r="N1107" s="283">
        <v>1</v>
      </c>
    </row>
    <row r="1108" spans="1:14" ht="25.5" x14ac:dyDescent="0.45">
      <c r="A1108" s="279" t="s">
        <v>9848</v>
      </c>
      <c r="B1108" s="280" t="s">
        <v>757</v>
      </c>
      <c r="C1108" s="279" t="s">
        <v>758</v>
      </c>
      <c r="D1108" s="279"/>
      <c r="E1108" s="281" t="s">
        <v>16993</v>
      </c>
      <c r="F1108" s="279" t="s">
        <v>10328</v>
      </c>
      <c r="G1108" s="279" t="s">
        <v>9860</v>
      </c>
      <c r="H1108" s="282">
        <v>4912</v>
      </c>
      <c r="I1108" s="283" t="s">
        <v>14266</v>
      </c>
      <c r="J1108" s="284" t="s">
        <v>21503</v>
      </c>
      <c r="K1108" s="284" t="s">
        <v>19967</v>
      </c>
      <c r="M1108" s="283">
        <v>1</v>
      </c>
      <c r="N1108" s="283">
        <v>1</v>
      </c>
    </row>
    <row r="1109" spans="1:14" ht="25.5" x14ac:dyDescent="0.45">
      <c r="A1109" s="279" t="s">
        <v>9848</v>
      </c>
      <c r="B1109" s="280" t="s">
        <v>757</v>
      </c>
      <c r="C1109" s="279" t="s">
        <v>758</v>
      </c>
      <c r="D1109" s="279" t="s">
        <v>9848</v>
      </c>
      <c r="E1109" s="281" t="s">
        <v>16998</v>
      </c>
      <c r="F1109" s="279" t="s">
        <v>10324</v>
      </c>
      <c r="G1109" s="279" t="s">
        <v>10325</v>
      </c>
      <c r="H1109" s="282">
        <v>5012</v>
      </c>
      <c r="I1109" s="283" t="s">
        <v>14267</v>
      </c>
      <c r="J1109" s="284" t="s">
        <v>21503</v>
      </c>
      <c r="K1109" s="284" t="s">
        <v>19962</v>
      </c>
      <c r="M1109" s="283">
        <v>1</v>
      </c>
      <c r="N1109" s="283">
        <v>1</v>
      </c>
    </row>
    <row r="1110" spans="1:14" ht="38.25" x14ac:dyDescent="0.45">
      <c r="A1110" s="279" t="s">
        <v>9848</v>
      </c>
      <c r="B1110" s="280" t="s">
        <v>759</v>
      </c>
      <c r="C1110" s="279" t="s">
        <v>760</v>
      </c>
      <c r="D1110" s="279"/>
      <c r="E1110" s="281" t="s">
        <v>16963</v>
      </c>
      <c r="F1110" s="279" t="s">
        <v>10343</v>
      </c>
      <c r="G1110" s="279" t="s">
        <v>9860</v>
      </c>
      <c r="H1110" s="282">
        <v>5011</v>
      </c>
      <c r="I1110" s="283" t="s">
        <v>14268</v>
      </c>
      <c r="J1110" s="284" t="s">
        <v>21502</v>
      </c>
      <c r="K1110" s="284" t="s">
        <v>19997</v>
      </c>
      <c r="M1110" s="283">
        <v>1</v>
      </c>
      <c r="N1110" s="283">
        <v>1</v>
      </c>
    </row>
    <row r="1111" spans="1:14" ht="38.25" x14ac:dyDescent="0.45">
      <c r="A1111" s="279" t="s">
        <v>9848</v>
      </c>
      <c r="B1111" s="280" t="s">
        <v>759</v>
      </c>
      <c r="C1111" s="279" t="s">
        <v>760</v>
      </c>
      <c r="D1111" s="279"/>
      <c r="E1111" s="281" t="s">
        <v>16965</v>
      </c>
      <c r="F1111" s="279" t="s">
        <v>2258</v>
      </c>
      <c r="G1111" s="279" t="s">
        <v>9860</v>
      </c>
      <c r="H1111" s="282">
        <v>5012</v>
      </c>
      <c r="I1111" s="283" t="s">
        <v>14269</v>
      </c>
      <c r="J1111" s="284" t="s">
        <v>21502</v>
      </c>
      <c r="K1111" s="284" t="s">
        <v>19995</v>
      </c>
      <c r="M1111" s="283">
        <v>1</v>
      </c>
      <c r="N1111" s="283">
        <v>1</v>
      </c>
    </row>
    <row r="1112" spans="1:14" ht="38.25" x14ac:dyDescent="0.45">
      <c r="A1112" s="279" t="s">
        <v>9848</v>
      </c>
      <c r="B1112" s="280" t="s">
        <v>759</v>
      </c>
      <c r="C1112" s="279" t="s">
        <v>760</v>
      </c>
      <c r="D1112" s="279"/>
      <c r="E1112" s="281" t="s">
        <v>16970</v>
      </c>
      <c r="F1112" s="279" t="s">
        <v>10341</v>
      </c>
      <c r="G1112" s="279" t="s">
        <v>9860</v>
      </c>
      <c r="H1112" s="282">
        <v>5011</v>
      </c>
      <c r="I1112" s="283" t="s">
        <v>14270</v>
      </c>
      <c r="J1112" s="284" t="s">
        <v>21502</v>
      </c>
      <c r="K1112" s="284" t="s">
        <v>19990</v>
      </c>
      <c r="M1112" s="283">
        <v>1</v>
      </c>
      <c r="N1112" s="283">
        <v>1</v>
      </c>
    </row>
    <row r="1113" spans="1:14" ht="25.5" x14ac:dyDescent="0.45">
      <c r="A1113" s="279" t="s">
        <v>9848</v>
      </c>
      <c r="B1113" s="280" t="s">
        <v>761</v>
      </c>
      <c r="C1113" s="279" t="s">
        <v>762</v>
      </c>
      <c r="D1113" s="279" t="s">
        <v>9848</v>
      </c>
      <c r="E1113" s="281" t="s">
        <v>16904</v>
      </c>
      <c r="F1113" s="279" t="s">
        <v>2220</v>
      </c>
      <c r="G1113" s="279" t="s">
        <v>10390</v>
      </c>
      <c r="H1113" s="282">
        <v>5022</v>
      </c>
      <c r="I1113" s="283" t="s">
        <v>14271</v>
      </c>
      <c r="J1113" s="284" t="s">
        <v>21501</v>
      </c>
      <c r="K1113" s="284" t="s">
        <v>20056</v>
      </c>
      <c r="M1113" s="283">
        <v>1</v>
      </c>
      <c r="N1113" s="283">
        <v>1</v>
      </c>
    </row>
    <row r="1114" spans="1:14" ht="25.5" x14ac:dyDescent="0.45">
      <c r="A1114" s="279" t="s">
        <v>9848</v>
      </c>
      <c r="B1114" s="280" t="s">
        <v>761</v>
      </c>
      <c r="C1114" s="279" t="s">
        <v>762</v>
      </c>
      <c r="D1114" s="279" t="s">
        <v>9848</v>
      </c>
      <c r="E1114" s="281" t="s">
        <v>16919</v>
      </c>
      <c r="F1114" s="279" t="s">
        <v>2230</v>
      </c>
      <c r="G1114" s="279" t="s">
        <v>10376</v>
      </c>
      <c r="H1114" s="282">
        <v>5021</v>
      </c>
      <c r="I1114" s="283" t="s">
        <v>14272</v>
      </c>
      <c r="J1114" s="284" t="s">
        <v>21501</v>
      </c>
      <c r="K1114" s="284" t="s">
        <v>20041</v>
      </c>
      <c r="M1114" s="283">
        <v>1</v>
      </c>
      <c r="N1114" s="283">
        <v>1</v>
      </c>
    </row>
    <row r="1115" spans="1:14" ht="25.5" x14ac:dyDescent="0.45">
      <c r="A1115" s="279" t="s">
        <v>9848</v>
      </c>
      <c r="B1115" s="280" t="s">
        <v>761</v>
      </c>
      <c r="C1115" s="279" t="s">
        <v>762</v>
      </c>
      <c r="D1115" s="279" t="s">
        <v>9848</v>
      </c>
      <c r="E1115" s="281" t="s">
        <v>16924</v>
      </c>
      <c r="F1115" s="279" t="s">
        <v>2233</v>
      </c>
      <c r="G1115" s="279" t="s">
        <v>10369</v>
      </c>
      <c r="H1115" s="282">
        <v>4923</v>
      </c>
      <c r="I1115" s="283" t="s">
        <v>14273</v>
      </c>
      <c r="J1115" s="284" t="s">
        <v>21501</v>
      </c>
      <c r="K1115" s="284" t="s">
        <v>20036</v>
      </c>
      <c r="M1115" s="283">
        <v>1</v>
      </c>
      <c r="N1115" s="283">
        <v>1</v>
      </c>
    </row>
    <row r="1116" spans="1:14" ht="25.5" x14ac:dyDescent="0.45">
      <c r="A1116" s="279" t="s">
        <v>9848</v>
      </c>
      <c r="B1116" s="280" t="s">
        <v>761</v>
      </c>
      <c r="C1116" s="279" t="s">
        <v>762</v>
      </c>
      <c r="D1116" s="279"/>
      <c r="E1116" s="281" t="s">
        <v>16939</v>
      </c>
      <c r="F1116" s="279" t="s">
        <v>10356</v>
      </c>
      <c r="G1116" s="279" t="s">
        <v>9860</v>
      </c>
      <c r="H1116" s="282">
        <v>4923</v>
      </c>
      <c r="I1116" s="283" t="s">
        <v>14274</v>
      </c>
      <c r="J1116" s="284" t="s">
        <v>21501</v>
      </c>
      <c r="K1116" s="284" t="s">
        <v>20021</v>
      </c>
      <c r="M1116" s="283">
        <v>1</v>
      </c>
      <c r="N1116" s="283">
        <v>1</v>
      </c>
    </row>
    <row r="1117" spans="1:14" ht="25.5" x14ac:dyDescent="0.45">
      <c r="A1117" s="279" t="s">
        <v>9848</v>
      </c>
      <c r="B1117" s="280" t="s">
        <v>761</v>
      </c>
      <c r="C1117" s="279" t="s">
        <v>762</v>
      </c>
      <c r="D1117" s="279"/>
      <c r="E1117" s="281" t="s">
        <v>16967</v>
      </c>
      <c r="F1117" s="279" t="s">
        <v>10342</v>
      </c>
      <c r="G1117" s="279" t="s">
        <v>9860</v>
      </c>
      <c r="H1117" s="282">
        <v>4923</v>
      </c>
      <c r="I1117" s="283" t="s">
        <v>14275</v>
      </c>
      <c r="J1117" s="284" t="s">
        <v>21501</v>
      </c>
      <c r="K1117" s="284" t="s">
        <v>19993</v>
      </c>
      <c r="M1117" s="283">
        <v>1</v>
      </c>
      <c r="N1117" s="283">
        <v>1</v>
      </c>
    </row>
    <row r="1118" spans="1:14" ht="25.5" x14ac:dyDescent="0.45">
      <c r="A1118" s="279" t="s">
        <v>9848</v>
      </c>
      <c r="B1118" s="280" t="s">
        <v>761</v>
      </c>
      <c r="C1118" s="279" t="s">
        <v>762</v>
      </c>
      <c r="D1118" s="279" t="s">
        <v>9848</v>
      </c>
      <c r="E1118" s="281" t="s">
        <v>16988</v>
      </c>
      <c r="F1118" s="279" t="s">
        <v>10331</v>
      </c>
      <c r="G1118" s="279" t="s">
        <v>10330</v>
      </c>
      <c r="H1118" s="282">
        <v>4923</v>
      </c>
      <c r="I1118" s="283" t="s">
        <v>14276</v>
      </c>
      <c r="J1118" s="284" t="s">
        <v>21501</v>
      </c>
      <c r="K1118" s="284" t="s">
        <v>19972</v>
      </c>
      <c r="M1118" s="283">
        <v>1</v>
      </c>
      <c r="N1118" s="283">
        <v>1</v>
      </c>
    </row>
    <row r="1119" spans="1:14" ht="25.5" x14ac:dyDescent="0.45">
      <c r="A1119" s="279" t="s">
        <v>9848</v>
      </c>
      <c r="B1119" s="280" t="s">
        <v>761</v>
      </c>
      <c r="C1119" s="279" t="s">
        <v>762</v>
      </c>
      <c r="D1119" s="279" t="s">
        <v>9848</v>
      </c>
      <c r="E1119" s="281" t="s">
        <v>16996</v>
      </c>
      <c r="F1119" s="279" t="s">
        <v>2276</v>
      </c>
      <c r="G1119" s="279" t="s">
        <v>10327</v>
      </c>
      <c r="H1119" s="282">
        <v>4923</v>
      </c>
      <c r="I1119" s="283" t="s">
        <v>14277</v>
      </c>
      <c r="J1119" s="284" t="s">
        <v>21501</v>
      </c>
      <c r="K1119" s="284" t="s">
        <v>19964</v>
      </c>
      <c r="M1119" s="283">
        <v>1</v>
      </c>
      <c r="N1119" s="283">
        <v>1</v>
      </c>
    </row>
    <row r="1120" spans="1:14" ht="25.5" x14ac:dyDescent="0.45">
      <c r="A1120" s="279" t="s">
        <v>9848</v>
      </c>
      <c r="B1120" s="280" t="s">
        <v>761</v>
      </c>
      <c r="C1120" s="279" t="s">
        <v>762</v>
      </c>
      <c r="D1120" s="279"/>
      <c r="E1120" s="281" t="s">
        <v>17021</v>
      </c>
      <c r="F1120" s="279" t="s">
        <v>2293</v>
      </c>
      <c r="G1120" s="279" t="s">
        <v>9860</v>
      </c>
      <c r="H1120" s="282">
        <v>4923</v>
      </c>
      <c r="I1120" s="283" t="s">
        <v>14278</v>
      </c>
      <c r="J1120" s="284" t="s">
        <v>21501</v>
      </c>
      <c r="K1120" s="284" t="s">
        <v>19936</v>
      </c>
      <c r="M1120" s="283">
        <v>1</v>
      </c>
      <c r="N1120" s="283">
        <v>1</v>
      </c>
    </row>
    <row r="1121" spans="1:14" ht="25.5" x14ac:dyDescent="0.45">
      <c r="A1121" s="279" t="s">
        <v>9848</v>
      </c>
      <c r="B1121" s="280" t="s">
        <v>761</v>
      </c>
      <c r="C1121" s="279" t="s">
        <v>762</v>
      </c>
      <c r="D1121" s="279"/>
      <c r="E1121" s="281" t="s">
        <v>17026</v>
      </c>
      <c r="F1121" s="279" t="s">
        <v>2296</v>
      </c>
      <c r="G1121" s="279" t="s">
        <v>9860</v>
      </c>
      <c r="H1121" s="282">
        <v>4921</v>
      </c>
      <c r="I1121" s="283" t="s">
        <v>14279</v>
      </c>
      <c r="J1121" s="284" t="s">
        <v>21501</v>
      </c>
      <c r="K1121" s="284" t="s">
        <v>19931</v>
      </c>
      <c r="M1121" s="283">
        <v>1</v>
      </c>
      <c r="N1121" s="283">
        <v>1</v>
      </c>
    </row>
    <row r="1122" spans="1:14" ht="25.5" x14ac:dyDescent="0.45">
      <c r="A1122" s="279" t="s">
        <v>9848</v>
      </c>
      <c r="B1122" s="280" t="s">
        <v>761</v>
      </c>
      <c r="C1122" s="279" t="s">
        <v>762</v>
      </c>
      <c r="D1122" s="279"/>
      <c r="E1122" s="281" t="s">
        <v>17032</v>
      </c>
      <c r="F1122" s="279" t="s">
        <v>10305</v>
      </c>
      <c r="G1122" s="279" t="s">
        <v>9860</v>
      </c>
      <c r="H1122" s="282">
        <v>4921</v>
      </c>
      <c r="I1122" s="283" t="s">
        <v>14280</v>
      </c>
      <c r="J1122" s="284" t="s">
        <v>21501</v>
      </c>
      <c r="K1122" s="284" t="s">
        <v>19925</v>
      </c>
      <c r="M1122" s="283">
        <v>1</v>
      </c>
      <c r="N1122" s="283">
        <v>1</v>
      </c>
    </row>
    <row r="1123" spans="1:14" ht="25.5" x14ac:dyDescent="0.45">
      <c r="A1123" s="279" t="s">
        <v>9848</v>
      </c>
      <c r="B1123" s="280" t="s">
        <v>761</v>
      </c>
      <c r="C1123" s="279" t="s">
        <v>762</v>
      </c>
      <c r="D1123" s="279"/>
      <c r="E1123" s="281" t="s">
        <v>17034</v>
      </c>
      <c r="F1123" s="279" t="s">
        <v>10304</v>
      </c>
      <c r="G1123" s="279" t="s">
        <v>9860</v>
      </c>
      <c r="H1123" s="282">
        <v>4921</v>
      </c>
      <c r="I1123" s="283" t="s">
        <v>14281</v>
      </c>
      <c r="J1123" s="284" t="s">
        <v>21501</v>
      </c>
      <c r="K1123" s="284" t="s">
        <v>19923</v>
      </c>
      <c r="M1123" s="283">
        <v>1</v>
      </c>
      <c r="N1123" s="283">
        <v>1</v>
      </c>
    </row>
    <row r="1124" spans="1:14" ht="25.5" x14ac:dyDescent="0.45">
      <c r="A1124" s="279" t="s">
        <v>9848</v>
      </c>
      <c r="B1124" s="280" t="s">
        <v>761</v>
      </c>
      <c r="C1124" s="279" t="s">
        <v>762</v>
      </c>
      <c r="D1124" s="279"/>
      <c r="E1124" s="281" t="s">
        <v>17036</v>
      </c>
      <c r="F1124" s="279" t="s">
        <v>2301</v>
      </c>
      <c r="G1124" s="279" t="s">
        <v>9860</v>
      </c>
      <c r="H1124" s="282">
        <v>4921</v>
      </c>
      <c r="I1124" s="283" t="s">
        <v>14282</v>
      </c>
      <c r="J1124" s="284" t="s">
        <v>21501</v>
      </c>
      <c r="K1124" s="284" t="s">
        <v>19921</v>
      </c>
      <c r="M1124" s="283">
        <v>1</v>
      </c>
      <c r="N1124" s="283">
        <v>1</v>
      </c>
    </row>
    <row r="1125" spans="1:14" ht="38.25" x14ac:dyDescent="0.45">
      <c r="A1125" s="279" t="s">
        <v>9848</v>
      </c>
      <c r="B1125" s="280" t="s">
        <v>761</v>
      </c>
      <c r="C1125" s="279" t="s">
        <v>762</v>
      </c>
      <c r="D1125" s="279" t="s">
        <v>9848</v>
      </c>
      <c r="E1125" s="281" t="s">
        <v>17039</v>
      </c>
      <c r="F1125" s="279" t="s">
        <v>10298</v>
      </c>
      <c r="G1125" s="279" t="s">
        <v>10299</v>
      </c>
      <c r="H1125" s="282">
        <v>4922</v>
      </c>
      <c r="I1125" s="283" t="s">
        <v>14283</v>
      </c>
      <c r="J1125" s="284" t="s">
        <v>21501</v>
      </c>
      <c r="K1125" s="284" t="s">
        <v>19918</v>
      </c>
      <c r="M1125" s="283">
        <v>1</v>
      </c>
      <c r="N1125" s="283">
        <v>1</v>
      </c>
    </row>
    <row r="1126" spans="1:14" ht="13.15" x14ac:dyDescent="0.45">
      <c r="A1126" s="279" t="s">
        <v>9848</v>
      </c>
      <c r="B1126" s="280" t="s">
        <v>763</v>
      </c>
      <c r="C1126" s="279" t="s">
        <v>764</v>
      </c>
      <c r="D1126" s="279"/>
      <c r="E1126" s="281" t="s">
        <v>17029</v>
      </c>
      <c r="F1126" s="279" t="s">
        <v>2297</v>
      </c>
      <c r="G1126" s="279" t="s">
        <v>9860</v>
      </c>
      <c r="H1126" s="282">
        <v>4922</v>
      </c>
      <c r="I1126" s="283" t="s">
        <v>14284</v>
      </c>
      <c r="J1126" s="284" t="s">
        <v>21500</v>
      </c>
      <c r="K1126" s="284" t="s">
        <v>19928</v>
      </c>
      <c r="M1126" s="283">
        <v>1</v>
      </c>
      <c r="N1126" s="283">
        <v>1</v>
      </c>
    </row>
    <row r="1127" spans="1:14" ht="38.25" x14ac:dyDescent="0.45">
      <c r="A1127" s="279" t="s">
        <v>9848</v>
      </c>
      <c r="B1127" s="280" t="s">
        <v>763</v>
      </c>
      <c r="C1127" s="279" t="s">
        <v>764</v>
      </c>
      <c r="D1127" s="279" t="s">
        <v>9848</v>
      </c>
      <c r="E1127" s="281" t="s">
        <v>17039</v>
      </c>
      <c r="F1127" s="279" t="s">
        <v>10298</v>
      </c>
      <c r="G1127" s="279" t="s">
        <v>10297</v>
      </c>
      <c r="H1127" s="282">
        <v>4922</v>
      </c>
      <c r="I1127" s="283" t="s">
        <v>14285</v>
      </c>
      <c r="J1127" s="284" t="s">
        <v>21500</v>
      </c>
      <c r="K1127" s="284" t="s">
        <v>19918</v>
      </c>
      <c r="M1127" s="283">
        <v>1</v>
      </c>
      <c r="N1127" s="283">
        <v>1</v>
      </c>
    </row>
    <row r="1128" spans="1:14" ht="38.25" x14ac:dyDescent="0.45">
      <c r="A1128" s="279" t="s">
        <v>9848</v>
      </c>
      <c r="B1128" s="280" t="s">
        <v>767</v>
      </c>
      <c r="C1128" s="279" t="s">
        <v>768</v>
      </c>
      <c r="D1128" s="279" t="s">
        <v>9848</v>
      </c>
      <c r="E1128" s="281" t="s">
        <v>16952</v>
      </c>
      <c r="F1128" s="279" t="s">
        <v>2250</v>
      </c>
      <c r="G1128" s="279" t="s">
        <v>10349</v>
      </c>
      <c r="H1128" s="282">
        <v>4922</v>
      </c>
      <c r="I1128" s="283" t="s">
        <v>14286</v>
      </c>
      <c r="J1128" s="284" t="s">
        <v>21498</v>
      </c>
      <c r="K1128" s="284" t="s">
        <v>20008</v>
      </c>
      <c r="M1128" s="283">
        <v>1</v>
      </c>
      <c r="N1128" s="283">
        <v>1</v>
      </c>
    </row>
    <row r="1129" spans="1:14" ht="38.25" x14ac:dyDescent="0.45">
      <c r="A1129" s="279" t="s">
        <v>9848</v>
      </c>
      <c r="B1129" s="280" t="s">
        <v>767</v>
      </c>
      <c r="C1129" s="279" t="s">
        <v>768</v>
      </c>
      <c r="D1129" s="279" t="s">
        <v>9848</v>
      </c>
      <c r="E1129" s="281" t="s">
        <v>17050</v>
      </c>
      <c r="F1129" s="279" t="s">
        <v>2310</v>
      </c>
      <c r="G1129" s="279" t="s">
        <v>10294</v>
      </c>
      <c r="H1129" s="282">
        <v>4922</v>
      </c>
      <c r="I1129" s="283" t="s">
        <v>14287</v>
      </c>
      <c r="J1129" s="284" t="s">
        <v>21498</v>
      </c>
      <c r="K1129" s="284" t="s">
        <v>19906</v>
      </c>
      <c r="M1129" s="283">
        <v>1</v>
      </c>
      <c r="N1129" s="283">
        <v>1</v>
      </c>
    </row>
    <row r="1130" spans="1:14" ht="25.5" x14ac:dyDescent="0.45">
      <c r="A1130" s="279"/>
      <c r="B1130" s="280" t="s">
        <v>769</v>
      </c>
      <c r="C1130" s="279" t="s">
        <v>770</v>
      </c>
      <c r="D1130" s="279" t="s">
        <v>9848</v>
      </c>
      <c r="E1130" s="281" t="s">
        <v>17050</v>
      </c>
      <c r="F1130" s="279" t="s">
        <v>2310</v>
      </c>
      <c r="G1130" s="279" t="s">
        <v>10293</v>
      </c>
      <c r="H1130" s="282">
        <v>4922</v>
      </c>
      <c r="I1130" s="283" t="s">
        <v>14288</v>
      </c>
      <c r="J1130" s="284" t="s">
        <v>21497</v>
      </c>
      <c r="K1130" s="284" t="s">
        <v>19906</v>
      </c>
      <c r="M1130" s="283">
        <v>1</v>
      </c>
      <c r="N1130" s="283">
        <v>1</v>
      </c>
    </row>
    <row r="1131" spans="1:14" ht="38.25" x14ac:dyDescent="0.45">
      <c r="A1131" s="279"/>
      <c r="B1131" s="280" t="s">
        <v>771</v>
      </c>
      <c r="C1131" s="279" t="s">
        <v>772</v>
      </c>
      <c r="D1131" s="279" t="s">
        <v>9848</v>
      </c>
      <c r="E1131" s="281" t="s">
        <v>17050</v>
      </c>
      <c r="F1131" s="279" t="s">
        <v>2310</v>
      </c>
      <c r="G1131" s="279" t="s">
        <v>10292</v>
      </c>
      <c r="H1131" s="282">
        <v>4922</v>
      </c>
      <c r="I1131" s="283" t="s">
        <v>14289</v>
      </c>
      <c r="J1131" s="284" t="s">
        <v>21496</v>
      </c>
      <c r="K1131" s="284" t="s">
        <v>19906</v>
      </c>
      <c r="M1131" s="283">
        <v>1</v>
      </c>
      <c r="N1131" s="283">
        <v>1</v>
      </c>
    </row>
    <row r="1132" spans="1:14" ht="25.5" x14ac:dyDescent="0.45">
      <c r="A1132" s="279"/>
      <c r="B1132" s="280" t="s">
        <v>775</v>
      </c>
      <c r="C1132" s="279" t="s">
        <v>776</v>
      </c>
      <c r="D1132" s="279"/>
      <c r="E1132" s="281" t="s">
        <v>17042</v>
      </c>
      <c r="F1132" s="286" t="s">
        <v>10296</v>
      </c>
      <c r="G1132" s="279" t="s">
        <v>9860</v>
      </c>
      <c r="H1132" s="282">
        <v>4930</v>
      </c>
      <c r="I1132" s="283" t="s">
        <v>14290</v>
      </c>
      <c r="J1132" s="284" t="s">
        <v>21494</v>
      </c>
      <c r="K1132" s="284" t="s">
        <v>19914</v>
      </c>
      <c r="M1132" s="283">
        <v>1</v>
      </c>
      <c r="N1132" s="283">
        <v>1</v>
      </c>
    </row>
    <row r="1133" spans="1:14" ht="25.5" x14ac:dyDescent="0.45">
      <c r="A1133" s="279" t="s">
        <v>9848</v>
      </c>
      <c r="B1133" s="280" t="s">
        <v>777</v>
      </c>
      <c r="C1133" s="279" t="s">
        <v>778</v>
      </c>
      <c r="D1133" s="279"/>
      <c r="E1133" s="281" t="s">
        <v>17045</v>
      </c>
      <c r="F1133" s="279" t="s">
        <v>10295</v>
      </c>
      <c r="G1133" s="279" t="s">
        <v>9860</v>
      </c>
      <c r="H1133" s="282">
        <v>4930</v>
      </c>
      <c r="I1133" s="283" t="s">
        <v>14291</v>
      </c>
      <c r="J1133" s="284" t="s">
        <v>21493</v>
      </c>
      <c r="K1133" s="284" t="s">
        <v>19911</v>
      </c>
      <c r="M1133" s="283">
        <v>1</v>
      </c>
      <c r="N1133" s="283">
        <v>1</v>
      </c>
    </row>
    <row r="1134" spans="1:14" ht="25.5" x14ac:dyDescent="0.45">
      <c r="A1134" s="279" t="s">
        <v>9848</v>
      </c>
      <c r="B1134" s="280" t="s">
        <v>777</v>
      </c>
      <c r="C1134" s="279" t="s">
        <v>778</v>
      </c>
      <c r="D1134" s="279"/>
      <c r="E1134" s="281" t="s">
        <v>17048</v>
      </c>
      <c r="F1134" s="279" t="s">
        <v>2309</v>
      </c>
      <c r="G1134" s="279" t="s">
        <v>9860</v>
      </c>
      <c r="H1134" s="282">
        <v>4930</v>
      </c>
      <c r="I1134" s="283" t="s">
        <v>14292</v>
      </c>
      <c r="J1134" s="284" t="s">
        <v>21493</v>
      </c>
      <c r="K1134" s="284" t="s">
        <v>19908</v>
      </c>
      <c r="M1134" s="283">
        <v>1</v>
      </c>
      <c r="N1134" s="283">
        <v>1</v>
      </c>
    </row>
    <row r="1135" spans="1:14" ht="25.5" x14ac:dyDescent="0.45">
      <c r="A1135" s="279" t="s">
        <v>9848</v>
      </c>
      <c r="B1135" s="280" t="s">
        <v>777</v>
      </c>
      <c r="C1135" s="279" t="s">
        <v>778</v>
      </c>
      <c r="D1135" s="279" t="s">
        <v>9848</v>
      </c>
      <c r="E1135" s="281" t="s">
        <v>17050</v>
      </c>
      <c r="F1135" s="279" t="s">
        <v>2310</v>
      </c>
      <c r="G1135" s="279" t="s">
        <v>10291</v>
      </c>
      <c r="H1135" s="282">
        <v>4930</v>
      </c>
      <c r="I1135" s="283" t="s">
        <v>14293</v>
      </c>
      <c r="J1135" s="284" t="s">
        <v>21493</v>
      </c>
      <c r="K1135" s="284" t="s">
        <v>19906</v>
      </c>
      <c r="M1135" s="283">
        <v>1</v>
      </c>
      <c r="N1135" s="283">
        <v>1</v>
      </c>
    </row>
    <row r="1136" spans="1:14" ht="13.15" x14ac:dyDescent="0.45">
      <c r="A1136" s="279" t="s">
        <v>9848</v>
      </c>
      <c r="B1136" s="280" t="s">
        <v>785</v>
      </c>
      <c r="C1136" s="279" t="s">
        <v>786</v>
      </c>
      <c r="D1136" s="279" t="s">
        <v>9848</v>
      </c>
      <c r="E1136" s="281" t="s">
        <v>17064</v>
      </c>
      <c r="F1136" s="279" t="s">
        <v>10284</v>
      </c>
      <c r="G1136" s="279" t="s">
        <v>10285</v>
      </c>
      <c r="H1136" s="282">
        <v>4911</v>
      </c>
      <c r="I1136" s="283" t="s">
        <v>14294</v>
      </c>
      <c r="J1136" s="284" t="s">
        <v>21489</v>
      </c>
      <c r="K1136" s="284" t="s">
        <v>19890</v>
      </c>
      <c r="M1136" s="283">
        <v>1</v>
      </c>
      <c r="N1136" s="283">
        <v>1</v>
      </c>
    </row>
    <row r="1137" spans="1:14" ht="25.5" x14ac:dyDescent="0.45">
      <c r="A1137" s="279" t="s">
        <v>9848</v>
      </c>
      <c r="B1137" s="280" t="s">
        <v>785</v>
      </c>
      <c r="C1137" s="279" t="s">
        <v>786</v>
      </c>
      <c r="D1137" s="279" t="s">
        <v>9848</v>
      </c>
      <c r="E1137" s="281" t="s">
        <v>17131</v>
      </c>
      <c r="F1137" s="279" t="s">
        <v>2368</v>
      </c>
      <c r="G1137" s="279" t="s">
        <v>10268</v>
      </c>
      <c r="H1137" s="282">
        <v>4922</v>
      </c>
      <c r="I1137" s="283" t="s">
        <v>14295</v>
      </c>
      <c r="J1137" s="284" t="s">
        <v>21489</v>
      </c>
      <c r="K1137" s="284" t="s">
        <v>19823</v>
      </c>
      <c r="M1137" s="283">
        <v>1</v>
      </c>
      <c r="N1137" s="283">
        <v>1</v>
      </c>
    </row>
    <row r="1138" spans="1:14" ht="13.15" x14ac:dyDescent="0.45">
      <c r="A1138" s="279" t="s">
        <v>9848</v>
      </c>
      <c r="B1138" s="280" t="s">
        <v>787</v>
      </c>
      <c r="C1138" s="279" t="s">
        <v>788</v>
      </c>
      <c r="D1138" s="279" t="s">
        <v>9848</v>
      </c>
      <c r="E1138" s="281" t="s">
        <v>17064</v>
      </c>
      <c r="F1138" s="279" t="s">
        <v>10284</v>
      </c>
      <c r="G1138" s="279" t="s">
        <v>10283</v>
      </c>
      <c r="H1138" s="282">
        <v>5011</v>
      </c>
      <c r="I1138" s="283" t="s">
        <v>14296</v>
      </c>
      <c r="J1138" s="284" t="s">
        <v>21488</v>
      </c>
      <c r="K1138" s="284" t="s">
        <v>19890</v>
      </c>
      <c r="M1138" s="283">
        <v>1</v>
      </c>
      <c r="N1138" s="283">
        <v>1</v>
      </c>
    </row>
    <row r="1139" spans="1:14" ht="13.15" x14ac:dyDescent="0.45">
      <c r="A1139" s="279" t="s">
        <v>9848</v>
      </c>
      <c r="B1139" s="280" t="s">
        <v>787</v>
      </c>
      <c r="C1139" s="279" t="s">
        <v>788</v>
      </c>
      <c r="D1139" s="279"/>
      <c r="E1139" s="281" t="s">
        <v>17065</v>
      </c>
      <c r="F1139" s="279" t="s">
        <v>10282</v>
      </c>
      <c r="G1139" s="279" t="s">
        <v>9860</v>
      </c>
      <c r="H1139" s="282">
        <v>5021</v>
      </c>
      <c r="I1139" s="283" t="s">
        <v>14297</v>
      </c>
      <c r="J1139" s="284" t="s">
        <v>21488</v>
      </c>
      <c r="K1139" s="284" t="s">
        <v>19889</v>
      </c>
      <c r="M1139" s="283">
        <v>1</v>
      </c>
      <c r="N1139" s="283">
        <v>1</v>
      </c>
    </row>
    <row r="1140" spans="1:14" ht="25.5" x14ac:dyDescent="0.45">
      <c r="A1140" s="279" t="s">
        <v>9848</v>
      </c>
      <c r="B1140" s="280" t="s">
        <v>791</v>
      </c>
      <c r="C1140" s="279" t="s">
        <v>792</v>
      </c>
      <c r="D1140" s="279"/>
      <c r="E1140" s="281" t="s">
        <v>17094</v>
      </c>
      <c r="F1140" s="279" t="s">
        <v>10274</v>
      </c>
      <c r="G1140" s="279" t="s">
        <v>9860</v>
      </c>
      <c r="H1140" s="282">
        <v>4922</v>
      </c>
      <c r="I1140" s="283" t="s">
        <v>14298</v>
      </c>
      <c r="J1140" s="284" t="s">
        <v>21486</v>
      </c>
      <c r="K1140" s="284" t="s">
        <v>19860</v>
      </c>
      <c r="M1140" s="283">
        <v>1</v>
      </c>
      <c r="N1140" s="283">
        <v>1</v>
      </c>
    </row>
    <row r="1141" spans="1:14" ht="25.5" x14ac:dyDescent="0.45">
      <c r="A1141" s="279" t="s">
        <v>9848</v>
      </c>
      <c r="B1141" s="280" t="s">
        <v>791</v>
      </c>
      <c r="C1141" s="279" t="s">
        <v>792</v>
      </c>
      <c r="D1141" s="279"/>
      <c r="E1141" s="281" t="s">
        <v>17095</v>
      </c>
      <c r="F1141" s="279" t="s">
        <v>10273</v>
      </c>
      <c r="G1141" s="279" t="s">
        <v>9860</v>
      </c>
      <c r="H1141" s="282">
        <v>5110</v>
      </c>
      <c r="I1141" s="283" t="s">
        <v>14299</v>
      </c>
      <c r="J1141" s="284" t="s">
        <v>21486</v>
      </c>
      <c r="K1141" s="284" t="s">
        <v>19859</v>
      </c>
      <c r="M1141" s="283">
        <v>1</v>
      </c>
      <c r="N1141" s="283">
        <v>1</v>
      </c>
    </row>
    <row r="1142" spans="1:14" ht="25.5" x14ac:dyDescent="0.45">
      <c r="A1142" s="279" t="s">
        <v>9848</v>
      </c>
      <c r="B1142" s="280" t="s">
        <v>791</v>
      </c>
      <c r="C1142" s="279" t="s">
        <v>792</v>
      </c>
      <c r="D1142" s="279"/>
      <c r="E1142" s="281" t="s">
        <v>17096</v>
      </c>
      <c r="F1142" s="279" t="s">
        <v>10272</v>
      </c>
      <c r="G1142" s="279" t="s">
        <v>9860</v>
      </c>
      <c r="H1142" s="282">
        <v>5223</v>
      </c>
      <c r="I1142" s="283" t="s">
        <v>14300</v>
      </c>
      <c r="J1142" s="284" t="s">
        <v>21486</v>
      </c>
      <c r="K1142" s="284" t="s">
        <v>19858</v>
      </c>
      <c r="M1142" s="283">
        <v>1</v>
      </c>
      <c r="N1142" s="283">
        <v>1</v>
      </c>
    </row>
    <row r="1143" spans="1:14" ht="25.5" x14ac:dyDescent="0.45">
      <c r="A1143" s="279" t="s">
        <v>9848</v>
      </c>
      <c r="B1143" s="280" t="s">
        <v>791</v>
      </c>
      <c r="C1143" s="279" t="s">
        <v>792</v>
      </c>
      <c r="D1143" s="279"/>
      <c r="E1143" s="281" t="s">
        <v>17097</v>
      </c>
      <c r="F1143" s="279" t="s">
        <v>10271</v>
      </c>
      <c r="G1143" s="279" t="s">
        <v>9860</v>
      </c>
      <c r="H1143" s="282">
        <v>5223</v>
      </c>
      <c r="I1143" s="283" t="s">
        <v>14301</v>
      </c>
      <c r="J1143" s="284" t="s">
        <v>21486</v>
      </c>
      <c r="K1143" s="284" t="s">
        <v>19857</v>
      </c>
      <c r="M1143" s="283">
        <v>1</v>
      </c>
      <c r="N1143" s="283">
        <v>1</v>
      </c>
    </row>
    <row r="1144" spans="1:14" ht="25.5" x14ac:dyDescent="0.45">
      <c r="A1144" s="279" t="s">
        <v>9848</v>
      </c>
      <c r="B1144" s="280" t="s">
        <v>793</v>
      </c>
      <c r="C1144" s="279" t="s">
        <v>794</v>
      </c>
      <c r="D1144" s="279"/>
      <c r="E1144" s="281" t="s">
        <v>17100</v>
      </c>
      <c r="F1144" s="279" t="s">
        <v>2351</v>
      </c>
      <c r="G1144" s="279" t="s">
        <v>9860</v>
      </c>
      <c r="H1144" s="282">
        <v>5224</v>
      </c>
      <c r="I1144" s="283" t="s">
        <v>14302</v>
      </c>
      <c r="J1144" s="284" t="s">
        <v>21485</v>
      </c>
      <c r="K1144" s="284" t="s">
        <v>19854</v>
      </c>
      <c r="M1144" s="283">
        <v>1</v>
      </c>
      <c r="N1144" s="283">
        <v>1</v>
      </c>
    </row>
    <row r="1145" spans="1:14" ht="13.15" x14ac:dyDescent="0.45">
      <c r="A1145" s="279" t="s">
        <v>9848</v>
      </c>
      <c r="B1145" s="280" t="s">
        <v>793</v>
      </c>
      <c r="C1145" s="279" t="s">
        <v>794</v>
      </c>
      <c r="D1145" s="279"/>
      <c r="E1145" s="281" t="s">
        <v>17103</v>
      </c>
      <c r="F1145" s="279" t="s">
        <v>2353</v>
      </c>
      <c r="G1145" s="279" t="s">
        <v>9860</v>
      </c>
      <c r="H1145" s="282">
        <v>8129</v>
      </c>
      <c r="I1145" s="283" t="s">
        <v>14303</v>
      </c>
      <c r="J1145" s="284" t="s">
        <v>21485</v>
      </c>
      <c r="K1145" s="284" t="s">
        <v>19851</v>
      </c>
      <c r="M1145" s="283">
        <v>1</v>
      </c>
      <c r="N1145" s="283">
        <v>1</v>
      </c>
    </row>
    <row r="1146" spans="1:14" ht="13.15" x14ac:dyDescent="0.45">
      <c r="A1146" s="279" t="s">
        <v>9848</v>
      </c>
      <c r="B1146" s="280" t="s">
        <v>793</v>
      </c>
      <c r="C1146" s="279" t="s">
        <v>794</v>
      </c>
      <c r="D1146" s="279"/>
      <c r="E1146" s="281" t="s">
        <v>17105</v>
      </c>
      <c r="F1146" s="279" t="s">
        <v>2355</v>
      </c>
      <c r="G1146" s="279" t="s">
        <v>9860</v>
      </c>
      <c r="H1146" s="282">
        <v>3315</v>
      </c>
      <c r="I1146" s="283" t="s">
        <v>14304</v>
      </c>
      <c r="J1146" s="284" t="s">
        <v>21485</v>
      </c>
      <c r="K1146" s="284" t="s">
        <v>19849</v>
      </c>
      <c r="M1146" s="283">
        <v>1</v>
      </c>
      <c r="N1146" s="283">
        <v>1</v>
      </c>
    </row>
    <row r="1147" spans="1:14" ht="25.5" x14ac:dyDescent="0.45">
      <c r="A1147" s="279" t="s">
        <v>9848</v>
      </c>
      <c r="B1147" s="280" t="s">
        <v>793</v>
      </c>
      <c r="C1147" s="279" t="s">
        <v>794</v>
      </c>
      <c r="D1147" s="279"/>
      <c r="E1147" s="281" t="s">
        <v>17108</v>
      </c>
      <c r="F1147" s="279" t="s">
        <v>2356</v>
      </c>
      <c r="G1147" s="279" t="s">
        <v>9860</v>
      </c>
      <c r="H1147" s="282">
        <v>5223</v>
      </c>
      <c r="I1147" s="283" t="s">
        <v>14305</v>
      </c>
      <c r="J1147" s="284" t="s">
        <v>21485</v>
      </c>
      <c r="K1147" s="284" t="s">
        <v>19846</v>
      </c>
      <c r="M1147" s="283">
        <v>1</v>
      </c>
      <c r="N1147" s="283">
        <v>1</v>
      </c>
    </row>
    <row r="1148" spans="1:14" ht="13.15" x14ac:dyDescent="0.45">
      <c r="A1148" s="279" t="s">
        <v>9848</v>
      </c>
      <c r="B1148" s="280" t="s">
        <v>793</v>
      </c>
      <c r="C1148" s="279" t="s">
        <v>794</v>
      </c>
      <c r="D1148" s="279"/>
      <c r="E1148" s="281" t="s">
        <v>17111</v>
      </c>
      <c r="F1148" s="279" t="s">
        <v>2357</v>
      </c>
      <c r="G1148" s="279" t="s">
        <v>9860</v>
      </c>
      <c r="H1148" s="282">
        <v>3315</v>
      </c>
      <c r="I1148" s="283" t="s">
        <v>14306</v>
      </c>
      <c r="J1148" s="284" t="s">
        <v>21485</v>
      </c>
      <c r="K1148" s="284" t="s">
        <v>19843</v>
      </c>
      <c r="M1148" s="283">
        <v>1</v>
      </c>
      <c r="N1148" s="283">
        <v>1</v>
      </c>
    </row>
    <row r="1149" spans="1:14" ht="13.15" x14ac:dyDescent="0.45">
      <c r="A1149" s="279" t="s">
        <v>9848</v>
      </c>
      <c r="B1149" s="280" t="s">
        <v>793</v>
      </c>
      <c r="C1149" s="279" t="s">
        <v>794</v>
      </c>
      <c r="D1149" s="279"/>
      <c r="E1149" s="281" t="s">
        <v>17114</v>
      </c>
      <c r="F1149" s="279" t="s">
        <v>10270</v>
      </c>
      <c r="G1149" s="279" t="s">
        <v>9860</v>
      </c>
      <c r="H1149" s="282">
        <v>5221</v>
      </c>
      <c r="I1149" s="283" t="s">
        <v>14307</v>
      </c>
      <c r="J1149" s="284" t="s">
        <v>21485</v>
      </c>
      <c r="K1149" s="284" t="s">
        <v>19840</v>
      </c>
      <c r="M1149" s="283">
        <v>1</v>
      </c>
      <c r="N1149" s="283">
        <v>1</v>
      </c>
    </row>
    <row r="1150" spans="1:14" ht="25.5" x14ac:dyDescent="0.45">
      <c r="A1150" s="279" t="s">
        <v>9848</v>
      </c>
      <c r="B1150" s="280" t="s">
        <v>793</v>
      </c>
      <c r="C1150" s="279" t="s">
        <v>794</v>
      </c>
      <c r="D1150" s="279"/>
      <c r="E1150" s="281" t="s">
        <v>17115</v>
      </c>
      <c r="F1150" s="279" t="s">
        <v>10269</v>
      </c>
      <c r="G1150" s="279" t="s">
        <v>9860</v>
      </c>
      <c r="H1150" s="282">
        <v>5224</v>
      </c>
      <c r="I1150" s="283" t="s">
        <v>14308</v>
      </c>
      <c r="J1150" s="284" t="s">
        <v>21485</v>
      </c>
      <c r="K1150" s="284" t="s">
        <v>19839</v>
      </c>
      <c r="M1150" s="283">
        <v>1</v>
      </c>
      <c r="N1150" s="283">
        <v>1</v>
      </c>
    </row>
    <row r="1151" spans="1:14" ht="25.5" x14ac:dyDescent="0.45">
      <c r="A1151" s="279" t="s">
        <v>9848</v>
      </c>
      <c r="B1151" s="280" t="s">
        <v>793</v>
      </c>
      <c r="C1151" s="279" t="s">
        <v>794</v>
      </c>
      <c r="D1151" s="279" t="s">
        <v>9848</v>
      </c>
      <c r="E1151" s="281" t="s">
        <v>17131</v>
      </c>
      <c r="F1151" s="279" t="s">
        <v>2368</v>
      </c>
      <c r="G1151" s="279" t="s">
        <v>10267</v>
      </c>
      <c r="H1151" s="282">
        <v>8129</v>
      </c>
      <c r="I1151" s="283" t="s">
        <v>14309</v>
      </c>
      <c r="J1151" s="284" t="s">
        <v>21485</v>
      </c>
      <c r="K1151" s="284" t="s">
        <v>19823</v>
      </c>
      <c r="M1151" s="283">
        <v>1</v>
      </c>
      <c r="N1151" s="283">
        <v>1</v>
      </c>
    </row>
    <row r="1152" spans="1:14" ht="25.5" x14ac:dyDescent="0.45">
      <c r="A1152" s="279" t="s">
        <v>9848</v>
      </c>
      <c r="B1152" s="280" t="s">
        <v>793</v>
      </c>
      <c r="C1152" s="279" t="s">
        <v>794</v>
      </c>
      <c r="D1152" s="279" t="s">
        <v>9848</v>
      </c>
      <c r="E1152" s="281" t="s">
        <v>17137</v>
      </c>
      <c r="F1152" s="279" t="s">
        <v>2370</v>
      </c>
      <c r="G1152" s="279" t="s">
        <v>10264</v>
      </c>
      <c r="H1152" s="282">
        <v>5222</v>
      </c>
      <c r="I1152" s="283" t="s">
        <v>14310</v>
      </c>
      <c r="J1152" s="284" t="s">
        <v>21485</v>
      </c>
      <c r="K1152" s="284" t="s">
        <v>19817</v>
      </c>
      <c r="M1152" s="283">
        <v>1</v>
      </c>
      <c r="N1152" s="283">
        <v>1</v>
      </c>
    </row>
    <row r="1153" spans="1:14" ht="13.15" x14ac:dyDescent="0.45">
      <c r="A1153" s="279" t="s">
        <v>9848</v>
      </c>
      <c r="B1153" s="280" t="s">
        <v>793</v>
      </c>
      <c r="C1153" s="279" t="s">
        <v>794</v>
      </c>
      <c r="D1153" s="279" t="s">
        <v>9848</v>
      </c>
      <c r="E1153" s="281" t="s">
        <v>17745</v>
      </c>
      <c r="F1153" s="279" t="s">
        <v>2840</v>
      </c>
      <c r="G1153" s="279" t="s">
        <v>10001</v>
      </c>
      <c r="H1153" s="282">
        <v>5224</v>
      </c>
      <c r="I1153" s="283" t="s">
        <v>14311</v>
      </c>
      <c r="J1153" s="284" t="s">
        <v>21485</v>
      </c>
      <c r="K1153" s="284" t="s">
        <v>19177</v>
      </c>
      <c r="M1153" s="283">
        <v>1</v>
      </c>
      <c r="N1153" s="283">
        <v>1</v>
      </c>
    </row>
    <row r="1154" spans="1:14" ht="25.5" x14ac:dyDescent="0.45">
      <c r="A1154" s="279" t="s">
        <v>9848</v>
      </c>
      <c r="B1154" s="280" t="s">
        <v>795</v>
      </c>
      <c r="C1154" s="279" t="s">
        <v>796</v>
      </c>
      <c r="D1154" s="279"/>
      <c r="E1154" s="281" t="s">
        <v>17080</v>
      </c>
      <c r="F1154" s="279" t="s">
        <v>2334</v>
      </c>
      <c r="G1154" s="279" t="s">
        <v>9860</v>
      </c>
      <c r="H1154" s="282">
        <v>8129</v>
      </c>
      <c r="I1154" s="283" t="s">
        <v>14312</v>
      </c>
      <c r="J1154" s="284" t="s">
        <v>21484</v>
      </c>
      <c r="K1154" s="284" t="s">
        <v>19874</v>
      </c>
      <c r="M1154" s="283">
        <v>1</v>
      </c>
      <c r="N1154" s="283">
        <v>1</v>
      </c>
    </row>
    <row r="1155" spans="1:14" ht="25.5" x14ac:dyDescent="0.45">
      <c r="A1155" s="279" t="s">
        <v>9848</v>
      </c>
      <c r="B1155" s="280" t="s">
        <v>795</v>
      </c>
      <c r="C1155" s="279" t="s">
        <v>796</v>
      </c>
      <c r="D1155" s="279"/>
      <c r="E1155" s="281" t="s">
        <v>17082</v>
      </c>
      <c r="F1155" s="279" t="s">
        <v>10276</v>
      </c>
      <c r="G1155" s="279" t="s">
        <v>9860</v>
      </c>
      <c r="H1155" s="282">
        <v>5222</v>
      </c>
      <c r="I1155" s="283" t="s">
        <v>14313</v>
      </c>
      <c r="J1155" s="284" t="s">
        <v>21484</v>
      </c>
      <c r="K1155" s="284" t="s">
        <v>19872</v>
      </c>
      <c r="M1155" s="283">
        <v>1</v>
      </c>
      <c r="N1155" s="283">
        <v>1</v>
      </c>
    </row>
    <row r="1156" spans="1:14" ht="38.25" x14ac:dyDescent="0.45">
      <c r="A1156" s="279" t="s">
        <v>9848</v>
      </c>
      <c r="B1156" s="280" t="s">
        <v>795</v>
      </c>
      <c r="C1156" s="279" t="s">
        <v>796</v>
      </c>
      <c r="D1156" s="279"/>
      <c r="E1156" s="281" t="s">
        <v>17083</v>
      </c>
      <c r="F1156" s="279" t="s">
        <v>10275</v>
      </c>
      <c r="G1156" s="279" t="s">
        <v>9860</v>
      </c>
      <c r="H1156" s="282">
        <v>3315</v>
      </c>
      <c r="I1156" s="283" t="s">
        <v>14314</v>
      </c>
      <c r="J1156" s="284" t="s">
        <v>21484</v>
      </c>
      <c r="K1156" s="284" t="s">
        <v>19871</v>
      </c>
      <c r="M1156" s="283">
        <v>1</v>
      </c>
      <c r="N1156" s="283">
        <v>1</v>
      </c>
    </row>
    <row r="1157" spans="1:14" ht="25.5" x14ac:dyDescent="0.45">
      <c r="A1157" s="279" t="s">
        <v>9848</v>
      </c>
      <c r="B1157" s="280" t="s">
        <v>795</v>
      </c>
      <c r="C1157" s="279" t="s">
        <v>796</v>
      </c>
      <c r="D1157" s="279"/>
      <c r="E1157" s="281" t="s">
        <v>17086</v>
      </c>
      <c r="F1157" s="279" t="s">
        <v>2340</v>
      </c>
      <c r="G1157" s="279" t="s">
        <v>9860</v>
      </c>
      <c r="H1157" s="282">
        <v>3830</v>
      </c>
      <c r="I1157" s="283" t="s">
        <v>14315</v>
      </c>
      <c r="J1157" s="284" t="s">
        <v>21484</v>
      </c>
      <c r="K1157" s="284" t="s">
        <v>19868</v>
      </c>
      <c r="M1157" s="283">
        <v>1</v>
      </c>
      <c r="N1157" s="283">
        <v>1</v>
      </c>
    </row>
    <row r="1158" spans="1:14" ht="25.5" x14ac:dyDescent="0.45">
      <c r="A1158" s="279" t="s">
        <v>9848</v>
      </c>
      <c r="B1158" s="280" t="s">
        <v>795</v>
      </c>
      <c r="C1158" s="279" t="s">
        <v>796</v>
      </c>
      <c r="D1158" s="279"/>
      <c r="E1158" s="281" t="s">
        <v>17088</v>
      </c>
      <c r="F1158" s="279" t="s">
        <v>2341</v>
      </c>
      <c r="G1158" s="279" t="s">
        <v>9860</v>
      </c>
      <c r="H1158" s="282">
        <v>5222</v>
      </c>
      <c r="I1158" s="283" t="s">
        <v>14316</v>
      </c>
      <c r="J1158" s="284" t="s">
        <v>21484</v>
      </c>
      <c r="K1158" s="284" t="s">
        <v>19866</v>
      </c>
      <c r="M1158" s="283">
        <v>1</v>
      </c>
      <c r="N1158" s="283">
        <v>1</v>
      </c>
    </row>
    <row r="1159" spans="1:14" ht="38.25" x14ac:dyDescent="0.45">
      <c r="A1159" s="279" t="s">
        <v>9848</v>
      </c>
      <c r="B1159" s="280" t="s">
        <v>795</v>
      </c>
      <c r="C1159" s="279" t="s">
        <v>796</v>
      </c>
      <c r="D1159" s="279"/>
      <c r="E1159" s="281" t="s">
        <v>17090</v>
      </c>
      <c r="F1159" s="279" t="s">
        <v>2343</v>
      </c>
      <c r="G1159" s="279" t="s">
        <v>9860</v>
      </c>
      <c r="H1159" s="282">
        <v>5229</v>
      </c>
      <c r="I1159" s="283" t="s">
        <v>14317</v>
      </c>
      <c r="J1159" s="284" t="s">
        <v>21484</v>
      </c>
      <c r="K1159" s="284" t="s">
        <v>19864</v>
      </c>
      <c r="M1159" s="283">
        <v>1</v>
      </c>
      <c r="N1159" s="283">
        <v>1</v>
      </c>
    </row>
    <row r="1160" spans="1:14" ht="25.5" x14ac:dyDescent="0.45">
      <c r="A1160" s="279" t="s">
        <v>9848</v>
      </c>
      <c r="B1160" s="280" t="s">
        <v>799</v>
      </c>
      <c r="C1160" s="279" t="s">
        <v>798</v>
      </c>
      <c r="D1160" s="279" t="s">
        <v>9848</v>
      </c>
      <c r="E1160" s="281" t="s">
        <v>16019</v>
      </c>
      <c r="F1160" s="279" t="s">
        <v>11320</v>
      </c>
      <c r="G1160" s="279" t="s">
        <v>11319</v>
      </c>
      <c r="H1160" s="282">
        <v>5221</v>
      </c>
      <c r="I1160" s="283" t="s">
        <v>14318</v>
      </c>
      <c r="J1160" s="284" t="s">
        <v>21482</v>
      </c>
      <c r="K1160" s="284" t="s">
        <v>20962</v>
      </c>
      <c r="M1160" s="283">
        <v>1</v>
      </c>
      <c r="N1160" s="283">
        <v>1</v>
      </c>
    </row>
    <row r="1161" spans="1:14" ht="25.5" x14ac:dyDescent="0.45">
      <c r="A1161" s="279" t="s">
        <v>9848</v>
      </c>
      <c r="B1161" s="280" t="s">
        <v>799</v>
      </c>
      <c r="C1161" s="279" t="s">
        <v>798</v>
      </c>
      <c r="D1161" s="279"/>
      <c r="E1161" s="281" t="s">
        <v>17119</v>
      </c>
      <c r="F1161" s="279" t="s">
        <v>2362</v>
      </c>
      <c r="G1161" s="279" t="s">
        <v>9860</v>
      </c>
      <c r="H1161" s="282">
        <v>5221</v>
      </c>
      <c r="I1161" s="283" t="s">
        <v>14319</v>
      </c>
      <c r="J1161" s="284" t="s">
        <v>21482</v>
      </c>
      <c r="K1161" s="284" t="s">
        <v>19835</v>
      </c>
      <c r="M1161" s="283">
        <v>1</v>
      </c>
      <c r="N1161" s="283">
        <v>1</v>
      </c>
    </row>
    <row r="1162" spans="1:14" ht="25.5" x14ac:dyDescent="0.45">
      <c r="A1162" s="279" t="s">
        <v>9848</v>
      </c>
      <c r="B1162" s="280" t="s">
        <v>799</v>
      </c>
      <c r="C1162" s="279" t="s">
        <v>798</v>
      </c>
      <c r="D1162" s="279"/>
      <c r="E1162" s="281" t="s">
        <v>17122</v>
      </c>
      <c r="F1162" s="279" t="s">
        <v>2363</v>
      </c>
      <c r="G1162" s="279" t="s">
        <v>9860</v>
      </c>
      <c r="H1162" s="282">
        <v>5224</v>
      </c>
      <c r="I1162" s="283" t="s">
        <v>14320</v>
      </c>
      <c r="J1162" s="284" t="s">
        <v>21482</v>
      </c>
      <c r="K1162" s="284" t="s">
        <v>19832</v>
      </c>
      <c r="M1162" s="283">
        <v>1</v>
      </c>
      <c r="N1162" s="283">
        <v>1</v>
      </c>
    </row>
    <row r="1163" spans="1:14" ht="25.5" x14ac:dyDescent="0.45">
      <c r="A1163" s="279" t="s">
        <v>9848</v>
      </c>
      <c r="B1163" s="280" t="s">
        <v>799</v>
      </c>
      <c r="C1163" s="279" t="s">
        <v>798</v>
      </c>
      <c r="D1163" s="279"/>
      <c r="E1163" s="281" t="s">
        <v>17125</v>
      </c>
      <c r="F1163" s="279" t="s">
        <v>2365</v>
      </c>
      <c r="G1163" s="279" t="s">
        <v>9860</v>
      </c>
      <c r="H1163" s="282">
        <v>5229</v>
      </c>
      <c r="I1163" s="283" t="s">
        <v>14321</v>
      </c>
      <c r="J1163" s="284" t="s">
        <v>21482</v>
      </c>
      <c r="K1163" s="284" t="s">
        <v>19829</v>
      </c>
      <c r="M1163" s="283">
        <v>1</v>
      </c>
      <c r="N1163" s="283">
        <v>1</v>
      </c>
    </row>
    <row r="1164" spans="1:14" ht="25.5" x14ac:dyDescent="0.45">
      <c r="A1164" s="279" t="s">
        <v>9848</v>
      </c>
      <c r="B1164" s="280" t="s">
        <v>799</v>
      </c>
      <c r="C1164" s="279" t="s">
        <v>798</v>
      </c>
      <c r="D1164" s="279"/>
      <c r="E1164" s="281" t="s">
        <v>17127</v>
      </c>
      <c r="F1164" s="279" t="s">
        <v>2366</v>
      </c>
      <c r="G1164" s="279" t="s">
        <v>9860</v>
      </c>
      <c r="H1164" s="282">
        <v>8129</v>
      </c>
      <c r="I1164" s="283" t="s">
        <v>14322</v>
      </c>
      <c r="J1164" s="284" t="s">
        <v>21482</v>
      </c>
      <c r="K1164" s="284" t="s">
        <v>19827</v>
      </c>
      <c r="M1164" s="283">
        <v>1</v>
      </c>
      <c r="N1164" s="283">
        <v>1</v>
      </c>
    </row>
    <row r="1165" spans="1:14" ht="25.5" x14ac:dyDescent="0.45">
      <c r="A1165" s="279" t="s">
        <v>9848</v>
      </c>
      <c r="B1165" s="280" t="s">
        <v>804</v>
      </c>
      <c r="C1165" s="279" t="s">
        <v>805</v>
      </c>
      <c r="D1165" s="279"/>
      <c r="E1165" s="281" t="s">
        <v>17070</v>
      </c>
      <c r="F1165" s="279" t="s">
        <v>10281</v>
      </c>
      <c r="G1165" s="279" t="s">
        <v>9860</v>
      </c>
      <c r="H1165" s="282">
        <v>5229</v>
      </c>
      <c r="I1165" s="283" t="s">
        <v>14323</v>
      </c>
      <c r="J1165" s="284" t="s">
        <v>21479</v>
      </c>
      <c r="K1165" s="284" t="s">
        <v>19884</v>
      </c>
      <c r="M1165" s="283">
        <v>1</v>
      </c>
      <c r="N1165" s="283">
        <v>1</v>
      </c>
    </row>
    <row r="1166" spans="1:14" ht="25.5" x14ac:dyDescent="0.45">
      <c r="A1166" s="279" t="s">
        <v>9848</v>
      </c>
      <c r="B1166" s="280" t="s">
        <v>804</v>
      </c>
      <c r="C1166" s="279" t="s">
        <v>805</v>
      </c>
      <c r="D1166" s="279"/>
      <c r="E1166" s="281" t="s">
        <v>17072</v>
      </c>
      <c r="F1166" s="279" t="s">
        <v>10279</v>
      </c>
      <c r="G1166" s="279" t="s">
        <v>9860</v>
      </c>
      <c r="H1166" s="282">
        <v>5229</v>
      </c>
      <c r="I1166" s="283" t="s">
        <v>14324</v>
      </c>
      <c r="J1166" s="284" t="s">
        <v>21479</v>
      </c>
      <c r="K1166" s="284" t="s">
        <v>19882</v>
      </c>
      <c r="M1166" s="283">
        <v>1</v>
      </c>
      <c r="N1166" s="283">
        <v>1</v>
      </c>
    </row>
    <row r="1167" spans="1:14" ht="25.5" x14ac:dyDescent="0.45">
      <c r="A1167" s="279" t="s">
        <v>9848</v>
      </c>
      <c r="B1167" s="280" t="s">
        <v>804</v>
      </c>
      <c r="C1167" s="279" t="s">
        <v>805</v>
      </c>
      <c r="D1167" s="279" t="s">
        <v>9848</v>
      </c>
      <c r="E1167" s="281" t="s">
        <v>17134</v>
      </c>
      <c r="F1167" s="279" t="s">
        <v>2369</v>
      </c>
      <c r="G1167" s="279" t="s">
        <v>10266</v>
      </c>
      <c r="H1167" s="282">
        <v>910</v>
      </c>
      <c r="I1167" s="283" t="s">
        <v>14325</v>
      </c>
      <c r="J1167" s="284" t="s">
        <v>21479</v>
      </c>
      <c r="K1167" s="284" t="s">
        <v>19820</v>
      </c>
      <c r="M1167" s="283">
        <v>1</v>
      </c>
      <c r="N1167" s="283">
        <v>1</v>
      </c>
    </row>
    <row r="1168" spans="1:14" ht="25.5" x14ac:dyDescent="0.45">
      <c r="A1168" s="279" t="s">
        <v>9848</v>
      </c>
      <c r="B1168" s="280" t="s">
        <v>806</v>
      </c>
      <c r="C1168" s="279" t="s">
        <v>807</v>
      </c>
      <c r="D1168" s="279"/>
      <c r="E1168" s="281" t="s">
        <v>17069</v>
      </c>
      <c r="F1168" s="279" t="s">
        <v>2325</v>
      </c>
      <c r="G1168" s="279" t="s">
        <v>9860</v>
      </c>
      <c r="H1168" s="282">
        <v>5221</v>
      </c>
      <c r="I1168" s="283" t="s">
        <v>14326</v>
      </c>
      <c r="J1168" s="284" t="s">
        <v>21478</v>
      </c>
      <c r="K1168" s="284" t="s">
        <v>19885</v>
      </c>
      <c r="M1168" s="283">
        <v>1</v>
      </c>
      <c r="N1168" s="283">
        <v>1</v>
      </c>
    </row>
    <row r="1169" spans="1:14" ht="25.5" x14ac:dyDescent="0.45">
      <c r="A1169" s="279" t="s">
        <v>9848</v>
      </c>
      <c r="B1169" s="280" t="s">
        <v>806</v>
      </c>
      <c r="C1169" s="279" t="s">
        <v>807</v>
      </c>
      <c r="D1169" s="279"/>
      <c r="E1169" s="281" t="s">
        <v>17071</v>
      </c>
      <c r="F1169" s="279" t="s">
        <v>10280</v>
      </c>
      <c r="G1169" s="279" t="s">
        <v>9860</v>
      </c>
      <c r="H1169" s="282">
        <v>5223</v>
      </c>
      <c r="I1169" s="283" t="s">
        <v>14327</v>
      </c>
      <c r="J1169" s="284" t="s">
        <v>21478</v>
      </c>
      <c r="K1169" s="284" t="s">
        <v>19883</v>
      </c>
      <c r="M1169" s="283">
        <v>1</v>
      </c>
      <c r="N1169" s="283">
        <v>1</v>
      </c>
    </row>
    <row r="1170" spans="1:14" ht="25.5" x14ac:dyDescent="0.45">
      <c r="A1170" s="279" t="s">
        <v>9848</v>
      </c>
      <c r="B1170" s="280" t="s">
        <v>810</v>
      </c>
      <c r="C1170" s="279" t="s">
        <v>811</v>
      </c>
      <c r="D1170" s="279"/>
      <c r="E1170" s="281" t="s">
        <v>17076</v>
      </c>
      <c r="F1170" s="279" t="s">
        <v>10277</v>
      </c>
      <c r="G1170" s="279" t="s">
        <v>9860</v>
      </c>
      <c r="H1170" s="282">
        <v>5229</v>
      </c>
      <c r="I1170" s="283" t="s">
        <v>14328</v>
      </c>
      <c r="J1170" s="284" t="s">
        <v>21476</v>
      </c>
      <c r="K1170" s="284" t="s">
        <v>19878</v>
      </c>
      <c r="M1170" s="283">
        <v>1</v>
      </c>
      <c r="N1170" s="283">
        <v>1</v>
      </c>
    </row>
    <row r="1171" spans="1:14" ht="25.5" x14ac:dyDescent="0.45">
      <c r="A1171" s="279" t="s">
        <v>9848</v>
      </c>
      <c r="B1171" s="280" t="s">
        <v>810</v>
      </c>
      <c r="C1171" s="279" t="s">
        <v>811</v>
      </c>
      <c r="D1171" s="279" t="s">
        <v>9848</v>
      </c>
      <c r="E1171" s="281" t="s">
        <v>17134</v>
      </c>
      <c r="F1171" s="279" t="s">
        <v>2369</v>
      </c>
      <c r="G1171" s="279" t="s">
        <v>10265</v>
      </c>
      <c r="H1171" s="282">
        <v>5310</v>
      </c>
      <c r="I1171" s="283" t="s">
        <v>14329</v>
      </c>
      <c r="J1171" s="284" t="s">
        <v>21476</v>
      </c>
      <c r="K1171" s="284" t="s">
        <v>19820</v>
      </c>
      <c r="M1171" s="283">
        <v>1</v>
      </c>
      <c r="N1171" s="283">
        <v>1</v>
      </c>
    </row>
    <row r="1172" spans="1:14" ht="25.5" x14ac:dyDescent="0.45">
      <c r="A1172" s="279"/>
      <c r="B1172" s="280" t="s">
        <v>812</v>
      </c>
      <c r="C1172" s="279" t="s">
        <v>813</v>
      </c>
      <c r="D1172" s="279"/>
      <c r="E1172" s="281" t="s">
        <v>17075</v>
      </c>
      <c r="F1172" s="279" t="s">
        <v>10278</v>
      </c>
      <c r="G1172" s="279" t="s">
        <v>9860</v>
      </c>
      <c r="H1172" s="282">
        <v>5320</v>
      </c>
      <c r="I1172" s="283" t="s">
        <v>14330</v>
      </c>
      <c r="J1172" s="284" t="s">
        <v>21475</v>
      </c>
      <c r="K1172" s="284" t="s">
        <v>19879</v>
      </c>
      <c r="M1172" s="283">
        <v>1</v>
      </c>
      <c r="N1172" s="283">
        <v>1</v>
      </c>
    </row>
    <row r="1173" spans="1:14" ht="25.5" x14ac:dyDescent="0.45">
      <c r="A1173" s="279" t="s">
        <v>9848</v>
      </c>
      <c r="B1173" s="280" t="s">
        <v>818</v>
      </c>
      <c r="C1173" s="279" t="s">
        <v>817</v>
      </c>
      <c r="D1173" s="279"/>
      <c r="E1173" s="281" t="s">
        <v>17054</v>
      </c>
      <c r="F1173" s="279" t="s">
        <v>10290</v>
      </c>
      <c r="G1173" s="279" t="s">
        <v>9860</v>
      </c>
      <c r="H1173" s="282">
        <v>5320</v>
      </c>
      <c r="I1173" s="283" t="s">
        <v>14331</v>
      </c>
      <c r="J1173" s="284" t="s">
        <v>21472</v>
      </c>
      <c r="K1173" s="284" t="s">
        <v>19900</v>
      </c>
      <c r="M1173" s="283">
        <v>1</v>
      </c>
      <c r="N1173" s="283">
        <v>1</v>
      </c>
    </row>
    <row r="1174" spans="1:14" ht="25.5" x14ac:dyDescent="0.45">
      <c r="A1174" s="279" t="s">
        <v>9848</v>
      </c>
      <c r="B1174" s="280" t="s">
        <v>818</v>
      </c>
      <c r="C1174" s="279" t="s">
        <v>817</v>
      </c>
      <c r="D1174" s="279"/>
      <c r="E1174" s="281" t="s">
        <v>17058</v>
      </c>
      <c r="F1174" s="279" t="s">
        <v>10288</v>
      </c>
      <c r="G1174" s="279" t="s">
        <v>9860</v>
      </c>
      <c r="H1174" s="282">
        <v>5210</v>
      </c>
      <c r="I1174" s="283" t="s">
        <v>14332</v>
      </c>
      <c r="J1174" s="284" t="s">
        <v>21472</v>
      </c>
      <c r="K1174" s="284" t="s">
        <v>19896</v>
      </c>
      <c r="M1174" s="283">
        <v>1</v>
      </c>
      <c r="N1174" s="283">
        <v>1</v>
      </c>
    </row>
    <row r="1175" spans="1:14" ht="25.5" x14ac:dyDescent="0.45">
      <c r="A1175" s="279" t="s">
        <v>9848</v>
      </c>
      <c r="B1175" s="280" t="s">
        <v>818</v>
      </c>
      <c r="C1175" s="279" t="s">
        <v>817</v>
      </c>
      <c r="D1175" s="279"/>
      <c r="E1175" s="281" t="s">
        <v>17060</v>
      </c>
      <c r="F1175" s="279" t="s">
        <v>10286</v>
      </c>
      <c r="G1175" s="279" t="s">
        <v>9860</v>
      </c>
      <c r="H1175" s="282">
        <v>5210</v>
      </c>
      <c r="I1175" s="283" t="s">
        <v>14333</v>
      </c>
      <c r="J1175" s="284" t="s">
        <v>21472</v>
      </c>
      <c r="K1175" s="284" t="s">
        <v>19894</v>
      </c>
      <c r="M1175" s="283">
        <v>1</v>
      </c>
      <c r="N1175" s="283">
        <v>1</v>
      </c>
    </row>
    <row r="1176" spans="1:14" ht="25.5" x14ac:dyDescent="0.45">
      <c r="A1176" s="279" t="s">
        <v>9848</v>
      </c>
      <c r="B1176" s="280" t="s">
        <v>818</v>
      </c>
      <c r="C1176" s="279" t="s">
        <v>817</v>
      </c>
      <c r="D1176" s="279" t="s">
        <v>9848</v>
      </c>
      <c r="E1176" s="281" t="s">
        <v>17137</v>
      </c>
      <c r="F1176" s="279" t="s">
        <v>2370</v>
      </c>
      <c r="G1176" s="279" t="s">
        <v>10263</v>
      </c>
      <c r="H1176" s="282">
        <v>5210</v>
      </c>
      <c r="I1176" s="283" t="s">
        <v>14334</v>
      </c>
      <c r="J1176" s="284" t="s">
        <v>21472</v>
      </c>
      <c r="K1176" s="284" t="s">
        <v>19817</v>
      </c>
      <c r="M1176" s="283">
        <v>1</v>
      </c>
      <c r="N1176" s="283">
        <v>1</v>
      </c>
    </row>
    <row r="1177" spans="1:14" ht="25.5" x14ac:dyDescent="0.45">
      <c r="A1177" s="279" t="s">
        <v>9848</v>
      </c>
      <c r="B1177" s="280" t="s">
        <v>821</v>
      </c>
      <c r="C1177" s="279" t="s">
        <v>820</v>
      </c>
      <c r="D1177" s="279"/>
      <c r="E1177" s="281" t="s">
        <v>17055</v>
      </c>
      <c r="F1177" s="279" t="s">
        <v>10289</v>
      </c>
      <c r="G1177" s="279" t="s">
        <v>9860</v>
      </c>
      <c r="H1177" s="282">
        <v>5210</v>
      </c>
      <c r="I1177" s="283" t="s">
        <v>14335</v>
      </c>
      <c r="J1177" s="284" t="s">
        <v>21470</v>
      </c>
      <c r="K1177" s="284" t="s">
        <v>19899</v>
      </c>
      <c r="M1177" s="283">
        <v>1</v>
      </c>
      <c r="N1177" s="283">
        <v>1</v>
      </c>
    </row>
    <row r="1178" spans="1:14" ht="25.5" x14ac:dyDescent="0.45">
      <c r="A1178" s="279" t="s">
        <v>9848</v>
      </c>
      <c r="B1178" s="280" t="s">
        <v>821</v>
      </c>
      <c r="C1178" s="279" t="s">
        <v>820</v>
      </c>
      <c r="D1178" s="279"/>
      <c r="E1178" s="281" t="s">
        <v>17059</v>
      </c>
      <c r="F1178" s="279" t="s">
        <v>10287</v>
      </c>
      <c r="G1178" s="279" t="s">
        <v>9860</v>
      </c>
      <c r="H1178" s="282">
        <v>5813</v>
      </c>
      <c r="I1178" s="283" t="s">
        <v>14336</v>
      </c>
      <c r="J1178" s="284" t="s">
        <v>21470</v>
      </c>
      <c r="K1178" s="284" t="s">
        <v>19895</v>
      </c>
      <c r="M1178" s="283">
        <v>1</v>
      </c>
      <c r="N1178" s="283">
        <v>1</v>
      </c>
    </row>
    <row r="1179" spans="1:14" ht="25.5" x14ac:dyDescent="0.45">
      <c r="A1179" s="279" t="s">
        <v>9848</v>
      </c>
      <c r="B1179" s="280" t="s">
        <v>821</v>
      </c>
      <c r="C1179" s="279" t="s">
        <v>820</v>
      </c>
      <c r="D1179" s="279" t="s">
        <v>9848</v>
      </c>
      <c r="E1179" s="281" t="s">
        <v>17944</v>
      </c>
      <c r="F1179" s="279" t="s">
        <v>9858</v>
      </c>
      <c r="G1179" s="279" t="s">
        <v>9859</v>
      </c>
      <c r="H1179" s="282">
        <v>5813</v>
      </c>
      <c r="I1179" s="283" t="s">
        <v>14337</v>
      </c>
      <c r="J1179" s="284" t="s">
        <v>21470</v>
      </c>
      <c r="K1179" s="284" t="s">
        <v>18968</v>
      </c>
      <c r="M1179" s="283">
        <v>1</v>
      </c>
      <c r="N1179" s="283">
        <v>1</v>
      </c>
    </row>
    <row r="1180" spans="1:14" ht="25.5" x14ac:dyDescent="0.45">
      <c r="A1180" s="279" t="s">
        <v>9848</v>
      </c>
      <c r="B1180" s="280" t="s">
        <v>826</v>
      </c>
      <c r="C1180" s="279" t="s">
        <v>825</v>
      </c>
      <c r="D1180" s="279"/>
      <c r="E1180" s="281" t="s">
        <v>17177</v>
      </c>
      <c r="F1180" s="279" t="s">
        <v>2398</v>
      </c>
      <c r="G1180" s="279" t="s">
        <v>9860</v>
      </c>
      <c r="H1180" s="282">
        <v>5811</v>
      </c>
      <c r="I1180" s="283" t="s">
        <v>14338</v>
      </c>
      <c r="J1180" s="284" t="s">
        <v>21467</v>
      </c>
      <c r="K1180" s="284" t="s">
        <v>19771</v>
      </c>
      <c r="M1180" s="283">
        <v>1</v>
      </c>
      <c r="N1180" s="283">
        <v>1</v>
      </c>
    </row>
    <row r="1181" spans="1:14" ht="25.5" x14ac:dyDescent="0.45">
      <c r="A1181" s="279" t="s">
        <v>9848</v>
      </c>
      <c r="B1181" s="280" t="s">
        <v>826</v>
      </c>
      <c r="C1181" s="279" t="s">
        <v>825</v>
      </c>
      <c r="D1181" s="279"/>
      <c r="E1181" s="281" t="s">
        <v>17179</v>
      </c>
      <c r="F1181" s="279" t="s">
        <v>2400</v>
      </c>
      <c r="G1181" s="279" t="s">
        <v>9860</v>
      </c>
      <c r="H1181" s="282">
        <v>5812</v>
      </c>
      <c r="I1181" s="283" t="s">
        <v>14339</v>
      </c>
      <c r="J1181" s="284" t="s">
        <v>21467</v>
      </c>
      <c r="K1181" s="284" t="s">
        <v>19769</v>
      </c>
      <c r="M1181" s="283">
        <v>1</v>
      </c>
      <c r="N1181" s="283">
        <v>1</v>
      </c>
    </row>
    <row r="1182" spans="1:14" ht="25.5" x14ac:dyDescent="0.45">
      <c r="A1182" s="279" t="s">
        <v>9848</v>
      </c>
      <c r="B1182" s="280" t="s">
        <v>826</v>
      </c>
      <c r="C1182" s="279" t="s">
        <v>825</v>
      </c>
      <c r="D1182" s="279"/>
      <c r="E1182" s="281" t="s">
        <v>17181</v>
      </c>
      <c r="F1182" s="279" t="s">
        <v>2401</v>
      </c>
      <c r="G1182" s="279" t="s">
        <v>9860</v>
      </c>
      <c r="H1182" s="282">
        <v>5819</v>
      </c>
      <c r="I1182" s="283" t="s">
        <v>14340</v>
      </c>
      <c r="J1182" s="284" t="s">
        <v>21467</v>
      </c>
      <c r="K1182" s="284" t="s">
        <v>19767</v>
      </c>
      <c r="M1182" s="283">
        <v>1</v>
      </c>
      <c r="N1182" s="283">
        <v>1</v>
      </c>
    </row>
    <row r="1183" spans="1:14" ht="25.5" x14ac:dyDescent="0.45">
      <c r="A1183" s="279" t="s">
        <v>9848</v>
      </c>
      <c r="B1183" s="280" t="s">
        <v>826</v>
      </c>
      <c r="C1183" s="279" t="s">
        <v>825</v>
      </c>
      <c r="D1183" s="279"/>
      <c r="E1183" s="281" t="s">
        <v>17183</v>
      </c>
      <c r="F1183" s="279" t="s">
        <v>2402</v>
      </c>
      <c r="G1183" s="279" t="s">
        <v>9860</v>
      </c>
      <c r="H1183" s="282">
        <v>5811</v>
      </c>
      <c r="I1183" s="283" t="s">
        <v>14341</v>
      </c>
      <c r="J1183" s="284" t="s">
        <v>21467</v>
      </c>
      <c r="K1183" s="284" t="s">
        <v>19765</v>
      </c>
      <c r="M1183" s="283">
        <v>1</v>
      </c>
      <c r="N1183" s="283">
        <v>1</v>
      </c>
    </row>
    <row r="1184" spans="1:14" ht="25.5" x14ac:dyDescent="0.45">
      <c r="A1184" s="279" t="s">
        <v>9848</v>
      </c>
      <c r="B1184" s="280" t="s">
        <v>829</v>
      </c>
      <c r="C1184" s="279" t="s">
        <v>830</v>
      </c>
      <c r="D1184" s="279" t="s">
        <v>9848</v>
      </c>
      <c r="E1184" s="281" t="s">
        <v>17147</v>
      </c>
      <c r="F1184" s="279" t="s">
        <v>2377</v>
      </c>
      <c r="G1184" s="279" t="s">
        <v>10255</v>
      </c>
      <c r="H1184" s="282">
        <v>5819</v>
      </c>
      <c r="I1184" s="283" t="s">
        <v>14342</v>
      </c>
      <c r="J1184" s="284" t="s">
        <v>21465</v>
      </c>
      <c r="K1184" s="284" t="s">
        <v>19807</v>
      </c>
      <c r="M1184" s="283">
        <v>1</v>
      </c>
      <c r="N1184" s="283">
        <v>1</v>
      </c>
    </row>
    <row r="1185" spans="1:14" ht="25.5" x14ac:dyDescent="0.45">
      <c r="A1185" s="279" t="s">
        <v>9848</v>
      </c>
      <c r="B1185" s="280" t="s">
        <v>829</v>
      </c>
      <c r="C1185" s="279" t="s">
        <v>830</v>
      </c>
      <c r="D1185" s="279"/>
      <c r="E1185" s="281" t="s">
        <v>17159</v>
      </c>
      <c r="F1185" s="279" t="s">
        <v>2385</v>
      </c>
      <c r="G1185" s="279" t="s">
        <v>9860</v>
      </c>
      <c r="H1185" s="282">
        <v>5820</v>
      </c>
      <c r="I1185" s="283" t="s">
        <v>14343</v>
      </c>
      <c r="J1185" s="284" t="s">
        <v>21465</v>
      </c>
      <c r="K1185" s="284" t="s">
        <v>19795</v>
      </c>
      <c r="M1185" s="283">
        <v>1</v>
      </c>
      <c r="N1185" s="283">
        <v>1</v>
      </c>
    </row>
    <row r="1186" spans="1:14" ht="25.5" x14ac:dyDescent="0.45">
      <c r="A1186" s="279" t="s">
        <v>9848</v>
      </c>
      <c r="B1186" s="280" t="s">
        <v>829</v>
      </c>
      <c r="C1186" s="279" t="s">
        <v>830</v>
      </c>
      <c r="D1186" s="279" t="s">
        <v>9848</v>
      </c>
      <c r="E1186" s="281" t="s">
        <v>17161</v>
      </c>
      <c r="F1186" s="279" t="s">
        <v>2386</v>
      </c>
      <c r="G1186" s="279" t="s">
        <v>10246</v>
      </c>
      <c r="H1186" s="282">
        <v>5911</v>
      </c>
      <c r="I1186" s="283" t="s">
        <v>14344</v>
      </c>
      <c r="J1186" s="284" t="s">
        <v>21465</v>
      </c>
      <c r="K1186" s="284" t="s">
        <v>19793</v>
      </c>
      <c r="M1186" s="283">
        <v>1</v>
      </c>
      <c r="N1186" s="283">
        <v>1</v>
      </c>
    </row>
    <row r="1187" spans="1:14" ht="38.25" x14ac:dyDescent="0.45">
      <c r="A1187" s="279" t="s">
        <v>9848</v>
      </c>
      <c r="B1187" s="280" t="s">
        <v>829</v>
      </c>
      <c r="C1187" s="279" t="s">
        <v>830</v>
      </c>
      <c r="D1187" s="279" t="s">
        <v>9848</v>
      </c>
      <c r="E1187" s="281" t="s">
        <v>17168</v>
      </c>
      <c r="F1187" s="279" t="s">
        <v>10238</v>
      </c>
      <c r="G1187" s="279" t="s">
        <v>10240</v>
      </c>
      <c r="H1187" s="282">
        <v>5913</v>
      </c>
      <c r="I1187" s="283" t="s">
        <v>14345</v>
      </c>
      <c r="J1187" s="284" t="s">
        <v>21465</v>
      </c>
      <c r="K1187" s="284" t="s">
        <v>19786</v>
      </c>
      <c r="M1187" s="283">
        <v>1</v>
      </c>
      <c r="N1187" s="283">
        <v>1</v>
      </c>
    </row>
    <row r="1188" spans="1:14" ht="25.5" x14ac:dyDescent="0.45">
      <c r="A1188" s="279" t="s">
        <v>9848</v>
      </c>
      <c r="B1188" s="280" t="s">
        <v>829</v>
      </c>
      <c r="C1188" s="279" t="s">
        <v>830</v>
      </c>
      <c r="D1188" s="279" t="s">
        <v>9848</v>
      </c>
      <c r="E1188" s="281" t="s">
        <v>17843</v>
      </c>
      <c r="F1188" s="279" t="s">
        <v>9923</v>
      </c>
      <c r="G1188" s="279" t="s">
        <v>9924</v>
      </c>
      <c r="H1188" s="282">
        <v>5914</v>
      </c>
      <c r="I1188" s="283" t="s">
        <v>14346</v>
      </c>
      <c r="J1188" s="284" t="s">
        <v>21465</v>
      </c>
      <c r="K1188" s="284" t="s">
        <v>19071</v>
      </c>
      <c r="M1188" s="283">
        <v>1</v>
      </c>
      <c r="N1188" s="283">
        <v>1</v>
      </c>
    </row>
    <row r="1189" spans="1:14" ht="25.5" x14ac:dyDescent="0.45">
      <c r="A1189" s="279" t="s">
        <v>9848</v>
      </c>
      <c r="B1189" s="280" t="s">
        <v>831</v>
      </c>
      <c r="C1189" s="279" t="s">
        <v>832</v>
      </c>
      <c r="D1189" s="279"/>
      <c r="E1189" s="281" t="s">
        <v>17150</v>
      </c>
      <c r="F1189" s="279" t="s">
        <v>2379</v>
      </c>
      <c r="G1189" s="279" t="s">
        <v>9860</v>
      </c>
      <c r="H1189" s="282">
        <v>5914</v>
      </c>
      <c r="I1189" s="283" t="s">
        <v>14347</v>
      </c>
      <c r="J1189" s="284" t="s">
        <v>21464</v>
      </c>
      <c r="K1189" s="284" t="s">
        <v>19804</v>
      </c>
      <c r="M1189" s="283">
        <v>1</v>
      </c>
      <c r="N1189" s="283">
        <v>1</v>
      </c>
    </row>
    <row r="1190" spans="1:14" ht="25.5" x14ac:dyDescent="0.45">
      <c r="A1190" s="279" t="s">
        <v>9848</v>
      </c>
      <c r="B1190" s="280" t="s">
        <v>831</v>
      </c>
      <c r="C1190" s="279" t="s">
        <v>832</v>
      </c>
      <c r="D1190" s="279"/>
      <c r="E1190" s="281" t="s">
        <v>17154</v>
      </c>
      <c r="F1190" s="279" t="s">
        <v>2381</v>
      </c>
      <c r="G1190" s="279" t="s">
        <v>9860</v>
      </c>
      <c r="H1190" s="282">
        <v>5912</v>
      </c>
      <c r="I1190" s="283" t="s">
        <v>14348</v>
      </c>
      <c r="J1190" s="284" t="s">
        <v>21464</v>
      </c>
      <c r="K1190" s="284" t="s">
        <v>19800</v>
      </c>
      <c r="M1190" s="283">
        <v>1</v>
      </c>
      <c r="N1190" s="283">
        <v>1</v>
      </c>
    </row>
    <row r="1191" spans="1:14" ht="25.5" x14ac:dyDescent="0.45">
      <c r="A1191" s="279" t="s">
        <v>9848</v>
      </c>
      <c r="B1191" s="280" t="s">
        <v>831</v>
      </c>
      <c r="C1191" s="279" t="s">
        <v>832</v>
      </c>
      <c r="D1191" s="279" t="s">
        <v>9848</v>
      </c>
      <c r="E1191" s="281" t="s">
        <v>17156</v>
      </c>
      <c r="F1191" s="279" t="s">
        <v>2383</v>
      </c>
      <c r="G1191" s="279" t="s">
        <v>10248</v>
      </c>
      <c r="H1191" s="282">
        <v>5912</v>
      </c>
      <c r="I1191" s="283" t="s">
        <v>14349</v>
      </c>
      <c r="J1191" s="284" t="s">
        <v>21464</v>
      </c>
      <c r="K1191" s="284" t="s">
        <v>19798</v>
      </c>
      <c r="M1191" s="283">
        <v>1</v>
      </c>
      <c r="N1191" s="283">
        <v>1</v>
      </c>
    </row>
    <row r="1192" spans="1:14" ht="25.5" x14ac:dyDescent="0.45">
      <c r="A1192" s="279" t="s">
        <v>9848</v>
      </c>
      <c r="B1192" s="280" t="s">
        <v>833</v>
      </c>
      <c r="C1192" s="279" t="s">
        <v>834</v>
      </c>
      <c r="D1192" s="279"/>
      <c r="E1192" s="281" t="s">
        <v>17141</v>
      </c>
      <c r="F1192" s="279" t="s">
        <v>2374</v>
      </c>
      <c r="G1192" s="279" t="s">
        <v>9860</v>
      </c>
      <c r="H1192" s="282">
        <v>5913</v>
      </c>
      <c r="I1192" s="283" t="s">
        <v>14350</v>
      </c>
      <c r="J1192" s="284" t="s">
        <v>21463</v>
      </c>
      <c r="K1192" s="284" t="s">
        <v>19813</v>
      </c>
      <c r="M1192" s="283">
        <v>1</v>
      </c>
      <c r="N1192" s="283">
        <v>1</v>
      </c>
    </row>
    <row r="1193" spans="1:14" ht="25.5" x14ac:dyDescent="0.45">
      <c r="A1193" s="279" t="s">
        <v>9848</v>
      </c>
      <c r="B1193" s="280" t="s">
        <v>833</v>
      </c>
      <c r="C1193" s="279" t="s">
        <v>834</v>
      </c>
      <c r="D1193" s="279" t="s">
        <v>9848</v>
      </c>
      <c r="E1193" s="281" t="s">
        <v>17142</v>
      </c>
      <c r="F1193" s="279" t="s">
        <v>10260</v>
      </c>
      <c r="G1193" s="279" t="s">
        <v>10262</v>
      </c>
      <c r="H1193" s="282">
        <v>5920</v>
      </c>
      <c r="I1193" s="283" t="s">
        <v>14351</v>
      </c>
      <c r="J1193" s="284" t="s">
        <v>21463</v>
      </c>
      <c r="K1193" s="284" t="s">
        <v>19812</v>
      </c>
      <c r="M1193" s="283">
        <v>1</v>
      </c>
      <c r="N1193" s="283">
        <v>1</v>
      </c>
    </row>
    <row r="1194" spans="1:14" ht="25.5" x14ac:dyDescent="0.45">
      <c r="A1194" s="279" t="s">
        <v>9848</v>
      </c>
      <c r="B1194" s="280" t="s">
        <v>833</v>
      </c>
      <c r="C1194" s="279" t="s">
        <v>834</v>
      </c>
      <c r="D1194" s="279" t="s">
        <v>9848</v>
      </c>
      <c r="E1194" s="281" t="s">
        <v>17144</v>
      </c>
      <c r="F1194" s="279" t="s">
        <v>2376</v>
      </c>
      <c r="G1194" s="279" t="s">
        <v>10257</v>
      </c>
      <c r="H1194" s="282">
        <v>5920</v>
      </c>
      <c r="I1194" s="283" t="s">
        <v>14352</v>
      </c>
      <c r="J1194" s="284" t="s">
        <v>21463</v>
      </c>
      <c r="K1194" s="284" t="s">
        <v>19810</v>
      </c>
      <c r="M1194" s="283">
        <v>1</v>
      </c>
      <c r="N1194" s="283">
        <v>1</v>
      </c>
    </row>
    <row r="1195" spans="1:14" ht="25.5" x14ac:dyDescent="0.45">
      <c r="A1195" s="279" t="s">
        <v>9848</v>
      </c>
      <c r="B1195" s="280" t="s">
        <v>833</v>
      </c>
      <c r="C1195" s="279" t="s">
        <v>834</v>
      </c>
      <c r="D1195" s="279" t="s">
        <v>9848</v>
      </c>
      <c r="E1195" s="281" t="s">
        <v>17168</v>
      </c>
      <c r="F1195" s="279" t="s">
        <v>10238</v>
      </c>
      <c r="G1195" s="279" t="s">
        <v>10239</v>
      </c>
      <c r="H1195" s="282">
        <v>5920</v>
      </c>
      <c r="I1195" s="283" t="s">
        <v>14353</v>
      </c>
      <c r="J1195" s="284" t="s">
        <v>21463</v>
      </c>
      <c r="K1195" s="284" t="s">
        <v>19786</v>
      </c>
      <c r="M1195" s="283">
        <v>1</v>
      </c>
      <c r="N1195" s="283">
        <v>1</v>
      </c>
    </row>
    <row r="1196" spans="1:14" ht="13.15" x14ac:dyDescent="0.45">
      <c r="A1196" s="279" t="s">
        <v>9848</v>
      </c>
      <c r="B1196" s="280" t="s">
        <v>835</v>
      </c>
      <c r="C1196" s="279" t="s">
        <v>836</v>
      </c>
      <c r="D1196" s="279" t="s">
        <v>9848</v>
      </c>
      <c r="E1196" s="281" t="s">
        <v>17142</v>
      </c>
      <c r="F1196" s="279" t="s">
        <v>10260</v>
      </c>
      <c r="G1196" s="279" t="s">
        <v>10261</v>
      </c>
      <c r="H1196" s="282">
        <v>5920</v>
      </c>
      <c r="I1196" s="283" t="s">
        <v>14354</v>
      </c>
      <c r="J1196" s="284" t="s">
        <v>21462</v>
      </c>
      <c r="K1196" s="284" t="s">
        <v>19812</v>
      </c>
      <c r="M1196" s="283">
        <v>1</v>
      </c>
      <c r="N1196" s="283">
        <v>1</v>
      </c>
    </row>
    <row r="1197" spans="1:14" ht="25.5" x14ac:dyDescent="0.45">
      <c r="A1197" s="279" t="s">
        <v>9848</v>
      </c>
      <c r="B1197" s="280" t="s">
        <v>835</v>
      </c>
      <c r="C1197" s="279" t="s">
        <v>836</v>
      </c>
      <c r="D1197" s="279" t="s">
        <v>9848</v>
      </c>
      <c r="E1197" s="281" t="s">
        <v>17147</v>
      </c>
      <c r="F1197" s="279" t="s">
        <v>2377</v>
      </c>
      <c r="G1197" s="279" t="s">
        <v>10254</v>
      </c>
      <c r="H1197" s="282">
        <v>6010</v>
      </c>
      <c r="I1197" s="283" t="s">
        <v>14355</v>
      </c>
      <c r="J1197" s="284" t="s">
        <v>21462</v>
      </c>
      <c r="K1197" s="284" t="s">
        <v>19807</v>
      </c>
      <c r="M1197" s="283">
        <v>1</v>
      </c>
      <c r="N1197" s="283">
        <v>1</v>
      </c>
    </row>
    <row r="1198" spans="1:14" ht="13.15" x14ac:dyDescent="0.45">
      <c r="A1198" s="279" t="s">
        <v>9848</v>
      </c>
      <c r="B1198" s="280" t="s">
        <v>835</v>
      </c>
      <c r="C1198" s="279" t="s">
        <v>836</v>
      </c>
      <c r="D1198" s="279" t="s">
        <v>9848</v>
      </c>
      <c r="E1198" s="281" t="s">
        <v>17152</v>
      </c>
      <c r="F1198" s="279" t="s">
        <v>2380</v>
      </c>
      <c r="G1198" s="279" t="s">
        <v>10252</v>
      </c>
      <c r="H1198" s="282">
        <v>6120</v>
      </c>
      <c r="I1198" s="283" t="s">
        <v>14356</v>
      </c>
      <c r="J1198" s="284" t="s">
        <v>21462</v>
      </c>
      <c r="K1198" s="284" t="s">
        <v>19802</v>
      </c>
      <c r="M1198" s="283">
        <v>1</v>
      </c>
      <c r="N1198" s="283">
        <v>1</v>
      </c>
    </row>
    <row r="1199" spans="1:14" ht="25.5" x14ac:dyDescent="0.45">
      <c r="A1199" s="279" t="s">
        <v>9848</v>
      </c>
      <c r="B1199" s="280" t="s">
        <v>835</v>
      </c>
      <c r="C1199" s="279" t="s">
        <v>836</v>
      </c>
      <c r="D1199" s="279" t="s">
        <v>9848</v>
      </c>
      <c r="E1199" s="281" t="s">
        <v>17161</v>
      </c>
      <c r="F1199" s="279" t="s">
        <v>2386</v>
      </c>
      <c r="G1199" s="279" t="s">
        <v>10245</v>
      </c>
      <c r="H1199" s="282">
        <v>6010</v>
      </c>
      <c r="I1199" s="283" t="s">
        <v>14357</v>
      </c>
      <c r="J1199" s="284" t="s">
        <v>21462</v>
      </c>
      <c r="K1199" s="284" t="s">
        <v>19793</v>
      </c>
      <c r="M1199" s="283">
        <v>1</v>
      </c>
      <c r="N1199" s="283">
        <v>1</v>
      </c>
    </row>
    <row r="1200" spans="1:14" ht="38.25" x14ac:dyDescent="0.45">
      <c r="A1200" s="279" t="s">
        <v>9848</v>
      </c>
      <c r="B1200" s="280" t="s">
        <v>837</v>
      </c>
      <c r="C1200" s="279" t="s">
        <v>838</v>
      </c>
      <c r="D1200" s="279" t="s">
        <v>9848</v>
      </c>
      <c r="E1200" s="281" t="s">
        <v>17156</v>
      </c>
      <c r="F1200" s="279" t="s">
        <v>2383</v>
      </c>
      <c r="G1200" s="279" t="s">
        <v>10247</v>
      </c>
      <c r="H1200" s="282">
        <v>6120</v>
      </c>
      <c r="I1200" s="283" t="s">
        <v>14358</v>
      </c>
      <c r="J1200" s="284" t="s">
        <v>21461</v>
      </c>
      <c r="K1200" s="284" t="s">
        <v>19798</v>
      </c>
      <c r="M1200" s="283">
        <v>1</v>
      </c>
      <c r="N1200" s="283">
        <v>1</v>
      </c>
    </row>
    <row r="1201" spans="1:14" ht="25.5" x14ac:dyDescent="0.45">
      <c r="A1201" s="279" t="s">
        <v>9848</v>
      </c>
      <c r="B1201" s="280" t="s">
        <v>837</v>
      </c>
      <c r="C1201" s="279" t="s">
        <v>838</v>
      </c>
      <c r="D1201" s="279" t="s">
        <v>9848</v>
      </c>
      <c r="E1201" s="281" t="s">
        <v>17161</v>
      </c>
      <c r="F1201" s="279" t="s">
        <v>2386</v>
      </c>
      <c r="G1201" s="279" t="s">
        <v>10244</v>
      </c>
      <c r="H1201" s="282">
        <v>6020</v>
      </c>
      <c r="I1201" s="283" t="s">
        <v>14359</v>
      </c>
      <c r="J1201" s="284" t="s">
        <v>21461</v>
      </c>
      <c r="K1201" s="284" t="s">
        <v>19793</v>
      </c>
      <c r="M1201" s="283">
        <v>1</v>
      </c>
      <c r="N1201" s="283">
        <v>1</v>
      </c>
    </row>
    <row r="1202" spans="1:14" ht="25.5" x14ac:dyDescent="0.45">
      <c r="A1202" s="279" t="s">
        <v>9848</v>
      </c>
      <c r="B1202" s="280" t="s">
        <v>837</v>
      </c>
      <c r="C1202" s="279" t="s">
        <v>838</v>
      </c>
      <c r="D1202" s="279"/>
      <c r="E1202" s="281" t="s">
        <v>17164</v>
      </c>
      <c r="F1202" s="279" t="s">
        <v>2388</v>
      </c>
      <c r="G1202" s="279" t="s">
        <v>9860</v>
      </c>
      <c r="H1202" s="282">
        <v>6120</v>
      </c>
      <c r="I1202" s="283" t="s">
        <v>14360</v>
      </c>
      <c r="J1202" s="284" t="s">
        <v>21461</v>
      </c>
      <c r="K1202" s="284" t="s">
        <v>19790</v>
      </c>
      <c r="M1202" s="283">
        <v>1</v>
      </c>
      <c r="N1202" s="283">
        <v>1</v>
      </c>
    </row>
    <row r="1203" spans="1:14" ht="25.5" x14ac:dyDescent="0.45">
      <c r="A1203" s="279" t="s">
        <v>9848</v>
      </c>
      <c r="B1203" s="280" t="s">
        <v>837</v>
      </c>
      <c r="C1203" s="279" t="s">
        <v>838</v>
      </c>
      <c r="D1203" s="279"/>
      <c r="E1203" s="281" t="s">
        <v>17167</v>
      </c>
      <c r="F1203" s="279" t="s">
        <v>10242</v>
      </c>
      <c r="G1203" s="279" t="s">
        <v>9860</v>
      </c>
      <c r="H1203" s="282">
        <v>6020</v>
      </c>
      <c r="I1203" s="283" t="s">
        <v>14361</v>
      </c>
      <c r="J1203" s="284" t="s">
        <v>21461</v>
      </c>
      <c r="K1203" s="284" t="s">
        <v>19787</v>
      </c>
      <c r="M1203" s="283">
        <v>1</v>
      </c>
      <c r="N1203" s="283">
        <v>1</v>
      </c>
    </row>
    <row r="1204" spans="1:14" ht="25.5" x14ac:dyDescent="0.45">
      <c r="A1204" s="279" t="s">
        <v>9848</v>
      </c>
      <c r="B1204" s="280" t="s">
        <v>837</v>
      </c>
      <c r="C1204" s="279" t="s">
        <v>838</v>
      </c>
      <c r="D1204" s="279" t="s">
        <v>9848</v>
      </c>
      <c r="E1204" s="281" t="s">
        <v>17168</v>
      </c>
      <c r="F1204" s="279" t="s">
        <v>10238</v>
      </c>
      <c r="G1204" s="279" t="s">
        <v>10237</v>
      </c>
      <c r="H1204" s="282">
        <v>6120</v>
      </c>
      <c r="I1204" s="283" t="s">
        <v>14362</v>
      </c>
      <c r="J1204" s="284" t="s">
        <v>21461</v>
      </c>
      <c r="K1204" s="284" t="s">
        <v>19786</v>
      </c>
      <c r="M1204" s="283">
        <v>1</v>
      </c>
      <c r="N1204" s="283">
        <v>1</v>
      </c>
    </row>
    <row r="1205" spans="1:14" ht="13.15" x14ac:dyDescent="0.45">
      <c r="A1205" s="279"/>
      <c r="B1205" s="280" t="s">
        <v>843</v>
      </c>
      <c r="C1205" s="279" t="s">
        <v>842</v>
      </c>
      <c r="D1205" s="279"/>
      <c r="E1205" s="281" t="s">
        <v>17170</v>
      </c>
      <c r="F1205" s="279" t="s">
        <v>2393</v>
      </c>
      <c r="G1205" s="279" t="s">
        <v>9860</v>
      </c>
      <c r="H1205" s="282">
        <v>6110</v>
      </c>
      <c r="I1205" s="283" t="s">
        <v>14363</v>
      </c>
      <c r="J1205" s="284" t="s">
        <v>21458</v>
      </c>
      <c r="K1205" s="284" t="s">
        <v>19782</v>
      </c>
      <c r="M1205" s="283">
        <v>1</v>
      </c>
      <c r="N1205" s="283">
        <v>1</v>
      </c>
    </row>
    <row r="1206" spans="1:14" ht="25.5" x14ac:dyDescent="0.45">
      <c r="A1206" s="279" t="s">
        <v>9848</v>
      </c>
      <c r="B1206" s="280" t="s">
        <v>846</v>
      </c>
      <c r="C1206" s="279" t="s">
        <v>845</v>
      </c>
      <c r="D1206" s="279"/>
      <c r="E1206" s="281" t="s">
        <v>17172</v>
      </c>
      <c r="F1206" s="279" t="s">
        <v>2395</v>
      </c>
      <c r="G1206" s="279" t="s">
        <v>9860</v>
      </c>
      <c r="H1206" s="282">
        <v>6130</v>
      </c>
      <c r="I1206" s="283" t="s">
        <v>14364</v>
      </c>
      <c r="J1206" s="284" t="s">
        <v>21456</v>
      </c>
      <c r="K1206" s="284" t="s">
        <v>19778</v>
      </c>
      <c r="M1206" s="283">
        <v>1</v>
      </c>
      <c r="N1206" s="283">
        <v>1</v>
      </c>
    </row>
    <row r="1207" spans="1:14" ht="25.5" x14ac:dyDescent="0.45">
      <c r="A1207" s="279" t="s">
        <v>9848</v>
      </c>
      <c r="B1207" s="280" t="s">
        <v>846</v>
      </c>
      <c r="C1207" s="279" t="s">
        <v>845</v>
      </c>
      <c r="D1207" s="279"/>
      <c r="E1207" s="281" t="s">
        <v>17174</v>
      </c>
      <c r="F1207" s="279" t="s">
        <v>2396</v>
      </c>
      <c r="G1207" s="279" t="s">
        <v>9860</v>
      </c>
      <c r="H1207" s="282">
        <v>6120</v>
      </c>
      <c r="I1207" s="283" t="s">
        <v>14365</v>
      </c>
      <c r="J1207" s="284" t="s">
        <v>21456</v>
      </c>
      <c r="K1207" s="284" t="s">
        <v>19775</v>
      </c>
      <c r="M1207" s="283">
        <v>1</v>
      </c>
      <c r="N1207" s="283">
        <v>1</v>
      </c>
    </row>
    <row r="1208" spans="1:14" ht="25.5" x14ac:dyDescent="0.45">
      <c r="A1208" s="279" t="s">
        <v>9848</v>
      </c>
      <c r="B1208" s="280" t="s">
        <v>853</v>
      </c>
      <c r="C1208" s="279" t="s">
        <v>852</v>
      </c>
      <c r="D1208" s="279" t="s">
        <v>9848</v>
      </c>
      <c r="E1208" s="281" t="s">
        <v>17756</v>
      </c>
      <c r="F1208" s="279" t="s">
        <v>9994</v>
      </c>
      <c r="G1208" s="279" t="s">
        <v>9995</v>
      </c>
      <c r="H1208" s="282">
        <v>6130</v>
      </c>
      <c r="I1208" s="283" t="s">
        <v>14366</v>
      </c>
      <c r="J1208" s="284" t="s">
        <v>21452</v>
      </c>
      <c r="K1208" s="284" t="s">
        <v>19164</v>
      </c>
      <c r="M1208" s="283">
        <v>1</v>
      </c>
      <c r="N1208" s="283">
        <v>1</v>
      </c>
    </row>
    <row r="1209" spans="1:14" ht="13.15" x14ac:dyDescent="0.45">
      <c r="A1209" s="279" t="s">
        <v>9848</v>
      </c>
      <c r="B1209" s="280" t="s">
        <v>853</v>
      </c>
      <c r="C1209" s="279" t="s">
        <v>852</v>
      </c>
      <c r="D1209" s="279" t="s">
        <v>9848</v>
      </c>
      <c r="E1209" s="281" t="s">
        <v>17758</v>
      </c>
      <c r="F1209" s="279" t="s">
        <v>2851</v>
      </c>
      <c r="G1209" s="279" t="s">
        <v>9992</v>
      </c>
      <c r="H1209" s="282">
        <v>6190</v>
      </c>
      <c r="I1209" s="283" t="s">
        <v>14367</v>
      </c>
      <c r="J1209" s="284" t="s">
        <v>21452</v>
      </c>
      <c r="K1209" s="284" t="s">
        <v>19162</v>
      </c>
      <c r="M1209" s="283">
        <v>1</v>
      </c>
      <c r="N1209" s="283">
        <v>1</v>
      </c>
    </row>
    <row r="1210" spans="1:14" ht="13.15" x14ac:dyDescent="0.45">
      <c r="A1210" s="279" t="s">
        <v>9848</v>
      </c>
      <c r="B1210" s="280" t="s">
        <v>853</v>
      </c>
      <c r="C1210" s="279" t="s">
        <v>852</v>
      </c>
      <c r="D1210" s="279"/>
      <c r="E1210" s="281" t="s">
        <v>17760</v>
      </c>
      <c r="F1210" s="279" t="s">
        <v>9990</v>
      </c>
      <c r="G1210" s="279" t="s">
        <v>9860</v>
      </c>
      <c r="H1210" s="282">
        <v>6190</v>
      </c>
      <c r="I1210" s="283" t="s">
        <v>14368</v>
      </c>
      <c r="J1210" s="284" t="s">
        <v>21452</v>
      </c>
      <c r="K1210" s="284" t="s">
        <v>19160</v>
      </c>
      <c r="M1210" s="283">
        <v>1</v>
      </c>
      <c r="N1210" s="283">
        <v>1</v>
      </c>
    </row>
    <row r="1211" spans="1:14" ht="25.5" x14ac:dyDescent="0.45">
      <c r="A1211" s="279" t="s">
        <v>9848</v>
      </c>
      <c r="B1211" s="280" t="s">
        <v>853</v>
      </c>
      <c r="C1211" s="279" t="s">
        <v>852</v>
      </c>
      <c r="D1211" s="279"/>
      <c r="E1211" s="281" t="s">
        <v>17761</v>
      </c>
      <c r="F1211" s="279" t="s">
        <v>9989</v>
      </c>
      <c r="G1211" s="279" t="s">
        <v>9860</v>
      </c>
      <c r="H1211" s="282">
        <v>6190</v>
      </c>
      <c r="I1211" s="283" t="s">
        <v>14369</v>
      </c>
      <c r="J1211" s="284" t="s">
        <v>21452</v>
      </c>
      <c r="K1211" s="284" t="s">
        <v>19159</v>
      </c>
      <c r="M1211" s="283">
        <v>1</v>
      </c>
      <c r="N1211" s="283">
        <v>1</v>
      </c>
    </row>
    <row r="1212" spans="1:14" ht="25.5" x14ac:dyDescent="0.45">
      <c r="A1212" s="279" t="s">
        <v>9848</v>
      </c>
      <c r="B1212" s="280" t="s">
        <v>856</v>
      </c>
      <c r="C1212" s="279" t="s">
        <v>855</v>
      </c>
      <c r="D1212" s="279"/>
      <c r="E1212" s="281" t="s">
        <v>17764</v>
      </c>
      <c r="F1212" s="279" t="s">
        <v>9988</v>
      </c>
      <c r="G1212" s="279" t="s">
        <v>9860</v>
      </c>
      <c r="H1212" s="282">
        <v>6311</v>
      </c>
      <c r="I1212" s="283" t="s">
        <v>14370</v>
      </c>
      <c r="J1212" s="284" t="s">
        <v>21450</v>
      </c>
      <c r="K1212" s="284" t="s">
        <v>19156</v>
      </c>
      <c r="M1212" s="283">
        <v>1</v>
      </c>
      <c r="N1212" s="283">
        <v>1</v>
      </c>
    </row>
    <row r="1213" spans="1:14" ht="38.25" x14ac:dyDescent="0.45">
      <c r="A1213" s="279" t="s">
        <v>9848</v>
      </c>
      <c r="B1213" s="280" t="s">
        <v>856</v>
      </c>
      <c r="C1213" s="279" t="s">
        <v>855</v>
      </c>
      <c r="D1213" s="279"/>
      <c r="E1213" s="281" t="s">
        <v>17765</v>
      </c>
      <c r="F1213" s="279" t="s">
        <v>9987</v>
      </c>
      <c r="G1213" s="279"/>
      <c r="H1213" s="282">
        <v>7420</v>
      </c>
      <c r="I1213" s="283" t="s">
        <v>14371</v>
      </c>
      <c r="J1213" s="284" t="s">
        <v>21450</v>
      </c>
      <c r="K1213" s="284" t="s">
        <v>19155</v>
      </c>
      <c r="M1213" s="283">
        <v>1</v>
      </c>
      <c r="N1213" s="283">
        <v>1</v>
      </c>
    </row>
    <row r="1214" spans="1:14" ht="25.5" x14ac:dyDescent="0.45">
      <c r="A1214" s="279" t="s">
        <v>9848</v>
      </c>
      <c r="B1214" s="280" t="s">
        <v>859</v>
      </c>
      <c r="C1214" s="279" t="s">
        <v>858</v>
      </c>
      <c r="D1214" s="279" t="s">
        <v>9848</v>
      </c>
      <c r="E1214" s="281" t="s">
        <v>17756</v>
      </c>
      <c r="F1214" s="279" t="s">
        <v>9994</v>
      </c>
      <c r="G1214" s="279" t="s">
        <v>9993</v>
      </c>
      <c r="H1214" s="282">
        <v>6391</v>
      </c>
      <c r="I1214" s="283" t="s">
        <v>14372</v>
      </c>
      <c r="J1214" s="284" t="s">
        <v>21448</v>
      </c>
      <c r="K1214" s="284" t="s">
        <v>19164</v>
      </c>
      <c r="M1214" s="283">
        <v>1</v>
      </c>
      <c r="N1214" s="283">
        <v>1</v>
      </c>
    </row>
    <row r="1215" spans="1:14" ht="38.25" x14ac:dyDescent="0.45">
      <c r="A1215" s="279" t="s">
        <v>9848</v>
      </c>
      <c r="B1215" s="280" t="s">
        <v>859</v>
      </c>
      <c r="C1215" s="279" t="s">
        <v>858</v>
      </c>
      <c r="D1215" s="279"/>
      <c r="E1215" s="281" t="s">
        <v>17768</v>
      </c>
      <c r="F1215" s="286" t="s">
        <v>2858</v>
      </c>
      <c r="G1215" s="279" t="s">
        <v>9860</v>
      </c>
      <c r="H1215" s="282">
        <v>9101</v>
      </c>
      <c r="I1215" s="283" t="s">
        <v>14373</v>
      </c>
      <c r="J1215" s="284" t="s">
        <v>21448</v>
      </c>
      <c r="K1215" s="284" t="s">
        <v>19152</v>
      </c>
      <c r="M1215" s="283">
        <v>1</v>
      </c>
      <c r="N1215" s="283">
        <v>1</v>
      </c>
    </row>
    <row r="1216" spans="1:14" ht="25.5" x14ac:dyDescent="0.45">
      <c r="A1216" s="279" t="s">
        <v>9848</v>
      </c>
      <c r="B1216" s="280" t="s">
        <v>864</v>
      </c>
      <c r="C1216" s="279" t="s">
        <v>863</v>
      </c>
      <c r="D1216" s="279" t="s">
        <v>9848</v>
      </c>
      <c r="E1216" s="281" t="s">
        <v>17775</v>
      </c>
      <c r="F1216" s="279" t="s">
        <v>2864</v>
      </c>
      <c r="G1216" s="279" t="s">
        <v>9986</v>
      </c>
      <c r="H1216" s="282">
        <v>5811</v>
      </c>
      <c r="I1216" s="283" t="s">
        <v>14374</v>
      </c>
      <c r="J1216" s="284" t="s">
        <v>21445</v>
      </c>
      <c r="K1216" s="284" t="s">
        <v>19144</v>
      </c>
      <c r="M1216" s="283">
        <v>1</v>
      </c>
      <c r="N1216" s="283">
        <v>1</v>
      </c>
    </row>
    <row r="1217" spans="1:14" ht="25.5" x14ac:dyDescent="0.45">
      <c r="A1217" s="279" t="s">
        <v>9848</v>
      </c>
      <c r="B1217" s="280" t="s">
        <v>864</v>
      </c>
      <c r="C1217" s="279" t="s">
        <v>863</v>
      </c>
      <c r="D1217" s="279"/>
      <c r="E1217" s="281" t="s">
        <v>17781</v>
      </c>
      <c r="F1217" s="279" t="s">
        <v>2868</v>
      </c>
      <c r="G1217" s="279" t="s">
        <v>9860</v>
      </c>
      <c r="H1217" s="282">
        <v>5812</v>
      </c>
      <c r="I1217" s="283" t="s">
        <v>14375</v>
      </c>
      <c r="J1217" s="284" t="s">
        <v>21445</v>
      </c>
      <c r="K1217" s="284" t="s">
        <v>19138</v>
      </c>
      <c r="M1217" s="283">
        <v>1</v>
      </c>
      <c r="N1217" s="283">
        <v>1</v>
      </c>
    </row>
    <row r="1218" spans="1:14" ht="25.5" x14ac:dyDescent="0.45">
      <c r="A1218" s="279" t="s">
        <v>9848</v>
      </c>
      <c r="B1218" s="280" t="s">
        <v>864</v>
      </c>
      <c r="C1218" s="279" t="s">
        <v>863</v>
      </c>
      <c r="D1218" s="279"/>
      <c r="E1218" s="281" t="s">
        <v>17782</v>
      </c>
      <c r="F1218" s="279" t="s">
        <v>2869</v>
      </c>
      <c r="G1218" s="279" t="s">
        <v>9860</v>
      </c>
      <c r="H1218" s="282">
        <v>5813</v>
      </c>
      <c r="I1218" s="283" t="s">
        <v>14376</v>
      </c>
      <c r="J1218" s="284" t="s">
        <v>21445</v>
      </c>
      <c r="K1218" s="284" t="s">
        <v>19137</v>
      </c>
      <c r="M1218" s="283">
        <v>1</v>
      </c>
      <c r="N1218" s="283">
        <v>1</v>
      </c>
    </row>
    <row r="1219" spans="1:14" ht="25.5" x14ac:dyDescent="0.45">
      <c r="A1219" s="279" t="s">
        <v>9848</v>
      </c>
      <c r="B1219" s="280" t="s">
        <v>864</v>
      </c>
      <c r="C1219" s="279" t="s">
        <v>863</v>
      </c>
      <c r="D1219" s="279"/>
      <c r="E1219" s="281" t="s">
        <v>17783</v>
      </c>
      <c r="F1219" s="279" t="s">
        <v>2870</v>
      </c>
      <c r="G1219" s="279" t="s">
        <v>9860</v>
      </c>
      <c r="H1219" s="282">
        <v>5819</v>
      </c>
      <c r="I1219" s="283" t="s">
        <v>14377</v>
      </c>
      <c r="J1219" s="284" t="s">
        <v>21445</v>
      </c>
      <c r="K1219" s="284" t="s">
        <v>19136</v>
      </c>
      <c r="M1219" s="283">
        <v>1</v>
      </c>
      <c r="N1219" s="283">
        <v>1</v>
      </c>
    </row>
    <row r="1220" spans="1:14" ht="25.5" x14ac:dyDescent="0.45">
      <c r="A1220" s="279" t="s">
        <v>9848</v>
      </c>
      <c r="B1220" s="280" t="s">
        <v>864</v>
      </c>
      <c r="C1220" s="279" t="s">
        <v>863</v>
      </c>
      <c r="D1220" s="279" t="s">
        <v>9848</v>
      </c>
      <c r="E1220" s="281" t="s">
        <v>17784</v>
      </c>
      <c r="F1220" s="279" t="s">
        <v>2871</v>
      </c>
      <c r="G1220" s="279" t="s">
        <v>9984</v>
      </c>
      <c r="H1220" s="282">
        <v>5920</v>
      </c>
      <c r="I1220" s="283" t="s">
        <v>14378</v>
      </c>
      <c r="J1220" s="284" t="s">
        <v>21445</v>
      </c>
      <c r="K1220" s="284" t="s">
        <v>19135</v>
      </c>
      <c r="M1220" s="283">
        <v>1</v>
      </c>
      <c r="N1220" s="283">
        <v>1</v>
      </c>
    </row>
    <row r="1221" spans="1:14" ht="13.15" x14ac:dyDescent="0.45">
      <c r="A1221" s="279"/>
      <c r="B1221" s="280" t="s">
        <v>867</v>
      </c>
      <c r="C1221" s="279" t="s">
        <v>868</v>
      </c>
      <c r="D1221" s="279"/>
      <c r="E1221" s="281" t="s">
        <v>17773</v>
      </c>
      <c r="F1221" s="279" t="s">
        <v>2863</v>
      </c>
      <c r="G1221" s="279" t="s">
        <v>9860</v>
      </c>
      <c r="H1221" s="282">
        <v>6010</v>
      </c>
      <c r="I1221" s="283" t="s">
        <v>14379</v>
      </c>
      <c r="J1221" s="284" t="s">
        <v>21443</v>
      </c>
      <c r="K1221" s="284" t="s">
        <v>19146</v>
      </c>
      <c r="M1221" s="283">
        <v>1</v>
      </c>
      <c r="N1221" s="283">
        <v>1</v>
      </c>
    </row>
    <row r="1222" spans="1:14" ht="13.15" x14ac:dyDescent="0.45">
      <c r="A1222" s="279"/>
      <c r="B1222" s="280" t="s">
        <v>869</v>
      </c>
      <c r="C1222" s="279" t="s">
        <v>870</v>
      </c>
      <c r="D1222" s="279"/>
      <c r="E1222" s="281" t="s">
        <v>17771</v>
      </c>
      <c r="F1222" s="279" t="s">
        <v>2862</v>
      </c>
      <c r="G1222" s="279" t="s">
        <v>9860</v>
      </c>
      <c r="H1222" s="282">
        <v>6020</v>
      </c>
      <c r="I1222" s="283" t="s">
        <v>14380</v>
      </c>
      <c r="J1222" s="284" t="s">
        <v>21442</v>
      </c>
      <c r="K1222" s="284" t="s">
        <v>19148</v>
      </c>
      <c r="M1222" s="283">
        <v>1</v>
      </c>
      <c r="N1222" s="283">
        <v>1</v>
      </c>
    </row>
    <row r="1223" spans="1:14" ht="13.15" x14ac:dyDescent="0.45">
      <c r="A1223" s="279" t="s">
        <v>9848</v>
      </c>
      <c r="B1223" s="280" t="s">
        <v>873</v>
      </c>
      <c r="C1223" s="279" t="s">
        <v>872</v>
      </c>
      <c r="D1223" s="279" t="s">
        <v>9848</v>
      </c>
      <c r="E1223" s="281" t="s">
        <v>17775</v>
      </c>
      <c r="F1223" s="279" t="s">
        <v>2864</v>
      </c>
      <c r="G1223" s="279" t="s">
        <v>9985</v>
      </c>
      <c r="H1223" s="282">
        <v>6312</v>
      </c>
      <c r="I1223" s="283" t="s">
        <v>14381</v>
      </c>
      <c r="J1223" s="284" t="s">
        <v>21440</v>
      </c>
      <c r="K1223" s="284" t="s">
        <v>19144</v>
      </c>
      <c r="M1223" s="283">
        <v>1</v>
      </c>
      <c r="N1223" s="283">
        <v>1</v>
      </c>
    </row>
    <row r="1224" spans="1:14" ht="25.5" x14ac:dyDescent="0.45">
      <c r="A1224" s="279" t="s">
        <v>9848</v>
      </c>
      <c r="B1224" s="280" t="s">
        <v>873</v>
      </c>
      <c r="C1224" s="279" t="s">
        <v>872</v>
      </c>
      <c r="D1224" s="279"/>
      <c r="E1224" s="281" t="s">
        <v>17778</v>
      </c>
      <c r="F1224" s="279" t="s">
        <v>2865</v>
      </c>
      <c r="G1224" s="279" t="s">
        <v>9860</v>
      </c>
      <c r="H1224" s="282">
        <v>6399</v>
      </c>
      <c r="I1224" s="283" t="s">
        <v>14382</v>
      </c>
      <c r="J1224" s="284" t="s">
        <v>21440</v>
      </c>
      <c r="K1224" s="284" t="s">
        <v>19141</v>
      </c>
      <c r="M1224" s="283">
        <v>1</v>
      </c>
      <c r="N1224" s="283">
        <v>1</v>
      </c>
    </row>
    <row r="1225" spans="1:14" ht="25.5" x14ac:dyDescent="0.45">
      <c r="A1225" s="279" t="s">
        <v>9848</v>
      </c>
      <c r="B1225" s="280" t="s">
        <v>873</v>
      </c>
      <c r="C1225" s="279" t="s">
        <v>872</v>
      </c>
      <c r="D1225" s="279" t="s">
        <v>9848</v>
      </c>
      <c r="E1225" s="281" t="s">
        <v>17784</v>
      </c>
      <c r="F1225" s="279" t="s">
        <v>2871</v>
      </c>
      <c r="G1225" s="279" t="s">
        <v>9983</v>
      </c>
      <c r="H1225" s="282">
        <v>9101</v>
      </c>
      <c r="I1225" s="283" t="s">
        <v>14383</v>
      </c>
      <c r="J1225" s="284" t="s">
        <v>21440</v>
      </c>
      <c r="K1225" s="284" t="s">
        <v>19135</v>
      </c>
      <c r="M1225" s="283">
        <v>1</v>
      </c>
      <c r="N1225" s="283">
        <v>1</v>
      </c>
    </row>
    <row r="1226" spans="1:14" ht="13.15" x14ac:dyDescent="0.45">
      <c r="A1226" s="279" t="s">
        <v>9848</v>
      </c>
      <c r="B1226" s="280" t="s">
        <v>880</v>
      </c>
      <c r="C1226" s="279" t="s">
        <v>881</v>
      </c>
      <c r="D1226" s="279"/>
      <c r="E1226" s="281" t="s">
        <v>17190</v>
      </c>
      <c r="F1226" s="279" t="s">
        <v>2410</v>
      </c>
      <c r="G1226" s="279" t="s">
        <v>9860</v>
      </c>
      <c r="H1226" s="282">
        <v>6411</v>
      </c>
      <c r="I1226" s="283" t="s">
        <v>14384</v>
      </c>
      <c r="J1226" s="284" t="s">
        <v>21436</v>
      </c>
      <c r="K1226" s="284" t="s">
        <v>19756</v>
      </c>
      <c r="M1226" s="283">
        <v>1</v>
      </c>
      <c r="N1226" s="283">
        <v>1</v>
      </c>
    </row>
    <row r="1227" spans="1:14" ht="13.15" x14ac:dyDescent="0.45">
      <c r="A1227" s="279" t="s">
        <v>9848</v>
      </c>
      <c r="B1227" s="280" t="s">
        <v>880</v>
      </c>
      <c r="C1227" s="279" t="s">
        <v>881</v>
      </c>
      <c r="D1227" s="279" t="s">
        <v>9848</v>
      </c>
      <c r="E1227" s="281" t="s">
        <v>17195</v>
      </c>
      <c r="F1227" s="279" t="s">
        <v>10234</v>
      </c>
      <c r="G1227" s="279" t="s">
        <v>10235</v>
      </c>
      <c r="H1227" s="282">
        <v>6419</v>
      </c>
      <c r="I1227" s="283" t="s">
        <v>14385</v>
      </c>
      <c r="J1227" s="284" t="s">
        <v>21436</v>
      </c>
      <c r="K1227" s="284" t="s">
        <v>19751</v>
      </c>
      <c r="M1227" s="283">
        <v>1</v>
      </c>
      <c r="N1227" s="283">
        <v>1</v>
      </c>
    </row>
    <row r="1228" spans="1:14" ht="38.25" x14ac:dyDescent="0.45">
      <c r="A1228" s="279" t="s">
        <v>9848</v>
      </c>
      <c r="B1228" s="280" t="s">
        <v>880</v>
      </c>
      <c r="C1228" s="279" t="s">
        <v>881</v>
      </c>
      <c r="D1228" s="279" t="s">
        <v>9848</v>
      </c>
      <c r="E1228" s="281" t="s">
        <v>17252</v>
      </c>
      <c r="F1228" s="279" t="s">
        <v>2453</v>
      </c>
      <c r="G1228" s="279" t="s">
        <v>10213</v>
      </c>
      <c r="H1228" s="282">
        <v>6419</v>
      </c>
      <c r="I1228" s="283" t="s">
        <v>14386</v>
      </c>
      <c r="J1228" s="284" t="s">
        <v>21436</v>
      </c>
      <c r="K1228" s="284" t="s">
        <v>19693</v>
      </c>
      <c r="M1228" s="283">
        <v>1</v>
      </c>
      <c r="N1228" s="283">
        <v>1</v>
      </c>
    </row>
    <row r="1229" spans="1:14" ht="25.5" x14ac:dyDescent="0.45">
      <c r="A1229" s="279" t="s">
        <v>9848</v>
      </c>
      <c r="B1229" s="280" t="s">
        <v>882</v>
      </c>
      <c r="C1229" s="279" t="s">
        <v>883</v>
      </c>
      <c r="D1229" s="279"/>
      <c r="E1229" s="281" t="s">
        <v>17192</v>
      </c>
      <c r="F1229" s="279" t="s">
        <v>2412</v>
      </c>
      <c r="G1229" s="279" t="s">
        <v>9860</v>
      </c>
      <c r="H1229" s="282">
        <v>6419</v>
      </c>
      <c r="I1229" s="283" t="s">
        <v>14387</v>
      </c>
      <c r="J1229" s="284" t="s">
        <v>21435</v>
      </c>
      <c r="K1229" s="284" t="s">
        <v>19754</v>
      </c>
      <c r="M1229" s="283">
        <v>1</v>
      </c>
      <c r="N1229" s="283">
        <v>1</v>
      </c>
    </row>
    <row r="1230" spans="1:14" ht="38.25" x14ac:dyDescent="0.45">
      <c r="A1230" s="279" t="s">
        <v>9848</v>
      </c>
      <c r="B1230" s="280" t="s">
        <v>882</v>
      </c>
      <c r="C1230" s="279" t="s">
        <v>883</v>
      </c>
      <c r="D1230" s="279" t="s">
        <v>9848</v>
      </c>
      <c r="E1230" s="281" t="s">
        <v>17252</v>
      </c>
      <c r="F1230" s="279" t="s">
        <v>2453</v>
      </c>
      <c r="G1230" s="279" t="s">
        <v>10212</v>
      </c>
      <c r="H1230" s="282">
        <v>6419</v>
      </c>
      <c r="I1230" s="283" t="s">
        <v>14388</v>
      </c>
      <c r="J1230" s="284" t="s">
        <v>21435</v>
      </c>
      <c r="K1230" s="284" t="s">
        <v>19693</v>
      </c>
      <c r="M1230" s="283">
        <v>1</v>
      </c>
      <c r="N1230" s="283">
        <v>1</v>
      </c>
    </row>
    <row r="1231" spans="1:14" ht="25.5" x14ac:dyDescent="0.45">
      <c r="A1231" s="279" t="s">
        <v>9848</v>
      </c>
      <c r="B1231" s="280" t="s">
        <v>884</v>
      </c>
      <c r="C1231" s="279" t="s">
        <v>885</v>
      </c>
      <c r="D1231" s="279"/>
      <c r="E1231" s="281" t="s">
        <v>17186</v>
      </c>
      <c r="F1231" s="279" t="s">
        <v>2406</v>
      </c>
      <c r="G1231" s="279" t="s">
        <v>9860</v>
      </c>
      <c r="H1231" s="282">
        <v>6492</v>
      </c>
      <c r="I1231" s="283" t="s">
        <v>14389</v>
      </c>
      <c r="J1231" s="284" t="s">
        <v>21434</v>
      </c>
      <c r="K1231" s="284" t="s">
        <v>19760</v>
      </c>
      <c r="M1231" s="283">
        <v>1</v>
      </c>
      <c r="N1231" s="283">
        <v>1</v>
      </c>
    </row>
    <row r="1232" spans="1:14" ht="25.5" x14ac:dyDescent="0.45">
      <c r="A1232" s="279" t="s">
        <v>9848</v>
      </c>
      <c r="B1232" s="280" t="s">
        <v>884</v>
      </c>
      <c r="C1232" s="279" t="s">
        <v>885</v>
      </c>
      <c r="D1232" s="279"/>
      <c r="E1232" s="281" t="s">
        <v>17188</v>
      </c>
      <c r="F1232" s="279" t="s">
        <v>2408</v>
      </c>
      <c r="G1232" s="279" t="s">
        <v>9860</v>
      </c>
      <c r="H1232" s="282">
        <v>6491</v>
      </c>
      <c r="I1232" s="283" t="s">
        <v>14390</v>
      </c>
      <c r="J1232" s="284" t="s">
        <v>21434</v>
      </c>
      <c r="K1232" s="284" t="s">
        <v>19758</v>
      </c>
      <c r="M1232" s="283">
        <v>1</v>
      </c>
      <c r="N1232" s="283">
        <v>1</v>
      </c>
    </row>
    <row r="1233" spans="1:14" ht="38.25" x14ac:dyDescent="0.45">
      <c r="A1233" s="279" t="s">
        <v>9848</v>
      </c>
      <c r="B1233" s="280" t="s">
        <v>884</v>
      </c>
      <c r="C1233" s="279" t="s">
        <v>885</v>
      </c>
      <c r="D1233" s="279" t="s">
        <v>9848</v>
      </c>
      <c r="E1233" s="281" t="s">
        <v>17252</v>
      </c>
      <c r="F1233" s="279" t="s">
        <v>2453</v>
      </c>
      <c r="G1233" s="279" t="s">
        <v>10211</v>
      </c>
      <c r="H1233" s="282">
        <v>6492</v>
      </c>
      <c r="I1233" s="283" t="s">
        <v>14391</v>
      </c>
      <c r="J1233" s="284" t="s">
        <v>21434</v>
      </c>
      <c r="K1233" s="284" t="s">
        <v>19693</v>
      </c>
      <c r="M1233" s="283">
        <v>1</v>
      </c>
      <c r="N1233" s="283">
        <v>1</v>
      </c>
    </row>
    <row r="1234" spans="1:14" ht="13.15" x14ac:dyDescent="0.45">
      <c r="A1234" s="279" t="s">
        <v>9848</v>
      </c>
      <c r="B1234" s="280" t="s">
        <v>886</v>
      </c>
      <c r="C1234" s="279" t="s">
        <v>887</v>
      </c>
      <c r="D1234" s="279"/>
      <c r="E1234" s="281" t="s">
        <v>17194</v>
      </c>
      <c r="F1234" s="279" t="s">
        <v>10236</v>
      </c>
      <c r="G1234" s="279" t="s">
        <v>9860</v>
      </c>
      <c r="H1234" s="282">
        <v>6492</v>
      </c>
      <c r="I1234" s="283" t="s">
        <v>14392</v>
      </c>
      <c r="J1234" s="284" t="s">
        <v>21433</v>
      </c>
      <c r="K1234" s="284" t="s">
        <v>19752</v>
      </c>
      <c r="M1234" s="283">
        <v>1</v>
      </c>
      <c r="N1234" s="283">
        <v>1</v>
      </c>
    </row>
    <row r="1235" spans="1:14" ht="13.15" x14ac:dyDescent="0.45">
      <c r="A1235" s="279" t="s">
        <v>9848</v>
      </c>
      <c r="B1235" s="280" t="s">
        <v>886</v>
      </c>
      <c r="C1235" s="279" t="s">
        <v>887</v>
      </c>
      <c r="D1235" s="279" t="s">
        <v>9848</v>
      </c>
      <c r="E1235" s="281" t="s">
        <v>17195</v>
      </c>
      <c r="F1235" s="279" t="s">
        <v>10234</v>
      </c>
      <c r="G1235" s="279" t="s">
        <v>10233</v>
      </c>
      <c r="H1235" s="282">
        <v>6492</v>
      </c>
      <c r="I1235" s="283" t="s">
        <v>14393</v>
      </c>
      <c r="J1235" s="284" t="s">
        <v>21433</v>
      </c>
      <c r="K1235" s="284" t="s">
        <v>19751</v>
      </c>
      <c r="M1235" s="283">
        <v>1</v>
      </c>
      <c r="N1235" s="283">
        <v>1</v>
      </c>
    </row>
    <row r="1236" spans="1:14" ht="38.25" x14ac:dyDescent="0.45">
      <c r="A1236" s="279" t="s">
        <v>9848</v>
      </c>
      <c r="B1236" s="280" t="s">
        <v>886</v>
      </c>
      <c r="C1236" s="279" t="s">
        <v>887</v>
      </c>
      <c r="D1236" s="279" t="s">
        <v>9848</v>
      </c>
      <c r="E1236" s="281" t="s">
        <v>17252</v>
      </c>
      <c r="F1236" s="279" t="s">
        <v>2453</v>
      </c>
      <c r="G1236" s="279" t="s">
        <v>10210</v>
      </c>
      <c r="H1236" s="282">
        <v>6492</v>
      </c>
      <c r="I1236" s="283" t="s">
        <v>14394</v>
      </c>
      <c r="J1236" s="284" t="s">
        <v>21433</v>
      </c>
      <c r="K1236" s="284" t="s">
        <v>19693</v>
      </c>
      <c r="M1236" s="283">
        <v>1</v>
      </c>
      <c r="N1236" s="283">
        <v>1</v>
      </c>
    </row>
    <row r="1237" spans="1:14" ht="13.15" x14ac:dyDescent="0.45">
      <c r="A1237" s="279"/>
      <c r="B1237" s="280" t="s">
        <v>890</v>
      </c>
      <c r="C1237" s="279" t="s">
        <v>889</v>
      </c>
      <c r="D1237" s="279"/>
      <c r="E1237" s="281" t="s">
        <v>17198</v>
      </c>
      <c r="F1237" s="279" t="s">
        <v>2417</v>
      </c>
      <c r="G1237" s="279" t="s">
        <v>9860</v>
      </c>
      <c r="H1237" s="282">
        <v>6499</v>
      </c>
      <c r="I1237" s="283" t="s">
        <v>14395</v>
      </c>
      <c r="J1237" s="284" t="s">
        <v>21431</v>
      </c>
      <c r="K1237" s="284" t="s">
        <v>19748</v>
      </c>
      <c r="M1237" s="283">
        <v>1</v>
      </c>
      <c r="N1237" s="283">
        <v>1</v>
      </c>
    </row>
    <row r="1238" spans="1:14" ht="25.5" x14ac:dyDescent="0.45">
      <c r="A1238" s="279"/>
      <c r="B1238" s="280" t="s">
        <v>895</v>
      </c>
      <c r="C1238" s="279" t="s">
        <v>896</v>
      </c>
      <c r="D1238" s="279"/>
      <c r="E1238" s="281" t="s">
        <v>17201</v>
      </c>
      <c r="F1238" s="279" t="s">
        <v>2420</v>
      </c>
      <c r="G1238" s="279" t="s">
        <v>9860</v>
      </c>
      <c r="H1238" s="282">
        <v>6411</v>
      </c>
      <c r="I1238" s="283" t="s">
        <v>14396</v>
      </c>
      <c r="J1238" s="284" t="s">
        <v>21428</v>
      </c>
      <c r="K1238" s="284" t="s">
        <v>19744</v>
      </c>
      <c r="M1238" s="283">
        <v>1</v>
      </c>
      <c r="N1238" s="283">
        <v>1</v>
      </c>
    </row>
    <row r="1239" spans="1:14" ht="25.5" x14ac:dyDescent="0.45">
      <c r="A1239" s="279" t="s">
        <v>9848</v>
      </c>
      <c r="B1239" s="280" t="s">
        <v>897</v>
      </c>
      <c r="C1239" s="279" t="s">
        <v>898</v>
      </c>
      <c r="D1239" s="279"/>
      <c r="E1239" s="281" t="s">
        <v>17208</v>
      </c>
      <c r="F1239" s="279" t="s">
        <v>10230</v>
      </c>
      <c r="G1239" s="279" t="s">
        <v>9860</v>
      </c>
      <c r="H1239" s="282">
        <v>6492</v>
      </c>
      <c r="I1239" s="283" t="s">
        <v>14397</v>
      </c>
      <c r="J1239" s="284" t="s">
        <v>21427</v>
      </c>
      <c r="K1239" s="284" t="s">
        <v>19737</v>
      </c>
      <c r="M1239" s="283">
        <v>1</v>
      </c>
      <c r="N1239" s="283">
        <v>1</v>
      </c>
    </row>
    <row r="1240" spans="1:14" ht="25.5" x14ac:dyDescent="0.45">
      <c r="A1240" s="279" t="s">
        <v>9848</v>
      </c>
      <c r="B1240" s="280" t="s">
        <v>897</v>
      </c>
      <c r="C1240" s="279" t="s">
        <v>898</v>
      </c>
      <c r="D1240" s="279" t="s">
        <v>9848</v>
      </c>
      <c r="E1240" s="281" t="s">
        <v>17209</v>
      </c>
      <c r="F1240" s="279" t="s">
        <v>10228</v>
      </c>
      <c r="G1240" s="279" t="s">
        <v>10229</v>
      </c>
      <c r="H1240" s="282">
        <v>6499</v>
      </c>
      <c r="I1240" s="283" t="s">
        <v>14398</v>
      </c>
      <c r="J1240" s="284" t="s">
        <v>21427</v>
      </c>
      <c r="K1240" s="284" t="s">
        <v>19736</v>
      </c>
      <c r="M1240" s="283">
        <v>1</v>
      </c>
      <c r="N1240" s="283">
        <v>1</v>
      </c>
    </row>
    <row r="1241" spans="1:14" ht="25.5" x14ac:dyDescent="0.45">
      <c r="A1241" s="279" t="s">
        <v>9848</v>
      </c>
      <c r="B1241" s="280" t="s">
        <v>899</v>
      </c>
      <c r="C1241" s="279" t="s">
        <v>900</v>
      </c>
      <c r="D1241" s="279"/>
      <c r="E1241" s="281" t="s">
        <v>17203</v>
      </c>
      <c r="F1241" s="279" t="s">
        <v>2422</v>
      </c>
      <c r="G1241" s="279" t="s">
        <v>9860</v>
      </c>
      <c r="H1241" s="282">
        <v>6619</v>
      </c>
      <c r="I1241" s="283" t="s">
        <v>14399</v>
      </c>
      <c r="J1241" s="284" t="s">
        <v>21426</v>
      </c>
      <c r="K1241" s="284" t="s">
        <v>19742</v>
      </c>
      <c r="M1241" s="283">
        <v>1</v>
      </c>
      <c r="N1241" s="283">
        <v>1</v>
      </c>
    </row>
    <row r="1242" spans="1:14" ht="25.5" x14ac:dyDescent="0.45">
      <c r="A1242" s="279" t="s">
        <v>9848</v>
      </c>
      <c r="B1242" s="280" t="s">
        <v>899</v>
      </c>
      <c r="C1242" s="279" t="s">
        <v>900</v>
      </c>
      <c r="D1242" s="279" t="s">
        <v>9848</v>
      </c>
      <c r="E1242" s="281" t="s">
        <v>17209</v>
      </c>
      <c r="F1242" s="279" t="s">
        <v>10228</v>
      </c>
      <c r="G1242" s="279" t="s">
        <v>10227</v>
      </c>
      <c r="H1242" s="282">
        <v>6619</v>
      </c>
      <c r="I1242" s="283" t="s">
        <v>14400</v>
      </c>
      <c r="J1242" s="284" t="s">
        <v>21426</v>
      </c>
      <c r="K1242" s="284" t="s">
        <v>19736</v>
      </c>
      <c r="M1242" s="283">
        <v>1</v>
      </c>
      <c r="N1242" s="283">
        <v>1</v>
      </c>
    </row>
    <row r="1243" spans="1:14" ht="25.5" x14ac:dyDescent="0.45">
      <c r="A1243" s="279" t="s">
        <v>9848</v>
      </c>
      <c r="B1243" s="280" t="s">
        <v>901</v>
      </c>
      <c r="C1243" s="279" t="s">
        <v>902</v>
      </c>
      <c r="D1243" s="279"/>
      <c r="E1243" s="281" t="s">
        <v>17205</v>
      </c>
      <c r="F1243" s="279" t="s">
        <v>10232</v>
      </c>
      <c r="G1243" s="279" t="s">
        <v>9860</v>
      </c>
      <c r="H1243" s="282">
        <v>6419</v>
      </c>
      <c r="I1243" s="283" t="s">
        <v>14401</v>
      </c>
      <c r="J1243" s="284" t="s">
        <v>21425</v>
      </c>
      <c r="K1243" s="284" t="s">
        <v>19740</v>
      </c>
      <c r="M1243" s="283">
        <v>1</v>
      </c>
      <c r="N1243" s="283">
        <v>1</v>
      </c>
    </row>
    <row r="1244" spans="1:14" ht="25.5" x14ac:dyDescent="0.45">
      <c r="A1244" s="279" t="s">
        <v>9848</v>
      </c>
      <c r="B1244" s="280" t="s">
        <v>901</v>
      </c>
      <c r="C1244" s="279" t="s">
        <v>902</v>
      </c>
      <c r="D1244" s="279"/>
      <c r="E1244" s="281" t="s">
        <v>17206</v>
      </c>
      <c r="F1244" s="279" t="s">
        <v>10231</v>
      </c>
      <c r="G1244" s="279" t="s">
        <v>9860</v>
      </c>
      <c r="H1244" s="282">
        <v>6499</v>
      </c>
      <c r="I1244" s="283" t="s">
        <v>14402</v>
      </c>
      <c r="J1244" s="284" t="s">
        <v>21425</v>
      </c>
      <c r="K1244" s="284" t="s">
        <v>19739</v>
      </c>
      <c r="M1244" s="283">
        <v>1</v>
      </c>
      <c r="N1244" s="283">
        <v>1</v>
      </c>
    </row>
    <row r="1245" spans="1:14" ht="25.5" x14ac:dyDescent="0.45">
      <c r="A1245" s="279" t="s">
        <v>9848</v>
      </c>
      <c r="B1245" s="280" t="s">
        <v>905</v>
      </c>
      <c r="C1245" s="279" t="s">
        <v>904</v>
      </c>
      <c r="D1245" s="279"/>
      <c r="E1245" s="281" t="s">
        <v>17212</v>
      </c>
      <c r="F1245" s="279" t="s">
        <v>2430</v>
      </c>
      <c r="G1245" s="279" t="s">
        <v>9860</v>
      </c>
      <c r="H1245" s="282">
        <v>6612</v>
      </c>
      <c r="I1245" s="283" t="s">
        <v>14403</v>
      </c>
      <c r="J1245" s="284" t="s">
        <v>21423</v>
      </c>
      <c r="K1245" s="284" t="s">
        <v>19733</v>
      </c>
      <c r="M1245" s="283">
        <v>1</v>
      </c>
      <c r="N1245" s="283">
        <v>1</v>
      </c>
    </row>
    <row r="1246" spans="1:14" ht="25.5" x14ac:dyDescent="0.45">
      <c r="A1246" s="279" t="s">
        <v>9848</v>
      </c>
      <c r="B1246" s="280" t="s">
        <v>905</v>
      </c>
      <c r="C1246" s="279" t="s">
        <v>904</v>
      </c>
      <c r="D1246" s="279"/>
      <c r="E1246" s="281" t="s">
        <v>17214</v>
      </c>
      <c r="F1246" s="279" t="s">
        <v>2431</v>
      </c>
      <c r="G1246" s="279" t="s">
        <v>9860</v>
      </c>
      <c r="H1246" s="282">
        <v>6499</v>
      </c>
      <c r="I1246" s="283" t="s">
        <v>14404</v>
      </c>
      <c r="J1246" s="284" t="s">
        <v>21423</v>
      </c>
      <c r="K1246" s="284" t="s">
        <v>19731</v>
      </c>
      <c r="M1246" s="283">
        <v>1</v>
      </c>
      <c r="N1246" s="283">
        <v>1</v>
      </c>
    </row>
    <row r="1247" spans="1:14" ht="25.5" x14ac:dyDescent="0.45">
      <c r="A1247" s="279" t="s">
        <v>9848</v>
      </c>
      <c r="B1247" s="280" t="s">
        <v>905</v>
      </c>
      <c r="C1247" s="279" t="s">
        <v>904</v>
      </c>
      <c r="D1247" s="279"/>
      <c r="E1247" s="281" t="s">
        <v>17216</v>
      </c>
      <c r="F1247" s="286" t="s">
        <v>2432</v>
      </c>
      <c r="G1247" s="279" t="s">
        <v>9860</v>
      </c>
      <c r="H1247" s="282">
        <v>6612</v>
      </c>
      <c r="I1247" s="283" t="s">
        <v>14405</v>
      </c>
      <c r="J1247" s="284" t="s">
        <v>21423</v>
      </c>
      <c r="K1247" s="284" t="s">
        <v>19729</v>
      </c>
      <c r="M1247" s="283">
        <v>1</v>
      </c>
      <c r="N1247" s="283">
        <v>1</v>
      </c>
    </row>
    <row r="1248" spans="1:14" ht="25.5" x14ac:dyDescent="0.45">
      <c r="A1248" s="279" t="s">
        <v>9848</v>
      </c>
      <c r="B1248" s="280" t="s">
        <v>905</v>
      </c>
      <c r="C1248" s="279" t="s">
        <v>904</v>
      </c>
      <c r="D1248" s="279"/>
      <c r="E1248" s="281" t="s">
        <v>17218</v>
      </c>
      <c r="F1248" s="279" t="s">
        <v>2433</v>
      </c>
      <c r="G1248" s="279" t="s">
        <v>9860</v>
      </c>
      <c r="H1248" s="282">
        <v>6612</v>
      </c>
      <c r="I1248" s="283" t="s">
        <v>14406</v>
      </c>
      <c r="J1248" s="284" t="s">
        <v>21423</v>
      </c>
      <c r="K1248" s="284" t="s">
        <v>19727</v>
      </c>
      <c r="M1248" s="283">
        <v>1</v>
      </c>
      <c r="N1248" s="283">
        <v>1</v>
      </c>
    </row>
    <row r="1249" spans="1:14" ht="38.25" x14ac:dyDescent="0.45">
      <c r="A1249" s="279" t="s">
        <v>9848</v>
      </c>
      <c r="B1249" s="280" t="s">
        <v>905</v>
      </c>
      <c r="C1249" s="279" t="s">
        <v>904</v>
      </c>
      <c r="D1249" s="279" t="s">
        <v>9848</v>
      </c>
      <c r="E1249" s="281" t="s">
        <v>17252</v>
      </c>
      <c r="F1249" s="279" t="s">
        <v>2453</v>
      </c>
      <c r="G1249" s="279" t="s">
        <v>10209</v>
      </c>
      <c r="H1249" s="282">
        <v>6611</v>
      </c>
      <c r="I1249" s="283" t="s">
        <v>14407</v>
      </c>
      <c r="J1249" s="284" t="s">
        <v>21423</v>
      </c>
      <c r="K1249" s="284" t="s">
        <v>19693</v>
      </c>
      <c r="M1249" s="283">
        <v>1</v>
      </c>
      <c r="N1249" s="283">
        <v>1</v>
      </c>
    </row>
    <row r="1250" spans="1:14" ht="13.15" x14ac:dyDescent="0.45">
      <c r="A1250" s="279" t="s">
        <v>9848</v>
      </c>
      <c r="B1250" s="280" t="s">
        <v>910</v>
      </c>
      <c r="C1250" s="279" t="s">
        <v>909</v>
      </c>
      <c r="D1250" s="279" t="s">
        <v>9848</v>
      </c>
      <c r="E1250" s="281" t="s">
        <v>17222</v>
      </c>
      <c r="F1250" s="279" t="s">
        <v>10226</v>
      </c>
      <c r="G1250" s="279" t="s">
        <v>10224</v>
      </c>
      <c r="H1250" s="282">
        <v>6499</v>
      </c>
      <c r="I1250" s="283" t="s">
        <v>14408</v>
      </c>
      <c r="J1250" s="284" t="s">
        <v>21420</v>
      </c>
      <c r="K1250" s="284" t="s">
        <v>19723</v>
      </c>
      <c r="M1250" s="283">
        <v>1</v>
      </c>
      <c r="N1250" s="283">
        <v>1</v>
      </c>
    </row>
    <row r="1251" spans="1:14" ht="13.15" x14ac:dyDescent="0.45">
      <c r="A1251" s="279" t="s">
        <v>9848</v>
      </c>
      <c r="B1251" s="280" t="s">
        <v>910</v>
      </c>
      <c r="C1251" s="279" t="s">
        <v>909</v>
      </c>
      <c r="D1251" s="279" t="s">
        <v>9848</v>
      </c>
      <c r="E1251" s="281" t="s">
        <v>17223</v>
      </c>
      <c r="F1251" s="279" t="s">
        <v>10225</v>
      </c>
      <c r="G1251" s="279" t="s">
        <v>10224</v>
      </c>
      <c r="H1251" s="282">
        <v>6810</v>
      </c>
      <c r="I1251" s="283" t="s">
        <v>14409</v>
      </c>
      <c r="J1251" s="284" t="s">
        <v>21420</v>
      </c>
      <c r="K1251" s="284" t="s">
        <v>19722</v>
      </c>
      <c r="M1251" s="283">
        <v>1</v>
      </c>
      <c r="N1251" s="283">
        <v>1</v>
      </c>
    </row>
    <row r="1252" spans="1:14" ht="38.25" x14ac:dyDescent="0.45">
      <c r="A1252" s="279" t="s">
        <v>9848</v>
      </c>
      <c r="B1252" s="280" t="s">
        <v>910</v>
      </c>
      <c r="C1252" s="279" t="s">
        <v>909</v>
      </c>
      <c r="D1252" s="279" t="s">
        <v>9848</v>
      </c>
      <c r="E1252" s="281" t="s">
        <v>17252</v>
      </c>
      <c r="F1252" s="279" t="s">
        <v>2453</v>
      </c>
      <c r="G1252" s="279" t="s">
        <v>10208</v>
      </c>
      <c r="H1252" s="282">
        <v>6630</v>
      </c>
      <c r="I1252" s="283" t="s">
        <v>14410</v>
      </c>
      <c r="J1252" s="284" t="s">
        <v>21420</v>
      </c>
      <c r="K1252" s="284" t="s">
        <v>19693</v>
      </c>
      <c r="M1252" s="283">
        <v>1</v>
      </c>
      <c r="N1252" s="283">
        <v>1</v>
      </c>
    </row>
    <row r="1253" spans="1:14" ht="25.5" x14ac:dyDescent="0.45">
      <c r="A1253" s="279" t="s">
        <v>9848</v>
      </c>
      <c r="B1253" s="280" t="s">
        <v>913</v>
      </c>
      <c r="C1253" s="279" t="s">
        <v>912</v>
      </c>
      <c r="D1253" s="279" t="s">
        <v>9848</v>
      </c>
      <c r="E1253" s="281" t="s">
        <v>17225</v>
      </c>
      <c r="F1253" s="279" t="s">
        <v>2439</v>
      </c>
      <c r="G1253" s="279" t="s">
        <v>10224</v>
      </c>
      <c r="H1253" s="282">
        <v>6619</v>
      </c>
      <c r="I1253" s="283" t="s">
        <v>14411</v>
      </c>
      <c r="J1253" s="284" t="s">
        <v>21418</v>
      </c>
      <c r="K1253" s="284" t="s">
        <v>19720</v>
      </c>
      <c r="M1253" s="283">
        <v>1</v>
      </c>
      <c r="N1253" s="283">
        <v>1</v>
      </c>
    </row>
    <row r="1254" spans="1:14" ht="25.5" x14ac:dyDescent="0.45">
      <c r="A1254" s="279" t="s">
        <v>9848</v>
      </c>
      <c r="B1254" s="280" t="s">
        <v>913</v>
      </c>
      <c r="C1254" s="279" t="s">
        <v>912</v>
      </c>
      <c r="D1254" s="279" t="s">
        <v>9848</v>
      </c>
      <c r="E1254" s="281" t="s">
        <v>17228</v>
      </c>
      <c r="F1254" s="279" t="s">
        <v>2440</v>
      </c>
      <c r="G1254" s="279" t="s">
        <v>10224</v>
      </c>
      <c r="H1254" s="282">
        <v>6619</v>
      </c>
      <c r="I1254" s="283" t="s">
        <v>14412</v>
      </c>
      <c r="J1254" s="284" t="s">
        <v>21418</v>
      </c>
      <c r="K1254" s="284" t="s">
        <v>19717</v>
      </c>
      <c r="M1254" s="283">
        <v>1</v>
      </c>
      <c r="N1254" s="283">
        <v>1</v>
      </c>
    </row>
    <row r="1255" spans="1:14" ht="38.25" x14ac:dyDescent="0.45">
      <c r="A1255" s="279" t="s">
        <v>9848</v>
      </c>
      <c r="B1255" s="280" t="s">
        <v>913</v>
      </c>
      <c r="C1255" s="279" t="s">
        <v>912</v>
      </c>
      <c r="D1255" s="279" t="s">
        <v>9848</v>
      </c>
      <c r="E1255" s="281" t="s">
        <v>17252</v>
      </c>
      <c r="F1255" s="279" t="s">
        <v>2453</v>
      </c>
      <c r="G1255" s="279" t="s">
        <v>10207</v>
      </c>
      <c r="H1255" s="282">
        <v>6612</v>
      </c>
      <c r="I1255" s="283" t="s">
        <v>14413</v>
      </c>
      <c r="J1255" s="284" t="s">
        <v>21418</v>
      </c>
      <c r="K1255" s="284" t="s">
        <v>19693</v>
      </c>
      <c r="M1255" s="283">
        <v>1</v>
      </c>
      <c r="N1255" s="283">
        <v>1</v>
      </c>
    </row>
    <row r="1256" spans="1:14" ht="25.5" x14ac:dyDescent="0.45">
      <c r="A1256" s="279"/>
      <c r="B1256" s="280" t="s">
        <v>918</v>
      </c>
      <c r="C1256" s="279" t="s">
        <v>917</v>
      </c>
      <c r="D1256" s="279" t="s">
        <v>9848</v>
      </c>
      <c r="E1256" s="281" t="s">
        <v>17232</v>
      </c>
      <c r="F1256" s="286" t="s">
        <v>10221</v>
      </c>
      <c r="G1256" s="279" t="s">
        <v>10222</v>
      </c>
      <c r="H1256" s="282">
        <v>6619</v>
      </c>
      <c r="I1256" s="283" t="s">
        <v>14414</v>
      </c>
      <c r="J1256" s="284" t="s">
        <v>21415</v>
      </c>
      <c r="K1256" s="284" t="s">
        <v>19713</v>
      </c>
      <c r="M1256" s="283">
        <v>1</v>
      </c>
      <c r="N1256" s="283">
        <v>1</v>
      </c>
    </row>
    <row r="1257" spans="1:14" ht="25.5" x14ac:dyDescent="0.45">
      <c r="A1257" s="279" t="s">
        <v>9848</v>
      </c>
      <c r="B1257" s="280" t="s">
        <v>921</v>
      </c>
      <c r="C1257" s="279" t="s">
        <v>920</v>
      </c>
      <c r="D1257" s="279" t="s">
        <v>9848</v>
      </c>
      <c r="E1257" s="281" t="s">
        <v>17222</v>
      </c>
      <c r="F1257" s="279" t="s">
        <v>10226</v>
      </c>
      <c r="G1257" s="279" t="s">
        <v>10223</v>
      </c>
      <c r="H1257" s="282">
        <v>6511</v>
      </c>
      <c r="I1257" s="283" t="s">
        <v>14415</v>
      </c>
      <c r="J1257" s="284" t="s">
        <v>21413</v>
      </c>
      <c r="K1257" s="284" t="s">
        <v>19723</v>
      </c>
      <c r="M1257" s="283">
        <v>1</v>
      </c>
      <c r="N1257" s="283">
        <v>1</v>
      </c>
    </row>
    <row r="1258" spans="1:14" ht="25.5" x14ac:dyDescent="0.45">
      <c r="A1258" s="279" t="s">
        <v>9848</v>
      </c>
      <c r="B1258" s="280" t="s">
        <v>921</v>
      </c>
      <c r="C1258" s="279" t="s">
        <v>920</v>
      </c>
      <c r="D1258" s="279" t="s">
        <v>9848</v>
      </c>
      <c r="E1258" s="281" t="s">
        <v>17223</v>
      </c>
      <c r="F1258" s="279" t="s">
        <v>10225</v>
      </c>
      <c r="G1258" s="279" t="s">
        <v>10223</v>
      </c>
      <c r="H1258" s="282">
        <v>6512</v>
      </c>
      <c r="I1258" s="283" t="s">
        <v>14416</v>
      </c>
      <c r="J1258" s="284" t="s">
        <v>21413</v>
      </c>
      <c r="K1258" s="284" t="s">
        <v>19722</v>
      </c>
      <c r="M1258" s="283">
        <v>1</v>
      </c>
      <c r="N1258" s="283">
        <v>1</v>
      </c>
    </row>
    <row r="1259" spans="1:14" ht="25.5" x14ac:dyDescent="0.45">
      <c r="A1259" s="279" t="s">
        <v>9848</v>
      </c>
      <c r="B1259" s="280" t="s">
        <v>921</v>
      </c>
      <c r="C1259" s="279" t="s">
        <v>920</v>
      </c>
      <c r="D1259" s="279" t="s">
        <v>9848</v>
      </c>
      <c r="E1259" s="281" t="s">
        <v>17225</v>
      </c>
      <c r="F1259" s="279" t="s">
        <v>2439</v>
      </c>
      <c r="G1259" s="279" t="s">
        <v>10223</v>
      </c>
      <c r="H1259" s="282">
        <v>6512</v>
      </c>
      <c r="I1259" s="283" t="s">
        <v>14417</v>
      </c>
      <c r="J1259" s="284" t="s">
        <v>21413</v>
      </c>
      <c r="K1259" s="284" t="s">
        <v>19720</v>
      </c>
      <c r="M1259" s="283">
        <v>1</v>
      </c>
      <c r="N1259" s="283">
        <v>1</v>
      </c>
    </row>
    <row r="1260" spans="1:14" ht="25.5" x14ac:dyDescent="0.45">
      <c r="A1260" s="279" t="s">
        <v>9848</v>
      </c>
      <c r="B1260" s="280" t="s">
        <v>921</v>
      </c>
      <c r="C1260" s="279" t="s">
        <v>920</v>
      </c>
      <c r="D1260" s="279" t="s">
        <v>9848</v>
      </c>
      <c r="E1260" s="281" t="s">
        <v>17228</v>
      </c>
      <c r="F1260" s="279" t="s">
        <v>2440</v>
      </c>
      <c r="G1260" s="279" t="s">
        <v>10223</v>
      </c>
      <c r="H1260" s="282">
        <v>6512</v>
      </c>
      <c r="I1260" s="283" t="s">
        <v>14418</v>
      </c>
      <c r="J1260" s="284" t="s">
        <v>21413</v>
      </c>
      <c r="K1260" s="284" t="s">
        <v>19717</v>
      </c>
      <c r="M1260" s="283">
        <v>1</v>
      </c>
      <c r="N1260" s="283">
        <v>1</v>
      </c>
    </row>
    <row r="1261" spans="1:14" ht="25.5" x14ac:dyDescent="0.45">
      <c r="A1261" s="279" t="s">
        <v>9848</v>
      </c>
      <c r="B1261" s="280" t="s">
        <v>921</v>
      </c>
      <c r="C1261" s="279" t="s">
        <v>920</v>
      </c>
      <c r="D1261" s="279"/>
      <c r="E1261" s="281" t="s">
        <v>17233</v>
      </c>
      <c r="F1261" s="286" t="s">
        <v>2443</v>
      </c>
      <c r="G1261" s="279" t="s">
        <v>9860</v>
      </c>
      <c r="H1261" s="282">
        <v>6512</v>
      </c>
      <c r="I1261" s="283" t="s">
        <v>14419</v>
      </c>
      <c r="J1261" s="284" t="s">
        <v>21413</v>
      </c>
      <c r="K1261" s="284" t="s">
        <v>19712</v>
      </c>
      <c r="M1261" s="283">
        <v>1</v>
      </c>
      <c r="N1261" s="283">
        <v>1</v>
      </c>
    </row>
    <row r="1262" spans="1:14" ht="25.5" x14ac:dyDescent="0.45">
      <c r="A1262" s="279" t="s">
        <v>9848</v>
      </c>
      <c r="B1262" s="280" t="s">
        <v>924</v>
      </c>
      <c r="C1262" s="279" t="s">
        <v>923</v>
      </c>
      <c r="D1262" s="279" t="s">
        <v>9848</v>
      </c>
      <c r="E1262" s="281" t="s">
        <v>17232</v>
      </c>
      <c r="F1262" s="286" t="s">
        <v>10221</v>
      </c>
      <c r="G1262" s="279" t="s">
        <v>10220</v>
      </c>
      <c r="H1262" s="282">
        <v>6520</v>
      </c>
      <c r="I1262" s="283" t="s">
        <v>14420</v>
      </c>
      <c r="J1262" s="284" t="s">
        <v>21411</v>
      </c>
      <c r="K1262" s="284" t="s">
        <v>19713</v>
      </c>
      <c r="M1262" s="283">
        <v>1</v>
      </c>
      <c r="N1262" s="283">
        <v>1</v>
      </c>
    </row>
    <row r="1263" spans="1:14" ht="25.5" x14ac:dyDescent="0.45">
      <c r="A1263" s="279" t="s">
        <v>9848</v>
      </c>
      <c r="B1263" s="280" t="s">
        <v>924</v>
      </c>
      <c r="C1263" s="279" t="s">
        <v>923</v>
      </c>
      <c r="D1263" s="279" t="s">
        <v>9848</v>
      </c>
      <c r="E1263" s="281" t="s">
        <v>17236</v>
      </c>
      <c r="F1263" s="279" t="s">
        <v>2444</v>
      </c>
      <c r="G1263" s="279" t="s">
        <v>10219</v>
      </c>
      <c r="H1263" s="282">
        <v>6622</v>
      </c>
      <c r="I1263" s="283" t="s">
        <v>14421</v>
      </c>
      <c r="J1263" s="284" t="s">
        <v>21411</v>
      </c>
      <c r="K1263" s="284" t="s">
        <v>19709</v>
      </c>
      <c r="M1263" s="283">
        <v>1</v>
      </c>
      <c r="N1263" s="283">
        <v>1</v>
      </c>
    </row>
    <row r="1264" spans="1:14" ht="13.15" x14ac:dyDescent="0.45">
      <c r="A1264" s="279" t="s">
        <v>9848</v>
      </c>
      <c r="B1264" s="280" t="s">
        <v>927</v>
      </c>
      <c r="C1264" s="279" t="s">
        <v>926</v>
      </c>
      <c r="D1264" s="279" t="s">
        <v>9848</v>
      </c>
      <c r="E1264" s="281" t="s">
        <v>17236</v>
      </c>
      <c r="F1264" s="279" t="s">
        <v>2444</v>
      </c>
      <c r="G1264" s="279" t="s">
        <v>10218</v>
      </c>
      <c r="H1264" s="282">
        <v>6621</v>
      </c>
      <c r="I1264" s="283" t="s">
        <v>14422</v>
      </c>
      <c r="J1264" s="284" t="s">
        <v>21409</v>
      </c>
      <c r="K1264" s="284" t="s">
        <v>19709</v>
      </c>
      <c r="M1264" s="283">
        <v>1</v>
      </c>
      <c r="N1264" s="283">
        <v>1</v>
      </c>
    </row>
    <row r="1265" spans="1:14" ht="25.5" x14ac:dyDescent="0.45">
      <c r="A1265" s="279" t="s">
        <v>9848</v>
      </c>
      <c r="B1265" s="280" t="s">
        <v>927</v>
      </c>
      <c r="C1265" s="279" t="s">
        <v>926</v>
      </c>
      <c r="D1265" s="279"/>
      <c r="E1265" s="281" t="s">
        <v>17239</v>
      </c>
      <c r="F1265" s="279" t="s">
        <v>10217</v>
      </c>
      <c r="G1265" s="279" t="s">
        <v>9860</v>
      </c>
      <c r="H1265" s="282">
        <v>6629</v>
      </c>
      <c r="I1265" s="283" t="s">
        <v>14423</v>
      </c>
      <c r="J1265" s="284" t="s">
        <v>21409</v>
      </c>
      <c r="K1265" s="284" t="s">
        <v>19706</v>
      </c>
      <c r="M1265" s="283">
        <v>1</v>
      </c>
      <c r="N1265" s="283">
        <v>1</v>
      </c>
    </row>
    <row r="1266" spans="1:14" ht="13.15" x14ac:dyDescent="0.45">
      <c r="A1266" s="279" t="s">
        <v>9848</v>
      </c>
      <c r="B1266" s="280" t="s">
        <v>927</v>
      </c>
      <c r="C1266" s="279" t="s">
        <v>926</v>
      </c>
      <c r="D1266" s="279"/>
      <c r="E1266" s="281" t="s">
        <v>17240</v>
      </c>
      <c r="F1266" s="279" t="s">
        <v>10216</v>
      </c>
      <c r="G1266" s="279" t="s">
        <v>9860</v>
      </c>
      <c r="H1266" s="282">
        <v>6629</v>
      </c>
      <c r="I1266" s="283" t="s">
        <v>14424</v>
      </c>
      <c r="J1266" s="284" t="s">
        <v>21409</v>
      </c>
      <c r="K1266" s="284" t="s">
        <v>19705</v>
      </c>
      <c r="M1266" s="283">
        <v>1</v>
      </c>
      <c r="N1266" s="283">
        <v>1</v>
      </c>
    </row>
    <row r="1267" spans="1:14" ht="13.15" x14ac:dyDescent="0.45">
      <c r="A1267" s="279" t="s">
        <v>9848</v>
      </c>
      <c r="B1267" s="280" t="s">
        <v>927</v>
      </c>
      <c r="C1267" s="279" t="s">
        <v>926</v>
      </c>
      <c r="D1267" s="279" t="s">
        <v>9848</v>
      </c>
      <c r="E1267" s="281" t="s">
        <v>17845</v>
      </c>
      <c r="F1267" s="279" t="s">
        <v>9919</v>
      </c>
      <c r="G1267" s="279" t="s">
        <v>9921</v>
      </c>
      <c r="H1267" s="282">
        <v>6530</v>
      </c>
      <c r="I1267" s="283" t="s">
        <v>14425</v>
      </c>
      <c r="J1267" s="284" t="s">
        <v>21409</v>
      </c>
      <c r="K1267" s="284" t="s">
        <v>19069</v>
      </c>
      <c r="M1267" s="283">
        <v>1</v>
      </c>
      <c r="N1267" s="283">
        <v>1</v>
      </c>
    </row>
    <row r="1268" spans="1:14" ht="25.5" x14ac:dyDescent="0.45">
      <c r="A1268" s="279"/>
      <c r="B1268" s="280" t="s">
        <v>931</v>
      </c>
      <c r="C1268" s="279" t="s">
        <v>932</v>
      </c>
      <c r="D1268" s="279"/>
      <c r="E1268" s="281" t="s">
        <v>17431</v>
      </c>
      <c r="F1268" s="279" t="s">
        <v>10125</v>
      </c>
      <c r="G1268" s="279" t="s">
        <v>9860</v>
      </c>
      <c r="H1268" s="282">
        <v>6430</v>
      </c>
      <c r="I1268" s="283" t="s">
        <v>14426</v>
      </c>
      <c r="J1268" s="284" t="s">
        <v>21406</v>
      </c>
      <c r="K1268" s="284" t="s">
        <v>19504</v>
      </c>
      <c r="M1268" s="283">
        <v>1</v>
      </c>
      <c r="N1268" s="283">
        <v>1</v>
      </c>
    </row>
    <row r="1269" spans="1:14" ht="25.5" x14ac:dyDescent="0.45">
      <c r="A1269" s="279" t="s">
        <v>9848</v>
      </c>
      <c r="B1269" s="280" t="s">
        <v>933</v>
      </c>
      <c r="C1269" s="279" t="s">
        <v>10122</v>
      </c>
      <c r="D1269" s="279"/>
      <c r="E1269" s="281" t="s">
        <v>17432</v>
      </c>
      <c r="F1269" s="279" t="s">
        <v>10124</v>
      </c>
      <c r="G1269" s="279" t="s">
        <v>9860</v>
      </c>
      <c r="H1269" s="282">
        <v>6430</v>
      </c>
      <c r="I1269" s="283" t="s">
        <v>14427</v>
      </c>
      <c r="J1269" s="284" t="s">
        <v>21405</v>
      </c>
      <c r="K1269" s="284" t="s">
        <v>19503</v>
      </c>
      <c r="M1269" s="283">
        <v>1</v>
      </c>
      <c r="N1269" s="283">
        <v>1</v>
      </c>
    </row>
    <row r="1270" spans="1:14" ht="25.5" x14ac:dyDescent="0.45">
      <c r="A1270" s="279" t="s">
        <v>9848</v>
      </c>
      <c r="B1270" s="280" t="s">
        <v>933</v>
      </c>
      <c r="C1270" s="279" t="s">
        <v>10122</v>
      </c>
      <c r="D1270" s="279"/>
      <c r="E1270" s="281" t="s">
        <v>17433</v>
      </c>
      <c r="F1270" s="279" t="s">
        <v>10123</v>
      </c>
      <c r="G1270" s="279" t="s">
        <v>9860</v>
      </c>
      <c r="H1270" s="282">
        <v>6430</v>
      </c>
      <c r="I1270" s="283" t="s">
        <v>14428</v>
      </c>
      <c r="J1270" s="284" t="s">
        <v>21405</v>
      </c>
      <c r="K1270" s="284" t="s">
        <v>19502</v>
      </c>
      <c r="M1270" s="283">
        <v>1</v>
      </c>
      <c r="N1270" s="283">
        <v>1</v>
      </c>
    </row>
    <row r="1271" spans="1:14" ht="25.5" x14ac:dyDescent="0.45">
      <c r="A1271" s="279"/>
      <c r="B1271" s="280" t="s">
        <v>935</v>
      </c>
      <c r="C1271" s="279" t="s">
        <v>936</v>
      </c>
      <c r="D1271" s="279"/>
      <c r="E1271" s="281" t="s">
        <v>17434</v>
      </c>
      <c r="F1271" s="279" t="s">
        <v>2583</v>
      </c>
      <c r="G1271" s="279" t="s">
        <v>9860</v>
      </c>
      <c r="H1271" s="282">
        <v>6430</v>
      </c>
      <c r="I1271" s="283" t="s">
        <v>14429</v>
      </c>
      <c r="J1271" s="284" t="s">
        <v>21404</v>
      </c>
      <c r="K1271" s="284" t="s">
        <v>19501</v>
      </c>
      <c r="M1271" s="283">
        <v>1</v>
      </c>
      <c r="N1271" s="283">
        <v>1</v>
      </c>
    </row>
    <row r="1272" spans="1:14" ht="25.5" x14ac:dyDescent="0.45">
      <c r="A1272" s="279"/>
      <c r="B1272" s="280" t="s">
        <v>941</v>
      </c>
      <c r="C1272" s="279" t="s">
        <v>942</v>
      </c>
      <c r="D1272" s="279" t="s">
        <v>9848</v>
      </c>
      <c r="E1272" s="281" t="s">
        <v>17244</v>
      </c>
      <c r="F1272" s="279" t="s">
        <v>2448</v>
      </c>
      <c r="G1272" s="279" t="s">
        <v>10215</v>
      </c>
      <c r="H1272" s="282">
        <v>6430</v>
      </c>
      <c r="I1272" s="283" t="s">
        <v>14430</v>
      </c>
      <c r="J1272" s="284" t="s">
        <v>21401</v>
      </c>
      <c r="K1272" s="284" t="s">
        <v>19701</v>
      </c>
      <c r="M1272" s="283">
        <v>1</v>
      </c>
      <c r="N1272" s="283">
        <v>1</v>
      </c>
    </row>
    <row r="1273" spans="1:14" ht="38.25" x14ac:dyDescent="0.45">
      <c r="A1273" s="279"/>
      <c r="B1273" s="280" t="s">
        <v>943</v>
      </c>
      <c r="C1273" s="279" t="s">
        <v>944</v>
      </c>
      <c r="D1273" s="279" t="s">
        <v>9848</v>
      </c>
      <c r="E1273" s="281" t="s">
        <v>17252</v>
      </c>
      <c r="F1273" s="279" t="s">
        <v>2453</v>
      </c>
      <c r="G1273" s="279" t="s">
        <v>10206</v>
      </c>
      <c r="H1273" s="282">
        <v>6810</v>
      </c>
      <c r="I1273" s="283" t="s">
        <v>14431</v>
      </c>
      <c r="J1273" s="284" t="s">
        <v>21400</v>
      </c>
      <c r="K1273" s="284" t="s">
        <v>19693</v>
      </c>
      <c r="M1273" s="283">
        <v>1</v>
      </c>
      <c r="N1273" s="283">
        <v>1</v>
      </c>
    </row>
    <row r="1274" spans="1:14" ht="13.15" x14ac:dyDescent="0.45">
      <c r="A1274" s="279"/>
      <c r="B1274" s="280" t="s">
        <v>947</v>
      </c>
      <c r="C1274" s="279" t="s">
        <v>948</v>
      </c>
      <c r="D1274" s="279"/>
      <c r="E1274" s="281" t="s">
        <v>17248</v>
      </c>
      <c r="F1274" s="279" t="s">
        <v>2450</v>
      </c>
      <c r="G1274" s="279" t="s">
        <v>9860</v>
      </c>
      <c r="H1274" s="282">
        <v>6810</v>
      </c>
      <c r="I1274" s="283" t="s">
        <v>14432</v>
      </c>
      <c r="J1274" s="284" t="s">
        <v>21398</v>
      </c>
      <c r="K1274" s="284" t="s">
        <v>19697</v>
      </c>
      <c r="M1274" s="283">
        <v>1</v>
      </c>
      <c r="N1274" s="283">
        <v>1</v>
      </c>
    </row>
    <row r="1275" spans="1:14" ht="25.5" x14ac:dyDescent="0.45">
      <c r="A1275" s="279"/>
      <c r="B1275" s="280" t="s">
        <v>949</v>
      </c>
      <c r="C1275" s="279" t="s">
        <v>950</v>
      </c>
      <c r="D1275" s="279" t="s">
        <v>9848</v>
      </c>
      <c r="E1275" s="281" t="s">
        <v>17254</v>
      </c>
      <c r="F1275" s="279" t="s">
        <v>2454</v>
      </c>
      <c r="G1275" s="279" t="s">
        <v>10205</v>
      </c>
      <c r="H1275" s="282">
        <v>6810</v>
      </c>
      <c r="I1275" s="283" t="s">
        <v>14433</v>
      </c>
      <c r="J1275" s="284" t="s">
        <v>21397</v>
      </c>
      <c r="K1275" s="284" t="s">
        <v>19691</v>
      </c>
      <c r="M1275" s="283">
        <v>1</v>
      </c>
      <c r="N1275" s="283">
        <v>1</v>
      </c>
    </row>
    <row r="1276" spans="1:14" ht="25.5" x14ac:dyDescent="0.45">
      <c r="A1276" s="279" t="s">
        <v>9848</v>
      </c>
      <c r="B1276" s="280" t="s">
        <v>957</v>
      </c>
      <c r="C1276" s="279" t="s">
        <v>958</v>
      </c>
      <c r="D1276" s="279"/>
      <c r="E1276" s="281" t="s">
        <v>17257</v>
      </c>
      <c r="F1276" s="279" t="s">
        <v>2456</v>
      </c>
      <c r="G1276" s="279" t="s">
        <v>9860</v>
      </c>
      <c r="H1276" s="282">
        <v>6810</v>
      </c>
      <c r="I1276" s="283" t="s">
        <v>14434</v>
      </c>
      <c r="J1276" s="284" t="s">
        <v>21393</v>
      </c>
      <c r="K1276" s="284" t="s">
        <v>19686</v>
      </c>
      <c r="M1276" s="283">
        <v>1</v>
      </c>
      <c r="N1276" s="283">
        <v>1</v>
      </c>
    </row>
    <row r="1277" spans="1:14" ht="25.5" x14ac:dyDescent="0.45">
      <c r="A1277" s="279" t="s">
        <v>9848</v>
      </c>
      <c r="B1277" s="280" t="s">
        <v>957</v>
      </c>
      <c r="C1277" s="279" t="s">
        <v>958</v>
      </c>
      <c r="D1277" s="279" t="s">
        <v>9848</v>
      </c>
      <c r="E1277" s="281" t="s">
        <v>17275</v>
      </c>
      <c r="F1277" s="279" t="s">
        <v>10189</v>
      </c>
      <c r="G1277" s="279" t="s">
        <v>10191</v>
      </c>
      <c r="H1277" s="282">
        <v>6820</v>
      </c>
      <c r="I1277" s="283" t="s">
        <v>14435</v>
      </c>
      <c r="J1277" s="284" t="s">
        <v>21393</v>
      </c>
      <c r="K1277" s="284" t="s">
        <v>19665</v>
      </c>
      <c r="M1277" s="283">
        <v>1</v>
      </c>
      <c r="N1277" s="283">
        <v>1</v>
      </c>
    </row>
    <row r="1278" spans="1:14" ht="13.15" x14ac:dyDescent="0.45">
      <c r="A1278" s="279" t="s">
        <v>9848</v>
      </c>
      <c r="B1278" s="280" t="s">
        <v>959</v>
      </c>
      <c r="C1278" s="279" t="s">
        <v>960</v>
      </c>
      <c r="D1278" s="279"/>
      <c r="E1278" s="281" t="s">
        <v>17259</v>
      </c>
      <c r="F1278" s="279" t="s">
        <v>10203</v>
      </c>
      <c r="G1278" s="279" t="s">
        <v>9860</v>
      </c>
      <c r="H1278" s="282">
        <v>6820</v>
      </c>
      <c r="I1278" s="283" t="s">
        <v>14436</v>
      </c>
      <c r="J1278" s="284" t="s">
        <v>21392</v>
      </c>
      <c r="K1278" s="284" t="s">
        <v>19682</v>
      </c>
      <c r="M1278" s="283">
        <v>1</v>
      </c>
      <c r="N1278" s="283">
        <v>1</v>
      </c>
    </row>
    <row r="1279" spans="1:14" ht="13.15" x14ac:dyDescent="0.45">
      <c r="A1279" s="279" t="s">
        <v>9848</v>
      </c>
      <c r="B1279" s="280" t="s">
        <v>959</v>
      </c>
      <c r="C1279" s="279" t="s">
        <v>960</v>
      </c>
      <c r="D1279" s="279"/>
      <c r="E1279" s="281" t="s">
        <v>17261</v>
      </c>
      <c r="F1279" s="279" t="s">
        <v>10202</v>
      </c>
      <c r="G1279" s="279" t="s">
        <v>9860</v>
      </c>
      <c r="H1279" s="282">
        <v>6820</v>
      </c>
      <c r="I1279" s="283" t="s">
        <v>14437</v>
      </c>
      <c r="J1279" s="284" t="s">
        <v>21392</v>
      </c>
      <c r="K1279" s="284" t="s">
        <v>19680</v>
      </c>
      <c r="M1279" s="283">
        <v>1</v>
      </c>
      <c r="N1279" s="283">
        <v>1</v>
      </c>
    </row>
    <row r="1280" spans="1:14" ht="13.15" x14ac:dyDescent="0.45">
      <c r="A1280" s="279" t="s">
        <v>9848</v>
      </c>
      <c r="B1280" s="280" t="s">
        <v>959</v>
      </c>
      <c r="C1280" s="279" t="s">
        <v>960</v>
      </c>
      <c r="D1280" s="279"/>
      <c r="E1280" s="281" t="s">
        <v>17263</v>
      </c>
      <c r="F1280" s="279" t="s">
        <v>10201</v>
      </c>
      <c r="G1280" s="279" t="s">
        <v>9860</v>
      </c>
      <c r="H1280" s="282">
        <v>6820</v>
      </c>
      <c r="I1280" s="283" t="s">
        <v>14438</v>
      </c>
      <c r="J1280" s="284" t="s">
        <v>21392</v>
      </c>
      <c r="K1280" s="284" t="s">
        <v>19678</v>
      </c>
      <c r="M1280" s="283">
        <v>1</v>
      </c>
      <c r="N1280" s="283">
        <v>1</v>
      </c>
    </row>
    <row r="1281" spans="1:14" ht="25.5" x14ac:dyDescent="0.45">
      <c r="A1281" s="279" t="s">
        <v>9848</v>
      </c>
      <c r="B1281" s="280" t="s">
        <v>959</v>
      </c>
      <c r="C1281" s="279" t="s">
        <v>960</v>
      </c>
      <c r="D1281" s="279"/>
      <c r="E1281" s="281" t="s">
        <v>17265</v>
      </c>
      <c r="F1281" s="279" t="s">
        <v>10200</v>
      </c>
      <c r="G1281" s="279" t="s">
        <v>9860</v>
      </c>
      <c r="H1281" s="282">
        <v>6820</v>
      </c>
      <c r="I1281" s="283" t="s">
        <v>14439</v>
      </c>
      <c r="J1281" s="284" t="s">
        <v>21392</v>
      </c>
      <c r="K1281" s="284" t="s">
        <v>19676</v>
      </c>
      <c r="M1281" s="283">
        <v>1</v>
      </c>
      <c r="N1281" s="283">
        <v>1</v>
      </c>
    </row>
    <row r="1282" spans="1:14" ht="25.5" x14ac:dyDescent="0.45">
      <c r="A1282" s="279" t="s">
        <v>9848</v>
      </c>
      <c r="B1282" s="280" t="s">
        <v>959</v>
      </c>
      <c r="C1282" s="279" t="s">
        <v>960</v>
      </c>
      <c r="D1282" s="279"/>
      <c r="E1282" s="281" t="s">
        <v>17281</v>
      </c>
      <c r="F1282" s="279" t="s">
        <v>10185</v>
      </c>
      <c r="G1282" s="279" t="s">
        <v>9860</v>
      </c>
      <c r="H1282" s="282">
        <v>7710</v>
      </c>
      <c r="I1282" s="283" t="s">
        <v>14440</v>
      </c>
      <c r="J1282" s="284" t="s">
        <v>21392</v>
      </c>
      <c r="K1282" s="284" t="s">
        <v>19658</v>
      </c>
      <c r="M1282" s="283">
        <v>1</v>
      </c>
      <c r="N1282" s="283">
        <v>1</v>
      </c>
    </row>
    <row r="1283" spans="1:14" ht="25.5" x14ac:dyDescent="0.45">
      <c r="A1283" s="279" t="s">
        <v>9848</v>
      </c>
      <c r="B1283" s="280" t="s">
        <v>963</v>
      </c>
      <c r="C1283" s="279" t="s">
        <v>962</v>
      </c>
      <c r="D1283" s="279"/>
      <c r="E1283" s="281" t="s">
        <v>17484</v>
      </c>
      <c r="F1283" s="279" t="s">
        <v>10105</v>
      </c>
      <c r="G1283" s="279" t="s">
        <v>9860</v>
      </c>
      <c r="H1283" s="282">
        <v>7710</v>
      </c>
      <c r="I1283" s="283" t="s">
        <v>14441</v>
      </c>
      <c r="J1283" s="284" t="s">
        <v>21390</v>
      </c>
      <c r="K1283" s="284" t="s">
        <v>19449</v>
      </c>
      <c r="M1283" s="283">
        <v>1</v>
      </c>
      <c r="N1283" s="283">
        <v>1</v>
      </c>
    </row>
    <row r="1284" spans="1:14" ht="25.5" x14ac:dyDescent="0.45">
      <c r="A1284" s="279" t="s">
        <v>9848</v>
      </c>
      <c r="B1284" s="280" t="s">
        <v>963</v>
      </c>
      <c r="C1284" s="279" t="s">
        <v>962</v>
      </c>
      <c r="D1284" s="279"/>
      <c r="E1284" s="281" t="s">
        <v>17485</v>
      </c>
      <c r="F1284" s="279" t="s">
        <v>10104</v>
      </c>
      <c r="G1284" s="279" t="s">
        <v>9860</v>
      </c>
      <c r="H1284" s="282">
        <v>7710</v>
      </c>
      <c r="I1284" s="283" t="s">
        <v>14442</v>
      </c>
      <c r="J1284" s="284" t="s">
        <v>21390</v>
      </c>
      <c r="K1284" s="284" t="s">
        <v>19448</v>
      </c>
      <c r="M1284" s="283">
        <v>1</v>
      </c>
      <c r="N1284" s="283">
        <v>1</v>
      </c>
    </row>
    <row r="1285" spans="1:14" ht="25.5" x14ac:dyDescent="0.45">
      <c r="A1285" s="279" t="s">
        <v>9848</v>
      </c>
      <c r="B1285" s="280" t="s">
        <v>966</v>
      </c>
      <c r="C1285" s="279" t="s">
        <v>965</v>
      </c>
      <c r="D1285" s="279"/>
      <c r="E1285" s="281" t="s">
        <v>17328</v>
      </c>
      <c r="F1285" s="279" t="s">
        <v>10158</v>
      </c>
      <c r="G1285" s="279" t="s">
        <v>9860</v>
      </c>
      <c r="H1285" s="282">
        <v>7730</v>
      </c>
      <c r="I1285" s="283" t="s">
        <v>14443</v>
      </c>
      <c r="J1285" s="284" t="s">
        <v>21388</v>
      </c>
      <c r="K1285" s="284" t="s">
        <v>19611</v>
      </c>
      <c r="M1285" s="283">
        <v>1</v>
      </c>
      <c r="N1285" s="283">
        <v>1</v>
      </c>
    </row>
    <row r="1286" spans="1:14" ht="25.5" x14ac:dyDescent="0.45">
      <c r="A1286" s="279" t="s">
        <v>9848</v>
      </c>
      <c r="B1286" s="280" t="s">
        <v>966</v>
      </c>
      <c r="C1286" s="279" t="s">
        <v>965</v>
      </c>
      <c r="D1286" s="279"/>
      <c r="E1286" s="281" t="s">
        <v>17330</v>
      </c>
      <c r="F1286" s="279" t="s">
        <v>10157</v>
      </c>
      <c r="G1286" s="279" t="s">
        <v>9860</v>
      </c>
      <c r="H1286" s="282">
        <v>7729</v>
      </c>
      <c r="I1286" s="283" t="s">
        <v>14444</v>
      </c>
      <c r="J1286" s="284" t="s">
        <v>21388</v>
      </c>
      <c r="K1286" s="284" t="s">
        <v>19609</v>
      </c>
      <c r="M1286" s="283">
        <v>1</v>
      </c>
      <c r="N1286" s="283">
        <v>1</v>
      </c>
    </row>
    <row r="1287" spans="1:14" ht="25.5" x14ac:dyDescent="0.45">
      <c r="A1287" s="279" t="s">
        <v>9848</v>
      </c>
      <c r="B1287" s="280" t="s">
        <v>966</v>
      </c>
      <c r="C1287" s="279" t="s">
        <v>965</v>
      </c>
      <c r="D1287" s="279"/>
      <c r="E1287" s="281" t="s">
        <v>17333</v>
      </c>
      <c r="F1287" s="279" t="s">
        <v>10156</v>
      </c>
      <c r="G1287" s="279" t="s">
        <v>9860</v>
      </c>
      <c r="H1287" s="282">
        <v>7729</v>
      </c>
      <c r="I1287" s="283" t="s">
        <v>14445</v>
      </c>
      <c r="J1287" s="284" t="s">
        <v>21388</v>
      </c>
      <c r="K1287" s="284" t="s">
        <v>19606</v>
      </c>
      <c r="M1287" s="283">
        <v>1</v>
      </c>
      <c r="N1287" s="283">
        <v>1</v>
      </c>
    </row>
    <row r="1288" spans="1:14" ht="25.5" x14ac:dyDescent="0.45">
      <c r="A1288" s="279" t="s">
        <v>9848</v>
      </c>
      <c r="B1288" s="280" t="s">
        <v>966</v>
      </c>
      <c r="C1288" s="279" t="s">
        <v>965</v>
      </c>
      <c r="D1288" s="279"/>
      <c r="E1288" s="281" t="s">
        <v>17335</v>
      </c>
      <c r="F1288" s="279" t="s">
        <v>10155</v>
      </c>
      <c r="G1288" s="279" t="s">
        <v>9860</v>
      </c>
      <c r="H1288" s="282">
        <v>7722</v>
      </c>
      <c r="I1288" s="283" t="s">
        <v>14446</v>
      </c>
      <c r="J1288" s="284" t="s">
        <v>21388</v>
      </c>
      <c r="K1288" s="284" t="s">
        <v>19604</v>
      </c>
      <c r="M1288" s="283">
        <v>1</v>
      </c>
      <c r="N1288" s="283">
        <v>1</v>
      </c>
    </row>
    <row r="1289" spans="1:14" ht="25.5" x14ac:dyDescent="0.45">
      <c r="A1289" s="279" t="s">
        <v>9848</v>
      </c>
      <c r="B1289" s="280" t="s">
        <v>966</v>
      </c>
      <c r="C1289" s="279" t="s">
        <v>965</v>
      </c>
      <c r="D1289" s="279"/>
      <c r="E1289" s="281" t="s">
        <v>17337</v>
      </c>
      <c r="F1289" s="279" t="s">
        <v>10154</v>
      </c>
      <c r="G1289" s="279" t="s">
        <v>9860</v>
      </c>
      <c r="H1289" s="282">
        <v>7729</v>
      </c>
      <c r="I1289" s="283" t="s">
        <v>14447</v>
      </c>
      <c r="J1289" s="284" t="s">
        <v>21388</v>
      </c>
      <c r="K1289" s="284" t="s">
        <v>19602</v>
      </c>
      <c r="M1289" s="283">
        <v>1</v>
      </c>
      <c r="N1289" s="283">
        <v>1</v>
      </c>
    </row>
    <row r="1290" spans="1:14" ht="25.5" x14ac:dyDescent="0.45">
      <c r="A1290" s="279"/>
      <c r="B1290" s="280" t="s">
        <v>969</v>
      </c>
      <c r="C1290" s="279" t="s">
        <v>970</v>
      </c>
      <c r="D1290" s="279" t="s">
        <v>9848</v>
      </c>
      <c r="E1290" s="281" t="s">
        <v>17269</v>
      </c>
      <c r="F1290" s="279" t="s">
        <v>10197</v>
      </c>
      <c r="G1290" s="279" t="s">
        <v>10198</v>
      </c>
      <c r="H1290" s="282">
        <v>7721</v>
      </c>
      <c r="I1290" s="283" t="s">
        <v>14448</v>
      </c>
      <c r="J1290" s="284" t="s">
        <v>21386</v>
      </c>
      <c r="K1290" s="284" t="s">
        <v>19671</v>
      </c>
      <c r="M1290" s="283">
        <v>1</v>
      </c>
      <c r="N1290" s="283">
        <v>1</v>
      </c>
    </row>
    <row r="1291" spans="1:14" ht="13.15" x14ac:dyDescent="0.45">
      <c r="A1291" s="279" t="s">
        <v>9848</v>
      </c>
      <c r="B1291" s="280" t="s">
        <v>971</v>
      </c>
      <c r="C1291" s="279" t="s">
        <v>972</v>
      </c>
      <c r="D1291" s="279"/>
      <c r="E1291" s="281" t="s">
        <v>17267</v>
      </c>
      <c r="F1291" s="279" t="s">
        <v>10199</v>
      </c>
      <c r="G1291" s="279" t="s">
        <v>9860</v>
      </c>
      <c r="H1291" s="282">
        <v>7730</v>
      </c>
      <c r="I1291" s="283" t="s">
        <v>14449</v>
      </c>
      <c r="J1291" s="284" t="s">
        <v>21385</v>
      </c>
      <c r="K1291" s="284" t="s">
        <v>19673</v>
      </c>
      <c r="M1291" s="283">
        <v>1</v>
      </c>
      <c r="N1291" s="283">
        <v>1</v>
      </c>
    </row>
    <row r="1292" spans="1:14" ht="25.5" x14ac:dyDescent="0.45">
      <c r="A1292" s="279" t="s">
        <v>9848</v>
      </c>
      <c r="B1292" s="280" t="s">
        <v>971</v>
      </c>
      <c r="C1292" s="279" t="s">
        <v>972</v>
      </c>
      <c r="D1292" s="279" t="s">
        <v>9848</v>
      </c>
      <c r="E1292" s="281" t="s">
        <v>17269</v>
      </c>
      <c r="F1292" s="279" t="s">
        <v>10197</v>
      </c>
      <c r="G1292" s="279" t="s">
        <v>10196</v>
      </c>
      <c r="H1292" s="282">
        <v>7729</v>
      </c>
      <c r="I1292" s="283" t="s">
        <v>14450</v>
      </c>
      <c r="J1292" s="284" t="s">
        <v>21385</v>
      </c>
      <c r="K1292" s="284" t="s">
        <v>19671</v>
      </c>
      <c r="M1292" s="283">
        <v>1</v>
      </c>
      <c r="N1292" s="283">
        <v>1</v>
      </c>
    </row>
    <row r="1293" spans="1:14" ht="13.15" x14ac:dyDescent="0.45">
      <c r="A1293" s="279" t="s">
        <v>9848</v>
      </c>
      <c r="B1293" s="280" t="s">
        <v>971</v>
      </c>
      <c r="C1293" s="279" t="s">
        <v>972</v>
      </c>
      <c r="D1293" s="279"/>
      <c r="E1293" s="281" t="s">
        <v>17271</v>
      </c>
      <c r="F1293" s="279" t="s">
        <v>10195</v>
      </c>
      <c r="G1293" s="279" t="s">
        <v>9860</v>
      </c>
      <c r="H1293" s="282">
        <v>7729</v>
      </c>
      <c r="I1293" s="283" t="s">
        <v>14451</v>
      </c>
      <c r="J1293" s="284" t="s">
        <v>21385</v>
      </c>
      <c r="K1293" s="284" t="s">
        <v>19669</v>
      </c>
      <c r="M1293" s="283">
        <v>1</v>
      </c>
      <c r="N1293" s="283">
        <v>1</v>
      </c>
    </row>
    <row r="1294" spans="1:14" ht="13.15" x14ac:dyDescent="0.45">
      <c r="A1294" s="279" t="s">
        <v>9848</v>
      </c>
      <c r="B1294" s="280" t="s">
        <v>971</v>
      </c>
      <c r="C1294" s="279" t="s">
        <v>972</v>
      </c>
      <c r="D1294" s="279"/>
      <c r="E1294" s="281" t="s">
        <v>17272</v>
      </c>
      <c r="F1294" s="279" t="s">
        <v>10194</v>
      </c>
      <c r="G1294" s="279" t="s">
        <v>9860</v>
      </c>
      <c r="H1294" s="282">
        <v>7730</v>
      </c>
      <c r="I1294" s="283" t="s">
        <v>14452</v>
      </c>
      <c r="J1294" s="284" t="s">
        <v>21385</v>
      </c>
      <c r="K1294" s="284" t="s">
        <v>19668</v>
      </c>
      <c r="M1294" s="283">
        <v>1</v>
      </c>
      <c r="N1294" s="283">
        <v>1</v>
      </c>
    </row>
    <row r="1295" spans="1:14" ht="13.15" x14ac:dyDescent="0.45">
      <c r="A1295" s="279" t="s">
        <v>9848</v>
      </c>
      <c r="B1295" s="280" t="s">
        <v>971</v>
      </c>
      <c r="C1295" s="279" t="s">
        <v>972</v>
      </c>
      <c r="D1295" s="279"/>
      <c r="E1295" s="281" t="s">
        <v>17273</v>
      </c>
      <c r="F1295" s="279" t="s">
        <v>10193</v>
      </c>
      <c r="G1295" s="279" t="s">
        <v>9860</v>
      </c>
      <c r="H1295" s="282">
        <v>7730</v>
      </c>
      <c r="I1295" s="283" t="s">
        <v>14453</v>
      </c>
      <c r="J1295" s="284" t="s">
        <v>21385</v>
      </c>
      <c r="K1295" s="284" t="s">
        <v>19667</v>
      </c>
      <c r="M1295" s="283">
        <v>1</v>
      </c>
      <c r="N1295" s="283">
        <v>1</v>
      </c>
    </row>
    <row r="1296" spans="1:14" ht="25.5" x14ac:dyDescent="0.45">
      <c r="A1296" s="279" t="s">
        <v>9848</v>
      </c>
      <c r="B1296" s="280" t="s">
        <v>971</v>
      </c>
      <c r="C1296" s="279" t="s">
        <v>972</v>
      </c>
      <c r="D1296" s="279" t="s">
        <v>9848</v>
      </c>
      <c r="E1296" s="281" t="s">
        <v>17275</v>
      </c>
      <c r="F1296" s="279" t="s">
        <v>10189</v>
      </c>
      <c r="G1296" s="279" t="s">
        <v>10190</v>
      </c>
      <c r="H1296" s="282">
        <v>7730</v>
      </c>
      <c r="I1296" s="283" t="s">
        <v>14454</v>
      </c>
      <c r="J1296" s="284" t="s">
        <v>21385</v>
      </c>
      <c r="K1296" s="284" t="s">
        <v>19665</v>
      </c>
      <c r="M1296" s="283">
        <v>1</v>
      </c>
      <c r="N1296" s="283">
        <v>1</v>
      </c>
    </row>
    <row r="1297" spans="1:14" ht="38.25" x14ac:dyDescent="0.45">
      <c r="A1297" s="279" t="s">
        <v>9848</v>
      </c>
      <c r="B1297" s="280" t="s">
        <v>973</v>
      </c>
      <c r="C1297" s="279" t="s">
        <v>974</v>
      </c>
      <c r="D1297" s="279"/>
      <c r="E1297" s="281" t="s">
        <v>17274</v>
      </c>
      <c r="F1297" s="279" t="s">
        <v>10192</v>
      </c>
      <c r="G1297" s="279" t="s">
        <v>9860</v>
      </c>
      <c r="H1297" s="282">
        <v>7730</v>
      </c>
      <c r="I1297" s="283" t="s">
        <v>14455</v>
      </c>
      <c r="J1297" s="284" t="s">
        <v>21384</v>
      </c>
      <c r="K1297" s="284" t="s">
        <v>19666</v>
      </c>
      <c r="M1297" s="283">
        <v>1</v>
      </c>
      <c r="N1297" s="283">
        <v>1</v>
      </c>
    </row>
    <row r="1298" spans="1:14" ht="38.25" x14ac:dyDescent="0.45">
      <c r="A1298" s="279" t="s">
        <v>9848</v>
      </c>
      <c r="B1298" s="280" t="s">
        <v>973</v>
      </c>
      <c r="C1298" s="279" t="s">
        <v>974</v>
      </c>
      <c r="D1298" s="279" t="s">
        <v>9848</v>
      </c>
      <c r="E1298" s="281" t="s">
        <v>17275</v>
      </c>
      <c r="F1298" s="279" t="s">
        <v>10189</v>
      </c>
      <c r="G1298" s="279" t="s">
        <v>10188</v>
      </c>
      <c r="H1298" s="282">
        <v>7730</v>
      </c>
      <c r="I1298" s="283" t="s">
        <v>14456</v>
      </c>
      <c r="J1298" s="284" t="s">
        <v>21384</v>
      </c>
      <c r="K1298" s="284" t="s">
        <v>19665</v>
      </c>
      <c r="M1298" s="283">
        <v>1</v>
      </c>
      <c r="N1298" s="283">
        <v>1</v>
      </c>
    </row>
    <row r="1299" spans="1:14" ht="38.25" x14ac:dyDescent="0.45">
      <c r="A1299" s="279" t="s">
        <v>9848</v>
      </c>
      <c r="B1299" s="280" t="s">
        <v>973</v>
      </c>
      <c r="C1299" s="279" t="s">
        <v>974</v>
      </c>
      <c r="D1299" s="279"/>
      <c r="E1299" s="281" t="s">
        <v>17285</v>
      </c>
      <c r="F1299" s="279" t="s">
        <v>10184</v>
      </c>
      <c r="G1299" s="279" t="s">
        <v>9860</v>
      </c>
      <c r="H1299" s="282">
        <v>7740</v>
      </c>
      <c r="I1299" s="283" t="s">
        <v>14457</v>
      </c>
      <c r="J1299" s="284" t="s">
        <v>21384</v>
      </c>
      <c r="K1299" s="284" t="s">
        <v>19654</v>
      </c>
      <c r="M1299" s="283">
        <v>1</v>
      </c>
      <c r="N1299" s="283">
        <v>1</v>
      </c>
    </row>
    <row r="1300" spans="1:14" ht="38.25" x14ac:dyDescent="0.45">
      <c r="A1300" s="279" t="s">
        <v>9848</v>
      </c>
      <c r="B1300" s="280" t="s">
        <v>973</v>
      </c>
      <c r="C1300" s="279" t="s">
        <v>974</v>
      </c>
      <c r="D1300" s="279" t="s">
        <v>9848</v>
      </c>
      <c r="E1300" s="281" t="s">
        <v>17289</v>
      </c>
      <c r="F1300" s="279" t="s">
        <v>10181</v>
      </c>
      <c r="G1300" s="279" t="s">
        <v>10182</v>
      </c>
      <c r="H1300" s="282">
        <v>6910</v>
      </c>
      <c r="I1300" s="283" t="s">
        <v>14458</v>
      </c>
      <c r="J1300" s="284" t="s">
        <v>21384</v>
      </c>
      <c r="K1300" s="284" t="s">
        <v>19650</v>
      </c>
      <c r="M1300" s="283">
        <v>1</v>
      </c>
      <c r="N1300" s="283">
        <v>1</v>
      </c>
    </row>
    <row r="1301" spans="1:14" ht="38.25" x14ac:dyDescent="0.45">
      <c r="A1301" s="279" t="s">
        <v>9848</v>
      </c>
      <c r="B1301" s="280" t="s">
        <v>973</v>
      </c>
      <c r="C1301" s="279" t="s">
        <v>974</v>
      </c>
      <c r="D1301" s="279" t="s">
        <v>9848</v>
      </c>
      <c r="E1301" s="281" t="s">
        <v>17297</v>
      </c>
      <c r="F1301" s="279" t="s">
        <v>10177</v>
      </c>
      <c r="G1301" s="279" t="s">
        <v>10178</v>
      </c>
      <c r="H1301" s="282">
        <v>6910</v>
      </c>
      <c r="I1301" s="283" t="s">
        <v>14459</v>
      </c>
      <c r="J1301" s="284" t="s">
        <v>21384</v>
      </c>
      <c r="K1301" s="284" t="s">
        <v>19642</v>
      </c>
      <c r="M1301" s="283">
        <v>1</v>
      </c>
      <c r="N1301" s="283">
        <v>1</v>
      </c>
    </row>
    <row r="1302" spans="1:14" ht="13.15" x14ac:dyDescent="0.45">
      <c r="A1302" s="279"/>
      <c r="B1302" s="280" t="s">
        <v>979</v>
      </c>
      <c r="C1302" s="279" t="s">
        <v>980</v>
      </c>
      <c r="D1302" s="279"/>
      <c r="E1302" s="281" t="s">
        <v>17308</v>
      </c>
      <c r="F1302" s="279" t="s">
        <v>10169</v>
      </c>
      <c r="G1302" s="279" t="s">
        <v>9860</v>
      </c>
      <c r="H1302" s="282">
        <v>6910</v>
      </c>
      <c r="I1302" s="283" t="s">
        <v>14460</v>
      </c>
      <c r="J1302" s="284" t="s">
        <v>21381</v>
      </c>
      <c r="K1302" s="284" t="s">
        <v>19631</v>
      </c>
      <c r="M1302" s="283">
        <v>1</v>
      </c>
      <c r="N1302" s="283">
        <v>1</v>
      </c>
    </row>
    <row r="1303" spans="1:14" ht="25.5" x14ac:dyDescent="0.45">
      <c r="A1303" s="279" t="s">
        <v>9848</v>
      </c>
      <c r="B1303" s="280" t="s">
        <v>981</v>
      </c>
      <c r="C1303" s="279" t="s">
        <v>982</v>
      </c>
      <c r="D1303" s="279"/>
      <c r="E1303" s="281" t="s">
        <v>17309</v>
      </c>
      <c r="F1303" s="279" t="s">
        <v>10168</v>
      </c>
      <c r="G1303" s="279" t="s">
        <v>9860</v>
      </c>
      <c r="H1303" s="282">
        <v>6910</v>
      </c>
      <c r="I1303" s="283" t="s">
        <v>14461</v>
      </c>
      <c r="J1303" s="284" t="s">
        <v>21380</v>
      </c>
      <c r="K1303" s="284" t="s">
        <v>19630</v>
      </c>
      <c r="M1303" s="283">
        <v>1</v>
      </c>
      <c r="N1303" s="283">
        <v>1</v>
      </c>
    </row>
    <row r="1304" spans="1:14" ht="25.5" x14ac:dyDescent="0.45">
      <c r="A1304" s="279" t="s">
        <v>9848</v>
      </c>
      <c r="B1304" s="280" t="s">
        <v>981</v>
      </c>
      <c r="C1304" s="279" t="s">
        <v>982</v>
      </c>
      <c r="D1304" s="279"/>
      <c r="E1304" s="281" t="s">
        <v>17311</v>
      </c>
      <c r="F1304" s="279" t="s">
        <v>10167</v>
      </c>
      <c r="G1304" s="279" t="s">
        <v>9860</v>
      </c>
      <c r="H1304" s="282">
        <v>6920</v>
      </c>
      <c r="I1304" s="283" t="s">
        <v>14462</v>
      </c>
      <c r="J1304" s="284" t="s">
        <v>21380</v>
      </c>
      <c r="K1304" s="284" t="s">
        <v>19628</v>
      </c>
      <c r="M1304" s="283">
        <v>1</v>
      </c>
      <c r="N1304" s="283">
        <v>1</v>
      </c>
    </row>
    <row r="1305" spans="1:14" ht="13.15" x14ac:dyDescent="0.45">
      <c r="A1305" s="279" t="s">
        <v>9848</v>
      </c>
      <c r="B1305" s="280" t="s">
        <v>981</v>
      </c>
      <c r="C1305" s="279" t="s">
        <v>982</v>
      </c>
      <c r="D1305" s="279"/>
      <c r="E1305" s="281" t="s">
        <v>17312</v>
      </c>
      <c r="F1305" s="279" t="s">
        <v>10166</v>
      </c>
      <c r="G1305" s="279" t="s">
        <v>9860</v>
      </c>
      <c r="H1305" s="282">
        <v>6920</v>
      </c>
      <c r="I1305" s="283" t="s">
        <v>14463</v>
      </c>
      <c r="J1305" s="284" t="s">
        <v>21380</v>
      </c>
      <c r="K1305" s="284" t="s">
        <v>19627</v>
      </c>
      <c r="M1305" s="283">
        <v>1</v>
      </c>
      <c r="N1305" s="283">
        <v>1</v>
      </c>
    </row>
    <row r="1306" spans="1:14" ht="38.25" x14ac:dyDescent="0.45">
      <c r="A1306" s="279" t="s">
        <v>9848</v>
      </c>
      <c r="B1306" s="280" t="s">
        <v>981</v>
      </c>
      <c r="C1306" s="279" t="s">
        <v>982</v>
      </c>
      <c r="D1306" s="279"/>
      <c r="E1306" s="281" t="s">
        <v>17313</v>
      </c>
      <c r="F1306" s="279" t="s">
        <v>10165</v>
      </c>
      <c r="G1306" s="279" t="s">
        <v>9860</v>
      </c>
      <c r="H1306" s="282">
        <v>6920</v>
      </c>
      <c r="I1306" s="283" t="s">
        <v>14464</v>
      </c>
      <c r="J1306" s="284" t="s">
        <v>21380</v>
      </c>
      <c r="K1306" s="284" t="s">
        <v>19626</v>
      </c>
      <c r="M1306" s="283">
        <v>1</v>
      </c>
      <c r="N1306" s="283">
        <v>1</v>
      </c>
    </row>
    <row r="1307" spans="1:14" ht="13.15" x14ac:dyDescent="0.45">
      <c r="A1307" s="279"/>
      <c r="B1307" s="280" t="s">
        <v>985</v>
      </c>
      <c r="C1307" s="279" t="s">
        <v>984</v>
      </c>
      <c r="D1307" s="279"/>
      <c r="E1307" s="281" t="s">
        <v>17315</v>
      </c>
      <c r="F1307" s="279" t="s">
        <v>10164</v>
      </c>
      <c r="G1307" s="279" t="s">
        <v>9860</v>
      </c>
      <c r="H1307" s="282">
        <v>6920</v>
      </c>
      <c r="I1307" s="283" t="s">
        <v>14465</v>
      </c>
      <c r="J1307" s="284" t="s">
        <v>21378</v>
      </c>
      <c r="K1307" s="284" t="s">
        <v>19624</v>
      </c>
      <c r="M1307" s="283">
        <v>1</v>
      </c>
      <c r="N1307" s="283">
        <v>1</v>
      </c>
    </row>
    <row r="1308" spans="1:14" ht="13.15" x14ac:dyDescent="0.45">
      <c r="A1308" s="279"/>
      <c r="B1308" s="280" t="s">
        <v>988</v>
      </c>
      <c r="C1308" s="279" t="s">
        <v>987</v>
      </c>
      <c r="D1308" s="279"/>
      <c r="E1308" s="281" t="s">
        <v>17326</v>
      </c>
      <c r="F1308" s="279" t="s">
        <v>10159</v>
      </c>
      <c r="G1308" s="279" t="s">
        <v>9860</v>
      </c>
      <c r="H1308" s="282">
        <v>7110</v>
      </c>
      <c r="I1308" s="283" t="s">
        <v>14466</v>
      </c>
      <c r="J1308" s="284" t="s">
        <v>21376</v>
      </c>
      <c r="K1308" s="284" t="s">
        <v>19613</v>
      </c>
      <c r="M1308" s="283">
        <v>1</v>
      </c>
      <c r="N1308" s="283">
        <v>1</v>
      </c>
    </row>
    <row r="1309" spans="1:14" ht="25.5" x14ac:dyDescent="0.45">
      <c r="A1309" s="279"/>
      <c r="B1309" s="280" t="s">
        <v>993</v>
      </c>
      <c r="C1309" s="279" t="s">
        <v>994</v>
      </c>
      <c r="D1309" s="279"/>
      <c r="E1309" s="281" t="s">
        <v>17294</v>
      </c>
      <c r="F1309" s="279" t="s">
        <v>2482</v>
      </c>
      <c r="G1309" s="279" t="s">
        <v>9860</v>
      </c>
      <c r="H1309" s="282">
        <v>7110</v>
      </c>
      <c r="I1309" s="283" t="s">
        <v>14467</v>
      </c>
      <c r="J1309" s="284" t="s">
        <v>21373</v>
      </c>
      <c r="K1309" s="284" t="s">
        <v>19645</v>
      </c>
      <c r="M1309" s="283">
        <v>1</v>
      </c>
      <c r="N1309" s="283">
        <v>1</v>
      </c>
    </row>
    <row r="1310" spans="1:14" ht="25.5" x14ac:dyDescent="0.45">
      <c r="A1310" s="279" t="s">
        <v>9848</v>
      </c>
      <c r="B1310" s="280" t="s">
        <v>995</v>
      </c>
      <c r="C1310" s="279" t="s">
        <v>996</v>
      </c>
      <c r="D1310" s="279"/>
      <c r="E1310" s="281" t="s">
        <v>17287</v>
      </c>
      <c r="F1310" s="279" t="s">
        <v>10183</v>
      </c>
      <c r="G1310" s="279" t="s">
        <v>9860</v>
      </c>
      <c r="H1310" s="282">
        <v>7110</v>
      </c>
      <c r="I1310" s="283" t="s">
        <v>14468</v>
      </c>
      <c r="J1310" s="284" t="s">
        <v>21372</v>
      </c>
      <c r="K1310" s="284" t="s">
        <v>19652</v>
      </c>
      <c r="M1310" s="283">
        <v>1</v>
      </c>
      <c r="N1310" s="283">
        <v>1</v>
      </c>
    </row>
    <row r="1311" spans="1:14" ht="25.5" x14ac:dyDescent="0.45">
      <c r="A1311" s="279" t="s">
        <v>9848</v>
      </c>
      <c r="B1311" s="280" t="s">
        <v>995</v>
      </c>
      <c r="C1311" s="279" t="s">
        <v>996</v>
      </c>
      <c r="D1311" s="279" t="s">
        <v>9848</v>
      </c>
      <c r="E1311" s="281" t="s">
        <v>17289</v>
      </c>
      <c r="F1311" s="279" t="s">
        <v>10181</v>
      </c>
      <c r="G1311" s="279" t="s">
        <v>10180</v>
      </c>
      <c r="H1311" s="282">
        <v>7110</v>
      </c>
      <c r="I1311" s="283" t="s">
        <v>14469</v>
      </c>
      <c r="J1311" s="284" t="s">
        <v>21372</v>
      </c>
      <c r="K1311" s="284" t="s">
        <v>19650</v>
      </c>
      <c r="M1311" s="283">
        <v>1</v>
      </c>
      <c r="N1311" s="283">
        <v>1</v>
      </c>
    </row>
    <row r="1312" spans="1:14" ht="25.5" x14ac:dyDescent="0.45">
      <c r="A1312" s="279" t="s">
        <v>9848</v>
      </c>
      <c r="B1312" s="280" t="s">
        <v>995</v>
      </c>
      <c r="C1312" s="279" t="s">
        <v>996</v>
      </c>
      <c r="D1312" s="279"/>
      <c r="E1312" s="281" t="s">
        <v>17291</v>
      </c>
      <c r="F1312" s="279" t="s">
        <v>10179</v>
      </c>
      <c r="G1312" s="279" t="s">
        <v>9860</v>
      </c>
      <c r="H1312" s="282">
        <v>7110</v>
      </c>
      <c r="I1312" s="283" t="s">
        <v>14470</v>
      </c>
      <c r="J1312" s="284" t="s">
        <v>21372</v>
      </c>
      <c r="K1312" s="284" t="s">
        <v>19648</v>
      </c>
      <c r="M1312" s="283">
        <v>1</v>
      </c>
      <c r="N1312" s="283">
        <v>1</v>
      </c>
    </row>
    <row r="1313" spans="1:14" ht="25.5" x14ac:dyDescent="0.45">
      <c r="A1313" s="279" t="s">
        <v>9848</v>
      </c>
      <c r="B1313" s="280" t="s">
        <v>995</v>
      </c>
      <c r="C1313" s="279" t="s">
        <v>996</v>
      </c>
      <c r="D1313" s="279" t="s">
        <v>9848</v>
      </c>
      <c r="E1313" s="281" t="s">
        <v>17304</v>
      </c>
      <c r="F1313" s="279" t="s">
        <v>10171</v>
      </c>
      <c r="G1313" s="279" t="s">
        <v>10172</v>
      </c>
      <c r="H1313" s="282">
        <v>7110</v>
      </c>
      <c r="I1313" s="283" t="s">
        <v>14471</v>
      </c>
      <c r="J1313" s="284" t="s">
        <v>21372</v>
      </c>
      <c r="K1313" s="284" t="s">
        <v>19635</v>
      </c>
      <c r="M1313" s="283">
        <v>1</v>
      </c>
      <c r="N1313" s="283">
        <v>1</v>
      </c>
    </row>
    <row r="1314" spans="1:14" ht="25.5" x14ac:dyDescent="0.45">
      <c r="A1314" s="279" t="s">
        <v>9848</v>
      </c>
      <c r="B1314" s="280" t="s">
        <v>997</v>
      </c>
      <c r="C1314" s="279" t="s">
        <v>998</v>
      </c>
      <c r="D1314" s="279"/>
      <c r="E1314" s="281" t="s">
        <v>17277</v>
      </c>
      <c r="F1314" s="279" t="s">
        <v>10187</v>
      </c>
      <c r="G1314" s="279" t="s">
        <v>9860</v>
      </c>
      <c r="H1314" s="282">
        <v>7110</v>
      </c>
      <c r="I1314" s="283" t="s">
        <v>14472</v>
      </c>
      <c r="J1314" s="284" t="s">
        <v>21371</v>
      </c>
      <c r="K1314" s="284" t="s">
        <v>19662</v>
      </c>
      <c r="M1314" s="283">
        <v>1</v>
      </c>
      <c r="N1314" s="283">
        <v>1</v>
      </c>
    </row>
    <row r="1315" spans="1:14" ht="38.25" x14ac:dyDescent="0.45">
      <c r="A1315" s="279" t="s">
        <v>9848</v>
      </c>
      <c r="B1315" s="280" t="s">
        <v>997</v>
      </c>
      <c r="C1315" s="279" t="s">
        <v>998</v>
      </c>
      <c r="D1315" s="279"/>
      <c r="E1315" s="281" t="s">
        <v>17279</v>
      </c>
      <c r="F1315" s="279" t="s">
        <v>10186</v>
      </c>
      <c r="G1315" s="279" t="s">
        <v>9860</v>
      </c>
      <c r="H1315" s="282">
        <v>7120</v>
      </c>
      <c r="I1315" s="283" t="s">
        <v>14473</v>
      </c>
      <c r="J1315" s="284" t="s">
        <v>21371</v>
      </c>
      <c r="K1315" s="284" t="s">
        <v>19660</v>
      </c>
      <c r="M1315" s="283">
        <v>1</v>
      </c>
      <c r="N1315" s="283">
        <v>1</v>
      </c>
    </row>
    <row r="1316" spans="1:14" ht="25.5" x14ac:dyDescent="0.45">
      <c r="A1316" s="279" t="s">
        <v>9848</v>
      </c>
      <c r="B1316" s="280" t="s">
        <v>997</v>
      </c>
      <c r="C1316" s="279" t="s">
        <v>998</v>
      </c>
      <c r="D1316" s="279"/>
      <c r="E1316" s="281" t="s">
        <v>17301</v>
      </c>
      <c r="F1316" s="279" t="s">
        <v>10174</v>
      </c>
      <c r="G1316" s="279" t="s">
        <v>9860</v>
      </c>
      <c r="H1316" s="282">
        <v>7410</v>
      </c>
      <c r="I1316" s="283" t="s">
        <v>14474</v>
      </c>
      <c r="J1316" s="284" t="s">
        <v>21371</v>
      </c>
      <c r="K1316" s="284" t="s">
        <v>19638</v>
      </c>
      <c r="M1316" s="283">
        <v>1</v>
      </c>
      <c r="N1316" s="283">
        <v>1</v>
      </c>
    </row>
    <row r="1317" spans="1:14" ht="25.5" x14ac:dyDescent="0.45">
      <c r="A1317" s="279" t="s">
        <v>9848</v>
      </c>
      <c r="B1317" s="280" t="s">
        <v>997</v>
      </c>
      <c r="C1317" s="279" t="s">
        <v>998</v>
      </c>
      <c r="D1317" s="279"/>
      <c r="E1317" s="281" t="s">
        <v>17303</v>
      </c>
      <c r="F1317" s="279" t="s">
        <v>10173</v>
      </c>
      <c r="G1317" s="279" t="s">
        <v>9860</v>
      </c>
      <c r="H1317" s="282">
        <v>7410</v>
      </c>
      <c r="I1317" s="283" t="s">
        <v>14475</v>
      </c>
      <c r="J1317" s="284" t="s">
        <v>21371</v>
      </c>
      <c r="K1317" s="284" t="s">
        <v>19636</v>
      </c>
      <c r="M1317" s="283">
        <v>1</v>
      </c>
      <c r="N1317" s="283">
        <v>1</v>
      </c>
    </row>
    <row r="1318" spans="1:14" ht="25.5" x14ac:dyDescent="0.45">
      <c r="A1318" s="279" t="s">
        <v>9848</v>
      </c>
      <c r="B1318" s="280" t="s">
        <v>997</v>
      </c>
      <c r="C1318" s="279" t="s">
        <v>998</v>
      </c>
      <c r="D1318" s="279" t="s">
        <v>9848</v>
      </c>
      <c r="E1318" s="281" t="s">
        <v>17304</v>
      </c>
      <c r="F1318" s="279" t="s">
        <v>10171</v>
      </c>
      <c r="G1318" s="279" t="s">
        <v>10170</v>
      </c>
      <c r="H1318" s="282">
        <v>7410</v>
      </c>
      <c r="I1318" s="283" t="s">
        <v>14476</v>
      </c>
      <c r="J1318" s="284" t="s">
        <v>21371</v>
      </c>
      <c r="K1318" s="284" t="s">
        <v>19635</v>
      </c>
      <c r="M1318" s="283">
        <v>1</v>
      </c>
      <c r="N1318" s="283">
        <v>1</v>
      </c>
    </row>
    <row r="1319" spans="1:14" ht="13.15" x14ac:dyDescent="0.45">
      <c r="A1319" s="279"/>
      <c r="B1319" s="280" t="s">
        <v>1001</v>
      </c>
      <c r="C1319" s="279" t="s">
        <v>1002</v>
      </c>
      <c r="D1319" s="279"/>
      <c r="E1319" s="281" t="s">
        <v>17320</v>
      </c>
      <c r="F1319" s="279" t="s">
        <v>10162</v>
      </c>
      <c r="G1319" s="279" t="s">
        <v>9860</v>
      </c>
      <c r="H1319" s="282">
        <v>7410</v>
      </c>
      <c r="I1319" s="283" t="s">
        <v>14477</v>
      </c>
      <c r="J1319" s="284" t="s">
        <v>21369</v>
      </c>
      <c r="K1319" s="284" t="s">
        <v>19619</v>
      </c>
      <c r="M1319" s="283">
        <v>1</v>
      </c>
      <c r="N1319" s="283">
        <v>1</v>
      </c>
    </row>
    <row r="1320" spans="1:14" ht="25.5" x14ac:dyDescent="0.45">
      <c r="A1320" s="279"/>
      <c r="B1320" s="280" t="s">
        <v>1003</v>
      </c>
      <c r="C1320" s="279" t="s">
        <v>1004</v>
      </c>
      <c r="D1320" s="279"/>
      <c r="E1320" s="281" t="s">
        <v>17318</v>
      </c>
      <c r="F1320" s="279" t="s">
        <v>10163</v>
      </c>
      <c r="G1320" s="279" t="s">
        <v>9860</v>
      </c>
      <c r="H1320" s="282">
        <v>6201</v>
      </c>
      <c r="I1320" s="283" t="s">
        <v>14478</v>
      </c>
      <c r="J1320" s="284" t="s">
        <v>21368</v>
      </c>
      <c r="K1320" s="284" t="s">
        <v>19621</v>
      </c>
      <c r="M1320" s="283">
        <v>1</v>
      </c>
      <c r="N1320" s="283">
        <v>1</v>
      </c>
    </row>
    <row r="1321" spans="1:14" ht="25.5" x14ac:dyDescent="0.45">
      <c r="A1321" s="279" t="s">
        <v>9848</v>
      </c>
      <c r="B1321" s="280" t="s">
        <v>1005</v>
      </c>
      <c r="C1321" s="279" t="s">
        <v>1006</v>
      </c>
      <c r="D1321" s="279"/>
      <c r="E1321" s="281" t="s">
        <v>17321</v>
      </c>
      <c r="F1321" s="279" t="s">
        <v>10161</v>
      </c>
      <c r="G1321" s="279" t="s">
        <v>9860</v>
      </c>
      <c r="H1321" s="282">
        <v>6202</v>
      </c>
      <c r="I1321" s="283" t="s">
        <v>14479</v>
      </c>
      <c r="J1321" s="284" t="s">
        <v>21367</v>
      </c>
      <c r="K1321" s="284" t="s">
        <v>19618</v>
      </c>
      <c r="M1321" s="283">
        <v>1</v>
      </c>
      <c r="N1321" s="283">
        <v>1</v>
      </c>
    </row>
    <row r="1322" spans="1:14" ht="25.5" x14ac:dyDescent="0.45">
      <c r="A1322" s="279" t="s">
        <v>9848</v>
      </c>
      <c r="B1322" s="280" t="s">
        <v>1005</v>
      </c>
      <c r="C1322" s="279" t="s">
        <v>1006</v>
      </c>
      <c r="D1322" s="279"/>
      <c r="E1322" s="281" t="s">
        <v>17322</v>
      </c>
      <c r="F1322" s="279" t="s">
        <v>10160</v>
      </c>
      <c r="G1322" s="279" t="s">
        <v>9860</v>
      </c>
      <c r="H1322" s="282">
        <v>6202</v>
      </c>
      <c r="I1322" s="283" t="s">
        <v>14480</v>
      </c>
      <c r="J1322" s="284" t="s">
        <v>21367</v>
      </c>
      <c r="K1322" s="284" t="s">
        <v>19617</v>
      </c>
      <c r="M1322" s="283">
        <v>1</v>
      </c>
      <c r="N1322" s="283">
        <v>1</v>
      </c>
    </row>
    <row r="1323" spans="1:14" ht="25.5" x14ac:dyDescent="0.45">
      <c r="A1323" s="279" t="s">
        <v>9848</v>
      </c>
      <c r="B1323" s="280" t="s">
        <v>1005</v>
      </c>
      <c r="C1323" s="279" t="s">
        <v>1006</v>
      </c>
      <c r="D1323" s="279" t="s">
        <v>9848</v>
      </c>
      <c r="E1323" s="281" t="s">
        <v>17438</v>
      </c>
      <c r="F1323" s="279" t="s">
        <v>2587</v>
      </c>
      <c r="G1323" s="279" t="s">
        <v>10120</v>
      </c>
      <c r="H1323" s="282">
        <v>6209</v>
      </c>
      <c r="I1323" s="283" t="s">
        <v>14481</v>
      </c>
      <c r="J1323" s="284" t="s">
        <v>21367</v>
      </c>
      <c r="K1323" s="284" t="s">
        <v>19497</v>
      </c>
      <c r="M1323" s="283">
        <v>1</v>
      </c>
      <c r="N1323" s="283">
        <v>1</v>
      </c>
    </row>
    <row r="1324" spans="1:14" ht="13.15" x14ac:dyDescent="0.45">
      <c r="A1324" s="279"/>
      <c r="B1324" s="280" t="s">
        <v>1009</v>
      </c>
      <c r="C1324" s="279" t="s">
        <v>1008</v>
      </c>
      <c r="D1324" s="279"/>
      <c r="E1324" s="281" t="s">
        <v>17299</v>
      </c>
      <c r="F1324" s="279" t="s">
        <v>10175</v>
      </c>
      <c r="G1324" s="279" t="s">
        <v>9860</v>
      </c>
      <c r="H1324" s="282">
        <v>7020</v>
      </c>
      <c r="I1324" s="283" t="s">
        <v>14482</v>
      </c>
      <c r="J1324" s="284" t="s">
        <v>21365</v>
      </c>
      <c r="K1324" s="284" t="s">
        <v>19640</v>
      </c>
      <c r="M1324" s="283">
        <v>1</v>
      </c>
      <c r="N1324" s="283">
        <v>1</v>
      </c>
    </row>
    <row r="1325" spans="1:14" ht="25.5" x14ac:dyDescent="0.45">
      <c r="A1325" s="279" t="s">
        <v>9848</v>
      </c>
      <c r="B1325" s="280" t="s">
        <v>1015</v>
      </c>
      <c r="C1325" s="279" t="s">
        <v>1014</v>
      </c>
      <c r="D1325" s="279" t="s">
        <v>9848</v>
      </c>
      <c r="E1325" s="281" t="s">
        <v>17297</v>
      </c>
      <c r="F1325" s="279" t="s">
        <v>10177</v>
      </c>
      <c r="G1325" s="279" t="s">
        <v>10176</v>
      </c>
      <c r="H1325" s="282">
        <v>6629</v>
      </c>
      <c r="I1325" s="283" t="s">
        <v>14483</v>
      </c>
      <c r="J1325" s="284" t="s">
        <v>21361</v>
      </c>
      <c r="K1325" s="284" t="s">
        <v>19642</v>
      </c>
      <c r="M1325" s="283">
        <v>1</v>
      </c>
      <c r="N1325" s="283">
        <v>1</v>
      </c>
    </row>
    <row r="1326" spans="1:14" ht="25.5" x14ac:dyDescent="0.45">
      <c r="A1326" s="279" t="s">
        <v>9848</v>
      </c>
      <c r="B1326" s="280" t="s">
        <v>1015</v>
      </c>
      <c r="C1326" s="279" t="s">
        <v>1014</v>
      </c>
      <c r="D1326" s="279"/>
      <c r="E1326" s="281" t="s">
        <v>17340</v>
      </c>
      <c r="F1326" s="279" t="s">
        <v>10153</v>
      </c>
      <c r="G1326" s="279" t="s">
        <v>9860</v>
      </c>
      <c r="H1326" s="282">
        <v>7020</v>
      </c>
      <c r="I1326" s="283" t="s">
        <v>14484</v>
      </c>
      <c r="J1326" s="284" t="s">
        <v>21361</v>
      </c>
      <c r="K1326" s="284" t="s">
        <v>19597</v>
      </c>
      <c r="M1326" s="283">
        <v>1</v>
      </c>
      <c r="N1326" s="283">
        <v>1</v>
      </c>
    </row>
    <row r="1327" spans="1:14" ht="38.25" x14ac:dyDescent="0.45">
      <c r="A1327" s="279" t="s">
        <v>9848</v>
      </c>
      <c r="B1327" s="280" t="s">
        <v>1015</v>
      </c>
      <c r="C1327" s="279" t="s">
        <v>1014</v>
      </c>
      <c r="D1327" s="279"/>
      <c r="E1327" s="281" t="s">
        <v>17342</v>
      </c>
      <c r="F1327" s="279" t="s">
        <v>10152</v>
      </c>
      <c r="G1327" s="279" t="s">
        <v>9860</v>
      </c>
      <c r="H1327" s="282">
        <v>7020</v>
      </c>
      <c r="I1327" s="283" t="s">
        <v>14485</v>
      </c>
      <c r="J1327" s="284" t="s">
        <v>21361</v>
      </c>
      <c r="K1327" s="284" t="s">
        <v>19595</v>
      </c>
      <c r="M1327" s="283">
        <v>1</v>
      </c>
      <c r="N1327" s="283">
        <v>1</v>
      </c>
    </row>
    <row r="1328" spans="1:14" ht="25.5" x14ac:dyDescent="0.45">
      <c r="A1328" s="279" t="s">
        <v>9848</v>
      </c>
      <c r="B1328" s="280" t="s">
        <v>1015</v>
      </c>
      <c r="C1328" s="279" t="s">
        <v>1014</v>
      </c>
      <c r="D1328" s="279"/>
      <c r="E1328" s="281" t="s">
        <v>17344</v>
      </c>
      <c r="F1328" s="279" t="s">
        <v>10151</v>
      </c>
      <c r="G1328" s="279" t="s">
        <v>9860</v>
      </c>
      <c r="H1328" s="282">
        <v>7020</v>
      </c>
      <c r="I1328" s="283" t="s">
        <v>14486</v>
      </c>
      <c r="J1328" s="284" t="s">
        <v>21361</v>
      </c>
      <c r="K1328" s="284" t="s">
        <v>19593</v>
      </c>
      <c r="M1328" s="283">
        <v>1</v>
      </c>
      <c r="N1328" s="283">
        <v>1</v>
      </c>
    </row>
    <row r="1329" spans="1:14" ht="25.5" x14ac:dyDescent="0.45">
      <c r="A1329" s="279" t="s">
        <v>9848</v>
      </c>
      <c r="B1329" s="280" t="s">
        <v>1015</v>
      </c>
      <c r="C1329" s="279" t="s">
        <v>1014</v>
      </c>
      <c r="D1329" s="279"/>
      <c r="E1329" s="281" t="s">
        <v>17346</v>
      </c>
      <c r="F1329" s="279" t="s">
        <v>10150</v>
      </c>
      <c r="G1329" s="279" t="s">
        <v>9860</v>
      </c>
      <c r="H1329" s="282">
        <v>7490</v>
      </c>
      <c r="I1329" s="283" t="s">
        <v>14487</v>
      </c>
      <c r="J1329" s="284" t="s">
        <v>21361</v>
      </c>
      <c r="K1329" s="284" t="s">
        <v>19591</v>
      </c>
      <c r="M1329" s="283">
        <v>1</v>
      </c>
      <c r="N1329" s="283">
        <v>1</v>
      </c>
    </row>
    <row r="1330" spans="1:14" ht="25.5" x14ac:dyDescent="0.45">
      <c r="A1330" s="279" t="s">
        <v>9848</v>
      </c>
      <c r="B1330" s="280" t="s">
        <v>1018</v>
      </c>
      <c r="C1330" s="279" t="s">
        <v>1017</v>
      </c>
      <c r="D1330" s="279"/>
      <c r="E1330" s="281" t="s">
        <v>17349</v>
      </c>
      <c r="F1330" s="279" t="s">
        <v>2522</v>
      </c>
      <c r="G1330" s="279" t="s">
        <v>9860</v>
      </c>
      <c r="H1330" s="282">
        <v>7490</v>
      </c>
      <c r="I1330" s="283" t="s">
        <v>14488</v>
      </c>
      <c r="J1330" s="284" t="s">
        <v>21359</v>
      </c>
      <c r="K1330" s="284" t="s">
        <v>19588</v>
      </c>
      <c r="M1330" s="283">
        <v>1</v>
      </c>
      <c r="N1330" s="283">
        <v>1</v>
      </c>
    </row>
    <row r="1331" spans="1:14" ht="25.5" x14ac:dyDescent="0.45">
      <c r="A1331" s="279" t="s">
        <v>9848</v>
      </c>
      <c r="B1331" s="280" t="s">
        <v>1018</v>
      </c>
      <c r="C1331" s="279" t="s">
        <v>1017</v>
      </c>
      <c r="D1331" s="279"/>
      <c r="E1331" s="281" t="s">
        <v>17352</v>
      </c>
      <c r="F1331" s="279" t="s">
        <v>10149</v>
      </c>
      <c r="G1331" s="279" t="s">
        <v>9860</v>
      </c>
      <c r="H1331" s="282">
        <v>7490</v>
      </c>
      <c r="I1331" s="283" t="s">
        <v>14489</v>
      </c>
      <c r="J1331" s="284" t="s">
        <v>21359</v>
      </c>
      <c r="K1331" s="284" t="s">
        <v>19585</v>
      </c>
      <c r="M1331" s="283">
        <v>1</v>
      </c>
      <c r="N1331" s="283">
        <v>1</v>
      </c>
    </row>
    <row r="1332" spans="1:14" ht="25.5" x14ac:dyDescent="0.45">
      <c r="A1332" s="279" t="s">
        <v>9848</v>
      </c>
      <c r="B1332" s="280" t="s">
        <v>1018</v>
      </c>
      <c r="C1332" s="279" t="s">
        <v>1017</v>
      </c>
      <c r="D1332" s="279"/>
      <c r="E1332" s="281" t="s">
        <v>17353</v>
      </c>
      <c r="F1332" s="279" t="s">
        <v>10148</v>
      </c>
      <c r="G1332" s="279" t="s">
        <v>9860</v>
      </c>
      <c r="H1332" s="282">
        <v>7490</v>
      </c>
      <c r="I1332" s="283" t="s">
        <v>14490</v>
      </c>
      <c r="J1332" s="284" t="s">
        <v>21359</v>
      </c>
      <c r="K1332" s="284" t="s">
        <v>19584</v>
      </c>
      <c r="M1332" s="283">
        <v>1</v>
      </c>
      <c r="N1332" s="283">
        <v>1</v>
      </c>
    </row>
    <row r="1333" spans="1:14" ht="25.5" x14ac:dyDescent="0.45">
      <c r="A1333" s="279" t="s">
        <v>9848</v>
      </c>
      <c r="B1333" s="280" t="s">
        <v>1018</v>
      </c>
      <c r="C1333" s="279" t="s">
        <v>1017</v>
      </c>
      <c r="D1333" s="279"/>
      <c r="E1333" s="281" t="s">
        <v>17355</v>
      </c>
      <c r="F1333" s="279" t="s">
        <v>10147</v>
      </c>
      <c r="G1333" s="279" t="s">
        <v>9860</v>
      </c>
      <c r="H1333" s="282">
        <v>7210</v>
      </c>
      <c r="I1333" s="283" t="s">
        <v>14491</v>
      </c>
      <c r="J1333" s="284" t="s">
        <v>21359</v>
      </c>
      <c r="K1333" s="284" t="s">
        <v>19582</v>
      </c>
      <c r="M1333" s="283">
        <v>1</v>
      </c>
      <c r="N1333" s="283">
        <v>1</v>
      </c>
    </row>
    <row r="1334" spans="1:14" ht="25.5" x14ac:dyDescent="0.45">
      <c r="A1334" s="279" t="s">
        <v>9848</v>
      </c>
      <c r="B1334" s="280" t="s">
        <v>1018</v>
      </c>
      <c r="C1334" s="279" t="s">
        <v>1017</v>
      </c>
      <c r="D1334" s="279"/>
      <c r="E1334" s="281" t="s">
        <v>17357</v>
      </c>
      <c r="F1334" s="279" t="s">
        <v>10146</v>
      </c>
      <c r="G1334" s="279" t="s">
        <v>9860</v>
      </c>
      <c r="H1334" s="282">
        <v>7210</v>
      </c>
      <c r="I1334" s="283" t="s">
        <v>14492</v>
      </c>
      <c r="J1334" s="284" t="s">
        <v>21359</v>
      </c>
      <c r="K1334" s="284" t="s">
        <v>19580</v>
      </c>
      <c r="M1334" s="283">
        <v>1</v>
      </c>
      <c r="N1334" s="283">
        <v>1</v>
      </c>
    </row>
    <row r="1335" spans="1:14" ht="13.15" x14ac:dyDescent="0.45">
      <c r="A1335" s="279" t="s">
        <v>9848</v>
      </c>
      <c r="B1335" s="280" t="s">
        <v>1025</v>
      </c>
      <c r="C1335" s="279" t="s">
        <v>1024</v>
      </c>
      <c r="D1335" s="279"/>
      <c r="E1335" s="281" t="s">
        <v>17391</v>
      </c>
      <c r="F1335" s="279" t="s">
        <v>2555</v>
      </c>
      <c r="G1335" s="279" t="s">
        <v>9860</v>
      </c>
      <c r="H1335" s="282">
        <v>7210</v>
      </c>
      <c r="I1335" s="283" t="s">
        <v>14493</v>
      </c>
      <c r="J1335" s="284" t="s">
        <v>21355</v>
      </c>
      <c r="K1335" s="284" t="s">
        <v>19544</v>
      </c>
      <c r="M1335" s="283">
        <v>1</v>
      </c>
      <c r="N1335" s="283">
        <v>1</v>
      </c>
    </row>
    <row r="1336" spans="1:14" ht="13.15" x14ac:dyDescent="0.45">
      <c r="A1336" s="279" t="s">
        <v>9848</v>
      </c>
      <c r="B1336" s="280" t="s">
        <v>1025</v>
      </c>
      <c r="C1336" s="279" t="s">
        <v>1024</v>
      </c>
      <c r="D1336" s="279"/>
      <c r="E1336" s="281" t="s">
        <v>17393</v>
      </c>
      <c r="F1336" s="279" t="s">
        <v>2556</v>
      </c>
      <c r="G1336" s="279" t="s">
        <v>10132</v>
      </c>
      <c r="H1336" s="282">
        <v>7220</v>
      </c>
      <c r="I1336" s="283" t="s">
        <v>14494</v>
      </c>
      <c r="J1336" s="284" t="s">
        <v>21355</v>
      </c>
      <c r="K1336" s="284" t="s">
        <v>19542</v>
      </c>
      <c r="M1336" s="283">
        <v>1</v>
      </c>
      <c r="N1336" s="283">
        <v>1</v>
      </c>
    </row>
    <row r="1337" spans="1:14" ht="25.5" x14ac:dyDescent="0.45">
      <c r="A1337" s="279" t="s">
        <v>9848</v>
      </c>
      <c r="B1337" s="280" t="s">
        <v>1025</v>
      </c>
      <c r="C1337" s="279" t="s">
        <v>1024</v>
      </c>
      <c r="D1337" s="279"/>
      <c r="E1337" s="281" t="s">
        <v>17395</v>
      </c>
      <c r="F1337" s="279" t="s">
        <v>10131</v>
      </c>
      <c r="G1337" s="279" t="s">
        <v>9860</v>
      </c>
      <c r="H1337" s="282">
        <v>7310</v>
      </c>
      <c r="I1337" s="283" t="s">
        <v>14495</v>
      </c>
      <c r="J1337" s="284" t="s">
        <v>21355</v>
      </c>
      <c r="K1337" s="284" t="s">
        <v>19540</v>
      </c>
      <c r="M1337" s="283">
        <v>1</v>
      </c>
      <c r="N1337" s="283">
        <v>1</v>
      </c>
    </row>
    <row r="1338" spans="1:14" ht="13.15" x14ac:dyDescent="0.45">
      <c r="A1338" s="279" t="s">
        <v>9848</v>
      </c>
      <c r="B1338" s="280" t="s">
        <v>1025</v>
      </c>
      <c r="C1338" s="279" t="s">
        <v>1024</v>
      </c>
      <c r="D1338" s="279"/>
      <c r="E1338" s="281" t="s">
        <v>17396</v>
      </c>
      <c r="F1338" s="279" t="s">
        <v>10130</v>
      </c>
      <c r="G1338" s="279" t="s">
        <v>9860</v>
      </c>
      <c r="H1338" s="282">
        <v>7020</v>
      </c>
      <c r="I1338" s="283" t="s">
        <v>14496</v>
      </c>
      <c r="J1338" s="284" t="s">
        <v>21355</v>
      </c>
      <c r="K1338" s="284" t="s">
        <v>19539</v>
      </c>
      <c r="M1338" s="283">
        <v>1</v>
      </c>
      <c r="N1338" s="283">
        <v>1</v>
      </c>
    </row>
    <row r="1339" spans="1:14" ht="38.25" x14ac:dyDescent="0.45">
      <c r="A1339" s="279" t="s">
        <v>9848</v>
      </c>
      <c r="B1339" s="280" t="s">
        <v>1025</v>
      </c>
      <c r="C1339" s="279" t="s">
        <v>1024</v>
      </c>
      <c r="D1339" s="279" t="s">
        <v>9848</v>
      </c>
      <c r="E1339" s="281" t="s">
        <v>17481</v>
      </c>
      <c r="F1339" s="279" t="s">
        <v>2618</v>
      </c>
      <c r="G1339" s="279" t="s">
        <v>10109</v>
      </c>
      <c r="H1339" s="282">
        <v>7310</v>
      </c>
      <c r="I1339" s="283" t="s">
        <v>14497</v>
      </c>
      <c r="J1339" s="284" t="s">
        <v>21355</v>
      </c>
      <c r="K1339" s="284" t="s">
        <v>19454</v>
      </c>
      <c r="M1339" s="283">
        <v>1</v>
      </c>
      <c r="N1339" s="283">
        <v>1</v>
      </c>
    </row>
    <row r="1340" spans="1:14" ht="25.5" x14ac:dyDescent="0.45">
      <c r="A1340" s="279" t="s">
        <v>9848</v>
      </c>
      <c r="B1340" s="280" t="s">
        <v>1028</v>
      </c>
      <c r="C1340" s="279" t="s">
        <v>1027</v>
      </c>
      <c r="D1340" s="279"/>
      <c r="E1340" s="281" t="s">
        <v>17399</v>
      </c>
      <c r="F1340" s="279" t="s">
        <v>10129</v>
      </c>
      <c r="G1340" s="279" t="s">
        <v>9860</v>
      </c>
      <c r="H1340" s="282">
        <v>7310</v>
      </c>
      <c r="I1340" s="283" t="s">
        <v>14498</v>
      </c>
      <c r="J1340" s="284" t="s">
        <v>21353</v>
      </c>
      <c r="K1340" s="284" t="s">
        <v>19536</v>
      </c>
      <c r="M1340" s="283">
        <v>1</v>
      </c>
      <c r="N1340" s="283">
        <v>1</v>
      </c>
    </row>
    <row r="1341" spans="1:14" ht="25.5" x14ac:dyDescent="0.45">
      <c r="A1341" s="279" t="s">
        <v>9848</v>
      </c>
      <c r="B1341" s="280" t="s">
        <v>1028</v>
      </c>
      <c r="C1341" s="279" t="s">
        <v>1027</v>
      </c>
      <c r="D1341" s="279"/>
      <c r="E1341" s="281" t="s">
        <v>17400</v>
      </c>
      <c r="F1341" s="279" t="s">
        <v>10128</v>
      </c>
      <c r="G1341" s="279" t="s">
        <v>9860</v>
      </c>
      <c r="H1341" s="282">
        <v>7310</v>
      </c>
      <c r="I1341" s="283" t="s">
        <v>14499</v>
      </c>
      <c r="J1341" s="284" t="s">
        <v>21353</v>
      </c>
      <c r="K1341" s="284" t="s">
        <v>19535</v>
      </c>
      <c r="M1341" s="283">
        <v>1</v>
      </c>
      <c r="N1341" s="283">
        <v>1</v>
      </c>
    </row>
    <row r="1342" spans="1:14" ht="25.5" x14ac:dyDescent="0.45">
      <c r="A1342" s="279" t="s">
        <v>9848</v>
      </c>
      <c r="B1342" s="280" t="s">
        <v>1028</v>
      </c>
      <c r="C1342" s="279" t="s">
        <v>1027</v>
      </c>
      <c r="D1342" s="279"/>
      <c r="E1342" s="281" t="s">
        <v>17401</v>
      </c>
      <c r="F1342" s="279" t="s">
        <v>10127</v>
      </c>
      <c r="G1342" s="279" t="s">
        <v>9860</v>
      </c>
      <c r="H1342" s="282">
        <v>7310</v>
      </c>
      <c r="I1342" s="283" t="s">
        <v>14500</v>
      </c>
      <c r="J1342" s="284" t="s">
        <v>21353</v>
      </c>
      <c r="K1342" s="284" t="s">
        <v>19534</v>
      </c>
      <c r="M1342" s="283">
        <v>1</v>
      </c>
      <c r="N1342" s="283">
        <v>1</v>
      </c>
    </row>
    <row r="1343" spans="1:14" ht="25.5" x14ac:dyDescent="0.45">
      <c r="A1343" s="279" t="s">
        <v>9848</v>
      </c>
      <c r="B1343" s="280" t="s">
        <v>1028</v>
      </c>
      <c r="C1343" s="279" t="s">
        <v>1027</v>
      </c>
      <c r="D1343" s="279"/>
      <c r="E1343" s="281" t="s">
        <v>17402</v>
      </c>
      <c r="F1343" s="279" t="s">
        <v>10126</v>
      </c>
      <c r="G1343" s="279" t="s">
        <v>9860</v>
      </c>
      <c r="H1343" s="282">
        <v>7310</v>
      </c>
      <c r="I1343" s="283" t="s">
        <v>14501</v>
      </c>
      <c r="J1343" s="284" t="s">
        <v>21353</v>
      </c>
      <c r="K1343" s="284" t="s">
        <v>19533</v>
      </c>
      <c r="M1343" s="283">
        <v>1</v>
      </c>
      <c r="N1343" s="283">
        <v>1</v>
      </c>
    </row>
    <row r="1344" spans="1:14" ht="25.5" x14ac:dyDescent="0.45">
      <c r="A1344" s="279"/>
      <c r="B1344" s="280" t="s">
        <v>1033</v>
      </c>
      <c r="C1344" s="279" t="s">
        <v>1032</v>
      </c>
      <c r="D1344" s="279"/>
      <c r="E1344" s="281" t="s">
        <v>17486</v>
      </c>
      <c r="F1344" s="279" t="s">
        <v>10103</v>
      </c>
      <c r="G1344" s="279" t="s">
        <v>9860</v>
      </c>
      <c r="H1344" s="282">
        <v>7310</v>
      </c>
      <c r="I1344" s="283" t="s">
        <v>14502</v>
      </c>
      <c r="J1344" s="284" t="s">
        <v>21350</v>
      </c>
      <c r="K1344" s="284" t="s">
        <v>19447</v>
      </c>
      <c r="M1344" s="283">
        <v>1</v>
      </c>
      <c r="N1344" s="283">
        <v>1</v>
      </c>
    </row>
    <row r="1345" spans="1:14" ht="38.25" x14ac:dyDescent="0.45">
      <c r="A1345" s="279" t="s">
        <v>9848</v>
      </c>
      <c r="B1345" s="280" t="s">
        <v>1036</v>
      </c>
      <c r="C1345" s="279" t="s">
        <v>1035</v>
      </c>
      <c r="D1345" s="279"/>
      <c r="E1345" s="281" t="s">
        <v>17437</v>
      </c>
      <c r="F1345" s="279" t="s">
        <v>10121</v>
      </c>
      <c r="G1345" s="279" t="s">
        <v>9860</v>
      </c>
      <c r="H1345" s="282">
        <v>7320</v>
      </c>
      <c r="I1345" s="283" t="s">
        <v>14503</v>
      </c>
      <c r="J1345" s="284" t="s">
        <v>21348</v>
      </c>
      <c r="K1345" s="284" t="s">
        <v>19498</v>
      </c>
      <c r="M1345" s="283">
        <v>1</v>
      </c>
      <c r="N1345" s="283">
        <v>1</v>
      </c>
    </row>
    <row r="1346" spans="1:14" ht="25.5" x14ac:dyDescent="0.45">
      <c r="A1346" s="279" t="s">
        <v>9848</v>
      </c>
      <c r="B1346" s="280" t="s">
        <v>1036</v>
      </c>
      <c r="C1346" s="279" t="s">
        <v>1035</v>
      </c>
      <c r="D1346" s="279" t="s">
        <v>9848</v>
      </c>
      <c r="E1346" s="281" t="s">
        <v>17438</v>
      </c>
      <c r="F1346" s="279" t="s">
        <v>2587</v>
      </c>
      <c r="G1346" s="279" t="s">
        <v>10119</v>
      </c>
      <c r="H1346" s="282">
        <v>7420</v>
      </c>
      <c r="I1346" s="283" t="s">
        <v>14504</v>
      </c>
      <c r="J1346" s="284" t="s">
        <v>21348</v>
      </c>
      <c r="K1346" s="284" t="s">
        <v>19497</v>
      </c>
      <c r="M1346" s="283">
        <v>1</v>
      </c>
      <c r="N1346" s="283">
        <v>1</v>
      </c>
    </row>
    <row r="1347" spans="1:14" ht="25.5" x14ac:dyDescent="0.45">
      <c r="A1347" s="279" t="s">
        <v>9848</v>
      </c>
      <c r="B1347" s="280" t="s">
        <v>1036</v>
      </c>
      <c r="C1347" s="279" t="s">
        <v>1035</v>
      </c>
      <c r="D1347" s="279"/>
      <c r="E1347" s="281" t="s">
        <v>17439</v>
      </c>
      <c r="F1347" s="279" t="s">
        <v>10118</v>
      </c>
      <c r="G1347" s="279" t="s">
        <v>9860</v>
      </c>
      <c r="H1347" s="282">
        <v>7420</v>
      </c>
      <c r="I1347" s="283" t="s">
        <v>14505</v>
      </c>
      <c r="J1347" s="284" t="s">
        <v>21348</v>
      </c>
      <c r="K1347" s="284" t="s">
        <v>19496</v>
      </c>
      <c r="M1347" s="283">
        <v>1</v>
      </c>
      <c r="N1347" s="283">
        <v>1</v>
      </c>
    </row>
    <row r="1348" spans="1:14" ht="38.25" x14ac:dyDescent="0.45">
      <c r="A1348" s="279" t="s">
        <v>9848</v>
      </c>
      <c r="B1348" s="280" t="s">
        <v>1036</v>
      </c>
      <c r="C1348" s="279" t="s">
        <v>1035</v>
      </c>
      <c r="D1348" s="279" t="s">
        <v>9848</v>
      </c>
      <c r="E1348" s="281" t="s">
        <v>17440</v>
      </c>
      <c r="F1348" s="279" t="s">
        <v>10116</v>
      </c>
      <c r="G1348" s="279" t="s">
        <v>10117</v>
      </c>
      <c r="H1348" s="282">
        <v>7490</v>
      </c>
      <c r="I1348" s="283" t="s">
        <v>14506</v>
      </c>
      <c r="J1348" s="284" t="s">
        <v>21348</v>
      </c>
      <c r="K1348" s="284" t="s">
        <v>19495</v>
      </c>
      <c r="M1348" s="283">
        <v>1</v>
      </c>
      <c r="N1348" s="283">
        <v>1</v>
      </c>
    </row>
    <row r="1349" spans="1:14" ht="13.15" x14ac:dyDescent="0.45">
      <c r="A1349" s="279" t="s">
        <v>9848</v>
      </c>
      <c r="B1349" s="280" t="s">
        <v>1036</v>
      </c>
      <c r="C1349" s="279" t="s">
        <v>1035</v>
      </c>
      <c r="D1349" s="279"/>
      <c r="E1349" s="281" t="s">
        <v>17457</v>
      </c>
      <c r="F1349" s="279" t="s">
        <v>2602</v>
      </c>
      <c r="G1349" s="279" t="s">
        <v>9860</v>
      </c>
      <c r="H1349" s="282">
        <v>7500</v>
      </c>
      <c r="I1349" s="283" t="s">
        <v>14507</v>
      </c>
      <c r="J1349" s="284" t="s">
        <v>21348</v>
      </c>
      <c r="K1349" s="284" t="s">
        <v>19478</v>
      </c>
      <c r="M1349" s="283">
        <v>1</v>
      </c>
      <c r="N1349" s="283">
        <v>1</v>
      </c>
    </row>
    <row r="1350" spans="1:14" ht="38.25" x14ac:dyDescent="0.45">
      <c r="A1350" s="279" t="s">
        <v>9848</v>
      </c>
      <c r="B1350" s="280" t="s">
        <v>1041</v>
      </c>
      <c r="C1350" s="279" t="s">
        <v>1040</v>
      </c>
      <c r="D1350" s="279"/>
      <c r="E1350" s="281" t="s">
        <v>17405</v>
      </c>
      <c r="F1350" s="279" t="s">
        <v>2566</v>
      </c>
      <c r="G1350" s="279" t="s">
        <v>9860</v>
      </c>
      <c r="H1350" s="282">
        <v>6910</v>
      </c>
      <c r="I1350" s="283" t="s">
        <v>14508</v>
      </c>
      <c r="J1350" s="284" t="s">
        <v>21345</v>
      </c>
      <c r="K1350" s="284" t="s">
        <v>19530</v>
      </c>
      <c r="M1350" s="283">
        <v>1</v>
      </c>
      <c r="N1350" s="283">
        <v>1</v>
      </c>
    </row>
    <row r="1351" spans="1:14" ht="38.25" x14ac:dyDescent="0.45">
      <c r="A1351" s="279" t="s">
        <v>9848</v>
      </c>
      <c r="B1351" s="280" t="s">
        <v>1041</v>
      </c>
      <c r="C1351" s="279" t="s">
        <v>1040</v>
      </c>
      <c r="D1351" s="279"/>
      <c r="E1351" s="281" t="s">
        <v>17407</v>
      </c>
      <c r="F1351" s="279" t="s">
        <v>2567</v>
      </c>
      <c r="G1351" s="279" t="s">
        <v>9860</v>
      </c>
      <c r="H1351" s="282">
        <v>7490</v>
      </c>
      <c r="I1351" s="283" t="s">
        <v>14509</v>
      </c>
      <c r="J1351" s="284" t="s">
        <v>21345</v>
      </c>
      <c r="K1351" s="284" t="s">
        <v>19528</v>
      </c>
      <c r="M1351" s="283">
        <v>1</v>
      </c>
      <c r="N1351" s="283">
        <v>1</v>
      </c>
    </row>
    <row r="1352" spans="1:14" ht="38.25" x14ac:dyDescent="0.45">
      <c r="A1352" s="279" t="s">
        <v>9848</v>
      </c>
      <c r="B1352" s="280" t="s">
        <v>1041</v>
      </c>
      <c r="C1352" s="279" t="s">
        <v>1040</v>
      </c>
      <c r="D1352" s="279"/>
      <c r="E1352" s="281" t="s">
        <v>17409</v>
      </c>
      <c r="F1352" s="279" t="s">
        <v>2568</v>
      </c>
      <c r="G1352" s="279" t="s">
        <v>9860</v>
      </c>
      <c r="H1352" s="282">
        <v>8030</v>
      </c>
      <c r="I1352" s="283" t="s">
        <v>14510</v>
      </c>
      <c r="J1352" s="284" t="s">
        <v>21345</v>
      </c>
      <c r="K1352" s="284" t="s">
        <v>19526</v>
      </c>
      <c r="M1352" s="283">
        <v>1</v>
      </c>
      <c r="N1352" s="283">
        <v>1</v>
      </c>
    </row>
    <row r="1353" spans="1:14" ht="38.25" x14ac:dyDescent="0.45">
      <c r="A1353" s="279" t="s">
        <v>9848</v>
      </c>
      <c r="B1353" s="280" t="s">
        <v>1041</v>
      </c>
      <c r="C1353" s="279" t="s">
        <v>1040</v>
      </c>
      <c r="D1353" s="279"/>
      <c r="E1353" s="281" t="s">
        <v>17411</v>
      </c>
      <c r="F1353" s="279" t="s">
        <v>2569</v>
      </c>
      <c r="G1353" s="279" t="s">
        <v>9860</v>
      </c>
      <c r="H1353" s="282">
        <v>8890</v>
      </c>
      <c r="I1353" s="283" t="s">
        <v>14511</v>
      </c>
      <c r="J1353" s="284" t="s">
        <v>21345</v>
      </c>
      <c r="K1353" s="284" t="s">
        <v>19524</v>
      </c>
      <c r="M1353" s="283">
        <v>1</v>
      </c>
      <c r="N1353" s="283">
        <v>1</v>
      </c>
    </row>
    <row r="1354" spans="1:14" ht="38.25" x14ac:dyDescent="0.45">
      <c r="A1354" s="279" t="s">
        <v>9848</v>
      </c>
      <c r="B1354" s="280" t="s">
        <v>1041</v>
      </c>
      <c r="C1354" s="279" t="s">
        <v>1040</v>
      </c>
      <c r="D1354" s="279"/>
      <c r="E1354" s="281" t="s">
        <v>17413</v>
      </c>
      <c r="F1354" s="279" t="s">
        <v>2570</v>
      </c>
      <c r="G1354" s="279" t="s">
        <v>9860</v>
      </c>
      <c r="H1354" s="282">
        <v>6420</v>
      </c>
      <c r="I1354" s="283" t="s">
        <v>14512</v>
      </c>
      <c r="J1354" s="284" t="s">
        <v>21345</v>
      </c>
      <c r="K1354" s="284" t="s">
        <v>19522</v>
      </c>
      <c r="M1354" s="283">
        <v>1</v>
      </c>
      <c r="N1354" s="283">
        <v>1</v>
      </c>
    </row>
    <row r="1355" spans="1:14" ht="38.25" x14ac:dyDescent="0.45">
      <c r="A1355" s="279" t="s">
        <v>9848</v>
      </c>
      <c r="B1355" s="280" t="s">
        <v>1041</v>
      </c>
      <c r="C1355" s="279" t="s">
        <v>1040</v>
      </c>
      <c r="D1355" s="279"/>
      <c r="E1355" s="281" t="s">
        <v>17415</v>
      </c>
      <c r="F1355" s="279" t="s">
        <v>2571</v>
      </c>
      <c r="G1355" s="279"/>
      <c r="H1355" s="282">
        <v>6420</v>
      </c>
      <c r="I1355" s="283" t="s">
        <v>14513</v>
      </c>
      <c r="J1355" s="284" t="s">
        <v>21345</v>
      </c>
      <c r="K1355" s="284" t="s">
        <v>19520</v>
      </c>
      <c r="M1355" s="283">
        <v>1</v>
      </c>
      <c r="N1355" s="283">
        <v>1</v>
      </c>
    </row>
    <row r="1356" spans="1:14" ht="38.25" x14ac:dyDescent="0.45">
      <c r="A1356" s="279" t="s">
        <v>9848</v>
      </c>
      <c r="B1356" s="280" t="s">
        <v>1041</v>
      </c>
      <c r="C1356" s="279" t="s">
        <v>1040</v>
      </c>
      <c r="D1356" s="279"/>
      <c r="E1356" s="281" t="s">
        <v>17417</v>
      </c>
      <c r="F1356" s="279" t="s">
        <v>2572</v>
      </c>
      <c r="G1356" s="279" t="s">
        <v>9860</v>
      </c>
      <c r="H1356" s="282">
        <v>7010</v>
      </c>
      <c r="I1356" s="283" t="s">
        <v>14514</v>
      </c>
      <c r="J1356" s="284" t="s">
        <v>21345</v>
      </c>
      <c r="K1356" s="284" t="s">
        <v>19518</v>
      </c>
      <c r="M1356" s="283">
        <v>1</v>
      </c>
      <c r="N1356" s="283">
        <v>1</v>
      </c>
    </row>
    <row r="1357" spans="1:14" ht="13.15" x14ac:dyDescent="0.45">
      <c r="A1357" s="279" t="s">
        <v>9848</v>
      </c>
      <c r="B1357" s="280" t="s">
        <v>1044</v>
      </c>
      <c r="C1357" s="279" t="s">
        <v>1043</v>
      </c>
      <c r="D1357" s="279"/>
      <c r="E1357" s="281" t="s">
        <v>17419</v>
      </c>
      <c r="F1357" s="279" t="s">
        <v>2573</v>
      </c>
      <c r="G1357" s="279" t="s">
        <v>9860</v>
      </c>
      <c r="H1357" s="282">
        <v>8211</v>
      </c>
      <c r="I1357" s="283" t="s">
        <v>14515</v>
      </c>
      <c r="J1357" s="284" t="s">
        <v>21343</v>
      </c>
      <c r="K1357" s="284" t="s">
        <v>19516</v>
      </c>
      <c r="M1357" s="283">
        <v>1</v>
      </c>
      <c r="N1357" s="283">
        <v>1</v>
      </c>
    </row>
    <row r="1358" spans="1:14" ht="25.5" x14ac:dyDescent="0.45">
      <c r="A1358" s="279" t="s">
        <v>9848</v>
      </c>
      <c r="B1358" s="280" t="s">
        <v>1044</v>
      </c>
      <c r="C1358" s="279" t="s">
        <v>1043</v>
      </c>
      <c r="D1358" s="279" t="s">
        <v>9848</v>
      </c>
      <c r="E1358" s="281" t="s">
        <v>17797</v>
      </c>
      <c r="F1358" s="279" t="s">
        <v>9974</v>
      </c>
      <c r="G1358" s="279" t="s">
        <v>9973</v>
      </c>
      <c r="H1358" s="282">
        <v>8110</v>
      </c>
      <c r="I1358" s="283" t="s">
        <v>14516</v>
      </c>
      <c r="J1358" s="284" t="s">
        <v>21343</v>
      </c>
      <c r="K1358" s="284" t="s">
        <v>19120</v>
      </c>
      <c r="M1358" s="283">
        <v>1</v>
      </c>
      <c r="N1358" s="283">
        <v>1</v>
      </c>
    </row>
    <row r="1359" spans="1:14" ht="38.25" x14ac:dyDescent="0.45">
      <c r="A1359" s="279" t="s">
        <v>9848</v>
      </c>
      <c r="B1359" s="280" t="s">
        <v>1049</v>
      </c>
      <c r="C1359" s="279" t="s">
        <v>1048</v>
      </c>
      <c r="D1359" s="279"/>
      <c r="E1359" s="281" t="s">
        <v>17448</v>
      </c>
      <c r="F1359" s="286" t="s">
        <v>10113</v>
      </c>
      <c r="G1359" s="279" t="s">
        <v>9860</v>
      </c>
      <c r="H1359" s="282">
        <v>8423</v>
      </c>
      <c r="I1359" s="283" t="s">
        <v>14517</v>
      </c>
      <c r="J1359" s="284" t="s">
        <v>21340</v>
      </c>
      <c r="K1359" s="284" t="s">
        <v>19487</v>
      </c>
      <c r="M1359" s="283">
        <v>1</v>
      </c>
      <c r="N1359" s="283">
        <v>1</v>
      </c>
    </row>
    <row r="1360" spans="1:14" ht="38.25" x14ac:dyDescent="0.45">
      <c r="A1360" s="279" t="s">
        <v>9848</v>
      </c>
      <c r="B1360" s="280" t="s">
        <v>1049</v>
      </c>
      <c r="C1360" s="279" t="s">
        <v>1048</v>
      </c>
      <c r="D1360" s="279"/>
      <c r="E1360" s="281" t="s">
        <v>17449</v>
      </c>
      <c r="F1360" s="286" t="s">
        <v>2596</v>
      </c>
      <c r="G1360" s="279"/>
      <c r="H1360" s="282">
        <v>7810</v>
      </c>
      <c r="I1360" s="283" t="s">
        <v>14518</v>
      </c>
      <c r="J1360" s="284" t="s">
        <v>21340</v>
      </c>
      <c r="K1360" s="284" t="s">
        <v>19486</v>
      </c>
      <c r="M1360" s="283">
        <v>1</v>
      </c>
      <c r="N1360" s="283">
        <v>1</v>
      </c>
    </row>
    <row r="1361" spans="1:14" ht="63.75" x14ac:dyDescent="0.45">
      <c r="A1361" s="279" t="s">
        <v>9848</v>
      </c>
      <c r="B1361" s="280" t="s">
        <v>1049</v>
      </c>
      <c r="C1361" s="279" t="s">
        <v>1048</v>
      </c>
      <c r="D1361" s="279"/>
      <c r="E1361" s="281" t="s">
        <v>17450</v>
      </c>
      <c r="F1361" s="286" t="s">
        <v>10112</v>
      </c>
      <c r="G1361" s="279"/>
      <c r="H1361" s="282">
        <v>7810</v>
      </c>
      <c r="I1361" s="283" t="s">
        <v>14519</v>
      </c>
      <c r="J1361" s="284" t="s">
        <v>21340</v>
      </c>
      <c r="K1361" s="284" t="s">
        <v>19485</v>
      </c>
      <c r="M1361" s="283">
        <v>1</v>
      </c>
      <c r="N1361" s="283">
        <v>1</v>
      </c>
    </row>
    <row r="1362" spans="1:14" ht="38.25" x14ac:dyDescent="0.45">
      <c r="A1362" s="279"/>
      <c r="B1362" s="280" t="s">
        <v>1052</v>
      </c>
      <c r="C1362" s="279" t="s">
        <v>1051</v>
      </c>
      <c r="D1362" s="279"/>
      <c r="E1362" s="281" t="s">
        <v>17452</v>
      </c>
      <c r="F1362" s="279" t="s">
        <v>2598</v>
      </c>
      <c r="G1362" s="279" t="s">
        <v>9860</v>
      </c>
      <c r="H1362" s="282">
        <v>7820</v>
      </c>
      <c r="I1362" s="283" t="s">
        <v>14520</v>
      </c>
      <c r="J1362" s="284" t="s">
        <v>21338</v>
      </c>
      <c r="K1362" s="284" t="s">
        <v>19483</v>
      </c>
      <c r="M1362" s="283">
        <v>1</v>
      </c>
      <c r="N1362" s="283">
        <v>1</v>
      </c>
    </row>
    <row r="1363" spans="1:14" ht="13.15" x14ac:dyDescent="0.45">
      <c r="A1363" s="279" t="s">
        <v>9848</v>
      </c>
      <c r="B1363" s="280" t="s">
        <v>1057</v>
      </c>
      <c r="C1363" s="279" t="s">
        <v>1056</v>
      </c>
      <c r="D1363" s="279"/>
      <c r="E1363" s="281" t="s">
        <v>17455</v>
      </c>
      <c r="F1363" s="279" t="s">
        <v>2601</v>
      </c>
      <c r="G1363" s="279" t="s">
        <v>9860</v>
      </c>
      <c r="H1363" s="282">
        <v>7830</v>
      </c>
      <c r="I1363" s="283" t="s">
        <v>14521</v>
      </c>
      <c r="J1363" s="284" t="s">
        <v>21335</v>
      </c>
      <c r="K1363" s="284" t="s">
        <v>19480</v>
      </c>
      <c r="M1363" s="283">
        <v>1</v>
      </c>
      <c r="N1363" s="283">
        <v>1</v>
      </c>
    </row>
    <row r="1364" spans="1:14" ht="13.15" x14ac:dyDescent="0.45">
      <c r="A1364" s="279" t="s">
        <v>9848</v>
      </c>
      <c r="B1364" s="280" t="s">
        <v>1057</v>
      </c>
      <c r="C1364" s="279" t="s">
        <v>1056</v>
      </c>
      <c r="D1364" s="279"/>
      <c r="E1364" s="281" t="s">
        <v>17459</v>
      </c>
      <c r="F1364" s="279" t="s">
        <v>2603</v>
      </c>
      <c r="G1364" s="279" t="s">
        <v>9860</v>
      </c>
      <c r="H1364" s="282">
        <v>8219</v>
      </c>
      <c r="I1364" s="283" t="s">
        <v>14522</v>
      </c>
      <c r="J1364" s="284" t="s">
        <v>21335</v>
      </c>
      <c r="K1364" s="284" t="s">
        <v>19476</v>
      </c>
      <c r="M1364" s="283">
        <v>1</v>
      </c>
      <c r="N1364" s="283">
        <v>1</v>
      </c>
    </row>
    <row r="1365" spans="1:14" ht="13.15" x14ac:dyDescent="0.45">
      <c r="A1365" s="279" t="s">
        <v>9848</v>
      </c>
      <c r="B1365" s="280" t="s">
        <v>1057</v>
      </c>
      <c r="C1365" s="279" t="s">
        <v>1056</v>
      </c>
      <c r="D1365" s="279"/>
      <c r="E1365" s="281" t="s">
        <v>17461</v>
      </c>
      <c r="F1365" s="279" t="s">
        <v>2604</v>
      </c>
      <c r="G1365" s="279" t="s">
        <v>9860</v>
      </c>
      <c r="H1365" s="282">
        <v>8220</v>
      </c>
      <c r="I1365" s="283" t="s">
        <v>14523</v>
      </c>
      <c r="J1365" s="284" t="s">
        <v>21335</v>
      </c>
      <c r="K1365" s="284" t="s">
        <v>19474</v>
      </c>
      <c r="M1365" s="283">
        <v>1</v>
      </c>
      <c r="N1365" s="283">
        <v>1</v>
      </c>
    </row>
    <row r="1366" spans="1:14" ht="13.15" x14ac:dyDescent="0.45">
      <c r="A1366" s="279" t="s">
        <v>9848</v>
      </c>
      <c r="B1366" s="280" t="s">
        <v>1057</v>
      </c>
      <c r="C1366" s="279" t="s">
        <v>1056</v>
      </c>
      <c r="D1366" s="279"/>
      <c r="E1366" s="281" t="s">
        <v>17463</v>
      </c>
      <c r="F1366" s="279" t="s">
        <v>2605</v>
      </c>
      <c r="G1366" s="279" t="s">
        <v>9860</v>
      </c>
      <c r="H1366" s="282">
        <v>8220</v>
      </c>
      <c r="I1366" s="283" t="s">
        <v>14524</v>
      </c>
      <c r="J1366" s="284" t="s">
        <v>21335</v>
      </c>
      <c r="K1366" s="284" t="s">
        <v>19472</v>
      </c>
      <c r="M1366" s="283">
        <v>1</v>
      </c>
      <c r="N1366" s="283">
        <v>1</v>
      </c>
    </row>
    <row r="1367" spans="1:14" ht="13.15" x14ac:dyDescent="0.45">
      <c r="A1367" s="279" t="s">
        <v>9848</v>
      </c>
      <c r="B1367" s="280" t="s">
        <v>1057</v>
      </c>
      <c r="C1367" s="279" t="s">
        <v>1056</v>
      </c>
      <c r="D1367" s="279"/>
      <c r="E1367" s="281" t="s">
        <v>17465</v>
      </c>
      <c r="F1367" s="279" t="s">
        <v>2606</v>
      </c>
      <c r="G1367" s="279" t="s">
        <v>9860</v>
      </c>
      <c r="H1367" s="282">
        <v>8219</v>
      </c>
      <c r="I1367" s="283" t="s">
        <v>14525</v>
      </c>
      <c r="J1367" s="284" t="s">
        <v>21335</v>
      </c>
      <c r="K1367" s="284" t="s">
        <v>19470</v>
      </c>
      <c r="M1367" s="283">
        <v>1</v>
      </c>
      <c r="N1367" s="283">
        <v>1</v>
      </c>
    </row>
    <row r="1368" spans="1:14" ht="25.5" x14ac:dyDescent="0.45">
      <c r="A1368" s="279" t="s">
        <v>9848</v>
      </c>
      <c r="B1368" s="280" t="s">
        <v>1057</v>
      </c>
      <c r="C1368" s="279" t="s">
        <v>1056</v>
      </c>
      <c r="D1368" s="279"/>
      <c r="E1368" s="281" t="s">
        <v>17467</v>
      </c>
      <c r="F1368" s="279" t="s">
        <v>2607</v>
      </c>
      <c r="G1368" s="279" t="s">
        <v>9860</v>
      </c>
      <c r="H1368" s="282">
        <v>8219</v>
      </c>
      <c r="I1368" s="283" t="s">
        <v>14526</v>
      </c>
      <c r="J1368" s="284" t="s">
        <v>21335</v>
      </c>
      <c r="K1368" s="284" t="s">
        <v>19468</v>
      </c>
      <c r="M1368" s="283">
        <v>1</v>
      </c>
      <c r="N1368" s="283">
        <v>1</v>
      </c>
    </row>
    <row r="1369" spans="1:14" ht="25.5" x14ac:dyDescent="0.45">
      <c r="A1369" s="279" t="s">
        <v>9848</v>
      </c>
      <c r="B1369" s="280" t="s">
        <v>1057</v>
      </c>
      <c r="C1369" s="279" t="s">
        <v>1056</v>
      </c>
      <c r="D1369" s="279"/>
      <c r="E1369" s="281" t="s">
        <v>17469</v>
      </c>
      <c r="F1369" s="279" t="s">
        <v>2608</v>
      </c>
      <c r="G1369" s="279" t="s">
        <v>9860</v>
      </c>
      <c r="H1369" s="282">
        <v>8291</v>
      </c>
      <c r="I1369" s="283" t="s">
        <v>14527</v>
      </c>
      <c r="J1369" s="284" t="s">
        <v>21335</v>
      </c>
      <c r="K1369" s="284" t="s">
        <v>19466</v>
      </c>
      <c r="M1369" s="283">
        <v>1</v>
      </c>
      <c r="N1369" s="283">
        <v>1</v>
      </c>
    </row>
    <row r="1370" spans="1:14" ht="25.5" x14ac:dyDescent="0.45">
      <c r="A1370" s="279"/>
      <c r="B1370" s="280" t="s">
        <v>1060</v>
      </c>
      <c r="C1370" s="279" t="s">
        <v>1059</v>
      </c>
      <c r="D1370" s="279"/>
      <c r="E1370" s="281" t="s">
        <v>17472</v>
      </c>
      <c r="F1370" s="279" t="s">
        <v>2611</v>
      </c>
      <c r="G1370" s="279" t="s">
        <v>9860</v>
      </c>
      <c r="H1370" s="282">
        <v>8411</v>
      </c>
      <c r="I1370" s="283" t="s">
        <v>14528</v>
      </c>
      <c r="J1370" s="284" t="s">
        <v>21333</v>
      </c>
      <c r="K1370" s="284" t="s">
        <v>19463</v>
      </c>
      <c r="M1370" s="283">
        <v>1</v>
      </c>
      <c r="N1370" s="283">
        <v>1</v>
      </c>
    </row>
    <row r="1371" spans="1:14" ht="13.15" x14ac:dyDescent="0.45">
      <c r="A1371" s="279" t="s">
        <v>9848</v>
      </c>
      <c r="B1371" s="280" t="s">
        <v>1065</v>
      </c>
      <c r="C1371" s="279" t="s">
        <v>1064</v>
      </c>
      <c r="D1371" s="279"/>
      <c r="E1371" s="281" t="s">
        <v>17422</v>
      </c>
      <c r="F1371" s="279" t="s">
        <v>2575</v>
      </c>
      <c r="G1371" s="279" t="s">
        <v>9860</v>
      </c>
      <c r="H1371" s="282">
        <v>8291</v>
      </c>
      <c r="I1371" s="283" t="s">
        <v>14529</v>
      </c>
      <c r="J1371" s="284" t="s">
        <v>21330</v>
      </c>
      <c r="K1371" s="284" t="s">
        <v>19513</v>
      </c>
      <c r="M1371" s="283">
        <v>1</v>
      </c>
      <c r="N1371" s="283">
        <v>1</v>
      </c>
    </row>
    <row r="1372" spans="1:14" ht="13.15" x14ac:dyDescent="0.45">
      <c r="A1372" s="279" t="s">
        <v>9848</v>
      </c>
      <c r="B1372" s="280" t="s">
        <v>1065</v>
      </c>
      <c r="C1372" s="279" t="s">
        <v>1064</v>
      </c>
      <c r="D1372" s="279"/>
      <c r="E1372" s="281" t="s">
        <v>17424</v>
      </c>
      <c r="F1372" s="279" t="s">
        <v>2576</v>
      </c>
      <c r="G1372" s="279" t="s">
        <v>9860</v>
      </c>
      <c r="H1372" s="282">
        <v>8299</v>
      </c>
      <c r="I1372" s="283" t="s">
        <v>14530</v>
      </c>
      <c r="J1372" s="284" t="s">
        <v>21330</v>
      </c>
      <c r="K1372" s="284" t="s">
        <v>19511</v>
      </c>
      <c r="M1372" s="283">
        <v>1</v>
      </c>
      <c r="N1372" s="283">
        <v>1</v>
      </c>
    </row>
    <row r="1373" spans="1:14" ht="13.15" x14ac:dyDescent="0.45">
      <c r="A1373" s="279" t="s">
        <v>9848</v>
      </c>
      <c r="B1373" s="280" t="s">
        <v>1065</v>
      </c>
      <c r="C1373" s="279" t="s">
        <v>1064</v>
      </c>
      <c r="D1373" s="279"/>
      <c r="E1373" s="281" t="s">
        <v>17426</v>
      </c>
      <c r="F1373" s="279" t="s">
        <v>2577</v>
      </c>
      <c r="G1373" s="279" t="s">
        <v>9860</v>
      </c>
      <c r="H1373" s="282">
        <v>8299</v>
      </c>
      <c r="I1373" s="283" t="s">
        <v>14531</v>
      </c>
      <c r="J1373" s="284" t="s">
        <v>21330</v>
      </c>
      <c r="K1373" s="284" t="s">
        <v>19509</v>
      </c>
      <c r="M1373" s="283">
        <v>1</v>
      </c>
      <c r="N1373" s="283">
        <v>1</v>
      </c>
    </row>
    <row r="1374" spans="1:14" ht="25.5" x14ac:dyDescent="0.45">
      <c r="A1374" s="279" t="s">
        <v>9848</v>
      </c>
      <c r="B1374" s="280" t="s">
        <v>1065</v>
      </c>
      <c r="C1374" s="279" t="s">
        <v>1064</v>
      </c>
      <c r="D1374" s="279"/>
      <c r="E1374" s="281" t="s">
        <v>17428</v>
      </c>
      <c r="F1374" s="279" t="s">
        <v>2578</v>
      </c>
      <c r="G1374" s="279" t="s">
        <v>9860</v>
      </c>
      <c r="H1374" s="282">
        <v>8292</v>
      </c>
      <c r="I1374" s="283" t="s">
        <v>14532</v>
      </c>
      <c r="J1374" s="284" t="s">
        <v>21330</v>
      </c>
      <c r="K1374" s="284" t="s">
        <v>19507</v>
      </c>
      <c r="M1374" s="283">
        <v>1</v>
      </c>
      <c r="N1374" s="283">
        <v>1</v>
      </c>
    </row>
    <row r="1375" spans="1:14" ht="25.5" x14ac:dyDescent="0.45">
      <c r="A1375" s="279" t="s">
        <v>9848</v>
      </c>
      <c r="B1375" s="280" t="s">
        <v>1068</v>
      </c>
      <c r="C1375" s="279" t="s">
        <v>1067</v>
      </c>
      <c r="D1375" s="279" t="s">
        <v>9848</v>
      </c>
      <c r="E1375" s="281" t="s">
        <v>17244</v>
      </c>
      <c r="F1375" s="279" t="s">
        <v>2448</v>
      </c>
      <c r="G1375" s="279" t="s">
        <v>10214</v>
      </c>
      <c r="H1375" s="282">
        <v>8299</v>
      </c>
      <c r="I1375" s="283" t="s">
        <v>14533</v>
      </c>
      <c r="J1375" s="284" t="s">
        <v>21328</v>
      </c>
      <c r="K1375" s="284" t="s">
        <v>19701</v>
      </c>
      <c r="M1375" s="283">
        <v>1</v>
      </c>
      <c r="N1375" s="283">
        <v>1</v>
      </c>
    </row>
    <row r="1376" spans="1:14" ht="13.15" x14ac:dyDescent="0.45">
      <c r="A1376" s="279" t="s">
        <v>9848</v>
      </c>
      <c r="B1376" s="280" t="s">
        <v>1068</v>
      </c>
      <c r="C1376" s="279" t="s">
        <v>1067</v>
      </c>
      <c r="D1376" s="279"/>
      <c r="E1376" s="281" t="s">
        <v>17474</v>
      </c>
      <c r="F1376" s="279" t="s">
        <v>10111</v>
      </c>
      <c r="G1376" s="279" t="s">
        <v>9860</v>
      </c>
      <c r="H1376" s="282">
        <v>7911</v>
      </c>
      <c r="I1376" s="283" t="s">
        <v>14534</v>
      </c>
      <c r="J1376" s="284" t="s">
        <v>21328</v>
      </c>
      <c r="K1376" s="284" t="s">
        <v>19461</v>
      </c>
      <c r="M1376" s="283">
        <v>1</v>
      </c>
      <c r="N1376" s="283">
        <v>1</v>
      </c>
    </row>
    <row r="1377" spans="1:14" ht="13.15" x14ac:dyDescent="0.45">
      <c r="A1377" s="279" t="s">
        <v>9848</v>
      </c>
      <c r="B1377" s="280" t="s">
        <v>1068</v>
      </c>
      <c r="C1377" s="279" t="s">
        <v>1067</v>
      </c>
      <c r="D1377" s="279"/>
      <c r="E1377" s="281" t="s">
        <v>17475</v>
      </c>
      <c r="F1377" s="279" t="s">
        <v>10110</v>
      </c>
      <c r="G1377" s="279" t="s">
        <v>9860</v>
      </c>
      <c r="H1377" s="282">
        <v>7912</v>
      </c>
      <c r="I1377" s="283" t="s">
        <v>14535</v>
      </c>
      <c r="J1377" s="284" t="s">
        <v>21328</v>
      </c>
      <c r="K1377" s="284" t="s">
        <v>19460</v>
      </c>
      <c r="M1377" s="283">
        <v>1</v>
      </c>
      <c r="N1377" s="283">
        <v>1</v>
      </c>
    </row>
    <row r="1378" spans="1:14" ht="25.5" x14ac:dyDescent="0.45">
      <c r="A1378" s="279" t="s">
        <v>9848</v>
      </c>
      <c r="B1378" s="280" t="s">
        <v>1068</v>
      </c>
      <c r="C1378" s="279" t="s">
        <v>1067</v>
      </c>
      <c r="D1378" s="279" t="s">
        <v>9848</v>
      </c>
      <c r="E1378" s="281" t="s">
        <v>17720</v>
      </c>
      <c r="F1378" s="279" t="s">
        <v>2820</v>
      </c>
      <c r="G1378" s="279" t="s">
        <v>10003</v>
      </c>
      <c r="H1378" s="282">
        <v>7990</v>
      </c>
      <c r="I1378" s="283" t="s">
        <v>14536</v>
      </c>
      <c r="J1378" s="284" t="s">
        <v>21328</v>
      </c>
      <c r="K1378" s="284" t="s">
        <v>19203</v>
      </c>
      <c r="M1378" s="283">
        <v>1</v>
      </c>
      <c r="N1378" s="283">
        <v>1</v>
      </c>
    </row>
    <row r="1379" spans="1:14" ht="25.5" x14ac:dyDescent="0.45">
      <c r="A1379" s="279" t="s">
        <v>9848</v>
      </c>
      <c r="B1379" s="280" t="s">
        <v>1068</v>
      </c>
      <c r="C1379" s="279" t="s">
        <v>1067</v>
      </c>
      <c r="D1379" s="279"/>
      <c r="E1379" s="281" t="s">
        <v>17840</v>
      </c>
      <c r="F1379" s="279" t="s">
        <v>9926</v>
      </c>
      <c r="G1379" s="279" t="s">
        <v>9860</v>
      </c>
      <c r="H1379" s="282">
        <v>7990</v>
      </c>
      <c r="I1379" s="283" t="s">
        <v>14537</v>
      </c>
      <c r="J1379" s="284" t="s">
        <v>21328</v>
      </c>
      <c r="K1379" s="284" t="s">
        <v>19074</v>
      </c>
      <c r="M1379" s="283">
        <v>1</v>
      </c>
      <c r="N1379" s="283">
        <v>1</v>
      </c>
    </row>
    <row r="1380" spans="1:14" ht="13.15" x14ac:dyDescent="0.45">
      <c r="A1380" s="279" t="s">
        <v>9848</v>
      </c>
      <c r="B1380" s="280" t="s">
        <v>1068</v>
      </c>
      <c r="C1380" s="279" t="s">
        <v>1067</v>
      </c>
      <c r="D1380" s="279"/>
      <c r="E1380" s="281" t="s">
        <v>17841</v>
      </c>
      <c r="F1380" s="279" t="s">
        <v>9925</v>
      </c>
      <c r="G1380" s="279" t="s">
        <v>9860</v>
      </c>
      <c r="H1380" s="282">
        <v>8010</v>
      </c>
      <c r="I1380" s="283" t="s">
        <v>14538</v>
      </c>
      <c r="J1380" s="284" t="s">
        <v>21328</v>
      </c>
      <c r="K1380" s="284" t="s">
        <v>19073</v>
      </c>
      <c r="M1380" s="283">
        <v>1</v>
      </c>
      <c r="N1380" s="283">
        <v>1</v>
      </c>
    </row>
    <row r="1381" spans="1:14" ht="38.25" x14ac:dyDescent="0.45">
      <c r="A1381" s="279" t="s">
        <v>9848</v>
      </c>
      <c r="B1381" s="280" t="s">
        <v>1071</v>
      </c>
      <c r="C1381" s="279" t="s">
        <v>1070</v>
      </c>
      <c r="D1381" s="279" t="s">
        <v>9848</v>
      </c>
      <c r="E1381" s="281" t="s">
        <v>17440</v>
      </c>
      <c r="F1381" s="279" t="s">
        <v>10116</v>
      </c>
      <c r="G1381" s="279" t="s">
        <v>10115</v>
      </c>
      <c r="H1381" s="282">
        <v>8030</v>
      </c>
      <c r="I1381" s="283" t="s">
        <v>14539</v>
      </c>
      <c r="J1381" s="284" t="s">
        <v>21326</v>
      </c>
      <c r="K1381" s="284" t="s">
        <v>19495</v>
      </c>
      <c r="M1381" s="283">
        <v>1</v>
      </c>
      <c r="N1381" s="283">
        <v>1</v>
      </c>
    </row>
    <row r="1382" spans="1:14" ht="25.5" x14ac:dyDescent="0.45">
      <c r="A1382" s="279" t="s">
        <v>9848</v>
      </c>
      <c r="B1382" s="280" t="s">
        <v>1071</v>
      </c>
      <c r="C1382" s="279" t="s">
        <v>1070</v>
      </c>
      <c r="D1382" s="279"/>
      <c r="E1382" s="281" t="s">
        <v>17441</v>
      </c>
      <c r="F1382" s="279" t="s">
        <v>10114</v>
      </c>
      <c r="G1382" s="279" t="s">
        <v>9860</v>
      </c>
      <c r="H1382" s="282">
        <v>8010</v>
      </c>
      <c r="I1382" s="283" t="s">
        <v>14540</v>
      </c>
      <c r="J1382" s="284" t="s">
        <v>21326</v>
      </c>
      <c r="K1382" s="284" t="s">
        <v>19494</v>
      </c>
      <c r="M1382" s="283">
        <v>1</v>
      </c>
      <c r="N1382" s="283">
        <v>1</v>
      </c>
    </row>
    <row r="1383" spans="1:14" ht="25.5" x14ac:dyDescent="0.45">
      <c r="A1383" s="279" t="s">
        <v>9848</v>
      </c>
      <c r="B1383" s="280" t="s">
        <v>1071</v>
      </c>
      <c r="C1383" s="279" t="s">
        <v>1070</v>
      </c>
      <c r="D1383" s="279"/>
      <c r="E1383" s="281" t="s">
        <v>17443</v>
      </c>
      <c r="F1383" s="279" t="s">
        <v>2591</v>
      </c>
      <c r="G1383" s="279" t="s">
        <v>9860</v>
      </c>
      <c r="H1383" s="282">
        <v>8010</v>
      </c>
      <c r="I1383" s="283" t="s">
        <v>14541</v>
      </c>
      <c r="J1383" s="284" t="s">
        <v>21326</v>
      </c>
      <c r="K1383" s="284" t="s">
        <v>19492</v>
      </c>
      <c r="M1383" s="283">
        <v>1</v>
      </c>
      <c r="N1383" s="283">
        <v>1</v>
      </c>
    </row>
    <row r="1384" spans="1:14" ht="25.5" x14ac:dyDescent="0.45">
      <c r="A1384" s="279" t="s">
        <v>9848</v>
      </c>
      <c r="B1384" s="280" t="s">
        <v>1071</v>
      </c>
      <c r="C1384" s="279" t="s">
        <v>1070</v>
      </c>
      <c r="D1384" s="279"/>
      <c r="E1384" s="281" t="s">
        <v>17445</v>
      </c>
      <c r="F1384" s="279" t="s">
        <v>2592</v>
      </c>
      <c r="G1384" s="279" t="s">
        <v>9860</v>
      </c>
      <c r="H1384" s="282">
        <v>8020</v>
      </c>
      <c r="I1384" s="283" t="s">
        <v>14542</v>
      </c>
      <c r="J1384" s="284" t="s">
        <v>21326</v>
      </c>
      <c r="K1384" s="284" t="s">
        <v>19490</v>
      </c>
      <c r="M1384" s="283">
        <v>1</v>
      </c>
      <c r="N1384" s="283">
        <v>1</v>
      </c>
    </row>
    <row r="1385" spans="1:14" ht="25.5" x14ac:dyDescent="0.45">
      <c r="A1385" s="279" t="s">
        <v>9848</v>
      </c>
      <c r="B1385" s="280" t="s">
        <v>1071</v>
      </c>
      <c r="C1385" s="279" t="s">
        <v>1070</v>
      </c>
      <c r="D1385" s="279"/>
      <c r="E1385" s="281" t="s">
        <v>17477</v>
      </c>
      <c r="F1385" s="279" t="s">
        <v>2615</v>
      </c>
      <c r="G1385" s="279" t="s">
        <v>9860</v>
      </c>
      <c r="H1385" s="282">
        <v>8020</v>
      </c>
      <c r="I1385" s="283" t="s">
        <v>14543</v>
      </c>
      <c r="J1385" s="284" t="s">
        <v>21326</v>
      </c>
      <c r="K1385" s="284" t="s">
        <v>19458</v>
      </c>
      <c r="M1385" s="283">
        <v>1</v>
      </c>
      <c r="N1385" s="283">
        <v>1</v>
      </c>
    </row>
    <row r="1386" spans="1:14" ht="38.25" x14ac:dyDescent="0.45">
      <c r="A1386" s="279" t="s">
        <v>9848</v>
      </c>
      <c r="B1386" s="280" t="s">
        <v>1071</v>
      </c>
      <c r="C1386" s="279" t="s">
        <v>1070</v>
      </c>
      <c r="D1386" s="279" t="s">
        <v>9848</v>
      </c>
      <c r="E1386" s="281" t="s">
        <v>17481</v>
      </c>
      <c r="F1386" s="279" t="s">
        <v>2618</v>
      </c>
      <c r="G1386" s="279" t="s">
        <v>10108</v>
      </c>
      <c r="H1386" s="282">
        <v>8129</v>
      </c>
      <c r="I1386" s="283" t="s">
        <v>14544</v>
      </c>
      <c r="J1386" s="284" t="s">
        <v>21326</v>
      </c>
      <c r="K1386" s="284" t="s">
        <v>19454</v>
      </c>
      <c r="M1386" s="283">
        <v>1</v>
      </c>
      <c r="N1386" s="283">
        <v>1</v>
      </c>
    </row>
    <row r="1387" spans="1:14" ht="38.25" x14ac:dyDescent="0.45">
      <c r="A1387" s="279" t="s">
        <v>9848</v>
      </c>
      <c r="B1387" s="280" t="s">
        <v>1071</v>
      </c>
      <c r="C1387" s="279" t="s">
        <v>1070</v>
      </c>
      <c r="D1387" s="279"/>
      <c r="E1387" s="281" t="s">
        <v>17717</v>
      </c>
      <c r="F1387" s="279" t="s">
        <v>2819</v>
      </c>
      <c r="G1387" s="279" t="s">
        <v>9860</v>
      </c>
      <c r="H1387" s="282">
        <v>8121</v>
      </c>
      <c r="I1387" s="283" t="s">
        <v>14545</v>
      </c>
      <c r="J1387" s="284" t="s">
        <v>21326</v>
      </c>
      <c r="K1387" s="284" t="s">
        <v>19206</v>
      </c>
      <c r="M1387" s="283">
        <v>1</v>
      </c>
      <c r="N1387" s="283">
        <v>1</v>
      </c>
    </row>
    <row r="1388" spans="1:14" ht="25.5" x14ac:dyDescent="0.45">
      <c r="A1388" s="279" t="s">
        <v>9848</v>
      </c>
      <c r="B1388" s="280" t="s">
        <v>1075</v>
      </c>
      <c r="C1388" s="279" t="s">
        <v>1073</v>
      </c>
      <c r="D1388" s="279" t="s">
        <v>9848</v>
      </c>
      <c r="E1388" s="281" t="s">
        <v>15951</v>
      </c>
      <c r="F1388" s="279" t="s">
        <v>1470</v>
      </c>
      <c r="G1388" s="279" t="s">
        <v>11379</v>
      </c>
      <c r="H1388" s="282">
        <v>8129</v>
      </c>
      <c r="I1388" s="283" t="s">
        <v>14546</v>
      </c>
      <c r="J1388" s="284" t="s">
        <v>21323</v>
      </c>
      <c r="K1388" s="284" t="s">
        <v>21034</v>
      </c>
      <c r="M1388" s="283">
        <v>1</v>
      </c>
      <c r="N1388" s="283">
        <v>1</v>
      </c>
    </row>
    <row r="1389" spans="1:14" ht="13.15" x14ac:dyDescent="0.45">
      <c r="A1389" s="279" t="s">
        <v>9848</v>
      </c>
      <c r="B1389" s="280" t="s">
        <v>1075</v>
      </c>
      <c r="C1389" s="279" t="s">
        <v>1073</v>
      </c>
      <c r="D1389" s="279"/>
      <c r="E1389" s="281" t="s">
        <v>17479</v>
      </c>
      <c r="F1389" s="279" t="s">
        <v>2616</v>
      </c>
      <c r="G1389" s="279" t="s">
        <v>9860</v>
      </c>
      <c r="H1389" s="282">
        <v>8130</v>
      </c>
      <c r="I1389" s="283" t="s">
        <v>14547</v>
      </c>
      <c r="J1389" s="284" t="s">
        <v>21323</v>
      </c>
      <c r="K1389" s="284" t="s">
        <v>19456</v>
      </c>
      <c r="M1389" s="283">
        <v>1</v>
      </c>
      <c r="N1389" s="283">
        <v>1</v>
      </c>
    </row>
    <row r="1390" spans="1:14" ht="25.5" x14ac:dyDescent="0.45">
      <c r="A1390" s="279" t="s">
        <v>9848</v>
      </c>
      <c r="B1390" s="280" t="s">
        <v>1082</v>
      </c>
      <c r="C1390" s="279" t="s">
        <v>1081</v>
      </c>
      <c r="D1390" s="279"/>
      <c r="E1390" s="281" t="s">
        <v>17360</v>
      </c>
      <c r="F1390" s="279" t="s">
        <v>10145</v>
      </c>
      <c r="G1390" s="279" t="s">
        <v>9860</v>
      </c>
      <c r="H1390" s="282">
        <v>9601</v>
      </c>
      <c r="I1390" s="283" t="s">
        <v>14548</v>
      </c>
      <c r="J1390" s="284" t="s">
        <v>21319</v>
      </c>
      <c r="K1390" s="284" t="s">
        <v>19576</v>
      </c>
      <c r="M1390" s="283">
        <v>1</v>
      </c>
      <c r="N1390" s="283">
        <v>1</v>
      </c>
    </row>
    <row r="1391" spans="1:14" ht="25.5" x14ac:dyDescent="0.45">
      <c r="A1391" s="279" t="s">
        <v>9848</v>
      </c>
      <c r="B1391" s="280" t="s">
        <v>1082</v>
      </c>
      <c r="C1391" s="279" t="s">
        <v>1081</v>
      </c>
      <c r="D1391" s="279"/>
      <c r="E1391" s="281" t="s">
        <v>17361</v>
      </c>
      <c r="F1391" s="279" t="s">
        <v>10144</v>
      </c>
      <c r="G1391" s="279" t="s">
        <v>9860</v>
      </c>
      <c r="H1391" s="282">
        <v>4390</v>
      </c>
      <c r="I1391" s="283" t="s">
        <v>14549</v>
      </c>
      <c r="J1391" s="284" t="s">
        <v>21319</v>
      </c>
      <c r="K1391" s="284" t="s">
        <v>19575</v>
      </c>
      <c r="M1391" s="283">
        <v>1</v>
      </c>
      <c r="N1391" s="283">
        <v>1</v>
      </c>
    </row>
    <row r="1392" spans="1:14" ht="38.25" x14ac:dyDescent="0.45">
      <c r="A1392" s="279" t="s">
        <v>9848</v>
      </c>
      <c r="B1392" s="280" t="s">
        <v>1082</v>
      </c>
      <c r="C1392" s="279" t="s">
        <v>1081</v>
      </c>
      <c r="D1392" s="279" t="s">
        <v>9848</v>
      </c>
      <c r="E1392" s="281" t="s">
        <v>17363</v>
      </c>
      <c r="F1392" s="279" t="s">
        <v>2534</v>
      </c>
      <c r="G1392" s="279" t="s">
        <v>10143</v>
      </c>
      <c r="H1392" s="282">
        <v>8129</v>
      </c>
      <c r="I1392" s="283" t="s">
        <v>14550</v>
      </c>
      <c r="J1392" s="284" t="s">
        <v>21319</v>
      </c>
      <c r="K1392" s="284" t="s">
        <v>19573</v>
      </c>
      <c r="M1392" s="283">
        <v>1</v>
      </c>
      <c r="N1392" s="283">
        <v>1</v>
      </c>
    </row>
    <row r="1393" spans="1:14" ht="25.5" x14ac:dyDescent="0.45">
      <c r="A1393" s="279"/>
      <c r="B1393" s="280" t="s">
        <v>1085</v>
      </c>
      <c r="C1393" s="279" t="s">
        <v>1086</v>
      </c>
      <c r="D1393" s="279" t="s">
        <v>9848</v>
      </c>
      <c r="E1393" s="281" t="s">
        <v>17371</v>
      </c>
      <c r="F1393" s="286" t="s">
        <v>10139</v>
      </c>
      <c r="G1393" s="279" t="s">
        <v>10140</v>
      </c>
      <c r="H1393" s="282">
        <v>8292</v>
      </c>
      <c r="I1393" s="283" t="s">
        <v>14551</v>
      </c>
      <c r="J1393" s="284" t="s">
        <v>21317</v>
      </c>
      <c r="K1393" s="284" t="s">
        <v>19565</v>
      </c>
      <c r="M1393" s="283">
        <v>1</v>
      </c>
      <c r="N1393" s="283">
        <v>1</v>
      </c>
    </row>
    <row r="1394" spans="1:14" ht="13.15" x14ac:dyDescent="0.45">
      <c r="A1394" s="279"/>
      <c r="B1394" s="280" t="s">
        <v>1087</v>
      </c>
      <c r="C1394" s="279" t="s">
        <v>1088</v>
      </c>
      <c r="D1394" s="279"/>
      <c r="E1394" s="281" t="s">
        <v>17369</v>
      </c>
      <c r="F1394" s="286" t="s">
        <v>2540</v>
      </c>
      <c r="G1394" s="279" t="s">
        <v>9860</v>
      </c>
      <c r="H1394" s="282">
        <v>8230</v>
      </c>
      <c r="I1394" s="283" t="s">
        <v>14552</v>
      </c>
      <c r="J1394" s="284" t="s">
        <v>21316</v>
      </c>
      <c r="K1394" s="284" t="s">
        <v>19567</v>
      </c>
      <c r="M1394" s="283">
        <v>1</v>
      </c>
      <c r="N1394" s="283">
        <v>1</v>
      </c>
    </row>
    <row r="1395" spans="1:14" ht="25.5" x14ac:dyDescent="0.45">
      <c r="A1395" s="279" t="s">
        <v>9848</v>
      </c>
      <c r="B1395" s="280" t="s">
        <v>1089</v>
      </c>
      <c r="C1395" s="279" t="s">
        <v>1090</v>
      </c>
      <c r="D1395" s="279"/>
      <c r="E1395" s="281" t="s">
        <v>17366</v>
      </c>
      <c r="F1395" s="279" t="s">
        <v>2537</v>
      </c>
      <c r="G1395" s="279" t="s">
        <v>9860</v>
      </c>
      <c r="H1395" s="282">
        <v>1313</v>
      </c>
      <c r="I1395" s="283" t="s">
        <v>14553</v>
      </c>
      <c r="J1395" s="284" t="s">
        <v>21315</v>
      </c>
      <c r="K1395" s="284" t="s">
        <v>19570</v>
      </c>
      <c r="M1395" s="283">
        <v>1</v>
      </c>
      <c r="N1395" s="283">
        <v>1</v>
      </c>
    </row>
    <row r="1396" spans="1:14" ht="25.5" x14ac:dyDescent="0.45">
      <c r="A1396" s="279" t="s">
        <v>9848</v>
      </c>
      <c r="B1396" s="280" t="s">
        <v>1089</v>
      </c>
      <c r="C1396" s="279" t="s">
        <v>1090</v>
      </c>
      <c r="D1396" s="279"/>
      <c r="E1396" s="281" t="s">
        <v>17368</v>
      </c>
      <c r="F1396" s="286" t="s">
        <v>2539</v>
      </c>
      <c r="G1396" s="279" t="s">
        <v>9860</v>
      </c>
      <c r="H1396" s="282">
        <v>8299</v>
      </c>
      <c r="I1396" s="283" t="s">
        <v>14554</v>
      </c>
      <c r="J1396" s="284" t="s">
        <v>21315</v>
      </c>
      <c r="K1396" s="284" t="s">
        <v>19568</v>
      </c>
      <c r="M1396" s="283">
        <v>1</v>
      </c>
      <c r="N1396" s="283">
        <v>1</v>
      </c>
    </row>
    <row r="1397" spans="1:14" ht="25.5" x14ac:dyDescent="0.45">
      <c r="A1397" s="279" t="s">
        <v>9848</v>
      </c>
      <c r="B1397" s="280" t="s">
        <v>1089</v>
      </c>
      <c r="C1397" s="279" t="s">
        <v>1090</v>
      </c>
      <c r="D1397" s="279"/>
      <c r="E1397" s="281" t="s">
        <v>17370</v>
      </c>
      <c r="F1397" s="286" t="s">
        <v>10141</v>
      </c>
      <c r="G1397" s="279" t="s">
        <v>9860</v>
      </c>
      <c r="H1397" s="282">
        <v>8413</v>
      </c>
      <c r="I1397" s="283" t="s">
        <v>14555</v>
      </c>
      <c r="J1397" s="284" t="s">
        <v>21315</v>
      </c>
      <c r="K1397" s="284" t="s">
        <v>19566</v>
      </c>
      <c r="M1397" s="283">
        <v>1</v>
      </c>
      <c r="N1397" s="283">
        <v>1</v>
      </c>
    </row>
    <row r="1398" spans="1:14" ht="25.5" x14ac:dyDescent="0.45">
      <c r="A1398" s="279" t="s">
        <v>9848</v>
      </c>
      <c r="B1398" s="280" t="s">
        <v>1089</v>
      </c>
      <c r="C1398" s="279" t="s">
        <v>1090</v>
      </c>
      <c r="D1398" s="279"/>
      <c r="E1398" s="281" t="s">
        <v>17372</v>
      </c>
      <c r="F1398" s="286" t="s">
        <v>10137</v>
      </c>
      <c r="G1398" s="279" t="s">
        <v>9860</v>
      </c>
      <c r="H1398" s="282">
        <v>8423</v>
      </c>
      <c r="I1398" s="283" t="s">
        <v>14556</v>
      </c>
      <c r="J1398" s="284" t="s">
        <v>21315</v>
      </c>
      <c r="K1398" s="284" t="s">
        <v>19564</v>
      </c>
      <c r="M1398" s="283">
        <v>1</v>
      </c>
      <c r="N1398" s="283">
        <v>1</v>
      </c>
    </row>
    <row r="1399" spans="1:14" ht="25.5" x14ac:dyDescent="0.45">
      <c r="A1399" s="279" t="s">
        <v>9848</v>
      </c>
      <c r="B1399" s="280" t="s">
        <v>1089</v>
      </c>
      <c r="C1399" s="279" t="s">
        <v>1090</v>
      </c>
      <c r="D1399" s="279" t="s">
        <v>9848</v>
      </c>
      <c r="E1399" s="281" t="s">
        <v>17375</v>
      </c>
      <c r="F1399" s="279" t="s">
        <v>2544</v>
      </c>
      <c r="G1399" s="279" t="s">
        <v>10136</v>
      </c>
      <c r="H1399" s="282">
        <v>3811</v>
      </c>
      <c r="I1399" s="283" t="s">
        <v>14557</v>
      </c>
      <c r="J1399" s="284" t="s">
        <v>21315</v>
      </c>
      <c r="K1399" s="284" t="s">
        <v>19561</v>
      </c>
      <c r="M1399" s="283">
        <v>1</v>
      </c>
      <c r="N1399" s="283">
        <v>1</v>
      </c>
    </row>
    <row r="1400" spans="1:14" ht="38.25" x14ac:dyDescent="0.45">
      <c r="A1400" s="279" t="s">
        <v>9848</v>
      </c>
      <c r="B1400" s="280" t="s">
        <v>1093</v>
      </c>
      <c r="C1400" s="279" t="s">
        <v>1092</v>
      </c>
      <c r="D1400" s="279" t="s">
        <v>9848</v>
      </c>
      <c r="E1400" s="281" t="s">
        <v>17363</v>
      </c>
      <c r="F1400" s="279" t="s">
        <v>2534</v>
      </c>
      <c r="G1400" s="279" t="s">
        <v>10142</v>
      </c>
      <c r="H1400" s="282">
        <v>3812</v>
      </c>
      <c r="I1400" s="283" t="s">
        <v>14558</v>
      </c>
      <c r="J1400" s="284" t="s">
        <v>21313</v>
      </c>
      <c r="K1400" s="284" t="s">
        <v>19573</v>
      </c>
      <c r="M1400" s="283">
        <v>1</v>
      </c>
      <c r="N1400" s="283">
        <v>1</v>
      </c>
    </row>
    <row r="1401" spans="1:14" ht="38.25" x14ac:dyDescent="0.45">
      <c r="A1401" s="279" t="s">
        <v>9848</v>
      </c>
      <c r="B1401" s="280" t="s">
        <v>1093</v>
      </c>
      <c r="C1401" s="279" t="s">
        <v>1092</v>
      </c>
      <c r="D1401" s="279" t="s">
        <v>9848</v>
      </c>
      <c r="E1401" s="281" t="s">
        <v>17371</v>
      </c>
      <c r="F1401" s="286" t="s">
        <v>10139</v>
      </c>
      <c r="G1401" s="279" t="s">
        <v>10138</v>
      </c>
      <c r="H1401" s="282">
        <v>3811</v>
      </c>
      <c r="I1401" s="283" t="s">
        <v>14559</v>
      </c>
      <c r="J1401" s="284" t="s">
        <v>21313</v>
      </c>
      <c r="K1401" s="284" t="s">
        <v>19565</v>
      </c>
      <c r="M1401" s="283">
        <v>1</v>
      </c>
      <c r="N1401" s="283">
        <v>1</v>
      </c>
    </row>
    <row r="1402" spans="1:14" ht="38.25" x14ac:dyDescent="0.45">
      <c r="A1402" s="279" t="s">
        <v>9848</v>
      </c>
      <c r="B1402" s="280" t="s">
        <v>1093</v>
      </c>
      <c r="C1402" s="279" t="s">
        <v>1092</v>
      </c>
      <c r="D1402" s="279" t="s">
        <v>9848</v>
      </c>
      <c r="E1402" s="281" t="s">
        <v>17375</v>
      </c>
      <c r="F1402" s="279" t="s">
        <v>2544</v>
      </c>
      <c r="G1402" s="279" t="s">
        <v>10135</v>
      </c>
      <c r="H1402" s="282">
        <v>3822</v>
      </c>
      <c r="I1402" s="283" t="s">
        <v>14560</v>
      </c>
      <c r="J1402" s="284" t="s">
        <v>21313</v>
      </c>
      <c r="K1402" s="284" t="s">
        <v>19561</v>
      </c>
      <c r="M1402" s="283">
        <v>1</v>
      </c>
      <c r="N1402" s="283">
        <v>1</v>
      </c>
    </row>
    <row r="1403" spans="1:14" ht="51" x14ac:dyDescent="0.45">
      <c r="A1403" s="279" t="s">
        <v>9848</v>
      </c>
      <c r="B1403" s="280" t="s">
        <v>1093</v>
      </c>
      <c r="C1403" s="279" t="s">
        <v>1092</v>
      </c>
      <c r="D1403" s="279"/>
      <c r="E1403" s="281" t="s">
        <v>17378</v>
      </c>
      <c r="F1403" s="279" t="s">
        <v>10134</v>
      </c>
      <c r="G1403" s="279" t="s">
        <v>9860</v>
      </c>
      <c r="H1403" s="282">
        <v>3821</v>
      </c>
      <c r="I1403" s="283" t="s">
        <v>14561</v>
      </c>
      <c r="J1403" s="284" t="s">
        <v>21313</v>
      </c>
      <c r="K1403" s="284" t="s">
        <v>19558</v>
      </c>
      <c r="M1403" s="283">
        <v>1</v>
      </c>
      <c r="N1403" s="283">
        <v>1</v>
      </c>
    </row>
    <row r="1404" spans="1:14" ht="51" x14ac:dyDescent="0.45">
      <c r="A1404" s="279" t="s">
        <v>9848</v>
      </c>
      <c r="B1404" s="280" t="s">
        <v>1093</v>
      </c>
      <c r="C1404" s="279" t="s">
        <v>1092</v>
      </c>
      <c r="D1404" s="279"/>
      <c r="E1404" s="281" t="s">
        <v>17379</v>
      </c>
      <c r="F1404" s="279" t="s">
        <v>10133</v>
      </c>
      <c r="G1404" s="279" t="s">
        <v>9860</v>
      </c>
      <c r="H1404" s="282">
        <v>3821</v>
      </c>
      <c r="I1404" s="283" t="s">
        <v>14562</v>
      </c>
      <c r="J1404" s="284" t="s">
        <v>21313</v>
      </c>
      <c r="K1404" s="284" t="s">
        <v>19557</v>
      </c>
      <c r="M1404" s="283">
        <v>1</v>
      </c>
      <c r="N1404" s="283">
        <v>1</v>
      </c>
    </row>
    <row r="1405" spans="1:14" ht="38.25" x14ac:dyDescent="0.45">
      <c r="A1405" s="279" t="s">
        <v>9848</v>
      </c>
      <c r="B1405" s="280" t="s">
        <v>1093</v>
      </c>
      <c r="C1405" s="279" t="s">
        <v>1092</v>
      </c>
      <c r="D1405" s="279"/>
      <c r="E1405" s="281" t="s">
        <v>17381</v>
      </c>
      <c r="F1405" s="279" t="s">
        <v>2549</v>
      </c>
      <c r="G1405" s="279" t="s">
        <v>9860</v>
      </c>
      <c r="H1405" s="282">
        <v>3700</v>
      </c>
      <c r="I1405" s="283" t="s">
        <v>14563</v>
      </c>
      <c r="J1405" s="284" t="s">
        <v>21313</v>
      </c>
      <c r="K1405" s="284" t="s">
        <v>19555</v>
      </c>
      <c r="M1405" s="283">
        <v>1</v>
      </c>
      <c r="N1405" s="283">
        <v>1</v>
      </c>
    </row>
    <row r="1406" spans="1:14" ht="51" x14ac:dyDescent="0.45">
      <c r="A1406" s="279" t="s">
        <v>9848</v>
      </c>
      <c r="B1406" s="280" t="s">
        <v>1093</v>
      </c>
      <c r="C1406" s="279" t="s">
        <v>1092</v>
      </c>
      <c r="D1406" s="279"/>
      <c r="E1406" s="281" t="s">
        <v>17383</v>
      </c>
      <c r="F1406" s="279" t="s">
        <v>2550</v>
      </c>
      <c r="G1406" s="279" t="s">
        <v>9860</v>
      </c>
      <c r="H1406" s="282">
        <v>3821</v>
      </c>
      <c r="I1406" s="283" t="s">
        <v>14564</v>
      </c>
      <c r="J1406" s="284" t="s">
        <v>21313</v>
      </c>
      <c r="K1406" s="284" t="s">
        <v>19553</v>
      </c>
      <c r="M1406" s="283">
        <v>1</v>
      </c>
      <c r="N1406" s="283">
        <v>1</v>
      </c>
    </row>
    <row r="1407" spans="1:14" ht="38.25" x14ac:dyDescent="0.45">
      <c r="A1407" s="279"/>
      <c r="B1407" s="280" t="s">
        <v>1096</v>
      </c>
      <c r="C1407" s="279" t="s">
        <v>1095</v>
      </c>
      <c r="D1407" s="279"/>
      <c r="E1407" s="281" t="s">
        <v>17387</v>
      </c>
      <c r="F1407" s="279" t="s">
        <v>2552</v>
      </c>
      <c r="G1407" s="279" t="s">
        <v>9860</v>
      </c>
      <c r="H1407" s="282">
        <v>3900</v>
      </c>
      <c r="I1407" s="283" t="s">
        <v>14565</v>
      </c>
      <c r="J1407" s="284" t="s">
        <v>21311</v>
      </c>
      <c r="K1407" s="284" t="s">
        <v>19549</v>
      </c>
      <c r="M1407" s="283">
        <v>1</v>
      </c>
      <c r="N1407" s="283">
        <v>1</v>
      </c>
    </row>
    <row r="1408" spans="1:14" ht="25.5" x14ac:dyDescent="0.45">
      <c r="A1408" s="279" t="s">
        <v>9848</v>
      </c>
      <c r="B1408" s="280" t="s">
        <v>1101</v>
      </c>
      <c r="C1408" s="279" t="s">
        <v>1100</v>
      </c>
      <c r="D1408" s="279"/>
      <c r="E1408" s="281" t="s">
        <v>17495</v>
      </c>
      <c r="F1408" s="279" t="s">
        <v>10099</v>
      </c>
      <c r="G1408" s="279" t="s">
        <v>9860</v>
      </c>
      <c r="H1408" s="282">
        <v>3830</v>
      </c>
      <c r="I1408" s="283" t="s">
        <v>14566</v>
      </c>
      <c r="J1408" s="284" t="s">
        <v>21308</v>
      </c>
      <c r="K1408" s="284" t="s">
        <v>19436</v>
      </c>
      <c r="M1408" s="283">
        <v>1</v>
      </c>
      <c r="N1408" s="283">
        <v>1</v>
      </c>
    </row>
    <row r="1409" spans="1:14" ht="25.5" x14ac:dyDescent="0.45">
      <c r="A1409" s="279" t="s">
        <v>9848</v>
      </c>
      <c r="B1409" s="280" t="s">
        <v>1101</v>
      </c>
      <c r="C1409" s="279" t="s">
        <v>1100</v>
      </c>
      <c r="D1409" s="279"/>
      <c r="E1409" s="281" t="s">
        <v>17496</v>
      </c>
      <c r="F1409" s="279" t="s">
        <v>10098</v>
      </c>
      <c r="G1409" s="279" t="s">
        <v>9860</v>
      </c>
      <c r="H1409" s="282">
        <v>3700</v>
      </c>
      <c r="I1409" s="283" t="s">
        <v>14567</v>
      </c>
      <c r="J1409" s="284" t="s">
        <v>21308</v>
      </c>
      <c r="K1409" s="284" t="s">
        <v>19435</v>
      </c>
      <c r="M1409" s="283">
        <v>1</v>
      </c>
      <c r="N1409" s="283">
        <v>1</v>
      </c>
    </row>
    <row r="1410" spans="1:14" ht="25.5" x14ac:dyDescent="0.45">
      <c r="A1410" s="279"/>
      <c r="B1410" s="280" t="s">
        <v>1104</v>
      </c>
      <c r="C1410" s="279" t="s">
        <v>1103</v>
      </c>
      <c r="D1410" s="279"/>
      <c r="E1410" s="281" t="s">
        <v>17498</v>
      </c>
      <c r="F1410" s="279" t="s">
        <v>2631</v>
      </c>
      <c r="G1410" s="279" t="s">
        <v>9860</v>
      </c>
      <c r="H1410" s="282">
        <v>3700</v>
      </c>
      <c r="I1410" s="283" t="s">
        <v>14568</v>
      </c>
      <c r="J1410" s="284" t="s">
        <v>21306</v>
      </c>
      <c r="K1410" s="284" t="s">
        <v>19433</v>
      </c>
      <c r="M1410" s="283">
        <v>1</v>
      </c>
      <c r="N1410" s="283">
        <v>1</v>
      </c>
    </row>
    <row r="1411" spans="1:14" ht="25.5" x14ac:dyDescent="0.45">
      <c r="A1411" s="279"/>
      <c r="B1411" s="280" t="s">
        <v>1107</v>
      </c>
      <c r="C1411" s="279" t="s">
        <v>1106</v>
      </c>
      <c r="D1411" s="279"/>
      <c r="E1411" s="281" t="s">
        <v>17500</v>
      </c>
      <c r="F1411" s="279" t="s">
        <v>2632</v>
      </c>
      <c r="G1411" s="279" t="s">
        <v>9860</v>
      </c>
      <c r="H1411" s="282">
        <v>8510</v>
      </c>
      <c r="I1411" s="283" t="s">
        <v>14569</v>
      </c>
      <c r="J1411" s="284" t="s">
        <v>21304</v>
      </c>
      <c r="K1411" s="284" t="s">
        <v>19431</v>
      </c>
      <c r="M1411" s="283">
        <v>1</v>
      </c>
      <c r="N1411" s="283">
        <v>1</v>
      </c>
    </row>
    <row r="1412" spans="1:14" ht="13.15" x14ac:dyDescent="0.45">
      <c r="A1412" s="279"/>
      <c r="B1412" s="280" t="s">
        <v>1112</v>
      </c>
      <c r="C1412" s="279" t="s">
        <v>1113</v>
      </c>
      <c r="D1412" s="279"/>
      <c r="E1412" s="281" t="s">
        <v>17520</v>
      </c>
      <c r="F1412" s="279" t="s">
        <v>2648</v>
      </c>
      <c r="G1412" s="279" t="s">
        <v>9860</v>
      </c>
      <c r="H1412" s="282">
        <v>8521</v>
      </c>
      <c r="I1412" s="283" t="s">
        <v>14570</v>
      </c>
      <c r="J1412" s="284" t="s">
        <v>21301</v>
      </c>
      <c r="K1412" s="284" t="s">
        <v>19411</v>
      </c>
      <c r="M1412" s="283">
        <v>1</v>
      </c>
      <c r="N1412" s="283">
        <v>1</v>
      </c>
    </row>
    <row r="1413" spans="1:14" ht="13.15" x14ac:dyDescent="0.45">
      <c r="A1413" s="279"/>
      <c r="B1413" s="280" t="s">
        <v>1114</v>
      </c>
      <c r="C1413" s="279" t="s">
        <v>1115</v>
      </c>
      <c r="D1413" s="279"/>
      <c r="E1413" s="281" t="s">
        <v>17522</v>
      </c>
      <c r="F1413" s="279" t="s">
        <v>2649</v>
      </c>
      <c r="G1413" s="279" t="s">
        <v>9860</v>
      </c>
      <c r="H1413" s="282">
        <v>8522</v>
      </c>
      <c r="I1413" s="283" t="s">
        <v>14571</v>
      </c>
      <c r="J1413" s="284" t="s">
        <v>21300</v>
      </c>
      <c r="K1413" s="284" t="s">
        <v>19409</v>
      </c>
      <c r="M1413" s="283">
        <v>1</v>
      </c>
      <c r="N1413" s="283">
        <v>1</v>
      </c>
    </row>
    <row r="1414" spans="1:14" ht="25.5" x14ac:dyDescent="0.45">
      <c r="A1414" s="279" t="s">
        <v>9848</v>
      </c>
      <c r="B1414" s="280" t="s">
        <v>1118</v>
      </c>
      <c r="C1414" s="279" t="s">
        <v>1117</v>
      </c>
      <c r="D1414" s="279"/>
      <c r="E1414" s="281" t="s">
        <v>17524</v>
      </c>
      <c r="F1414" s="279" t="s">
        <v>10086</v>
      </c>
      <c r="G1414" s="279" t="s">
        <v>9860</v>
      </c>
      <c r="H1414" s="282">
        <v>8530</v>
      </c>
      <c r="I1414" s="283" t="s">
        <v>14572</v>
      </c>
      <c r="J1414" s="284" t="s">
        <v>21298</v>
      </c>
      <c r="K1414" s="284" t="s">
        <v>19407</v>
      </c>
      <c r="M1414" s="283">
        <v>1</v>
      </c>
      <c r="N1414" s="283">
        <v>1</v>
      </c>
    </row>
    <row r="1415" spans="1:14" ht="25.5" x14ac:dyDescent="0.45">
      <c r="A1415" s="279" t="s">
        <v>9848</v>
      </c>
      <c r="B1415" s="280" t="s">
        <v>1118</v>
      </c>
      <c r="C1415" s="279" t="s">
        <v>1117</v>
      </c>
      <c r="D1415" s="279"/>
      <c r="E1415" s="281" t="s">
        <v>17525</v>
      </c>
      <c r="F1415" s="279" t="s">
        <v>10085</v>
      </c>
      <c r="G1415" s="279" t="s">
        <v>9860</v>
      </c>
      <c r="H1415" s="282">
        <v>8530</v>
      </c>
      <c r="I1415" s="283" t="s">
        <v>14573</v>
      </c>
      <c r="J1415" s="284" t="s">
        <v>21298</v>
      </c>
      <c r="K1415" s="284" t="s">
        <v>19406</v>
      </c>
      <c r="M1415" s="283">
        <v>1</v>
      </c>
      <c r="N1415" s="283">
        <v>1</v>
      </c>
    </row>
    <row r="1416" spans="1:14" ht="25.5" x14ac:dyDescent="0.45">
      <c r="A1416" s="279" t="s">
        <v>9848</v>
      </c>
      <c r="B1416" s="280" t="s">
        <v>1118</v>
      </c>
      <c r="C1416" s="279" t="s">
        <v>1117</v>
      </c>
      <c r="D1416" s="279" t="s">
        <v>9848</v>
      </c>
      <c r="E1416" s="281" t="s">
        <v>17753</v>
      </c>
      <c r="F1416" s="279" t="s">
        <v>2845</v>
      </c>
      <c r="G1416" s="279" t="s">
        <v>9999</v>
      </c>
      <c r="H1416" s="282">
        <v>8522</v>
      </c>
      <c r="I1416" s="283" t="s">
        <v>14574</v>
      </c>
      <c r="J1416" s="284" t="s">
        <v>21298</v>
      </c>
      <c r="K1416" s="284" t="s">
        <v>19169</v>
      </c>
      <c r="M1416" s="283">
        <v>1</v>
      </c>
      <c r="N1416" s="283">
        <v>1</v>
      </c>
    </row>
    <row r="1417" spans="1:14" ht="25.5" x14ac:dyDescent="0.45">
      <c r="A1417" s="279" t="s">
        <v>9848</v>
      </c>
      <c r="B1417" s="280" t="s">
        <v>1118</v>
      </c>
      <c r="C1417" s="279" t="s">
        <v>1117</v>
      </c>
      <c r="D1417" s="279" t="s">
        <v>9848</v>
      </c>
      <c r="E1417" s="281" t="s">
        <v>17932</v>
      </c>
      <c r="F1417" s="279" t="s">
        <v>9867</v>
      </c>
      <c r="G1417" s="279" t="s">
        <v>9871</v>
      </c>
      <c r="H1417" s="282">
        <v>8549</v>
      </c>
      <c r="I1417" s="283" t="s">
        <v>14575</v>
      </c>
      <c r="J1417" s="284" t="s">
        <v>21298</v>
      </c>
      <c r="K1417" s="284" t="s">
        <v>18980</v>
      </c>
      <c r="M1417" s="283">
        <v>1</v>
      </c>
      <c r="N1417" s="283">
        <v>1</v>
      </c>
    </row>
    <row r="1418" spans="1:14" ht="13.15" x14ac:dyDescent="0.45">
      <c r="A1418" s="279" t="s">
        <v>9848</v>
      </c>
      <c r="B1418" s="280" t="s">
        <v>1123</v>
      </c>
      <c r="C1418" s="279" t="s">
        <v>1122</v>
      </c>
      <c r="D1418" s="279" t="s">
        <v>9848</v>
      </c>
      <c r="E1418" s="281" t="s">
        <v>17528</v>
      </c>
      <c r="F1418" s="279" t="s">
        <v>10083</v>
      </c>
      <c r="G1418" s="279" t="s">
        <v>10084</v>
      </c>
      <c r="H1418" s="282">
        <v>8549</v>
      </c>
      <c r="I1418" s="283" t="s">
        <v>14576</v>
      </c>
      <c r="J1418" s="284" t="s">
        <v>21295</v>
      </c>
      <c r="K1418" s="284" t="s">
        <v>19403</v>
      </c>
      <c r="M1418" s="283">
        <v>1</v>
      </c>
      <c r="N1418" s="283">
        <v>1</v>
      </c>
    </row>
    <row r="1419" spans="1:14" ht="25.5" x14ac:dyDescent="0.45">
      <c r="A1419" s="279" t="s">
        <v>9848</v>
      </c>
      <c r="B1419" s="280" t="s">
        <v>1123</v>
      </c>
      <c r="C1419" s="279" t="s">
        <v>1122</v>
      </c>
      <c r="D1419" s="279"/>
      <c r="E1419" s="281" t="s">
        <v>17529</v>
      </c>
      <c r="F1419" s="279" t="s">
        <v>10081</v>
      </c>
      <c r="G1419" s="279" t="s">
        <v>9860</v>
      </c>
      <c r="H1419" s="282">
        <v>8522</v>
      </c>
      <c r="I1419" s="283" t="s">
        <v>14577</v>
      </c>
      <c r="J1419" s="284" t="s">
        <v>21295</v>
      </c>
      <c r="K1419" s="284" t="s">
        <v>19402</v>
      </c>
      <c r="M1419" s="283">
        <v>1</v>
      </c>
      <c r="N1419" s="283">
        <v>1</v>
      </c>
    </row>
    <row r="1420" spans="1:14" ht="13.15" x14ac:dyDescent="0.45">
      <c r="A1420" s="279" t="s">
        <v>9848</v>
      </c>
      <c r="B1420" s="280" t="s">
        <v>1123</v>
      </c>
      <c r="C1420" s="279" t="s">
        <v>1122</v>
      </c>
      <c r="D1420" s="279"/>
      <c r="E1420" s="281" t="s">
        <v>17530</v>
      </c>
      <c r="F1420" s="279" t="s">
        <v>10080</v>
      </c>
      <c r="G1420" s="279" t="s">
        <v>9860</v>
      </c>
      <c r="H1420" s="282">
        <v>8522</v>
      </c>
      <c r="I1420" s="283" t="s">
        <v>14578</v>
      </c>
      <c r="J1420" s="284" t="s">
        <v>21295</v>
      </c>
      <c r="K1420" s="284" t="s">
        <v>19401</v>
      </c>
      <c r="M1420" s="283">
        <v>1</v>
      </c>
      <c r="N1420" s="283">
        <v>1</v>
      </c>
    </row>
    <row r="1421" spans="1:14" ht="25.5" x14ac:dyDescent="0.45">
      <c r="A1421" s="279" t="s">
        <v>9848</v>
      </c>
      <c r="B1421" s="280" t="s">
        <v>1126</v>
      </c>
      <c r="C1421" s="279" t="s">
        <v>1125</v>
      </c>
      <c r="D1421" s="279"/>
      <c r="E1421" s="281" t="s">
        <v>17532</v>
      </c>
      <c r="F1421" s="279" t="s">
        <v>10079</v>
      </c>
      <c r="G1421" s="279" t="s">
        <v>9860</v>
      </c>
      <c r="H1421" s="282">
        <v>8549</v>
      </c>
      <c r="I1421" s="283" t="s">
        <v>14579</v>
      </c>
      <c r="J1421" s="284" t="s">
        <v>21293</v>
      </c>
      <c r="K1421" s="284" t="s">
        <v>19399</v>
      </c>
      <c r="M1421" s="283">
        <v>1</v>
      </c>
      <c r="N1421" s="283">
        <v>1</v>
      </c>
    </row>
    <row r="1422" spans="1:14" ht="13.15" x14ac:dyDescent="0.45">
      <c r="A1422" s="279" t="s">
        <v>9848</v>
      </c>
      <c r="B1422" s="280" t="s">
        <v>1126</v>
      </c>
      <c r="C1422" s="279" t="s">
        <v>1125</v>
      </c>
      <c r="D1422" s="279"/>
      <c r="E1422" s="281" t="s">
        <v>17533</v>
      </c>
      <c r="F1422" s="279" t="s">
        <v>10078</v>
      </c>
      <c r="G1422" s="279" t="s">
        <v>9860</v>
      </c>
      <c r="H1422" s="282">
        <v>8522</v>
      </c>
      <c r="I1422" s="283" t="s">
        <v>14580</v>
      </c>
      <c r="J1422" s="284" t="s">
        <v>21293</v>
      </c>
      <c r="K1422" s="284" t="s">
        <v>19398</v>
      </c>
      <c r="M1422" s="283">
        <v>1</v>
      </c>
      <c r="N1422" s="283">
        <v>1</v>
      </c>
    </row>
    <row r="1423" spans="1:14" ht="38.25" x14ac:dyDescent="0.45">
      <c r="A1423" s="279" t="s">
        <v>9848</v>
      </c>
      <c r="B1423" s="280" t="s">
        <v>1129</v>
      </c>
      <c r="C1423" s="279" t="s">
        <v>1128</v>
      </c>
      <c r="D1423" s="279" t="s">
        <v>9848</v>
      </c>
      <c r="E1423" s="281" t="s">
        <v>17481</v>
      </c>
      <c r="F1423" s="279" t="s">
        <v>2618</v>
      </c>
      <c r="G1423" s="279" t="s">
        <v>10107</v>
      </c>
      <c r="H1423" s="282">
        <v>8522</v>
      </c>
      <c r="I1423" s="283" t="s">
        <v>14581</v>
      </c>
      <c r="J1423" s="284" t="s">
        <v>21291</v>
      </c>
      <c r="K1423" s="284" t="s">
        <v>19454</v>
      </c>
      <c r="M1423" s="283">
        <v>1</v>
      </c>
      <c r="N1423" s="283">
        <v>1</v>
      </c>
    </row>
    <row r="1424" spans="1:14" ht="13.15" x14ac:dyDescent="0.45">
      <c r="A1424" s="279" t="s">
        <v>9848</v>
      </c>
      <c r="B1424" s="280" t="s">
        <v>1129</v>
      </c>
      <c r="C1424" s="279" t="s">
        <v>1128</v>
      </c>
      <c r="D1424" s="279" t="s">
        <v>9848</v>
      </c>
      <c r="E1424" s="281" t="s">
        <v>17528</v>
      </c>
      <c r="F1424" s="279" t="s">
        <v>10083</v>
      </c>
      <c r="G1424" s="279" t="s">
        <v>10082</v>
      </c>
      <c r="H1424" s="282">
        <v>8542</v>
      </c>
      <c r="I1424" s="283" t="s">
        <v>14582</v>
      </c>
      <c r="J1424" s="284" t="s">
        <v>21291</v>
      </c>
      <c r="K1424" s="284" t="s">
        <v>19403</v>
      </c>
      <c r="M1424" s="283">
        <v>1</v>
      </c>
      <c r="N1424" s="283">
        <v>1</v>
      </c>
    </row>
    <row r="1425" spans="1:14" ht="13.15" x14ac:dyDescent="0.45">
      <c r="A1425" s="279"/>
      <c r="B1425" s="280" t="s">
        <v>1134</v>
      </c>
      <c r="C1425" s="279" t="s">
        <v>10102</v>
      </c>
      <c r="D1425" s="279" t="s">
        <v>9848</v>
      </c>
      <c r="E1425" s="281" t="s">
        <v>17492</v>
      </c>
      <c r="F1425" s="279" t="s">
        <v>2626</v>
      </c>
      <c r="G1425" s="279" t="s">
        <v>10101</v>
      </c>
      <c r="H1425" s="282">
        <v>8541</v>
      </c>
      <c r="I1425" s="283" t="s">
        <v>14583</v>
      </c>
      <c r="J1425" s="284" t="s">
        <v>21288</v>
      </c>
      <c r="K1425" s="284" t="s">
        <v>19439</v>
      </c>
      <c r="M1425" s="283">
        <v>1</v>
      </c>
      <c r="N1425" s="283">
        <v>1</v>
      </c>
    </row>
    <row r="1426" spans="1:14" ht="13.15" x14ac:dyDescent="0.45">
      <c r="A1426" s="279"/>
      <c r="B1426" s="280" t="s">
        <v>1137</v>
      </c>
      <c r="C1426" s="279" t="s">
        <v>1138</v>
      </c>
      <c r="D1426" s="279" t="s">
        <v>9848</v>
      </c>
      <c r="E1426" s="281" t="s">
        <v>17538</v>
      </c>
      <c r="F1426" s="279" t="s">
        <v>2663</v>
      </c>
      <c r="G1426" s="279" t="s">
        <v>10077</v>
      </c>
      <c r="H1426" s="282">
        <v>8549</v>
      </c>
      <c r="I1426" s="283" t="s">
        <v>14584</v>
      </c>
      <c r="J1426" s="284" t="s">
        <v>21286</v>
      </c>
      <c r="K1426" s="284" t="s">
        <v>19393</v>
      </c>
      <c r="M1426" s="283">
        <v>1</v>
      </c>
      <c r="N1426" s="283">
        <v>1</v>
      </c>
    </row>
    <row r="1427" spans="1:14" ht="25.5" x14ac:dyDescent="0.45">
      <c r="A1427" s="279" t="s">
        <v>9848</v>
      </c>
      <c r="B1427" s="280" t="s">
        <v>1139</v>
      </c>
      <c r="C1427" s="279" t="s">
        <v>1140</v>
      </c>
      <c r="D1427" s="279" t="s">
        <v>9848</v>
      </c>
      <c r="E1427" s="281" t="s">
        <v>16075</v>
      </c>
      <c r="F1427" s="279" t="s">
        <v>1571</v>
      </c>
      <c r="G1427" s="279" t="s">
        <v>11286</v>
      </c>
      <c r="H1427" s="282">
        <v>8510</v>
      </c>
      <c r="I1427" s="283" t="s">
        <v>14585</v>
      </c>
      <c r="J1427" s="284" t="s">
        <v>21285</v>
      </c>
      <c r="K1427" s="284" t="s">
        <v>20905</v>
      </c>
      <c r="M1427" s="283">
        <v>1</v>
      </c>
      <c r="N1427" s="283">
        <v>1</v>
      </c>
    </row>
    <row r="1428" spans="1:14" ht="25.5" x14ac:dyDescent="0.45">
      <c r="A1428" s="279" t="s">
        <v>9848</v>
      </c>
      <c r="B1428" s="280" t="s">
        <v>1139</v>
      </c>
      <c r="C1428" s="279" t="s">
        <v>1140</v>
      </c>
      <c r="D1428" s="279" t="s">
        <v>9848</v>
      </c>
      <c r="E1428" s="281" t="s">
        <v>17142</v>
      </c>
      <c r="F1428" s="279" t="s">
        <v>10260</v>
      </c>
      <c r="G1428" s="279" t="s">
        <v>10259</v>
      </c>
      <c r="H1428" s="282">
        <v>8549</v>
      </c>
      <c r="I1428" s="283" t="s">
        <v>14586</v>
      </c>
      <c r="J1428" s="284" t="s">
        <v>21285</v>
      </c>
      <c r="K1428" s="284" t="s">
        <v>19812</v>
      </c>
      <c r="M1428" s="283">
        <v>1</v>
      </c>
      <c r="N1428" s="283">
        <v>1</v>
      </c>
    </row>
    <row r="1429" spans="1:14" ht="25.5" x14ac:dyDescent="0.45">
      <c r="A1429" s="279" t="s">
        <v>9848</v>
      </c>
      <c r="B1429" s="280" t="s">
        <v>1139</v>
      </c>
      <c r="C1429" s="279" t="s">
        <v>1140</v>
      </c>
      <c r="D1429" s="279" t="s">
        <v>9848</v>
      </c>
      <c r="E1429" s="281" t="s">
        <v>17147</v>
      </c>
      <c r="F1429" s="279" t="s">
        <v>2377</v>
      </c>
      <c r="G1429" s="279" t="s">
        <v>10253</v>
      </c>
      <c r="H1429" s="282">
        <v>8549</v>
      </c>
      <c r="I1429" s="283" t="s">
        <v>14587</v>
      </c>
      <c r="J1429" s="284" t="s">
        <v>21285</v>
      </c>
      <c r="K1429" s="284" t="s">
        <v>19807</v>
      </c>
      <c r="M1429" s="283">
        <v>1</v>
      </c>
      <c r="N1429" s="283">
        <v>1</v>
      </c>
    </row>
    <row r="1430" spans="1:14" ht="25.5" x14ac:dyDescent="0.45">
      <c r="A1430" s="279" t="s">
        <v>9848</v>
      </c>
      <c r="B1430" s="280" t="s">
        <v>1139</v>
      </c>
      <c r="C1430" s="279" t="s">
        <v>1140</v>
      </c>
      <c r="D1430" s="279" t="s">
        <v>9848</v>
      </c>
      <c r="E1430" s="281" t="s">
        <v>17152</v>
      </c>
      <c r="F1430" s="279" t="s">
        <v>2380</v>
      </c>
      <c r="G1430" s="279" t="s">
        <v>10251</v>
      </c>
      <c r="H1430" s="282">
        <v>8541</v>
      </c>
      <c r="I1430" s="283" t="s">
        <v>14588</v>
      </c>
      <c r="J1430" s="284" t="s">
        <v>21285</v>
      </c>
      <c r="K1430" s="284" t="s">
        <v>19802</v>
      </c>
      <c r="M1430" s="283">
        <v>1</v>
      </c>
      <c r="N1430" s="283">
        <v>1</v>
      </c>
    </row>
    <row r="1431" spans="1:14" ht="25.5" x14ac:dyDescent="0.45">
      <c r="A1431" s="279" t="s">
        <v>9848</v>
      </c>
      <c r="B1431" s="280" t="s">
        <v>1139</v>
      </c>
      <c r="C1431" s="279" t="s">
        <v>1140</v>
      </c>
      <c r="D1431" s="279" t="s">
        <v>9848</v>
      </c>
      <c r="E1431" s="281" t="s">
        <v>17161</v>
      </c>
      <c r="F1431" s="279" t="s">
        <v>2386</v>
      </c>
      <c r="G1431" s="279" t="s">
        <v>10243</v>
      </c>
      <c r="H1431" s="282">
        <v>8549</v>
      </c>
      <c r="I1431" s="283" t="s">
        <v>14589</v>
      </c>
      <c r="J1431" s="284" t="s">
        <v>21285</v>
      </c>
      <c r="K1431" s="284" t="s">
        <v>19793</v>
      </c>
      <c r="M1431" s="283">
        <v>1</v>
      </c>
      <c r="N1431" s="283">
        <v>1</v>
      </c>
    </row>
    <row r="1432" spans="1:14" ht="25.5" x14ac:dyDescent="0.45">
      <c r="A1432" s="279" t="s">
        <v>9848</v>
      </c>
      <c r="B1432" s="280" t="s">
        <v>1139</v>
      </c>
      <c r="C1432" s="279" t="s">
        <v>1140</v>
      </c>
      <c r="D1432" s="279"/>
      <c r="E1432" s="281" t="s">
        <v>17536</v>
      </c>
      <c r="F1432" s="279" t="s">
        <v>2662</v>
      </c>
      <c r="G1432" s="279" t="s">
        <v>9860</v>
      </c>
      <c r="H1432" s="282">
        <v>8550</v>
      </c>
      <c r="I1432" s="283" t="s">
        <v>14590</v>
      </c>
      <c r="J1432" s="284" t="s">
        <v>21285</v>
      </c>
      <c r="K1432" s="284" t="s">
        <v>19395</v>
      </c>
      <c r="M1432" s="283">
        <v>1</v>
      </c>
      <c r="N1432" s="283">
        <v>1</v>
      </c>
    </row>
    <row r="1433" spans="1:14" ht="25.5" x14ac:dyDescent="0.45">
      <c r="A1433" s="279" t="s">
        <v>9848</v>
      </c>
      <c r="B1433" s="280" t="s">
        <v>1139</v>
      </c>
      <c r="C1433" s="279" t="s">
        <v>1140</v>
      </c>
      <c r="D1433" s="279" t="s">
        <v>9848</v>
      </c>
      <c r="E1433" s="281" t="s">
        <v>17538</v>
      </c>
      <c r="F1433" s="279" t="s">
        <v>2663</v>
      </c>
      <c r="G1433" s="279" t="s">
        <v>10076</v>
      </c>
      <c r="H1433" s="282">
        <v>8620</v>
      </c>
      <c r="I1433" s="283" t="s">
        <v>14591</v>
      </c>
      <c r="J1433" s="284" t="s">
        <v>21285</v>
      </c>
      <c r="K1433" s="284" t="s">
        <v>19393</v>
      </c>
      <c r="M1433" s="283">
        <v>1</v>
      </c>
      <c r="N1433" s="283">
        <v>1</v>
      </c>
    </row>
    <row r="1434" spans="1:14" ht="25.5" x14ac:dyDescent="0.45">
      <c r="A1434" s="279" t="s">
        <v>9848</v>
      </c>
      <c r="B1434" s="280" t="s">
        <v>1139</v>
      </c>
      <c r="C1434" s="279" t="s">
        <v>1140</v>
      </c>
      <c r="D1434" s="279" t="s">
        <v>9848</v>
      </c>
      <c r="E1434" s="281" t="s">
        <v>17544</v>
      </c>
      <c r="F1434" s="279" t="s">
        <v>2667</v>
      </c>
      <c r="G1434" s="279" t="s">
        <v>10074</v>
      </c>
      <c r="H1434" s="282">
        <v>8620</v>
      </c>
      <c r="I1434" s="283" t="s">
        <v>14592</v>
      </c>
      <c r="J1434" s="284" t="s">
        <v>21285</v>
      </c>
      <c r="K1434" s="284" t="s">
        <v>19387</v>
      </c>
      <c r="M1434" s="283">
        <v>1</v>
      </c>
      <c r="N1434" s="283">
        <v>1</v>
      </c>
    </row>
    <row r="1435" spans="1:14" ht="63.75" x14ac:dyDescent="0.45">
      <c r="A1435" s="279" t="s">
        <v>9848</v>
      </c>
      <c r="B1435" s="280" t="s">
        <v>1139</v>
      </c>
      <c r="C1435" s="279" t="s">
        <v>1140</v>
      </c>
      <c r="D1435" s="279" t="s">
        <v>9848</v>
      </c>
      <c r="E1435" s="281" t="s">
        <v>17806</v>
      </c>
      <c r="F1435" s="279" t="s">
        <v>2892</v>
      </c>
      <c r="G1435" s="279" t="s">
        <v>9950</v>
      </c>
      <c r="H1435" s="282">
        <v>8620</v>
      </c>
      <c r="I1435" s="283" t="s">
        <v>14593</v>
      </c>
      <c r="J1435" s="284" t="s">
        <v>21285</v>
      </c>
      <c r="K1435" s="284" t="s">
        <v>19111</v>
      </c>
      <c r="M1435" s="283">
        <v>1</v>
      </c>
      <c r="N1435" s="283">
        <v>1</v>
      </c>
    </row>
    <row r="1436" spans="1:14" ht="25.5" x14ac:dyDescent="0.45">
      <c r="A1436" s="279"/>
      <c r="B1436" s="280" t="s">
        <v>1143</v>
      </c>
      <c r="C1436" s="279" t="s">
        <v>1142</v>
      </c>
      <c r="D1436" s="279"/>
      <c r="E1436" s="281" t="s">
        <v>17540</v>
      </c>
      <c r="F1436" s="279" t="s">
        <v>2665</v>
      </c>
      <c r="G1436" s="279" t="s">
        <v>9860</v>
      </c>
      <c r="H1436" s="282">
        <v>8690</v>
      </c>
      <c r="I1436" s="283" t="s">
        <v>14594</v>
      </c>
      <c r="J1436" s="284" t="s">
        <v>21283</v>
      </c>
      <c r="K1436" s="284" t="s">
        <v>19391</v>
      </c>
      <c r="M1436" s="283">
        <v>1</v>
      </c>
      <c r="N1436" s="283">
        <v>1</v>
      </c>
    </row>
    <row r="1437" spans="1:14" ht="25.5" x14ac:dyDescent="0.45">
      <c r="A1437" s="279"/>
      <c r="B1437" s="280" t="s">
        <v>1148</v>
      </c>
      <c r="C1437" s="279" t="s">
        <v>1149</v>
      </c>
      <c r="D1437" s="279"/>
      <c r="E1437" s="281" t="s">
        <v>17489</v>
      </c>
      <c r="F1437" s="279" t="s">
        <v>2625</v>
      </c>
      <c r="G1437" s="279" t="s">
        <v>9860</v>
      </c>
      <c r="H1437" s="282">
        <v>8690</v>
      </c>
      <c r="I1437" s="283" t="s">
        <v>14595</v>
      </c>
      <c r="J1437" s="284" t="s">
        <v>21280</v>
      </c>
      <c r="K1437" s="284" t="s">
        <v>19442</v>
      </c>
      <c r="M1437" s="283">
        <v>1</v>
      </c>
      <c r="N1437" s="283">
        <v>1</v>
      </c>
    </row>
    <row r="1438" spans="1:14" ht="38.25" x14ac:dyDescent="0.45">
      <c r="A1438" s="279" t="s">
        <v>9848</v>
      </c>
      <c r="B1438" s="280" t="s">
        <v>1150</v>
      </c>
      <c r="C1438" s="279" t="s">
        <v>1151</v>
      </c>
      <c r="D1438" s="279" t="s">
        <v>9848</v>
      </c>
      <c r="E1438" s="281" t="s">
        <v>16286</v>
      </c>
      <c r="F1438" s="279" t="s">
        <v>11064</v>
      </c>
      <c r="G1438" s="279" t="s">
        <v>11063</v>
      </c>
      <c r="H1438" s="282">
        <v>8690</v>
      </c>
      <c r="I1438" s="283" t="s">
        <v>14596</v>
      </c>
      <c r="J1438" s="284" t="s">
        <v>21279</v>
      </c>
      <c r="K1438" s="284" t="s">
        <v>20686</v>
      </c>
      <c r="M1438" s="283">
        <v>1</v>
      </c>
      <c r="N1438" s="283">
        <v>1</v>
      </c>
    </row>
    <row r="1439" spans="1:14" ht="38.25" x14ac:dyDescent="0.45">
      <c r="A1439" s="279" t="s">
        <v>9848</v>
      </c>
      <c r="B1439" s="280" t="s">
        <v>1150</v>
      </c>
      <c r="C1439" s="279" t="s">
        <v>1151</v>
      </c>
      <c r="D1439" s="279"/>
      <c r="E1439" s="281" t="s">
        <v>17503</v>
      </c>
      <c r="F1439" s="279" t="s">
        <v>2634</v>
      </c>
      <c r="G1439" s="279" t="s">
        <v>9860</v>
      </c>
      <c r="H1439" s="282">
        <v>8690</v>
      </c>
      <c r="I1439" s="283" t="s">
        <v>14597</v>
      </c>
      <c r="J1439" s="284" t="s">
        <v>21279</v>
      </c>
      <c r="K1439" s="284" t="s">
        <v>19428</v>
      </c>
      <c r="M1439" s="283">
        <v>1</v>
      </c>
      <c r="N1439" s="283">
        <v>1</v>
      </c>
    </row>
    <row r="1440" spans="1:14" ht="38.25" x14ac:dyDescent="0.45">
      <c r="A1440" s="279" t="s">
        <v>9848</v>
      </c>
      <c r="B1440" s="280" t="s">
        <v>1150</v>
      </c>
      <c r="C1440" s="279" t="s">
        <v>1151</v>
      </c>
      <c r="D1440" s="279"/>
      <c r="E1440" s="281" t="s">
        <v>17508</v>
      </c>
      <c r="F1440" s="279" t="s">
        <v>10095</v>
      </c>
      <c r="G1440" s="279" t="s">
        <v>9860</v>
      </c>
      <c r="H1440" s="282">
        <v>8690</v>
      </c>
      <c r="I1440" s="283" t="s">
        <v>14598</v>
      </c>
      <c r="J1440" s="284" t="s">
        <v>21279</v>
      </c>
      <c r="K1440" s="284" t="s">
        <v>19423</v>
      </c>
      <c r="M1440" s="283">
        <v>1</v>
      </c>
      <c r="N1440" s="283">
        <v>1</v>
      </c>
    </row>
    <row r="1441" spans="1:14" ht="38.25" x14ac:dyDescent="0.45">
      <c r="A1441" s="279" t="s">
        <v>9848</v>
      </c>
      <c r="B1441" s="280" t="s">
        <v>1150</v>
      </c>
      <c r="C1441" s="279" t="s">
        <v>1151</v>
      </c>
      <c r="D1441" s="279"/>
      <c r="E1441" s="281" t="s">
        <v>17509</v>
      </c>
      <c r="F1441" s="279" t="s">
        <v>10094</v>
      </c>
      <c r="G1441" s="279" t="s">
        <v>9860</v>
      </c>
      <c r="H1441" s="282">
        <v>8690</v>
      </c>
      <c r="I1441" s="283" t="s">
        <v>14599</v>
      </c>
      <c r="J1441" s="284" t="s">
        <v>21279</v>
      </c>
      <c r="K1441" s="284" t="s">
        <v>19422</v>
      </c>
      <c r="M1441" s="283">
        <v>1</v>
      </c>
      <c r="N1441" s="283">
        <v>1</v>
      </c>
    </row>
    <row r="1442" spans="1:14" ht="25.5" x14ac:dyDescent="0.45">
      <c r="A1442" s="279" t="s">
        <v>9848</v>
      </c>
      <c r="B1442" s="280" t="s">
        <v>1154</v>
      </c>
      <c r="C1442" s="279" t="s">
        <v>1153</v>
      </c>
      <c r="D1442" s="279"/>
      <c r="E1442" s="281" t="s">
        <v>17505</v>
      </c>
      <c r="F1442" s="279" t="s">
        <v>10097</v>
      </c>
      <c r="G1442" s="279" t="s">
        <v>9860</v>
      </c>
      <c r="H1442" s="282">
        <v>8620</v>
      </c>
      <c r="I1442" s="283" t="s">
        <v>14600</v>
      </c>
      <c r="J1442" s="284" t="s">
        <v>21277</v>
      </c>
      <c r="K1442" s="284" t="s">
        <v>19426</v>
      </c>
      <c r="M1442" s="283">
        <v>1</v>
      </c>
      <c r="N1442" s="283">
        <v>1</v>
      </c>
    </row>
    <row r="1443" spans="1:14" ht="25.5" x14ac:dyDescent="0.45">
      <c r="A1443" s="279" t="s">
        <v>9848</v>
      </c>
      <c r="B1443" s="280" t="s">
        <v>1154</v>
      </c>
      <c r="C1443" s="279" t="s">
        <v>1153</v>
      </c>
      <c r="D1443" s="279"/>
      <c r="E1443" s="281" t="s">
        <v>17506</v>
      </c>
      <c r="F1443" s="279" t="s">
        <v>10096</v>
      </c>
      <c r="G1443" s="279" t="s">
        <v>9860</v>
      </c>
      <c r="H1443" s="282">
        <v>8690</v>
      </c>
      <c r="I1443" s="283" t="s">
        <v>14601</v>
      </c>
      <c r="J1443" s="284" t="s">
        <v>21277</v>
      </c>
      <c r="K1443" s="284" t="s">
        <v>19425</v>
      </c>
      <c r="M1443" s="283">
        <v>1</v>
      </c>
      <c r="N1443" s="283">
        <v>1</v>
      </c>
    </row>
    <row r="1444" spans="1:14" ht="25.5" x14ac:dyDescent="0.45">
      <c r="A1444" s="279"/>
      <c r="B1444" s="280" t="s">
        <v>1157</v>
      </c>
      <c r="C1444" s="279" t="s">
        <v>1156</v>
      </c>
      <c r="D1444" s="279"/>
      <c r="E1444" s="281" t="s">
        <v>17549</v>
      </c>
      <c r="F1444" s="279" t="s">
        <v>2671</v>
      </c>
      <c r="G1444" s="279" t="s">
        <v>9860</v>
      </c>
      <c r="H1444" s="282">
        <v>8890</v>
      </c>
      <c r="I1444" s="283" t="s">
        <v>14602</v>
      </c>
      <c r="J1444" s="284" t="s">
        <v>21275</v>
      </c>
      <c r="K1444" s="284" t="s">
        <v>19382</v>
      </c>
      <c r="M1444" s="283">
        <v>1</v>
      </c>
      <c r="N1444" s="283">
        <v>1</v>
      </c>
    </row>
    <row r="1445" spans="1:14" ht="25.5" x14ac:dyDescent="0.45">
      <c r="A1445" s="279" t="s">
        <v>9848</v>
      </c>
      <c r="B1445" s="280" t="s">
        <v>1160</v>
      </c>
      <c r="C1445" s="279" t="s">
        <v>1161</v>
      </c>
      <c r="D1445" s="279" t="s">
        <v>9848</v>
      </c>
      <c r="E1445" s="281" t="s">
        <v>17511</v>
      </c>
      <c r="F1445" s="279" t="s">
        <v>2641</v>
      </c>
      <c r="G1445" s="279" t="s">
        <v>10093</v>
      </c>
      <c r="H1445" s="282">
        <v>8620</v>
      </c>
      <c r="I1445" s="283" t="s">
        <v>14603</v>
      </c>
      <c r="J1445" s="284" t="s">
        <v>21273</v>
      </c>
      <c r="K1445" s="284" t="s">
        <v>19420</v>
      </c>
      <c r="M1445" s="283">
        <v>1</v>
      </c>
      <c r="N1445" s="283">
        <v>1</v>
      </c>
    </row>
    <row r="1446" spans="1:14" ht="25.5" x14ac:dyDescent="0.45">
      <c r="A1446" s="279" t="s">
        <v>9848</v>
      </c>
      <c r="B1446" s="280" t="s">
        <v>1160</v>
      </c>
      <c r="C1446" s="279" t="s">
        <v>1161</v>
      </c>
      <c r="D1446" s="279"/>
      <c r="E1446" s="281" t="s">
        <v>17513</v>
      </c>
      <c r="F1446" s="279" t="s">
        <v>2642</v>
      </c>
      <c r="G1446" s="279" t="s">
        <v>9860</v>
      </c>
      <c r="H1446" s="282">
        <v>8690</v>
      </c>
      <c r="I1446" s="283" t="s">
        <v>14604</v>
      </c>
      <c r="J1446" s="284" t="s">
        <v>21273</v>
      </c>
      <c r="K1446" s="284" t="s">
        <v>19418</v>
      </c>
      <c r="M1446" s="283">
        <v>1</v>
      </c>
      <c r="N1446" s="283">
        <v>1</v>
      </c>
    </row>
    <row r="1447" spans="1:14" ht="38.25" x14ac:dyDescent="0.45">
      <c r="A1447" s="279" t="s">
        <v>9848</v>
      </c>
      <c r="B1447" s="280" t="s">
        <v>1162</v>
      </c>
      <c r="C1447" s="279" t="s">
        <v>1163</v>
      </c>
      <c r="D1447" s="279" t="s">
        <v>9848</v>
      </c>
      <c r="E1447" s="281" t="s">
        <v>16352</v>
      </c>
      <c r="F1447" s="279" t="s">
        <v>11001</v>
      </c>
      <c r="G1447" s="279" t="s">
        <v>11000</v>
      </c>
      <c r="H1447" s="282">
        <v>8620</v>
      </c>
      <c r="I1447" s="283" t="s">
        <v>14605</v>
      </c>
      <c r="J1447" s="284" t="s">
        <v>21272</v>
      </c>
      <c r="K1447" s="284" t="s">
        <v>20618</v>
      </c>
      <c r="M1447" s="283">
        <v>1</v>
      </c>
      <c r="N1447" s="283">
        <v>1</v>
      </c>
    </row>
    <row r="1448" spans="1:14" ht="25.5" x14ac:dyDescent="0.45">
      <c r="A1448" s="279" t="s">
        <v>9848</v>
      </c>
      <c r="B1448" s="280" t="s">
        <v>1162</v>
      </c>
      <c r="C1448" s="279" t="s">
        <v>1163</v>
      </c>
      <c r="D1448" s="279" t="s">
        <v>9848</v>
      </c>
      <c r="E1448" s="281" t="s">
        <v>17517</v>
      </c>
      <c r="F1448" s="279" t="s">
        <v>10088</v>
      </c>
      <c r="G1448" s="279" t="s">
        <v>10089</v>
      </c>
      <c r="H1448" s="282">
        <v>8690</v>
      </c>
      <c r="I1448" s="283" t="s">
        <v>14606</v>
      </c>
      <c r="J1448" s="284" t="s">
        <v>21272</v>
      </c>
      <c r="K1448" s="284" t="s">
        <v>19414</v>
      </c>
      <c r="M1448" s="283">
        <v>1</v>
      </c>
      <c r="N1448" s="283">
        <v>1</v>
      </c>
    </row>
    <row r="1449" spans="1:14" ht="25.5" x14ac:dyDescent="0.45">
      <c r="A1449" s="279" t="s">
        <v>9848</v>
      </c>
      <c r="B1449" s="280" t="s">
        <v>1162</v>
      </c>
      <c r="C1449" s="279" t="s">
        <v>1163</v>
      </c>
      <c r="D1449" s="279"/>
      <c r="E1449" s="281" t="s">
        <v>17547</v>
      </c>
      <c r="F1449" s="279" t="s">
        <v>2670</v>
      </c>
      <c r="G1449" s="279" t="s">
        <v>9860</v>
      </c>
      <c r="H1449" s="282">
        <v>8620</v>
      </c>
      <c r="I1449" s="283" t="s">
        <v>14607</v>
      </c>
      <c r="J1449" s="284" t="s">
        <v>21272</v>
      </c>
      <c r="K1449" s="284" t="s">
        <v>19384</v>
      </c>
      <c r="M1449" s="283">
        <v>1</v>
      </c>
      <c r="N1449" s="283">
        <v>1</v>
      </c>
    </row>
    <row r="1450" spans="1:14" ht="25.5" x14ac:dyDescent="0.45">
      <c r="A1450" s="279" t="s">
        <v>9848</v>
      </c>
      <c r="B1450" s="280" t="s">
        <v>1164</v>
      </c>
      <c r="C1450" s="279" t="s">
        <v>1165</v>
      </c>
      <c r="D1450" s="279"/>
      <c r="E1450" s="281" t="s">
        <v>17515</v>
      </c>
      <c r="F1450" s="279" t="s">
        <v>10091</v>
      </c>
      <c r="G1450" s="279" t="s">
        <v>9860</v>
      </c>
      <c r="H1450" s="282">
        <v>8620</v>
      </c>
      <c r="I1450" s="283" t="s">
        <v>14608</v>
      </c>
      <c r="J1450" s="284" t="s">
        <v>21271</v>
      </c>
      <c r="K1450" s="284" t="s">
        <v>19416</v>
      </c>
      <c r="M1450" s="283">
        <v>1</v>
      </c>
      <c r="N1450" s="283">
        <v>1</v>
      </c>
    </row>
    <row r="1451" spans="1:14" ht="25.5" x14ac:dyDescent="0.45">
      <c r="A1451" s="279" t="s">
        <v>9848</v>
      </c>
      <c r="B1451" s="280" t="s">
        <v>1164</v>
      </c>
      <c r="C1451" s="279" t="s">
        <v>1165</v>
      </c>
      <c r="D1451" s="279"/>
      <c r="E1451" s="281" t="s">
        <v>17516</v>
      </c>
      <c r="F1451" s="279" t="s">
        <v>10090</v>
      </c>
      <c r="G1451" s="279" t="s">
        <v>9860</v>
      </c>
      <c r="H1451" s="282">
        <v>8690</v>
      </c>
      <c r="I1451" s="283" t="s">
        <v>14609</v>
      </c>
      <c r="J1451" s="284" t="s">
        <v>21271</v>
      </c>
      <c r="K1451" s="284" t="s">
        <v>19415</v>
      </c>
      <c r="M1451" s="283">
        <v>1</v>
      </c>
      <c r="N1451" s="283">
        <v>1</v>
      </c>
    </row>
    <row r="1452" spans="1:14" ht="25.5" x14ac:dyDescent="0.45">
      <c r="A1452" s="279" t="s">
        <v>9848</v>
      </c>
      <c r="B1452" s="280" t="s">
        <v>1164</v>
      </c>
      <c r="C1452" s="279" t="s">
        <v>1165</v>
      </c>
      <c r="D1452" s="279" t="s">
        <v>9848</v>
      </c>
      <c r="E1452" s="281" t="s">
        <v>17517</v>
      </c>
      <c r="F1452" s="279" t="s">
        <v>10088</v>
      </c>
      <c r="G1452" s="279" t="s">
        <v>10087</v>
      </c>
      <c r="H1452" s="282">
        <v>8690</v>
      </c>
      <c r="I1452" s="283" t="s">
        <v>14610</v>
      </c>
      <c r="J1452" s="284" t="s">
        <v>21271</v>
      </c>
      <c r="K1452" s="284" t="s">
        <v>19414</v>
      </c>
      <c r="M1452" s="283">
        <v>1</v>
      </c>
      <c r="N1452" s="283">
        <v>1</v>
      </c>
    </row>
    <row r="1453" spans="1:14" ht="25.5" x14ac:dyDescent="0.45">
      <c r="A1453" s="279" t="s">
        <v>9848</v>
      </c>
      <c r="B1453" s="280" t="s">
        <v>1164</v>
      </c>
      <c r="C1453" s="279" t="s">
        <v>1165</v>
      </c>
      <c r="D1453" s="279" t="s">
        <v>9848</v>
      </c>
      <c r="E1453" s="281" t="s">
        <v>17551</v>
      </c>
      <c r="F1453" s="279" t="s">
        <v>2672</v>
      </c>
      <c r="G1453" s="279" t="s">
        <v>10072</v>
      </c>
      <c r="H1453" s="282">
        <v>8690</v>
      </c>
      <c r="I1453" s="283" t="s">
        <v>14611</v>
      </c>
      <c r="J1453" s="284" t="s">
        <v>21271</v>
      </c>
      <c r="K1453" s="284" t="s">
        <v>19380</v>
      </c>
      <c r="M1453" s="283">
        <v>1</v>
      </c>
      <c r="N1453" s="283">
        <v>1</v>
      </c>
    </row>
    <row r="1454" spans="1:14" ht="25.5" x14ac:dyDescent="0.45">
      <c r="A1454" s="279" t="s">
        <v>9848</v>
      </c>
      <c r="B1454" s="280" t="s">
        <v>1171</v>
      </c>
      <c r="C1454" s="279" t="s">
        <v>1172</v>
      </c>
      <c r="D1454" s="279" t="s">
        <v>9848</v>
      </c>
      <c r="E1454" s="281" t="s">
        <v>17511</v>
      </c>
      <c r="F1454" s="279" t="s">
        <v>2641</v>
      </c>
      <c r="G1454" s="279" t="s">
        <v>10092</v>
      </c>
      <c r="H1454" s="282">
        <v>8690</v>
      </c>
      <c r="I1454" s="283" t="s">
        <v>14612</v>
      </c>
      <c r="J1454" s="284" t="s">
        <v>21267</v>
      </c>
      <c r="K1454" s="284" t="s">
        <v>19420</v>
      </c>
      <c r="M1454" s="283">
        <v>1</v>
      </c>
      <c r="N1454" s="283">
        <v>1</v>
      </c>
    </row>
    <row r="1455" spans="1:14" ht="25.5" x14ac:dyDescent="0.45">
      <c r="A1455" s="279" t="s">
        <v>9848</v>
      </c>
      <c r="B1455" s="280" t="s">
        <v>1171</v>
      </c>
      <c r="C1455" s="279" t="s">
        <v>1172</v>
      </c>
      <c r="D1455" s="279"/>
      <c r="E1455" s="281" t="s">
        <v>17880</v>
      </c>
      <c r="F1455" s="279" t="s">
        <v>2946</v>
      </c>
      <c r="G1455" s="279" t="s">
        <v>9860</v>
      </c>
      <c r="H1455" s="282">
        <v>8690</v>
      </c>
      <c r="I1455" s="283" t="s">
        <v>14613</v>
      </c>
      <c r="J1455" s="284" t="s">
        <v>21267</v>
      </c>
      <c r="K1455" s="284" t="s">
        <v>19032</v>
      </c>
      <c r="M1455" s="283">
        <v>1</v>
      </c>
      <c r="N1455" s="283">
        <v>1</v>
      </c>
    </row>
    <row r="1456" spans="1:14" ht="25.5" x14ac:dyDescent="0.45">
      <c r="A1456" s="279" t="s">
        <v>9848</v>
      </c>
      <c r="B1456" s="280" t="s">
        <v>1171</v>
      </c>
      <c r="C1456" s="279" t="s">
        <v>1172</v>
      </c>
      <c r="D1456" s="279"/>
      <c r="E1456" s="281" t="s">
        <v>17882</v>
      </c>
      <c r="F1456" s="279" t="s">
        <v>9902</v>
      </c>
      <c r="G1456" s="279" t="s">
        <v>9860</v>
      </c>
      <c r="H1456" s="282">
        <v>8690</v>
      </c>
      <c r="I1456" s="283" t="s">
        <v>14614</v>
      </c>
      <c r="J1456" s="284" t="s">
        <v>21267</v>
      </c>
      <c r="K1456" s="284" t="s">
        <v>19030</v>
      </c>
      <c r="M1456" s="283">
        <v>1</v>
      </c>
      <c r="N1456" s="283">
        <v>1</v>
      </c>
    </row>
    <row r="1457" spans="1:14" ht="25.5" x14ac:dyDescent="0.45">
      <c r="A1457" s="279" t="s">
        <v>9848</v>
      </c>
      <c r="B1457" s="280" t="s">
        <v>1171</v>
      </c>
      <c r="C1457" s="279" t="s">
        <v>1172</v>
      </c>
      <c r="D1457" s="279"/>
      <c r="E1457" s="281" t="s">
        <v>17884</v>
      </c>
      <c r="F1457" s="279" t="s">
        <v>9901</v>
      </c>
      <c r="G1457" s="279" t="s">
        <v>9860</v>
      </c>
      <c r="H1457" s="282">
        <v>8690</v>
      </c>
      <c r="I1457" s="283" t="s">
        <v>14615</v>
      </c>
      <c r="J1457" s="284" t="s">
        <v>21267</v>
      </c>
      <c r="K1457" s="284" t="s">
        <v>19028</v>
      </c>
      <c r="M1457" s="283">
        <v>1</v>
      </c>
      <c r="N1457" s="283">
        <v>1</v>
      </c>
    </row>
    <row r="1458" spans="1:14" ht="25.5" x14ac:dyDescent="0.45">
      <c r="A1458" s="279" t="s">
        <v>9848</v>
      </c>
      <c r="B1458" s="280" t="s">
        <v>1171</v>
      </c>
      <c r="C1458" s="279" t="s">
        <v>1172</v>
      </c>
      <c r="D1458" s="279"/>
      <c r="E1458" s="281" t="s">
        <v>17886</v>
      </c>
      <c r="F1458" s="279" t="s">
        <v>2949</v>
      </c>
      <c r="G1458" s="279" t="s">
        <v>9860</v>
      </c>
      <c r="H1458" s="282">
        <v>8610</v>
      </c>
      <c r="I1458" s="283" t="s">
        <v>14616</v>
      </c>
      <c r="J1458" s="284" t="s">
        <v>21267</v>
      </c>
      <c r="K1458" s="284" t="s">
        <v>19026</v>
      </c>
      <c r="M1458" s="283">
        <v>1</v>
      </c>
      <c r="N1458" s="283">
        <v>1</v>
      </c>
    </row>
    <row r="1459" spans="1:14" ht="25.5" x14ac:dyDescent="0.45">
      <c r="A1459" s="279" t="s">
        <v>9848</v>
      </c>
      <c r="B1459" s="280" t="s">
        <v>1171</v>
      </c>
      <c r="C1459" s="279" t="s">
        <v>1172</v>
      </c>
      <c r="D1459" s="279" t="s">
        <v>9848</v>
      </c>
      <c r="E1459" s="281" t="s">
        <v>17888</v>
      </c>
      <c r="F1459" s="279" t="s">
        <v>9899</v>
      </c>
      <c r="G1459" s="279" t="s">
        <v>9900</v>
      </c>
      <c r="H1459" s="282">
        <v>8610</v>
      </c>
      <c r="I1459" s="283" t="s">
        <v>14617</v>
      </c>
      <c r="J1459" s="284" t="s">
        <v>21267</v>
      </c>
      <c r="K1459" s="284" t="s">
        <v>19024</v>
      </c>
      <c r="M1459" s="283">
        <v>1</v>
      </c>
      <c r="N1459" s="283">
        <v>1</v>
      </c>
    </row>
    <row r="1460" spans="1:14" ht="25.5" x14ac:dyDescent="0.45">
      <c r="A1460" s="279" t="s">
        <v>9848</v>
      </c>
      <c r="B1460" s="280" t="s">
        <v>1171</v>
      </c>
      <c r="C1460" s="279" t="s">
        <v>1172</v>
      </c>
      <c r="D1460" s="279"/>
      <c r="E1460" s="281" t="s">
        <v>17890</v>
      </c>
      <c r="F1460" s="279" t="s">
        <v>9897</v>
      </c>
      <c r="G1460" s="279" t="s">
        <v>9860</v>
      </c>
      <c r="H1460" s="282">
        <v>8610</v>
      </c>
      <c r="I1460" s="283" t="s">
        <v>14618</v>
      </c>
      <c r="J1460" s="284" t="s">
        <v>21267</v>
      </c>
      <c r="K1460" s="284" t="s">
        <v>19022</v>
      </c>
      <c r="M1460" s="283">
        <v>1</v>
      </c>
      <c r="N1460" s="283">
        <v>1</v>
      </c>
    </row>
    <row r="1461" spans="1:14" ht="25.5" x14ac:dyDescent="0.45">
      <c r="A1461" s="279" t="s">
        <v>9848</v>
      </c>
      <c r="B1461" s="280" t="s">
        <v>1171</v>
      </c>
      <c r="C1461" s="279" t="s">
        <v>1172</v>
      </c>
      <c r="D1461" s="279" t="s">
        <v>9848</v>
      </c>
      <c r="E1461" s="281" t="s">
        <v>17906</v>
      </c>
      <c r="F1461" s="279" t="s">
        <v>9888</v>
      </c>
      <c r="G1461" s="279" t="s">
        <v>9890</v>
      </c>
      <c r="H1461" s="282">
        <v>8710</v>
      </c>
      <c r="I1461" s="283" t="s">
        <v>14619</v>
      </c>
      <c r="J1461" s="284" t="s">
        <v>21267</v>
      </c>
      <c r="K1461" s="284" t="s">
        <v>19006</v>
      </c>
      <c r="M1461" s="283">
        <v>1</v>
      </c>
      <c r="N1461" s="283">
        <v>1</v>
      </c>
    </row>
    <row r="1462" spans="1:14" ht="25.5" x14ac:dyDescent="0.45">
      <c r="A1462" s="279" t="s">
        <v>9848</v>
      </c>
      <c r="B1462" s="280" t="s">
        <v>1171</v>
      </c>
      <c r="C1462" s="279" t="s">
        <v>1172</v>
      </c>
      <c r="D1462" s="279" t="s">
        <v>9848</v>
      </c>
      <c r="E1462" s="281" t="s">
        <v>17910</v>
      </c>
      <c r="F1462" s="279" t="s">
        <v>2961</v>
      </c>
      <c r="G1462" s="279" t="s">
        <v>9886</v>
      </c>
      <c r="H1462" s="282">
        <v>8720</v>
      </c>
      <c r="I1462" s="283" t="s">
        <v>14620</v>
      </c>
      <c r="J1462" s="284" t="s">
        <v>21267</v>
      </c>
      <c r="K1462" s="284" t="s">
        <v>19002</v>
      </c>
      <c r="M1462" s="283">
        <v>1</v>
      </c>
      <c r="N1462" s="283">
        <v>1</v>
      </c>
    </row>
    <row r="1463" spans="1:14" ht="25.5" x14ac:dyDescent="0.45">
      <c r="A1463" s="279" t="s">
        <v>9848</v>
      </c>
      <c r="B1463" s="280" t="s">
        <v>1171</v>
      </c>
      <c r="C1463" s="279" t="s">
        <v>1172</v>
      </c>
      <c r="D1463" s="279" t="s">
        <v>9848</v>
      </c>
      <c r="E1463" s="281" t="s">
        <v>17912</v>
      </c>
      <c r="F1463" s="279" t="s">
        <v>9883</v>
      </c>
      <c r="G1463" s="279" t="s">
        <v>9884</v>
      </c>
      <c r="H1463" s="282">
        <v>8720</v>
      </c>
      <c r="I1463" s="283" t="s">
        <v>14621</v>
      </c>
      <c r="J1463" s="284" t="s">
        <v>21267</v>
      </c>
      <c r="K1463" s="284" t="s">
        <v>19000</v>
      </c>
      <c r="M1463" s="283">
        <v>1</v>
      </c>
      <c r="N1463" s="283">
        <v>1</v>
      </c>
    </row>
    <row r="1464" spans="1:14" ht="25.5" x14ac:dyDescent="0.45">
      <c r="A1464" s="279" t="s">
        <v>9848</v>
      </c>
      <c r="B1464" s="280" t="s">
        <v>1171</v>
      </c>
      <c r="C1464" s="279" t="s">
        <v>1172</v>
      </c>
      <c r="D1464" s="279" t="s">
        <v>9848</v>
      </c>
      <c r="E1464" s="281" t="s">
        <v>17932</v>
      </c>
      <c r="F1464" s="279" t="s">
        <v>9867</v>
      </c>
      <c r="G1464" s="279" t="s">
        <v>9870</v>
      </c>
      <c r="H1464" s="282">
        <v>8730</v>
      </c>
      <c r="I1464" s="283" t="s">
        <v>14622</v>
      </c>
      <c r="J1464" s="284" t="s">
        <v>21267</v>
      </c>
      <c r="K1464" s="284" t="s">
        <v>18980</v>
      </c>
      <c r="M1464" s="283">
        <v>1</v>
      </c>
      <c r="N1464" s="283">
        <v>1</v>
      </c>
    </row>
    <row r="1465" spans="1:14" ht="51" x14ac:dyDescent="0.45">
      <c r="A1465" s="279" t="s">
        <v>9848</v>
      </c>
      <c r="B1465" s="280" t="s">
        <v>1173</v>
      </c>
      <c r="C1465" s="279" t="s">
        <v>1174</v>
      </c>
      <c r="D1465" s="279" t="s">
        <v>9848</v>
      </c>
      <c r="E1465" s="281" t="s">
        <v>17910</v>
      </c>
      <c r="F1465" s="279" t="s">
        <v>2961</v>
      </c>
      <c r="G1465" s="279" t="s">
        <v>9885</v>
      </c>
      <c r="H1465" s="282">
        <v>8730</v>
      </c>
      <c r="I1465" s="283" t="s">
        <v>14623</v>
      </c>
      <c r="J1465" s="284" t="s">
        <v>21266</v>
      </c>
      <c r="K1465" s="284" t="s">
        <v>19002</v>
      </c>
      <c r="M1465" s="283">
        <v>1</v>
      </c>
      <c r="N1465" s="283">
        <v>1</v>
      </c>
    </row>
    <row r="1466" spans="1:14" ht="51" x14ac:dyDescent="0.45">
      <c r="A1466" s="279" t="s">
        <v>9848</v>
      </c>
      <c r="B1466" s="280" t="s">
        <v>1173</v>
      </c>
      <c r="C1466" s="279" t="s">
        <v>1174</v>
      </c>
      <c r="D1466" s="279" t="s">
        <v>9848</v>
      </c>
      <c r="E1466" s="281" t="s">
        <v>17912</v>
      </c>
      <c r="F1466" s="279" t="s">
        <v>9883</v>
      </c>
      <c r="G1466" s="279" t="s">
        <v>9882</v>
      </c>
      <c r="H1466" s="282">
        <v>8790</v>
      </c>
      <c r="I1466" s="283" t="s">
        <v>14624</v>
      </c>
      <c r="J1466" s="284" t="s">
        <v>21266</v>
      </c>
      <c r="K1466" s="284" t="s">
        <v>19000</v>
      </c>
      <c r="M1466" s="283">
        <v>1</v>
      </c>
      <c r="N1466" s="283">
        <v>1</v>
      </c>
    </row>
    <row r="1467" spans="1:14" ht="51" x14ac:dyDescent="0.45">
      <c r="A1467" s="279" t="s">
        <v>9848</v>
      </c>
      <c r="B1467" s="280" t="s">
        <v>1173</v>
      </c>
      <c r="C1467" s="279" t="s">
        <v>1174</v>
      </c>
      <c r="D1467" s="279" t="s">
        <v>9848</v>
      </c>
      <c r="E1467" s="281" t="s">
        <v>17914</v>
      </c>
      <c r="F1467" s="279" t="s">
        <v>2963</v>
      </c>
      <c r="G1467" s="279" t="s">
        <v>9881</v>
      </c>
      <c r="H1467" s="282">
        <v>8890</v>
      </c>
      <c r="I1467" s="283" t="s">
        <v>14625</v>
      </c>
      <c r="J1467" s="284" t="s">
        <v>21266</v>
      </c>
      <c r="K1467" s="284" t="s">
        <v>18998</v>
      </c>
      <c r="M1467" s="283">
        <v>1</v>
      </c>
      <c r="N1467" s="283">
        <v>1</v>
      </c>
    </row>
    <row r="1468" spans="1:14" ht="51" x14ac:dyDescent="0.45">
      <c r="A1468" s="279" t="s">
        <v>9848</v>
      </c>
      <c r="B1468" s="280" t="s">
        <v>1173</v>
      </c>
      <c r="C1468" s="279" t="s">
        <v>1174</v>
      </c>
      <c r="D1468" s="279"/>
      <c r="E1468" s="281" t="s">
        <v>17916</v>
      </c>
      <c r="F1468" s="279" t="s">
        <v>9878</v>
      </c>
      <c r="G1468" s="279" t="s">
        <v>9860</v>
      </c>
      <c r="H1468" s="282">
        <v>8810</v>
      </c>
      <c r="I1468" s="283" t="s">
        <v>14626</v>
      </c>
      <c r="J1468" s="284" t="s">
        <v>21266</v>
      </c>
      <c r="K1468" s="284" t="s">
        <v>18996</v>
      </c>
      <c r="M1468" s="283">
        <v>1</v>
      </c>
      <c r="N1468" s="283">
        <v>1</v>
      </c>
    </row>
    <row r="1469" spans="1:14" ht="51" x14ac:dyDescent="0.45">
      <c r="A1469" s="279" t="s">
        <v>9848</v>
      </c>
      <c r="B1469" s="280" t="s">
        <v>1173</v>
      </c>
      <c r="C1469" s="279" t="s">
        <v>1174</v>
      </c>
      <c r="D1469" s="279"/>
      <c r="E1469" s="281" t="s">
        <v>17920</v>
      </c>
      <c r="F1469" s="279" t="s">
        <v>9877</v>
      </c>
      <c r="G1469" s="279" t="s">
        <v>9860</v>
      </c>
      <c r="H1469" s="282">
        <v>8890</v>
      </c>
      <c r="I1469" s="283" t="s">
        <v>14627</v>
      </c>
      <c r="J1469" s="284" t="s">
        <v>21266</v>
      </c>
      <c r="K1469" s="284" t="s">
        <v>18992</v>
      </c>
      <c r="M1469" s="283">
        <v>1</v>
      </c>
      <c r="N1469" s="283">
        <v>1</v>
      </c>
    </row>
    <row r="1470" spans="1:14" ht="51" x14ac:dyDescent="0.45">
      <c r="A1470" s="279" t="s">
        <v>9848</v>
      </c>
      <c r="B1470" s="280" t="s">
        <v>1173</v>
      </c>
      <c r="C1470" s="279" t="s">
        <v>1174</v>
      </c>
      <c r="D1470" s="279" t="s">
        <v>9848</v>
      </c>
      <c r="E1470" s="281" t="s">
        <v>17922</v>
      </c>
      <c r="F1470" s="279" t="s">
        <v>9874</v>
      </c>
      <c r="G1470" s="279" t="s">
        <v>9876</v>
      </c>
      <c r="H1470" s="282">
        <v>8890</v>
      </c>
      <c r="I1470" s="283" t="s">
        <v>14628</v>
      </c>
      <c r="J1470" s="284" t="s">
        <v>21266</v>
      </c>
      <c r="K1470" s="284" t="s">
        <v>18990</v>
      </c>
      <c r="M1470" s="283">
        <v>1</v>
      </c>
      <c r="N1470" s="283">
        <v>1</v>
      </c>
    </row>
    <row r="1471" spans="1:14" ht="51" x14ac:dyDescent="0.45">
      <c r="A1471" s="279" t="s">
        <v>9848</v>
      </c>
      <c r="B1471" s="280" t="s">
        <v>1173</v>
      </c>
      <c r="C1471" s="279" t="s">
        <v>1174</v>
      </c>
      <c r="D1471" s="279"/>
      <c r="E1471" s="281" t="s">
        <v>17926</v>
      </c>
      <c r="F1471" s="279" t="s">
        <v>9872</v>
      </c>
      <c r="G1471" s="279" t="s">
        <v>9860</v>
      </c>
      <c r="H1471" s="282">
        <v>8890</v>
      </c>
      <c r="I1471" s="283" t="s">
        <v>14629</v>
      </c>
      <c r="J1471" s="284" t="s">
        <v>21266</v>
      </c>
      <c r="K1471" s="284" t="s">
        <v>18986</v>
      </c>
      <c r="M1471" s="283">
        <v>1</v>
      </c>
      <c r="N1471" s="283">
        <v>1</v>
      </c>
    </row>
    <row r="1472" spans="1:14" ht="51" x14ac:dyDescent="0.45">
      <c r="A1472" s="279" t="s">
        <v>9848</v>
      </c>
      <c r="B1472" s="280" t="s">
        <v>1173</v>
      </c>
      <c r="C1472" s="279" t="s">
        <v>1174</v>
      </c>
      <c r="D1472" s="279" t="s">
        <v>9848</v>
      </c>
      <c r="E1472" s="281" t="s">
        <v>17932</v>
      </c>
      <c r="F1472" s="279" t="s">
        <v>9867</v>
      </c>
      <c r="G1472" s="279" t="s">
        <v>9869</v>
      </c>
      <c r="H1472" s="282">
        <v>8890</v>
      </c>
      <c r="I1472" s="283" t="s">
        <v>14630</v>
      </c>
      <c r="J1472" s="284" t="s">
        <v>21266</v>
      </c>
      <c r="K1472" s="284" t="s">
        <v>18980</v>
      </c>
      <c r="M1472" s="283">
        <v>1</v>
      </c>
      <c r="N1472" s="283">
        <v>1</v>
      </c>
    </row>
    <row r="1473" spans="1:14" ht="38.25" x14ac:dyDescent="0.45">
      <c r="A1473" s="279" t="s">
        <v>9848</v>
      </c>
      <c r="B1473" s="280" t="s">
        <v>1175</v>
      </c>
      <c r="C1473" s="279" t="s">
        <v>1176</v>
      </c>
      <c r="D1473" s="279" t="s">
        <v>9848</v>
      </c>
      <c r="E1473" s="281" t="s">
        <v>17551</v>
      </c>
      <c r="F1473" s="279" t="s">
        <v>2672</v>
      </c>
      <c r="G1473" s="279" t="s">
        <v>10071</v>
      </c>
      <c r="H1473" s="282">
        <v>8890</v>
      </c>
      <c r="I1473" s="283" t="s">
        <v>14631</v>
      </c>
      <c r="J1473" s="284" t="s">
        <v>21265</v>
      </c>
      <c r="K1473" s="284" t="s">
        <v>19380</v>
      </c>
      <c r="M1473" s="283">
        <v>1</v>
      </c>
      <c r="N1473" s="283">
        <v>1</v>
      </c>
    </row>
    <row r="1474" spans="1:14" ht="38.25" x14ac:dyDescent="0.45">
      <c r="A1474" s="279" t="s">
        <v>9848</v>
      </c>
      <c r="B1474" s="280" t="s">
        <v>1175</v>
      </c>
      <c r="C1474" s="279" t="s">
        <v>1176</v>
      </c>
      <c r="D1474" s="279" t="s">
        <v>9848</v>
      </c>
      <c r="E1474" s="281" t="s">
        <v>17922</v>
      </c>
      <c r="F1474" s="279" t="s">
        <v>9874</v>
      </c>
      <c r="G1474" s="279" t="s">
        <v>9875</v>
      </c>
      <c r="H1474" s="282">
        <v>8890</v>
      </c>
      <c r="I1474" s="283" t="s">
        <v>14632</v>
      </c>
      <c r="J1474" s="284" t="s">
        <v>21265</v>
      </c>
      <c r="K1474" s="284" t="s">
        <v>18990</v>
      </c>
      <c r="M1474" s="283">
        <v>1</v>
      </c>
      <c r="N1474" s="283">
        <v>1</v>
      </c>
    </row>
    <row r="1475" spans="1:14" ht="38.25" x14ac:dyDescent="0.45">
      <c r="A1475" s="279" t="s">
        <v>9848</v>
      </c>
      <c r="B1475" s="280" t="s">
        <v>1175</v>
      </c>
      <c r="C1475" s="279" t="s">
        <v>1176</v>
      </c>
      <c r="D1475" s="279"/>
      <c r="E1475" s="281" t="s">
        <v>17928</v>
      </c>
      <c r="F1475" s="279" t="s">
        <v>2970</v>
      </c>
      <c r="G1475" s="279" t="s">
        <v>9860</v>
      </c>
      <c r="H1475" s="282">
        <v>8890</v>
      </c>
      <c r="I1475" s="283" t="s">
        <v>14633</v>
      </c>
      <c r="J1475" s="284" t="s">
        <v>21265</v>
      </c>
      <c r="K1475" s="284" t="s">
        <v>18984</v>
      </c>
      <c r="M1475" s="283">
        <v>1</v>
      </c>
      <c r="N1475" s="283">
        <v>1</v>
      </c>
    </row>
    <row r="1476" spans="1:14" ht="38.25" x14ac:dyDescent="0.45">
      <c r="A1476" s="279" t="s">
        <v>9848</v>
      </c>
      <c r="B1476" s="280" t="s">
        <v>1175</v>
      </c>
      <c r="C1476" s="279" t="s">
        <v>1176</v>
      </c>
      <c r="D1476" s="279" t="s">
        <v>9848</v>
      </c>
      <c r="E1476" s="281" t="s">
        <v>17932</v>
      </c>
      <c r="F1476" s="279" t="s">
        <v>9867</v>
      </c>
      <c r="G1476" s="279" t="s">
        <v>9868</v>
      </c>
      <c r="H1476" s="282">
        <v>9000</v>
      </c>
      <c r="I1476" s="283" t="s">
        <v>14634</v>
      </c>
      <c r="J1476" s="284" t="s">
        <v>21265</v>
      </c>
      <c r="K1476" s="284" t="s">
        <v>18980</v>
      </c>
      <c r="M1476" s="283">
        <v>1</v>
      </c>
      <c r="N1476" s="283">
        <v>1</v>
      </c>
    </row>
    <row r="1477" spans="1:14" ht="38.25" x14ac:dyDescent="0.45">
      <c r="A1477" s="279" t="s">
        <v>9848</v>
      </c>
      <c r="B1477" s="280" t="s">
        <v>1175</v>
      </c>
      <c r="C1477" s="279" t="s">
        <v>1176</v>
      </c>
      <c r="D1477" s="279" t="s">
        <v>9848</v>
      </c>
      <c r="E1477" s="281" t="s">
        <v>17934</v>
      </c>
      <c r="F1477" s="279" t="s">
        <v>9864</v>
      </c>
      <c r="G1477" s="279" t="s">
        <v>9865</v>
      </c>
      <c r="H1477" s="282">
        <v>9000</v>
      </c>
      <c r="I1477" s="283" t="s">
        <v>14635</v>
      </c>
      <c r="J1477" s="284" t="s">
        <v>21265</v>
      </c>
      <c r="K1477" s="284" t="s">
        <v>18978</v>
      </c>
      <c r="M1477" s="283">
        <v>1</v>
      </c>
      <c r="N1477" s="283">
        <v>1</v>
      </c>
    </row>
    <row r="1478" spans="1:14" ht="38.25" x14ac:dyDescent="0.45">
      <c r="A1478" s="279" t="s">
        <v>9848</v>
      </c>
      <c r="B1478" s="280" t="s">
        <v>1175</v>
      </c>
      <c r="C1478" s="279" t="s">
        <v>1176</v>
      </c>
      <c r="D1478" s="279"/>
      <c r="E1478" s="281" t="s">
        <v>17936</v>
      </c>
      <c r="F1478" s="279" t="s">
        <v>9862</v>
      </c>
      <c r="G1478" s="279" t="s">
        <v>9860</v>
      </c>
      <c r="H1478" s="282">
        <v>9000</v>
      </c>
      <c r="I1478" s="283" t="s">
        <v>14636</v>
      </c>
      <c r="J1478" s="284" t="s">
        <v>21265</v>
      </c>
      <c r="K1478" s="284" t="s">
        <v>18976</v>
      </c>
      <c r="M1478" s="283">
        <v>1</v>
      </c>
      <c r="N1478" s="283">
        <v>1</v>
      </c>
    </row>
    <row r="1479" spans="1:14" ht="38.25" x14ac:dyDescent="0.45">
      <c r="A1479" s="279" t="s">
        <v>9848</v>
      </c>
      <c r="B1479" s="280" t="s">
        <v>1175</v>
      </c>
      <c r="C1479" s="279" t="s">
        <v>1176</v>
      </c>
      <c r="D1479" s="279"/>
      <c r="E1479" s="281" t="s">
        <v>17938</v>
      </c>
      <c r="F1479" s="279" t="s">
        <v>9861</v>
      </c>
      <c r="G1479" s="279" t="s">
        <v>9860</v>
      </c>
      <c r="H1479" s="282">
        <v>9000</v>
      </c>
      <c r="I1479" s="283" t="s">
        <v>14637</v>
      </c>
      <c r="J1479" s="284" t="s">
        <v>21265</v>
      </c>
      <c r="K1479" s="284" t="s">
        <v>18974</v>
      </c>
      <c r="M1479" s="283">
        <v>1</v>
      </c>
      <c r="N1479" s="283">
        <v>1</v>
      </c>
    </row>
    <row r="1480" spans="1:14" ht="38.25" x14ac:dyDescent="0.45">
      <c r="A1480" s="279" t="s">
        <v>9848</v>
      </c>
      <c r="B1480" s="280" t="s">
        <v>1175</v>
      </c>
      <c r="C1480" s="279" t="s">
        <v>1176</v>
      </c>
      <c r="D1480" s="279"/>
      <c r="E1480" s="281" t="s">
        <v>17940</v>
      </c>
      <c r="F1480" s="279" t="s">
        <v>2976</v>
      </c>
      <c r="G1480" s="279" t="s">
        <v>9860</v>
      </c>
      <c r="H1480" s="282">
        <v>9329</v>
      </c>
      <c r="I1480" s="283" t="s">
        <v>14638</v>
      </c>
      <c r="J1480" s="284" t="s">
        <v>21265</v>
      </c>
      <c r="K1480" s="284" t="s">
        <v>18972</v>
      </c>
      <c r="M1480" s="283">
        <v>1</v>
      </c>
      <c r="N1480" s="283">
        <v>1</v>
      </c>
    </row>
    <row r="1481" spans="1:14" ht="38.25" x14ac:dyDescent="0.45">
      <c r="A1481" s="279" t="s">
        <v>9848</v>
      </c>
      <c r="B1481" s="280" t="s">
        <v>1175</v>
      </c>
      <c r="C1481" s="279" t="s">
        <v>1176</v>
      </c>
      <c r="D1481" s="279" t="s">
        <v>9848</v>
      </c>
      <c r="E1481" s="281" t="s">
        <v>17944</v>
      </c>
      <c r="F1481" s="279" t="s">
        <v>9858</v>
      </c>
      <c r="G1481" s="279" t="s">
        <v>9857</v>
      </c>
      <c r="H1481" s="282">
        <v>9312</v>
      </c>
      <c r="I1481" s="283" t="s">
        <v>14639</v>
      </c>
      <c r="J1481" s="284" t="s">
        <v>21265</v>
      </c>
      <c r="K1481" s="284" t="s">
        <v>18968</v>
      </c>
      <c r="M1481" s="283">
        <v>1</v>
      </c>
      <c r="N1481" s="283">
        <v>1</v>
      </c>
    </row>
    <row r="1482" spans="1:14" ht="25.5" x14ac:dyDescent="0.45">
      <c r="A1482" s="279" t="s">
        <v>9848</v>
      </c>
      <c r="B1482" s="280" t="s">
        <v>1179</v>
      </c>
      <c r="C1482" s="279" t="s">
        <v>1180</v>
      </c>
      <c r="D1482" s="279" t="s">
        <v>9848</v>
      </c>
      <c r="E1482" s="281" t="s">
        <v>17932</v>
      </c>
      <c r="F1482" s="279" t="s">
        <v>9867</v>
      </c>
      <c r="G1482" s="279" t="s">
        <v>9866</v>
      </c>
      <c r="H1482" s="282">
        <v>9311</v>
      </c>
      <c r="I1482" s="283" t="s">
        <v>14640</v>
      </c>
      <c r="J1482" s="284" t="s">
        <v>21263</v>
      </c>
      <c r="K1482" s="284" t="s">
        <v>18980</v>
      </c>
      <c r="M1482" s="283">
        <v>1</v>
      </c>
      <c r="N1482" s="283">
        <v>1</v>
      </c>
    </row>
    <row r="1483" spans="1:14" ht="13.15" x14ac:dyDescent="0.45">
      <c r="A1483" s="279" t="s">
        <v>9848</v>
      </c>
      <c r="B1483" s="280" t="s">
        <v>1179</v>
      </c>
      <c r="C1483" s="279" t="s">
        <v>1180</v>
      </c>
      <c r="D1483" s="279" t="s">
        <v>9848</v>
      </c>
      <c r="E1483" s="281" t="s">
        <v>17948</v>
      </c>
      <c r="F1483" s="279" t="s">
        <v>2979</v>
      </c>
      <c r="G1483" s="279" t="s">
        <v>9856</v>
      </c>
      <c r="H1483" s="282">
        <v>9319</v>
      </c>
      <c r="I1483" s="283" t="s">
        <v>14641</v>
      </c>
      <c r="J1483" s="284" t="s">
        <v>21263</v>
      </c>
      <c r="K1483" s="284" t="s">
        <v>18964</v>
      </c>
      <c r="M1483" s="283">
        <v>1</v>
      </c>
      <c r="N1483" s="283">
        <v>1</v>
      </c>
    </row>
    <row r="1484" spans="1:14" ht="13.15" x14ac:dyDescent="0.45">
      <c r="A1484" s="279" t="s">
        <v>9848</v>
      </c>
      <c r="B1484" s="280" t="s">
        <v>1179</v>
      </c>
      <c r="C1484" s="279" t="s">
        <v>1180</v>
      </c>
      <c r="D1484" s="279" t="s">
        <v>9848</v>
      </c>
      <c r="E1484" s="281" t="s">
        <v>17950</v>
      </c>
      <c r="F1484" s="279" t="s">
        <v>9847</v>
      </c>
      <c r="G1484" s="279" t="s">
        <v>9850</v>
      </c>
      <c r="H1484" s="282">
        <v>9000</v>
      </c>
      <c r="I1484" s="283" t="s">
        <v>14642</v>
      </c>
      <c r="J1484" s="284" t="s">
        <v>21263</v>
      </c>
      <c r="K1484" s="284" t="s">
        <v>18962</v>
      </c>
      <c r="M1484" s="283">
        <v>1</v>
      </c>
      <c r="N1484" s="283">
        <v>1</v>
      </c>
    </row>
    <row r="1485" spans="1:14" ht="25.5" x14ac:dyDescent="0.45">
      <c r="A1485" s="279" t="s">
        <v>9848</v>
      </c>
      <c r="B1485" s="280" t="s">
        <v>1181</v>
      </c>
      <c r="C1485" s="279" t="s">
        <v>9855</v>
      </c>
      <c r="D1485" s="279" t="s">
        <v>9848</v>
      </c>
      <c r="E1485" s="281" t="s">
        <v>17906</v>
      </c>
      <c r="F1485" s="279" t="s">
        <v>9888</v>
      </c>
      <c r="G1485" s="279" t="s">
        <v>9889</v>
      </c>
      <c r="H1485" s="282">
        <v>9311</v>
      </c>
      <c r="I1485" s="283" t="s">
        <v>14643</v>
      </c>
      <c r="J1485" s="284" t="s">
        <v>21262</v>
      </c>
      <c r="K1485" s="284" t="s">
        <v>19006</v>
      </c>
      <c r="M1485" s="283">
        <v>1</v>
      </c>
      <c r="N1485" s="283">
        <v>1</v>
      </c>
    </row>
    <row r="1486" spans="1:14" ht="13.15" x14ac:dyDescent="0.45">
      <c r="A1486" s="279" t="s">
        <v>9848</v>
      </c>
      <c r="B1486" s="280" t="s">
        <v>1181</v>
      </c>
      <c r="C1486" s="279" t="s">
        <v>9855</v>
      </c>
      <c r="D1486" s="279" t="s">
        <v>9848</v>
      </c>
      <c r="E1486" s="281" t="s">
        <v>17948</v>
      </c>
      <c r="F1486" s="279" t="s">
        <v>9852</v>
      </c>
      <c r="G1486" s="279" t="s">
        <v>9854</v>
      </c>
      <c r="H1486" s="282">
        <v>9319</v>
      </c>
      <c r="I1486" s="283" t="s">
        <v>14644</v>
      </c>
      <c r="J1486" s="284" t="s">
        <v>21262</v>
      </c>
      <c r="K1486" s="284" t="s">
        <v>18964</v>
      </c>
      <c r="M1486" s="283">
        <v>1</v>
      </c>
      <c r="N1486" s="283">
        <v>1</v>
      </c>
    </row>
    <row r="1487" spans="1:14" ht="13.15" x14ac:dyDescent="0.45">
      <c r="A1487" s="279" t="s">
        <v>9848</v>
      </c>
      <c r="B1487" s="280" t="s">
        <v>1183</v>
      </c>
      <c r="C1487" s="279" t="s">
        <v>1184</v>
      </c>
      <c r="D1487" s="279" t="s">
        <v>9848</v>
      </c>
      <c r="E1487" s="281" t="s">
        <v>17492</v>
      </c>
      <c r="F1487" s="279" t="s">
        <v>2626</v>
      </c>
      <c r="G1487" s="279" t="s">
        <v>10100</v>
      </c>
      <c r="H1487" s="282">
        <v>9329</v>
      </c>
      <c r="I1487" s="283" t="s">
        <v>14645</v>
      </c>
      <c r="J1487" s="284" t="s">
        <v>21261</v>
      </c>
      <c r="K1487" s="284" t="s">
        <v>19439</v>
      </c>
      <c r="M1487" s="283">
        <v>1</v>
      </c>
      <c r="N1487" s="283">
        <v>1</v>
      </c>
    </row>
    <row r="1488" spans="1:14" ht="13.15" x14ac:dyDescent="0.45">
      <c r="A1488" s="279" t="s">
        <v>9848</v>
      </c>
      <c r="B1488" s="280" t="s">
        <v>1183</v>
      </c>
      <c r="C1488" s="279" t="s">
        <v>1184</v>
      </c>
      <c r="D1488" s="279" t="s">
        <v>9848</v>
      </c>
      <c r="E1488" s="281" t="s">
        <v>17551</v>
      </c>
      <c r="F1488" s="279" t="s">
        <v>2672</v>
      </c>
      <c r="G1488" s="279" t="s">
        <v>10070</v>
      </c>
      <c r="H1488" s="282">
        <v>9000</v>
      </c>
      <c r="I1488" s="283" t="s">
        <v>14646</v>
      </c>
      <c r="J1488" s="284" t="s">
        <v>21261</v>
      </c>
      <c r="K1488" s="284" t="s">
        <v>19380</v>
      </c>
      <c r="M1488" s="283">
        <v>1</v>
      </c>
      <c r="N1488" s="283">
        <v>1</v>
      </c>
    </row>
    <row r="1489" spans="1:14" ht="25.5" x14ac:dyDescent="0.45">
      <c r="A1489" s="279" t="s">
        <v>9848</v>
      </c>
      <c r="B1489" s="280" t="s">
        <v>1183</v>
      </c>
      <c r="C1489" s="279" t="s">
        <v>1184</v>
      </c>
      <c r="D1489" s="279" t="s">
        <v>9848</v>
      </c>
      <c r="E1489" s="281" t="s">
        <v>17888</v>
      </c>
      <c r="F1489" s="279" t="s">
        <v>9899</v>
      </c>
      <c r="G1489" s="279" t="s">
        <v>9898</v>
      </c>
      <c r="H1489" s="282">
        <v>9319</v>
      </c>
      <c r="I1489" s="283" t="s">
        <v>14647</v>
      </c>
      <c r="J1489" s="284" t="s">
        <v>21261</v>
      </c>
      <c r="K1489" s="284" t="s">
        <v>19024</v>
      </c>
      <c r="M1489" s="283">
        <v>1</v>
      </c>
      <c r="N1489" s="283">
        <v>1</v>
      </c>
    </row>
    <row r="1490" spans="1:14" ht="13.15" x14ac:dyDescent="0.45">
      <c r="A1490" s="279" t="s">
        <v>9848</v>
      </c>
      <c r="B1490" s="280" t="s">
        <v>1183</v>
      </c>
      <c r="C1490" s="279" t="s">
        <v>1184</v>
      </c>
      <c r="D1490" s="279"/>
      <c r="E1490" s="281" t="s">
        <v>17894</v>
      </c>
      <c r="F1490" s="279" t="s">
        <v>9896</v>
      </c>
      <c r="G1490" s="279" t="s">
        <v>9860</v>
      </c>
      <c r="H1490" s="282">
        <v>9329</v>
      </c>
      <c r="I1490" s="283" t="s">
        <v>14648</v>
      </c>
      <c r="J1490" s="284" t="s">
        <v>21261</v>
      </c>
      <c r="K1490" s="284" t="s">
        <v>19018</v>
      </c>
      <c r="M1490" s="283">
        <v>1</v>
      </c>
      <c r="N1490" s="283">
        <v>1</v>
      </c>
    </row>
    <row r="1491" spans="1:14" ht="13.15" x14ac:dyDescent="0.45">
      <c r="A1491" s="279" t="s">
        <v>9848</v>
      </c>
      <c r="B1491" s="280" t="s">
        <v>1183</v>
      </c>
      <c r="C1491" s="279" t="s">
        <v>1184</v>
      </c>
      <c r="D1491" s="279"/>
      <c r="E1491" s="281" t="s">
        <v>17896</v>
      </c>
      <c r="F1491" s="279" t="s">
        <v>9895</v>
      </c>
      <c r="G1491" s="279" t="s">
        <v>9860</v>
      </c>
      <c r="H1491" s="282">
        <v>7490</v>
      </c>
      <c r="I1491" s="283" t="s">
        <v>14649</v>
      </c>
      <c r="J1491" s="284" t="s">
        <v>21261</v>
      </c>
      <c r="K1491" s="284" t="s">
        <v>19016</v>
      </c>
      <c r="M1491" s="283">
        <v>1</v>
      </c>
      <c r="N1491" s="283">
        <v>1</v>
      </c>
    </row>
    <row r="1492" spans="1:14" ht="25.5" x14ac:dyDescent="0.45">
      <c r="A1492" s="279" t="s">
        <v>9848</v>
      </c>
      <c r="B1492" s="280" t="s">
        <v>1183</v>
      </c>
      <c r="C1492" s="279" t="s">
        <v>1184</v>
      </c>
      <c r="D1492" s="279"/>
      <c r="E1492" s="281" t="s">
        <v>17898</v>
      </c>
      <c r="F1492" s="279" t="s">
        <v>9894</v>
      </c>
      <c r="G1492" s="279" t="s">
        <v>9860</v>
      </c>
      <c r="H1492" s="282">
        <v>3290</v>
      </c>
      <c r="I1492" s="283" t="s">
        <v>14650</v>
      </c>
      <c r="J1492" s="284" t="s">
        <v>21261</v>
      </c>
      <c r="K1492" s="284" t="s">
        <v>19014</v>
      </c>
      <c r="M1492" s="283">
        <v>1</v>
      </c>
      <c r="N1492" s="283">
        <v>1</v>
      </c>
    </row>
    <row r="1493" spans="1:14" ht="13.15" x14ac:dyDescent="0.45">
      <c r="A1493" s="279" t="s">
        <v>9848</v>
      </c>
      <c r="B1493" s="280" t="s">
        <v>1183</v>
      </c>
      <c r="C1493" s="279" t="s">
        <v>1184</v>
      </c>
      <c r="D1493" s="279"/>
      <c r="E1493" s="281" t="s">
        <v>17900</v>
      </c>
      <c r="F1493" s="279" t="s">
        <v>9893</v>
      </c>
      <c r="G1493" s="279" t="s">
        <v>9860</v>
      </c>
      <c r="H1493" s="282">
        <v>3319</v>
      </c>
      <c r="I1493" s="283" t="s">
        <v>14651</v>
      </c>
      <c r="J1493" s="284" t="s">
        <v>21261</v>
      </c>
      <c r="K1493" s="284" t="s">
        <v>19012</v>
      </c>
      <c r="M1493" s="283">
        <v>1</v>
      </c>
      <c r="N1493" s="283">
        <v>1</v>
      </c>
    </row>
    <row r="1494" spans="1:14" ht="25.5" x14ac:dyDescent="0.45">
      <c r="A1494" s="279" t="s">
        <v>9848</v>
      </c>
      <c r="B1494" s="280" t="s">
        <v>1183</v>
      </c>
      <c r="C1494" s="279" t="s">
        <v>1184</v>
      </c>
      <c r="D1494" s="279"/>
      <c r="E1494" s="281" t="s">
        <v>17902</v>
      </c>
      <c r="F1494" s="279" t="s">
        <v>9892</v>
      </c>
      <c r="G1494" s="279" t="s">
        <v>9860</v>
      </c>
      <c r="H1494" s="282">
        <v>7420</v>
      </c>
      <c r="I1494" s="283" t="s">
        <v>14652</v>
      </c>
      <c r="J1494" s="284" t="s">
        <v>21261</v>
      </c>
      <c r="K1494" s="284" t="s">
        <v>19010</v>
      </c>
      <c r="M1494" s="283">
        <v>1</v>
      </c>
      <c r="N1494" s="283">
        <v>1</v>
      </c>
    </row>
    <row r="1495" spans="1:14" ht="13.15" x14ac:dyDescent="0.45">
      <c r="A1495" s="279" t="s">
        <v>9848</v>
      </c>
      <c r="B1495" s="280" t="s">
        <v>1183</v>
      </c>
      <c r="C1495" s="279" t="s">
        <v>1184</v>
      </c>
      <c r="D1495" s="279"/>
      <c r="E1495" s="281" t="s">
        <v>17904</v>
      </c>
      <c r="F1495" s="279" t="s">
        <v>9891</v>
      </c>
      <c r="G1495" s="279" t="s">
        <v>9860</v>
      </c>
      <c r="H1495" s="282">
        <v>9000</v>
      </c>
      <c r="I1495" s="283" t="s">
        <v>14653</v>
      </c>
      <c r="J1495" s="284" t="s">
        <v>21261</v>
      </c>
      <c r="K1495" s="284" t="s">
        <v>19008</v>
      </c>
      <c r="M1495" s="283">
        <v>1</v>
      </c>
      <c r="N1495" s="283">
        <v>1</v>
      </c>
    </row>
    <row r="1496" spans="1:14" ht="25.5" x14ac:dyDescent="0.45">
      <c r="A1496" s="279" t="s">
        <v>9848</v>
      </c>
      <c r="B1496" s="280" t="s">
        <v>1183</v>
      </c>
      <c r="C1496" s="279" t="s">
        <v>1184</v>
      </c>
      <c r="D1496" s="279" t="s">
        <v>9848</v>
      </c>
      <c r="E1496" s="281" t="s">
        <v>17906</v>
      </c>
      <c r="F1496" s="279" t="s">
        <v>9888</v>
      </c>
      <c r="G1496" s="279" t="s">
        <v>9887</v>
      </c>
      <c r="H1496" s="282">
        <v>9102</v>
      </c>
      <c r="I1496" s="283" t="s">
        <v>14654</v>
      </c>
      <c r="J1496" s="284" t="s">
        <v>21261</v>
      </c>
      <c r="K1496" s="284" t="s">
        <v>19006</v>
      </c>
      <c r="M1496" s="283">
        <v>1</v>
      </c>
      <c r="N1496" s="283">
        <v>1</v>
      </c>
    </row>
    <row r="1497" spans="1:14" ht="25.5" x14ac:dyDescent="0.45">
      <c r="A1497" s="279" t="s">
        <v>9848</v>
      </c>
      <c r="B1497" s="280" t="s">
        <v>1183</v>
      </c>
      <c r="C1497" s="279" t="s">
        <v>1184</v>
      </c>
      <c r="D1497" s="279" t="s">
        <v>9848</v>
      </c>
      <c r="E1497" s="281" t="s">
        <v>17922</v>
      </c>
      <c r="F1497" s="279" t="s">
        <v>9874</v>
      </c>
      <c r="G1497" s="279" t="s">
        <v>9873</v>
      </c>
      <c r="H1497" s="282">
        <v>9102</v>
      </c>
      <c r="I1497" s="283" t="s">
        <v>14655</v>
      </c>
      <c r="J1497" s="284" t="s">
        <v>21261</v>
      </c>
      <c r="K1497" s="284" t="s">
        <v>18990</v>
      </c>
      <c r="M1497" s="283">
        <v>1</v>
      </c>
      <c r="N1497" s="283">
        <v>1</v>
      </c>
    </row>
    <row r="1498" spans="1:14" ht="25.5" x14ac:dyDescent="0.45">
      <c r="A1498" s="279" t="s">
        <v>9848</v>
      </c>
      <c r="B1498" s="280" t="s">
        <v>1183</v>
      </c>
      <c r="C1498" s="279" t="s">
        <v>1184</v>
      </c>
      <c r="D1498" s="279" t="s">
        <v>9848</v>
      </c>
      <c r="E1498" s="281" t="s">
        <v>17934</v>
      </c>
      <c r="F1498" s="279" t="s">
        <v>9864</v>
      </c>
      <c r="G1498" s="279" t="s">
        <v>9863</v>
      </c>
      <c r="H1498" s="282">
        <v>9103</v>
      </c>
      <c r="I1498" s="283" t="s">
        <v>14656</v>
      </c>
      <c r="J1498" s="284" t="s">
        <v>21261</v>
      </c>
      <c r="K1498" s="284" t="s">
        <v>18978</v>
      </c>
      <c r="M1498" s="283">
        <v>1</v>
      </c>
      <c r="N1498" s="283">
        <v>1</v>
      </c>
    </row>
    <row r="1499" spans="1:14" ht="13.15" x14ac:dyDescent="0.45">
      <c r="A1499" s="279" t="s">
        <v>9848</v>
      </c>
      <c r="B1499" s="280" t="s">
        <v>1183</v>
      </c>
      <c r="C1499" s="279" t="s">
        <v>1184</v>
      </c>
      <c r="D1499" s="279" t="s">
        <v>9848</v>
      </c>
      <c r="E1499" s="281" t="s">
        <v>17948</v>
      </c>
      <c r="F1499" s="279" t="s">
        <v>9852</v>
      </c>
      <c r="G1499" s="279" t="s">
        <v>9853</v>
      </c>
      <c r="H1499" s="282">
        <v>9103</v>
      </c>
      <c r="I1499" s="283" t="s">
        <v>14657</v>
      </c>
      <c r="J1499" s="284" t="s">
        <v>21261</v>
      </c>
      <c r="K1499" s="284" t="s">
        <v>18964</v>
      </c>
      <c r="M1499" s="283">
        <v>1</v>
      </c>
      <c r="N1499" s="283">
        <v>1</v>
      </c>
    </row>
    <row r="1500" spans="1:14" ht="13.15" x14ac:dyDescent="0.45">
      <c r="A1500" s="279" t="s">
        <v>9848</v>
      </c>
      <c r="B1500" s="280" t="s">
        <v>1183</v>
      </c>
      <c r="C1500" s="279" t="s">
        <v>1184</v>
      </c>
      <c r="D1500" s="279" t="s">
        <v>9848</v>
      </c>
      <c r="E1500" s="281" t="s">
        <v>17948</v>
      </c>
      <c r="F1500" s="279" t="s">
        <v>9852</v>
      </c>
      <c r="G1500" s="279" t="s">
        <v>9851</v>
      </c>
      <c r="H1500" s="282">
        <v>9321</v>
      </c>
      <c r="I1500" s="283" t="s">
        <v>14658</v>
      </c>
      <c r="J1500" s="284" t="s">
        <v>21261</v>
      </c>
      <c r="K1500" s="284" t="s">
        <v>18964</v>
      </c>
      <c r="M1500" s="283">
        <v>1</v>
      </c>
      <c r="N1500" s="283">
        <v>1</v>
      </c>
    </row>
    <row r="1501" spans="1:14" ht="13.15" x14ac:dyDescent="0.45">
      <c r="A1501" s="279" t="s">
        <v>9848</v>
      </c>
      <c r="B1501" s="280" t="s">
        <v>1183</v>
      </c>
      <c r="C1501" s="279" t="s">
        <v>1184</v>
      </c>
      <c r="D1501" s="279" t="s">
        <v>9848</v>
      </c>
      <c r="E1501" s="281" t="s">
        <v>17950</v>
      </c>
      <c r="F1501" s="279" t="s">
        <v>9847</v>
      </c>
      <c r="G1501" s="279" t="s">
        <v>9849</v>
      </c>
      <c r="H1501" s="282">
        <v>9329</v>
      </c>
      <c r="I1501" s="283" t="s">
        <v>14659</v>
      </c>
      <c r="J1501" s="284" t="s">
        <v>21261</v>
      </c>
      <c r="K1501" s="284" t="s">
        <v>18962</v>
      </c>
      <c r="M1501" s="283">
        <v>1</v>
      </c>
      <c r="N1501" s="283">
        <v>1</v>
      </c>
    </row>
    <row r="1502" spans="1:14" ht="51" x14ac:dyDescent="0.45">
      <c r="A1502" s="279"/>
      <c r="B1502" s="280" t="s">
        <v>1187</v>
      </c>
      <c r="C1502" s="279" t="s">
        <v>1186</v>
      </c>
      <c r="D1502" s="279" t="s">
        <v>9848</v>
      </c>
      <c r="E1502" s="281" t="s">
        <v>17914</v>
      </c>
      <c r="F1502" s="279" t="s">
        <v>9880</v>
      </c>
      <c r="G1502" s="279" t="s">
        <v>9879</v>
      </c>
      <c r="H1502" s="282">
        <v>9200</v>
      </c>
      <c r="I1502" s="283" t="s">
        <v>14660</v>
      </c>
      <c r="J1502" s="284" t="s">
        <v>21259</v>
      </c>
      <c r="K1502" s="284" t="s">
        <v>18998</v>
      </c>
      <c r="M1502" s="283">
        <v>1</v>
      </c>
      <c r="N1502" s="283">
        <v>1</v>
      </c>
    </row>
    <row r="1503" spans="1:14" ht="25.5" x14ac:dyDescent="0.45">
      <c r="A1503" s="279" t="s">
        <v>9848</v>
      </c>
      <c r="B1503" s="280" t="s">
        <v>1193</v>
      </c>
      <c r="C1503" s="279" t="s">
        <v>1192</v>
      </c>
      <c r="D1503" s="279" t="s">
        <v>9848</v>
      </c>
      <c r="E1503" s="281" t="s">
        <v>17571</v>
      </c>
      <c r="F1503" s="279" t="s">
        <v>2690</v>
      </c>
      <c r="G1503" s="279" t="s">
        <v>10056</v>
      </c>
      <c r="H1503" s="282">
        <v>9200</v>
      </c>
      <c r="I1503" s="283" t="s">
        <v>14661</v>
      </c>
      <c r="J1503" s="284" t="s">
        <v>21255</v>
      </c>
      <c r="K1503" s="284" t="s">
        <v>19355</v>
      </c>
      <c r="M1503" s="283">
        <v>1</v>
      </c>
      <c r="N1503" s="283">
        <v>1</v>
      </c>
    </row>
    <row r="1504" spans="1:14" ht="25.5" x14ac:dyDescent="0.45">
      <c r="A1504" s="279" t="s">
        <v>9848</v>
      </c>
      <c r="B1504" s="280" t="s">
        <v>1193</v>
      </c>
      <c r="C1504" s="279" t="s">
        <v>1192</v>
      </c>
      <c r="D1504" s="279" t="s">
        <v>9848</v>
      </c>
      <c r="E1504" s="281" t="s">
        <v>17599</v>
      </c>
      <c r="F1504" s="279" t="s">
        <v>10046</v>
      </c>
      <c r="G1504" s="279" t="s">
        <v>10047</v>
      </c>
      <c r="H1504" s="282">
        <v>9311</v>
      </c>
      <c r="I1504" s="283" t="s">
        <v>14662</v>
      </c>
      <c r="J1504" s="284" t="s">
        <v>21255</v>
      </c>
      <c r="K1504" s="284" t="s">
        <v>19327</v>
      </c>
      <c r="M1504" s="283">
        <v>1</v>
      </c>
      <c r="N1504" s="283">
        <v>1</v>
      </c>
    </row>
    <row r="1505" spans="1:14" ht="25.5" x14ac:dyDescent="0.45">
      <c r="A1505" s="279"/>
      <c r="B1505" s="280" t="s">
        <v>1196</v>
      </c>
      <c r="C1505" s="279" t="s">
        <v>1197</v>
      </c>
      <c r="D1505" s="279" t="s">
        <v>9848</v>
      </c>
      <c r="E1505" s="281" t="s">
        <v>17571</v>
      </c>
      <c r="F1505" s="279" t="s">
        <v>2690</v>
      </c>
      <c r="G1505" s="279" t="s">
        <v>10055</v>
      </c>
      <c r="H1505" s="282">
        <v>4922</v>
      </c>
      <c r="I1505" s="283" t="s">
        <v>14663</v>
      </c>
      <c r="J1505" s="284" t="s">
        <v>21253</v>
      </c>
      <c r="K1505" s="284" t="s">
        <v>19355</v>
      </c>
      <c r="M1505" s="283">
        <v>1</v>
      </c>
      <c r="N1505" s="283">
        <v>1</v>
      </c>
    </row>
    <row r="1506" spans="1:14" ht="25.5" x14ac:dyDescent="0.45">
      <c r="A1506" s="279" t="s">
        <v>9848</v>
      </c>
      <c r="B1506" s="280" t="s">
        <v>1198</v>
      </c>
      <c r="C1506" s="279" t="s">
        <v>1199</v>
      </c>
      <c r="D1506" s="279" t="s">
        <v>9848</v>
      </c>
      <c r="E1506" s="281" t="s">
        <v>17571</v>
      </c>
      <c r="F1506" s="279" t="s">
        <v>2690</v>
      </c>
      <c r="G1506" s="279" t="s">
        <v>10054</v>
      </c>
      <c r="H1506" s="282">
        <v>9329</v>
      </c>
      <c r="I1506" s="283" t="s">
        <v>14664</v>
      </c>
      <c r="J1506" s="284" t="s">
        <v>21252</v>
      </c>
      <c r="K1506" s="284" t="s">
        <v>19355</v>
      </c>
      <c r="M1506" s="283">
        <v>1</v>
      </c>
      <c r="N1506" s="283">
        <v>1</v>
      </c>
    </row>
    <row r="1507" spans="1:14" ht="25.5" x14ac:dyDescent="0.45">
      <c r="A1507" s="279" t="s">
        <v>9848</v>
      </c>
      <c r="B1507" s="280" t="s">
        <v>1198</v>
      </c>
      <c r="C1507" s="279" t="s">
        <v>1199</v>
      </c>
      <c r="D1507" s="279"/>
      <c r="E1507" s="281" t="s">
        <v>17580</v>
      </c>
      <c r="F1507" s="279" t="s">
        <v>2697</v>
      </c>
      <c r="G1507" s="279" t="s">
        <v>9860</v>
      </c>
      <c r="H1507" s="282">
        <v>9329</v>
      </c>
      <c r="I1507" s="283" t="s">
        <v>14665</v>
      </c>
      <c r="J1507" s="284" t="s">
        <v>21252</v>
      </c>
      <c r="K1507" s="284" t="s">
        <v>19346</v>
      </c>
      <c r="M1507" s="283">
        <v>1</v>
      </c>
      <c r="N1507" s="283">
        <v>1</v>
      </c>
    </row>
    <row r="1508" spans="1:14" ht="25.5" x14ac:dyDescent="0.45">
      <c r="A1508" s="279" t="s">
        <v>9848</v>
      </c>
      <c r="B1508" s="280" t="s">
        <v>1198</v>
      </c>
      <c r="C1508" s="279" t="s">
        <v>1199</v>
      </c>
      <c r="D1508" s="279"/>
      <c r="E1508" s="281" t="s">
        <v>17587</v>
      </c>
      <c r="F1508" s="279" t="s">
        <v>10053</v>
      </c>
      <c r="G1508" s="279" t="s">
        <v>9860</v>
      </c>
      <c r="H1508" s="282">
        <v>9311</v>
      </c>
      <c r="I1508" s="283" t="s">
        <v>14666</v>
      </c>
      <c r="J1508" s="284" t="s">
        <v>21252</v>
      </c>
      <c r="K1508" s="284" t="s">
        <v>19339</v>
      </c>
      <c r="M1508" s="283">
        <v>1</v>
      </c>
      <c r="N1508" s="283">
        <v>1</v>
      </c>
    </row>
    <row r="1509" spans="1:14" ht="25.5" x14ac:dyDescent="0.45">
      <c r="A1509" s="279" t="s">
        <v>9848</v>
      </c>
      <c r="B1509" s="280" t="s">
        <v>1198</v>
      </c>
      <c r="C1509" s="279" t="s">
        <v>1199</v>
      </c>
      <c r="D1509" s="279" t="s">
        <v>9848</v>
      </c>
      <c r="E1509" s="281" t="s">
        <v>17588</v>
      </c>
      <c r="F1509" s="279" t="s">
        <v>10051</v>
      </c>
      <c r="G1509" s="279" t="s">
        <v>10052</v>
      </c>
      <c r="H1509" s="282">
        <v>9311</v>
      </c>
      <c r="I1509" s="283" t="s">
        <v>14667</v>
      </c>
      <c r="J1509" s="284" t="s">
        <v>21252</v>
      </c>
      <c r="K1509" s="284" t="s">
        <v>19338</v>
      </c>
      <c r="M1509" s="283">
        <v>1</v>
      </c>
      <c r="N1509" s="283">
        <v>1</v>
      </c>
    </row>
    <row r="1510" spans="1:14" ht="25.5" x14ac:dyDescent="0.45">
      <c r="A1510" s="279" t="s">
        <v>9848</v>
      </c>
      <c r="B1510" s="280" t="s">
        <v>1198</v>
      </c>
      <c r="C1510" s="279" t="s">
        <v>1199</v>
      </c>
      <c r="D1510" s="279"/>
      <c r="E1510" s="281" t="s">
        <v>17589</v>
      </c>
      <c r="F1510" s="279" t="s">
        <v>10049</v>
      </c>
      <c r="G1510" s="279" t="s">
        <v>9860</v>
      </c>
      <c r="H1510" s="282">
        <v>7990</v>
      </c>
      <c r="I1510" s="283" t="s">
        <v>14668</v>
      </c>
      <c r="J1510" s="284" t="s">
        <v>21252</v>
      </c>
      <c r="K1510" s="284" t="s">
        <v>19337</v>
      </c>
      <c r="M1510" s="283">
        <v>1</v>
      </c>
      <c r="N1510" s="283">
        <v>1</v>
      </c>
    </row>
    <row r="1511" spans="1:14" ht="25.5" x14ac:dyDescent="0.45">
      <c r="A1511" s="279" t="s">
        <v>9848</v>
      </c>
      <c r="B1511" s="280" t="s">
        <v>1198</v>
      </c>
      <c r="C1511" s="279" t="s">
        <v>1199</v>
      </c>
      <c r="D1511" s="279"/>
      <c r="E1511" s="281" t="s">
        <v>17590</v>
      </c>
      <c r="F1511" s="279" t="s">
        <v>10048</v>
      </c>
      <c r="G1511" s="279" t="s">
        <v>9860</v>
      </c>
      <c r="H1511" s="282">
        <v>9312</v>
      </c>
      <c r="I1511" s="283" t="s">
        <v>14669</v>
      </c>
      <c r="J1511" s="284" t="s">
        <v>21252</v>
      </c>
      <c r="K1511" s="284" t="s">
        <v>19336</v>
      </c>
      <c r="M1511" s="283">
        <v>1</v>
      </c>
      <c r="N1511" s="283">
        <v>1</v>
      </c>
    </row>
    <row r="1512" spans="1:14" ht="13.15" x14ac:dyDescent="0.45">
      <c r="A1512" s="279" t="s">
        <v>9848</v>
      </c>
      <c r="B1512" s="280" t="s">
        <v>1202</v>
      </c>
      <c r="C1512" s="279" t="s">
        <v>1201</v>
      </c>
      <c r="D1512" s="279"/>
      <c r="E1512" s="281" t="s">
        <v>17574</v>
      </c>
      <c r="F1512" s="279" t="s">
        <v>2692</v>
      </c>
      <c r="G1512" s="279" t="s">
        <v>9860</v>
      </c>
      <c r="H1512" s="282">
        <v>9319</v>
      </c>
      <c r="I1512" s="283" t="s">
        <v>14670</v>
      </c>
      <c r="J1512" s="284" t="s">
        <v>21250</v>
      </c>
      <c r="K1512" s="284" t="s">
        <v>19352</v>
      </c>
      <c r="M1512" s="283">
        <v>1</v>
      </c>
      <c r="N1512" s="283">
        <v>1</v>
      </c>
    </row>
    <row r="1513" spans="1:14" ht="25.5" x14ac:dyDescent="0.45">
      <c r="A1513" s="279" t="s">
        <v>9848</v>
      </c>
      <c r="B1513" s="280" t="s">
        <v>1202</v>
      </c>
      <c r="C1513" s="279" t="s">
        <v>1201</v>
      </c>
      <c r="D1513" s="279"/>
      <c r="E1513" s="281" t="s">
        <v>17577</v>
      </c>
      <c r="F1513" s="279" t="s">
        <v>2694</v>
      </c>
      <c r="G1513" s="279" t="s">
        <v>9860</v>
      </c>
      <c r="H1513" s="282">
        <v>9329</v>
      </c>
      <c r="I1513" s="283" t="s">
        <v>14671</v>
      </c>
      <c r="J1513" s="284" t="s">
        <v>21250</v>
      </c>
      <c r="K1513" s="284" t="s">
        <v>19349</v>
      </c>
      <c r="M1513" s="283">
        <v>1</v>
      </c>
      <c r="N1513" s="283">
        <v>1</v>
      </c>
    </row>
    <row r="1514" spans="1:14" ht="25.5" x14ac:dyDescent="0.45">
      <c r="A1514" s="279" t="s">
        <v>9848</v>
      </c>
      <c r="B1514" s="280" t="s">
        <v>1205</v>
      </c>
      <c r="C1514" s="279" t="s">
        <v>1206</v>
      </c>
      <c r="D1514" s="279"/>
      <c r="E1514" s="281" t="s">
        <v>17595</v>
      </c>
      <c r="F1514" s="279" t="s">
        <v>2712</v>
      </c>
      <c r="G1514" s="279" t="s">
        <v>9860</v>
      </c>
      <c r="H1514" s="282">
        <v>5510</v>
      </c>
      <c r="I1514" s="283" t="s">
        <v>14672</v>
      </c>
      <c r="J1514" s="284" t="s">
        <v>21248</v>
      </c>
      <c r="K1514" s="284" t="s">
        <v>19331</v>
      </c>
      <c r="M1514" s="283">
        <v>1</v>
      </c>
      <c r="N1514" s="283">
        <v>1</v>
      </c>
    </row>
    <row r="1515" spans="1:14" ht="25.5" x14ac:dyDescent="0.45">
      <c r="A1515" s="279" t="s">
        <v>9848</v>
      </c>
      <c r="B1515" s="280" t="s">
        <v>1205</v>
      </c>
      <c r="C1515" s="279" t="s">
        <v>1206</v>
      </c>
      <c r="D1515" s="279" t="s">
        <v>9848</v>
      </c>
      <c r="E1515" s="281" t="s">
        <v>17601</v>
      </c>
      <c r="F1515" s="279" t="s">
        <v>10042</v>
      </c>
      <c r="G1515" s="279" t="s">
        <v>10043</v>
      </c>
      <c r="H1515" s="282">
        <v>5590</v>
      </c>
      <c r="I1515" s="283" t="s">
        <v>14673</v>
      </c>
      <c r="J1515" s="284" t="s">
        <v>21248</v>
      </c>
      <c r="K1515" s="284" t="s">
        <v>19325</v>
      </c>
      <c r="M1515" s="283">
        <v>1</v>
      </c>
      <c r="N1515" s="283">
        <v>1</v>
      </c>
    </row>
    <row r="1516" spans="1:14" ht="13.15" x14ac:dyDescent="0.45">
      <c r="A1516" s="279"/>
      <c r="B1516" s="280" t="s">
        <v>1207</v>
      </c>
      <c r="C1516" s="279" t="s">
        <v>1208</v>
      </c>
      <c r="D1516" s="279"/>
      <c r="E1516" s="281" t="s">
        <v>17593</v>
      </c>
      <c r="F1516" s="279" t="s">
        <v>2710</v>
      </c>
      <c r="G1516" s="279" t="s">
        <v>9860</v>
      </c>
      <c r="H1516" s="282">
        <v>5510</v>
      </c>
      <c r="I1516" s="283" t="s">
        <v>14674</v>
      </c>
      <c r="J1516" s="284" t="s">
        <v>21247</v>
      </c>
      <c r="K1516" s="284" t="s">
        <v>19333</v>
      </c>
      <c r="M1516" s="283">
        <v>1</v>
      </c>
      <c r="N1516" s="283">
        <v>1</v>
      </c>
    </row>
    <row r="1517" spans="1:14" ht="13.15" x14ac:dyDescent="0.45">
      <c r="A1517" s="279" t="s">
        <v>9848</v>
      </c>
      <c r="B1517" s="280" t="s">
        <v>1209</v>
      </c>
      <c r="C1517" s="279" t="s">
        <v>1210</v>
      </c>
      <c r="D1517" s="279"/>
      <c r="E1517" s="281" t="s">
        <v>17582</v>
      </c>
      <c r="F1517" s="279" t="s">
        <v>2699</v>
      </c>
      <c r="G1517" s="279" t="s">
        <v>9860</v>
      </c>
      <c r="H1517" s="282">
        <v>9200</v>
      </c>
      <c r="I1517" s="283" t="s">
        <v>14675</v>
      </c>
      <c r="J1517" s="284" t="s">
        <v>21246</v>
      </c>
      <c r="K1517" s="284" t="s">
        <v>19344</v>
      </c>
      <c r="M1517" s="283">
        <v>1</v>
      </c>
      <c r="N1517" s="283">
        <v>1</v>
      </c>
    </row>
    <row r="1518" spans="1:14" ht="38.25" x14ac:dyDescent="0.45">
      <c r="A1518" s="279" t="s">
        <v>9848</v>
      </c>
      <c r="B1518" s="280" t="s">
        <v>1209</v>
      </c>
      <c r="C1518" s="279" t="s">
        <v>1210</v>
      </c>
      <c r="D1518" s="279"/>
      <c r="E1518" s="281" t="s">
        <v>17584</v>
      </c>
      <c r="F1518" s="279" t="s">
        <v>2701</v>
      </c>
      <c r="G1518" s="279" t="s">
        <v>9860</v>
      </c>
      <c r="H1518" s="282">
        <v>5510</v>
      </c>
      <c r="I1518" s="283" t="s">
        <v>14676</v>
      </c>
      <c r="J1518" s="284" t="s">
        <v>21246</v>
      </c>
      <c r="K1518" s="284" t="s">
        <v>19342</v>
      </c>
      <c r="M1518" s="283">
        <v>1</v>
      </c>
      <c r="N1518" s="283">
        <v>1</v>
      </c>
    </row>
    <row r="1519" spans="1:14" ht="25.5" x14ac:dyDescent="0.45">
      <c r="A1519" s="279" t="s">
        <v>9848</v>
      </c>
      <c r="B1519" s="280" t="s">
        <v>1209</v>
      </c>
      <c r="C1519" s="279" t="s">
        <v>1210</v>
      </c>
      <c r="D1519" s="279" t="s">
        <v>9848</v>
      </c>
      <c r="E1519" s="281" t="s">
        <v>17588</v>
      </c>
      <c r="F1519" s="279" t="s">
        <v>10051</v>
      </c>
      <c r="G1519" s="279" t="s">
        <v>10050</v>
      </c>
      <c r="H1519" s="282">
        <v>5510</v>
      </c>
      <c r="I1519" s="283" t="s">
        <v>14677</v>
      </c>
      <c r="J1519" s="284" t="s">
        <v>21246</v>
      </c>
      <c r="K1519" s="284" t="s">
        <v>19338</v>
      </c>
      <c r="M1519" s="283">
        <v>1</v>
      </c>
      <c r="N1519" s="283">
        <v>1</v>
      </c>
    </row>
    <row r="1520" spans="1:14" ht="13.15" x14ac:dyDescent="0.45">
      <c r="A1520" s="279" t="s">
        <v>9848</v>
      </c>
      <c r="B1520" s="280" t="s">
        <v>1209</v>
      </c>
      <c r="C1520" s="279" t="s">
        <v>1210</v>
      </c>
      <c r="D1520" s="279"/>
      <c r="E1520" s="281" t="s">
        <v>17597</v>
      </c>
      <c r="F1520" s="279" t="s">
        <v>2714</v>
      </c>
      <c r="G1520" s="279" t="s">
        <v>9860</v>
      </c>
      <c r="H1520" s="282">
        <v>5520</v>
      </c>
      <c r="I1520" s="283" t="s">
        <v>14678</v>
      </c>
      <c r="J1520" s="284" t="s">
        <v>21246</v>
      </c>
      <c r="K1520" s="284" t="s">
        <v>19329</v>
      </c>
      <c r="M1520" s="283">
        <v>1</v>
      </c>
      <c r="N1520" s="283">
        <v>1</v>
      </c>
    </row>
    <row r="1521" spans="1:14" ht="25.5" x14ac:dyDescent="0.45">
      <c r="A1521" s="279" t="s">
        <v>9848</v>
      </c>
      <c r="B1521" s="280" t="s">
        <v>1209</v>
      </c>
      <c r="C1521" s="279" t="s">
        <v>1210</v>
      </c>
      <c r="D1521" s="279" t="s">
        <v>9848</v>
      </c>
      <c r="E1521" s="281" t="s">
        <v>17599</v>
      </c>
      <c r="F1521" s="279" t="s">
        <v>10046</v>
      </c>
      <c r="G1521" s="279" t="s">
        <v>10045</v>
      </c>
      <c r="H1521" s="282">
        <v>5520</v>
      </c>
      <c r="I1521" s="283" t="s">
        <v>14679</v>
      </c>
      <c r="J1521" s="284" t="s">
        <v>21246</v>
      </c>
      <c r="K1521" s="284" t="s">
        <v>19327</v>
      </c>
      <c r="M1521" s="283">
        <v>1</v>
      </c>
      <c r="N1521" s="283">
        <v>1</v>
      </c>
    </row>
    <row r="1522" spans="1:14" ht="13.15" x14ac:dyDescent="0.45">
      <c r="A1522" s="279" t="s">
        <v>9848</v>
      </c>
      <c r="B1522" s="280" t="s">
        <v>1209</v>
      </c>
      <c r="C1522" s="279" t="s">
        <v>1210</v>
      </c>
      <c r="D1522" s="279"/>
      <c r="E1522" s="281" t="s">
        <v>17600</v>
      </c>
      <c r="F1522" s="279" t="s">
        <v>10044</v>
      </c>
      <c r="G1522" s="279" t="s">
        <v>9860</v>
      </c>
      <c r="H1522" s="282">
        <v>5590</v>
      </c>
      <c r="I1522" s="283" t="s">
        <v>14680</v>
      </c>
      <c r="J1522" s="284" t="s">
        <v>21246</v>
      </c>
      <c r="K1522" s="284" t="s">
        <v>19326</v>
      </c>
      <c r="M1522" s="283">
        <v>1</v>
      </c>
      <c r="N1522" s="283">
        <v>1</v>
      </c>
    </row>
    <row r="1523" spans="1:14" ht="25.5" x14ac:dyDescent="0.45">
      <c r="A1523" s="279" t="s">
        <v>9848</v>
      </c>
      <c r="B1523" s="280" t="s">
        <v>1209</v>
      </c>
      <c r="C1523" s="279" t="s">
        <v>1210</v>
      </c>
      <c r="D1523" s="279" t="s">
        <v>9848</v>
      </c>
      <c r="E1523" s="281" t="s">
        <v>17601</v>
      </c>
      <c r="F1523" s="279" t="s">
        <v>10042</v>
      </c>
      <c r="G1523" s="279" t="s">
        <v>10041</v>
      </c>
      <c r="H1523" s="282">
        <v>5629</v>
      </c>
      <c r="I1523" s="283" t="s">
        <v>14681</v>
      </c>
      <c r="J1523" s="284" t="s">
        <v>21246</v>
      </c>
      <c r="K1523" s="284" t="s">
        <v>19325</v>
      </c>
      <c r="M1523" s="283">
        <v>1</v>
      </c>
      <c r="N1523" s="283">
        <v>1</v>
      </c>
    </row>
    <row r="1524" spans="1:14" ht="13.15" x14ac:dyDescent="0.45">
      <c r="A1524" s="279"/>
      <c r="B1524" s="280" t="s">
        <v>1213</v>
      </c>
      <c r="C1524" s="279" t="s">
        <v>10040</v>
      </c>
      <c r="D1524" s="279"/>
      <c r="E1524" s="281" t="s">
        <v>17604</v>
      </c>
      <c r="F1524" s="279" t="s">
        <v>2720</v>
      </c>
      <c r="G1524" s="279" t="s">
        <v>9860</v>
      </c>
      <c r="H1524" s="282">
        <v>5621</v>
      </c>
      <c r="I1524" s="283" t="s">
        <v>14682</v>
      </c>
      <c r="J1524" s="284" t="s">
        <v>21244</v>
      </c>
      <c r="K1524" s="284" t="s">
        <v>19322</v>
      </c>
      <c r="M1524" s="283">
        <v>1</v>
      </c>
      <c r="N1524" s="283">
        <v>1</v>
      </c>
    </row>
    <row r="1525" spans="1:14" ht="25.5" x14ac:dyDescent="0.45">
      <c r="A1525" s="279" t="s">
        <v>9848</v>
      </c>
      <c r="B1525" s="280" t="s">
        <v>1220</v>
      </c>
      <c r="C1525" s="279" t="s">
        <v>1219</v>
      </c>
      <c r="D1525" s="279"/>
      <c r="E1525" s="281" t="s">
        <v>17651</v>
      </c>
      <c r="F1525" s="279" t="s">
        <v>2760</v>
      </c>
      <c r="G1525" s="279" t="s">
        <v>9860</v>
      </c>
      <c r="H1525" s="282">
        <v>5610</v>
      </c>
      <c r="I1525" s="283" t="s">
        <v>14683</v>
      </c>
      <c r="J1525" s="284" t="s">
        <v>21240</v>
      </c>
      <c r="K1525" s="284" t="s">
        <v>19274</v>
      </c>
      <c r="M1525" s="283">
        <v>1</v>
      </c>
      <c r="N1525" s="283">
        <v>1</v>
      </c>
    </row>
    <row r="1526" spans="1:14" ht="25.5" x14ac:dyDescent="0.45">
      <c r="A1526" s="279" t="s">
        <v>9848</v>
      </c>
      <c r="B1526" s="280" t="s">
        <v>1220</v>
      </c>
      <c r="C1526" s="279" t="s">
        <v>1219</v>
      </c>
      <c r="D1526" s="279"/>
      <c r="E1526" s="281" t="s">
        <v>17654</v>
      </c>
      <c r="F1526" s="279" t="s">
        <v>2762</v>
      </c>
      <c r="G1526" s="279" t="s">
        <v>9860</v>
      </c>
      <c r="H1526" s="282">
        <v>5630</v>
      </c>
      <c r="I1526" s="283" t="s">
        <v>14684</v>
      </c>
      <c r="J1526" s="284" t="s">
        <v>21240</v>
      </c>
      <c r="K1526" s="284" t="s">
        <v>19271</v>
      </c>
      <c r="M1526" s="283">
        <v>1</v>
      </c>
      <c r="N1526" s="283">
        <v>1</v>
      </c>
    </row>
    <row r="1527" spans="1:14" ht="38.25" x14ac:dyDescent="0.45">
      <c r="A1527" s="279" t="s">
        <v>9848</v>
      </c>
      <c r="B1527" s="280" t="s">
        <v>1220</v>
      </c>
      <c r="C1527" s="279" t="s">
        <v>1219</v>
      </c>
      <c r="D1527" s="279"/>
      <c r="E1527" s="281" t="s">
        <v>17657</v>
      </c>
      <c r="F1527" s="279" t="s">
        <v>2764</v>
      </c>
      <c r="G1527" s="279" t="s">
        <v>9860</v>
      </c>
      <c r="H1527" s="282">
        <v>5630</v>
      </c>
      <c r="I1527" s="283" t="s">
        <v>14685</v>
      </c>
      <c r="J1527" s="284" t="s">
        <v>21240</v>
      </c>
      <c r="K1527" s="284" t="s">
        <v>19268</v>
      </c>
      <c r="M1527" s="283">
        <v>1</v>
      </c>
      <c r="N1527" s="283">
        <v>1</v>
      </c>
    </row>
    <row r="1528" spans="1:14" ht="25.5" x14ac:dyDescent="0.45">
      <c r="A1528" s="279" t="s">
        <v>9848</v>
      </c>
      <c r="B1528" s="280" t="s">
        <v>1223</v>
      </c>
      <c r="C1528" s="279" t="s">
        <v>1222</v>
      </c>
      <c r="D1528" s="279"/>
      <c r="E1528" s="281" t="s">
        <v>17608</v>
      </c>
      <c r="F1528" s="279" t="s">
        <v>10039</v>
      </c>
      <c r="G1528" s="279" t="s">
        <v>9860</v>
      </c>
      <c r="H1528" s="282">
        <v>5610</v>
      </c>
      <c r="I1528" s="283" t="s">
        <v>14686</v>
      </c>
      <c r="J1528" s="284" t="s">
        <v>21238</v>
      </c>
      <c r="K1528" s="284" t="s">
        <v>19317</v>
      </c>
      <c r="M1528" s="283">
        <v>1</v>
      </c>
      <c r="N1528" s="283">
        <v>1</v>
      </c>
    </row>
    <row r="1529" spans="1:14" ht="25.5" x14ac:dyDescent="0.45">
      <c r="A1529" s="279" t="s">
        <v>9848</v>
      </c>
      <c r="B1529" s="280" t="s">
        <v>1223</v>
      </c>
      <c r="C1529" s="279" t="s">
        <v>1222</v>
      </c>
      <c r="D1529" s="279"/>
      <c r="E1529" s="281" t="s">
        <v>17609</v>
      </c>
      <c r="F1529" s="279" t="s">
        <v>10038</v>
      </c>
      <c r="G1529" s="279" t="s">
        <v>9860</v>
      </c>
      <c r="H1529" s="282">
        <v>5610</v>
      </c>
      <c r="I1529" s="283" t="s">
        <v>14687</v>
      </c>
      <c r="J1529" s="284" t="s">
        <v>21238</v>
      </c>
      <c r="K1529" s="284" t="s">
        <v>19316</v>
      </c>
      <c r="M1529" s="283">
        <v>1</v>
      </c>
      <c r="N1529" s="283">
        <v>1</v>
      </c>
    </row>
    <row r="1530" spans="1:14" ht="13.15" x14ac:dyDescent="0.45">
      <c r="A1530" s="279" t="s">
        <v>9848</v>
      </c>
      <c r="B1530" s="280" t="s">
        <v>1223</v>
      </c>
      <c r="C1530" s="279" t="s">
        <v>1222</v>
      </c>
      <c r="D1530" s="279"/>
      <c r="E1530" s="281" t="s">
        <v>17612</v>
      </c>
      <c r="F1530" s="279" t="s">
        <v>2726</v>
      </c>
      <c r="G1530" s="279" t="s">
        <v>9860</v>
      </c>
      <c r="H1530" s="282">
        <v>5610</v>
      </c>
      <c r="I1530" s="283" t="s">
        <v>14688</v>
      </c>
      <c r="J1530" s="284" t="s">
        <v>21238</v>
      </c>
      <c r="K1530" s="284" t="s">
        <v>19313</v>
      </c>
      <c r="M1530" s="283">
        <v>1</v>
      </c>
      <c r="N1530" s="283">
        <v>1</v>
      </c>
    </row>
    <row r="1531" spans="1:14" ht="25.5" x14ac:dyDescent="0.45">
      <c r="A1531" s="279" t="s">
        <v>9848</v>
      </c>
      <c r="B1531" s="280" t="s">
        <v>1223</v>
      </c>
      <c r="C1531" s="279" t="s">
        <v>1222</v>
      </c>
      <c r="D1531" s="279" t="s">
        <v>9848</v>
      </c>
      <c r="E1531" s="281" t="s">
        <v>17627</v>
      </c>
      <c r="F1531" s="279" t="s">
        <v>2740</v>
      </c>
      <c r="G1531" s="279" t="s">
        <v>10035</v>
      </c>
      <c r="H1531" s="282">
        <v>5610</v>
      </c>
      <c r="I1531" s="283" t="s">
        <v>14689</v>
      </c>
      <c r="J1531" s="284" t="s">
        <v>21238</v>
      </c>
      <c r="K1531" s="284" t="s">
        <v>19298</v>
      </c>
      <c r="M1531" s="283">
        <v>1</v>
      </c>
      <c r="N1531" s="283">
        <v>1</v>
      </c>
    </row>
    <row r="1532" spans="1:14" ht="38.25" x14ac:dyDescent="0.45">
      <c r="A1532" s="279" t="s">
        <v>9848</v>
      </c>
      <c r="B1532" s="280" t="s">
        <v>1223</v>
      </c>
      <c r="C1532" s="279" t="s">
        <v>1222</v>
      </c>
      <c r="D1532" s="279" t="s">
        <v>9848</v>
      </c>
      <c r="E1532" s="281" t="s">
        <v>17629</v>
      </c>
      <c r="F1532" s="279" t="s">
        <v>2742</v>
      </c>
      <c r="G1532" s="279" t="s">
        <v>10032</v>
      </c>
      <c r="H1532" s="282">
        <v>5630</v>
      </c>
      <c r="I1532" s="283" t="s">
        <v>14690</v>
      </c>
      <c r="J1532" s="284" t="s">
        <v>21238</v>
      </c>
      <c r="K1532" s="284" t="s">
        <v>19296</v>
      </c>
      <c r="M1532" s="283">
        <v>1</v>
      </c>
      <c r="N1532" s="283">
        <v>1</v>
      </c>
    </row>
    <row r="1533" spans="1:14" ht="13.15" x14ac:dyDescent="0.45">
      <c r="A1533" s="279" t="s">
        <v>9848</v>
      </c>
      <c r="B1533" s="280" t="s">
        <v>1223</v>
      </c>
      <c r="C1533" s="279" t="s">
        <v>1222</v>
      </c>
      <c r="D1533" s="279"/>
      <c r="E1533" s="281" t="s">
        <v>17631</v>
      </c>
      <c r="F1533" s="279" t="s">
        <v>10030</v>
      </c>
      <c r="G1533" s="279" t="s">
        <v>9860</v>
      </c>
      <c r="H1533" s="282">
        <v>4520</v>
      </c>
      <c r="I1533" s="283" t="s">
        <v>14691</v>
      </c>
      <c r="J1533" s="284" t="s">
        <v>21238</v>
      </c>
      <c r="K1533" s="284" t="s">
        <v>19294</v>
      </c>
      <c r="M1533" s="283">
        <v>1</v>
      </c>
      <c r="N1533" s="283">
        <v>1</v>
      </c>
    </row>
    <row r="1534" spans="1:14" ht="38.25" x14ac:dyDescent="0.45">
      <c r="A1534" s="279" t="s">
        <v>9848</v>
      </c>
      <c r="B1534" s="280" t="s">
        <v>1223</v>
      </c>
      <c r="C1534" s="279" t="s">
        <v>1222</v>
      </c>
      <c r="D1534" s="279"/>
      <c r="E1534" s="281" t="s">
        <v>17633</v>
      </c>
      <c r="F1534" s="279" t="s">
        <v>10028</v>
      </c>
      <c r="G1534" s="279" t="s">
        <v>9860</v>
      </c>
      <c r="H1534" s="282">
        <v>4520</v>
      </c>
      <c r="I1534" s="283" t="s">
        <v>14692</v>
      </c>
      <c r="J1534" s="284" t="s">
        <v>21238</v>
      </c>
      <c r="K1534" s="284" t="s">
        <v>19292</v>
      </c>
      <c r="M1534" s="283">
        <v>1</v>
      </c>
      <c r="N1534" s="283">
        <v>1</v>
      </c>
    </row>
    <row r="1535" spans="1:14" ht="25.5" x14ac:dyDescent="0.45">
      <c r="A1535" s="279" t="s">
        <v>9848</v>
      </c>
      <c r="B1535" s="280" t="s">
        <v>1223</v>
      </c>
      <c r="C1535" s="279" t="s">
        <v>1222</v>
      </c>
      <c r="D1535" s="279" t="s">
        <v>9848</v>
      </c>
      <c r="E1535" s="281" t="s">
        <v>17634</v>
      </c>
      <c r="F1535" s="279" t="s">
        <v>10026</v>
      </c>
      <c r="G1535" s="279" t="s">
        <v>10027</v>
      </c>
      <c r="H1535" s="282">
        <v>4520</v>
      </c>
      <c r="I1535" s="283" t="s">
        <v>14693</v>
      </c>
      <c r="J1535" s="284" t="s">
        <v>21238</v>
      </c>
      <c r="K1535" s="284" t="s">
        <v>19291</v>
      </c>
      <c r="M1535" s="283">
        <v>1</v>
      </c>
      <c r="N1535" s="283">
        <v>1</v>
      </c>
    </row>
    <row r="1536" spans="1:14" ht="13.15" x14ac:dyDescent="0.45">
      <c r="A1536" s="279" t="s">
        <v>9848</v>
      </c>
      <c r="B1536" s="280" t="s">
        <v>1226</v>
      </c>
      <c r="C1536" s="279" t="s">
        <v>1225</v>
      </c>
      <c r="D1536" s="279"/>
      <c r="E1536" s="281" t="s">
        <v>17615</v>
      </c>
      <c r="F1536" s="279" t="s">
        <v>2729</v>
      </c>
      <c r="G1536" s="279" t="s">
        <v>9860</v>
      </c>
      <c r="H1536" s="282">
        <v>4520</v>
      </c>
      <c r="I1536" s="283" t="s">
        <v>14694</v>
      </c>
      <c r="J1536" s="284" t="s">
        <v>21236</v>
      </c>
      <c r="K1536" s="284" t="s">
        <v>19310</v>
      </c>
      <c r="M1536" s="283">
        <v>1</v>
      </c>
      <c r="N1536" s="283">
        <v>1</v>
      </c>
    </row>
    <row r="1537" spans="1:14" ht="13.15" x14ac:dyDescent="0.45">
      <c r="A1537" s="279" t="s">
        <v>9848</v>
      </c>
      <c r="B1537" s="280" t="s">
        <v>1226</v>
      </c>
      <c r="C1537" s="279" t="s">
        <v>1225</v>
      </c>
      <c r="D1537" s="279"/>
      <c r="E1537" s="281" t="s">
        <v>17617</v>
      </c>
      <c r="F1537" s="279" t="s">
        <v>2731</v>
      </c>
      <c r="G1537" s="279" t="s">
        <v>9860</v>
      </c>
      <c r="H1537" s="282">
        <v>2920</v>
      </c>
      <c r="I1537" s="283" t="s">
        <v>14695</v>
      </c>
      <c r="J1537" s="284" t="s">
        <v>21236</v>
      </c>
      <c r="K1537" s="284" t="s">
        <v>19308</v>
      </c>
      <c r="M1537" s="283">
        <v>1</v>
      </c>
      <c r="N1537" s="283">
        <v>1</v>
      </c>
    </row>
    <row r="1538" spans="1:14" ht="38.25" x14ac:dyDescent="0.45">
      <c r="A1538" s="279" t="s">
        <v>9848</v>
      </c>
      <c r="B1538" s="280" t="s">
        <v>1226</v>
      </c>
      <c r="C1538" s="279" t="s">
        <v>1225</v>
      </c>
      <c r="D1538" s="279"/>
      <c r="E1538" s="281" t="s">
        <v>17619</v>
      </c>
      <c r="F1538" s="279" t="s">
        <v>2732</v>
      </c>
      <c r="G1538" s="279" t="s">
        <v>9860</v>
      </c>
      <c r="H1538" s="282">
        <v>4520</v>
      </c>
      <c r="I1538" s="283" t="s">
        <v>14696</v>
      </c>
      <c r="J1538" s="284" t="s">
        <v>21236</v>
      </c>
      <c r="K1538" s="284" t="s">
        <v>19306</v>
      </c>
      <c r="M1538" s="283">
        <v>1</v>
      </c>
      <c r="N1538" s="283">
        <v>1</v>
      </c>
    </row>
    <row r="1539" spans="1:14" ht="38.25" x14ac:dyDescent="0.45">
      <c r="A1539" s="279" t="s">
        <v>9848</v>
      </c>
      <c r="B1539" s="280" t="s">
        <v>1226</v>
      </c>
      <c r="C1539" s="279" t="s">
        <v>1225</v>
      </c>
      <c r="D1539" s="279"/>
      <c r="E1539" s="281" t="s">
        <v>17621</v>
      </c>
      <c r="F1539" s="279" t="s">
        <v>2734</v>
      </c>
      <c r="G1539" s="279" t="s">
        <v>9860</v>
      </c>
      <c r="H1539" s="282">
        <v>4520</v>
      </c>
      <c r="I1539" s="283" t="s">
        <v>14697</v>
      </c>
      <c r="J1539" s="284" t="s">
        <v>21236</v>
      </c>
      <c r="K1539" s="284" t="s">
        <v>19304</v>
      </c>
      <c r="M1539" s="283">
        <v>1</v>
      </c>
      <c r="N1539" s="283">
        <v>1</v>
      </c>
    </row>
    <row r="1540" spans="1:14" ht="13.15" x14ac:dyDescent="0.45">
      <c r="A1540" s="279" t="s">
        <v>9848</v>
      </c>
      <c r="B1540" s="280" t="s">
        <v>1226</v>
      </c>
      <c r="C1540" s="279" t="s">
        <v>1225</v>
      </c>
      <c r="D1540" s="279"/>
      <c r="E1540" s="281" t="s">
        <v>17623</v>
      </c>
      <c r="F1540" s="279" t="s">
        <v>10037</v>
      </c>
      <c r="G1540" s="279" t="s">
        <v>9860</v>
      </c>
      <c r="H1540" s="282">
        <v>4520</v>
      </c>
      <c r="I1540" s="283" t="s">
        <v>14698</v>
      </c>
      <c r="J1540" s="284" t="s">
        <v>21236</v>
      </c>
      <c r="K1540" s="284" t="s">
        <v>19302</v>
      </c>
      <c r="M1540" s="283">
        <v>1</v>
      </c>
      <c r="N1540" s="283">
        <v>1</v>
      </c>
    </row>
    <row r="1541" spans="1:14" ht="38.25" x14ac:dyDescent="0.45">
      <c r="A1541" s="279" t="s">
        <v>9848</v>
      </c>
      <c r="B1541" s="280" t="s">
        <v>1226</v>
      </c>
      <c r="C1541" s="279" t="s">
        <v>1225</v>
      </c>
      <c r="D1541" s="279"/>
      <c r="E1541" s="281" t="s">
        <v>17624</v>
      </c>
      <c r="F1541" s="279" t="s">
        <v>10036</v>
      </c>
      <c r="G1541" s="279" t="s">
        <v>9860</v>
      </c>
      <c r="H1541" s="282">
        <v>4520</v>
      </c>
      <c r="I1541" s="283" t="s">
        <v>14699</v>
      </c>
      <c r="J1541" s="284" t="s">
        <v>21236</v>
      </c>
      <c r="K1541" s="284" t="s">
        <v>19301</v>
      </c>
      <c r="M1541" s="283">
        <v>1</v>
      </c>
      <c r="N1541" s="283">
        <v>1</v>
      </c>
    </row>
    <row r="1542" spans="1:14" ht="25.5" x14ac:dyDescent="0.45">
      <c r="A1542" s="279" t="s">
        <v>9848</v>
      </c>
      <c r="B1542" s="280" t="s">
        <v>1226</v>
      </c>
      <c r="C1542" s="279" t="s">
        <v>1225</v>
      </c>
      <c r="D1542" s="279" t="s">
        <v>9848</v>
      </c>
      <c r="E1542" s="281" t="s">
        <v>17627</v>
      </c>
      <c r="F1542" s="279" t="s">
        <v>2740</v>
      </c>
      <c r="G1542" s="279" t="s">
        <v>10034</v>
      </c>
      <c r="H1542" s="282">
        <v>4520</v>
      </c>
      <c r="I1542" s="283" t="s">
        <v>14700</v>
      </c>
      <c r="J1542" s="284" t="s">
        <v>21236</v>
      </c>
      <c r="K1542" s="284" t="s">
        <v>19298</v>
      </c>
      <c r="M1542" s="283">
        <v>1</v>
      </c>
      <c r="N1542" s="283">
        <v>1</v>
      </c>
    </row>
    <row r="1543" spans="1:14" ht="25.5" x14ac:dyDescent="0.45">
      <c r="A1543" s="279" t="s">
        <v>9848</v>
      </c>
      <c r="B1543" s="280" t="s">
        <v>1226</v>
      </c>
      <c r="C1543" s="279" t="s">
        <v>1225</v>
      </c>
      <c r="D1543" s="279" t="s">
        <v>9848</v>
      </c>
      <c r="E1543" s="281" t="s">
        <v>17629</v>
      </c>
      <c r="F1543" s="279" t="s">
        <v>2742</v>
      </c>
      <c r="G1543" s="279" t="s">
        <v>10031</v>
      </c>
      <c r="H1543" s="282">
        <v>7120</v>
      </c>
      <c r="I1543" s="283" t="s">
        <v>14701</v>
      </c>
      <c r="J1543" s="284" t="s">
        <v>21236</v>
      </c>
      <c r="K1543" s="284" t="s">
        <v>19296</v>
      </c>
      <c r="M1543" s="283">
        <v>1</v>
      </c>
      <c r="N1543" s="283">
        <v>1</v>
      </c>
    </row>
    <row r="1544" spans="1:14" ht="13.15" x14ac:dyDescent="0.45">
      <c r="A1544" s="279" t="s">
        <v>9848</v>
      </c>
      <c r="B1544" s="280" t="s">
        <v>1226</v>
      </c>
      <c r="C1544" s="279" t="s">
        <v>1225</v>
      </c>
      <c r="D1544" s="279"/>
      <c r="E1544" s="281" t="s">
        <v>17632</v>
      </c>
      <c r="F1544" s="279" t="s">
        <v>10029</v>
      </c>
      <c r="G1544" s="279" t="s">
        <v>9860</v>
      </c>
      <c r="H1544" s="282">
        <v>3313</v>
      </c>
      <c r="I1544" s="283" t="s">
        <v>14702</v>
      </c>
      <c r="J1544" s="284" t="s">
        <v>21236</v>
      </c>
      <c r="K1544" s="284" t="s">
        <v>19293</v>
      </c>
      <c r="M1544" s="283">
        <v>1</v>
      </c>
      <c r="N1544" s="283">
        <v>1</v>
      </c>
    </row>
    <row r="1545" spans="1:14" ht="25.5" x14ac:dyDescent="0.45">
      <c r="A1545" s="279" t="s">
        <v>9848</v>
      </c>
      <c r="B1545" s="280" t="s">
        <v>1226</v>
      </c>
      <c r="C1545" s="279" t="s">
        <v>1225</v>
      </c>
      <c r="D1545" s="279" t="s">
        <v>9848</v>
      </c>
      <c r="E1545" s="281" t="s">
        <v>17634</v>
      </c>
      <c r="F1545" s="279" t="s">
        <v>10026</v>
      </c>
      <c r="G1545" s="279" t="s">
        <v>10025</v>
      </c>
      <c r="H1545" s="282">
        <v>9512</v>
      </c>
      <c r="I1545" s="283" t="s">
        <v>14703</v>
      </c>
      <c r="J1545" s="284" t="s">
        <v>21236</v>
      </c>
      <c r="K1545" s="284" t="s">
        <v>19291</v>
      </c>
      <c r="M1545" s="283">
        <v>1</v>
      </c>
      <c r="N1545" s="283">
        <v>1</v>
      </c>
    </row>
    <row r="1546" spans="1:14" ht="13.15" x14ac:dyDescent="0.45">
      <c r="A1546" s="279" t="s">
        <v>9848</v>
      </c>
      <c r="B1546" s="280" t="s">
        <v>1226</v>
      </c>
      <c r="C1546" s="279" t="s">
        <v>1225</v>
      </c>
      <c r="D1546" s="279"/>
      <c r="E1546" s="281" t="s">
        <v>17637</v>
      </c>
      <c r="F1546" s="279" t="s">
        <v>10024</v>
      </c>
      <c r="G1546" s="279" t="s">
        <v>9860</v>
      </c>
      <c r="H1546" s="282">
        <v>9521</v>
      </c>
      <c r="I1546" s="283" t="s">
        <v>14704</v>
      </c>
      <c r="J1546" s="284" t="s">
        <v>21236</v>
      </c>
      <c r="K1546" s="284" t="s">
        <v>19288</v>
      </c>
      <c r="M1546" s="283">
        <v>1</v>
      </c>
      <c r="N1546" s="283">
        <v>1</v>
      </c>
    </row>
    <row r="1547" spans="1:14" ht="13.15" x14ac:dyDescent="0.45">
      <c r="A1547" s="279" t="s">
        <v>9848</v>
      </c>
      <c r="B1547" s="280" t="s">
        <v>1226</v>
      </c>
      <c r="C1547" s="279" t="s">
        <v>1225</v>
      </c>
      <c r="D1547" s="279"/>
      <c r="E1547" s="281" t="s">
        <v>17638</v>
      </c>
      <c r="F1547" s="279" t="s">
        <v>10023</v>
      </c>
      <c r="G1547" s="279" t="s">
        <v>9860</v>
      </c>
      <c r="H1547" s="282">
        <v>3312</v>
      </c>
      <c r="I1547" s="283" t="s">
        <v>14705</v>
      </c>
      <c r="J1547" s="284" t="s">
        <v>21236</v>
      </c>
      <c r="K1547" s="284" t="s">
        <v>19287</v>
      </c>
      <c r="M1547" s="283">
        <v>1</v>
      </c>
      <c r="N1547" s="283">
        <v>1</v>
      </c>
    </row>
    <row r="1548" spans="1:14" ht="13.15" x14ac:dyDescent="0.45">
      <c r="A1548" s="279" t="s">
        <v>9848</v>
      </c>
      <c r="B1548" s="280" t="s">
        <v>1226</v>
      </c>
      <c r="C1548" s="279" t="s">
        <v>1225</v>
      </c>
      <c r="D1548" s="279"/>
      <c r="E1548" s="281" t="s">
        <v>17641</v>
      </c>
      <c r="F1548" s="279" t="s">
        <v>2752</v>
      </c>
      <c r="G1548" s="279" t="s">
        <v>9860</v>
      </c>
      <c r="H1548" s="282">
        <v>3313</v>
      </c>
      <c r="I1548" s="283" t="s">
        <v>14706</v>
      </c>
      <c r="J1548" s="284" t="s">
        <v>21236</v>
      </c>
      <c r="K1548" s="284" t="s">
        <v>19284</v>
      </c>
      <c r="M1548" s="283">
        <v>1</v>
      </c>
      <c r="N1548" s="283">
        <v>1</v>
      </c>
    </row>
    <row r="1549" spans="1:14" ht="13.15" x14ac:dyDescent="0.45">
      <c r="A1549" s="279" t="s">
        <v>9848</v>
      </c>
      <c r="B1549" s="280" t="s">
        <v>1226</v>
      </c>
      <c r="C1549" s="279" t="s">
        <v>1225</v>
      </c>
      <c r="D1549" s="279"/>
      <c r="E1549" s="281" t="s">
        <v>17644</v>
      </c>
      <c r="F1549" s="279" t="s">
        <v>2754</v>
      </c>
      <c r="G1549" s="279" t="s">
        <v>9860</v>
      </c>
      <c r="H1549" s="282">
        <v>9511</v>
      </c>
      <c r="I1549" s="283" t="s">
        <v>14707</v>
      </c>
      <c r="J1549" s="284" t="s">
        <v>21236</v>
      </c>
      <c r="K1549" s="284" t="s">
        <v>19281</v>
      </c>
      <c r="M1549" s="283">
        <v>1</v>
      </c>
      <c r="N1549" s="283">
        <v>1</v>
      </c>
    </row>
    <row r="1550" spans="1:14" ht="13.15" x14ac:dyDescent="0.45">
      <c r="A1550" s="279" t="s">
        <v>9848</v>
      </c>
      <c r="B1550" s="280" t="s">
        <v>1226</v>
      </c>
      <c r="C1550" s="279" t="s">
        <v>1225</v>
      </c>
      <c r="D1550" s="279"/>
      <c r="E1550" s="281" t="s">
        <v>17646</v>
      </c>
      <c r="F1550" s="279" t="s">
        <v>10022</v>
      </c>
      <c r="G1550" s="279" t="s">
        <v>9860</v>
      </c>
      <c r="H1550" s="282">
        <v>3313</v>
      </c>
      <c r="I1550" s="283" t="s">
        <v>14708</v>
      </c>
      <c r="J1550" s="284" t="s">
        <v>21236</v>
      </c>
      <c r="K1550" s="284" t="s">
        <v>19279</v>
      </c>
      <c r="M1550" s="283">
        <v>1</v>
      </c>
      <c r="N1550" s="283">
        <v>1</v>
      </c>
    </row>
    <row r="1551" spans="1:14" ht="38.25" x14ac:dyDescent="0.45">
      <c r="A1551" s="279" t="s">
        <v>9848</v>
      </c>
      <c r="B1551" s="280" t="s">
        <v>1226</v>
      </c>
      <c r="C1551" s="279" t="s">
        <v>1225</v>
      </c>
      <c r="D1551" s="279"/>
      <c r="E1551" s="281" t="s">
        <v>17647</v>
      </c>
      <c r="F1551" s="279" t="s">
        <v>10021</v>
      </c>
      <c r="G1551" s="279" t="s">
        <v>9860</v>
      </c>
      <c r="H1551" s="282">
        <v>9512</v>
      </c>
      <c r="I1551" s="283" t="s">
        <v>14709</v>
      </c>
      <c r="J1551" s="284" t="s">
        <v>21236</v>
      </c>
      <c r="K1551" s="284" t="s">
        <v>19278</v>
      </c>
      <c r="M1551" s="283">
        <v>1</v>
      </c>
      <c r="N1551" s="283">
        <v>1</v>
      </c>
    </row>
    <row r="1552" spans="1:14" ht="25.5" x14ac:dyDescent="0.45">
      <c r="A1552" s="279"/>
      <c r="B1552" s="280" t="s">
        <v>1231</v>
      </c>
      <c r="C1552" s="279" t="s">
        <v>1230</v>
      </c>
      <c r="D1552" s="279"/>
      <c r="E1552" s="281" t="s">
        <v>17661</v>
      </c>
      <c r="F1552" s="279" t="s">
        <v>2768</v>
      </c>
      <c r="G1552" s="279" t="s">
        <v>9860</v>
      </c>
      <c r="H1552" s="282">
        <v>9521</v>
      </c>
      <c r="I1552" s="283" t="s">
        <v>14710</v>
      </c>
      <c r="J1552" s="284" t="s">
        <v>21233</v>
      </c>
      <c r="K1552" s="284" t="s">
        <v>19264</v>
      </c>
      <c r="M1552" s="283">
        <v>1</v>
      </c>
      <c r="N1552" s="283">
        <v>1</v>
      </c>
    </row>
    <row r="1553" spans="1:14" ht="38.25" x14ac:dyDescent="0.45">
      <c r="A1553" s="279" t="s">
        <v>9848</v>
      </c>
      <c r="B1553" s="280" t="s">
        <v>1234</v>
      </c>
      <c r="C1553" s="279" t="s">
        <v>1233</v>
      </c>
      <c r="D1553" s="279"/>
      <c r="E1553" s="281" t="s">
        <v>17664</v>
      </c>
      <c r="F1553" s="279" t="s">
        <v>2770</v>
      </c>
      <c r="G1553" s="279" t="s">
        <v>9860</v>
      </c>
      <c r="H1553" s="282">
        <v>3312</v>
      </c>
      <c r="I1553" s="283" t="s">
        <v>14711</v>
      </c>
      <c r="J1553" s="284" t="s">
        <v>21231</v>
      </c>
      <c r="K1553" s="284" t="s">
        <v>19261</v>
      </c>
      <c r="M1553" s="283">
        <v>1</v>
      </c>
      <c r="N1553" s="283">
        <v>1</v>
      </c>
    </row>
    <row r="1554" spans="1:14" ht="38.25" x14ac:dyDescent="0.45">
      <c r="A1554" s="279" t="s">
        <v>9848</v>
      </c>
      <c r="B1554" s="280" t="s">
        <v>1234</v>
      </c>
      <c r="C1554" s="279" t="s">
        <v>1233</v>
      </c>
      <c r="D1554" s="279"/>
      <c r="E1554" s="281" t="s">
        <v>17666</v>
      </c>
      <c r="F1554" s="279" t="s">
        <v>2772</v>
      </c>
      <c r="G1554" s="279" t="s">
        <v>9860</v>
      </c>
      <c r="H1554" s="282">
        <v>3313</v>
      </c>
      <c r="I1554" s="283" t="s">
        <v>14712</v>
      </c>
      <c r="J1554" s="284" t="s">
        <v>21231</v>
      </c>
      <c r="K1554" s="284" t="s">
        <v>19259</v>
      </c>
      <c r="M1554" s="283">
        <v>1</v>
      </c>
      <c r="N1554" s="283">
        <v>1</v>
      </c>
    </row>
    <row r="1555" spans="1:14" ht="25.5" x14ac:dyDescent="0.45">
      <c r="A1555" s="279" t="s">
        <v>9848</v>
      </c>
      <c r="B1555" s="280" t="s">
        <v>1237</v>
      </c>
      <c r="C1555" s="279" t="s">
        <v>1236</v>
      </c>
      <c r="D1555" s="279"/>
      <c r="E1555" s="281" t="s">
        <v>17669</v>
      </c>
      <c r="F1555" s="279" t="s">
        <v>10020</v>
      </c>
      <c r="G1555" s="279" t="s">
        <v>9860</v>
      </c>
      <c r="H1555" s="282">
        <v>3311</v>
      </c>
      <c r="I1555" s="283" t="s">
        <v>14713</v>
      </c>
      <c r="J1555" s="284" t="s">
        <v>21229</v>
      </c>
      <c r="K1555" s="284" t="s">
        <v>19256</v>
      </c>
      <c r="M1555" s="283">
        <v>1</v>
      </c>
      <c r="N1555" s="283">
        <v>1</v>
      </c>
    </row>
    <row r="1556" spans="1:14" ht="25.5" x14ac:dyDescent="0.45">
      <c r="A1556" s="279" t="s">
        <v>9848</v>
      </c>
      <c r="B1556" s="280" t="s">
        <v>1237</v>
      </c>
      <c r="C1556" s="279" t="s">
        <v>1236</v>
      </c>
      <c r="D1556" s="279"/>
      <c r="E1556" s="281" t="s">
        <v>17670</v>
      </c>
      <c r="F1556" s="279" t="s">
        <v>2776</v>
      </c>
      <c r="G1556" s="279" t="s">
        <v>9860</v>
      </c>
      <c r="H1556" s="282">
        <v>3312</v>
      </c>
      <c r="I1556" s="283" t="s">
        <v>14714</v>
      </c>
      <c r="J1556" s="284" t="s">
        <v>21229</v>
      </c>
      <c r="K1556" s="284" t="s">
        <v>19255</v>
      </c>
      <c r="M1556" s="283">
        <v>1</v>
      </c>
      <c r="N1556" s="283">
        <v>1</v>
      </c>
    </row>
    <row r="1557" spans="1:14" ht="25.5" x14ac:dyDescent="0.45">
      <c r="A1557" s="279"/>
      <c r="B1557" s="280" t="s">
        <v>1240</v>
      </c>
      <c r="C1557" s="279" t="s">
        <v>1239</v>
      </c>
      <c r="D1557" s="279"/>
      <c r="E1557" s="281" t="s">
        <v>17673</v>
      </c>
      <c r="F1557" s="279" t="s">
        <v>2777</v>
      </c>
      <c r="G1557" s="279" t="s">
        <v>9860</v>
      </c>
      <c r="H1557" s="282">
        <v>3313</v>
      </c>
      <c r="I1557" s="283" t="s">
        <v>14715</v>
      </c>
      <c r="J1557" s="284" t="s">
        <v>21227</v>
      </c>
      <c r="K1557" s="284" t="s">
        <v>19252</v>
      </c>
      <c r="M1557" s="283">
        <v>1</v>
      </c>
      <c r="N1557" s="283">
        <v>1</v>
      </c>
    </row>
    <row r="1558" spans="1:14" ht="38.25" x14ac:dyDescent="0.45">
      <c r="A1558" s="279"/>
      <c r="B1558" s="280" t="s">
        <v>1245</v>
      </c>
      <c r="C1558" s="279" t="s">
        <v>1244</v>
      </c>
      <c r="D1558" s="279"/>
      <c r="E1558" s="281" t="s">
        <v>17679</v>
      </c>
      <c r="F1558" s="279" t="s">
        <v>2783</v>
      </c>
      <c r="G1558" s="279" t="s">
        <v>9860</v>
      </c>
      <c r="H1558" s="282">
        <v>3314</v>
      </c>
      <c r="I1558" s="283" t="s">
        <v>14716</v>
      </c>
      <c r="J1558" s="284" t="s">
        <v>21224</v>
      </c>
      <c r="K1558" s="284" t="s">
        <v>19246</v>
      </c>
      <c r="M1558" s="283">
        <v>1</v>
      </c>
      <c r="N1558" s="283">
        <v>1</v>
      </c>
    </row>
    <row r="1559" spans="1:14" ht="38.25" x14ac:dyDescent="0.45">
      <c r="A1559" s="279" t="s">
        <v>9848</v>
      </c>
      <c r="B1559" s="280" t="s">
        <v>1248</v>
      </c>
      <c r="C1559" s="279" t="s">
        <v>1247</v>
      </c>
      <c r="D1559" s="279" t="s">
        <v>9848</v>
      </c>
      <c r="E1559" s="281" t="s">
        <v>17481</v>
      </c>
      <c r="F1559" s="279" t="s">
        <v>2618</v>
      </c>
      <c r="G1559" s="279" t="s">
        <v>10106</v>
      </c>
      <c r="H1559" s="282">
        <v>3315</v>
      </c>
      <c r="I1559" s="283" t="s">
        <v>14717</v>
      </c>
      <c r="J1559" s="284" t="s">
        <v>21222</v>
      </c>
      <c r="K1559" s="284" t="s">
        <v>19454</v>
      </c>
      <c r="M1559" s="283">
        <v>1</v>
      </c>
      <c r="N1559" s="283">
        <v>1</v>
      </c>
    </row>
    <row r="1560" spans="1:14" ht="25.5" x14ac:dyDescent="0.45">
      <c r="A1560" s="279" t="s">
        <v>9848</v>
      </c>
      <c r="B1560" s="280" t="s">
        <v>1248</v>
      </c>
      <c r="C1560" s="279" t="s">
        <v>1247</v>
      </c>
      <c r="D1560" s="279" t="s">
        <v>9848</v>
      </c>
      <c r="E1560" s="281" t="s">
        <v>17627</v>
      </c>
      <c r="F1560" s="279" t="s">
        <v>2740</v>
      </c>
      <c r="G1560" s="279" t="s">
        <v>10033</v>
      </c>
      <c r="H1560" s="282">
        <v>3319</v>
      </c>
      <c r="I1560" s="283" t="s">
        <v>14718</v>
      </c>
      <c r="J1560" s="284" t="s">
        <v>21222</v>
      </c>
      <c r="K1560" s="284" t="s">
        <v>19298</v>
      </c>
      <c r="M1560" s="283">
        <v>1</v>
      </c>
      <c r="N1560" s="283">
        <v>1</v>
      </c>
    </row>
    <row r="1561" spans="1:14" ht="25.5" x14ac:dyDescent="0.45">
      <c r="A1561" s="279" t="s">
        <v>9848</v>
      </c>
      <c r="B1561" s="280" t="s">
        <v>1248</v>
      </c>
      <c r="C1561" s="279" t="s">
        <v>1247</v>
      </c>
      <c r="D1561" s="279"/>
      <c r="E1561" s="281" t="s">
        <v>17677</v>
      </c>
      <c r="F1561" s="279" t="s">
        <v>2781</v>
      </c>
      <c r="G1561" s="279" t="s">
        <v>9860</v>
      </c>
      <c r="H1561" s="282">
        <v>4520</v>
      </c>
      <c r="I1561" s="283" t="s">
        <v>14719</v>
      </c>
      <c r="J1561" s="284" t="s">
        <v>21222</v>
      </c>
      <c r="K1561" s="284" t="s">
        <v>19248</v>
      </c>
      <c r="M1561" s="283">
        <v>1</v>
      </c>
      <c r="N1561" s="283">
        <v>1</v>
      </c>
    </row>
    <row r="1562" spans="1:14" ht="25.5" x14ac:dyDescent="0.45">
      <c r="A1562" s="279" t="s">
        <v>9848</v>
      </c>
      <c r="B1562" s="280" t="s">
        <v>1248</v>
      </c>
      <c r="C1562" s="279" t="s">
        <v>1247</v>
      </c>
      <c r="D1562" s="279"/>
      <c r="E1562" s="281" t="s">
        <v>17681</v>
      </c>
      <c r="F1562" s="279" t="s">
        <v>2785</v>
      </c>
      <c r="G1562" s="279" t="s">
        <v>9860</v>
      </c>
      <c r="H1562" s="282">
        <v>8129</v>
      </c>
      <c r="I1562" s="283" t="s">
        <v>14720</v>
      </c>
      <c r="J1562" s="284" t="s">
        <v>21222</v>
      </c>
      <c r="K1562" s="284" t="s">
        <v>19244</v>
      </c>
      <c r="M1562" s="283">
        <v>1</v>
      </c>
      <c r="N1562" s="283">
        <v>1</v>
      </c>
    </row>
    <row r="1563" spans="1:14" ht="25.5" x14ac:dyDescent="0.45">
      <c r="A1563" s="279" t="s">
        <v>9848</v>
      </c>
      <c r="B1563" s="280" t="s">
        <v>1248</v>
      </c>
      <c r="C1563" s="279" t="s">
        <v>1247</v>
      </c>
      <c r="D1563" s="279"/>
      <c r="E1563" s="281" t="s">
        <v>17684</v>
      </c>
      <c r="F1563" s="279" t="s">
        <v>2788</v>
      </c>
      <c r="G1563" s="279" t="s">
        <v>9860</v>
      </c>
      <c r="H1563" s="282">
        <v>3312</v>
      </c>
      <c r="I1563" s="283" t="s">
        <v>14721</v>
      </c>
      <c r="J1563" s="284" t="s">
        <v>21222</v>
      </c>
      <c r="K1563" s="284" t="s">
        <v>19241</v>
      </c>
      <c r="M1563" s="283">
        <v>1</v>
      </c>
      <c r="N1563" s="283">
        <v>1</v>
      </c>
    </row>
    <row r="1564" spans="1:14" ht="25.5" x14ac:dyDescent="0.45">
      <c r="A1564" s="279" t="s">
        <v>9848</v>
      </c>
      <c r="B1564" s="280" t="s">
        <v>1248</v>
      </c>
      <c r="C1564" s="279" t="s">
        <v>1247</v>
      </c>
      <c r="D1564" s="279"/>
      <c r="E1564" s="281" t="s">
        <v>17686</v>
      </c>
      <c r="F1564" s="279" t="s">
        <v>10019</v>
      </c>
      <c r="G1564" s="279" t="s">
        <v>9860</v>
      </c>
      <c r="H1564" s="282">
        <v>9522</v>
      </c>
      <c r="I1564" s="283" t="s">
        <v>14722</v>
      </c>
      <c r="J1564" s="284" t="s">
        <v>21222</v>
      </c>
      <c r="K1564" s="284" t="s">
        <v>19239</v>
      </c>
      <c r="M1564" s="283">
        <v>1</v>
      </c>
      <c r="N1564" s="283">
        <v>1</v>
      </c>
    </row>
    <row r="1565" spans="1:14" ht="25.5" x14ac:dyDescent="0.45">
      <c r="A1565" s="279" t="s">
        <v>9848</v>
      </c>
      <c r="B1565" s="280" t="s">
        <v>1248</v>
      </c>
      <c r="C1565" s="279" t="s">
        <v>1247</v>
      </c>
      <c r="D1565" s="279"/>
      <c r="E1565" s="281" t="s">
        <v>17687</v>
      </c>
      <c r="F1565" s="279" t="s">
        <v>10018</v>
      </c>
      <c r="G1565" s="279" t="s">
        <v>9860</v>
      </c>
      <c r="H1565" s="282">
        <v>9522</v>
      </c>
      <c r="I1565" s="283" t="s">
        <v>14723</v>
      </c>
      <c r="J1565" s="284" t="s">
        <v>21222</v>
      </c>
      <c r="K1565" s="284" t="s">
        <v>19238</v>
      </c>
      <c r="M1565" s="283">
        <v>1</v>
      </c>
      <c r="N1565" s="283">
        <v>1</v>
      </c>
    </row>
    <row r="1566" spans="1:14" ht="25.5" x14ac:dyDescent="0.45">
      <c r="A1566" s="279" t="s">
        <v>9848</v>
      </c>
      <c r="B1566" s="280" t="s">
        <v>1248</v>
      </c>
      <c r="C1566" s="279" t="s">
        <v>1247</v>
      </c>
      <c r="D1566" s="279"/>
      <c r="E1566" s="281" t="s">
        <v>17689</v>
      </c>
      <c r="F1566" s="279" t="s">
        <v>2793</v>
      </c>
      <c r="G1566" s="279" t="s">
        <v>9860</v>
      </c>
      <c r="H1566" s="282">
        <v>9524</v>
      </c>
      <c r="I1566" s="283" t="s">
        <v>14724</v>
      </c>
      <c r="J1566" s="284" t="s">
        <v>21222</v>
      </c>
      <c r="K1566" s="284" t="s">
        <v>19236</v>
      </c>
      <c r="M1566" s="283">
        <v>1</v>
      </c>
      <c r="N1566" s="283">
        <v>1</v>
      </c>
    </row>
    <row r="1567" spans="1:14" ht="25.5" x14ac:dyDescent="0.45">
      <c r="A1567" s="279" t="s">
        <v>9848</v>
      </c>
      <c r="B1567" s="280" t="s">
        <v>1248</v>
      </c>
      <c r="C1567" s="279" t="s">
        <v>1247</v>
      </c>
      <c r="D1567" s="279"/>
      <c r="E1567" s="281" t="s">
        <v>17692</v>
      </c>
      <c r="F1567" s="279" t="s">
        <v>2795</v>
      </c>
      <c r="G1567" s="279" t="s">
        <v>9860</v>
      </c>
      <c r="H1567" s="282">
        <v>9523</v>
      </c>
      <c r="I1567" s="283" t="s">
        <v>14725</v>
      </c>
      <c r="J1567" s="284" t="s">
        <v>21222</v>
      </c>
      <c r="K1567" s="284" t="s">
        <v>19233</v>
      </c>
      <c r="M1567" s="283">
        <v>1</v>
      </c>
      <c r="N1567" s="283">
        <v>1</v>
      </c>
    </row>
    <row r="1568" spans="1:14" ht="25.5" x14ac:dyDescent="0.45">
      <c r="A1568" s="279" t="s">
        <v>9848</v>
      </c>
      <c r="B1568" s="280" t="s">
        <v>1248</v>
      </c>
      <c r="C1568" s="279" t="s">
        <v>1247</v>
      </c>
      <c r="D1568" s="279"/>
      <c r="E1568" s="281" t="s">
        <v>17695</v>
      </c>
      <c r="F1568" s="279" t="s">
        <v>2797</v>
      </c>
      <c r="G1568" s="279" t="s">
        <v>9860</v>
      </c>
      <c r="H1568" s="282">
        <v>3311</v>
      </c>
      <c r="I1568" s="283" t="s">
        <v>14726</v>
      </c>
      <c r="J1568" s="284" t="s">
        <v>21222</v>
      </c>
      <c r="K1568" s="284" t="s">
        <v>19230</v>
      </c>
      <c r="M1568" s="283">
        <v>1</v>
      </c>
      <c r="N1568" s="283">
        <v>1</v>
      </c>
    </row>
    <row r="1569" spans="1:14" ht="25.5" x14ac:dyDescent="0.45">
      <c r="A1569" s="279" t="s">
        <v>9848</v>
      </c>
      <c r="B1569" s="280" t="s">
        <v>1254</v>
      </c>
      <c r="C1569" s="279" t="s">
        <v>1252</v>
      </c>
      <c r="D1569" s="279"/>
      <c r="E1569" s="281" t="s">
        <v>17698</v>
      </c>
      <c r="F1569" s="279" t="s">
        <v>2802</v>
      </c>
      <c r="G1569" s="279" t="s">
        <v>9860</v>
      </c>
      <c r="H1569" s="282">
        <v>3312</v>
      </c>
      <c r="I1569" s="283" t="s">
        <v>14727</v>
      </c>
      <c r="J1569" s="284" t="s">
        <v>21218</v>
      </c>
      <c r="K1569" s="284" t="s">
        <v>19225</v>
      </c>
      <c r="M1569" s="283">
        <v>1</v>
      </c>
      <c r="N1569" s="283">
        <v>1</v>
      </c>
    </row>
    <row r="1570" spans="1:14" ht="25.5" x14ac:dyDescent="0.45">
      <c r="A1570" s="279" t="s">
        <v>9848</v>
      </c>
      <c r="B1570" s="280" t="s">
        <v>1254</v>
      </c>
      <c r="C1570" s="279" t="s">
        <v>1252</v>
      </c>
      <c r="D1570" s="279"/>
      <c r="E1570" s="281" t="s">
        <v>17700</v>
      </c>
      <c r="F1570" s="279" t="s">
        <v>2804</v>
      </c>
      <c r="G1570" s="279" t="s">
        <v>9860</v>
      </c>
      <c r="H1570" s="282">
        <v>3315</v>
      </c>
      <c r="I1570" s="283" t="s">
        <v>14728</v>
      </c>
      <c r="J1570" s="284" t="s">
        <v>21218</v>
      </c>
      <c r="K1570" s="284" t="s">
        <v>19223</v>
      </c>
      <c r="M1570" s="283">
        <v>1</v>
      </c>
      <c r="N1570" s="283">
        <v>1</v>
      </c>
    </row>
    <row r="1571" spans="1:14" ht="25.5" x14ac:dyDescent="0.45">
      <c r="A1571" s="279" t="s">
        <v>9848</v>
      </c>
      <c r="B1571" s="280" t="s">
        <v>1254</v>
      </c>
      <c r="C1571" s="279" t="s">
        <v>1252</v>
      </c>
      <c r="D1571" s="279"/>
      <c r="E1571" s="281" t="s">
        <v>17702</v>
      </c>
      <c r="F1571" s="279" t="s">
        <v>2806</v>
      </c>
      <c r="G1571" s="279" t="s">
        <v>9860</v>
      </c>
      <c r="H1571" s="282">
        <v>3319</v>
      </c>
      <c r="I1571" s="283" t="s">
        <v>14729</v>
      </c>
      <c r="J1571" s="284" t="s">
        <v>21218</v>
      </c>
      <c r="K1571" s="284" t="s">
        <v>19221</v>
      </c>
      <c r="M1571" s="283">
        <v>1</v>
      </c>
      <c r="N1571" s="283">
        <v>1</v>
      </c>
    </row>
    <row r="1572" spans="1:14" ht="25.5" x14ac:dyDescent="0.45">
      <c r="A1572" s="279" t="s">
        <v>9848</v>
      </c>
      <c r="B1572" s="280" t="s">
        <v>1254</v>
      </c>
      <c r="C1572" s="279" t="s">
        <v>1252</v>
      </c>
      <c r="D1572" s="279" t="s">
        <v>9848</v>
      </c>
      <c r="E1572" s="281" t="s">
        <v>17704</v>
      </c>
      <c r="F1572" s="279" t="s">
        <v>2808</v>
      </c>
      <c r="G1572" s="279" t="s">
        <v>10017</v>
      </c>
      <c r="H1572" s="282">
        <v>4540</v>
      </c>
      <c r="I1572" s="283" t="s">
        <v>14730</v>
      </c>
      <c r="J1572" s="284" t="s">
        <v>21218</v>
      </c>
      <c r="K1572" s="284" t="s">
        <v>19219</v>
      </c>
      <c r="M1572" s="283">
        <v>1</v>
      </c>
      <c r="N1572" s="283">
        <v>1</v>
      </c>
    </row>
    <row r="1573" spans="1:14" ht="38.25" x14ac:dyDescent="0.45">
      <c r="A1573" s="279" t="s">
        <v>9848</v>
      </c>
      <c r="B1573" s="280" t="s">
        <v>1254</v>
      </c>
      <c r="C1573" s="279" t="s">
        <v>1252</v>
      </c>
      <c r="D1573" s="279" t="s">
        <v>9848</v>
      </c>
      <c r="E1573" s="281" t="s">
        <v>17712</v>
      </c>
      <c r="F1573" s="279" t="s">
        <v>2815</v>
      </c>
      <c r="G1573" s="279" t="s">
        <v>10012</v>
      </c>
      <c r="H1573" s="282">
        <v>9522</v>
      </c>
      <c r="I1573" s="283" t="s">
        <v>14731</v>
      </c>
      <c r="J1573" s="284" t="s">
        <v>21218</v>
      </c>
      <c r="K1573" s="284" t="s">
        <v>19211</v>
      </c>
      <c r="M1573" s="283">
        <v>1</v>
      </c>
      <c r="N1573" s="283">
        <v>1</v>
      </c>
    </row>
    <row r="1574" spans="1:14" ht="38.25" x14ac:dyDescent="0.45">
      <c r="A1574" s="279" t="s">
        <v>9848</v>
      </c>
      <c r="B1574" s="280" t="s">
        <v>1254</v>
      </c>
      <c r="C1574" s="279" t="s">
        <v>1252</v>
      </c>
      <c r="D1574" s="279" t="s">
        <v>9848</v>
      </c>
      <c r="E1574" s="281" t="s">
        <v>17714</v>
      </c>
      <c r="F1574" s="279" t="s">
        <v>2817</v>
      </c>
      <c r="G1574" s="279" t="s">
        <v>10008</v>
      </c>
      <c r="H1574" s="282">
        <v>9529</v>
      </c>
      <c r="I1574" s="283" t="s">
        <v>14732</v>
      </c>
      <c r="J1574" s="284" t="s">
        <v>21218</v>
      </c>
      <c r="K1574" s="284" t="s">
        <v>19209</v>
      </c>
      <c r="M1574" s="283">
        <v>1</v>
      </c>
      <c r="N1574" s="283">
        <v>1</v>
      </c>
    </row>
    <row r="1575" spans="1:14" ht="25.5" x14ac:dyDescent="0.45">
      <c r="A1575" s="279" t="s">
        <v>9848</v>
      </c>
      <c r="B1575" s="280" t="s">
        <v>1254</v>
      </c>
      <c r="C1575" s="279" t="s">
        <v>1252</v>
      </c>
      <c r="D1575" s="279" t="s">
        <v>9848</v>
      </c>
      <c r="E1575" s="281" t="s">
        <v>17720</v>
      </c>
      <c r="F1575" s="279" t="s">
        <v>2820</v>
      </c>
      <c r="G1575" s="279" t="s">
        <v>10002</v>
      </c>
      <c r="H1575" s="282">
        <v>9602</v>
      </c>
      <c r="I1575" s="283" t="s">
        <v>14733</v>
      </c>
      <c r="J1575" s="284" t="s">
        <v>21218</v>
      </c>
      <c r="K1575" s="284" t="s">
        <v>19203</v>
      </c>
      <c r="M1575" s="283">
        <v>1</v>
      </c>
      <c r="N1575" s="283">
        <v>1</v>
      </c>
    </row>
    <row r="1576" spans="1:14" ht="13.15" x14ac:dyDescent="0.45">
      <c r="A1576" s="279" t="s">
        <v>9848</v>
      </c>
      <c r="B1576" s="280" t="s">
        <v>1258</v>
      </c>
      <c r="C1576" s="279" t="s">
        <v>1259</v>
      </c>
      <c r="D1576" s="279"/>
      <c r="E1576" s="281" t="s">
        <v>17250</v>
      </c>
      <c r="F1576" s="279" t="s">
        <v>2451</v>
      </c>
      <c r="G1576" s="279" t="s">
        <v>9860</v>
      </c>
      <c r="H1576" s="282">
        <v>9602</v>
      </c>
      <c r="I1576" s="283" t="s">
        <v>14734</v>
      </c>
      <c r="J1576" s="284" t="s">
        <v>21215</v>
      </c>
      <c r="K1576" s="284" t="s">
        <v>19695</v>
      </c>
      <c r="M1576" s="283">
        <v>1</v>
      </c>
      <c r="N1576" s="283">
        <v>1</v>
      </c>
    </row>
    <row r="1577" spans="1:14" ht="13.15" x14ac:dyDescent="0.45">
      <c r="A1577" s="279" t="s">
        <v>9848</v>
      </c>
      <c r="B1577" s="280" t="s">
        <v>1258</v>
      </c>
      <c r="C1577" s="279" t="s">
        <v>1259</v>
      </c>
      <c r="D1577" s="279" t="s">
        <v>9848</v>
      </c>
      <c r="E1577" s="281" t="s">
        <v>17254</v>
      </c>
      <c r="F1577" s="279" t="s">
        <v>2454</v>
      </c>
      <c r="G1577" s="279" t="s">
        <v>10204</v>
      </c>
      <c r="H1577" s="282">
        <v>9602</v>
      </c>
      <c r="I1577" s="283" t="s">
        <v>14735</v>
      </c>
      <c r="J1577" s="284" t="s">
        <v>21215</v>
      </c>
      <c r="K1577" s="284" t="s">
        <v>19691</v>
      </c>
      <c r="M1577" s="283">
        <v>1</v>
      </c>
      <c r="N1577" s="283">
        <v>1</v>
      </c>
    </row>
    <row r="1578" spans="1:14" ht="25.5" x14ac:dyDescent="0.45">
      <c r="A1578" s="279" t="s">
        <v>9848</v>
      </c>
      <c r="B1578" s="280" t="s">
        <v>1260</v>
      </c>
      <c r="C1578" s="279" t="s">
        <v>1261</v>
      </c>
      <c r="D1578" s="279"/>
      <c r="E1578" s="281" t="s">
        <v>17723</v>
      </c>
      <c r="F1578" s="279" t="s">
        <v>2823</v>
      </c>
      <c r="G1578" s="279" t="s">
        <v>9860</v>
      </c>
      <c r="H1578" s="282">
        <v>9609</v>
      </c>
      <c r="I1578" s="283" t="s">
        <v>14736</v>
      </c>
      <c r="J1578" s="284" t="s">
        <v>21214</v>
      </c>
      <c r="K1578" s="284" t="s">
        <v>19199</v>
      </c>
      <c r="M1578" s="283">
        <v>1</v>
      </c>
      <c r="N1578" s="283">
        <v>1</v>
      </c>
    </row>
    <row r="1579" spans="1:14" ht="25.5" x14ac:dyDescent="0.45">
      <c r="A1579" s="279" t="s">
        <v>9848</v>
      </c>
      <c r="B1579" s="280" t="s">
        <v>1260</v>
      </c>
      <c r="C1579" s="279" t="s">
        <v>1261</v>
      </c>
      <c r="D1579" s="279"/>
      <c r="E1579" s="281" t="s">
        <v>17725</v>
      </c>
      <c r="F1579" s="279" t="s">
        <v>2825</v>
      </c>
      <c r="G1579" s="279" t="s">
        <v>9860</v>
      </c>
      <c r="H1579" s="282">
        <v>9609</v>
      </c>
      <c r="I1579" s="283" t="s">
        <v>14737</v>
      </c>
      <c r="J1579" s="284" t="s">
        <v>21214</v>
      </c>
      <c r="K1579" s="284" t="s">
        <v>19197</v>
      </c>
      <c r="M1579" s="283">
        <v>1</v>
      </c>
      <c r="N1579" s="283">
        <v>1</v>
      </c>
    </row>
    <row r="1580" spans="1:14" ht="25.5" x14ac:dyDescent="0.45">
      <c r="A1580" s="279" t="s">
        <v>9848</v>
      </c>
      <c r="B1580" s="280" t="s">
        <v>1262</v>
      </c>
      <c r="C1580" s="279" t="s">
        <v>1263</v>
      </c>
      <c r="D1580" s="279"/>
      <c r="E1580" s="281" t="s">
        <v>17727</v>
      </c>
      <c r="F1580" s="279" t="s">
        <v>2826</v>
      </c>
      <c r="G1580" s="279" t="s">
        <v>9860</v>
      </c>
      <c r="H1580" s="282">
        <v>9603</v>
      </c>
      <c r="I1580" s="283" t="s">
        <v>14738</v>
      </c>
      <c r="J1580" s="284" t="s">
        <v>21213</v>
      </c>
      <c r="K1580" s="284" t="s">
        <v>19195</v>
      </c>
      <c r="M1580" s="283">
        <v>1</v>
      </c>
      <c r="N1580" s="283">
        <v>1</v>
      </c>
    </row>
    <row r="1581" spans="1:14" ht="25.5" x14ac:dyDescent="0.45">
      <c r="A1581" s="279" t="s">
        <v>9848</v>
      </c>
      <c r="B1581" s="280" t="s">
        <v>1262</v>
      </c>
      <c r="C1581" s="279" t="s">
        <v>1263</v>
      </c>
      <c r="D1581" s="279"/>
      <c r="E1581" s="281" t="s">
        <v>17729</v>
      </c>
      <c r="F1581" s="279" t="s">
        <v>2828</v>
      </c>
      <c r="G1581" s="279" t="s">
        <v>9860</v>
      </c>
      <c r="H1581" s="282">
        <v>9603</v>
      </c>
      <c r="I1581" s="283" t="s">
        <v>14739</v>
      </c>
      <c r="J1581" s="284" t="s">
        <v>21213</v>
      </c>
      <c r="K1581" s="284" t="s">
        <v>19193</v>
      </c>
      <c r="M1581" s="283">
        <v>1</v>
      </c>
      <c r="N1581" s="283">
        <v>1</v>
      </c>
    </row>
    <row r="1582" spans="1:14" ht="25.5" x14ac:dyDescent="0.45">
      <c r="A1582" s="279" t="s">
        <v>9848</v>
      </c>
      <c r="B1582" s="280" t="s">
        <v>1267</v>
      </c>
      <c r="C1582" s="279" t="s">
        <v>1265</v>
      </c>
      <c r="D1582" s="279"/>
      <c r="E1582" s="281" t="s">
        <v>17738</v>
      </c>
      <c r="F1582" s="279" t="s">
        <v>2835</v>
      </c>
      <c r="G1582" s="279" t="s">
        <v>9860</v>
      </c>
      <c r="H1582" s="282">
        <v>9601</v>
      </c>
      <c r="I1582" s="283" t="s">
        <v>14740</v>
      </c>
      <c r="J1582" s="284" t="s">
        <v>21210</v>
      </c>
      <c r="K1582" s="284" t="s">
        <v>19184</v>
      </c>
      <c r="M1582" s="283">
        <v>1</v>
      </c>
      <c r="N1582" s="283">
        <v>1</v>
      </c>
    </row>
    <row r="1583" spans="1:14" ht="13.15" x14ac:dyDescent="0.45">
      <c r="A1583" s="279" t="s">
        <v>9848</v>
      </c>
      <c r="B1583" s="280" t="s">
        <v>1267</v>
      </c>
      <c r="C1583" s="279" t="s">
        <v>1265</v>
      </c>
      <c r="D1583" s="279"/>
      <c r="E1583" s="281" t="s">
        <v>17740</v>
      </c>
      <c r="F1583" s="279" t="s">
        <v>2836</v>
      </c>
      <c r="G1583" s="279" t="s">
        <v>9860</v>
      </c>
      <c r="H1583" s="282">
        <v>9601</v>
      </c>
      <c r="I1583" s="283" t="s">
        <v>14741</v>
      </c>
      <c r="J1583" s="284" t="s">
        <v>21210</v>
      </c>
      <c r="K1583" s="284" t="s">
        <v>19182</v>
      </c>
      <c r="M1583" s="283">
        <v>1</v>
      </c>
      <c r="N1583" s="283">
        <v>1</v>
      </c>
    </row>
    <row r="1584" spans="1:14" ht="25.5" x14ac:dyDescent="0.45">
      <c r="A1584" s="279" t="s">
        <v>9848</v>
      </c>
      <c r="B1584" s="280" t="s">
        <v>1267</v>
      </c>
      <c r="C1584" s="279" t="s">
        <v>1265</v>
      </c>
      <c r="D1584" s="279" t="s">
        <v>9848</v>
      </c>
      <c r="E1584" s="281" t="s">
        <v>17758</v>
      </c>
      <c r="F1584" s="279" t="s">
        <v>2851</v>
      </c>
      <c r="G1584" s="279" t="s">
        <v>9991</v>
      </c>
      <c r="H1584" s="282">
        <v>9601</v>
      </c>
      <c r="I1584" s="283" t="s">
        <v>14742</v>
      </c>
      <c r="J1584" s="284" t="s">
        <v>21210</v>
      </c>
      <c r="K1584" s="284" t="s">
        <v>19162</v>
      </c>
      <c r="M1584" s="283">
        <v>1</v>
      </c>
      <c r="N1584" s="283">
        <v>1</v>
      </c>
    </row>
    <row r="1585" spans="1:14" ht="13.15" x14ac:dyDescent="0.45">
      <c r="A1585" s="279" t="s">
        <v>9848</v>
      </c>
      <c r="B1585" s="280" t="s">
        <v>1272</v>
      </c>
      <c r="C1585" s="279" t="s">
        <v>1273</v>
      </c>
      <c r="D1585" s="279"/>
      <c r="E1585" s="281" t="s">
        <v>17708</v>
      </c>
      <c r="F1585" s="279" t="s">
        <v>10014</v>
      </c>
      <c r="G1585" s="279" t="s">
        <v>9860</v>
      </c>
      <c r="H1585" s="282">
        <v>9601</v>
      </c>
      <c r="I1585" s="283" t="s">
        <v>14743</v>
      </c>
      <c r="J1585" s="284" t="s">
        <v>21207</v>
      </c>
      <c r="K1585" s="284" t="s">
        <v>19215</v>
      </c>
      <c r="M1585" s="283">
        <v>1</v>
      </c>
      <c r="N1585" s="283">
        <v>1</v>
      </c>
    </row>
    <row r="1586" spans="1:14" ht="38.25" x14ac:dyDescent="0.45">
      <c r="A1586" s="279" t="s">
        <v>9848</v>
      </c>
      <c r="B1586" s="280" t="s">
        <v>1272</v>
      </c>
      <c r="C1586" s="279" t="s">
        <v>1273</v>
      </c>
      <c r="D1586" s="279" t="s">
        <v>9848</v>
      </c>
      <c r="E1586" s="281" t="s">
        <v>17712</v>
      </c>
      <c r="F1586" s="279" t="s">
        <v>2815</v>
      </c>
      <c r="G1586" s="279" t="s">
        <v>10011</v>
      </c>
      <c r="H1586" s="282">
        <v>9609</v>
      </c>
      <c r="I1586" s="283" t="s">
        <v>14744</v>
      </c>
      <c r="J1586" s="284" t="s">
        <v>21207</v>
      </c>
      <c r="K1586" s="284" t="s">
        <v>19211</v>
      </c>
      <c r="M1586" s="283">
        <v>1</v>
      </c>
      <c r="N1586" s="283">
        <v>1</v>
      </c>
    </row>
    <row r="1587" spans="1:14" ht="25.5" x14ac:dyDescent="0.45">
      <c r="A1587" s="279" t="s">
        <v>9848</v>
      </c>
      <c r="B1587" s="280" t="s">
        <v>1272</v>
      </c>
      <c r="C1587" s="279" t="s">
        <v>1273</v>
      </c>
      <c r="D1587" s="279"/>
      <c r="E1587" s="281" t="s">
        <v>17743</v>
      </c>
      <c r="F1587" s="279" t="s">
        <v>2839</v>
      </c>
      <c r="G1587" s="279" t="s">
        <v>9860</v>
      </c>
      <c r="H1587" s="282">
        <v>7420</v>
      </c>
      <c r="I1587" s="283" t="s">
        <v>14745</v>
      </c>
      <c r="J1587" s="284" t="s">
        <v>21207</v>
      </c>
      <c r="K1587" s="284" t="s">
        <v>19179</v>
      </c>
      <c r="M1587" s="283">
        <v>1</v>
      </c>
      <c r="N1587" s="283">
        <v>1</v>
      </c>
    </row>
    <row r="1588" spans="1:14" ht="25.5" x14ac:dyDescent="0.45">
      <c r="A1588" s="279" t="s">
        <v>9848</v>
      </c>
      <c r="B1588" s="280" t="s">
        <v>1272</v>
      </c>
      <c r="C1588" s="279" t="s">
        <v>1273</v>
      </c>
      <c r="D1588" s="279"/>
      <c r="E1588" s="281" t="s">
        <v>17749</v>
      </c>
      <c r="F1588" s="279" t="s">
        <v>2842</v>
      </c>
      <c r="G1588" s="279" t="s">
        <v>9860</v>
      </c>
      <c r="H1588" s="282">
        <v>7420</v>
      </c>
      <c r="I1588" s="283" t="s">
        <v>14746</v>
      </c>
      <c r="J1588" s="284" t="s">
        <v>21207</v>
      </c>
      <c r="K1588" s="284" t="s">
        <v>19173</v>
      </c>
      <c r="M1588" s="283">
        <v>1</v>
      </c>
      <c r="N1588" s="283">
        <v>1</v>
      </c>
    </row>
    <row r="1589" spans="1:14" ht="13.15" x14ac:dyDescent="0.45">
      <c r="A1589" s="279" t="s">
        <v>9848</v>
      </c>
      <c r="B1589" s="280" t="s">
        <v>1272</v>
      </c>
      <c r="C1589" s="279" t="s">
        <v>1273</v>
      </c>
      <c r="D1589" s="279"/>
      <c r="E1589" s="281" t="s">
        <v>17751</v>
      </c>
      <c r="F1589" s="279" t="s">
        <v>2844</v>
      </c>
      <c r="G1589" s="279" t="s">
        <v>9860</v>
      </c>
      <c r="H1589" s="282">
        <v>5221</v>
      </c>
      <c r="I1589" s="283" t="s">
        <v>14747</v>
      </c>
      <c r="J1589" s="284" t="s">
        <v>21207</v>
      </c>
      <c r="K1589" s="284" t="s">
        <v>19171</v>
      </c>
      <c r="M1589" s="283">
        <v>1</v>
      </c>
      <c r="N1589" s="283">
        <v>1</v>
      </c>
    </row>
    <row r="1590" spans="1:14" ht="13.15" x14ac:dyDescent="0.45">
      <c r="A1590" s="279" t="s">
        <v>9848</v>
      </c>
      <c r="B1590" s="280" t="s">
        <v>1274</v>
      </c>
      <c r="C1590" s="279" t="s">
        <v>1275</v>
      </c>
      <c r="D1590" s="279"/>
      <c r="E1590" s="281" t="s">
        <v>17707</v>
      </c>
      <c r="F1590" s="279" t="s">
        <v>10015</v>
      </c>
      <c r="G1590" s="279" t="s">
        <v>9860</v>
      </c>
      <c r="H1590" s="282">
        <v>9609</v>
      </c>
      <c r="I1590" s="283" t="s">
        <v>14748</v>
      </c>
      <c r="J1590" s="284" t="s">
        <v>21206</v>
      </c>
      <c r="K1590" s="284" t="s">
        <v>19216</v>
      </c>
      <c r="M1590" s="283">
        <v>1</v>
      </c>
      <c r="N1590" s="283">
        <v>1</v>
      </c>
    </row>
    <row r="1591" spans="1:14" ht="25.5" x14ac:dyDescent="0.45">
      <c r="A1591" s="279" t="s">
        <v>9848</v>
      </c>
      <c r="B1591" s="280" t="s">
        <v>1274</v>
      </c>
      <c r="C1591" s="279" t="s">
        <v>1275</v>
      </c>
      <c r="D1591" s="279" t="s">
        <v>9848</v>
      </c>
      <c r="E1591" s="281" t="s">
        <v>17753</v>
      </c>
      <c r="F1591" s="279" t="s">
        <v>2845</v>
      </c>
      <c r="G1591" s="279" t="s">
        <v>9998</v>
      </c>
      <c r="H1591" s="282">
        <v>6190</v>
      </c>
      <c r="I1591" s="283" t="s">
        <v>14749</v>
      </c>
      <c r="J1591" s="284" t="s">
        <v>21206</v>
      </c>
      <c r="K1591" s="284" t="s">
        <v>19169</v>
      </c>
      <c r="M1591" s="283">
        <v>1</v>
      </c>
      <c r="N1591" s="283">
        <v>1</v>
      </c>
    </row>
    <row r="1592" spans="1:14" ht="13.15" x14ac:dyDescent="0.45">
      <c r="A1592" s="279" t="s">
        <v>9848</v>
      </c>
      <c r="B1592" s="280" t="s">
        <v>1276</v>
      </c>
      <c r="C1592" s="279" t="s">
        <v>1277</v>
      </c>
      <c r="D1592" s="279"/>
      <c r="E1592" s="281" t="s">
        <v>17709</v>
      </c>
      <c r="F1592" s="279" t="s">
        <v>10013</v>
      </c>
      <c r="G1592" s="279" t="s">
        <v>9860</v>
      </c>
      <c r="H1592" s="282">
        <v>9529</v>
      </c>
      <c r="I1592" s="283" t="s">
        <v>14750</v>
      </c>
      <c r="J1592" s="284" t="s">
        <v>21205</v>
      </c>
      <c r="K1592" s="284" t="s">
        <v>19214</v>
      </c>
      <c r="M1592" s="283">
        <v>1</v>
      </c>
      <c r="N1592" s="283">
        <v>1</v>
      </c>
    </row>
    <row r="1593" spans="1:14" ht="38.25" x14ac:dyDescent="0.45">
      <c r="A1593" s="279" t="s">
        <v>9848</v>
      </c>
      <c r="B1593" s="280" t="s">
        <v>1276</v>
      </c>
      <c r="C1593" s="279" t="s">
        <v>1277</v>
      </c>
      <c r="D1593" s="279" t="s">
        <v>9848</v>
      </c>
      <c r="E1593" s="281" t="s">
        <v>17712</v>
      </c>
      <c r="F1593" s="279" t="s">
        <v>2815</v>
      </c>
      <c r="G1593" s="279" t="s">
        <v>10010</v>
      </c>
      <c r="H1593" s="282">
        <v>9609</v>
      </c>
      <c r="I1593" s="283" t="s">
        <v>14751</v>
      </c>
      <c r="J1593" s="284" t="s">
        <v>21205</v>
      </c>
      <c r="K1593" s="284" t="s">
        <v>19211</v>
      </c>
      <c r="M1593" s="283">
        <v>1</v>
      </c>
      <c r="N1593" s="283">
        <v>1</v>
      </c>
    </row>
    <row r="1594" spans="1:14" ht="38.25" x14ac:dyDescent="0.45">
      <c r="A1594" s="279" t="s">
        <v>9848</v>
      </c>
      <c r="B1594" s="280" t="s">
        <v>1276</v>
      </c>
      <c r="C1594" s="279" t="s">
        <v>1277</v>
      </c>
      <c r="D1594" s="279" t="s">
        <v>9848</v>
      </c>
      <c r="E1594" s="281" t="s">
        <v>17714</v>
      </c>
      <c r="F1594" s="279" t="s">
        <v>2817</v>
      </c>
      <c r="G1594" s="279" t="s">
        <v>10007</v>
      </c>
      <c r="H1594" s="282">
        <v>9491</v>
      </c>
      <c r="I1594" s="283" t="s">
        <v>14752</v>
      </c>
      <c r="J1594" s="284" t="s">
        <v>21205</v>
      </c>
      <c r="K1594" s="284" t="s">
        <v>19209</v>
      </c>
      <c r="M1594" s="283">
        <v>1</v>
      </c>
      <c r="N1594" s="283">
        <v>1</v>
      </c>
    </row>
    <row r="1595" spans="1:14" ht="25.5" x14ac:dyDescent="0.45">
      <c r="A1595" s="279" t="s">
        <v>9848</v>
      </c>
      <c r="B1595" s="280" t="s">
        <v>1276</v>
      </c>
      <c r="C1595" s="279" t="s">
        <v>1277</v>
      </c>
      <c r="D1595" s="279" t="s">
        <v>9848</v>
      </c>
      <c r="E1595" s="281" t="s">
        <v>17753</v>
      </c>
      <c r="F1595" s="279" t="s">
        <v>2845</v>
      </c>
      <c r="G1595" s="279" t="s">
        <v>9997</v>
      </c>
      <c r="H1595" s="282">
        <v>9499</v>
      </c>
      <c r="I1595" s="283" t="s">
        <v>14753</v>
      </c>
      <c r="J1595" s="284" t="s">
        <v>21205</v>
      </c>
      <c r="K1595" s="284" t="s">
        <v>19169</v>
      </c>
      <c r="M1595" s="283">
        <v>1</v>
      </c>
      <c r="N1595" s="283">
        <v>1</v>
      </c>
    </row>
    <row r="1596" spans="1:14" ht="51" x14ac:dyDescent="0.45">
      <c r="A1596" s="279" t="s">
        <v>9848</v>
      </c>
      <c r="B1596" s="280" t="s">
        <v>1276</v>
      </c>
      <c r="C1596" s="279" t="s">
        <v>1277</v>
      </c>
      <c r="D1596" s="279" t="s">
        <v>9848</v>
      </c>
      <c r="E1596" s="281" t="s">
        <v>17872</v>
      </c>
      <c r="F1596" s="279" t="s">
        <v>9904</v>
      </c>
      <c r="G1596" s="279" t="s">
        <v>9905</v>
      </c>
      <c r="H1596" s="282">
        <v>9499</v>
      </c>
      <c r="I1596" s="283" t="s">
        <v>14754</v>
      </c>
      <c r="J1596" s="284" t="s">
        <v>21205</v>
      </c>
      <c r="K1596" s="284" t="s">
        <v>19041</v>
      </c>
      <c r="M1596" s="283">
        <v>1</v>
      </c>
      <c r="N1596" s="283">
        <v>1</v>
      </c>
    </row>
    <row r="1597" spans="1:14" ht="25.5" x14ac:dyDescent="0.45">
      <c r="A1597" s="279"/>
      <c r="B1597" s="280" t="s">
        <v>1280</v>
      </c>
      <c r="C1597" s="279" t="s">
        <v>1281</v>
      </c>
      <c r="D1597" s="279"/>
      <c r="E1597" s="281" t="s">
        <v>17733</v>
      </c>
      <c r="F1597" s="279" t="s">
        <v>2831</v>
      </c>
      <c r="G1597" s="279" t="s">
        <v>9860</v>
      </c>
      <c r="H1597" s="282">
        <v>9499</v>
      </c>
      <c r="I1597" s="283" t="s">
        <v>14755</v>
      </c>
      <c r="J1597" s="284" t="s">
        <v>21203</v>
      </c>
      <c r="K1597" s="284" t="s">
        <v>19189</v>
      </c>
      <c r="M1597" s="283">
        <v>1</v>
      </c>
      <c r="N1597" s="283">
        <v>1</v>
      </c>
    </row>
    <row r="1598" spans="1:14" ht="25.5" x14ac:dyDescent="0.45">
      <c r="A1598" s="279" t="s">
        <v>9848</v>
      </c>
      <c r="B1598" s="280" t="s">
        <v>1282</v>
      </c>
      <c r="C1598" s="279" t="s">
        <v>1283</v>
      </c>
      <c r="D1598" s="279" t="s">
        <v>9848</v>
      </c>
      <c r="E1598" s="281" t="s">
        <v>17704</v>
      </c>
      <c r="F1598" s="279" t="s">
        <v>2808</v>
      </c>
      <c r="G1598" s="279" t="s">
        <v>10016</v>
      </c>
      <c r="H1598" s="282">
        <v>9499</v>
      </c>
      <c r="I1598" s="283" t="s">
        <v>14756</v>
      </c>
      <c r="J1598" s="284" t="s">
        <v>21202</v>
      </c>
      <c r="K1598" s="284" t="s">
        <v>19219</v>
      </c>
      <c r="M1598" s="283">
        <v>1</v>
      </c>
      <c r="N1598" s="283">
        <v>1</v>
      </c>
    </row>
    <row r="1599" spans="1:14" ht="38.25" x14ac:dyDescent="0.45">
      <c r="A1599" s="279" t="s">
        <v>9848</v>
      </c>
      <c r="B1599" s="280" t="s">
        <v>1282</v>
      </c>
      <c r="C1599" s="279" t="s">
        <v>1283</v>
      </c>
      <c r="D1599" s="279" t="s">
        <v>9848</v>
      </c>
      <c r="E1599" s="281" t="s">
        <v>17712</v>
      </c>
      <c r="F1599" s="279" t="s">
        <v>2815</v>
      </c>
      <c r="G1599" s="279" t="s">
        <v>10009</v>
      </c>
      <c r="H1599" s="282">
        <v>9499</v>
      </c>
      <c r="I1599" s="283" t="s">
        <v>14757</v>
      </c>
      <c r="J1599" s="284" t="s">
        <v>21202</v>
      </c>
      <c r="K1599" s="284" t="s">
        <v>19211</v>
      </c>
      <c r="M1599" s="283">
        <v>1</v>
      </c>
      <c r="N1599" s="283">
        <v>1</v>
      </c>
    </row>
    <row r="1600" spans="1:14" ht="38.25" x14ac:dyDescent="0.45">
      <c r="A1600" s="279" t="s">
        <v>9848</v>
      </c>
      <c r="B1600" s="280" t="s">
        <v>1282</v>
      </c>
      <c r="C1600" s="279" t="s">
        <v>1283</v>
      </c>
      <c r="D1600" s="279" t="s">
        <v>9848</v>
      </c>
      <c r="E1600" s="281" t="s">
        <v>17714</v>
      </c>
      <c r="F1600" s="279" t="s">
        <v>2817</v>
      </c>
      <c r="G1600" s="279" t="s">
        <v>10006</v>
      </c>
      <c r="H1600" s="282">
        <v>9499</v>
      </c>
      <c r="I1600" s="283" t="s">
        <v>14758</v>
      </c>
      <c r="J1600" s="284" t="s">
        <v>21202</v>
      </c>
      <c r="K1600" s="284" t="s">
        <v>19209</v>
      </c>
      <c r="M1600" s="283">
        <v>1</v>
      </c>
      <c r="N1600" s="283">
        <v>1</v>
      </c>
    </row>
    <row r="1601" spans="1:14" ht="25.5" x14ac:dyDescent="0.45">
      <c r="A1601" s="279" t="s">
        <v>9848</v>
      </c>
      <c r="B1601" s="280" t="s">
        <v>1282</v>
      </c>
      <c r="C1601" s="279" t="s">
        <v>1283</v>
      </c>
      <c r="D1601" s="279"/>
      <c r="E1601" s="281" t="s">
        <v>17735</v>
      </c>
      <c r="F1601" s="279" t="s">
        <v>2833</v>
      </c>
      <c r="G1601" s="279" t="s">
        <v>9860</v>
      </c>
      <c r="H1601" s="282">
        <v>9499</v>
      </c>
      <c r="I1601" s="283" t="s">
        <v>14759</v>
      </c>
      <c r="J1601" s="284" t="s">
        <v>21202</v>
      </c>
      <c r="K1601" s="284" t="s">
        <v>19187</v>
      </c>
      <c r="M1601" s="283">
        <v>1</v>
      </c>
      <c r="N1601" s="283">
        <v>1</v>
      </c>
    </row>
    <row r="1602" spans="1:14" ht="25.5" x14ac:dyDescent="0.45">
      <c r="A1602" s="279" t="s">
        <v>9848</v>
      </c>
      <c r="B1602" s="280" t="s">
        <v>1282</v>
      </c>
      <c r="C1602" s="279" t="s">
        <v>1283</v>
      </c>
      <c r="D1602" s="279" t="s">
        <v>9848</v>
      </c>
      <c r="E1602" s="281" t="s">
        <v>17745</v>
      </c>
      <c r="F1602" s="279" t="s">
        <v>2840</v>
      </c>
      <c r="G1602" s="279" t="s">
        <v>10000</v>
      </c>
      <c r="H1602" s="282">
        <v>9411</v>
      </c>
      <c r="I1602" s="283" t="s">
        <v>14760</v>
      </c>
      <c r="J1602" s="284" t="s">
        <v>21202</v>
      </c>
      <c r="K1602" s="284" t="s">
        <v>19177</v>
      </c>
      <c r="M1602" s="283">
        <v>1</v>
      </c>
      <c r="N1602" s="283">
        <v>1</v>
      </c>
    </row>
    <row r="1603" spans="1:14" ht="25.5" x14ac:dyDescent="0.45">
      <c r="A1603" s="279" t="s">
        <v>9848</v>
      </c>
      <c r="B1603" s="280" t="s">
        <v>1282</v>
      </c>
      <c r="C1603" s="279" t="s">
        <v>1283</v>
      </c>
      <c r="D1603" s="279"/>
      <c r="E1603" s="281" t="s">
        <v>17747</v>
      </c>
      <c r="F1603" s="279" t="s">
        <v>2841</v>
      </c>
      <c r="G1603" s="279" t="s">
        <v>9860</v>
      </c>
      <c r="H1603" s="282">
        <v>9412</v>
      </c>
      <c r="I1603" s="283" t="s">
        <v>14761</v>
      </c>
      <c r="J1603" s="284" t="s">
        <v>21202</v>
      </c>
      <c r="K1603" s="284" t="s">
        <v>19175</v>
      </c>
      <c r="M1603" s="283">
        <v>1</v>
      </c>
      <c r="N1603" s="283">
        <v>1</v>
      </c>
    </row>
    <row r="1604" spans="1:14" ht="38.25" x14ac:dyDescent="0.45">
      <c r="A1604" s="279" t="s">
        <v>9848</v>
      </c>
      <c r="B1604" s="280" t="s">
        <v>1282</v>
      </c>
      <c r="C1604" s="279" t="s">
        <v>1283</v>
      </c>
      <c r="D1604" s="279" t="s">
        <v>9848</v>
      </c>
      <c r="E1604" s="281" t="s">
        <v>17753</v>
      </c>
      <c r="F1604" s="279" t="s">
        <v>2845</v>
      </c>
      <c r="G1604" s="279" t="s">
        <v>9996</v>
      </c>
      <c r="H1604" s="282">
        <v>9420</v>
      </c>
      <c r="I1604" s="283" t="s">
        <v>14762</v>
      </c>
      <c r="J1604" s="284" t="s">
        <v>21202</v>
      </c>
      <c r="K1604" s="284" t="s">
        <v>19169</v>
      </c>
      <c r="M1604" s="283">
        <v>1</v>
      </c>
      <c r="N1604" s="283">
        <v>1</v>
      </c>
    </row>
    <row r="1605" spans="1:14" ht="25.5" x14ac:dyDescent="0.45">
      <c r="A1605" s="279"/>
      <c r="B1605" s="280" t="s">
        <v>1290</v>
      </c>
      <c r="C1605" s="279" t="s">
        <v>1291</v>
      </c>
      <c r="D1605" s="279"/>
      <c r="E1605" s="281" t="s">
        <v>17864</v>
      </c>
      <c r="F1605" s="279" t="s">
        <v>9909</v>
      </c>
      <c r="G1605" s="279" t="s">
        <v>9860</v>
      </c>
      <c r="H1605" s="282">
        <v>9492</v>
      </c>
      <c r="I1605" s="283" t="s">
        <v>14763</v>
      </c>
      <c r="J1605" s="284" t="s">
        <v>21198</v>
      </c>
      <c r="K1605" s="284" t="s">
        <v>19049</v>
      </c>
      <c r="M1605" s="283">
        <v>1</v>
      </c>
      <c r="N1605" s="283">
        <v>1</v>
      </c>
    </row>
    <row r="1606" spans="1:14" ht="25.5" x14ac:dyDescent="0.45">
      <c r="A1606" s="279"/>
      <c r="B1606" s="280" t="s">
        <v>1292</v>
      </c>
      <c r="C1606" s="279" t="s">
        <v>1293</v>
      </c>
      <c r="D1606" s="279"/>
      <c r="E1606" s="281" t="s">
        <v>17866</v>
      </c>
      <c r="F1606" s="279" t="s">
        <v>9908</v>
      </c>
      <c r="G1606" s="279" t="s">
        <v>9860</v>
      </c>
      <c r="H1606" s="282">
        <v>9319</v>
      </c>
      <c r="I1606" s="283" t="s">
        <v>14764</v>
      </c>
      <c r="J1606" s="284" t="s">
        <v>21197</v>
      </c>
      <c r="K1606" s="284" t="s">
        <v>19047</v>
      </c>
      <c r="M1606" s="283">
        <v>1</v>
      </c>
      <c r="N1606" s="283">
        <v>1</v>
      </c>
    </row>
    <row r="1607" spans="1:14" ht="25.5" x14ac:dyDescent="0.45">
      <c r="A1607" s="279"/>
      <c r="B1607" s="280" t="s">
        <v>1296</v>
      </c>
      <c r="C1607" s="279" t="s">
        <v>1295</v>
      </c>
      <c r="D1607" s="279"/>
      <c r="E1607" s="281" t="s">
        <v>17868</v>
      </c>
      <c r="F1607" s="279" t="s">
        <v>9907</v>
      </c>
      <c r="G1607" s="279" t="s">
        <v>9860</v>
      </c>
      <c r="H1607" s="282">
        <v>9499</v>
      </c>
      <c r="I1607" s="283" t="s">
        <v>14765</v>
      </c>
      <c r="J1607" s="284" t="s">
        <v>21195</v>
      </c>
      <c r="K1607" s="284" t="s">
        <v>19045</v>
      </c>
      <c r="M1607" s="283">
        <v>1</v>
      </c>
      <c r="N1607" s="283">
        <v>1</v>
      </c>
    </row>
    <row r="1608" spans="1:14" ht="13.15" x14ac:dyDescent="0.45">
      <c r="A1608" s="279"/>
      <c r="B1608" s="280" t="s">
        <v>1299</v>
      </c>
      <c r="C1608" s="279" t="s">
        <v>1300</v>
      </c>
      <c r="D1608" s="279"/>
      <c r="E1608" s="281" t="s">
        <v>17848</v>
      </c>
      <c r="F1608" s="279" t="s">
        <v>9917</v>
      </c>
      <c r="G1608" s="279" t="s">
        <v>9860</v>
      </c>
      <c r="H1608" s="282">
        <v>9700</v>
      </c>
      <c r="I1608" s="283" t="s">
        <v>14766</v>
      </c>
      <c r="J1608" s="284" t="s">
        <v>21193</v>
      </c>
      <c r="K1608" s="284" t="s">
        <v>19065</v>
      </c>
      <c r="M1608" s="283">
        <v>1</v>
      </c>
      <c r="N1608" s="283">
        <v>1</v>
      </c>
    </row>
    <row r="1609" spans="1:14" ht="13.15" x14ac:dyDescent="0.45">
      <c r="A1609" s="279"/>
      <c r="B1609" s="280" t="s">
        <v>1301</v>
      </c>
      <c r="C1609" s="279" t="s">
        <v>1302</v>
      </c>
      <c r="D1609" s="279"/>
      <c r="E1609" s="281" t="s">
        <v>17870</v>
      </c>
      <c r="F1609" s="279" t="s">
        <v>9906</v>
      </c>
      <c r="G1609" s="279" t="s">
        <v>9860</v>
      </c>
      <c r="H1609" s="282">
        <v>8411</v>
      </c>
      <c r="I1609" s="283" t="s">
        <v>14767</v>
      </c>
      <c r="J1609" s="284" t="s">
        <v>21192</v>
      </c>
      <c r="K1609" s="284" t="s">
        <v>19043</v>
      </c>
      <c r="M1609" s="283">
        <v>1</v>
      </c>
      <c r="N1609" s="283">
        <v>1</v>
      </c>
    </row>
    <row r="1610" spans="1:14" ht="25.5" x14ac:dyDescent="0.45">
      <c r="A1610" s="279" t="s">
        <v>9848</v>
      </c>
      <c r="B1610" s="280" t="s">
        <v>1303</v>
      </c>
      <c r="C1610" s="279" t="s">
        <v>1304</v>
      </c>
      <c r="D1610" s="279"/>
      <c r="E1610" s="281" t="s">
        <v>17851</v>
      </c>
      <c r="F1610" s="279" t="s">
        <v>9916</v>
      </c>
      <c r="G1610" s="279" t="s">
        <v>9860</v>
      </c>
      <c r="H1610" s="282">
        <v>8411</v>
      </c>
      <c r="I1610" s="283" t="s">
        <v>14768</v>
      </c>
      <c r="J1610" s="284" t="s">
        <v>21191</v>
      </c>
      <c r="K1610" s="284" t="s">
        <v>19062</v>
      </c>
      <c r="M1610" s="283">
        <v>1</v>
      </c>
      <c r="N1610" s="283">
        <v>1</v>
      </c>
    </row>
    <row r="1611" spans="1:14" ht="25.5" x14ac:dyDescent="0.45">
      <c r="A1611" s="279" t="s">
        <v>9848</v>
      </c>
      <c r="B1611" s="280" t="s">
        <v>1303</v>
      </c>
      <c r="C1611" s="279" t="s">
        <v>1304</v>
      </c>
      <c r="D1611" s="279"/>
      <c r="E1611" s="281" t="s">
        <v>17852</v>
      </c>
      <c r="F1611" s="279" t="s">
        <v>9915</v>
      </c>
      <c r="G1611" s="279" t="s">
        <v>9860</v>
      </c>
      <c r="H1611" s="282">
        <v>8411</v>
      </c>
      <c r="I1611" s="283" t="s">
        <v>14769</v>
      </c>
      <c r="J1611" s="284" t="s">
        <v>21191</v>
      </c>
      <c r="K1611" s="284" t="s">
        <v>19061</v>
      </c>
      <c r="M1611" s="283">
        <v>1</v>
      </c>
      <c r="N1611" s="283">
        <v>1</v>
      </c>
    </row>
    <row r="1612" spans="1:14" ht="25.5" x14ac:dyDescent="0.45">
      <c r="A1612" s="279" t="s">
        <v>9848</v>
      </c>
      <c r="B1612" s="280" t="s">
        <v>1303</v>
      </c>
      <c r="C1612" s="279" t="s">
        <v>1304</v>
      </c>
      <c r="D1612" s="279"/>
      <c r="E1612" s="281" t="s">
        <v>17853</v>
      </c>
      <c r="F1612" s="279" t="s">
        <v>9914</v>
      </c>
      <c r="G1612" s="279" t="s">
        <v>9860</v>
      </c>
      <c r="H1612" s="282">
        <v>8411</v>
      </c>
      <c r="I1612" s="283" t="s">
        <v>14770</v>
      </c>
      <c r="J1612" s="284" t="s">
        <v>21191</v>
      </c>
      <c r="K1612" s="284" t="s">
        <v>19060</v>
      </c>
      <c r="M1612" s="283">
        <v>1</v>
      </c>
      <c r="N1612" s="283">
        <v>1</v>
      </c>
    </row>
    <row r="1613" spans="1:14" ht="25.5" x14ac:dyDescent="0.45">
      <c r="A1613" s="279" t="s">
        <v>9848</v>
      </c>
      <c r="B1613" s="280" t="s">
        <v>1303</v>
      </c>
      <c r="C1613" s="279" t="s">
        <v>1304</v>
      </c>
      <c r="D1613" s="279"/>
      <c r="E1613" s="281" t="s">
        <v>17856</v>
      </c>
      <c r="F1613" s="279" t="s">
        <v>9913</v>
      </c>
      <c r="G1613" s="279" t="s">
        <v>9860</v>
      </c>
      <c r="H1613" s="282">
        <v>8411</v>
      </c>
      <c r="I1613" s="283" t="s">
        <v>14771</v>
      </c>
      <c r="J1613" s="284" t="s">
        <v>21191</v>
      </c>
      <c r="K1613" s="284" t="s">
        <v>19057</v>
      </c>
      <c r="M1613" s="283">
        <v>1</v>
      </c>
      <c r="N1613" s="283">
        <v>1</v>
      </c>
    </row>
    <row r="1614" spans="1:14" ht="25.5" x14ac:dyDescent="0.45">
      <c r="A1614" s="279" t="s">
        <v>9848</v>
      </c>
      <c r="B1614" s="280" t="s">
        <v>1303</v>
      </c>
      <c r="C1614" s="279" t="s">
        <v>1304</v>
      </c>
      <c r="D1614" s="279"/>
      <c r="E1614" s="281" t="s">
        <v>17857</v>
      </c>
      <c r="F1614" s="279" t="s">
        <v>9912</v>
      </c>
      <c r="G1614" s="279" t="s">
        <v>9860</v>
      </c>
      <c r="H1614" s="282">
        <v>8423</v>
      </c>
      <c r="I1614" s="283" t="s">
        <v>14772</v>
      </c>
      <c r="J1614" s="284" t="s">
        <v>21191</v>
      </c>
      <c r="K1614" s="284" t="s">
        <v>19056</v>
      </c>
      <c r="M1614" s="283">
        <v>1</v>
      </c>
      <c r="N1614" s="283">
        <v>1</v>
      </c>
    </row>
    <row r="1615" spans="1:14" ht="25.5" x14ac:dyDescent="0.45">
      <c r="A1615" s="279" t="s">
        <v>9848</v>
      </c>
      <c r="B1615" s="280" t="s">
        <v>1303</v>
      </c>
      <c r="C1615" s="279" t="s">
        <v>1304</v>
      </c>
      <c r="D1615" s="279"/>
      <c r="E1615" s="281" t="s">
        <v>17858</v>
      </c>
      <c r="F1615" s="279" t="s">
        <v>9911</v>
      </c>
      <c r="G1615" s="279" t="s">
        <v>9860</v>
      </c>
      <c r="H1615" s="282">
        <v>8411</v>
      </c>
      <c r="I1615" s="283" t="s">
        <v>14773</v>
      </c>
      <c r="J1615" s="284" t="s">
        <v>21191</v>
      </c>
      <c r="K1615" s="284" t="s">
        <v>19055</v>
      </c>
      <c r="M1615" s="283">
        <v>1</v>
      </c>
      <c r="N1615" s="283">
        <v>1</v>
      </c>
    </row>
    <row r="1616" spans="1:14" ht="25.5" x14ac:dyDescent="0.45">
      <c r="A1616" s="279" t="s">
        <v>9848</v>
      </c>
      <c r="B1616" s="280" t="s">
        <v>1303</v>
      </c>
      <c r="C1616" s="279" t="s">
        <v>1304</v>
      </c>
      <c r="D1616" s="279"/>
      <c r="E1616" s="281" t="s">
        <v>17861</v>
      </c>
      <c r="F1616" s="279" t="s">
        <v>9910</v>
      </c>
      <c r="G1616" s="279" t="s">
        <v>9860</v>
      </c>
      <c r="H1616" s="282">
        <v>8423</v>
      </c>
      <c r="I1616" s="283" t="s">
        <v>14774</v>
      </c>
      <c r="J1616" s="284" t="s">
        <v>21191</v>
      </c>
      <c r="K1616" s="284" t="s">
        <v>19052</v>
      </c>
      <c r="M1616" s="283">
        <v>1</v>
      </c>
      <c r="N1616" s="283">
        <v>1</v>
      </c>
    </row>
    <row r="1617" spans="1:14" ht="51" x14ac:dyDescent="0.45">
      <c r="A1617" s="279" t="s">
        <v>9848</v>
      </c>
      <c r="B1617" s="280" t="s">
        <v>1303</v>
      </c>
      <c r="C1617" s="279" t="s">
        <v>1304</v>
      </c>
      <c r="D1617" s="279" t="s">
        <v>9848</v>
      </c>
      <c r="E1617" s="281" t="s">
        <v>17872</v>
      </c>
      <c r="F1617" s="279" t="s">
        <v>9904</v>
      </c>
      <c r="G1617" s="279" t="s">
        <v>9903</v>
      </c>
      <c r="H1617" s="282">
        <v>8423</v>
      </c>
      <c r="I1617" s="283" t="s">
        <v>14775</v>
      </c>
      <c r="J1617" s="284" t="s">
        <v>21191</v>
      </c>
      <c r="K1617" s="284" t="s">
        <v>19041</v>
      </c>
      <c r="M1617" s="283">
        <v>1</v>
      </c>
      <c r="N1617" s="283">
        <v>1</v>
      </c>
    </row>
    <row r="1618" spans="1:14" ht="25.5" x14ac:dyDescent="0.45">
      <c r="A1618" s="279"/>
      <c r="B1618" s="280" t="s">
        <v>1309</v>
      </c>
      <c r="C1618" s="279" t="s">
        <v>1310</v>
      </c>
      <c r="D1618" s="279" t="s">
        <v>9848</v>
      </c>
      <c r="E1618" s="281" t="s">
        <v>17801</v>
      </c>
      <c r="F1618" s="279" t="s">
        <v>9966</v>
      </c>
      <c r="G1618" s="279" t="s">
        <v>9965</v>
      </c>
      <c r="H1618" s="282">
        <v>8423</v>
      </c>
      <c r="I1618" s="283" t="s">
        <v>14776</v>
      </c>
      <c r="J1618" s="284" t="s">
        <v>21188</v>
      </c>
      <c r="K1618" s="284" t="s">
        <v>19116</v>
      </c>
      <c r="M1618" s="283">
        <v>1</v>
      </c>
      <c r="N1618" s="283">
        <v>1</v>
      </c>
    </row>
    <row r="1619" spans="1:14" ht="25.5" x14ac:dyDescent="0.45">
      <c r="A1619" s="279" t="s">
        <v>9848</v>
      </c>
      <c r="B1619" s="280" t="s">
        <v>1311</v>
      </c>
      <c r="C1619" s="279" t="s">
        <v>1312</v>
      </c>
      <c r="D1619" s="279" t="s">
        <v>9848</v>
      </c>
      <c r="E1619" s="281" t="s">
        <v>17800</v>
      </c>
      <c r="F1619" s="279" t="s">
        <v>9970</v>
      </c>
      <c r="G1619" s="279" t="s">
        <v>9971</v>
      </c>
      <c r="H1619" s="282">
        <v>8423</v>
      </c>
      <c r="I1619" s="283" t="s">
        <v>14777</v>
      </c>
      <c r="J1619" s="284" t="s">
        <v>21187</v>
      </c>
      <c r="K1619" s="284" t="s">
        <v>19117</v>
      </c>
      <c r="M1619" s="283">
        <v>1</v>
      </c>
      <c r="N1619" s="283">
        <v>1</v>
      </c>
    </row>
    <row r="1620" spans="1:14" ht="25.5" x14ac:dyDescent="0.45">
      <c r="A1620" s="279" t="s">
        <v>9848</v>
      </c>
      <c r="B1620" s="280" t="s">
        <v>1311</v>
      </c>
      <c r="C1620" s="279" t="s">
        <v>1312</v>
      </c>
      <c r="D1620" s="279" t="s">
        <v>9848</v>
      </c>
      <c r="E1620" s="281" t="s">
        <v>17802</v>
      </c>
      <c r="F1620" s="279" t="s">
        <v>9962</v>
      </c>
      <c r="G1620" s="279" t="s">
        <v>9963</v>
      </c>
      <c r="H1620" s="282">
        <v>8423</v>
      </c>
      <c r="I1620" s="283" t="s">
        <v>14778</v>
      </c>
      <c r="J1620" s="284" t="s">
        <v>21187</v>
      </c>
      <c r="K1620" s="284" t="s">
        <v>19115</v>
      </c>
      <c r="M1620" s="283">
        <v>1</v>
      </c>
      <c r="N1620" s="283">
        <v>1</v>
      </c>
    </row>
    <row r="1621" spans="1:14" ht="25.5" x14ac:dyDescent="0.45">
      <c r="A1621" s="279" t="s">
        <v>9848</v>
      </c>
      <c r="B1621" s="280" t="s">
        <v>1315</v>
      </c>
      <c r="C1621" s="279" t="s">
        <v>1316</v>
      </c>
      <c r="D1621" s="279" t="s">
        <v>9848</v>
      </c>
      <c r="E1621" s="281" t="s">
        <v>16924</v>
      </c>
      <c r="F1621" s="279" t="s">
        <v>2233</v>
      </c>
      <c r="G1621" s="279" t="s">
        <v>10368</v>
      </c>
      <c r="H1621" s="282">
        <v>8423</v>
      </c>
      <c r="I1621" s="283" t="s">
        <v>14779</v>
      </c>
      <c r="J1621" s="284" t="s">
        <v>21185</v>
      </c>
      <c r="K1621" s="284" t="s">
        <v>20036</v>
      </c>
      <c r="M1621" s="283">
        <v>1</v>
      </c>
      <c r="N1621" s="283">
        <v>1</v>
      </c>
    </row>
    <row r="1622" spans="1:14" ht="25.5" x14ac:dyDescent="0.45">
      <c r="A1622" s="279" t="s">
        <v>9848</v>
      </c>
      <c r="B1622" s="280" t="s">
        <v>1315</v>
      </c>
      <c r="C1622" s="279" t="s">
        <v>1316</v>
      </c>
      <c r="D1622" s="279" t="s">
        <v>9848</v>
      </c>
      <c r="E1622" s="281" t="s">
        <v>17800</v>
      </c>
      <c r="F1622" s="279" t="s">
        <v>9970</v>
      </c>
      <c r="G1622" s="279" t="s">
        <v>9969</v>
      </c>
      <c r="H1622" s="282">
        <v>8411</v>
      </c>
      <c r="I1622" s="283" t="s">
        <v>14780</v>
      </c>
      <c r="J1622" s="284" t="s">
        <v>21185</v>
      </c>
      <c r="K1622" s="284" t="s">
        <v>19117</v>
      </c>
      <c r="M1622" s="283">
        <v>1</v>
      </c>
      <c r="N1622" s="283">
        <v>1</v>
      </c>
    </row>
    <row r="1623" spans="1:14" ht="25.5" x14ac:dyDescent="0.45">
      <c r="A1623" s="279" t="s">
        <v>9848</v>
      </c>
      <c r="B1623" s="280" t="s">
        <v>1315</v>
      </c>
      <c r="C1623" s="279" t="s">
        <v>1316</v>
      </c>
      <c r="D1623" s="279" t="s">
        <v>9848</v>
      </c>
      <c r="E1623" s="281" t="s">
        <v>17802</v>
      </c>
      <c r="F1623" s="279" t="s">
        <v>9962</v>
      </c>
      <c r="G1623" s="279" t="s">
        <v>9961</v>
      </c>
      <c r="H1623" s="282">
        <v>8422</v>
      </c>
      <c r="I1623" s="283" t="s">
        <v>14781</v>
      </c>
      <c r="J1623" s="284" t="s">
        <v>21185</v>
      </c>
      <c r="K1623" s="284" t="s">
        <v>19115</v>
      </c>
      <c r="M1623" s="283">
        <v>1</v>
      </c>
      <c r="N1623" s="283">
        <v>1</v>
      </c>
    </row>
    <row r="1624" spans="1:14" ht="25.5" x14ac:dyDescent="0.45">
      <c r="A1624" s="279" t="s">
        <v>9848</v>
      </c>
      <c r="B1624" s="280" t="s">
        <v>1317</v>
      </c>
      <c r="C1624" s="279" t="s">
        <v>1318</v>
      </c>
      <c r="D1624" s="279" t="s">
        <v>9848</v>
      </c>
      <c r="E1624" s="281" t="s">
        <v>16923</v>
      </c>
      <c r="F1624" s="279" t="s">
        <v>2232</v>
      </c>
      <c r="G1624" s="279" t="s">
        <v>10374</v>
      </c>
      <c r="H1624" s="282">
        <v>8423</v>
      </c>
      <c r="I1624" s="283" t="s">
        <v>14782</v>
      </c>
      <c r="J1624" s="284" t="s">
        <v>21184</v>
      </c>
      <c r="K1624" s="284" t="s">
        <v>20037</v>
      </c>
      <c r="M1624" s="283">
        <v>1</v>
      </c>
      <c r="N1624" s="283">
        <v>1</v>
      </c>
    </row>
    <row r="1625" spans="1:14" ht="25.5" x14ac:dyDescent="0.45">
      <c r="A1625" s="279" t="s">
        <v>9848</v>
      </c>
      <c r="B1625" s="280" t="s">
        <v>1317</v>
      </c>
      <c r="C1625" s="279" t="s">
        <v>1318</v>
      </c>
      <c r="D1625" s="279" t="s">
        <v>9848</v>
      </c>
      <c r="E1625" s="281" t="s">
        <v>16937</v>
      </c>
      <c r="F1625" s="279" t="s">
        <v>10358</v>
      </c>
      <c r="G1625" s="279" t="s">
        <v>10357</v>
      </c>
      <c r="H1625" s="282">
        <v>8411</v>
      </c>
      <c r="I1625" s="283" t="s">
        <v>14783</v>
      </c>
      <c r="J1625" s="284" t="s">
        <v>21184</v>
      </c>
      <c r="K1625" s="284" t="s">
        <v>20023</v>
      </c>
      <c r="M1625" s="283">
        <v>1</v>
      </c>
      <c r="N1625" s="283">
        <v>1</v>
      </c>
    </row>
    <row r="1626" spans="1:14" ht="25.5" x14ac:dyDescent="0.45">
      <c r="A1626" s="279" t="s">
        <v>9848</v>
      </c>
      <c r="B1626" s="280" t="s">
        <v>1317</v>
      </c>
      <c r="C1626" s="279" t="s">
        <v>1318</v>
      </c>
      <c r="D1626" s="279" t="s">
        <v>9848</v>
      </c>
      <c r="E1626" s="281" t="s">
        <v>17809</v>
      </c>
      <c r="F1626" s="279" t="s">
        <v>2896</v>
      </c>
      <c r="G1626" s="279" t="s">
        <v>9947</v>
      </c>
      <c r="H1626" s="282">
        <v>8412</v>
      </c>
      <c r="I1626" s="283" t="s">
        <v>14784</v>
      </c>
      <c r="J1626" s="284" t="s">
        <v>21184</v>
      </c>
      <c r="K1626" s="284" t="s">
        <v>19108</v>
      </c>
      <c r="M1626" s="283">
        <v>1</v>
      </c>
      <c r="N1626" s="283">
        <v>1</v>
      </c>
    </row>
    <row r="1627" spans="1:14" ht="25.5" x14ac:dyDescent="0.45">
      <c r="A1627" s="279" t="s">
        <v>9848</v>
      </c>
      <c r="B1627" s="280" t="s">
        <v>1317</v>
      </c>
      <c r="C1627" s="279" t="s">
        <v>1318</v>
      </c>
      <c r="D1627" s="279"/>
      <c r="E1627" s="281" t="s">
        <v>17810</v>
      </c>
      <c r="F1627" s="279" t="s">
        <v>2897</v>
      </c>
      <c r="G1627" s="279"/>
      <c r="H1627" s="282">
        <v>8411</v>
      </c>
      <c r="I1627" s="283" t="s">
        <v>14785</v>
      </c>
      <c r="J1627" s="284" t="s">
        <v>21184</v>
      </c>
      <c r="K1627" s="284" t="s">
        <v>19107</v>
      </c>
      <c r="M1627" s="283">
        <v>1</v>
      </c>
      <c r="N1627" s="283">
        <v>1</v>
      </c>
    </row>
    <row r="1628" spans="1:14" ht="38.25" x14ac:dyDescent="0.45">
      <c r="A1628" s="279" t="s">
        <v>9848</v>
      </c>
      <c r="B1628" s="280" t="s">
        <v>1317</v>
      </c>
      <c r="C1628" s="279" t="s">
        <v>1318</v>
      </c>
      <c r="D1628" s="279" t="s">
        <v>9848</v>
      </c>
      <c r="E1628" s="281" t="s">
        <v>17816</v>
      </c>
      <c r="F1628" s="279" t="s">
        <v>2900</v>
      </c>
      <c r="G1628" s="279" t="s">
        <v>9940</v>
      </c>
      <c r="H1628" s="282">
        <v>8412</v>
      </c>
      <c r="I1628" s="283" t="s">
        <v>14786</v>
      </c>
      <c r="J1628" s="284" t="s">
        <v>21184</v>
      </c>
      <c r="K1628" s="284" t="s">
        <v>19101</v>
      </c>
      <c r="M1628" s="283">
        <v>1</v>
      </c>
      <c r="N1628" s="283">
        <v>1</v>
      </c>
    </row>
    <row r="1629" spans="1:14" ht="25.5" x14ac:dyDescent="0.45">
      <c r="A1629" s="279" t="s">
        <v>9848</v>
      </c>
      <c r="B1629" s="280" t="s">
        <v>1319</v>
      </c>
      <c r="C1629" s="279" t="s">
        <v>1320</v>
      </c>
      <c r="D1629" s="279" t="s">
        <v>9848</v>
      </c>
      <c r="E1629" s="281" t="s">
        <v>16998</v>
      </c>
      <c r="F1629" s="279" t="s">
        <v>10324</v>
      </c>
      <c r="G1629" s="279" t="s">
        <v>10323</v>
      </c>
      <c r="H1629" s="282">
        <v>8412</v>
      </c>
      <c r="I1629" s="283" t="s">
        <v>14787</v>
      </c>
      <c r="J1629" s="284" t="s">
        <v>21183</v>
      </c>
      <c r="K1629" s="284" t="s">
        <v>19962</v>
      </c>
      <c r="M1629" s="283">
        <v>1</v>
      </c>
      <c r="N1629" s="283">
        <v>1</v>
      </c>
    </row>
    <row r="1630" spans="1:14" ht="25.5" x14ac:dyDescent="0.45">
      <c r="A1630" s="279" t="s">
        <v>9848</v>
      </c>
      <c r="B1630" s="280" t="s">
        <v>1319</v>
      </c>
      <c r="C1630" s="279" t="s">
        <v>1320</v>
      </c>
      <c r="D1630" s="279"/>
      <c r="E1630" s="281" t="s">
        <v>17814</v>
      </c>
      <c r="F1630" s="279" t="s">
        <v>2899</v>
      </c>
      <c r="G1630" s="279" t="s">
        <v>9860</v>
      </c>
      <c r="H1630" s="282">
        <v>8430</v>
      </c>
      <c r="I1630" s="283" t="s">
        <v>14788</v>
      </c>
      <c r="J1630" s="284" t="s">
        <v>21183</v>
      </c>
      <c r="K1630" s="284" t="s">
        <v>19103</v>
      </c>
      <c r="M1630" s="283">
        <v>1</v>
      </c>
      <c r="N1630" s="283">
        <v>1</v>
      </c>
    </row>
    <row r="1631" spans="1:14" ht="25.5" x14ac:dyDescent="0.45">
      <c r="A1631" s="279" t="s">
        <v>9848</v>
      </c>
      <c r="B1631" s="280" t="s">
        <v>1321</v>
      </c>
      <c r="C1631" s="279" t="s">
        <v>1322</v>
      </c>
      <c r="D1631" s="279" t="s">
        <v>9848</v>
      </c>
      <c r="E1631" s="281" t="s">
        <v>16918</v>
      </c>
      <c r="F1631" s="279" t="s">
        <v>2229</v>
      </c>
      <c r="G1631" s="279" t="s">
        <v>10379</v>
      </c>
      <c r="H1631" s="282">
        <v>8412</v>
      </c>
      <c r="I1631" s="283" t="s">
        <v>14789</v>
      </c>
      <c r="J1631" s="284" t="s">
        <v>21182</v>
      </c>
      <c r="K1631" s="284" t="s">
        <v>20042</v>
      </c>
      <c r="M1631" s="283">
        <v>1</v>
      </c>
      <c r="N1631" s="283">
        <v>1</v>
      </c>
    </row>
    <row r="1632" spans="1:14" ht="25.5" x14ac:dyDescent="0.45">
      <c r="A1632" s="279" t="s">
        <v>9848</v>
      </c>
      <c r="B1632" s="280" t="s">
        <v>1321</v>
      </c>
      <c r="C1632" s="279" t="s">
        <v>1322</v>
      </c>
      <c r="D1632" s="279"/>
      <c r="E1632" s="281" t="s">
        <v>17812</v>
      </c>
      <c r="F1632" s="279" t="s">
        <v>2898</v>
      </c>
      <c r="G1632" s="279" t="s">
        <v>9860</v>
      </c>
      <c r="H1632" s="288">
        <v>111</v>
      </c>
      <c r="I1632" s="283" t="s">
        <v>14790</v>
      </c>
      <c r="J1632" s="284" t="s">
        <v>21182</v>
      </c>
      <c r="K1632" s="284" t="s">
        <v>19105</v>
      </c>
      <c r="M1632" s="283">
        <v>1</v>
      </c>
      <c r="N1632" s="283">
        <v>1</v>
      </c>
    </row>
    <row r="1633" spans="1:14" ht="25.5" x14ac:dyDescent="0.45">
      <c r="A1633" s="279" t="s">
        <v>9848</v>
      </c>
      <c r="B1633" s="280" t="s">
        <v>1323</v>
      </c>
      <c r="C1633" s="279" t="s">
        <v>1324</v>
      </c>
      <c r="D1633" s="279" t="s">
        <v>9848</v>
      </c>
      <c r="E1633" s="281" t="s">
        <v>16996</v>
      </c>
      <c r="F1633" s="279" t="s">
        <v>2276</v>
      </c>
      <c r="G1633" s="279" t="s">
        <v>10326</v>
      </c>
      <c r="H1633" s="288">
        <v>111</v>
      </c>
      <c r="I1633" s="283" t="s">
        <v>14791</v>
      </c>
      <c r="J1633" s="284" t="s">
        <v>21181</v>
      </c>
      <c r="K1633" s="284" t="s">
        <v>19964</v>
      </c>
      <c r="M1633" s="283">
        <v>1</v>
      </c>
      <c r="N1633" s="283">
        <v>1</v>
      </c>
    </row>
    <row r="1634" spans="1:14" ht="25.5" x14ac:dyDescent="0.45">
      <c r="A1634" s="279" t="s">
        <v>9848</v>
      </c>
      <c r="B1634" s="280" t="s">
        <v>1323</v>
      </c>
      <c r="C1634" s="279" t="s">
        <v>1324</v>
      </c>
      <c r="D1634" s="279" t="s">
        <v>9848</v>
      </c>
      <c r="E1634" s="281" t="s">
        <v>17001</v>
      </c>
      <c r="F1634" s="279" t="s">
        <v>10321</v>
      </c>
      <c r="G1634" s="279" t="s">
        <v>10320</v>
      </c>
      <c r="H1634" s="288">
        <v>111</v>
      </c>
      <c r="I1634" s="283" t="s">
        <v>14792</v>
      </c>
      <c r="J1634" s="284" t="s">
        <v>21181</v>
      </c>
      <c r="K1634" s="284" t="s">
        <v>19958</v>
      </c>
      <c r="M1634" s="283">
        <v>1</v>
      </c>
      <c r="N1634" s="283">
        <v>1</v>
      </c>
    </row>
    <row r="1635" spans="1:14" ht="25.5" x14ac:dyDescent="0.45">
      <c r="A1635" s="279" t="s">
        <v>9848</v>
      </c>
      <c r="B1635" s="280" t="s">
        <v>1323</v>
      </c>
      <c r="C1635" s="279" t="s">
        <v>1324</v>
      </c>
      <c r="D1635" s="279" t="s">
        <v>9848</v>
      </c>
      <c r="E1635" s="281" t="s">
        <v>17007</v>
      </c>
      <c r="F1635" s="279" t="s">
        <v>2283</v>
      </c>
      <c r="G1635" s="279" t="s">
        <v>10316</v>
      </c>
      <c r="H1635" s="288">
        <v>111</v>
      </c>
      <c r="I1635" s="283" t="s">
        <v>14793</v>
      </c>
      <c r="J1635" s="284" t="s">
        <v>21181</v>
      </c>
      <c r="K1635" s="284" t="s">
        <v>19952</v>
      </c>
      <c r="M1635" s="283">
        <v>1</v>
      </c>
      <c r="N1635" s="283">
        <v>1</v>
      </c>
    </row>
    <row r="1636" spans="1:14" ht="38.25" x14ac:dyDescent="0.45">
      <c r="A1636" s="279" t="s">
        <v>9848</v>
      </c>
      <c r="B1636" s="280" t="s">
        <v>1323</v>
      </c>
      <c r="C1636" s="279" t="s">
        <v>1324</v>
      </c>
      <c r="D1636" s="279" t="s">
        <v>9848</v>
      </c>
      <c r="E1636" s="281" t="s">
        <v>17816</v>
      </c>
      <c r="F1636" s="279" t="s">
        <v>2900</v>
      </c>
      <c r="G1636" s="279" t="s">
        <v>9939</v>
      </c>
      <c r="H1636" s="288">
        <v>111</v>
      </c>
      <c r="I1636" s="283" t="s">
        <v>14794</v>
      </c>
      <c r="J1636" s="284" t="s">
        <v>21181</v>
      </c>
      <c r="K1636" s="284" t="s">
        <v>19101</v>
      </c>
      <c r="M1636" s="283">
        <v>1</v>
      </c>
      <c r="N1636" s="283">
        <v>1</v>
      </c>
    </row>
    <row r="1637" spans="1:14" ht="25.5" x14ac:dyDescent="0.45">
      <c r="A1637" s="279" t="s">
        <v>9848</v>
      </c>
      <c r="B1637" s="280" t="s">
        <v>1323</v>
      </c>
      <c r="C1637" s="279" t="s">
        <v>1324</v>
      </c>
      <c r="D1637" s="279" t="s">
        <v>9848</v>
      </c>
      <c r="E1637" s="281" t="s">
        <v>17845</v>
      </c>
      <c r="F1637" s="279" t="s">
        <v>9919</v>
      </c>
      <c r="G1637" s="279" t="s">
        <v>9920</v>
      </c>
      <c r="H1637" s="288">
        <v>111</v>
      </c>
      <c r="I1637" s="283" t="s">
        <v>14795</v>
      </c>
      <c r="J1637" s="284" t="s">
        <v>21181</v>
      </c>
      <c r="K1637" s="284" t="s">
        <v>19069</v>
      </c>
      <c r="M1637" s="283">
        <v>1</v>
      </c>
      <c r="N1637" s="283">
        <v>1</v>
      </c>
    </row>
    <row r="1638" spans="1:14" ht="25.5" x14ac:dyDescent="0.45">
      <c r="A1638" s="279" t="s">
        <v>9848</v>
      </c>
      <c r="B1638" s="280" t="s">
        <v>1328</v>
      </c>
      <c r="C1638" s="279" t="s">
        <v>1329</v>
      </c>
      <c r="D1638" s="279"/>
      <c r="E1638" s="281" t="s">
        <v>17542</v>
      </c>
      <c r="F1638" s="279" t="s">
        <v>2666</v>
      </c>
      <c r="G1638" s="279" t="s">
        <v>9860</v>
      </c>
      <c r="H1638" s="288">
        <v>111</v>
      </c>
      <c r="I1638" s="283" t="s">
        <v>14796</v>
      </c>
      <c r="J1638" s="284" t="s">
        <v>21178</v>
      </c>
      <c r="K1638" s="284" t="s">
        <v>19389</v>
      </c>
      <c r="M1638" s="283">
        <v>1</v>
      </c>
      <c r="N1638" s="283">
        <v>1</v>
      </c>
    </row>
    <row r="1639" spans="1:14" ht="25.5" x14ac:dyDescent="0.45">
      <c r="A1639" s="279" t="s">
        <v>9848</v>
      </c>
      <c r="B1639" s="280" t="s">
        <v>1328</v>
      </c>
      <c r="C1639" s="279" t="s">
        <v>1329</v>
      </c>
      <c r="D1639" s="279"/>
      <c r="E1639" s="281" t="s">
        <v>17831</v>
      </c>
      <c r="F1639" s="279" t="s">
        <v>9931</v>
      </c>
      <c r="G1639" s="279" t="s">
        <v>9860</v>
      </c>
      <c r="H1639" s="288">
        <v>111</v>
      </c>
      <c r="I1639" s="283" t="s">
        <v>14797</v>
      </c>
      <c r="J1639" s="284" t="s">
        <v>21178</v>
      </c>
      <c r="K1639" s="284" t="s">
        <v>19084</v>
      </c>
      <c r="M1639" s="283">
        <v>1</v>
      </c>
      <c r="N1639" s="283">
        <v>1</v>
      </c>
    </row>
    <row r="1640" spans="1:14" ht="38.25" x14ac:dyDescent="0.45">
      <c r="A1640" s="279" t="s">
        <v>9848</v>
      </c>
      <c r="B1640" s="280" t="s">
        <v>1328</v>
      </c>
      <c r="C1640" s="279" t="s">
        <v>1329</v>
      </c>
      <c r="D1640" s="279"/>
      <c r="E1640" s="281" t="s">
        <v>17833</v>
      </c>
      <c r="F1640" s="279" t="s">
        <v>9930</v>
      </c>
      <c r="G1640" s="279" t="s">
        <v>9860</v>
      </c>
      <c r="H1640" s="288">
        <v>111</v>
      </c>
      <c r="I1640" s="283" t="s">
        <v>14798</v>
      </c>
      <c r="J1640" s="284" t="s">
        <v>21178</v>
      </c>
      <c r="K1640" s="284" t="s">
        <v>19082</v>
      </c>
      <c r="M1640" s="283">
        <v>1</v>
      </c>
      <c r="N1640" s="283">
        <v>1</v>
      </c>
    </row>
    <row r="1641" spans="1:14" ht="25.5" x14ac:dyDescent="0.45">
      <c r="A1641" s="279" t="s">
        <v>9848</v>
      </c>
      <c r="B1641" s="280" t="s">
        <v>1328</v>
      </c>
      <c r="C1641" s="279" t="s">
        <v>1329</v>
      </c>
      <c r="D1641" s="279"/>
      <c r="E1641" s="281" t="s">
        <v>17835</v>
      </c>
      <c r="F1641" s="279" t="s">
        <v>9929</v>
      </c>
      <c r="G1641" s="279" t="s">
        <v>9860</v>
      </c>
      <c r="H1641" s="288">
        <v>112</v>
      </c>
      <c r="I1641" s="283" t="s">
        <v>14799</v>
      </c>
      <c r="J1641" s="284" t="s">
        <v>21178</v>
      </c>
      <c r="K1641" s="284" t="s">
        <v>19080</v>
      </c>
      <c r="M1641" s="283">
        <v>1</v>
      </c>
      <c r="N1641" s="283">
        <v>1</v>
      </c>
    </row>
    <row r="1642" spans="1:14" ht="25.5" x14ac:dyDescent="0.45">
      <c r="A1642" s="279" t="s">
        <v>9848</v>
      </c>
      <c r="B1642" s="280" t="s">
        <v>1328</v>
      </c>
      <c r="C1642" s="279" t="s">
        <v>1329</v>
      </c>
      <c r="D1642" s="279"/>
      <c r="E1642" s="281" t="s">
        <v>17836</v>
      </c>
      <c r="F1642" s="279" t="s">
        <v>9928</v>
      </c>
      <c r="G1642" s="279" t="s">
        <v>9860</v>
      </c>
      <c r="H1642" s="288">
        <v>113</v>
      </c>
      <c r="I1642" s="283" t="s">
        <v>14800</v>
      </c>
      <c r="J1642" s="284" t="s">
        <v>21178</v>
      </c>
      <c r="K1642" s="284" t="s">
        <v>19079</v>
      </c>
      <c r="M1642" s="283">
        <v>1</v>
      </c>
      <c r="N1642" s="283">
        <v>1</v>
      </c>
    </row>
    <row r="1643" spans="1:14" ht="25.5" x14ac:dyDescent="0.45">
      <c r="A1643" s="279" t="s">
        <v>9848</v>
      </c>
      <c r="B1643" s="280" t="s">
        <v>1330</v>
      </c>
      <c r="C1643" s="279" t="s">
        <v>1331</v>
      </c>
      <c r="D1643" s="279"/>
      <c r="E1643" s="281" t="s">
        <v>17818</v>
      </c>
      <c r="F1643" s="279" t="s">
        <v>9938</v>
      </c>
      <c r="G1643" s="279" t="s">
        <v>9860</v>
      </c>
      <c r="H1643" s="288">
        <v>113</v>
      </c>
      <c r="I1643" s="283" t="s">
        <v>14801</v>
      </c>
      <c r="J1643" s="284" t="s">
        <v>21177</v>
      </c>
      <c r="K1643" s="284" t="s">
        <v>19097</v>
      </c>
      <c r="M1643" s="283">
        <v>1</v>
      </c>
      <c r="N1643" s="283">
        <v>1</v>
      </c>
    </row>
    <row r="1644" spans="1:14" ht="25.5" x14ac:dyDescent="0.45">
      <c r="A1644" s="279" t="s">
        <v>9848</v>
      </c>
      <c r="B1644" s="280" t="s">
        <v>1330</v>
      </c>
      <c r="C1644" s="279" t="s">
        <v>1331</v>
      </c>
      <c r="D1644" s="279"/>
      <c r="E1644" s="281" t="s">
        <v>17819</v>
      </c>
      <c r="F1644" s="279" t="s">
        <v>9937</v>
      </c>
      <c r="G1644" s="279" t="s">
        <v>9860</v>
      </c>
      <c r="H1644" s="288">
        <v>113</v>
      </c>
      <c r="I1644" s="283" t="s">
        <v>14802</v>
      </c>
      <c r="J1644" s="284" t="s">
        <v>21177</v>
      </c>
      <c r="K1644" s="284" t="s">
        <v>19096</v>
      </c>
      <c r="M1644" s="283">
        <v>1</v>
      </c>
      <c r="N1644" s="283">
        <v>1</v>
      </c>
    </row>
    <row r="1645" spans="1:14" ht="25.5" x14ac:dyDescent="0.45">
      <c r="A1645" s="279" t="s">
        <v>9848</v>
      </c>
      <c r="B1645" s="280" t="s">
        <v>1330</v>
      </c>
      <c r="C1645" s="279" t="s">
        <v>1331</v>
      </c>
      <c r="D1645" s="279"/>
      <c r="E1645" s="281" t="s">
        <v>17820</v>
      </c>
      <c r="F1645" s="279" t="s">
        <v>9936</v>
      </c>
      <c r="G1645" s="279" t="s">
        <v>9860</v>
      </c>
      <c r="H1645" s="288">
        <v>113</v>
      </c>
      <c r="I1645" s="283" t="s">
        <v>14803</v>
      </c>
      <c r="J1645" s="284" t="s">
        <v>21177</v>
      </c>
      <c r="K1645" s="284" t="s">
        <v>19095</v>
      </c>
      <c r="M1645" s="283">
        <v>1</v>
      </c>
      <c r="N1645" s="283">
        <v>1</v>
      </c>
    </row>
    <row r="1646" spans="1:14" ht="25.5" x14ac:dyDescent="0.45">
      <c r="A1646" s="279" t="s">
        <v>9848</v>
      </c>
      <c r="B1646" s="280" t="s">
        <v>1332</v>
      </c>
      <c r="C1646" s="279" t="s">
        <v>1333</v>
      </c>
      <c r="D1646" s="279"/>
      <c r="E1646" s="281" t="s">
        <v>17826</v>
      </c>
      <c r="F1646" s="279" t="s">
        <v>9933</v>
      </c>
      <c r="G1646" s="279" t="s">
        <v>9860</v>
      </c>
      <c r="H1646" s="288">
        <v>113</v>
      </c>
      <c r="I1646" s="283" t="s">
        <v>14804</v>
      </c>
      <c r="J1646" s="284" t="s">
        <v>21176</v>
      </c>
      <c r="K1646" s="284" t="s">
        <v>19089</v>
      </c>
      <c r="M1646" s="283">
        <v>1</v>
      </c>
      <c r="N1646" s="283">
        <v>1</v>
      </c>
    </row>
    <row r="1647" spans="1:14" ht="13.15" x14ac:dyDescent="0.45">
      <c r="A1647" s="279" t="s">
        <v>9848</v>
      </c>
      <c r="B1647" s="280" t="s">
        <v>1332</v>
      </c>
      <c r="C1647" s="279" t="s">
        <v>1333</v>
      </c>
      <c r="D1647" s="279"/>
      <c r="E1647" s="281" t="s">
        <v>17828</v>
      </c>
      <c r="F1647" s="279" t="s">
        <v>9932</v>
      </c>
      <c r="G1647" s="279" t="s">
        <v>9860</v>
      </c>
      <c r="H1647" s="288">
        <v>114</v>
      </c>
      <c r="I1647" s="283" t="s">
        <v>14805</v>
      </c>
      <c r="J1647" s="284" t="s">
        <v>21176</v>
      </c>
      <c r="K1647" s="284" t="s">
        <v>19087</v>
      </c>
      <c r="M1647" s="283">
        <v>1</v>
      </c>
      <c r="N1647" s="283">
        <v>1</v>
      </c>
    </row>
    <row r="1648" spans="1:14" ht="25.5" x14ac:dyDescent="0.45">
      <c r="A1648" s="279" t="s">
        <v>9848</v>
      </c>
      <c r="B1648" s="280" t="s">
        <v>1334</v>
      </c>
      <c r="C1648" s="279" t="s">
        <v>1335</v>
      </c>
      <c r="D1648" s="279"/>
      <c r="E1648" s="281" t="s">
        <v>17822</v>
      </c>
      <c r="F1648" s="279" t="s">
        <v>9935</v>
      </c>
      <c r="G1648" s="279" t="s">
        <v>9860</v>
      </c>
      <c r="H1648" s="288">
        <v>115</v>
      </c>
      <c r="I1648" s="283" t="s">
        <v>14806</v>
      </c>
      <c r="J1648" s="284" t="s">
        <v>21175</v>
      </c>
      <c r="K1648" s="284" t="s">
        <v>19093</v>
      </c>
      <c r="M1648" s="283">
        <v>1</v>
      </c>
      <c r="N1648" s="283">
        <v>1</v>
      </c>
    </row>
    <row r="1649" spans="1:14" ht="25.5" x14ac:dyDescent="0.45">
      <c r="A1649" s="279" t="s">
        <v>9848</v>
      </c>
      <c r="B1649" s="280" t="s">
        <v>1334</v>
      </c>
      <c r="C1649" s="279" t="s">
        <v>1335</v>
      </c>
      <c r="D1649" s="279"/>
      <c r="E1649" s="281" t="s">
        <v>17823</v>
      </c>
      <c r="F1649" s="279" t="s">
        <v>9934</v>
      </c>
      <c r="G1649" s="279" t="s">
        <v>9860</v>
      </c>
      <c r="H1649" s="288">
        <v>116</v>
      </c>
      <c r="I1649" s="283" t="s">
        <v>14807</v>
      </c>
      <c r="J1649" s="284" t="s">
        <v>21175</v>
      </c>
      <c r="K1649" s="284" t="s">
        <v>19092</v>
      </c>
      <c r="M1649" s="283">
        <v>1</v>
      </c>
      <c r="N1649" s="283">
        <v>1</v>
      </c>
    </row>
    <row r="1650" spans="1:14" ht="25.5" x14ac:dyDescent="0.45">
      <c r="A1650" s="279" t="s">
        <v>9848</v>
      </c>
      <c r="B1650" s="280" t="s">
        <v>1334</v>
      </c>
      <c r="C1650" s="279" t="s">
        <v>1335</v>
      </c>
      <c r="D1650" s="279"/>
      <c r="E1650" s="281" t="s">
        <v>17838</v>
      </c>
      <c r="F1650" s="279" t="s">
        <v>9927</v>
      </c>
      <c r="G1650" s="279" t="s">
        <v>9860</v>
      </c>
      <c r="H1650" s="288">
        <v>116</v>
      </c>
      <c r="I1650" s="283" t="s">
        <v>14808</v>
      </c>
      <c r="J1650" s="284" t="s">
        <v>21175</v>
      </c>
      <c r="K1650" s="284" t="s">
        <v>19076</v>
      </c>
      <c r="M1650" s="283">
        <v>1</v>
      </c>
      <c r="N1650" s="283">
        <v>1</v>
      </c>
    </row>
    <row r="1651" spans="1:14" ht="25.5" x14ac:dyDescent="0.45">
      <c r="A1651" s="279" t="s">
        <v>9848</v>
      </c>
      <c r="B1651" s="280" t="s">
        <v>1334</v>
      </c>
      <c r="C1651" s="279" t="s">
        <v>1335</v>
      </c>
      <c r="D1651" s="279" t="s">
        <v>9848</v>
      </c>
      <c r="E1651" s="281" t="s">
        <v>17843</v>
      </c>
      <c r="F1651" s="279" t="s">
        <v>9923</v>
      </c>
      <c r="G1651" s="279" t="s">
        <v>9922</v>
      </c>
      <c r="H1651" s="288">
        <v>119</v>
      </c>
      <c r="I1651" s="283" t="s">
        <v>14809</v>
      </c>
      <c r="J1651" s="284" t="s">
        <v>21175</v>
      </c>
      <c r="K1651" s="284" t="s">
        <v>19071</v>
      </c>
      <c r="M1651" s="283">
        <v>1</v>
      </c>
      <c r="N1651" s="283">
        <v>1</v>
      </c>
    </row>
    <row r="1652" spans="1:14" ht="25.5" x14ac:dyDescent="0.45">
      <c r="A1652" s="279" t="s">
        <v>9848</v>
      </c>
      <c r="B1652" s="280" t="s">
        <v>1334</v>
      </c>
      <c r="C1652" s="279" t="s">
        <v>1335</v>
      </c>
      <c r="D1652" s="279" t="s">
        <v>9848</v>
      </c>
      <c r="E1652" s="281" t="s">
        <v>17845</v>
      </c>
      <c r="F1652" s="279" t="s">
        <v>9919</v>
      </c>
      <c r="G1652" s="279" t="s">
        <v>9918</v>
      </c>
      <c r="H1652" s="288">
        <v>119</v>
      </c>
      <c r="I1652" s="283" t="s">
        <v>14810</v>
      </c>
      <c r="J1652" s="284" t="s">
        <v>21175</v>
      </c>
      <c r="K1652" s="284" t="s">
        <v>19069</v>
      </c>
      <c r="M1652" s="283">
        <v>1</v>
      </c>
      <c r="N1652" s="283">
        <v>1</v>
      </c>
    </row>
    <row r="1653" spans="1:14" ht="25.5" x14ac:dyDescent="0.45">
      <c r="A1653" s="279"/>
      <c r="B1653" s="280" t="s">
        <v>1341</v>
      </c>
      <c r="C1653" s="279" t="s">
        <v>1339</v>
      </c>
      <c r="D1653" s="279"/>
      <c r="E1653" s="281" t="s">
        <v>17876</v>
      </c>
      <c r="F1653" s="279" t="s">
        <v>2943</v>
      </c>
      <c r="G1653" s="279" t="s">
        <v>9860</v>
      </c>
      <c r="H1653" s="288">
        <v>119</v>
      </c>
      <c r="I1653" s="283" t="s">
        <v>14811</v>
      </c>
      <c r="J1653" s="284" t="s">
        <v>21171</v>
      </c>
      <c r="K1653" s="284" t="s">
        <v>19037</v>
      </c>
      <c r="M1653" s="283">
        <v>1</v>
      </c>
      <c r="N1653" s="283">
        <v>1</v>
      </c>
    </row>
    <row r="1654" spans="1:14" ht="38.25" x14ac:dyDescent="0.45">
      <c r="A1654" s="279"/>
      <c r="B1654" s="280" t="s">
        <v>1346</v>
      </c>
      <c r="C1654" s="279" t="s">
        <v>1345</v>
      </c>
      <c r="D1654" s="279"/>
      <c r="E1654" s="281" t="s">
        <v>17952</v>
      </c>
      <c r="F1654" s="279" t="s">
        <v>11468</v>
      </c>
      <c r="G1654" s="279" t="s">
        <v>11469</v>
      </c>
      <c r="H1654" s="288">
        <v>12</v>
      </c>
      <c r="I1654" s="283" t="s">
        <v>14812</v>
      </c>
      <c r="J1654" s="284" t="s">
        <v>21168</v>
      </c>
      <c r="K1654" s="284" t="s">
        <v>21930</v>
      </c>
      <c r="M1654" s="283">
        <v>0</v>
      </c>
      <c r="N1654" s="283">
        <v>1</v>
      </c>
    </row>
    <row r="1655" spans="1:14" ht="38.25" x14ac:dyDescent="0.45">
      <c r="A1655" s="279"/>
      <c r="B1655" s="280" t="s">
        <v>1349</v>
      </c>
      <c r="C1655" s="279" t="s">
        <v>1348</v>
      </c>
      <c r="D1655" s="279"/>
      <c r="E1655" s="281" t="s">
        <v>17952</v>
      </c>
      <c r="F1655" s="279" t="s">
        <v>11468</v>
      </c>
      <c r="G1655" s="279" t="s">
        <v>11467</v>
      </c>
      <c r="H1655" s="288">
        <v>12</v>
      </c>
      <c r="I1655" s="283" t="s">
        <v>14813</v>
      </c>
      <c r="J1655" s="284" t="s">
        <v>21166</v>
      </c>
      <c r="K1655" s="284" t="s">
        <v>21930</v>
      </c>
      <c r="M1655" s="283">
        <v>0</v>
      </c>
      <c r="N1655" s="283">
        <v>1</v>
      </c>
    </row>
    <row r="1656" spans="1:14" ht="25.5" x14ac:dyDescent="0.45">
      <c r="A1656" s="289"/>
      <c r="B1656" s="290" t="s">
        <v>1354</v>
      </c>
      <c r="C1656" s="289" t="s">
        <v>1351</v>
      </c>
      <c r="D1656" s="289" t="s">
        <v>9848</v>
      </c>
      <c r="E1656" s="291" t="s">
        <v>17950</v>
      </c>
      <c r="F1656" s="289" t="s">
        <v>9847</v>
      </c>
      <c r="G1656" s="289" t="s">
        <v>9846</v>
      </c>
      <c r="H1656" s="292">
        <v>121</v>
      </c>
      <c r="I1656" s="283" t="s">
        <v>14814</v>
      </c>
      <c r="J1656" s="284" t="s">
        <v>21162</v>
      </c>
      <c r="K1656" s="284" t="s">
        <v>18962</v>
      </c>
      <c r="M1656" s="283">
        <v>1</v>
      </c>
      <c r="N1656" s="283">
        <v>1</v>
      </c>
    </row>
  </sheetData>
  <autoFilter ref="A1:N1656" xr:uid="{CB1394E6-DCB9-4CAB-81F6-923D207C54B9}"/>
  <conditionalFormatting sqref="M1">
    <cfRule type="duplicateValues" dxfId="4" priority="5"/>
  </conditionalFormatting>
  <conditionalFormatting sqref="N1">
    <cfRule type="duplicateValues" dxfId="3" priority="4"/>
  </conditionalFormatting>
  <conditionalFormatting sqref="K1">
    <cfRule type="duplicateValues" dxfId="2" priority="2"/>
  </conditionalFormatting>
  <printOptions gridLines="1"/>
  <pageMargins left="0.5" right="0.5" top="0.75" bottom="0.75" header="0.5" footer="0.5"/>
  <pageSetup scale="91" orientation="portrait" r:id="rId1"/>
  <headerFooter alignWithMargins="0">
    <oddHeader>&amp;C&amp;"Arial,Bold"NAICS United States 2012/ISIC Revision 4&amp;R&amp;"Arial,Bold"Full Technical Concordance</oddHeader>
    <oddFooter>&amp;R&amp;P of &amp;N</oddFooter>
  </headerFooter>
  <colBreaks count="1" manualBreakCount="1">
    <brk id="12" max="1668"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E8810-2FD1-4588-B27A-4EE48A864B58}">
  <sheetPr codeName="Sheet8">
    <tabColor theme="5" tint="0.79998168889431442"/>
  </sheetPr>
  <dimension ref="A1:G997"/>
  <sheetViews>
    <sheetView workbookViewId="0">
      <pane ySplit="1" topLeftCell="A2" activePane="bottomLeft" state="frozen"/>
      <selection activeCell="C33" sqref="C33"/>
      <selection pane="bottomLeft" activeCell="C33" sqref="C33"/>
    </sheetView>
  </sheetViews>
  <sheetFormatPr defaultColWidth="8.73046875" defaultRowHeight="14.25" x14ac:dyDescent="0.45"/>
  <cols>
    <col min="1" max="1" width="10.73046875" style="2" customWidth="1"/>
    <col min="2" max="3" width="8.73046875" style="2"/>
    <col min="4" max="4" width="15.9296875" style="2" customWidth="1"/>
    <col min="5" max="5" width="13.53125" style="2" customWidth="1"/>
    <col min="6" max="16384" width="8.73046875" style="2"/>
  </cols>
  <sheetData>
    <row r="1" spans="1:7" ht="28.5" x14ac:dyDescent="0.45">
      <c r="A1" s="294" t="s">
        <v>1368</v>
      </c>
      <c r="B1" s="294" t="s">
        <v>14820</v>
      </c>
      <c r="C1" s="249" t="s">
        <v>1364</v>
      </c>
      <c r="D1" s="250" t="s">
        <v>11492</v>
      </c>
      <c r="E1" s="250" t="s">
        <v>11486</v>
      </c>
      <c r="F1" s="295" t="s">
        <v>15817</v>
      </c>
      <c r="G1" s="295" t="s">
        <v>11494</v>
      </c>
    </row>
    <row r="2" spans="1:7" x14ac:dyDescent="0.45">
      <c r="A2" s="296" t="s">
        <v>2</v>
      </c>
      <c r="B2" s="296" t="s">
        <v>2</v>
      </c>
      <c r="C2" s="297" t="s">
        <v>14821</v>
      </c>
      <c r="D2" s="298" t="s">
        <v>18961</v>
      </c>
      <c r="E2" s="298" t="s">
        <v>21927</v>
      </c>
      <c r="F2" s="17">
        <v>1</v>
      </c>
      <c r="G2" s="17">
        <v>1</v>
      </c>
    </row>
    <row r="3" spans="1:7" x14ac:dyDescent="0.45">
      <c r="A3" s="296" t="s">
        <v>4</v>
      </c>
      <c r="B3" s="296" t="s">
        <v>4</v>
      </c>
      <c r="C3" s="297" t="s">
        <v>14822</v>
      </c>
      <c r="D3" s="298" t="s">
        <v>18960</v>
      </c>
      <c r="E3" s="298" t="s">
        <v>21926</v>
      </c>
      <c r="F3" s="17">
        <v>1</v>
      </c>
      <c r="G3" s="17">
        <v>1</v>
      </c>
    </row>
    <row r="4" spans="1:7" x14ac:dyDescent="0.45">
      <c r="A4" s="296" t="s">
        <v>5213</v>
      </c>
      <c r="B4" s="296" t="s">
        <v>6</v>
      </c>
      <c r="C4" s="297" t="s">
        <v>14823</v>
      </c>
      <c r="D4" s="298" t="s">
        <v>18959</v>
      </c>
      <c r="E4" s="298" t="s">
        <v>21925</v>
      </c>
      <c r="F4" s="17">
        <v>1</v>
      </c>
      <c r="G4" s="17">
        <v>1</v>
      </c>
    </row>
    <row r="5" spans="1:7" x14ac:dyDescent="0.45">
      <c r="A5" s="296" t="s">
        <v>5215</v>
      </c>
      <c r="B5" s="296" t="s">
        <v>8</v>
      </c>
      <c r="C5" s="297" t="s">
        <v>14824</v>
      </c>
      <c r="D5" s="298" t="s">
        <v>18958</v>
      </c>
      <c r="E5" s="298" t="s">
        <v>21924</v>
      </c>
      <c r="F5" s="17">
        <v>1</v>
      </c>
      <c r="G5" s="17">
        <v>1</v>
      </c>
    </row>
    <row r="6" spans="1:7" x14ac:dyDescent="0.45">
      <c r="A6" s="296" t="s">
        <v>5218</v>
      </c>
      <c r="B6" s="296" t="s">
        <v>10</v>
      </c>
      <c r="C6" s="297" t="s">
        <v>14825</v>
      </c>
      <c r="D6" s="298" t="s">
        <v>18957</v>
      </c>
      <c r="E6" s="298" t="s">
        <v>21923</v>
      </c>
      <c r="F6" s="17">
        <v>1</v>
      </c>
      <c r="G6" s="17">
        <v>1</v>
      </c>
    </row>
    <row r="7" spans="1:7" x14ac:dyDescent="0.45">
      <c r="A7" s="296" t="s">
        <v>5220</v>
      </c>
      <c r="B7" s="296" t="s">
        <v>12</v>
      </c>
      <c r="C7" s="297" t="s">
        <v>14826</v>
      </c>
      <c r="D7" s="298" t="s">
        <v>18956</v>
      </c>
      <c r="E7" s="298" t="s">
        <v>21922</v>
      </c>
      <c r="F7" s="17">
        <v>1</v>
      </c>
      <c r="G7" s="17">
        <v>1</v>
      </c>
    </row>
    <row r="8" spans="1:7" x14ac:dyDescent="0.45">
      <c r="A8" s="296" t="s">
        <v>5223</v>
      </c>
      <c r="B8" s="296" t="s">
        <v>14</v>
      </c>
      <c r="C8" s="297" t="s">
        <v>14827</v>
      </c>
      <c r="D8" s="298" t="s">
        <v>18955</v>
      </c>
      <c r="E8" s="298" t="s">
        <v>21921</v>
      </c>
      <c r="F8" s="17">
        <v>1</v>
      </c>
      <c r="G8" s="17">
        <v>1</v>
      </c>
    </row>
    <row r="9" spans="1:7" x14ac:dyDescent="0.45">
      <c r="A9" s="296" t="s">
        <v>5225</v>
      </c>
      <c r="B9" s="296" t="s">
        <v>16</v>
      </c>
      <c r="C9" s="297" t="s">
        <v>14828</v>
      </c>
      <c r="D9" s="298" t="s">
        <v>18954</v>
      </c>
      <c r="E9" s="298" t="s">
        <v>21920</v>
      </c>
      <c r="F9" s="17">
        <v>1</v>
      </c>
      <c r="G9" s="17">
        <v>1</v>
      </c>
    </row>
    <row r="10" spans="1:7" x14ac:dyDescent="0.45">
      <c r="A10" s="296" t="s">
        <v>5228</v>
      </c>
      <c r="B10" s="296" t="s">
        <v>18</v>
      </c>
      <c r="C10" s="297" t="s">
        <v>14829</v>
      </c>
      <c r="D10" s="298" t="s">
        <v>18953</v>
      </c>
      <c r="E10" s="298" t="s">
        <v>21919</v>
      </c>
      <c r="F10" s="17">
        <v>1</v>
      </c>
      <c r="G10" s="17">
        <v>1</v>
      </c>
    </row>
    <row r="11" spans="1:7" x14ac:dyDescent="0.45">
      <c r="A11" s="296" t="s">
        <v>5230</v>
      </c>
      <c r="B11" s="296" t="s">
        <v>20</v>
      </c>
      <c r="C11" s="297" t="s">
        <v>14830</v>
      </c>
      <c r="D11" s="298" t="s">
        <v>18952</v>
      </c>
      <c r="E11" s="298" t="s">
        <v>21918</v>
      </c>
      <c r="F11" s="17">
        <v>1</v>
      </c>
      <c r="G11" s="17">
        <v>1</v>
      </c>
    </row>
    <row r="12" spans="1:7" x14ac:dyDescent="0.45">
      <c r="A12" s="296" t="s">
        <v>5233</v>
      </c>
      <c r="B12" s="296" t="s">
        <v>22</v>
      </c>
      <c r="C12" s="297" t="s">
        <v>14831</v>
      </c>
      <c r="D12" s="298" t="s">
        <v>18951</v>
      </c>
      <c r="E12" s="298" t="s">
        <v>21917</v>
      </c>
      <c r="F12" s="17">
        <v>1</v>
      </c>
      <c r="G12" s="17">
        <v>1</v>
      </c>
    </row>
    <row r="13" spans="1:7" x14ac:dyDescent="0.45">
      <c r="A13" s="296" t="s">
        <v>5235</v>
      </c>
      <c r="B13" s="296" t="s">
        <v>24</v>
      </c>
      <c r="C13" s="297" t="s">
        <v>14832</v>
      </c>
      <c r="D13" s="298" t="s">
        <v>18950</v>
      </c>
      <c r="E13" s="298" t="s">
        <v>21916</v>
      </c>
      <c r="F13" s="17">
        <v>1</v>
      </c>
      <c r="G13" s="17">
        <v>1</v>
      </c>
    </row>
    <row r="14" spans="1:7" x14ac:dyDescent="0.45">
      <c r="A14" s="296" t="s">
        <v>5238</v>
      </c>
      <c r="B14" s="296" t="s">
        <v>26</v>
      </c>
      <c r="C14" s="297" t="s">
        <v>14833</v>
      </c>
      <c r="D14" s="298" t="s">
        <v>18949</v>
      </c>
      <c r="E14" s="298" t="s">
        <v>21915</v>
      </c>
      <c r="F14" s="17">
        <v>1</v>
      </c>
      <c r="G14" s="17">
        <v>1</v>
      </c>
    </row>
    <row r="15" spans="1:7" x14ac:dyDescent="0.45">
      <c r="A15" s="296" t="s">
        <v>5240</v>
      </c>
      <c r="B15" s="296" t="s">
        <v>28</v>
      </c>
      <c r="C15" s="297" t="s">
        <v>14834</v>
      </c>
      <c r="D15" s="298" t="s">
        <v>18948</v>
      </c>
      <c r="E15" s="298" t="s">
        <v>21914</v>
      </c>
      <c r="F15" s="17">
        <v>1</v>
      </c>
      <c r="G15" s="17">
        <v>1</v>
      </c>
    </row>
    <row r="16" spans="1:7" x14ac:dyDescent="0.45">
      <c r="A16" s="296" t="s">
        <v>5242</v>
      </c>
      <c r="B16" s="296" t="s">
        <v>30</v>
      </c>
      <c r="C16" s="297" t="s">
        <v>14835</v>
      </c>
      <c r="D16" s="298" t="s">
        <v>18947</v>
      </c>
      <c r="E16" s="298" t="s">
        <v>21913</v>
      </c>
      <c r="F16" s="17">
        <v>1</v>
      </c>
      <c r="G16" s="17">
        <v>1</v>
      </c>
    </row>
    <row r="17" spans="1:7" x14ac:dyDescent="0.45">
      <c r="A17" s="296" t="s">
        <v>5244</v>
      </c>
      <c r="B17" s="296" t="s">
        <v>32</v>
      </c>
      <c r="C17" s="297" t="s">
        <v>14836</v>
      </c>
      <c r="D17" s="298" t="s">
        <v>18946</v>
      </c>
      <c r="E17" s="298" t="s">
        <v>21912</v>
      </c>
      <c r="F17" s="17">
        <v>1</v>
      </c>
      <c r="G17" s="17">
        <v>1</v>
      </c>
    </row>
    <row r="18" spans="1:7" x14ac:dyDescent="0.45">
      <c r="A18" s="296" t="s">
        <v>5247</v>
      </c>
      <c r="B18" s="296" t="s">
        <v>34</v>
      </c>
      <c r="C18" s="297" t="s">
        <v>14837</v>
      </c>
      <c r="D18" s="298" t="s">
        <v>18945</v>
      </c>
      <c r="E18" s="298" t="s">
        <v>21911</v>
      </c>
      <c r="F18" s="17">
        <v>1</v>
      </c>
      <c r="G18" s="17">
        <v>1</v>
      </c>
    </row>
    <row r="19" spans="1:7" x14ac:dyDescent="0.45">
      <c r="A19" s="296" t="s">
        <v>5250</v>
      </c>
      <c r="B19" s="296" t="s">
        <v>36</v>
      </c>
      <c r="C19" s="297" t="s">
        <v>14838</v>
      </c>
      <c r="D19" s="298" t="s">
        <v>18944</v>
      </c>
      <c r="E19" s="298" t="s">
        <v>21910</v>
      </c>
      <c r="F19" s="17">
        <v>1</v>
      </c>
      <c r="G19" s="17">
        <v>1</v>
      </c>
    </row>
    <row r="20" spans="1:7" x14ac:dyDescent="0.45">
      <c r="A20" s="296" t="s">
        <v>5252</v>
      </c>
      <c r="B20" s="296" t="s">
        <v>38</v>
      </c>
      <c r="C20" s="297" t="s">
        <v>14839</v>
      </c>
      <c r="D20" s="298" t="s">
        <v>18943</v>
      </c>
      <c r="E20" s="298" t="s">
        <v>21909</v>
      </c>
      <c r="F20" s="17">
        <v>1</v>
      </c>
      <c r="G20" s="17">
        <v>1</v>
      </c>
    </row>
    <row r="21" spans="1:7" x14ac:dyDescent="0.45">
      <c r="A21" s="296" t="s">
        <v>5254</v>
      </c>
      <c r="B21" s="296" t="s">
        <v>40</v>
      </c>
      <c r="C21" s="297" t="s">
        <v>14840</v>
      </c>
      <c r="D21" s="298" t="s">
        <v>18942</v>
      </c>
      <c r="E21" s="298" t="s">
        <v>21908</v>
      </c>
      <c r="F21" s="17">
        <v>1</v>
      </c>
      <c r="G21" s="17">
        <v>1</v>
      </c>
    </row>
    <row r="22" spans="1:7" x14ac:dyDescent="0.45">
      <c r="A22" s="296" t="s">
        <v>5257</v>
      </c>
      <c r="B22" s="296" t="s">
        <v>42</v>
      </c>
      <c r="C22" s="297" t="s">
        <v>14841</v>
      </c>
      <c r="D22" s="298" t="s">
        <v>18941</v>
      </c>
      <c r="E22" s="298" t="s">
        <v>21907</v>
      </c>
      <c r="F22" s="17">
        <v>1</v>
      </c>
      <c r="G22" s="17">
        <v>1</v>
      </c>
    </row>
    <row r="23" spans="1:7" x14ac:dyDescent="0.45">
      <c r="A23" s="296" t="s">
        <v>5258</v>
      </c>
      <c r="B23" s="296" t="s">
        <v>44</v>
      </c>
      <c r="C23" s="297" t="s">
        <v>14842</v>
      </c>
      <c r="D23" s="298" t="s">
        <v>18940</v>
      </c>
      <c r="E23" s="298" t="s">
        <v>21906</v>
      </c>
      <c r="F23" s="17">
        <v>1</v>
      </c>
      <c r="G23" s="17">
        <v>1</v>
      </c>
    </row>
    <row r="24" spans="1:7" x14ac:dyDescent="0.45">
      <c r="A24" s="296" t="s">
        <v>5262</v>
      </c>
      <c r="B24" s="296" t="s">
        <v>45</v>
      </c>
      <c r="C24" s="297" t="s">
        <v>14843</v>
      </c>
      <c r="D24" s="298" t="s">
        <v>18939</v>
      </c>
      <c r="E24" s="298" t="s">
        <v>21905</v>
      </c>
      <c r="F24" s="17">
        <v>1</v>
      </c>
      <c r="G24" s="17">
        <v>1</v>
      </c>
    </row>
    <row r="25" spans="1:7" x14ac:dyDescent="0.45">
      <c r="A25" s="296" t="s">
        <v>5265</v>
      </c>
      <c r="B25" s="296" t="s">
        <v>47</v>
      </c>
      <c r="C25" s="297" t="s">
        <v>14844</v>
      </c>
      <c r="D25" s="298" t="s">
        <v>18938</v>
      </c>
      <c r="E25" s="298" t="s">
        <v>21904</v>
      </c>
      <c r="F25" s="17">
        <v>1</v>
      </c>
      <c r="G25" s="17">
        <v>1</v>
      </c>
    </row>
    <row r="26" spans="1:7" x14ac:dyDescent="0.45">
      <c r="A26" s="296" t="s">
        <v>5269</v>
      </c>
      <c r="B26" s="296" t="s">
        <v>47</v>
      </c>
      <c r="C26" s="297" t="s">
        <v>14845</v>
      </c>
      <c r="D26" s="298" t="s">
        <v>18937</v>
      </c>
      <c r="E26" s="298" t="s">
        <v>21904</v>
      </c>
      <c r="F26" s="17">
        <v>1</v>
      </c>
      <c r="G26" s="17">
        <v>1</v>
      </c>
    </row>
    <row r="27" spans="1:7" x14ac:dyDescent="0.45">
      <c r="A27" s="296" t="s">
        <v>5272</v>
      </c>
      <c r="B27" s="296" t="s">
        <v>49</v>
      </c>
      <c r="C27" s="297" t="s">
        <v>14846</v>
      </c>
      <c r="D27" s="298" t="s">
        <v>18936</v>
      </c>
      <c r="E27" s="298" t="s">
        <v>21903</v>
      </c>
      <c r="F27" s="17">
        <v>1</v>
      </c>
      <c r="G27" s="17">
        <v>1</v>
      </c>
    </row>
    <row r="28" spans="1:7" x14ac:dyDescent="0.45">
      <c r="A28" s="296" t="s">
        <v>5275</v>
      </c>
      <c r="B28" s="296" t="s">
        <v>51</v>
      </c>
      <c r="C28" s="297" t="s">
        <v>14847</v>
      </c>
      <c r="D28" s="298" t="s">
        <v>18935</v>
      </c>
      <c r="E28" s="298" t="s">
        <v>21902</v>
      </c>
      <c r="F28" s="17">
        <v>1</v>
      </c>
      <c r="G28" s="17">
        <v>1</v>
      </c>
    </row>
    <row r="29" spans="1:7" x14ac:dyDescent="0.45">
      <c r="A29" s="296" t="s">
        <v>5277</v>
      </c>
      <c r="B29" s="296" t="s">
        <v>53</v>
      </c>
      <c r="C29" s="297" t="s">
        <v>14848</v>
      </c>
      <c r="D29" s="298" t="s">
        <v>18934</v>
      </c>
      <c r="E29" s="298" t="s">
        <v>21901</v>
      </c>
      <c r="F29" s="17">
        <v>1</v>
      </c>
      <c r="G29" s="17">
        <v>1</v>
      </c>
    </row>
    <row r="30" spans="1:7" x14ac:dyDescent="0.45">
      <c r="A30" s="296" t="s">
        <v>5280</v>
      </c>
      <c r="B30" s="296" t="s">
        <v>55</v>
      </c>
      <c r="C30" s="297" t="s">
        <v>14849</v>
      </c>
      <c r="D30" s="298" t="s">
        <v>18933</v>
      </c>
      <c r="E30" s="298" t="s">
        <v>21900</v>
      </c>
      <c r="F30" s="17">
        <v>1</v>
      </c>
      <c r="G30" s="17">
        <v>1</v>
      </c>
    </row>
    <row r="31" spans="1:7" x14ac:dyDescent="0.45">
      <c r="A31" s="296" t="s">
        <v>5282</v>
      </c>
      <c r="B31" s="296" t="s">
        <v>57</v>
      </c>
      <c r="C31" s="297" t="s">
        <v>14850</v>
      </c>
      <c r="D31" s="298" t="s">
        <v>18932</v>
      </c>
      <c r="E31" s="298" t="s">
        <v>21899</v>
      </c>
      <c r="F31" s="17">
        <v>1</v>
      </c>
      <c r="G31" s="17">
        <v>1</v>
      </c>
    </row>
    <row r="32" spans="1:7" x14ac:dyDescent="0.45">
      <c r="A32" s="296" t="s">
        <v>5285</v>
      </c>
      <c r="B32" s="296" t="s">
        <v>59</v>
      </c>
      <c r="C32" s="297" t="s">
        <v>14851</v>
      </c>
      <c r="D32" s="298" t="s">
        <v>18931</v>
      </c>
      <c r="E32" s="298" t="s">
        <v>21898</v>
      </c>
      <c r="F32" s="17">
        <v>1</v>
      </c>
      <c r="G32" s="17">
        <v>1</v>
      </c>
    </row>
    <row r="33" spans="1:7" x14ac:dyDescent="0.45">
      <c r="A33" s="296" t="s">
        <v>5289</v>
      </c>
      <c r="B33" s="296" t="s">
        <v>61</v>
      </c>
      <c r="C33" s="297" t="s">
        <v>14852</v>
      </c>
      <c r="D33" s="298" t="s">
        <v>18930</v>
      </c>
      <c r="E33" s="298" t="s">
        <v>21897</v>
      </c>
      <c r="F33" s="17">
        <v>1</v>
      </c>
      <c r="G33" s="17">
        <v>1</v>
      </c>
    </row>
    <row r="34" spans="1:7" x14ac:dyDescent="0.45">
      <c r="A34" s="296" t="s">
        <v>5290</v>
      </c>
      <c r="B34" s="296" t="s">
        <v>63</v>
      </c>
      <c r="C34" s="297" t="s">
        <v>14853</v>
      </c>
      <c r="D34" s="298" t="s">
        <v>18929</v>
      </c>
      <c r="E34" s="298" t="s">
        <v>21896</v>
      </c>
      <c r="F34" s="17">
        <v>1</v>
      </c>
      <c r="G34" s="17">
        <v>1</v>
      </c>
    </row>
    <row r="35" spans="1:7" x14ac:dyDescent="0.45">
      <c r="A35" s="296" t="s">
        <v>5293</v>
      </c>
      <c r="B35" s="296" t="s">
        <v>64</v>
      </c>
      <c r="C35" s="297" t="s">
        <v>14854</v>
      </c>
      <c r="D35" s="298" t="s">
        <v>18928</v>
      </c>
      <c r="E35" s="298" t="s">
        <v>21895</v>
      </c>
      <c r="F35" s="17">
        <v>1</v>
      </c>
      <c r="G35" s="17">
        <v>1</v>
      </c>
    </row>
    <row r="36" spans="1:7" x14ac:dyDescent="0.45">
      <c r="A36" s="296" t="s">
        <v>5296</v>
      </c>
      <c r="B36" s="296" t="s">
        <v>66</v>
      </c>
      <c r="C36" s="297" t="s">
        <v>14855</v>
      </c>
      <c r="D36" s="298" t="s">
        <v>18927</v>
      </c>
      <c r="E36" s="298" t="s">
        <v>21894</v>
      </c>
      <c r="F36" s="17">
        <v>1</v>
      </c>
      <c r="G36" s="17">
        <v>1</v>
      </c>
    </row>
    <row r="37" spans="1:7" x14ac:dyDescent="0.45">
      <c r="A37" s="296" t="s">
        <v>5300</v>
      </c>
      <c r="B37" s="296" t="s">
        <v>68</v>
      </c>
      <c r="C37" s="297" t="s">
        <v>14856</v>
      </c>
      <c r="D37" s="298" t="s">
        <v>18926</v>
      </c>
      <c r="E37" s="298" t="s">
        <v>21893</v>
      </c>
      <c r="F37" s="17">
        <v>1</v>
      </c>
      <c r="G37" s="17">
        <v>1</v>
      </c>
    </row>
    <row r="38" spans="1:7" x14ac:dyDescent="0.45">
      <c r="A38" s="296" t="s">
        <v>5305</v>
      </c>
      <c r="B38" s="296" t="s">
        <v>70</v>
      </c>
      <c r="C38" s="297" t="s">
        <v>14857</v>
      </c>
      <c r="D38" s="298" t="s">
        <v>18925</v>
      </c>
      <c r="E38" s="298" t="s">
        <v>21892</v>
      </c>
      <c r="F38" s="17">
        <v>1</v>
      </c>
      <c r="G38" s="17">
        <v>1</v>
      </c>
    </row>
    <row r="39" spans="1:7" x14ac:dyDescent="0.45">
      <c r="A39" s="296" t="s">
        <v>5309</v>
      </c>
      <c r="B39" s="296" t="s">
        <v>72</v>
      </c>
      <c r="C39" s="297" t="s">
        <v>14858</v>
      </c>
      <c r="D39" s="298" t="s">
        <v>18924</v>
      </c>
      <c r="E39" s="298" t="s">
        <v>21891</v>
      </c>
      <c r="F39" s="17">
        <v>1</v>
      </c>
      <c r="G39" s="17">
        <v>1</v>
      </c>
    </row>
    <row r="40" spans="1:7" x14ac:dyDescent="0.45">
      <c r="A40" s="296" t="s">
        <v>5312</v>
      </c>
      <c r="B40" s="296" t="s">
        <v>74</v>
      </c>
      <c r="C40" s="297" t="s">
        <v>14859</v>
      </c>
      <c r="D40" s="298" t="s">
        <v>18923</v>
      </c>
      <c r="E40" s="298" t="s">
        <v>21890</v>
      </c>
      <c r="F40" s="17">
        <v>1</v>
      </c>
      <c r="G40" s="17">
        <v>1</v>
      </c>
    </row>
    <row r="41" spans="1:7" x14ac:dyDescent="0.45">
      <c r="A41" s="296" t="s">
        <v>5313</v>
      </c>
      <c r="B41" s="296" t="s">
        <v>76</v>
      </c>
      <c r="C41" s="297" t="s">
        <v>14860</v>
      </c>
      <c r="D41" s="298" t="s">
        <v>18922</v>
      </c>
      <c r="E41" s="298" t="s">
        <v>21889</v>
      </c>
      <c r="F41" s="17">
        <v>1</v>
      </c>
      <c r="G41" s="17">
        <v>1</v>
      </c>
    </row>
    <row r="42" spans="1:7" x14ac:dyDescent="0.45">
      <c r="A42" s="296" t="s">
        <v>77</v>
      </c>
      <c r="B42" s="296" t="s">
        <v>77</v>
      </c>
      <c r="C42" s="297" t="s">
        <v>14861</v>
      </c>
      <c r="D42" s="298" t="s">
        <v>18921</v>
      </c>
      <c r="E42" s="298" t="s">
        <v>21888</v>
      </c>
      <c r="F42" s="17">
        <v>1</v>
      </c>
      <c r="G42" s="17">
        <v>1</v>
      </c>
    </row>
    <row r="43" spans="1:7" x14ac:dyDescent="0.45">
      <c r="A43" s="296" t="s">
        <v>5320</v>
      </c>
      <c r="B43" s="296" t="s">
        <v>79</v>
      </c>
      <c r="C43" s="297" t="s">
        <v>14862</v>
      </c>
      <c r="D43" s="298" t="s">
        <v>18920</v>
      </c>
      <c r="E43" s="298" t="s">
        <v>21887</v>
      </c>
      <c r="F43" s="17">
        <v>1</v>
      </c>
      <c r="G43" s="17">
        <v>1</v>
      </c>
    </row>
    <row r="44" spans="1:7" x14ac:dyDescent="0.45">
      <c r="A44" s="296" t="s">
        <v>5321</v>
      </c>
      <c r="B44" s="296" t="s">
        <v>81</v>
      </c>
      <c r="C44" s="297" t="s">
        <v>14863</v>
      </c>
      <c r="D44" s="298" t="s">
        <v>18919</v>
      </c>
      <c r="E44" s="298" t="s">
        <v>21886</v>
      </c>
      <c r="F44" s="17">
        <v>1</v>
      </c>
      <c r="G44" s="17">
        <v>1</v>
      </c>
    </row>
    <row r="45" spans="1:7" x14ac:dyDescent="0.45">
      <c r="A45" s="296" t="s">
        <v>5325</v>
      </c>
      <c r="B45" s="296" t="s">
        <v>82</v>
      </c>
      <c r="C45" s="297" t="s">
        <v>14864</v>
      </c>
      <c r="D45" s="298" t="s">
        <v>18918</v>
      </c>
      <c r="E45" s="298" t="s">
        <v>21885</v>
      </c>
      <c r="F45" s="17">
        <v>1</v>
      </c>
      <c r="G45" s="17">
        <v>1</v>
      </c>
    </row>
    <row r="46" spans="1:7" x14ac:dyDescent="0.45">
      <c r="A46" s="296" t="s">
        <v>5326</v>
      </c>
      <c r="B46" s="296" t="s">
        <v>84</v>
      </c>
      <c r="C46" s="297" t="s">
        <v>14865</v>
      </c>
      <c r="D46" s="298" t="s">
        <v>18917</v>
      </c>
      <c r="E46" s="298" t="s">
        <v>21884</v>
      </c>
      <c r="F46" s="17">
        <v>1</v>
      </c>
      <c r="G46" s="17">
        <v>1</v>
      </c>
    </row>
    <row r="47" spans="1:7" x14ac:dyDescent="0.45">
      <c r="A47" s="296" t="s">
        <v>5329</v>
      </c>
      <c r="B47" s="296" t="s">
        <v>85</v>
      </c>
      <c r="C47" s="297" t="s">
        <v>14866</v>
      </c>
      <c r="D47" s="298" t="s">
        <v>18916</v>
      </c>
      <c r="E47" s="298" t="s">
        <v>21883</v>
      </c>
      <c r="F47" s="17">
        <v>1</v>
      </c>
      <c r="G47" s="17">
        <v>1</v>
      </c>
    </row>
    <row r="48" spans="1:7" x14ac:dyDescent="0.45">
      <c r="A48" s="296" t="s">
        <v>5331</v>
      </c>
      <c r="B48" s="296" t="s">
        <v>87</v>
      </c>
      <c r="C48" s="297" t="s">
        <v>14867</v>
      </c>
      <c r="D48" s="298" t="s">
        <v>18915</v>
      </c>
      <c r="E48" s="298" t="s">
        <v>21882</v>
      </c>
      <c r="F48" s="17">
        <v>1</v>
      </c>
      <c r="G48" s="17">
        <v>1</v>
      </c>
    </row>
    <row r="49" spans="1:7" x14ac:dyDescent="0.45">
      <c r="A49" s="296" t="s">
        <v>5334</v>
      </c>
      <c r="B49" s="296" t="s">
        <v>88</v>
      </c>
      <c r="C49" s="297" t="s">
        <v>14868</v>
      </c>
      <c r="D49" s="298" t="s">
        <v>18914</v>
      </c>
      <c r="E49" s="298" t="s">
        <v>21881</v>
      </c>
      <c r="F49" s="17">
        <v>1</v>
      </c>
      <c r="G49" s="17">
        <v>1</v>
      </c>
    </row>
    <row r="50" spans="1:7" x14ac:dyDescent="0.45">
      <c r="A50" s="296" t="s">
        <v>5335</v>
      </c>
      <c r="B50" s="296" t="s">
        <v>90</v>
      </c>
      <c r="C50" s="297" t="s">
        <v>14869</v>
      </c>
      <c r="D50" s="298" t="s">
        <v>18913</v>
      </c>
      <c r="E50" s="298" t="s">
        <v>21880</v>
      </c>
      <c r="F50" s="17">
        <v>1</v>
      </c>
      <c r="G50" s="17">
        <v>1</v>
      </c>
    </row>
    <row r="51" spans="1:7" x14ac:dyDescent="0.45">
      <c r="A51" s="296" t="s">
        <v>91</v>
      </c>
      <c r="B51" s="296" t="s">
        <v>91</v>
      </c>
      <c r="C51" s="297" t="s">
        <v>14870</v>
      </c>
      <c r="D51" s="298" t="s">
        <v>18912</v>
      </c>
      <c r="E51" s="298" t="s">
        <v>21879</v>
      </c>
      <c r="F51" s="17">
        <v>1</v>
      </c>
      <c r="G51" s="17">
        <v>1</v>
      </c>
    </row>
    <row r="52" spans="1:7" x14ac:dyDescent="0.45">
      <c r="A52" s="296" t="s">
        <v>5341</v>
      </c>
      <c r="B52" s="296" t="s">
        <v>93</v>
      </c>
      <c r="C52" s="297" t="s">
        <v>14871</v>
      </c>
      <c r="D52" s="298" t="s">
        <v>18911</v>
      </c>
      <c r="E52" s="298" t="s">
        <v>21878</v>
      </c>
      <c r="F52" s="17">
        <v>1</v>
      </c>
      <c r="G52" s="17">
        <v>1</v>
      </c>
    </row>
    <row r="53" spans="1:7" x14ac:dyDescent="0.45">
      <c r="A53" s="296" t="s">
        <v>5343</v>
      </c>
      <c r="B53" s="296" t="s">
        <v>95</v>
      </c>
      <c r="C53" s="297" t="s">
        <v>14872</v>
      </c>
      <c r="D53" s="298" t="s">
        <v>18910</v>
      </c>
      <c r="E53" s="298" t="s">
        <v>21877</v>
      </c>
      <c r="F53" s="17">
        <v>1</v>
      </c>
      <c r="G53" s="17">
        <v>1</v>
      </c>
    </row>
    <row r="54" spans="1:7" x14ac:dyDescent="0.45">
      <c r="A54" s="296" t="s">
        <v>5347</v>
      </c>
      <c r="B54" s="296" t="s">
        <v>97</v>
      </c>
      <c r="C54" s="297" t="s">
        <v>14873</v>
      </c>
      <c r="D54" s="298" t="s">
        <v>18909</v>
      </c>
      <c r="E54" s="298" t="s">
        <v>21876</v>
      </c>
      <c r="F54" s="17">
        <v>1</v>
      </c>
      <c r="G54" s="17">
        <v>1</v>
      </c>
    </row>
    <row r="55" spans="1:7" x14ac:dyDescent="0.45">
      <c r="A55" s="296" t="s">
        <v>5351</v>
      </c>
      <c r="B55" s="296" t="s">
        <v>99</v>
      </c>
      <c r="C55" s="297" t="s">
        <v>14874</v>
      </c>
      <c r="D55" s="298" t="s">
        <v>18908</v>
      </c>
      <c r="E55" s="298" t="s">
        <v>21875</v>
      </c>
      <c r="F55" s="17">
        <v>1</v>
      </c>
      <c r="G55" s="17">
        <v>1</v>
      </c>
    </row>
    <row r="56" spans="1:7" x14ac:dyDescent="0.45">
      <c r="A56" s="296" t="s">
        <v>5354</v>
      </c>
      <c r="B56" s="296" t="s">
        <v>101</v>
      </c>
      <c r="C56" s="297" t="s">
        <v>14875</v>
      </c>
      <c r="D56" s="298" t="s">
        <v>18907</v>
      </c>
      <c r="E56" s="298" t="s">
        <v>21874</v>
      </c>
      <c r="F56" s="17">
        <v>1</v>
      </c>
      <c r="G56" s="17">
        <v>1</v>
      </c>
    </row>
    <row r="57" spans="1:7" x14ac:dyDescent="0.45">
      <c r="A57" s="296" t="s">
        <v>5358</v>
      </c>
      <c r="B57" s="296" t="s">
        <v>103</v>
      </c>
      <c r="C57" s="297" t="s">
        <v>14876</v>
      </c>
      <c r="D57" s="298" t="s">
        <v>18906</v>
      </c>
      <c r="E57" s="298" t="s">
        <v>21873</v>
      </c>
      <c r="F57" s="17">
        <v>1</v>
      </c>
      <c r="G57" s="17">
        <v>1</v>
      </c>
    </row>
    <row r="58" spans="1:7" x14ac:dyDescent="0.45">
      <c r="A58" s="296" t="s">
        <v>105</v>
      </c>
      <c r="B58" s="296" t="s">
        <v>105</v>
      </c>
      <c r="C58" s="297" t="s">
        <v>14877</v>
      </c>
      <c r="D58" s="298" t="s">
        <v>18905</v>
      </c>
      <c r="E58" s="298" t="s">
        <v>21872</v>
      </c>
      <c r="F58" s="17">
        <v>1</v>
      </c>
      <c r="G58" s="17">
        <v>1</v>
      </c>
    </row>
    <row r="59" spans="1:7" x14ac:dyDescent="0.45">
      <c r="A59" s="296" t="s">
        <v>107</v>
      </c>
      <c r="B59" s="296" t="s">
        <v>107</v>
      </c>
      <c r="C59" s="297" t="s">
        <v>14878</v>
      </c>
      <c r="D59" s="298" t="s">
        <v>18904</v>
      </c>
      <c r="E59" s="298" t="s">
        <v>21871</v>
      </c>
      <c r="F59" s="17">
        <v>1</v>
      </c>
      <c r="G59" s="17">
        <v>1</v>
      </c>
    </row>
    <row r="60" spans="1:7" x14ac:dyDescent="0.45">
      <c r="A60" s="296" t="s">
        <v>5367</v>
      </c>
      <c r="B60" s="296" t="s">
        <v>109</v>
      </c>
      <c r="C60" s="297" t="s">
        <v>14879</v>
      </c>
      <c r="D60" s="298" t="s">
        <v>18903</v>
      </c>
      <c r="E60" s="298" t="s">
        <v>21870</v>
      </c>
      <c r="F60" s="17">
        <v>1</v>
      </c>
      <c r="G60" s="17">
        <v>1</v>
      </c>
    </row>
    <row r="61" spans="1:7" x14ac:dyDescent="0.45">
      <c r="A61" s="296" t="s">
        <v>5368</v>
      </c>
      <c r="B61" s="296" t="s">
        <v>111</v>
      </c>
      <c r="C61" s="297" t="s">
        <v>14880</v>
      </c>
      <c r="D61" s="298" t="s">
        <v>18902</v>
      </c>
      <c r="E61" s="298" t="s">
        <v>21869</v>
      </c>
      <c r="F61" s="17">
        <v>1</v>
      </c>
      <c r="G61" s="17">
        <v>1</v>
      </c>
    </row>
    <row r="62" spans="1:7" x14ac:dyDescent="0.45">
      <c r="A62" s="296" t="s">
        <v>5372</v>
      </c>
      <c r="B62" s="296" t="s">
        <v>112</v>
      </c>
      <c r="C62" s="297" t="s">
        <v>14881</v>
      </c>
      <c r="D62" s="298" t="s">
        <v>18901</v>
      </c>
      <c r="E62" s="298" t="s">
        <v>21868</v>
      </c>
      <c r="F62" s="17">
        <v>1</v>
      </c>
      <c r="G62" s="17">
        <v>1</v>
      </c>
    </row>
    <row r="63" spans="1:7" x14ac:dyDescent="0.45">
      <c r="A63" s="296" t="s">
        <v>5373</v>
      </c>
      <c r="B63" s="296" t="s">
        <v>114</v>
      </c>
      <c r="C63" s="297" t="s">
        <v>14882</v>
      </c>
      <c r="D63" s="298" t="s">
        <v>18900</v>
      </c>
      <c r="E63" s="298" t="s">
        <v>21867</v>
      </c>
      <c r="F63" s="17">
        <v>1</v>
      </c>
      <c r="G63" s="17">
        <v>1</v>
      </c>
    </row>
    <row r="64" spans="1:7" x14ac:dyDescent="0.45">
      <c r="A64" s="296" t="s">
        <v>115</v>
      </c>
      <c r="B64" s="296" t="s">
        <v>115</v>
      </c>
      <c r="C64" s="297" t="s">
        <v>14883</v>
      </c>
      <c r="D64" s="298" t="s">
        <v>18899</v>
      </c>
      <c r="E64" s="298" t="s">
        <v>21866</v>
      </c>
      <c r="F64" s="17">
        <v>1</v>
      </c>
      <c r="G64" s="17">
        <v>1</v>
      </c>
    </row>
    <row r="65" spans="1:7" x14ac:dyDescent="0.45">
      <c r="A65" s="296" t="s">
        <v>5378</v>
      </c>
      <c r="B65" s="296" t="s">
        <v>117</v>
      </c>
      <c r="C65" s="297" t="s">
        <v>14884</v>
      </c>
      <c r="D65" s="298" t="s">
        <v>18898</v>
      </c>
      <c r="E65" s="298" t="s">
        <v>21865</v>
      </c>
      <c r="F65" s="17">
        <v>1</v>
      </c>
      <c r="G65" s="17">
        <v>1</v>
      </c>
    </row>
    <row r="66" spans="1:7" x14ac:dyDescent="0.45">
      <c r="A66" s="296" t="s">
        <v>5379</v>
      </c>
      <c r="B66" s="296" t="s">
        <v>119</v>
      </c>
      <c r="C66" s="297" t="s">
        <v>14885</v>
      </c>
      <c r="D66" s="298" t="s">
        <v>18897</v>
      </c>
      <c r="E66" s="298" t="s">
        <v>21864</v>
      </c>
      <c r="F66" s="17">
        <v>1</v>
      </c>
      <c r="G66" s="17">
        <v>1</v>
      </c>
    </row>
    <row r="67" spans="1:7" x14ac:dyDescent="0.45">
      <c r="A67" s="296" t="s">
        <v>5383</v>
      </c>
      <c r="B67" s="296" t="s">
        <v>120</v>
      </c>
      <c r="C67" s="297" t="s">
        <v>14886</v>
      </c>
      <c r="D67" s="298" t="s">
        <v>18896</v>
      </c>
      <c r="E67" s="298" t="s">
        <v>21863</v>
      </c>
      <c r="F67" s="17">
        <v>1</v>
      </c>
      <c r="G67" s="17">
        <v>1</v>
      </c>
    </row>
    <row r="68" spans="1:7" x14ac:dyDescent="0.45">
      <c r="A68" s="296" t="s">
        <v>5384</v>
      </c>
      <c r="B68" s="296" t="s">
        <v>122</v>
      </c>
      <c r="C68" s="297" t="s">
        <v>14887</v>
      </c>
      <c r="D68" s="298" t="s">
        <v>18895</v>
      </c>
      <c r="E68" s="298" t="s">
        <v>21862</v>
      </c>
      <c r="F68" s="17">
        <v>1</v>
      </c>
      <c r="G68" s="17">
        <v>1</v>
      </c>
    </row>
    <row r="69" spans="1:7" x14ac:dyDescent="0.45">
      <c r="A69" s="296" t="s">
        <v>123</v>
      </c>
      <c r="B69" s="296" t="s">
        <v>123</v>
      </c>
      <c r="C69" s="297" t="s">
        <v>14888</v>
      </c>
      <c r="D69" s="298" t="s">
        <v>18894</v>
      </c>
      <c r="E69" s="298" t="s">
        <v>21861</v>
      </c>
      <c r="F69" s="17">
        <v>1</v>
      </c>
      <c r="G69" s="17">
        <v>1</v>
      </c>
    </row>
    <row r="70" spans="1:7" x14ac:dyDescent="0.45">
      <c r="A70" s="296" t="s">
        <v>5392</v>
      </c>
      <c r="B70" s="296" t="s">
        <v>125</v>
      </c>
      <c r="C70" s="297" t="s">
        <v>14889</v>
      </c>
      <c r="D70" s="298" t="s">
        <v>18893</v>
      </c>
      <c r="E70" s="298" t="s">
        <v>21860</v>
      </c>
      <c r="F70" s="17">
        <v>1</v>
      </c>
      <c r="G70" s="17">
        <v>1</v>
      </c>
    </row>
    <row r="71" spans="1:7" x14ac:dyDescent="0.45">
      <c r="A71" s="296" t="s">
        <v>5393</v>
      </c>
      <c r="B71" s="296" t="s">
        <v>127</v>
      </c>
      <c r="C71" s="297" t="s">
        <v>14890</v>
      </c>
      <c r="D71" s="298" t="s">
        <v>18892</v>
      </c>
      <c r="E71" s="298" t="s">
        <v>21859</v>
      </c>
      <c r="F71" s="17">
        <v>1</v>
      </c>
      <c r="G71" s="17">
        <v>1</v>
      </c>
    </row>
    <row r="72" spans="1:7" x14ac:dyDescent="0.45">
      <c r="A72" s="296" t="s">
        <v>5396</v>
      </c>
      <c r="B72" s="296" t="s">
        <v>128</v>
      </c>
      <c r="C72" s="297" t="s">
        <v>14891</v>
      </c>
      <c r="D72" s="298" t="s">
        <v>18891</v>
      </c>
      <c r="E72" s="298" t="s">
        <v>21858</v>
      </c>
      <c r="F72" s="17">
        <v>1</v>
      </c>
      <c r="G72" s="17">
        <v>1</v>
      </c>
    </row>
    <row r="73" spans="1:7" x14ac:dyDescent="0.45">
      <c r="A73" s="296" t="s">
        <v>5398</v>
      </c>
      <c r="B73" s="296" t="s">
        <v>130</v>
      </c>
      <c r="C73" s="297" t="s">
        <v>14892</v>
      </c>
      <c r="D73" s="298" t="s">
        <v>18890</v>
      </c>
      <c r="E73" s="298" t="s">
        <v>21857</v>
      </c>
      <c r="F73" s="17">
        <v>1</v>
      </c>
      <c r="G73" s="17">
        <v>1</v>
      </c>
    </row>
    <row r="74" spans="1:7" x14ac:dyDescent="0.45">
      <c r="A74" s="296" t="s">
        <v>5401</v>
      </c>
      <c r="B74" s="296" t="s">
        <v>132</v>
      </c>
      <c r="C74" s="297" t="s">
        <v>14893</v>
      </c>
      <c r="D74" s="298" t="s">
        <v>18889</v>
      </c>
      <c r="E74" s="298" t="s">
        <v>21856</v>
      </c>
      <c r="F74" s="17">
        <v>1</v>
      </c>
      <c r="G74" s="17">
        <v>1</v>
      </c>
    </row>
    <row r="75" spans="1:7" x14ac:dyDescent="0.45">
      <c r="A75" s="296" t="s">
        <v>134</v>
      </c>
      <c r="B75" s="296" t="s">
        <v>134</v>
      </c>
      <c r="C75" s="297" t="s">
        <v>14894</v>
      </c>
      <c r="D75" s="298" t="s">
        <v>18888</v>
      </c>
      <c r="E75" s="298" t="s">
        <v>21855</v>
      </c>
      <c r="F75" s="17">
        <v>1</v>
      </c>
      <c r="G75" s="17">
        <v>1</v>
      </c>
    </row>
    <row r="76" spans="1:7" x14ac:dyDescent="0.45">
      <c r="A76" s="296" t="s">
        <v>5406</v>
      </c>
      <c r="B76" s="296" t="s">
        <v>136</v>
      </c>
      <c r="C76" s="297" t="s">
        <v>14895</v>
      </c>
      <c r="D76" s="298" t="s">
        <v>18887</v>
      </c>
      <c r="E76" s="298" t="s">
        <v>21854</v>
      </c>
      <c r="F76" s="17">
        <v>1</v>
      </c>
      <c r="G76" s="17">
        <v>1</v>
      </c>
    </row>
    <row r="77" spans="1:7" x14ac:dyDescent="0.45">
      <c r="A77" s="296" t="s">
        <v>5407</v>
      </c>
      <c r="B77" s="296" t="s">
        <v>138</v>
      </c>
      <c r="C77" s="297" t="s">
        <v>14896</v>
      </c>
      <c r="D77" s="298" t="s">
        <v>18886</v>
      </c>
      <c r="E77" s="298" t="s">
        <v>21853</v>
      </c>
      <c r="F77" s="17">
        <v>1</v>
      </c>
      <c r="G77" s="17">
        <v>1</v>
      </c>
    </row>
    <row r="78" spans="1:7" x14ac:dyDescent="0.45">
      <c r="A78" s="296" t="s">
        <v>5411</v>
      </c>
      <c r="B78" s="296" t="s">
        <v>138</v>
      </c>
      <c r="C78" s="297" t="s">
        <v>14897</v>
      </c>
      <c r="D78" s="298" t="s">
        <v>18885</v>
      </c>
      <c r="E78" s="298" t="s">
        <v>21853</v>
      </c>
      <c r="F78" s="17">
        <v>1</v>
      </c>
      <c r="G78" s="17">
        <v>1</v>
      </c>
    </row>
    <row r="79" spans="1:7" x14ac:dyDescent="0.45">
      <c r="A79" s="296" t="s">
        <v>5416</v>
      </c>
      <c r="B79" s="296" t="s">
        <v>139</v>
      </c>
      <c r="C79" s="297" t="s">
        <v>14898</v>
      </c>
      <c r="D79" s="298" t="s">
        <v>18884</v>
      </c>
      <c r="E79" s="298" t="s">
        <v>21852</v>
      </c>
      <c r="F79" s="17">
        <v>1</v>
      </c>
      <c r="G79" s="17">
        <v>1</v>
      </c>
    </row>
    <row r="80" spans="1:7" x14ac:dyDescent="0.45">
      <c r="A80" s="296" t="s">
        <v>5417</v>
      </c>
      <c r="B80" s="296" t="s">
        <v>141</v>
      </c>
      <c r="C80" s="297" t="s">
        <v>14899</v>
      </c>
      <c r="D80" s="298" t="s">
        <v>18883</v>
      </c>
      <c r="E80" s="298" t="s">
        <v>21851</v>
      </c>
      <c r="F80" s="17">
        <v>1</v>
      </c>
      <c r="G80" s="17">
        <v>1</v>
      </c>
    </row>
    <row r="81" spans="1:7" x14ac:dyDescent="0.45">
      <c r="A81" s="296" t="s">
        <v>5422</v>
      </c>
      <c r="B81" s="296" t="s">
        <v>143</v>
      </c>
      <c r="C81" s="297" t="s">
        <v>14900</v>
      </c>
      <c r="D81" s="298" t="s">
        <v>18882</v>
      </c>
      <c r="E81" s="298" t="s">
        <v>21850</v>
      </c>
      <c r="F81" s="17">
        <v>1</v>
      </c>
      <c r="G81" s="17">
        <v>1</v>
      </c>
    </row>
    <row r="82" spans="1:7" x14ac:dyDescent="0.45">
      <c r="A82" s="296" t="s">
        <v>5425</v>
      </c>
      <c r="B82" s="296" t="s">
        <v>145</v>
      </c>
      <c r="C82" s="297" t="s">
        <v>14901</v>
      </c>
      <c r="D82" s="298" t="s">
        <v>18881</v>
      </c>
      <c r="E82" s="298" t="s">
        <v>21849</v>
      </c>
      <c r="F82" s="17">
        <v>1</v>
      </c>
      <c r="G82" s="17">
        <v>1</v>
      </c>
    </row>
    <row r="83" spans="1:7" x14ac:dyDescent="0.45">
      <c r="A83" s="296" t="s">
        <v>5428</v>
      </c>
      <c r="B83" s="296" t="s">
        <v>147</v>
      </c>
      <c r="C83" s="297" t="s">
        <v>14902</v>
      </c>
      <c r="D83" s="298" t="s">
        <v>18880</v>
      </c>
      <c r="E83" s="298" t="s">
        <v>21848</v>
      </c>
      <c r="F83" s="17">
        <v>1</v>
      </c>
      <c r="G83" s="17">
        <v>1</v>
      </c>
    </row>
    <row r="84" spans="1:7" x14ac:dyDescent="0.45">
      <c r="A84" s="296" t="s">
        <v>149</v>
      </c>
      <c r="B84" s="296" t="s">
        <v>149</v>
      </c>
      <c r="C84" s="297" t="s">
        <v>14903</v>
      </c>
      <c r="D84" s="298" t="s">
        <v>18879</v>
      </c>
      <c r="E84" s="298" t="s">
        <v>21847</v>
      </c>
      <c r="F84" s="17">
        <v>1</v>
      </c>
      <c r="G84" s="17">
        <v>1</v>
      </c>
    </row>
    <row r="85" spans="1:7" x14ac:dyDescent="0.45">
      <c r="A85" s="296" t="s">
        <v>5431</v>
      </c>
      <c r="B85" s="296" t="s">
        <v>151</v>
      </c>
      <c r="C85" s="297" t="s">
        <v>14904</v>
      </c>
      <c r="D85" s="298" t="s">
        <v>18878</v>
      </c>
      <c r="E85" s="298" t="s">
        <v>21846</v>
      </c>
      <c r="F85" s="17">
        <v>1</v>
      </c>
      <c r="G85" s="17">
        <v>1</v>
      </c>
    </row>
    <row r="86" spans="1:7" x14ac:dyDescent="0.45">
      <c r="A86" s="296" t="s">
        <v>5432</v>
      </c>
      <c r="B86" s="296" t="s">
        <v>153</v>
      </c>
      <c r="C86" s="297" t="s">
        <v>14905</v>
      </c>
      <c r="D86" s="298" t="s">
        <v>18877</v>
      </c>
      <c r="E86" s="298" t="s">
        <v>21845</v>
      </c>
      <c r="F86" s="17">
        <v>1</v>
      </c>
      <c r="G86" s="17">
        <v>1</v>
      </c>
    </row>
    <row r="87" spans="1:7" x14ac:dyDescent="0.45">
      <c r="A87" s="296" t="s">
        <v>5436</v>
      </c>
      <c r="B87" s="296" t="s">
        <v>154</v>
      </c>
      <c r="C87" s="297" t="s">
        <v>14906</v>
      </c>
      <c r="D87" s="298" t="s">
        <v>18876</v>
      </c>
      <c r="E87" s="298" t="s">
        <v>21844</v>
      </c>
      <c r="F87" s="17">
        <v>1</v>
      </c>
      <c r="G87" s="17">
        <v>1</v>
      </c>
    </row>
    <row r="88" spans="1:7" x14ac:dyDescent="0.45">
      <c r="A88" s="296" t="s">
        <v>5437</v>
      </c>
      <c r="B88" s="296" t="s">
        <v>156</v>
      </c>
      <c r="C88" s="297" t="s">
        <v>14907</v>
      </c>
      <c r="D88" s="298" t="s">
        <v>18875</v>
      </c>
      <c r="E88" s="298" t="s">
        <v>21843</v>
      </c>
      <c r="F88" s="17">
        <v>1</v>
      </c>
      <c r="G88" s="17">
        <v>1</v>
      </c>
    </row>
    <row r="89" spans="1:7" x14ac:dyDescent="0.45">
      <c r="A89" s="296" t="s">
        <v>157</v>
      </c>
      <c r="B89" s="296" t="s">
        <v>157</v>
      </c>
      <c r="C89" s="297" t="s">
        <v>14908</v>
      </c>
      <c r="D89" s="298" t="s">
        <v>18874</v>
      </c>
      <c r="E89" s="298" t="s">
        <v>21842</v>
      </c>
      <c r="F89" s="17">
        <v>1</v>
      </c>
      <c r="G89" s="17">
        <v>1</v>
      </c>
    </row>
    <row r="90" spans="1:7" x14ac:dyDescent="0.45">
      <c r="A90" s="296" t="s">
        <v>159</v>
      </c>
      <c r="B90" s="296" t="s">
        <v>159</v>
      </c>
      <c r="C90" s="297" t="s">
        <v>14909</v>
      </c>
      <c r="D90" s="298" t="s">
        <v>18873</v>
      </c>
      <c r="E90" s="298" t="s">
        <v>21841</v>
      </c>
      <c r="F90" s="17">
        <v>1</v>
      </c>
      <c r="G90" s="17">
        <v>1</v>
      </c>
    </row>
    <row r="91" spans="1:7" x14ac:dyDescent="0.45">
      <c r="A91" s="296" t="s">
        <v>5445</v>
      </c>
      <c r="B91" s="296" t="s">
        <v>161</v>
      </c>
      <c r="C91" s="297" t="s">
        <v>14910</v>
      </c>
      <c r="D91" s="298" t="s">
        <v>18872</v>
      </c>
      <c r="E91" s="298" t="s">
        <v>21840</v>
      </c>
      <c r="F91" s="17">
        <v>1</v>
      </c>
      <c r="G91" s="17">
        <v>1</v>
      </c>
    </row>
    <row r="92" spans="1:7" x14ac:dyDescent="0.45">
      <c r="A92" s="296" t="s">
        <v>5447</v>
      </c>
      <c r="B92" s="296" t="s">
        <v>163</v>
      </c>
      <c r="C92" s="297" t="s">
        <v>14911</v>
      </c>
      <c r="D92" s="298" t="s">
        <v>18871</v>
      </c>
      <c r="E92" s="298" t="s">
        <v>21839</v>
      </c>
      <c r="F92" s="17">
        <v>1</v>
      </c>
      <c r="G92" s="17">
        <v>1</v>
      </c>
    </row>
    <row r="93" spans="1:7" x14ac:dyDescent="0.45">
      <c r="A93" s="296" t="s">
        <v>5452</v>
      </c>
      <c r="B93" s="296" t="s">
        <v>163</v>
      </c>
      <c r="C93" s="297" t="s">
        <v>14912</v>
      </c>
      <c r="D93" s="298" t="s">
        <v>18870</v>
      </c>
      <c r="E93" s="298" t="s">
        <v>21839</v>
      </c>
      <c r="F93" s="17">
        <v>1</v>
      </c>
      <c r="G93" s="17">
        <v>1</v>
      </c>
    </row>
    <row r="94" spans="1:7" x14ac:dyDescent="0.45">
      <c r="A94" s="296" t="s">
        <v>5457</v>
      </c>
      <c r="B94" s="296" t="s">
        <v>163</v>
      </c>
      <c r="C94" s="297" t="s">
        <v>14913</v>
      </c>
      <c r="D94" s="298" t="s">
        <v>18869</v>
      </c>
      <c r="E94" s="298" t="s">
        <v>21839</v>
      </c>
      <c r="F94" s="17">
        <v>1</v>
      </c>
      <c r="G94" s="17">
        <v>1</v>
      </c>
    </row>
    <row r="95" spans="1:7" x14ac:dyDescent="0.45">
      <c r="A95" s="296" t="s">
        <v>5461</v>
      </c>
      <c r="B95" s="296" t="s">
        <v>164</v>
      </c>
      <c r="C95" s="297" t="s">
        <v>14914</v>
      </c>
      <c r="D95" s="298" t="s">
        <v>18868</v>
      </c>
      <c r="E95" s="298" t="s">
        <v>21838</v>
      </c>
      <c r="F95" s="17">
        <v>1</v>
      </c>
      <c r="G95" s="17">
        <v>1</v>
      </c>
    </row>
    <row r="96" spans="1:7" x14ac:dyDescent="0.45">
      <c r="A96" s="296" t="s">
        <v>5462</v>
      </c>
      <c r="B96" s="296" t="s">
        <v>166</v>
      </c>
      <c r="C96" s="297" t="s">
        <v>14915</v>
      </c>
      <c r="D96" s="298" t="s">
        <v>18867</v>
      </c>
      <c r="E96" s="298" t="s">
        <v>21837</v>
      </c>
      <c r="F96" s="17">
        <v>1</v>
      </c>
      <c r="G96" s="17">
        <v>1</v>
      </c>
    </row>
    <row r="97" spans="1:7" x14ac:dyDescent="0.45">
      <c r="A97" s="296" t="s">
        <v>5467</v>
      </c>
      <c r="B97" s="296" t="s">
        <v>167</v>
      </c>
      <c r="C97" s="297" t="s">
        <v>14916</v>
      </c>
      <c r="D97" s="298" t="s">
        <v>18866</v>
      </c>
      <c r="E97" s="298" t="s">
        <v>21836</v>
      </c>
      <c r="F97" s="17">
        <v>1</v>
      </c>
      <c r="G97" s="17">
        <v>1</v>
      </c>
    </row>
    <row r="98" spans="1:7" x14ac:dyDescent="0.45">
      <c r="A98" s="296" t="s">
        <v>5468</v>
      </c>
      <c r="B98" s="296" t="s">
        <v>169</v>
      </c>
      <c r="C98" s="297" t="s">
        <v>14917</v>
      </c>
      <c r="D98" s="298" t="s">
        <v>18865</v>
      </c>
      <c r="E98" s="298" t="s">
        <v>21835</v>
      </c>
      <c r="F98" s="17">
        <v>1</v>
      </c>
      <c r="G98" s="17">
        <v>1</v>
      </c>
    </row>
    <row r="99" spans="1:7" x14ac:dyDescent="0.45">
      <c r="A99" s="296" t="s">
        <v>5473</v>
      </c>
      <c r="B99" s="296" t="s">
        <v>169</v>
      </c>
      <c r="C99" s="297" t="s">
        <v>14918</v>
      </c>
      <c r="D99" s="298" t="s">
        <v>18864</v>
      </c>
      <c r="E99" s="298" t="s">
        <v>21835</v>
      </c>
      <c r="F99" s="17">
        <v>1</v>
      </c>
      <c r="G99" s="17">
        <v>1</v>
      </c>
    </row>
    <row r="100" spans="1:7" x14ac:dyDescent="0.45">
      <c r="A100" s="296" t="s">
        <v>5477</v>
      </c>
      <c r="B100" s="296" t="s">
        <v>169</v>
      </c>
      <c r="C100" s="297" t="s">
        <v>14919</v>
      </c>
      <c r="D100" s="298" t="s">
        <v>18863</v>
      </c>
      <c r="E100" s="298" t="s">
        <v>21835</v>
      </c>
      <c r="F100" s="17">
        <v>1</v>
      </c>
      <c r="G100" s="17">
        <v>1</v>
      </c>
    </row>
    <row r="101" spans="1:7" x14ac:dyDescent="0.45">
      <c r="A101" s="296" t="s">
        <v>5483</v>
      </c>
      <c r="B101" s="296" t="s">
        <v>170</v>
      </c>
      <c r="C101" s="297" t="s">
        <v>14920</v>
      </c>
      <c r="D101" s="298" t="s">
        <v>18862</v>
      </c>
      <c r="E101" s="298" t="s">
        <v>21834</v>
      </c>
      <c r="F101" s="17">
        <v>1</v>
      </c>
      <c r="G101" s="17">
        <v>1</v>
      </c>
    </row>
    <row r="102" spans="1:7" x14ac:dyDescent="0.45">
      <c r="A102" s="296" t="s">
        <v>5485</v>
      </c>
      <c r="B102" s="296" t="s">
        <v>172</v>
      </c>
      <c r="C102" s="297" t="s">
        <v>14921</v>
      </c>
      <c r="D102" s="298" t="s">
        <v>18861</v>
      </c>
      <c r="E102" s="298" t="s">
        <v>21833</v>
      </c>
      <c r="F102" s="17">
        <v>1</v>
      </c>
      <c r="G102" s="17">
        <v>1</v>
      </c>
    </row>
    <row r="103" spans="1:7" x14ac:dyDescent="0.45">
      <c r="A103" s="296" t="s">
        <v>5490</v>
      </c>
      <c r="B103" s="296" t="s">
        <v>172</v>
      </c>
      <c r="C103" s="297" t="s">
        <v>14922</v>
      </c>
      <c r="D103" s="298" t="s">
        <v>18860</v>
      </c>
      <c r="E103" s="298" t="s">
        <v>21833</v>
      </c>
      <c r="F103" s="17">
        <v>1</v>
      </c>
      <c r="G103" s="17">
        <v>1</v>
      </c>
    </row>
    <row r="104" spans="1:7" x14ac:dyDescent="0.45">
      <c r="A104" s="296" t="s">
        <v>5493</v>
      </c>
      <c r="B104" s="296" t="s">
        <v>173</v>
      </c>
      <c r="C104" s="297" t="s">
        <v>14923</v>
      </c>
      <c r="D104" s="298" t="s">
        <v>18859</v>
      </c>
      <c r="E104" s="298" t="s">
        <v>21832</v>
      </c>
      <c r="F104" s="17">
        <v>1</v>
      </c>
      <c r="G104" s="17">
        <v>1</v>
      </c>
    </row>
    <row r="105" spans="1:7" x14ac:dyDescent="0.45">
      <c r="A105" s="296" t="s">
        <v>5494</v>
      </c>
      <c r="B105" s="296" t="s">
        <v>175</v>
      </c>
      <c r="C105" s="297" t="s">
        <v>14924</v>
      </c>
      <c r="D105" s="298" t="s">
        <v>18858</v>
      </c>
      <c r="E105" s="298" t="s">
        <v>21831</v>
      </c>
      <c r="F105" s="17">
        <v>1</v>
      </c>
      <c r="G105" s="17">
        <v>1</v>
      </c>
    </row>
    <row r="106" spans="1:7" x14ac:dyDescent="0.45">
      <c r="A106" s="296" t="s">
        <v>5498</v>
      </c>
      <c r="B106" s="296" t="s">
        <v>175</v>
      </c>
      <c r="C106" s="297" t="s">
        <v>14925</v>
      </c>
      <c r="D106" s="298" t="s">
        <v>18857</v>
      </c>
      <c r="E106" s="298" t="s">
        <v>21831</v>
      </c>
      <c r="F106" s="17">
        <v>1</v>
      </c>
      <c r="G106" s="17">
        <v>1</v>
      </c>
    </row>
    <row r="107" spans="1:7" x14ac:dyDescent="0.45">
      <c r="A107" s="296" t="s">
        <v>5502</v>
      </c>
      <c r="B107" s="296" t="s">
        <v>176</v>
      </c>
      <c r="C107" s="297" t="s">
        <v>14926</v>
      </c>
      <c r="D107" s="298" t="s">
        <v>18856</v>
      </c>
      <c r="E107" s="298" t="s">
        <v>21830</v>
      </c>
      <c r="F107" s="17">
        <v>1</v>
      </c>
      <c r="G107" s="17">
        <v>1</v>
      </c>
    </row>
    <row r="108" spans="1:7" x14ac:dyDescent="0.45">
      <c r="A108" s="296" t="s">
        <v>5505</v>
      </c>
      <c r="B108" s="296" t="s">
        <v>178</v>
      </c>
      <c r="C108" s="297" t="s">
        <v>14927</v>
      </c>
      <c r="D108" s="298" t="s">
        <v>18855</v>
      </c>
      <c r="E108" s="298" t="s">
        <v>21829</v>
      </c>
      <c r="F108" s="17">
        <v>1</v>
      </c>
      <c r="G108" s="17">
        <v>1</v>
      </c>
    </row>
    <row r="109" spans="1:7" x14ac:dyDescent="0.45">
      <c r="A109" s="296" t="s">
        <v>5508</v>
      </c>
      <c r="B109" s="296" t="s">
        <v>180</v>
      </c>
      <c r="C109" s="297" t="s">
        <v>14928</v>
      </c>
      <c r="D109" s="298" t="s">
        <v>18854</v>
      </c>
      <c r="E109" s="298" t="s">
        <v>21828</v>
      </c>
      <c r="F109" s="17">
        <v>1</v>
      </c>
      <c r="G109" s="17">
        <v>1</v>
      </c>
    </row>
    <row r="110" spans="1:7" x14ac:dyDescent="0.45">
      <c r="A110" s="296" t="s">
        <v>5511</v>
      </c>
      <c r="B110" s="296" t="s">
        <v>182</v>
      </c>
      <c r="C110" s="297" t="s">
        <v>14929</v>
      </c>
      <c r="D110" s="298" t="s">
        <v>18853</v>
      </c>
      <c r="E110" s="298" t="s">
        <v>21827</v>
      </c>
      <c r="F110" s="17">
        <v>1</v>
      </c>
      <c r="G110" s="17">
        <v>1</v>
      </c>
    </row>
    <row r="111" spans="1:7" x14ac:dyDescent="0.45">
      <c r="A111" s="296" t="s">
        <v>5514</v>
      </c>
      <c r="B111" s="296" t="s">
        <v>184</v>
      </c>
      <c r="C111" s="297" t="s">
        <v>14930</v>
      </c>
      <c r="D111" s="298" t="s">
        <v>18852</v>
      </c>
      <c r="E111" s="298" t="s">
        <v>21826</v>
      </c>
      <c r="F111" s="17">
        <v>1</v>
      </c>
      <c r="G111" s="17">
        <v>1</v>
      </c>
    </row>
    <row r="112" spans="1:7" x14ac:dyDescent="0.45">
      <c r="A112" s="296" t="s">
        <v>5518</v>
      </c>
      <c r="B112" s="296" t="s">
        <v>184</v>
      </c>
      <c r="C112" s="297" t="s">
        <v>14931</v>
      </c>
      <c r="D112" s="298" t="s">
        <v>18851</v>
      </c>
      <c r="E112" s="298" t="s">
        <v>21826</v>
      </c>
      <c r="F112" s="17">
        <v>1</v>
      </c>
      <c r="G112" s="17">
        <v>1</v>
      </c>
    </row>
    <row r="113" spans="1:7" x14ac:dyDescent="0.45">
      <c r="A113" s="296" t="s">
        <v>5522</v>
      </c>
      <c r="B113" s="296" t="s">
        <v>190</v>
      </c>
      <c r="C113" s="297" t="s">
        <v>14932</v>
      </c>
      <c r="D113" s="298" t="s">
        <v>18850</v>
      </c>
      <c r="E113" s="298" t="s">
        <v>21823</v>
      </c>
      <c r="F113" s="17">
        <v>1</v>
      </c>
      <c r="G113" s="17">
        <v>1</v>
      </c>
    </row>
    <row r="114" spans="1:7" x14ac:dyDescent="0.45">
      <c r="A114" s="296" t="s">
        <v>5525</v>
      </c>
      <c r="B114" s="296" t="s">
        <v>182</v>
      </c>
      <c r="C114" s="297" t="s">
        <v>14933</v>
      </c>
      <c r="D114" s="298" t="s">
        <v>18849</v>
      </c>
      <c r="E114" s="298" t="s">
        <v>21827</v>
      </c>
      <c r="F114" s="17">
        <v>1</v>
      </c>
      <c r="G114" s="17">
        <v>1</v>
      </c>
    </row>
    <row r="115" spans="1:7" x14ac:dyDescent="0.45">
      <c r="A115" s="296" t="s">
        <v>5527</v>
      </c>
      <c r="B115" s="296" t="s">
        <v>186</v>
      </c>
      <c r="C115" s="297" t="s">
        <v>14934</v>
      </c>
      <c r="D115" s="298" t="s">
        <v>18848</v>
      </c>
      <c r="E115" s="298" t="s">
        <v>21825</v>
      </c>
      <c r="F115" s="17">
        <v>1</v>
      </c>
      <c r="G115" s="17">
        <v>1</v>
      </c>
    </row>
    <row r="116" spans="1:7" x14ac:dyDescent="0.45">
      <c r="A116" s="296" t="s">
        <v>5530</v>
      </c>
      <c r="B116" s="296" t="s">
        <v>188</v>
      </c>
      <c r="C116" s="297" t="s">
        <v>14935</v>
      </c>
      <c r="D116" s="298" t="s">
        <v>18847</v>
      </c>
      <c r="E116" s="298" t="s">
        <v>21824</v>
      </c>
      <c r="F116" s="17">
        <v>1</v>
      </c>
      <c r="G116" s="17">
        <v>1</v>
      </c>
    </row>
    <row r="117" spans="1:7" x14ac:dyDescent="0.45">
      <c r="A117" s="296" t="s">
        <v>5533</v>
      </c>
      <c r="B117" s="296" t="s">
        <v>194</v>
      </c>
      <c r="C117" s="297" t="s">
        <v>14936</v>
      </c>
      <c r="D117" s="298" t="s">
        <v>18846</v>
      </c>
      <c r="E117" s="298" t="s">
        <v>21821</v>
      </c>
      <c r="F117" s="17">
        <v>1</v>
      </c>
      <c r="G117" s="17">
        <v>1</v>
      </c>
    </row>
    <row r="118" spans="1:7" x14ac:dyDescent="0.45">
      <c r="A118" s="296" t="s">
        <v>5539</v>
      </c>
      <c r="B118" s="296" t="s">
        <v>194</v>
      </c>
      <c r="C118" s="297" t="s">
        <v>14937</v>
      </c>
      <c r="D118" s="298" t="s">
        <v>18845</v>
      </c>
      <c r="E118" s="298" t="s">
        <v>21821</v>
      </c>
      <c r="F118" s="17">
        <v>1</v>
      </c>
      <c r="G118" s="17">
        <v>1</v>
      </c>
    </row>
    <row r="119" spans="1:7" x14ac:dyDescent="0.45">
      <c r="A119" s="296" t="s">
        <v>5545</v>
      </c>
      <c r="B119" s="296" t="s">
        <v>192</v>
      </c>
      <c r="C119" s="297" t="s">
        <v>14938</v>
      </c>
      <c r="D119" s="298" t="s">
        <v>18844</v>
      </c>
      <c r="E119" s="298" t="s">
        <v>21822</v>
      </c>
      <c r="F119" s="17">
        <v>1</v>
      </c>
      <c r="G119" s="17">
        <v>1</v>
      </c>
    </row>
    <row r="120" spans="1:7" x14ac:dyDescent="0.45">
      <c r="A120" s="296" t="s">
        <v>5549</v>
      </c>
      <c r="B120" s="296" t="s">
        <v>194</v>
      </c>
      <c r="C120" s="297" t="s">
        <v>14939</v>
      </c>
      <c r="D120" s="298" t="s">
        <v>18843</v>
      </c>
      <c r="E120" s="298" t="s">
        <v>21821</v>
      </c>
      <c r="F120" s="17">
        <v>1</v>
      </c>
      <c r="G120" s="17">
        <v>1</v>
      </c>
    </row>
    <row r="121" spans="1:7" x14ac:dyDescent="0.45">
      <c r="A121" s="296" t="s">
        <v>5553</v>
      </c>
      <c r="B121" s="296" t="s">
        <v>194</v>
      </c>
      <c r="C121" s="297" t="s">
        <v>14940</v>
      </c>
      <c r="D121" s="298" t="s">
        <v>18842</v>
      </c>
      <c r="E121" s="298" t="s">
        <v>21821</v>
      </c>
      <c r="F121" s="17">
        <v>1</v>
      </c>
      <c r="G121" s="17">
        <v>1</v>
      </c>
    </row>
    <row r="122" spans="1:7" x14ac:dyDescent="0.45">
      <c r="A122" s="296" t="s">
        <v>5558</v>
      </c>
      <c r="B122" s="296" t="s">
        <v>196</v>
      </c>
      <c r="C122" s="297" t="s">
        <v>14941</v>
      </c>
      <c r="D122" s="298" t="s">
        <v>18841</v>
      </c>
      <c r="E122" s="298" t="s">
        <v>21820</v>
      </c>
      <c r="F122" s="17">
        <v>1</v>
      </c>
      <c r="G122" s="17">
        <v>1</v>
      </c>
    </row>
    <row r="123" spans="1:7" x14ac:dyDescent="0.45">
      <c r="A123" s="296" t="s">
        <v>5559</v>
      </c>
      <c r="B123" s="296" t="s">
        <v>198</v>
      </c>
      <c r="C123" s="297" t="s">
        <v>14942</v>
      </c>
      <c r="D123" s="298" t="s">
        <v>18840</v>
      </c>
      <c r="E123" s="298" t="s">
        <v>21819</v>
      </c>
      <c r="F123" s="17">
        <v>1</v>
      </c>
      <c r="G123" s="17">
        <v>1</v>
      </c>
    </row>
    <row r="124" spans="1:7" x14ac:dyDescent="0.45">
      <c r="A124" s="296" t="s">
        <v>5564</v>
      </c>
      <c r="B124" s="296" t="s">
        <v>198</v>
      </c>
      <c r="C124" s="297" t="s">
        <v>14943</v>
      </c>
      <c r="D124" s="298" t="s">
        <v>18839</v>
      </c>
      <c r="E124" s="298" t="s">
        <v>21819</v>
      </c>
      <c r="F124" s="17">
        <v>1</v>
      </c>
      <c r="G124" s="17">
        <v>1</v>
      </c>
    </row>
    <row r="125" spans="1:7" x14ac:dyDescent="0.45">
      <c r="A125" s="296" t="s">
        <v>199</v>
      </c>
      <c r="B125" s="296" t="s">
        <v>199</v>
      </c>
      <c r="C125" s="297" t="s">
        <v>14944</v>
      </c>
      <c r="D125" s="298" t="s">
        <v>18838</v>
      </c>
      <c r="E125" s="298" t="s">
        <v>21818</v>
      </c>
      <c r="F125" s="17">
        <v>1</v>
      </c>
      <c r="G125" s="17">
        <v>1</v>
      </c>
    </row>
    <row r="126" spans="1:7" x14ac:dyDescent="0.45">
      <c r="A126" s="296" t="s">
        <v>5569</v>
      </c>
      <c r="B126" s="296" t="s">
        <v>201</v>
      </c>
      <c r="C126" s="297" t="s">
        <v>14945</v>
      </c>
      <c r="D126" s="298" t="s">
        <v>18837</v>
      </c>
      <c r="E126" s="298" t="s">
        <v>21817</v>
      </c>
      <c r="F126" s="17">
        <v>1</v>
      </c>
      <c r="G126" s="17">
        <v>1</v>
      </c>
    </row>
    <row r="127" spans="1:7" x14ac:dyDescent="0.45">
      <c r="A127" s="296" t="s">
        <v>5570</v>
      </c>
      <c r="B127" s="296" t="s">
        <v>202</v>
      </c>
      <c r="C127" s="297" t="s">
        <v>14946</v>
      </c>
      <c r="D127" s="298" t="s">
        <v>18836</v>
      </c>
      <c r="E127" s="298" t="s">
        <v>21816</v>
      </c>
      <c r="F127" s="17">
        <v>1</v>
      </c>
      <c r="G127" s="17">
        <v>1</v>
      </c>
    </row>
    <row r="128" spans="1:7" x14ac:dyDescent="0.45">
      <c r="A128" s="296" t="s">
        <v>5573</v>
      </c>
      <c r="B128" s="296" t="s">
        <v>204</v>
      </c>
      <c r="C128" s="297" t="s">
        <v>14947</v>
      </c>
      <c r="D128" s="298" t="s">
        <v>18835</v>
      </c>
      <c r="E128" s="298" t="s">
        <v>21815</v>
      </c>
      <c r="F128" s="17">
        <v>1</v>
      </c>
      <c r="G128" s="17">
        <v>1</v>
      </c>
    </row>
    <row r="129" spans="1:7" x14ac:dyDescent="0.45">
      <c r="A129" s="296" t="s">
        <v>5578</v>
      </c>
      <c r="B129" s="296" t="s">
        <v>204</v>
      </c>
      <c r="C129" s="297" t="s">
        <v>14948</v>
      </c>
      <c r="D129" s="298" t="s">
        <v>18834</v>
      </c>
      <c r="E129" s="298" t="s">
        <v>21815</v>
      </c>
      <c r="F129" s="17">
        <v>1</v>
      </c>
      <c r="G129" s="17">
        <v>1</v>
      </c>
    </row>
    <row r="130" spans="1:7" x14ac:dyDescent="0.45">
      <c r="A130" s="296" t="s">
        <v>5582</v>
      </c>
      <c r="B130" s="296" t="s">
        <v>204</v>
      </c>
      <c r="C130" s="297" t="s">
        <v>14949</v>
      </c>
      <c r="D130" s="298" t="s">
        <v>18833</v>
      </c>
      <c r="E130" s="298" t="s">
        <v>21815</v>
      </c>
      <c r="F130" s="17">
        <v>1</v>
      </c>
      <c r="G130" s="17">
        <v>1</v>
      </c>
    </row>
    <row r="131" spans="1:7" x14ac:dyDescent="0.45">
      <c r="A131" s="296" t="s">
        <v>5585</v>
      </c>
      <c r="B131" s="296" t="s">
        <v>206</v>
      </c>
      <c r="C131" s="297" t="s">
        <v>14950</v>
      </c>
      <c r="D131" s="298" t="s">
        <v>18832</v>
      </c>
      <c r="E131" s="298" t="s">
        <v>21814</v>
      </c>
      <c r="F131" s="17">
        <v>1</v>
      </c>
      <c r="G131" s="17">
        <v>1</v>
      </c>
    </row>
    <row r="132" spans="1:7" x14ac:dyDescent="0.45">
      <c r="A132" s="296" t="s">
        <v>5589</v>
      </c>
      <c r="B132" s="296" t="s">
        <v>206</v>
      </c>
      <c r="C132" s="297" t="s">
        <v>14951</v>
      </c>
      <c r="D132" s="298" t="s">
        <v>18831</v>
      </c>
      <c r="E132" s="298" t="s">
        <v>21814</v>
      </c>
      <c r="F132" s="17">
        <v>1</v>
      </c>
      <c r="G132" s="17">
        <v>1</v>
      </c>
    </row>
    <row r="133" spans="1:7" x14ac:dyDescent="0.45">
      <c r="A133" s="296" t="s">
        <v>5591</v>
      </c>
      <c r="B133" s="296" t="s">
        <v>208</v>
      </c>
      <c r="C133" s="297" t="s">
        <v>14952</v>
      </c>
      <c r="D133" s="298" t="s">
        <v>18830</v>
      </c>
      <c r="E133" s="298" t="s">
        <v>21813</v>
      </c>
      <c r="F133" s="17">
        <v>1</v>
      </c>
      <c r="G133" s="17">
        <v>1</v>
      </c>
    </row>
    <row r="134" spans="1:7" x14ac:dyDescent="0.45">
      <c r="A134" s="296" t="s">
        <v>210</v>
      </c>
      <c r="B134" s="296" t="s">
        <v>210</v>
      </c>
      <c r="C134" s="297" t="s">
        <v>14953</v>
      </c>
      <c r="D134" s="298" t="s">
        <v>18829</v>
      </c>
      <c r="E134" s="298" t="s">
        <v>21812</v>
      </c>
      <c r="F134" s="17">
        <v>1</v>
      </c>
      <c r="G134" s="17">
        <v>1</v>
      </c>
    </row>
    <row r="135" spans="1:7" x14ac:dyDescent="0.45">
      <c r="A135" s="296" t="s">
        <v>5595</v>
      </c>
      <c r="B135" s="296" t="s">
        <v>212</v>
      </c>
      <c r="C135" s="297" t="s">
        <v>14954</v>
      </c>
      <c r="D135" s="298" t="s">
        <v>18828</v>
      </c>
      <c r="E135" s="298" t="s">
        <v>21811</v>
      </c>
      <c r="F135" s="17">
        <v>1</v>
      </c>
      <c r="G135" s="17">
        <v>1</v>
      </c>
    </row>
    <row r="136" spans="1:7" x14ac:dyDescent="0.45">
      <c r="A136" s="296" t="s">
        <v>5596</v>
      </c>
      <c r="B136" s="296" t="s">
        <v>213</v>
      </c>
      <c r="C136" s="297" t="s">
        <v>14955</v>
      </c>
      <c r="D136" s="298" t="s">
        <v>18827</v>
      </c>
      <c r="E136" s="298" t="s">
        <v>21810</v>
      </c>
      <c r="F136" s="17">
        <v>1</v>
      </c>
      <c r="G136" s="17">
        <v>1</v>
      </c>
    </row>
    <row r="137" spans="1:7" x14ac:dyDescent="0.45">
      <c r="A137" s="296" t="s">
        <v>214</v>
      </c>
      <c r="B137" s="296" t="s">
        <v>214</v>
      </c>
      <c r="C137" s="297" t="s">
        <v>14956</v>
      </c>
      <c r="D137" s="298" t="s">
        <v>18826</v>
      </c>
      <c r="E137" s="298" t="s">
        <v>21809</v>
      </c>
      <c r="F137" s="17">
        <v>1</v>
      </c>
      <c r="G137" s="17">
        <v>1</v>
      </c>
    </row>
    <row r="138" spans="1:7" x14ac:dyDescent="0.45">
      <c r="A138" s="296" t="s">
        <v>5601</v>
      </c>
      <c r="B138" s="296" t="s">
        <v>216</v>
      </c>
      <c r="C138" s="297" t="s">
        <v>14957</v>
      </c>
      <c r="D138" s="298" t="s">
        <v>18825</v>
      </c>
      <c r="E138" s="298" t="s">
        <v>21808</v>
      </c>
      <c r="F138" s="17">
        <v>1</v>
      </c>
      <c r="G138" s="17">
        <v>1</v>
      </c>
    </row>
    <row r="139" spans="1:7" x14ac:dyDescent="0.45">
      <c r="A139" s="296" t="s">
        <v>5602</v>
      </c>
      <c r="B139" s="296" t="s">
        <v>218</v>
      </c>
      <c r="C139" s="297" t="s">
        <v>14958</v>
      </c>
      <c r="D139" s="298" t="s">
        <v>18824</v>
      </c>
      <c r="E139" s="298" t="s">
        <v>21807</v>
      </c>
      <c r="F139" s="17">
        <v>1</v>
      </c>
      <c r="G139" s="17">
        <v>1</v>
      </c>
    </row>
    <row r="140" spans="1:7" x14ac:dyDescent="0.45">
      <c r="A140" s="296" t="s">
        <v>5606</v>
      </c>
      <c r="B140" s="296" t="s">
        <v>216</v>
      </c>
      <c r="C140" s="297" t="s">
        <v>14959</v>
      </c>
      <c r="D140" s="298" t="s">
        <v>18823</v>
      </c>
      <c r="E140" s="298" t="s">
        <v>21808</v>
      </c>
      <c r="F140" s="17">
        <v>1</v>
      </c>
      <c r="G140" s="17">
        <v>1</v>
      </c>
    </row>
    <row r="141" spans="1:7" x14ac:dyDescent="0.45">
      <c r="A141" s="296" t="s">
        <v>5607</v>
      </c>
      <c r="B141" s="296" t="s">
        <v>220</v>
      </c>
      <c r="C141" s="297" t="s">
        <v>14960</v>
      </c>
      <c r="D141" s="298" t="s">
        <v>18822</v>
      </c>
      <c r="E141" s="298" t="s">
        <v>21806</v>
      </c>
      <c r="F141" s="17">
        <v>1</v>
      </c>
      <c r="G141" s="17">
        <v>1</v>
      </c>
    </row>
    <row r="142" spans="1:7" x14ac:dyDescent="0.45">
      <c r="A142" s="296" t="s">
        <v>5611</v>
      </c>
      <c r="B142" s="296" t="s">
        <v>216</v>
      </c>
      <c r="C142" s="297" t="s">
        <v>14961</v>
      </c>
      <c r="D142" s="298" t="s">
        <v>18821</v>
      </c>
      <c r="E142" s="298" t="s">
        <v>21808</v>
      </c>
      <c r="F142" s="17">
        <v>1</v>
      </c>
      <c r="G142" s="17">
        <v>1</v>
      </c>
    </row>
    <row r="143" spans="1:7" x14ac:dyDescent="0.45">
      <c r="A143" s="296" t="s">
        <v>5612</v>
      </c>
      <c r="B143" s="296" t="s">
        <v>222</v>
      </c>
      <c r="C143" s="297" t="s">
        <v>14962</v>
      </c>
      <c r="D143" s="298" t="s">
        <v>18820</v>
      </c>
      <c r="E143" s="298" t="s">
        <v>21805</v>
      </c>
      <c r="F143" s="17">
        <v>1</v>
      </c>
      <c r="G143" s="17">
        <v>1</v>
      </c>
    </row>
    <row r="144" spans="1:7" x14ac:dyDescent="0.45">
      <c r="A144" s="296" t="s">
        <v>5616</v>
      </c>
      <c r="B144" s="296" t="s">
        <v>224</v>
      </c>
      <c r="C144" s="297" t="s">
        <v>14963</v>
      </c>
      <c r="D144" s="298" t="s">
        <v>18819</v>
      </c>
      <c r="E144" s="298" t="s">
        <v>21804</v>
      </c>
      <c r="F144" s="17">
        <v>1</v>
      </c>
      <c r="G144" s="17">
        <v>1</v>
      </c>
    </row>
    <row r="145" spans="1:7" x14ac:dyDescent="0.45">
      <c r="A145" s="296" t="s">
        <v>5618</v>
      </c>
      <c r="B145" s="296" t="s">
        <v>226</v>
      </c>
      <c r="C145" s="297" t="s">
        <v>14964</v>
      </c>
      <c r="D145" s="298" t="s">
        <v>18818</v>
      </c>
      <c r="E145" s="298" t="s">
        <v>21803</v>
      </c>
      <c r="F145" s="17">
        <v>1</v>
      </c>
      <c r="G145" s="17">
        <v>1</v>
      </c>
    </row>
    <row r="146" spans="1:7" x14ac:dyDescent="0.45">
      <c r="A146" s="296" t="s">
        <v>5622</v>
      </c>
      <c r="B146" s="296" t="s">
        <v>228</v>
      </c>
      <c r="C146" s="297" t="s">
        <v>14965</v>
      </c>
      <c r="D146" s="298" t="s">
        <v>18817</v>
      </c>
      <c r="E146" s="298" t="s">
        <v>21802</v>
      </c>
      <c r="F146" s="17">
        <v>1</v>
      </c>
      <c r="G146" s="17">
        <v>1</v>
      </c>
    </row>
    <row r="147" spans="1:7" x14ac:dyDescent="0.45">
      <c r="A147" s="296" t="s">
        <v>5626</v>
      </c>
      <c r="B147" s="296" t="s">
        <v>230</v>
      </c>
      <c r="C147" s="297" t="s">
        <v>14966</v>
      </c>
      <c r="D147" s="298" t="s">
        <v>18816</v>
      </c>
      <c r="E147" s="298" t="s">
        <v>21801</v>
      </c>
      <c r="F147" s="17">
        <v>1</v>
      </c>
      <c r="G147" s="17">
        <v>1</v>
      </c>
    </row>
    <row r="148" spans="1:7" x14ac:dyDescent="0.45">
      <c r="A148" s="296" t="s">
        <v>5630</v>
      </c>
      <c r="B148" s="296" t="s">
        <v>232</v>
      </c>
      <c r="C148" s="297" t="s">
        <v>14967</v>
      </c>
      <c r="D148" s="298" t="s">
        <v>18815</v>
      </c>
      <c r="E148" s="298" t="s">
        <v>21800</v>
      </c>
      <c r="F148" s="17">
        <v>1</v>
      </c>
      <c r="G148" s="17">
        <v>1</v>
      </c>
    </row>
    <row r="149" spans="1:7" x14ac:dyDescent="0.45">
      <c r="A149" s="296" t="s">
        <v>5633</v>
      </c>
      <c r="B149" s="296" t="s">
        <v>234</v>
      </c>
      <c r="C149" s="297" t="s">
        <v>14968</v>
      </c>
      <c r="D149" s="298" t="s">
        <v>18814</v>
      </c>
      <c r="E149" s="298" t="s">
        <v>21799</v>
      </c>
      <c r="F149" s="17">
        <v>1</v>
      </c>
      <c r="G149" s="17">
        <v>1</v>
      </c>
    </row>
    <row r="150" spans="1:7" x14ac:dyDescent="0.45">
      <c r="A150" s="296" t="s">
        <v>5636</v>
      </c>
      <c r="B150" s="296" t="s">
        <v>234</v>
      </c>
      <c r="C150" s="297" t="s">
        <v>14969</v>
      </c>
      <c r="D150" s="298" t="s">
        <v>18813</v>
      </c>
      <c r="E150" s="298" t="s">
        <v>21799</v>
      </c>
      <c r="F150" s="17">
        <v>1</v>
      </c>
      <c r="G150" s="17">
        <v>1</v>
      </c>
    </row>
    <row r="151" spans="1:7" x14ac:dyDescent="0.45">
      <c r="A151" s="296" t="s">
        <v>5640</v>
      </c>
      <c r="B151" s="296" t="s">
        <v>234</v>
      </c>
      <c r="C151" s="297" t="s">
        <v>14970</v>
      </c>
      <c r="D151" s="298" t="s">
        <v>18812</v>
      </c>
      <c r="E151" s="298" t="s">
        <v>21799</v>
      </c>
      <c r="F151" s="17">
        <v>1</v>
      </c>
      <c r="G151" s="17">
        <v>1</v>
      </c>
    </row>
    <row r="152" spans="1:7" x14ac:dyDescent="0.45">
      <c r="A152" s="296" t="s">
        <v>236</v>
      </c>
      <c r="B152" s="296" t="s">
        <v>236</v>
      </c>
      <c r="C152" s="297" t="s">
        <v>14971</v>
      </c>
      <c r="D152" s="298" t="s">
        <v>18811</v>
      </c>
      <c r="E152" s="298" t="s">
        <v>21798</v>
      </c>
      <c r="F152" s="17">
        <v>1</v>
      </c>
      <c r="G152" s="17">
        <v>1</v>
      </c>
    </row>
    <row r="153" spans="1:7" x14ac:dyDescent="0.45">
      <c r="A153" s="296" t="s">
        <v>5645</v>
      </c>
      <c r="B153" s="296" t="s">
        <v>238</v>
      </c>
      <c r="C153" s="297" t="s">
        <v>14972</v>
      </c>
      <c r="D153" s="298" t="s">
        <v>18810</v>
      </c>
      <c r="E153" s="298" t="s">
        <v>21797</v>
      </c>
      <c r="F153" s="17">
        <v>1</v>
      </c>
      <c r="G153" s="17">
        <v>1</v>
      </c>
    </row>
    <row r="154" spans="1:7" x14ac:dyDescent="0.45">
      <c r="A154" s="296" t="s">
        <v>5647</v>
      </c>
      <c r="B154" s="296" t="s">
        <v>240</v>
      </c>
      <c r="C154" s="297" t="s">
        <v>14973</v>
      </c>
      <c r="D154" s="298" t="s">
        <v>18809</v>
      </c>
      <c r="E154" s="298" t="s">
        <v>21796</v>
      </c>
      <c r="F154" s="17">
        <v>1</v>
      </c>
      <c r="G154" s="17">
        <v>1</v>
      </c>
    </row>
    <row r="155" spans="1:7" x14ac:dyDescent="0.45">
      <c r="A155" s="296" t="s">
        <v>5651</v>
      </c>
      <c r="B155" s="296" t="s">
        <v>240</v>
      </c>
      <c r="C155" s="297" t="s">
        <v>14974</v>
      </c>
      <c r="D155" s="298" t="s">
        <v>18808</v>
      </c>
      <c r="E155" s="298" t="s">
        <v>21796</v>
      </c>
      <c r="F155" s="17">
        <v>1</v>
      </c>
      <c r="G155" s="17">
        <v>1</v>
      </c>
    </row>
    <row r="156" spans="1:7" x14ac:dyDescent="0.45">
      <c r="A156" s="296" t="s">
        <v>5654</v>
      </c>
      <c r="B156" s="296" t="s">
        <v>240</v>
      </c>
      <c r="C156" s="297" t="s">
        <v>14975</v>
      </c>
      <c r="D156" s="298" t="s">
        <v>18807</v>
      </c>
      <c r="E156" s="298" t="s">
        <v>21796</v>
      </c>
      <c r="F156" s="17">
        <v>1</v>
      </c>
      <c r="G156" s="17">
        <v>1</v>
      </c>
    </row>
    <row r="157" spans="1:7" x14ac:dyDescent="0.45">
      <c r="A157" s="296" t="s">
        <v>5659</v>
      </c>
      <c r="B157" s="296" t="s">
        <v>240</v>
      </c>
      <c r="C157" s="297" t="s">
        <v>14976</v>
      </c>
      <c r="D157" s="298" t="s">
        <v>18806</v>
      </c>
      <c r="E157" s="298" t="s">
        <v>21796</v>
      </c>
      <c r="F157" s="17">
        <v>1</v>
      </c>
      <c r="G157" s="17">
        <v>1</v>
      </c>
    </row>
    <row r="158" spans="1:7" x14ac:dyDescent="0.45">
      <c r="A158" s="296" t="s">
        <v>5663</v>
      </c>
      <c r="B158" s="296" t="s">
        <v>240</v>
      </c>
      <c r="C158" s="297" t="s">
        <v>14977</v>
      </c>
      <c r="D158" s="298" t="s">
        <v>18805</v>
      </c>
      <c r="E158" s="298" t="s">
        <v>21796</v>
      </c>
      <c r="F158" s="17">
        <v>1</v>
      </c>
      <c r="G158" s="17">
        <v>1</v>
      </c>
    </row>
    <row r="159" spans="1:7" x14ac:dyDescent="0.45">
      <c r="A159" s="296" t="s">
        <v>5668</v>
      </c>
      <c r="B159" s="296" t="s">
        <v>241</v>
      </c>
      <c r="C159" s="297" t="s">
        <v>14978</v>
      </c>
      <c r="D159" s="298" t="s">
        <v>18804</v>
      </c>
      <c r="E159" s="298" t="s">
        <v>21795</v>
      </c>
      <c r="F159" s="17">
        <v>1</v>
      </c>
      <c r="G159" s="17">
        <v>1</v>
      </c>
    </row>
    <row r="160" spans="1:7" x14ac:dyDescent="0.45">
      <c r="A160" s="296" t="s">
        <v>5669</v>
      </c>
      <c r="B160" s="296" t="s">
        <v>243</v>
      </c>
      <c r="C160" s="297" t="s">
        <v>14979</v>
      </c>
      <c r="D160" s="298" t="s">
        <v>18803</v>
      </c>
      <c r="E160" s="298" t="s">
        <v>21794</v>
      </c>
      <c r="F160" s="17">
        <v>1</v>
      </c>
      <c r="G160" s="17">
        <v>1</v>
      </c>
    </row>
    <row r="161" spans="1:7" x14ac:dyDescent="0.45">
      <c r="A161" s="296" t="s">
        <v>5672</v>
      </c>
      <c r="B161" s="296" t="s">
        <v>244</v>
      </c>
      <c r="C161" s="297" t="s">
        <v>14980</v>
      </c>
      <c r="D161" s="298" t="s">
        <v>18802</v>
      </c>
      <c r="E161" s="298" t="s">
        <v>21793</v>
      </c>
      <c r="F161" s="17">
        <v>1</v>
      </c>
      <c r="G161" s="17">
        <v>1</v>
      </c>
    </row>
    <row r="162" spans="1:7" x14ac:dyDescent="0.45">
      <c r="A162" s="296" t="s">
        <v>5673</v>
      </c>
      <c r="B162" s="296" t="s">
        <v>246</v>
      </c>
      <c r="C162" s="297" t="s">
        <v>14981</v>
      </c>
      <c r="D162" s="298" t="s">
        <v>18801</v>
      </c>
      <c r="E162" s="298" t="s">
        <v>21792</v>
      </c>
      <c r="F162" s="17">
        <v>1</v>
      </c>
      <c r="G162" s="17">
        <v>1</v>
      </c>
    </row>
    <row r="163" spans="1:7" x14ac:dyDescent="0.45">
      <c r="A163" s="296" t="s">
        <v>5676</v>
      </c>
      <c r="B163" s="296" t="s">
        <v>246</v>
      </c>
      <c r="C163" s="297" t="s">
        <v>14982</v>
      </c>
      <c r="D163" s="298" t="s">
        <v>18800</v>
      </c>
      <c r="E163" s="298" t="s">
        <v>21792</v>
      </c>
      <c r="F163" s="17">
        <v>1</v>
      </c>
      <c r="G163" s="17">
        <v>1</v>
      </c>
    </row>
    <row r="164" spans="1:7" x14ac:dyDescent="0.45">
      <c r="A164" s="296" t="s">
        <v>247</v>
      </c>
      <c r="B164" s="296" t="s">
        <v>247</v>
      </c>
      <c r="C164" s="297" t="s">
        <v>14983</v>
      </c>
      <c r="D164" s="298" t="s">
        <v>18799</v>
      </c>
      <c r="E164" s="298" t="s">
        <v>21791</v>
      </c>
      <c r="F164" s="17">
        <v>1</v>
      </c>
      <c r="G164" s="17">
        <v>1</v>
      </c>
    </row>
    <row r="165" spans="1:7" x14ac:dyDescent="0.45">
      <c r="A165" s="296" t="s">
        <v>5682</v>
      </c>
      <c r="B165" s="296" t="s">
        <v>249</v>
      </c>
      <c r="C165" s="297" t="s">
        <v>14984</v>
      </c>
      <c r="D165" s="298" t="s">
        <v>18798</v>
      </c>
      <c r="E165" s="298" t="s">
        <v>21790</v>
      </c>
      <c r="F165" s="17">
        <v>1</v>
      </c>
      <c r="G165" s="17">
        <v>1</v>
      </c>
    </row>
    <row r="166" spans="1:7" x14ac:dyDescent="0.45">
      <c r="A166" s="296" t="s">
        <v>5684</v>
      </c>
      <c r="B166" s="296" t="s">
        <v>251</v>
      </c>
      <c r="C166" s="297" t="s">
        <v>14985</v>
      </c>
      <c r="D166" s="298" t="s">
        <v>18797</v>
      </c>
      <c r="E166" s="298" t="s">
        <v>21789</v>
      </c>
      <c r="F166" s="17">
        <v>1</v>
      </c>
      <c r="G166" s="17">
        <v>1</v>
      </c>
    </row>
    <row r="167" spans="1:7" x14ac:dyDescent="0.45">
      <c r="A167" s="296" t="s">
        <v>5687</v>
      </c>
      <c r="B167" s="296" t="s">
        <v>253</v>
      </c>
      <c r="C167" s="297" t="s">
        <v>14986</v>
      </c>
      <c r="D167" s="298" t="s">
        <v>18796</v>
      </c>
      <c r="E167" s="298" t="s">
        <v>21788</v>
      </c>
      <c r="F167" s="17">
        <v>1</v>
      </c>
      <c r="G167" s="17">
        <v>1</v>
      </c>
    </row>
    <row r="168" spans="1:7" x14ac:dyDescent="0.45">
      <c r="A168" s="296" t="s">
        <v>5690</v>
      </c>
      <c r="B168" s="296" t="s">
        <v>255</v>
      </c>
      <c r="C168" s="297" t="s">
        <v>14987</v>
      </c>
      <c r="D168" s="298" t="s">
        <v>18795</v>
      </c>
      <c r="E168" s="298" t="s">
        <v>21787</v>
      </c>
      <c r="F168" s="17">
        <v>1</v>
      </c>
      <c r="G168" s="17">
        <v>1</v>
      </c>
    </row>
    <row r="169" spans="1:7" x14ac:dyDescent="0.45">
      <c r="A169" s="296" t="s">
        <v>5691</v>
      </c>
      <c r="B169" s="296" t="s">
        <v>257</v>
      </c>
      <c r="C169" s="297" t="s">
        <v>14988</v>
      </c>
      <c r="D169" s="298" t="s">
        <v>18794</v>
      </c>
      <c r="E169" s="298" t="s">
        <v>21786</v>
      </c>
      <c r="F169" s="17">
        <v>1</v>
      </c>
      <c r="G169" s="17">
        <v>1</v>
      </c>
    </row>
    <row r="170" spans="1:7" x14ac:dyDescent="0.45">
      <c r="A170" s="296" t="s">
        <v>258</v>
      </c>
      <c r="B170" s="296" t="s">
        <v>258</v>
      </c>
      <c r="C170" s="297" t="s">
        <v>14989</v>
      </c>
      <c r="D170" s="298" t="s">
        <v>18793</v>
      </c>
      <c r="E170" s="298" t="s">
        <v>21785</v>
      </c>
      <c r="F170" s="17">
        <v>1</v>
      </c>
      <c r="G170" s="17">
        <v>1</v>
      </c>
    </row>
    <row r="171" spans="1:7" x14ac:dyDescent="0.45">
      <c r="A171" s="296" t="s">
        <v>5696</v>
      </c>
      <c r="B171" s="296" t="s">
        <v>260</v>
      </c>
      <c r="C171" s="297" t="s">
        <v>14990</v>
      </c>
      <c r="D171" s="298" t="s">
        <v>18792</v>
      </c>
      <c r="E171" s="298" t="s">
        <v>21784</v>
      </c>
      <c r="F171" s="17">
        <v>1</v>
      </c>
      <c r="G171" s="17">
        <v>1</v>
      </c>
    </row>
    <row r="172" spans="1:7" x14ac:dyDescent="0.45">
      <c r="A172" s="296" t="s">
        <v>5697</v>
      </c>
      <c r="B172" s="296" t="s">
        <v>262</v>
      </c>
      <c r="C172" s="297" t="s">
        <v>14991</v>
      </c>
      <c r="D172" s="298" t="s">
        <v>18791</v>
      </c>
      <c r="E172" s="298" t="s">
        <v>21783</v>
      </c>
      <c r="F172" s="17">
        <v>1</v>
      </c>
      <c r="G172" s="17">
        <v>1</v>
      </c>
    </row>
    <row r="173" spans="1:7" x14ac:dyDescent="0.45">
      <c r="A173" s="296" t="s">
        <v>5701</v>
      </c>
      <c r="B173" s="296" t="s">
        <v>263</v>
      </c>
      <c r="C173" s="297" t="s">
        <v>14992</v>
      </c>
      <c r="D173" s="298" t="s">
        <v>18790</v>
      </c>
      <c r="E173" s="298" t="s">
        <v>21782</v>
      </c>
      <c r="F173" s="17">
        <v>1</v>
      </c>
      <c r="G173" s="17">
        <v>1</v>
      </c>
    </row>
    <row r="174" spans="1:7" x14ac:dyDescent="0.45">
      <c r="A174" s="296" t="s">
        <v>5703</v>
      </c>
      <c r="B174" s="296" t="s">
        <v>265</v>
      </c>
      <c r="C174" s="297" t="s">
        <v>14993</v>
      </c>
      <c r="D174" s="298" t="s">
        <v>18789</v>
      </c>
      <c r="E174" s="298" t="s">
        <v>21781</v>
      </c>
      <c r="F174" s="17">
        <v>1</v>
      </c>
      <c r="G174" s="17">
        <v>1</v>
      </c>
    </row>
    <row r="175" spans="1:7" x14ac:dyDescent="0.45">
      <c r="A175" s="296" t="s">
        <v>5705</v>
      </c>
      <c r="B175" s="296" t="s">
        <v>267</v>
      </c>
      <c r="C175" s="297" t="s">
        <v>14994</v>
      </c>
      <c r="D175" s="298" t="s">
        <v>18788</v>
      </c>
      <c r="E175" s="298" t="s">
        <v>21780</v>
      </c>
      <c r="F175" s="17">
        <v>1</v>
      </c>
      <c r="G175" s="17">
        <v>1</v>
      </c>
    </row>
    <row r="176" spans="1:7" x14ac:dyDescent="0.45">
      <c r="A176" s="296" t="s">
        <v>5709</v>
      </c>
      <c r="B176" s="296" t="s">
        <v>267</v>
      </c>
      <c r="C176" s="297" t="s">
        <v>14995</v>
      </c>
      <c r="D176" s="298" t="s">
        <v>18787</v>
      </c>
      <c r="E176" s="298" t="s">
        <v>21780</v>
      </c>
      <c r="F176" s="17">
        <v>1</v>
      </c>
      <c r="G176" s="17">
        <v>1</v>
      </c>
    </row>
    <row r="177" spans="1:7" x14ac:dyDescent="0.45">
      <c r="A177" s="296" t="s">
        <v>5713</v>
      </c>
      <c r="B177" s="296" t="s">
        <v>269</v>
      </c>
      <c r="C177" s="297" t="s">
        <v>14996</v>
      </c>
      <c r="D177" s="298" t="s">
        <v>18786</v>
      </c>
      <c r="E177" s="298" t="s">
        <v>21779</v>
      </c>
      <c r="F177" s="17">
        <v>1</v>
      </c>
      <c r="G177" s="17">
        <v>1</v>
      </c>
    </row>
    <row r="178" spans="1:7" x14ac:dyDescent="0.45">
      <c r="A178" s="296" t="s">
        <v>5716</v>
      </c>
      <c r="B178" s="296" t="s">
        <v>271</v>
      </c>
      <c r="C178" s="297" t="s">
        <v>14997</v>
      </c>
      <c r="D178" s="298" t="s">
        <v>18785</v>
      </c>
      <c r="E178" s="298" t="s">
        <v>21778</v>
      </c>
      <c r="F178" s="17">
        <v>1</v>
      </c>
      <c r="G178" s="17">
        <v>1</v>
      </c>
    </row>
    <row r="179" spans="1:7" x14ac:dyDescent="0.45">
      <c r="A179" s="296" t="s">
        <v>273</v>
      </c>
      <c r="B179" s="296" t="s">
        <v>273</v>
      </c>
      <c r="C179" s="297" t="s">
        <v>14998</v>
      </c>
      <c r="D179" s="298" t="s">
        <v>18784</v>
      </c>
      <c r="E179" s="298" t="s">
        <v>21777</v>
      </c>
      <c r="F179" s="17">
        <v>1</v>
      </c>
      <c r="G179" s="17">
        <v>1</v>
      </c>
    </row>
    <row r="180" spans="1:7" x14ac:dyDescent="0.45">
      <c r="A180" s="296" t="s">
        <v>5720</v>
      </c>
      <c r="B180" s="296" t="s">
        <v>275</v>
      </c>
      <c r="C180" s="297" t="s">
        <v>14999</v>
      </c>
      <c r="D180" s="298" t="s">
        <v>18783</v>
      </c>
      <c r="E180" s="298" t="s">
        <v>21776</v>
      </c>
      <c r="F180" s="17">
        <v>1</v>
      </c>
      <c r="G180" s="17">
        <v>1</v>
      </c>
    </row>
    <row r="181" spans="1:7" x14ac:dyDescent="0.45">
      <c r="A181" s="296" t="s">
        <v>5721</v>
      </c>
      <c r="B181" s="296" t="s">
        <v>276</v>
      </c>
      <c r="C181" s="297" t="s">
        <v>15000</v>
      </c>
      <c r="D181" s="298" t="s">
        <v>18782</v>
      </c>
      <c r="E181" s="298" t="s">
        <v>21775</v>
      </c>
      <c r="F181" s="17">
        <v>1</v>
      </c>
      <c r="G181" s="17">
        <v>1</v>
      </c>
    </row>
    <row r="182" spans="1:7" x14ac:dyDescent="0.45">
      <c r="A182" s="296" t="s">
        <v>5724</v>
      </c>
      <c r="B182" s="296" t="s">
        <v>276</v>
      </c>
      <c r="C182" s="297" t="s">
        <v>15001</v>
      </c>
      <c r="D182" s="298" t="s">
        <v>18781</v>
      </c>
      <c r="E182" s="298" t="s">
        <v>21775</v>
      </c>
      <c r="F182" s="17">
        <v>1</v>
      </c>
      <c r="G182" s="17">
        <v>1</v>
      </c>
    </row>
    <row r="183" spans="1:7" x14ac:dyDescent="0.45">
      <c r="A183" s="296" t="s">
        <v>5729</v>
      </c>
      <c r="B183" s="296" t="s">
        <v>275</v>
      </c>
      <c r="C183" s="297" t="s">
        <v>15002</v>
      </c>
      <c r="D183" s="298" t="s">
        <v>18780</v>
      </c>
      <c r="E183" s="298" t="s">
        <v>21776</v>
      </c>
      <c r="F183" s="17">
        <v>1</v>
      </c>
      <c r="G183" s="17">
        <v>1</v>
      </c>
    </row>
    <row r="184" spans="1:7" x14ac:dyDescent="0.45">
      <c r="A184" s="296" t="s">
        <v>5731</v>
      </c>
      <c r="B184" s="296" t="s">
        <v>278</v>
      </c>
      <c r="C184" s="297" t="s">
        <v>15003</v>
      </c>
      <c r="D184" s="298" t="s">
        <v>18779</v>
      </c>
      <c r="E184" s="298" t="s">
        <v>21774</v>
      </c>
      <c r="F184" s="17">
        <v>1</v>
      </c>
      <c r="G184" s="17">
        <v>1</v>
      </c>
    </row>
    <row r="185" spans="1:7" x14ac:dyDescent="0.45">
      <c r="A185" s="296" t="s">
        <v>5734</v>
      </c>
      <c r="B185" s="296" t="s">
        <v>280</v>
      </c>
      <c r="C185" s="297" t="s">
        <v>15004</v>
      </c>
      <c r="D185" s="298" t="s">
        <v>18778</v>
      </c>
      <c r="E185" s="298" t="s">
        <v>21773</v>
      </c>
      <c r="F185" s="17">
        <v>1</v>
      </c>
      <c r="G185" s="17">
        <v>1</v>
      </c>
    </row>
    <row r="186" spans="1:7" x14ac:dyDescent="0.45">
      <c r="A186" s="296" t="s">
        <v>5738</v>
      </c>
      <c r="B186" s="296" t="s">
        <v>280</v>
      </c>
      <c r="C186" s="297" t="s">
        <v>15005</v>
      </c>
      <c r="D186" s="298" t="s">
        <v>18777</v>
      </c>
      <c r="E186" s="298" t="s">
        <v>21773</v>
      </c>
      <c r="F186" s="17">
        <v>1</v>
      </c>
      <c r="G186" s="17">
        <v>1</v>
      </c>
    </row>
    <row r="187" spans="1:7" x14ac:dyDescent="0.45">
      <c r="A187" s="296" t="s">
        <v>5742</v>
      </c>
      <c r="B187" s="296" t="s">
        <v>280</v>
      </c>
      <c r="C187" s="297" t="s">
        <v>15006</v>
      </c>
      <c r="D187" s="298" t="s">
        <v>18776</v>
      </c>
      <c r="E187" s="298" t="s">
        <v>21773</v>
      </c>
      <c r="F187" s="17">
        <v>1</v>
      </c>
      <c r="G187" s="17">
        <v>1</v>
      </c>
    </row>
    <row r="188" spans="1:7" x14ac:dyDescent="0.45">
      <c r="A188" s="296" t="s">
        <v>5746</v>
      </c>
      <c r="B188" s="296" t="s">
        <v>280</v>
      </c>
      <c r="C188" s="297" t="s">
        <v>15007</v>
      </c>
      <c r="D188" s="298" t="s">
        <v>18775</v>
      </c>
      <c r="E188" s="298" t="s">
        <v>21773</v>
      </c>
      <c r="F188" s="17">
        <v>1</v>
      </c>
      <c r="G188" s="17">
        <v>1</v>
      </c>
    </row>
    <row r="189" spans="1:7" x14ac:dyDescent="0.45">
      <c r="A189" s="296" t="s">
        <v>282</v>
      </c>
      <c r="B189" s="296" t="s">
        <v>282</v>
      </c>
      <c r="C189" s="297" t="s">
        <v>15008</v>
      </c>
      <c r="D189" s="298" t="s">
        <v>18774</v>
      </c>
      <c r="E189" s="298" t="s">
        <v>21772</v>
      </c>
      <c r="F189" s="17">
        <v>1</v>
      </c>
      <c r="G189" s="17">
        <v>1</v>
      </c>
    </row>
    <row r="190" spans="1:7" x14ac:dyDescent="0.45">
      <c r="A190" s="296" t="s">
        <v>5752</v>
      </c>
      <c r="B190" s="296" t="s">
        <v>284</v>
      </c>
      <c r="C190" s="297" t="s">
        <v>15009</v>
      </c>
      <c r="D190" s="298" t="s">
        <v>18773</v>
      </c>
      <c r="E190" s="298" t="s">
        <v>21771</v>
      </c>
      <c r="F190" s="17">
        <v>1</v>
      </c>
      <c r="G190" s="17">
        <v>1</v>
      </c>
    </row>
    <row r="191" spans="1:7" x14ac:dyDescent="0.45">
      <c r="A191" s="296" t="s">
        <v>5754</v>
      </c>
      <c r="B191" s="296" t="s">
        <v>286</v>
      </c>
      <c r="C191" s="297" t="s">
        <v>15010</v>
      </c>
      <c r="D191" s="298" t="s">
        <v>18772</v>
      </c>
      <c r="E191" s="298" t="s">
        <v>21770</v>
      </c>
      <c r="F191" s="17">
        <v>1</v>
      </c>
      <c r="G191" s="17">
        <v>1</v>
      </c>
    </row>
    <row r="192" spans="1:7" x14ac:dyDescent="0.45">
      <c r="A192" s="296" t="s">
        <v>5758</v>
      </c>
      <c r="B192" s="296" t="s">
        <v>286</v>
      </c>
      <c r="C192" s="297" t="s">
        <v>15011</v>
      </c>
      <c r="D192" s="298" t="s">
        <v>18771</v>
      </c>
      <c r="E192" s="298" t="s">
        <v>21770</v>
      </c>
      <c r="F192" s="17">
        <v>1</v>
      </c>
      <c r="G192" s="17">
        <v>1</v>
      </c>
    </row>
    <row r="193" spans="1:7" x14ac:dyDescent="0.45">
      <c r="A193" s="296" t="s">
        <v>5763</v>
      </c>
      <c r="B193" s="296" t="s">
        <v>288</v>
      </c>
      <c r="C193" s="297" t="s">
        <v>15012</v>
      </c>
      <c r="D193" s="298" t="s">
        <v>18770</v>
      </c>
      <c r="E193" s="298" t="s">
        <v>21769</v>
      </c>
      <c r="F193" s="17">
        <v>1</v>
      </c>
      <c r="G193" s="17">
        <v>1</v>
      </c>
    </row>
    <row r="194" spans="1:7" x14ac:dyDescent="0.45">
      <c r="A194" s="296" t="s">
        <v>5767</v>
      </c>
      <c r="B194" s="296" t="s">
        <v>288</v>
      </c>
      <c r="C194" s="297" t="s">
        <v>15013</v>
      </c>
      <c r="D194" s="298" t="s">
        <v>18769</v>
      </c>
      <c r="E194" s="298" t="s">
        <v>21769</v>
      </c>
      <c r="F194" s="17">
        <v>1</v>
      </c>
      <c r="G194" s="17">
        <v>1</v>
      </c>
    </row>
    <row r="195" spans="1:7" x14ac:dyDescent="0.45">
      <c r="A195" s="296" t="s">
        <v>5770</v>
      </c>
      <c r="B195" s="296" t="s">
        <v>290</v>
      </c>
      <c r="C195" s="297" t="s">
        <v>15014</v>
      </c>
      <c r="D195" s="298" t="s">
        <v>18768</v>
      </c>
      <c r="E195" s="298" t="s">
        <v>21768</v>
      </c>
      <c r="F195" s="17">
        <v>1</v>
      </c>
      <c r="G195" s="17">
        <v>1</v>
      </c>
    </row>
    <row r="196" spans="1:7" x14ac:dyDescent="0.45">
      <c r="A196" s="296" t="s">
        <v>5771</v>
      </c>
      <c r="B196" s="296" t="s">
        <v>292</v>
      </c>
      <c r="C196" s="297" t="s">
        <v>15015</v>
      </c>
      <c r="D196" s="298" t="s">
        <v>18767</v>
      </c>
      <c r="E196" s="298" t="s">
        <v>21767</v>
      </c>
      <c r="F196" s="17">
        <v>1</v>
      </c>
      <c r="G196" s="17">
        <v>1</v>
      </c>
    </row>
    <row r="197" spans="1:7" x14ac:dyDescent="0.45">
      <c r="A197" s="296" t="s">
        <v>293</v>
      </c>
      <c r="B197" s="296" t="s">
        <v>293</v>
      </c>
      <c r="C197" s="297" t="s">
        <v>15016</v>
      </c>
      <c r="D197" s="298" t="s">
        <v>18766</v>
      </c>
      <c r="E197" s="298" t="s">
        <v>21766</v>
      </c>
      <c r="F197" s="17">
        <v>1</v>
      </c>
      <c r="G197" s="17">
        <v>1</v>
      </c>
    </row>
    <row r="198" spans="1:7" x14ac:dyDescent="0.45">
      <c r="A198" s="296" t="s">
        <v>5777</v>
      </c>
      <c r="B198" s="296" t="s">
        <v>295</v>
      </c>
      <c r="C198" s="297" t="s">
        <v>15017</v>
      </c>
      <c r="D198" s="298" t="s">
        <v>18765</v>
      </c>
      <c r="E198" s="298" t="s">
        <v>21765</v>
      </c>
      <c r="F198" s="17">
        <v>1</v>
      </c>
      <c r="G198" s="17">
        <v>1</v>
      </c>
    </row>
    <row r="199" spans="1:7" x14ac:dyDescent="0.45">
      <c r="A199" s="296" t="s">
        <v>5778</v>
      </c>
      <c r="B199" s="296" t="s">
        <v>297</v>
      </c>
      <c r="C199" s="297" t="s">
        <v>15018</v>
      </c>
      <c r="D199" s="298" t="s">
        <v>18764</v>
      </c>
      <c r="E199" s="298" t="s">
        <v>21764</v>
      </c>
      <c r="F199" s="17">
        <v>1</v>
      </c>
      <c r="G199" s="17">
        <v>1</v>
      </c>
    </row>
    <row r="200" spans="1:7" x14ac:dyDescent="0.45">
      <c r="A200" s="296" t="s">
        <v>5781</v>
      </c>
      <c r="B200" s="296" t="s">
        <v>298</v>
      </c>
      <c r="C200" s="297" t="s">
        <v>15019</v>
      </c>
      <c r="D200" s="298" t="s">
        <v>18763</v>
      </c>
      <c r="E200" s="298" t="s">
        <v>21763</v>
      </c>
      <c r="F200" s="17">
        <v>1</v>
      </c>
      <c r="G200" s="17">
        <v>1</v>
      </c>
    </row>
    <row r="201" spans="1:7" x14ac:dyDescent="0.45">
      <c r="A201" s="296" t="s">
        <v>5782</v>
      </c>
      <c r="B201" s="296" t="s">
        <v>300</v>
      </c>
      <c r="C201" s="297" t="s">
        <v>15020</v>
      </c>
      <c r="D201" s="298" t="s">
        <v>18762</v>
      </c>
      <c r="E201" s="298" t="s">
        <v>21762</v>
      </c>
      <c r="F201" s="17">
        <v>1</v>
      </c>
      <c r="G201" s="17">
        <v>1</v>
      </c>
    </row>
    <row r="202" spans="1:7" x14ac:dyDescent="0.45">
      <c r="A202" s="296" t="s">
        <v>301</v>
      </c>
      <c r="B202" s="296" t="s">
        <v>301</v>
      </c>
      <c r="C202" s="297" t="s">
        <v>15021</v>
      </c>
      <c r="D202" s="298" t="s">
        <v>18761</v>
      </c>
      <c r="E202" s="298" t="s">
        <v>21761</v>
      </c>
      <c r="F202" s="17">
        <v>1</v>
      </c>
      <c r="G202" s="17">
        <v>1</v>
      </c>
    </row>
    <row r="203" spans="1:7" x14ac:dyDescent="0.45">
      <c r="A203" s="296" t="s">
        <v>5786</v>
      </c>
      <c r="B203" s="296" t="s">
        <v>303</v>
      </c>
      <c r="C203" s="297" t="s">
        <v>15022</v>
      </c>
      <c r="D203" s="298" t="s">
        <v>18760</v>
      </c>
      <c r="E203" s="298" t="s">
        <v>21760</v>
      </c>
      <c r="F203" s="17">
        <v>1</v>
      </c>
      <c r="G203" s="17">
        <v>1</v>
      </c>
    </row>
    <row r="204" spans="1:7" x14ac:dyDescent="0.45">
      <c r="A204" s="296" t="s">
        <v>5789</v>
      </c>
      <c r="B204" s="296" t="s">
        <v>305</v>
      </c>
      <c r="C204" s="297" t="s">
        <v>15023</v>
      </c>
      <c r="D204" s="298" t="s">
        <v>18759</v>
      </c>
      <c r="E204" s="298" t="s">
        <v>21759</v>
      </c>
      <c r="F204" s="17">
        <v>1</v>
      </c>
      <c r="G204" s="17">
        <v>1</v>
      </c>
    </row>
    <row r="205" spans="1:7" x14ac:dyDescent="0.45">
      <c r="A205" s="296" t="s">
        <v>5794</v>
      </c>
      <c r="B205" s="296" t="s">
        <v>305</v>
      </c>
      <c r="C205" s="297" t="s">
        <v>15024</v>
      </c>
      <c r="D205" s="298" t="s">
        <v>18758</v>
      </c>
      <c r="E205" s="298" t="s">
        <v>21759</v>
      </c>
      <c r="F205" s="17">
        <v>1</v>
      </c>
      <c r="G205" s="17">
        <v>1</v>
      </c>
    </row>
    <row r="206" spans="1:7" x14ac:dyDescent="0.45">
      <c r="A206" s="296" t="s">
        <v>5799</v>
      </c>
      <c r="B206" s="296" t="s">
        <v>305</v>
      </c>
      <c r="C206" s="297" t="s">
        <v>15025</v>
      </c>
      <c r="D206" s="298" t="s">
        <v>18757</v>
      </c>
      <c r="E206" s="298" t="s">
        <v>21759</v>
      </c>
      <c r="F206" s="17">
        <v>1</v>
      </c>
      <c r="G206" s="17">
        <v>1</v>
      </c>
    </row>
    <row r="207" spans="1:7" x14ac:dyDescent="0.45">
      <c r="A207" s="296" t="s">
        <v>5804</v>
      </c>
      <c r="B207" s="296" t="s">
        <v>305</v>
      </c>
      <c r="C207" s="297" t="s">
        <v>15026</v>
      </c>
      <c r="D207" s="298" t="s">
        <v>18756</v>
      </c>
      <c r="E207" s="298" t="s">
        <v>21759</v>
      </c>
      <c r="F207" s="17">
        <v>1</v>
      </c>
      <c r="G207" s="17">
        <v>1</v>
      </c>
    </row>
    <row r="208" spans="1:7" x14ac:dyDescent="0.45">
      <c r="A208" s="296" t="s">
        <v>5808</v>
      </c>
      <c r="B208" s="296" t="s">
        <v>307</v>
      </c>
      <c r="C208" s="297" t="s">
        <v>15027</v>
      </c>
      <c r="D208" s="298" t="s">
        <v>18755</v>
      </c>
      <c r="E208" s="298" t="s">
        <v>21758</v>
      </c>
      <c r="F208" s="17">
        <v>1</v>
      </c>
      <c r="G208" s="17">
        <v>1</v>
      </c>
    </row>
    <row r="209" spans="1:7" x14ac:dyDescent="0.45">
      <c r="A209" s="296" t="s">
        <v>5813</v>
      </c>
      <c r="B209" s="296" t="s">
        <v>309</v>
      </c>
      <c r="C209" s="297" t="s">
        <v>15028</v>
      </c>
      <c r="D209" s="298" t="s">
        <v>18754</v>
      </c>
      <c r="E209" s="298" t="s">
        <v>21757</v>
      </c>
      <c r="F209" s="17">
        <v>1</v>
      </c>
      <c r="G209" s="17">
        <v>1</v>
      </c>
    </row>
    <row r="210" spans="1:7" x14ac:dyDescent="0.45">
      <c r="A210" s="296" t="s">
        <v>5818</v>
      </c>
      <c r="B210" s="296" t="s">
        <v>309</v>
      </c>
      <c r="C210" s="297" t="s">
        <v>15029</v>
      </c>
      <c r="D210" s="298" t="s">
        <v>18753</v>
      </c>
      <c r="E210" s="298" t="s">
        <v>21757</v>
      </c>
      <c r="F210" s="17">
        <v>1</v>
      </c>
      <c r="G210" s="17">
        <v>1</v>
      </c>
    </row>
    <row r="211" spans="1:7" x14ac:dyDescent="0.45">
      <c r="A211" s="296" t="s">
        <v>5821</v>
      </c>
      <c r="B211" s="296" t="s">
        <v>311</v>
      </c>
      <c r="C211" s="297" t="s">
        <v>15030</v>
      </c>
      <c r="D211" s="298" t="s">
        <v>18752</v>
      </c>
      <c r="E211" s="298" t="s">
        <v>21756</v>
      </c>
      <c r="F211" s="17">
        <v>1</v>
      </c>
      <c r="G211" s="17">
        <v>1</v>
      </c>
    </row>
    <row r="212" spans="1:7" x14ac:dyDescent="0.45">
      <c r="A212" s="296" t="s">
        <v>5822</v>
      </c>
      <c r="B212" s="296" t="s">
        <v>313</v>
      </c>
      <c r="C212" s="297" t="s">
        <v>15031</v>
      </c>
      <c r="D212" s="298" t="s">
        <v>18751</v>
      </c>
      <c r="E212" s="298" t="s">
        <v>21755</v>
      </c>
      <c r="F212" s="17">
        <v>1</v>
      </c>
      <c r="G212" s="17">
        <v>1</v>
      </c>
    </row>
    <row r="213" spans="1:7" x14ac:dyDescent="0.45">
      <c r="A213" s="296" t="s">
        <v>5825</v>
      </c>
      <c r="B213" s="296" t="s">
        <v>311</v>
      </c>
      <c r="C213" s="297" t="s">
        <v>15032</v>
      </c>
      <c r="D213" s="298" t="s">
        <v>18750</v>
      </c>
      <c r="E213" s="298" t="s">
        <v>21756</v>
      </c>
      <c r="F213" s="17">
        <v>1</v>
      </c>
      <c r="G213" s="17">
        <v>1</v>
      </c>
    </row>
    <row r="214" spans="1:7" x14ac:dyDescent="0.45">
      <c r="A214" s="296" t="s">
        <v>5826</v>
      </c>
      <c r="B214" s="296" t="s">
        <v>315</v>
      </c>
      <c r="C214" s="297" t="s">
        <v>15033</v>
      </c>
      <c r="D214" s="298" t="s">
        <v>18749</v>
      </c>
      <c r="E214" s="298" t="s">
        <v>21754</v>
      </c>
      <c r="F214" s="17">
        <v>1</v>
      </c>
      <c r="G214" s="17">
        <v>1</v>
      </c>
    </row>
    <row r="215" spans="1:7" x14ac:dyDescent="0.45">
      <c r="A215" s="296" t="s">
        <v>5829</v>
      </c>
      <c r="B215" s="296" t="s">
        <v>311</v>
      </c>
      <c r="C215" s="297" t="s">
        <v>15034</v>
      </c>
      <c r="D215" s="298" t="s">
        <v>18748</v>
      </c>
      <c r="E215" s="298" t="s">
        <v>21756</v>
      </c>
      <c r="F215" s="17">
        <v>1</v>
      </c>
      <c r="G215" s="17">
        <v>1</v>
      </c>
    </row>
    <row r="216" spans="1:7" x14ac:dyDescent="0.45">
      <c r="A216" s="296" t="s">
        <v>5830</v>
      </c>
      <c r="B216" s="296" t="s">
        <v>317</v>
      </c>
      <c r="C216" s="297" t="s">
        <v>15035</v>
      </c>
      <c r="D216" s="298" t="s">
        <v>18747</v>
      </c>
      <c r="E216" s="298" t="s">
        <v>21753</v>
      </c>
      <c r="F216" s="17">
        <v>1</v>
      </c>
      <c r="G216" s="17">
        <v>1</v>
      </c>
    </row>
    <row r="217" spans="1:7" x14ac:dyDescent="0.45">
      <c r="A217" s="296" t="s">
        <v>5835</v>
      </c>
      <c r="B217" s="296" t="s">
        <v>317</v>
      </c>
      <c r="C217" s="297" t="s">
        <v>15036</v>
      </c>
      <c r="D217" s="298" t="s">
        <v>18746</v>
      </c>
      <c r="E217" s="298" t="s">
        <v>21753</v>
      </c>
      <c r="F217" s="17">
        <v>1</v>
      </c>
      <c r="G217" s="17">
        <v>1</v>
      </c>
    </row>
    <row r="218" spans="1:7" x14ac:dyDescent="0.45">
      <c r="A218" s="296" t="s">
        <v>5840</v>
      </c>
      <c r="B218" s="296" t="s">
        <v>311</v>
      </c>
      <c r="C218" s="297" t="s">
        <v>15037</v>
      </c>
      <c r="D218" s="298" t="s">
        <v>18745</v>
      </c>
      <c r="E218" s="298" t="s">
        <v>21756</v>
      </c>
      <c r="F218" s="17">
        <v>1</v>
      </c>
      <c r="G218" s="17">
        <v>1</v>
      </c>
    </row>
    <row r="219" spans="1:7" x14ac:dyDescent="0.45">
      <c r="A219" s="296" t="s">
        <v>5842</v>
      </c>
      <c r="B219" s="296" t="s">
        <v>319</v>
      </c>
      <c r="C219" s="297" t="s">
        <v>15038</v>
      </c>
      <c r="D219" s="298" t="s">
        <v>18744</v>
      </c>
      <c r="E219" s="298" t="s">
        <v>21752</v>
      </c>
      <c r="F219" s="17">
        <v>1</v>
      </c>
      <c r="G219" s="17">
        <v>1</v>
      </c>
    </row>
    <row r="220" spans="1:7" x14ac:dyDescent="0.45">
      <c r="A220" s="296" t="s">
        <v>5846</v>
      </c>
      <c r="B220" s="296" t="s">
        <v>319</v>
      </c>
      <c r="C220" s="297" t="s">
        <v>15039</v>
      </c>
      <c r="D220" s="298" t="s">
        <v>18743</v>
      </c>
      <c r="E220" s="298" t="s">
        <v>21752</v>
      </c>
      <c r="F220" s="17">
        <v>1</v>
      </c>
      <c r="G220" s="17">
        <v>1</v>
      </c>
    </row>
    <row r="221" spans="1:7" x14ac:dyDescent="0.45">
      <c r="A221" s="296" t="s">
        <v>5850</v>
      </c>
      <c r="B221" s="296" t="s">
        <v>319</v>
      </c>
      <c r="C221" s="297" t="s">
        <v>15040</v>
      </c>
      <c r="D221" s="298" t="s">
        <v>18742</v>
      </c>
      <c r="E221" s="298" t="s">
        <v>21752</v>
      </c>
      <c r="F221" s="17">
        <v>1</v>
      </c>
      <c r="G221" s="17">
        <v>1</v>
      </c>
    </row>
    <row r="222" spans="1:7" x14ac:dyDescent="0.45">
      <c r="A222" s="296" t="s">
        <v>5854</v>
      </c>
      <c r="B222" s="296" t="s">
        <v>319</v>
      </c>
      <c r="C222" s="297" t="s">
        <v>15041</v>
      </c>
      <c r="D222" s="298" t="s">
        <v>18741</v>
      </c>
      <c r="E222" s="298" t="s">
        <v>21752</v>
      </c>
      <c r="F222" s="17">
        <v>1</v>
      </c>
      <c r="G222" s="17">
        <v>1</v>
      </c>
    </row>
    <row r="223" spans="1:7" x14ac:dyDescent="0.45">
      <c r="A223" s="296" t="s">
        <v>5858</v>
      </c>
      <c r="B223" s="296" t="s">
        <v>321</v>
      </c>
      <c r="C223" s="297" t="s">
        <v>15042</v>
      </c>
      <c r="D223" s="298" t="s">
        <v>18740</v>
      </c>
      <c r="E223" s="298" t="s">
        <v>21751</v>
      </c>
      <c r="F223" s="17">
        <v>1</v>
      </c>
      <c r="G223" s="17">
        <v>1</v>
      </c>
    </row>
    <row r="224" spans="1:7" x14ac:dyDescent="0.45">
      <c r="A224" s="296" t="s">
        <v>5859</v>
      </c>
      <c r="B224" s="296" t="s">
        <v>323</v>
      </c>
      <c r="C224" s="297" t="s">
        <v>15043</v>
      </c>
      <c r="D224" s="298" t="s">
        <v>18739</v>
      </c>
      <c r="E224" s="298" t="s">
        <v>21750</v>
      </c>
      <c r="F224" s="17">
        <v>1</v>
      </c>
      <c r="G224" s="17">
        <v>1</v>
      </c>
    </row>
    <row r="225" spans="1:7" x14ac:dyDescent="0.45">
      <c r="A225" s="296" t="s">
        <v>324</v>
      </c>
      <c r="B225" s="296" t="s">
        <v>324</v>
      </c>
      <c r="C225" s="297" t="s">
        <v>15044</v>
      </c>
      <c r="D225" s="298" t="s">
        <v>18738</v>
      </c>
      <c r="E225" s="298" t="s">
        <v>21749</v>
      </c>
      <c r="F225" s="17">
        <v>1</v>
      </c>
      <c r="G225" s="17">
        <v>1</v>
      </c>
    </row>
    <row r="226" spans="1:7" x14ac:dyDescent="0.45">
      <c r="A226" s="296" t="s">
        <v>5864</v>
      </c>
      <c r="B226" s="296" t="s">
        <v>326</v>
      </c>
      <c r="C226" s="297" t="s">
        <v>15045</v>
      </c>
      <c r="D226" s="298" t="s">
        <v>18737</v>
      </c>
      <c r="E226" s="298" t="s">
        <v>21748</v>
      </c>
      <c r="F226" s="17">
        <v>1</v>
      </c>
      <c r="G226" s="17">
        <v>1</v>
      </c>
    </row>
    <row r="227" spans="1:7" x14ac:dyDescent="0.45">
      <c r="A227" s="296" t="s">
        <v>5866</v>
      </c>
      <c r="B227" s="296" t="s">
        <v>328</v>
      </c>
      <c r="C227" s="297" t="s">
        <v>15046</v>
      </c>
      <c r="D227" s="298" t="s">
        <v>18736</v>
      </c>
      <c r="E227" s="298" t="s">
        <v>21747</v>
      </c>
      <c r="F227" s="17">
        <v>1</v>
      </c>
      <c r="G227" s="17">
        <v>1</v>
      </c>
    </row>
    <row r="228" spans="1:7" x14ac:dyDescent="0.45">
      <c r="A228" s="296" t="s">
        <v>5870</v>
      </c>
      <c r="B228" s="296" t="s">
        <v>326</v>
      </c>
      <c r="C228" s="297" t="s">
        <v>15047</v>
      </c>
      <c r="D228" s="298" t="s">
        <v>18735</v>
      </c>
      <c r="E228" s="298" t="s">
        <v>21748</v>
      </c>
      <c r="F228" s="17">
        <v>1</v>
      </c>
      <c r="G228" s="17">
        <v>1</v>
      </c>
    </row>
    <row r="229" spans="1:7" x14ac:dyDescent="0.45">
      <c r="A229" s="296" t="s">
        <v>5872</v>
      </c>
      <c r="B229" s="296" t="s">
        <v>328</v>
      </c>
      <c r="C229" s="297" t="s">
        <v>15048</v>
      </c>
      <c r="D229" s="298" t="s">
        <v>18734</v>
      </c>
      <c r="E229" s="298" t="s">
        <v>21747</v>
      </c>
      <c r="F229" s="17">
        <v>1</v>
      </c>
      <c r="G229" s="17">
        <v>1</v>
      </c>
    </row>
    <row r="230" spans="1:7" x14ac:dyDescent="0.45">
      <c r="A230" s="296" t="s">
        <v>329</v>
      </c>
      <c r="B230" s="296" t="s">
        <v>329</v>
      </c>
      <c r="C230" s="297" t="s">
        <v>15049</v>
      </c>
      <c r="D230" s="298" t="s">
        <v>18733</v>
      </c>
      <c r="E230" s="298" t="s">
        <v>21746</v>
      </c>
      <c r="F230" s="17">
        <v>1</v>
      </c>
      <c r="G230" s="17">
        <v>1</v>
      </c>
    </row>
    <row r="231" spans="1:7" x14ac:dyDescent="0.45">
      <c r="A231" s="296" t="s">
        <v>5878</v>
      </c>
      <c r="B231" s="296" t="s">
        <v>331</v>
      </c>
      <c r="C231" s="297" t="s">
        <v>15050</v>
      </c>
      <c r="D231" s="298" t="s">
        <v>18732</v>
      </c>
      <c r="E231" s="298" t="s">
        <v>21745</v>
      </c>
      <c r="F231" s="17">
        <v>1</v>
      </c>
      <c r="G231" s="17">
        <v>1</v>
      </c>
    </row>
    <row r="232" spans="1:7" x14ac:dyDescent="0.45">
      <c r="A232" s="296" t="s">
        <v>5880</v>
      </c>
      <c r="B232" s="296" t="s">
        <v>333</v>
      </c>
      <c r="C232" s="297" t="s">
        <v>15051</v>
      </c>
      <c r="D232" s="298" t="s">
        <v>18731</v>
      </c>
      <c r="E232" s="298" t="s">
        <v>21744</v>
      </c>
      <c r="F232" s="17">
        <v>1</v>
      </c>
      <c r="G232" s="17">
        <v>1</v>
      </c>
    </row>
    <row r="233" spans="1:7" x14ac:dyDescent="0.45">
      <c r="A233" s="296" t="s">
        <v>5883</v>
      </c>
      <c r="B233" s="296" t="s">
        <v>335</v>
      </c>
      <c r="C233" s="297" t="s">
        <v>15052</v>
      </c>
      <c r="D233" s="298" t="s">
        <v>18730</v>
      </c>
      <c r="E233" s="298" t="s">
        <v>21743</v>
      </c>
      <c r="F233" s="17">
        <v>1</v>
      </c>
      <c r="G233" s="17">
        <v>1</v>
      </c>
    </row>
    <row r="234" spans="1:7" x14ac:dyDescent="0.45">
      <c r="A234" s="296" t="s">
        <v>5888</v>
      </c>
      <c r="B234" s="296" t="s">
        <v>337</v>
      </c>
      <c r="C234" s="297" t="s">
        <v>15053</v>
      </c>
      <c r="D234" s="298" t="s">
        <v>18729</v>
      </c>
      <c r="E234" s="298" t="s">
        <v>21742</v>
      </c>
      <c r="F234" s="17">
        <v>1</v>
      </c>
      <c r="G234" s="17">
        <v>1</v>
      </c>
    </row>
    <row r="235" spans="1:7" x14ac:dyDescent="0.45">
      <c r="A235" s="296" t="s">
        <v>5891</v>
      </c>
      <c r="B235" s="296" t="s">
        <v>339</v>
      </c>
      <c r="C235" s="297" t="s">
        <v>15054</v>
      </c>
      <c r="D235" s="298" t="s">
        <v>18728</v>
      </c>
      <c r="E235" s="298" t="s">
        <v>21741</v>
      </c>
      <c r="F235" s="17">
        <v>1</v>
      </c>
      <c r="G235" s="17">
        <v>1</v>
      </c>
    </row>
    <row r="236" spans="1:7" x14ac:dyDescent="0.45">
      <c r="A236" s="296" t="s">
        <v>5895</v>
      </c>
      <c r="B236" s="296" t="s">
        <v>339</v>
      </c>
      <c r="C236" s="297" t="s">
        <v>15055</v>
      </c>
      <c r="D236" s="298" t="s">
        <v>18727</v>
      </c>
      <c r="E236" s="298" t="s">
        <v>21741</v>
      </c>
      <c r="F236" s="17">
        <v>1</v>
      </c>
      <c r="G236" s="17">
        <v>1</v>
      </c>
    </row>
    <row r="237" spans="1:7" x14ac:dyDescent="0.45">
      <c r="A237" s="296" t="s">
        <v>5899</v>
      </c>
      <c r="B237" s="296" t="s">
        <v>339</v>
      </c>
      <c r="C237" s="297" t="s">
        <v>15056</v>
      </c>
      <c r="D237" s="298" t="s">
        <v>18726</v>
      </c>
      <c r="E237" s="298" t="s">
        <v>21741</v>
      </c>
      <c r="F237" s="17">
        <v>1</v>
      </c>
      <c r="G237" s="17">
        <v>1</v>
      </c>
    </row>
    <row r="238" spans="1:7" x14ac:dyDescent="0.45">
      <c r="A238" s="296" t="s">
        <v>5902</v>
      </c>
      <c r="B238" s="296" t="s">
        <v>339</v>
      </c>
      <c r="C238" s="297" t="s">
        <v>15057</v>
      </c>
      <c r="D238" s="298" t="s">
        <v>18725</v>
      </c>
      <c r="E238" s="298" t="s">
        <v>21741</v>
      </c>
      <c r="F238" s="17">
        <v>1</v>
      </c>
      <c r="G238" s="17">
        <v>1</v>
      </c>
    </row>
    <row r="239" spans="1:7" x14ac:dyDescent="0.45">
      <c r="A239" s="296" t="s">
        <v>340</v>
      </c>
      <c r="B239" s="296" t="s">
        <v>340</v>
      </c>
      <c r="C239" s="297" t="s">
        <v>15058</v>
      </c>
      <c r="D239" s="298" t="s">
        <v>18724</v>
      </c>
      <c r="E239" s="298" t="s">
        <v>21740</v>
      </c>
      <c r="F239" s="17">
        <v>1</v>
      </c>
      <c r="G239" s="17">
        <v>1</v>
      </c>
    </row>
    <row r="240" spans="1:7" x14ac:dyDescent="0.45">
      <c r="A240" s="296" t="s">
        <v>5909</v>
      </c>
      <c r="B240" s="296" t="s">
        <v>342</v>
      </c>
      <c r="C240" s="297" t="s">
        <v>15059</v>
      </c>
      <c r="D240" s="298" t="s">
        <v>18723</v>
      </c>
      <c r="E240" s="298" t="s">
        <v>21739</v>
      </c>
      <c r="F240" s="17">
        <v>1</v>
      </c>
      <c r="G240" s="17">
        <v>1</v>
      </c>
    </row>
    <row r="241" spans="1:7" x14ac:dyDescent="0.45">
      <c r="A241" s="296" t="s">
        <v>5911</v>
      </c>
      <c r="B241" s="296" t="s">
        <v>344</v>
      </c>
      <c r="C241" s="297" t="s">
        <v>15060</v>
      </c>
      <c r="D241" s="298" t="s">
        <v>18722</v>
      </c>
      <c r="E241" s="298" t="s">
        <v>21738</v>
      </c>
      <c r="F241" s="17">
        <v>1</v>
      </c>
      <c r="G241" s="17">
        <v>1</v>
      </c>
    </row>
    <row r="242" spans="1:7" x14ac:dyDescent="0.45">
      <c r="A242" s="296" t="s">
        <v>5914</v>
      </c>
      <c r="B242" s="296" t="s">
        <v>344</v>
      </c>
      <c r="C242" s="297" t="s">
        <v>15061</v>
      </c>
      <c r="D242" s="298" t="s">
        <v>18721</v>
      </c>
      <c r="E242" s="298" t="s">
        <v>21738</v>
      </c>
      <c r="F242" s="17">
        <v>1</v>
      </c>
      <c r="G242" s="17">
        <v>1</v>
      </c>
    </row>
    <row r="243" spans="1:7" x14ac:dyDescent="0.45">
      <c r="A243" s="296" t="s">
        <v>5917</v>
      </c>
      <c r="B243" s="296" t="s">
        <v>344</v>
      </c>
      <c r="C243" s="297" t="s">
        <v>15062</v>
      </c>
      <c r="D243" s="298" t="s">
        <v>18720</v>
      </c>
      <c r="E243" s="298" t="s">
        <v>21738</v>
      </c>
      <c r="F243" s="17">
        <v>1</v>
      </c>
      <c r="G243" s="17">
        <v>1</v>
      </c>
    </row>
    <row r="244" spans="1:7" x14ac:dyDescent="0.45">
      <c r="A244" s="296" t="s">
        <v>5921</v>
      </c>
      <c r="B244" s="296" t="s">
        <v>344</v>
      </c>
      <c r="C244" s="297" t="s">
        <v>15063</v>
      </c>
      <c r="D244" s="298" t="s">
        <v>18719</v>
      </c>
      <c r="E244" s="298" t="s">
        <v>21738</v>
      </c>
      <c r="F244" s="17">
        <v>1</v>
      </c>
      <c r="G244" s="17">
        <v>1</v>
      </c>
    </row>
    <row r="245" spans="1:7" x14ac:dyDescent="0.45">
      <c r="A245" s="296" t="s">
        <v>5925</v>
      </c>
      <c r="B245" s="296" t="s">
        <v>344</v>
      </c>
      <c r="C245" s="297" t="s">
        <v>15064</v>
      </c>
      <c r="D245" s="298" t="s">
        <v>18718</v>
      </c>
      <c r="E245" s="298" t="s">
        <v>21738</v>
      </c>
      <c r="F245" s="17">
        <v>1</v>
      </c>
      <c r="G245" s="17">
        <v>1</v>
      </c>
    </row>
    <row r="246" spans="1:7" x14ac:dyDescent="0.45">
      <c r="A246" s="296" t="s">
        <v>5929</v>
      </c>
      <c r="B246" s="296" t="s">
        <v>345</v>
      </c>
      <c r="C246" s="297" t="s">
        <v>15065</v>
      </c>
      <c r="D246" s="298" t="s">
        <v>18717</v>
      </c>
      <c r="E246" s="298" t="s">
        <v>21737</v>
      </c>
      <c r="F246" s="17">
        <v>1</v>
      </c>
      <c r="G246" s="17">
        <v>1</v>
      </c>
    </row>
    <row r="247" spans="1:7" x14ac:dyDescent="0.45">
      <c r="A247" s="296" t="s">
        <v>5930</v>
      </c>
      <c r="B247" s="296" t="s">
        <v>347</v>
      </c>
      <c r="C247" s="297" t="s">
        <v>15066</v>
      </c>
      <c r="D247" s="298" t="s">
        <v>18716</v>
      </c>
      <c r="E247" s="298" t="s">
        <v>21736</v>
      </c>
      <c r="F247" s="17">
        <v>1</v>
      </c>
      <c r="G247" s="17">
        <v>1</v>
      </c>
    </row>
    <row r="248" spans="1:7" x14ac:dyDescent="0.45">
      <c r="A248" s="296" t="s">
        <v>5933</v>
      </c>
      <c r="B248" s="296" t="s">
        <v>345</v>
      </c>
      <c r="C248" s="297" t="s">
        <v>15067</v>
      </c>
      <c r="D248" s="298" t="s">
        <v>18715</v>
      </c>
      <c r="E248" s="298" t="s">
        <v>21737</v>
      </c>
      <c r="F248" s="17">
        <v>1</v>
      </c>
      <c r="G248" s="17">
        <v>1</v>
      </c>
    </row>
    <row r="249" spans="1:7" x14ac:dyDescent="0.45">
      <c r="A249" s="296" t="s">
        <v>5934</v>
      </c>
      <c r="B249" s="296" t="s">
        <v>349</v>
      </c>
      <c r="C249" s="297" t="s">
        <v>15068</v>
      </c>
      <c r="D249" s="298" t="s">
        <v>18714</v>
      </c>
      <c r="E249" s="298" t="s">
        <v>21735</v>
      </c>
      <c r="F249" s="17">
        <v>1</v>
      </c>
      <c r="G249" s="17">
        <v>1</v>
      </c>
    </row>
    <row r="250" spans="1:7" x14ac:dyDescent="0.45">
      <c r="A250" s="296" t="s">
        <v>5938</v>
      </c>
      <c r="B250" s="296" t="s">
        <v>349</v>
      </c>
      <c r="C250" s="297" t="s">
        <v>15069</v>
      </c>
      <c r="D250" s="298" t="s">
        <v>18713</v>
      </c>
      <c r="E250" s="298" t="s">
        <v>21735</v>
      </c>
      <c r="F250" s="17">
        <v>1</v>
      </c>
      <c r="G250" s="17">
        <v>1</v>
      </c>
    </row>
    <row r="251" spans="1:7" x14ac:dyDescent="0.45">
      <c r="A251" s="296" t="s">
        <v>5942</v>
      </c>
      <c r="B251" s="296" t="s">
        <v>345</v>
      </c>
      <c r="C251" s="297" t="s">
        <v>15070</v>
      </c>
      <c r="D251" s="298" t="s">
        <v>18712</v>
      </c>
      <c r="E251" s="298" t="s">
        <v>21737</v>
      </c>
      <c r="F251" s="17">
        <v>1</v>
      </c>
      <c r="G251" s="17">
        <v>1</v>
      </c>
    </row>
    <row r="252" spans="1:7" x14ac:dyDescent="0.45">
      <c r="A252" s="296" t="s">
        <v>5944</v>
      </c>
      <c r="B252" s="296" t="s">
        <v>351</v>
      </c>
      <c r="C252" s="297" t="s">
        <v>15071</v>
      </c>
      <c r="D252" s="298" t="s">
        <v>18711</v>
      </c>
      <c r="E252" s="298" t="s">
        <v>21734</v>
      </c>
      <c r="F252" s="17">
        <v>1</v>
      </c>
      <c r="G252" s="17">
        <v>1</v>
      </c>
    </row>
    <row r="253" spans="1:7" x14ac:dyDescent="0.45">
      <c r="A253" s="296" t="s">
        <v>5948</v>
      </c>
      <c r="B253" s="296" t="s">
        <v>351</v>
      </c>
      <c r="C253" s="297" t="s">
        <v>15072</v>
      </c>
      <c r="D253" s="298" t="s">
        <v>18710</v>
      </c>
      <c r="E253" s="298" t="s">
        <v>21734</v>
      </c>
      <c r="F253" s="17">
        <v>1</v>
      </c>
      <c r="G253" s="17">
        <v>1</v>
      </c>
    </row>
    <row r="254" spans="1:7" x14ac:dyDescent="0.45">
      <c r="A254" s="296" t="s">
        <v>5952</v>
      </c>
      <c r="B254" s="296" t="s">
        <v>351</v>
      </c>
      <c r="C254" s="297" t="s">
        <v>15073</v>
      </c>
      <c r="D254" s="298" t="s">
        <v>18709</v>
      </c>
      <c r="E254" s="298" t="s">
        <v>21734</v>
      </c>
      <c r="F254" s="17">
        <v>1</v>
      </c>
      <c r="G254" s="17">
        <v>1</v>
      </c>
    </row>
    <row r="255" spans="1:7" x14ac:dyDescent="0.45">
      <c r="A255" s="296" t="s">
        <v>5956</v>
      </c>
      <c r="B255" s="296" t="s">
        <v>351</v>
      </c>
      <c r="C255" s="297" t="s">
        <v>15074</v>
      </c>
      <c r="D255" s="298" t="s">
        <v>18708</v>
      </c>
      <c r="E255" s="298" t="s">
        <v>21734</v>
      </c>
      <c r="F255" s="17">
        <v>1</v>
      </c>
      <c r="G255" s="17">
        <v>1</v>
      </c>
    </row>
    <row r="256" spans="1:7" x14ac:dyDescent="0.45">
      <c r="A256" s="296" t="s">
        <v>5960</v>
      </c>
      <c r="B256" s="296" t="s">
        <v>351</v>
      </c>
      <c r="C256" s="297" t="s">
        <v>15075</v>
      </c>
      <c r="D256" s="298" t="s">
        <v>18707</v>
      </c>
      <c r="E256" s="298" t="s">
        <v>21734</v>
      </c>
      <c r="F256" s="17">
        <v>1</v>
      </c>
      <c r="G256" s="17">
        <v>1</v>
      </c>
    </row>
    <row r="257" spans="1:7" x14ac:dyDescent="0.45">
      <c r="A257" s="296" t="s">
        <v>5964</v>
      </c>
      <c r="B257" s="296" t="s">
        <v>345</v>
      </c>
      <c r="C257" s="297" t="s">
        <v>15076</v>
      </c>
      <c r="D257" s="298" t="s">
        <v>18706</v>
      </c>
      <c r="E257" s="298" t="s">
        <v>21737</v>
      </c>
      <c r="F257" s="17">
        <v>1</v>
      </c>
      <c r="G257" s="17">
        <v>1</v>
      </c>
    </row>
    <row r="258" spans="1:7" x14ac:dyDescent="0.45">
      <c r="A258" s="296" t="s">
        <v>5965</v>
      </c>
      <c r="B258" s="296" t="s">
        <v>353</v>
      </c>
      <c r="C258" s="297" t="s">
        <v>15077</v>
      </c>
      <c r="D258" s="298" t="s">
        <v>18705</v>
      </c>
      <c r="E258" s="298" t="s">
        <v>21733</v>
      </c>
      <c r="F258" s="17">
        <v>1</v>
      </c>
      <c r="G258" s="17">
        <v>1</v>
      </c>
    </row>
    <row r="259" spans="1:7" x14ac:dyDescent="0.45">
      <c r="A259" s="296" t="s">
        <v>5969</v>
      </c>
      <c r="B259" s="296" t="s">
        <v>353</v>
      </c>
      <c r="C259" s="297" t="s">
        <v>15078</v>
      </c>
      <c r="D259" s="298" t="s">
        <v>18704</v>
      </c>
      <c r="E259" s="298" t="s">
        <v>21733</v>
      </c>
      <c r="F259" s="17">
        <v>1</v>
      </c>
      <c r="G259" s="17">
        <v>1</v>
      </c>
    </row>
    <row r="260" spans="1:7" x14ac:dyDescent="0.45">
      <c r="A260" s="296" t="s">
        <v>5974</v>
      </c>
      <c r="B260" s="296" t="s">
        <v>345</v>
      </c>
      <c r="C260" s="297" t="s">
        <v>15079</v>
      </c>
      <c r="D260" s="298" t="s">
        <v>18703</v>
      </c>
      <c r="E260" s="298" t="s">
        <v>21737</v>
      </c>
      <c r="F260" s="17">
        <v>1</v>
      </c>
      <c r="G260" s="17">
        <v>1</v>
      </c>
    </row>
    <row r="261" spans="1:7" x14ac:dyDescent="0.45">
      <c r="A261" s="296" t="s">
        <v>5975</v>
      </c>
      <c r="B261" s="296" t="s">
        <v>355</v>
      </c>
      <c r="C261" s="297" t="s">
        <v>15080</v>
      </c>
      <c r="D261" s="298" t="s">
        <v>18702</v>
      </c>
      <c r="E261" s="298" t="s">
        <v>21732</v>
      </c>
      <c r="F261" s="17">
        <v>1</v>
      </c>
      <c r="G261" s="17">
        <v>1</v>
      </c>
    </row>
    <row r="262" spans="1:7" x14ac:dyDescent="0.45">
      <c r="A262" s="296" t="s">
        <v>5978</v>
      </c>
      <c r="B262" s="296" t="s">
        <v>355</v>
      </c>
      <c r="C262" s="297" t="s">
        <v>15081</v>
      </c>
      <c r="D262" s="298" t="s">
        <v>18701</v>
      </c>
      <c r="E262" s="298" t="s">
        <v>21732</v>
      </c>
      <c r="F262" s="17">
        <v>1</v>
      </c>
      <c r="G262" s="17">
        <v>1</v>
      </c>
    </row>
    <row r="263" spans="1:7" x14ac:dyDescent="0.45">
      <c r="A263" s="296" t="s">
        <v>5981</v>
      </c>
      <c r="B263" s="296" t="s">
        <v>355</v>
      </c>
      <c r="C263" s="297" t="s">
        <v>15082</v>
      </c>
      <c r="D263" s="298" t="s">
        <v>18700</v>
      </c>
      <c r="E263" s="298" t="s">
        <v>21732</v>
      </c>
      <c r="F263" s="17">
        <v>1</v>
      </c>
      <c r="G263" s="17">
        <v>1</v>
      </c>
    </row>
    <row r="264" spans="1:7" x14ac:dyDescent="0.45">
      <c r="A264" s="296" t="s">
        <v>5985</v>
      </c>
      <c r="B264" s="296" t="s">
        <v>355</v>
      </c>
      <c r="C264" s="297" t="s">
        <v>15083</v>
      </c>
      <c r="D264" s="298" t="s">
        <v>18699</v>
      </c>
      <c r="E264" s="298" t="s">
        <v>21732</v>
      </c>
      <c r="F264" s="17">
        <v>1</v>
      </c>
      <c r="G264" s="17">
        <v>1</v>
      </c>
    </row>
    <row r="265" spans="1:7" x14ac:dyDescent="0.45">
      <c r="A265" s="296" t="s">
        <v>5989</v>
      </c>
      <c r="B265" s="296" t="s">
        <v>355</v>
      </c>
      <c r="C265" s="297" t="s">
        <v>15084</v>
      </c>
      <c r="D265" s="298" t="s">
        <v>18698</v>
      </c>
      <c r="E265" s="298" t="s">
        <v>21732</v>
      </c>
      <c r="F265" s="17">
        <v>1</v>
      </c>
      <c r="G265" s="17">
        <v>1</v>
      </c>
    </row>
    <row r="266" spans="1:7" x14ac:dyDescent="0.45">
      <c r="A266" s="296" t="s">
        <v>5992</v>
      </c>
      <c r="B266" s="296" t="s">
        <v>355</v>
      </c>
      <c r="C266" s="297" t="s">
        <v>15085</v>
      </c>
      <c r="D266" s="298" t="s">
        <v>18697</v>
      </c>
      <c r="E266" s="298" t="s">
        <v>21732</v>
      </c>
      <c r="F266" s="17">
        <v>1</v>
      </c>
      <c r="G266" s="17">
        <v>1</v>
      </c>
    </row>
    <row r="267" spans="1:7" x14ac:dyDescent="0.45">
      <c r="A267" s="296" t="s">
        <v>5995</v>
      </c>
      <c r="B267" s="296" t="s">
        <v>345</v>
      </c>
      <c r="C267" s="297" t="s">
        <v>15086</v>
      </c>
      <c r="D267" s="298" t="s">
        <v>18696</v>
      </c>
      <c r="E267" s="298" t="s">
        <v>21737</v>
      </c>
      <c r="F267" s="17">
        <v>1</v>
      </c>
      <c r="G267" s="17">
        <v>1</v>
      </c>
    </row>
    <row r="268" spans="1:7" x14ac:dyDescent="0.45">
      <c r="A268" s="296" t="s">
        <v>5996</v>
      </c>
      <c r="B268" s="296" t="s">
        <v>357</v>
      </c>
      <c r="C268" s="297" t="s">
        <v>15087</v>
      </c>
      <c r="D268" s="298" t="s">
        <v>18695</v>
      </c>
      <c r="E268" s="298" t="s">
        <v>21731</v>
      </c>
      <c r="F268" s="17">
        <v>1</v>
      </c>
      <c r="G268" s="17">
        <v>1</v>
      </c>
    </row>
    <row r="269" spans="1:7" x14ac:dyDescent="0.45">
      <c r="A269" s="296" t="s">
        <v>5999</v>
      </c>
      <c r="B269" s="296" t="s">
        <v>345</v>
      </c>
      <c r="C269" s="297" t="s">
        <v>15088</v>
      </c>
      <c r="D269" s="298" t="s">
        <v>18694</v>
      </c>
      <c r="E269" s="298" t="s">
        <v>21737</v>
      </c>
      <c r="F269" s="17">
        <v>1</v>
      </c>
      <c r="G269" s="17">
        <v>1</v>
      </c>
    </row>
    <row r="270" spans="1:7" x14ac:dyDescent="0.45">
      <c r="A270" s="296" t="s">
        <v>6002</v>
      </c>
      <c r="B270" s="296" t="s">
        <v>359</v>
      </c>
      <c r="C270" s="297" t="s">
        <v>15089</v>
      </c>
      <c r="D270" s="298" t="s">
        <v>18693</v>
      </c>
      <c r="E270" s="298" t="s">
        <v>21730</v>
      </c>
      <c r="F270" s="17">
        <v>1</v>
      </c>
      <c r="G270" s="17">
        <v>1</v>
      </c>
    </row>
    <row r="271" spans="1:7" x14ac:dyDescent="0.45">
      <c r="A271" s="296" t="s">
        <v>6005</v>
      </c>
      <c r="B271" s="296" t="s">
        <v>359</v>
      </c>
      <c r="C271" s="297" t="s">
        <v>15090</v>
      </c>
      <c r="D271" s="298" t="s">
        <v>18692</v>
      </c>
      <c r="E271" s="298" t="s">
        <v>21730</v>
      </c>
      <c r="F271" s="17">
        <v>1</v>
      </c>
      <c r="G271" s="17">
        <v>1</v>
      </c>
    </row>
    <row r="272" spans="1:7" x14ac:dyDescent="0.45">
      <c r="A272" s="296" t="s">
        <v>361</v>
      </c>
      <c r="B272" s="296" t="s">
        <v>361</v>
      </c>
      <c r="C272" s="297" t="s">
        <v>15091</v>
      </c>
      <c r="D272" s="298" t="s">
        <v>18691</v>
      </c>
      <c r="E272" s="298" t="s">
        <v>21729</v>
      </c>
      <c r="F272" s="17">
        <v>1</v>
      </c>
      <c r="G272" s="17">
        <v>1</v>
      </c>
    </row>
    <row r="273" spans="1:7" x14ac:dyDescent="0.45">
      <c r="A273" s="296" t="s">
        <v>6011</v>
      </c>
      <c r="B273" s="296" t="s">
        <v>363</v>
      </c>
      <c r="C273" s="297" t="s">
        <v>15092</v>
      </c>
      <c r="D273" s="298" t="s">
        <v>18690</v>
      </c>
      <c r="E273" s="298" t="s">
        <v>21728</v>
      </c>
      <c r="F273" s="17">
        <v>1</v>
      </c>
      <c r="G273" s="17">
        <v>1</v>
      </c>
    </row>
    <row r="274" spans="1:7" x14ac:dyDescent="0.45">
      <c r="A274" s="296" t="s">
        <v>6014</v>
      </c>
      <c r="B274" s="296" t="s">
        <v>365</v>
      </c>
      <c r="C274" s="297" t="s">
        <v>15093</v>
      </c>
      <c r="D274" s="298" t="s">
        <v>18689</v>
      </c>
      <c r="E274" s="298" t="s">
        <v>21727</v>
      </c>
      <c r="F274" s="17">
        <v>1</v>
      </c>
      <c r="G274" s="17">
        <v>1</v>
      </c>
    </row>
    <row r="275" spans="1:7" x14ac:dyDescent="0.45">
      <c r="A275" s="296" t="s">
        <v>6018</v>
      </c>
      <c r="B275" s="296" t="s">
        <v>363</v>
      </c>
      <c r="C275" s="297" t="s">
        <v>15094</v>
      </c>
      <c r="D275" s="298" t="s">
        <v>18688</v>
      </c>
      <c r="E275" s="298" t="s">
        <v>21728</v>
      </c>
      <c r="F275" s="17">
        <v>1</v>
      </c>
      <c r="G275" s="17">
        <v>1</v>
      </c>
    </row>
    <row r="276" spans="1:7" x14ac:dyDescent="0.45">
      <c r="A276" s="296" t="s">
        <v>6020</v>
      </c>
      <c r="B276" s="296" t="s">
        <v>365</v>
      </c>
      <c r="C276" s="297" t="s">
        <v>15095</v>
      </c>
      <c r="D276" s="298" t="s">
        <v>18687</v>
      </c>
      <c r="E276" s="298" t="s">
        <v>21727</v>
      </c>
      <c r="F276" s="17">
        <v>1</v>
      </c>
      <c r="G276" s="17">
        <v>1</v>
      </c>
    </row>
    <row r="277" spans="1:7" x14ac:dyDescent="0.45">
      <c r="A277" s="296" t="s">
        <v>6023</v>
      </c>
      <c r="B277" s="296" t="s">
        <v>363</v>
      </c>
      <c r="C277" s="297" t="s">
        <v>15096</v>
      </c>
      <c r="D277" s="298" t="s">
        <v>18686</v>
      </c>
      <c r="E277" s="298" t="s">
        <v>21728</v>
      </c>
      <c r="F277" s="17">
        <v>1</v>
      </c>
      <c r="G277" s="17">
        <v>1</v>
      </c>
    </row>
    <row r="278" spans="1:7" x14ac:dyDescent="0.45">
      <c r="A278" s="296" t="s">
        <v>6026</v>
      </c>
      <c r="B278" s="296" t="s">
        <v>365</v>
      </c>
      <c r="C278" s="297" t="s">
        <v>15097</v>
      </c>
      <c r="D278" s="298" t="s">
        <v>18685</v>
      </c>
      <c r="E278" s="298" t="s">
        <v>21727</v>
      </c>
      <c r="F278" s="17">
        <v>1</v>
      </c>
      <c r="G278" s="17">
        <v>1</v>
      </c>
    </row>
    <row r="279" spans="1:7" x14ac:dyDescent="0.45">
      <c r="A279" s="296" t="s">
        <v>6030</v>
      </c>
      <c r="B279" s="296" t="s">
        <v>365</v>
      </c>
      <c r="C279" s="297" t="s">
        <v>15098</v>
      </c>
      <c r="D279" s="298" t="s">
        <v>18684</v>
      </c>
      <c r="E279" s="298" t="s">
        <v>21727</v>
      </c>
      <c r="F279" s="17">
        <v>1</v>
      </c>
      <c r="G279" s="17">
        <v>1</v>
      </c>
    </row>
    <row r="280" spans="1:7" x14ac:dyDescent="0.45">
      <c r="A280" s="296" t="s">
        <v>6033</v>
      </c>
      <c r="B280" s="296" t="s">
        <v>365</v>
      </c>
      <c r="C280" s="297" t="s">
        <v>15099</v>
      </c>
      <c r="D280" s="298" t="s">
        <v>18683</v>
      </c>
      <c r="E280" s="298" t="s">
        <v>21727</v>
      </c>
      <c r="F280" s="17">
        <v>1</v>
      </c>
      <c r="G280" s="17">
        <v>1</v>
      </c>
    </row>
    <row r="281" spans="1:7" x14ac:dyDescent="0.45">
      <c r="A281" s="296" t="s">
        <v>6036</v>
      </c>
      <c r="B281" s="296" t="s">
        <v>365</v>
      </c>
      <c r="C281" s="297" t="s">
        <v>15100</v>
      </c>
      <c r="D281" s="298" t="s">
        <v>18682</v>
      </c>
      <c r="E281" s="298" t="s">
        <v>21727</v>
      </c>
      <c r="F281" s="17">
        <v>1</v>
      </c>
      <c r="G281" s="17">
        <v>1</v>
      </c>
    </row>
    <row r="282" spans="1:7" x14ac:dyDescent="0.45">
      <c r="A282" s="296" t="s">
        <v>6040</v>
      </c>
      <c r="B282" s="296" t="s">
        <v>366</v>
      </c>
      <c r="C282" s="297" t="s">
        <v>15101</v>
      </c>
      <c r="D282" s="298" t="s">
        <v>18681</v>
      </c>
      <c r="E282" s="298" t="s">
        <v>21726</v>
      </c>
      <c r="F282" s="17">
        <v>1</v>
      </c>
      <c r="G282" s="17">
        <v>1</v>
      </c>
    </row>
    <row r="283" spans="1:7" x14ac:dyDescent="0.45">
      <c r="A283" s="296" t="s">
        <v>6041</v>
      </c>
      <c r="B283" s="296" t="s">
        <v>368</v>
      </c>
      <c r="C283" s="297" t="s">
        <v>15102</v>
      </c>
      <c r="D283" s="298" t="s">
        <v>18680</v>
      </c>
      <c r="E283" s="298" t="s">
        <v>21725</v>
      </c>
      <c r="F283" s="17">
        <v>1</v>
      </c>
      <c r="G283" s="17">
        <v>1</v>
      </c>
    </row>
    <row r="284" spans="1:7" x14ac:dyDescent="0.45">
      <c r="A284" s="296" t="s">
        <v>6047</v>
      </c>
      <c r="B284" s="296" t="s">
        <v>368</v>
      </c>
      <c r="C284" s="297" t="s">
        <v>15103</v>
      </c>
      <c r="D284" s="298" t="s">
        <v>18679</v>
      </c>
      <c r="E284" s="298" t="s">
        <v>21725</v>
      </c>
      <c r="F284" s="17">
        <v>1</v>
      </c>
      <c r="G284" s="17">
        <v>1</v>
      </c>
    </row>
    <row r="285" spans="1:7" x14ac:dyDescent="0.45">
      <c r="A285" s="296" t="s">
        <v>6052</v>
      </c>
      <c r="B285" s="296" t="s">
        <v>368</v>
      </c>
      <c r="C285" s="297" t="s">
        <v>15104</v>
      </c>
      <c r="D285" s="298" t="s">
        <v>18678</v>
      </c>
      <c r="E285" s="298" t="s">
        <v>21725</v>
      </c>
      <c r="F285" s="17">
        <v>1</v>
      </c>
      <c r="G285" s="17">
        <v>1</v>
      </c>
    </row>
    <row r="286" spans="1:7" x14ac:dyDescent="0.45">
      <c r="A286" s="296" t="s">
        <v>6056</v>
      </c>
      <c r="B286" s="296" t="s">
        <v>368</v>
      </c>
      <c r="C286" s="297" t="s">
        <v>15105</v>
      </c>
      <c r="D286" s="298" t="s">
        <v>18677</v>
      </c>
      <c r="E286" s="298" t="s">
        <v>21725</v>
      </c>
      <c r="F286" s="17">
        <v>1</v>
      </c>
      <c r="G286" s="17">
        <v>1</v>
      </c>
    </row>
    <row r="287" spans="1:7" x14ac:dyDescent="0.45">
      <c r="A287" s="296" t="s">
        <v>6060</v>
      </c>
      <c r="B287" s="296" t="s">
        <v>368</v>
      </c>
      <c r="C287" s="297" t="s">
        <v>15106</v>
      </c>
      <c r="D287" s="298" t="s">
        <v>18676</v>
      </c>
      <c r="E287" s="298" t="s">
        <v>21725</v>
      </c>
      <c r="F287" s="17">
        <v>1</v>
      </c>
      <c r="G287" s="17">
        <v>1</v>
      </c>
    </row>
    <row r="288" spans="1:7" x14ac:dyDescent="0.45">
      <c r="A288" s="296" t="s">
        <v>6063</v>
      </c>
      <c r="B288" s="296" t="s">
        <v>368</v>
      </c>
      <c r="C288" s="297" t="s">
        <v>15107</v>
      </c>
      <c r="D288" s="298" t="s">
        <v>18675</v>
      </c>
      <c r="E288" s="298" t="s">
        <v>21725</v>
      </c>
      <c r="F288" s="17">
        <v>1</v>
      </c>
      <c r="G288" s="17">
        <v>1</v>
      </c>
    </row>
    <row r="289" spans="1:7" x14ac:dyDescent="0.45">
      <c r="A289" s="296" t="s">
        <v>6066</v>
      </c>
      <c r="B289" s="296" t="s">
        <v>369</v>
      </c>
      <c r="C289" s="297" t="s">
        <v>15108</v>
      </c>
      <c r="D289" s="298" t="s">
        <v>18674</v>
      </c>
      <c r="E289" s="298" t="s">
        <v>21724</v>
      </c>
      <c r="F289" s="17">
        <v>1</v>
      </c>
      <c r="G289" s="17">
        <v>1</v>
      </c>
    </row>
    <row r="290" spans="1:7" x14ac:dyDescent="0.45">
      <c r="A290" s="296" t="s">
        <v>6069</v>
      </c>
      <c r="B290" s="296" t="s">
        <v>371</v>
      </c>
      <c r="C290" s="297" t="s">
        <v>15109</v>
      </c>
      <c r="D290" s="298" t="s">
        <v>18673</v>
      </c>
      <c r="E290" s="298" t="s">
        <v>21723</v>
      </c>
      <c r="F290" s="17">
        <v>1</v>
      </c>
      <c r="G290" s="17">
        <v>1</v>
      </c>
    </row>
    <row r="291" spans="1:7" x14ac:dyDescent="0.45">
      <c r="A291" s="296" t="s">
        <v>6072</v>
      </c>
      <c r="B291" s="296" t="s">
        <v>371</v>
      </c>
      <c r="C291" s="297" t="s">
        <v>15110</v>
      </c>
      <c r="D291" s="298" t="s">
        <v>18672</v>
      </c>
      <c r="E291" s="298" t="s">
        <v>21723</v>
      </c>
      <c r="F291" s="17">
        <v>1</v>
      </c>
      <c r="G291" s="17">
        <v>1</v>
      </c>
    </row>
    <row r="292" spans="1:7" x14ac:dyDescent="0.45">
      <c r="A292" s="296" t="s">
        <v>6075</v>
      </c>
      <c r="B292" s="296" t="s">
        <v>373</v>
      </c>
      <c r="C292" s="297" t="s">
        <v>15111</v>
      </c>
      <c r="D292" s="298" t="s">
        <v>18671</v>
      </c>
      <c r="E292" s="298" t="s">
        <v>21722</v>
      </c>
      <c r="F292" s="17">
        <v>1</v>
      </c>
      <c r="G292" s="17">
        <v>1</v>
      </c>
    </row>
    <row r="293" spans="1:7" x14ac:dyDescent="0.45">
      <c r="A293" s="296" t="s">
        <v>6078</v>
      </c>
      <c r="B293" s="296" t="s">
        <v>373</v>
      </c>
      <c r="C293" s="297" t="s">
        <v>15112</v>
      </c>
      <c r="D293" s="298" t="s">
        <v>18670</v>
      </c>
      <c r="E293" s="298" t="s">
        <v>21722</v>
      </c>
      <c r="F293" s="17">
        <v>1</v>
      </c>
      <c r="G293" s="17">
        <v>1</v>
      </c>
    </row>
    <row r="294" spans="1:7" x14ac:dyDescent="0.45">
      <c r="A294" s="296" t="s">
        <v>375</v>
      </c>
      <c r="B294" s="296" t="s">
        <v>375</v>
      </c>
      <c r="C294" s="297" t="s">
        <v>15113</v>
      </c>
      <c r="D294" s="298" t="s">
        <v>18669</v>
      </c>
      <c r="E294" s="298" t="s">
        <v>21721</v>
      </c>
      <c r="F294" s="17">
        <v>1</v>
      </c>
      <c r="G294" s="17">
        <v>1</v>
      </c>
    </row>
    <row r="295" spans="1:7" x14ac:dyDescent="0.45">
      <c r="A295" s="296" t="s">
        <v>6084</v>
      </c>
      <c r="B295" s="296" t="s">
        <v>377</v>
      </c>
      <c r="C295" s="297" t="s">
        <v>15114</v>
      </c>
      <c r="D295" s="298" t="s">
        <v>18668</v>
      </c>
      <c r="E295" s="298" t="s">
        <v>21720</v>
      </c>
      <c r="F295" s="17">
        <v>1</v>
      </c>
      <c r="G295" s="17">
        <v>1</v>
      </c>
    </row>
    <row r="296" spans="1:7" x14ac:dyDescent="0.45">
      <c r="A296" s="296" t="s">
        <v>6086</v>
      </c>
      <c r="B296" s="296" t="s">
        <v>379</v>
      </c>
      <c r="C296" s="297" t="s">
        <v>15115</v>
      </c>
      <c r="D296" s="298" t="s">
        <v>18667</v>
      </c>
      <c r="E296" s="298" t="s">
        <v>21719</v>
      </c>
      <c r="F296" s="17">
        <v>1</v>
      </c>
      <c r="G296" s="17">
        <v>1</v>
      </c>
    </row>
    <row r="297" spans="1:7" x14ac:dyDescent="0.45">
      <c r="A297" s="296" t="s">
        <v>6090</v>
      </c>
      <c r="B297" s="296" t="s">
        <v>379</v>
      </c>
      <c r="C297" s="297" t="s">
        <v>15116</v>
      </c>
      <c r="D297" s="298" t="s">
        <v>18666</v>
      </c>
      <c r="E297" s="298" t="s">
        <v>21719</v>
      </c>
      <c r="F297" s="17">
        <v>1</v>
      </c>
      <c r="G297" s="17">
        <v>1</v>
      </c>
    </row>
    <row r="298" spans="1:7" x14ac:dyDescent="0.45">
      <c r="A298" s="296" t="s">
        <v>6093</v>
      </c>
      <c r="B298" s="296" t="s">
        <v>377</v>
      </c>
      <c r="C298" s="297" t="s">
        <v>15117</v>
      </c>
      <c r="D298" s="298" t="s">
        <v>18665</v>
      </c>
      <c r="E298" s="298" t="s">
        <v>21720</v>
      </c>
      <c r="F298" s="17">
        <v>1</v>
      </c>
      <c r="G298" s="17">
        <v>1</v>
      </c>
    </row>
    <row r="299" spans="1:7" x14ac:dyDescent="0.45">
      <c r="A299" s="296" t="s">
        <v>6095</v>
      </c>
      <c r="B299" s="296" t="s">
        <v>381</v>
      </c>
      <c r="C299" s="297" t="s">
        <v>15118</v>
      </c>
      <c r="D299" s="298" t="s">
        <v>18664</v>
      </c>
      <c r="E299" s="298" t="s">
        <v>21718</v>
      </c>
      <c r="F299" s="17">
        <v>1</v>
      </c>
      <c r="G299" s="17">
        <v>1</v>
      </c>
    </row>
    <row r="300" spans="1:7" x14ac:dyDescent="0.45">
      <c r="A300" s="296" t="s">
        <v>6098</v>
      </c>
      <c r="B300" s="296" t="s">
        <v>381</v>
      </c>
      <c r="C300" s="297" t="s">
        <v>15119</v>
      </c>
      <c r="D300" s="298" t="s">
        <v>18663</v>
      </c>
      <c r="E300" s="298" t="s">
        <v>21718</v>
      </c>
      <c r="F300" s="17">
        <v>1</v>
      </c>
      <c r="G300" s="17">
        <v>1</v>
      </c>
    </row>
    <row r="301" spans="1:7" x14ac:dyDescent="0.45">
      <c r="A301" s="296" t="s">
        <v>6102</v>
      </c>
      <c r="B301" s="296" t="s">
        <v>377</v>
      </c>
      <c r="C301" s="297" t="s">
        <v>15120</v>
      </c>
      <c r="D301" s="298" t="s">
        <v>18662</v>
      </c>
      <c r="E301" s="298" t="s">
        <v>21720</v>
      </c>
      <c r="F301" s="17">
        <v>1</v>
      </c>
      <c r="G301" s="17">
        <v>1</v>
      </c>
    </row>
    <row r="302" spans="1:7" x14ac:dyDescent="0.45">
      <c r="A302" s="296" t="s">
        <v>6104</v>
      </c>
      <c r="B302" s="296" t="s">
        <v>383</v>
      </c>
      <c r="C302" s="297" t="s">
        <v>15121</v>
      </c>
      <c r="D302" s="298" t="s">
        <v>18661</v>
      </c>
      <c r="E302" s="298" t="s">
        <v>21717</v>
      </c>
      <c r="F302" s="17">
        <v>1</v>
      </c>
      <c r="G302" s="17">
        <v>1</v>
      </c>
    </row>
    <row r="303" spans="1:7" x14ac:dyDescent="0.45">
      <c r="A303" s="296" t="s">
        <v>6108</v>
      </c>
      <c r="B303" s="296" t="s">
        <v>385</v>
      </c>
      <c r="C303" s="297" t="s">
        <v>15122</v>
      </c>
      <c r="D303" s="298" t="s">
        <v>18660</v>
      </c>
      <c r="E303" s="298" t="s">
        <v>21716</v>
      </c>
      <c r="F303" s="17">
        <v>1</v>
      </c>
      <c r="G303" s="17">
        <v>1</v>
      </c>
    </row>
    <row r="304" spans="1:7" x14ac:dyDescent="0.45">
      <c r="A304" s="296" t="s">
        <v>6109</v>
      </c>
      <c r="B304" s="296" t="s">
        <v>387</v>
      </c>
      <c r="C304" s="297" t="s">
        <v>15123</v>
      </c>
      <c r="D304" s="298" t="s">
        <v>18659</v>
      </c>
      <c r="E304" s="298" t="s">
        <v>21715</v>
      </c>
      <c r="F304" s="17">
        <v>1</v>
      </c>
      <c r="G304" s="17">
        <v>1</v>
      </c>
    </row>
    <row r="305" spans="1:7" x14ac:dyDescent="0.45">
      <c r="A305" s="296" t="s">
        <v>6113</v>
      </c>
      <c r="B305" s="296" t="s">
        <v>388</v>
      </c>
      <c r="C305" s="297" t="s">
        <v>15124</v>
      </c>
      <c r="D305" s="298" t="s">
        <v>18658</v>
      </c>
      <c r="E305" s="298" t="s">
        <v>21714</v>
      </c>
      <c r="F305" s="17">
        <v>1</v>
      </c>
      <c r="G305" s="17">
        <v>1</v>
      </c>
    </row>
    <row r="306" spans="1:7" x14ac:dyDescent="0.45">
      <c r="A306" s="296" t="s">
        <v>6115</v>
      </c>
      <c r="B306" s="296" t="s">
        <v>390</v>
      </c>
      <c r="C306" s="297" t="s">
        <v>15125</v>
      </c>
      <c r="D306" s="298" t="s">
        <v>18657</v>
      </c>
      <c r="E306" s="298" t="s">
        <v>21713</v>
      </c>
      <c r="F306" s="17">
        <v>1</v>
      </c>
      <c r="G306" s="17">
        <v>1</v>
      </c>
    </row>
    <row r="307" spans="1:7" x14ac:dyDescent="0.45">
      <c r="A307" s="296" t="s">
        <v>6118</v>
      </c>
      <c r="B307" s="296" t="s">
        <v>388</v>
      </c>
      <c r="C307" s="297" t="s">
        <v>15126</v>
      </c>
      <c r="D307" s="298" t="s">
        <v>18656</v>
      </c>
      <c r="E307" s="298" t="s">
        <v>21714</v>
      </c>
      <c r="F307" s="17">
        <v>1</v>
      </c>
      <c r="G307" s="17">
        <v>1</v>
      </c>
    </row>
    <row r="308" spans="1:7" x14ac:dyDescent="0.45">
      <c r="A308" s="296" t="s">
        <v>6120</v>
      </c>
      <c r="B308" s="296" t="s">
        <v>392</v>
      </c>
      <c r="C308" s="297" t="s">
        <v>15127</v>
      </c>
      <c r="D308" s="298" t="s">
        <v>18655</v>
      </c>
      <c r="E308" s="298" t="s">
        <v>21712</v>
      </c>
      <c r="F308" s="17">
        <v>1</v>
      </c>
      <c r="G308" s="17">
        <v>1</v>
      </c>
    </row>
    <row r="309" spans="1:7" x14ac:dyDescent="0.45">
      <c r="A309" s="296" t="s">
        <v>6124</v>
      </c>
      <c r="B309" s="296" t="s">
        <v>392</v>
      </c>
      <c r="C309" s="297" t="s">
        <v>15128</v>
      </c>
      <c r="D309" s="298" t="s">
        <v>18654</v>
      </c>
      <c r="E309" s="298" t="s">
        <v>21712</v>
      </c>
      <c r="F309" s="17">
        <v>1</v>
      </c>
      <c r="G309" s="17">
        <v>1</v>
      </c>
    </row>
    <row r="310" spans="1:7" x14ac:dyDescent="0.45">
      <c r="A310" s="296" t="s">
        <v>6128</v>
      </c>
      <c r="B310" s="296" t="s">
        <v>388</v>
      </c>
      <c r="C310" s="297" t="s">
        <v>15129</v>
      </c>
      <c r="D310" s="298" t="s">
        <v>18653</v>
      </c>
      <c r="E310" s="298" t="s">
        <v>21714</v>
      </c>
      <c r="F310" s="17">
        <v>1</v>
      </c>
      <c r="G310" s="17">
        <v>1</v>
      </c>
    </row>
    <row r="311" spans="1:7" x14ac:dyDescent="0.45">
      <c r="A311" s="296" t="s">
        <v>6131</v>
      </c>
      <c r="B311" s="296" t="s">
        <v>394</v>
      </c>
      <c r="C311" s="297" t="s">
        <v>15130</v>
      </c>
      <c r="D311" s="298" t="s">
        <v>18652</v>
      </c>
      <c r="E311" s="298" t="s">
        <v>21711</v>
      </c>
      <c r="F311" s="17">
        <v>1</v>
      </c>
      <c r="G311" s="17">
        <v>1</v>
      </c>
    </row>
    <row r="312" spans="1:7" x14ac:dyDescent="0.45">
      <c r="A312" s="296" t="s">
        <v>6135</v>
      </c>
      <c r="B312" s="296" t="s">
        <v>394</v>
      </c>
      <c r="C312" s="297" t="s">
        <v>15131</v>
      </c>
      <c r="D312" s="298" t="s">
        <v>18651</v>
      </c>
      <c r="E312" s="298" t="s">
        <v>21711</v>
      </c>
      <c r="F312" s="17">
        <v>1</v>
      </c>
      <c r="G312" s="17">
        <v>1</v>
      </c>
    </row>
    <row r="313" spans="1:7" x14ac:dyDescent="0.45">
      <c r="A313" s="296" t="s">
        <v>6138</v>
      </c>
      <c r="B313" s="296" t="s">
        <v>394</v>
      </c>
      <c r="C313" s="297" t="s">
        <v>15132</v>
      </c>
      <c r="D313" s="298" t="s">
        <v>18650</v>
      </c>
      <c r="E313" s="298" t="s">
        <v>21711</v>
      </c>
      <c r="F313" s="17">
        <v>1</v>
      </c>
      <c r="G313" s="17">
        <v>1</v>
      </c>
    </row>
    <row r="314" spans="1:7" x14ac:dyDescent="0.45">
      <c r="A314" s="296" t="s">
        <v>6142</v>
      </c>
      <c r="B314" s="296" t="s">
        <v>388</v>
      </c>
      <c r="C314" s="297" t="s">
        <v>15133</v>
      </c>
      <c r="D314" s="298" t="s">
        <v>18649</v>
      </c>
      <c r="E314" s="298" t="s">
        <v>21714</v>
      </c>
      <c r="F314" s="17">
        <v>1</v>
      </c>
      <c r="G314" s="17">
        <v>1</v>
      </c>
    </row>
    <row r="315" spans="1:7" x14ac:dyDescent="0.45">
      <c r="A315" s="296" t="s">
        <v>6145</v>
      </c>
      <c r="B315" s="296" t="s">
        <v>396</v>
      </c>
      <c r="C315" s="297" t="s">
        <v>15134</v>
      </c>
      <c r="D315" s="298" t="s">
        <v>18648</v>
      </c>
      <c r="E315" s="298" t="s">
        <v>21710</v>
      </c>
      <c r="F315" s="17">
        <v>1</v>
      </c>
      <c r="G315" s="17">
        <v>1</v>
      </c>
    </row>
    <row r="316" spans="1:7" x14ac:dyDescent="0.45">
      <c r="A316" s="296" t="s">
        <v>6149</v>
      </c>
      <c r="B316" s="296" t="s">
        <v>396</v>
      </c>
      <c r="C316" s="297" t="s">
        <v>15135</v>
      </c>
      <c r="D316" s="298" t="s">
        <v>18647</v>
      </c>
      <c r="E316" s="298" t="s">
        <v>21710</v>
      </c>
      <c r="F316" s="17">
        <v>1</v>
      </c>
      <c r="G316" s="17">
        <v>1</v>
      </c>
    </row>
    <row r="317" spans="1:7" x14ac:dyDescent="0.45">
      <c r="A317" s="296" t="s">
        <v>6152</v>
      </c>
      <c r="B317" s="296" t="s">
        <v>396</v>
      </c>
      <c r="C317" s="297" t="s">
        <v>15136</v>
      </c>
      <c r="D317" s="298" t="s">
        <v>18646</v>
      </c>
      <c r="E317" s="298" t="s">
        <v>21710</v>
      </c>
      <c r="F317" s="17">
        <v>1</v>
      </c>
      <c r="G317" s="17">
        <v>1</v>
      </c>
    </row>
    <row r="318" spans="1:7" x14ac:dyDescent="0.45">
      <c r="A318" s="296" t="s">
        <v>6156</v>
      </c>
      <c r="B318" s="296" t="s">
        <v>396</v>
      </c>
      <c r="C318" s="297" t="s">
        <v>15137</v>
      </c>
      <c r="D318" s="298" t="s">
        <v>18645</v>
      </c>
      <c r="E318" s="298" t="s">
        <v>21710</v>
      </c>
      <c r="F318" s="17">
        <v>1</v>
      </c>
      <c r="G318" s="17">
        <v>1</v>
      </c>
    </row>
    <row r="319" spans="1:7" x14ac:dyDescent="0.45">
      <c r="A319" s="296" t="s">
        <v>6159</v>
      </c>
      <c r="B319" s="296" t="s">
        <v>396</v>
      </c>
      <c r="C319" s="297" t="s">
        <v>15138</v>
      </c>
      <c r="D319" s="298" t="s">
        <v>18644</v>
      </c>
      <c r="E319" s="298" t="s">
        <v>21710</v>
      </c>
      <c r="F319" s="17">
        <v>1</v>
      </c>
      <c r="G319" s="17">
        <v>1</v>
      </c>
    </row>
    <row r="320" spans="1:7" x14ac:dyDescent="0.45">
      <c r="A320" s="296" t="s">
        <v>398</v>
      </c>
      <c r="B320" s="296" t="s">
        <v>398</v>
      </c>
      <c r="C320" s="297" t="s">
        <v>15139</v>
      </c>
      <c r="D320" s="298" t="s">
        <v>18643</v>
      </c>
      <c r="E320" s="298" t="s">
        <v>21709</v>
      </c>
      <c r="F320" s="17">
        <v>1</v>
      </c>
      <c r="G320" s="17">
        <v>1</v>
      </c>
    </row>
    <row r="321" spans="1:7" x14ac:dyDescent="0.45">
      <c r="A321" s="296" t="s">
        <v>6164</v>
      </c>
      <c r="B321" s="296" t="s">
        <v>400</v>
      </c>
      <c r="C321" s="297" t="s">
        <v>15140</v>
      </c>
      <c r="D321" s="298" t="s">
        <v>18642</v>
      </c>
      <c r="E321" s="298" t="s">
        <v>21708</v>
      </c>
      <c r="F321" s="17">
        <v>1</v>
      </c>
      <c r="G321" s="17">
        <v>1</v>
      </c>
    </row>
    <row r="322" spans="1:7" x14ac:dyDescent="0.45">
      <c r="A322" s="296" t="s">
        <v>6165</v>
      </c>
      <c r="B322" s="296" t="s">
        <v>402</v>
      </c>
      <c r="C322" s="297" t="s">
        <v>15141</v>
      </c>
      <c r="D322" s="298" t="s">
        <v>18641</v>
      </c>
      <c r="E322" s="298" t="s">
        <v>21707</v>
      </c>
      <c r="F322" s="17">
        <v>1</v>
      </c>
      <c r="G322" s="17">
        <v>1</v>
      </c>
    </row>
    <row r="323" spans="1:7" x14ac:dyDescent="0.45">
      <c r="A323" s="296" t="s">
        <v>6170</v>
      </c>
      <c r="B323" s="296" t="s">
        <v>402</v>
      </c>
      <c r="C323" s="297" t="s">
        <v>15142</v>
      </c>
      <c r="D323" s="298" t="s">
        <v>18640</v>
      </c>
      <c r="E323" s="298" t="s">
        <v>21707</v>
      </c>
      <c r="F323" s="17">
        <v>1</v>
      </c>
      <c r="G323" s="17">
        <v>1</v>
      </c>
    </row>
    <row r="324" spans="1:7" x14ac:dyDescent="0.45">
      <c r="A324" s="296" t="s">
        <v>6174</v>
      </c>
      <c r="B324" s="296" t="s">
        <v>403</v>
      </c>
      <c r="C324" s="297" t="s">
        <v>15143</v>
      </c>
      <c r="D324" s="298" t="s">
        <v>18639</v>
      </c>
      <c r="E324" s="298" t="s">
        <v>21706</v>
      </c>
      <c r="F324" s="17">
        <v>1</v>
      </c>
      <c r="G324" s="17">
        <v>1</v>
      </c>
    </row>
    <row r="325" spans="1:7" x14ac:dyDescent="0.45">
      <c r="A325" s="296" t="s">
        <v>6175</v>
      </c>
      <c r="B325" s="296" t="s">
        <v>405</v>
      </c>
      <c r="C325" s="297" t="s">
        <v>15144</v>
      </c>
      <c r="D325" s="298" t="s">
        <v>18638</v>
      </c>
      <c r="E325" s="298" t="s">
        <v>21705</v>
      </c>
      <c r="F325" s="17">
        <v>1</v>
      </c>
      <c r="G325" s="17">
        <v>1</v>
      </c>
    </row>
    <row r="326" spans="1:7" x14ac:dyDescent="0.45">
      <c r="A326" s="296" t="s">
        <v>6180</v>
      </c>
      <c r="B326" s="296" t="s">
        <v>406</v>
      </c>
      <c r="C326" s="297" t="s">
        <v>15145</v>
      </c>
      <c r="D326" s="298" t="s">
        <v>18637</v>
      </c>
      <c r="E326" s="298" t="s">
        <v>21704</v>
      </c>
      <c r="F326" s="17">
        <v>1</v>
      </c>
      <c r="G326" s="17">
        <v>1</v>
      </c>
    </row>
    <row r="327" spans="1:7" x14ac:dyDescent="0.45">
      <c r="A327" s="296" t="s">
        <v>6181</v>
      </c>
      <c r="B327" s="296" t="s">
        <v>408</v>
      </c>
      <c r="C327" s="297" t="s">
        <v>15146</v>
      </c>
      <c r="D327" s="298" t="s">
        <v>18636</v>
      </c>
      <c r="E327" s="298" t="s">
        <v>21703</v>
      </c>
      <c r="F327" s="17">
        <v>1</v>
      </c>
      <c r="G327" s="17">
        <v>1</v>
      </c>
    </row>
    <row r="328" spans="1:7" x14ac:dyDescent="0.45">
      <c r="A328" s="296" t="s">
        <v>6185</v>
      </c>
      <c r="B328" s="296" t="s">
        <v>409</v>
      </c>
      <c r="C328" s="297" t="s">
        <v>15147</v>
      </c>
      <c r="D328" s="298" t="s">
        <v>18635</v>
      </c>
      <c r="E328" s="298" t="s">
        <v>21702</v>
      </c>
      <c r="F328" s="17">
        <v>1</v>
      </c>
      <c r="G328" s="17">
        <v>1</v>
      </c>
    </row>
    <row r="329" spans="1:7" x14ac:dyDescent="0.45">
      <c r="A329" s="296" t="s">
        <v>6186</v>
      </c>
      <c r="B329" s="296" t="s">
        <v>411</v>
      </c>
      <c r="C329" s="297" t="s">
        <v>15148</v>
      </c>
      <c r="D329" s="298" t="s">
        <v>18634</v>
      </c>
      <c r="E329" s="298" t="s">
        <v>21701</v>
      </c>
      <c r="F329" s="17">
        <v>1</v>
      </c>
      <c r="G329" s="17">
        <v>1</v>
      </c>
    </row>
    <row r="330" spans="1:7" x14ac:dyDescent="0.45">
      <c r="A330" s="296" t="s">
        <v>6189</v>
      </c>
      <c r="B330" s="296" t="s">
        <v>412</v>
      </c>
      <c r="C330" s="297" t="s">
        <v>15149</v>
      </c>
      <c r="D330" s="298" t="s">
        <v>18633</v>
      </c>
      <c r="E330" s="298" t="s">
        <v>21700</v>
      </c>
      <c r="F330" s="17">
        <v>1</v>
      </c>
      <c r="G330" s="17">
        <v>1</v>
      </c>
    </row>
    <row r="331" spans="1:7" x14ac:dyDescent="0.45">
      <c r="A331" s="296" t="s">
        <v>6192</v>
      </c>
      <c r="B331" s="296" t="s">
        <v>414</v>
      </c>
      <c r="C331" s="297" t="s">
        <v>15150</v>
      </c>
      <c r="D331" s="298" t="s">
        <v>18632</v>
      </c>
      <c r="E331" s="298" t="s">
        <v>21699</v>
      </c>
      <c r="F331" s="17">
        <v>1</v>
      </c>
      <c r="G331" s="17">
        <v>1</v>
      </c>
    </row>
    <row r="332" spans="1:7" x14ac:dyDescent="0.45">
      <c r="A332" s="296" t="s">
        <v>6196</v>
      </c>
      <c r="B332" s="296" t="s">
        <v>416</v>
      </c>
      <c r="C332" s="297" t="s">
        <v>15151</v>
      </c>
      <c r="D332" s="298" t="s">
        <v>18631</v>
      </c>
      <c r="E332" s="298" t="s">
        <v>21698</v>
      </c>
      <c r="F332" s="17">
        <v>1</v>
      </c>
      <c r="G332" s="17">
        <v>1</v>
      </c>
    </row>
    <row r="333" spans="1:7" x14ac:dyDescent="0.45">
      <c r="A333" s="296" t="s">
        <v>6199</v>
      </c>
      <c r="B333" s="296" t="s">
        <v>418</v>
      </c>
      <c r="C333" s="297" t="s">
        <v>15152</v>
      </c>
      <c r="D333" s="298" t="s">
        <v>18630</v>
      </c>
      <c r="E333" s="298" t="s">
        <v>21697</v>
      </c>
      <c r="F333" s="17">
        <v>1</v>
      </c>
      <c r="G333" s="17">
        <v>1</v>
      </c>
    </row>
    <row r="334" spans="1:7" x14ac:dyDescent="0.45">
      <c r="A334" s="296" t="s">
        <v>6200</v>
      </c>
      <c r="B334" s="296" t="s">
        <v>420</v>
      </c>
      <c r="C334" s="297" t="s">
        <v>15153</v>
      </c>
      <c r="D334" s="298" t="s">
        <v>18629</v>
      </c>
      <c r="E334" s="298" t="s">
        <v>21696</v>
      </c>
      <c r="F334" s="17">
        <v>1</v>
      </c>
      <c r="G334" s="17">
        <v>1</v>
      </c>
    </row>
    <row r="335" spans="1:7" x14ac:dyDescent="0.45">
      <c r="A335" s="296" t="s">
        <v>6204</v>
      </c>
      <c r="B335" s="296" t="s">
        <v>421</v>
      </c>
      <c r="C335" s="297" t="s">
        <v>15154</v>
      </c>
      <c r="D335" s="298" t="s">
        <v>18628</v>
      </c>
      <c r="E335" s="298" t="s">
        <v>21695</v>
      </c>
      <c r="F335" s="17">
        <v>1</v>
      </c>
      <c r="G335" s="17">
        <v>1</v>
      </c>
    </row>
    <row r="336" spans="1:7" x14ac:dyDescent="0.45">
      <c r="A336" s="296" t="s">
        <v>6205</v>
      </c>
      <c r="B336" s="296" t="s">
        <v>423</v>
      </c>
      <c r="C336" s="297" t="s">
        <v>15155</v>
      </c>
      <c r="D336" s="298" t="s">
        <v>18627</v>
      </c>
      <c r="E336" s="298" t="s">
        <v>21694</v>
      </c>
      <c r="F336" s="17">
        <v>1</v>
      </c>
      <c r="G336" s="17">
        <v>1</v>
      </c>
    </row>
    <row r="337" spans="1:7" x14ac:dyDescent="0.45">
      <c r="A337" s="296" t="s">
        <v>6208</v>
      </c>
      <c r="B337" s="296" t="s">
        <v>424</v>
      </c>
      <c r="C337" s="297" t="s">
        <v>15156</v>
      </c>
      <c r="D337" s="298" t="s">
        <v>18626</v>
      </c>
      <c r="E337" s="298" t="s">
        <v>21693</v>
      </c>
      <c r="F337" s="17">
        <v>1</v>
      </c>
      <c r="G337" s="17">
        <v>1</v>
      </c>
    </row>
    <row r="338" spans="1:7" x14ac:dyDescent="0.45">
      <c r="A338" s="296" t="s">
        <v>6209</v>
      </c>
      <c r="B338" s="296" t="s">
        <v>426</v>
      </c>
      <c r="C338" s="297" t="s">
        <v>15157</v>
      </c>
      <c r="D338" s="298" t="s">
        <v>18625</v>
      </c>
      <c r="E338" s="298" t="s">
        <v>21692</v>
      </c>
      <c r="F338" s="17">
        <v>1</v>
      </c>
      <c r="G338" s="17">
        <v>1</v>
      </c>
    </row>
    <row r="339" spans="1:7" x14ac:dyDescent="0.45">
      <c r="A339" s="296" t="s">
        <v>427</v>
      </c>
      <c r="B339" s="296" t="s">
        <v>427</v>
      </c>
      <c r="C339" s="297" t="s">
        <v>15158</v>
      </c>
      <c r="D339" s="298" t="s">
        <v>18624</v>
      </c>
      <c r="E339" s="298" t="s">
        <v>21691</v>
      </c>
      <c r="F339" s="17">
        <v>1</v>
      </c>
      <c r="G339" s="17">
        <v>1</v>
      </c>
    </row>
    <row r="340" spans="1:7" x14ac:dyDescent="0.45">
      <c r="A340" s="296" t="s">
        <v>6215</v>
      </c>
      <c r="B340" s="296" t="s">
        <v>429</v>
      </c>
      <c r="C340" s="297" t="s">
        <v>15159</v>
      </c>
      <c r="D340" s="298" t="s">
        <v>18623</v>
      </c>
      <c r="E340" s="298" t="s">
        <v>21690</v>
      </c>
      <c r="F340" s="17">
        <v>1</v>
      </c>
      <c r="G340" s="17">
        <v>1</v>
      </c>
    </row>
    <row r="341" spans="1:7" x14ac:dyDescent="0.45">
      <c r="A341" s="296" t="s">
        <v>6217</v>
      </c>
      <c r="B341" s="296" t="s">
        <v>431</v>
      </c>
      <c r="C341" s="297" t="s">
        <v>15160</v>
      </c>
      <c r="D341" s="298" t="s">
        <v>18622</v>
      </c>
      <c r="E341" s="298" t="s">
        <v>21689</v>
      </c>
      <c r="F341" s="17">
        <v>1</v>
      </c>
      <c r="G341" s="17">
        <v>1</v>
      </c>
    </row>
    <row r="342" spans="1:7" x14ac:dyDescent="0.45">
      <c r="A342" s="296" t="s">
        <v>6222</v>
      </c>
      <c r="B342" s="296" t="s">
        <v>431</v>
      </c>
      <c r="C342" s="297" t="s">
        <v>15161</v>
      </c>
      <c r="D342" s="298" t="s">
        <v>18621</v>
      </c>
      <c r="E342" s="298" t="s">
        <v>21689</v>
      </c>
      <c r="F342" s="17">
        <v>1</v>
      </c>
      <c r="G342" s="17">
        <v>1</v>
      </c>
    </row>
    <row r="343" spans="1:7" x14ac:dyDescent="0.45">
      <c r="A343" s="296" t="s">
        <v>6226</v>
      </c>
      <c r="B343" s="296" t="s">
        <v>432</v>
      </c>
      <c r="C343" s="297" t="s">
        <v>15162</v>
      </c>
      <c r="D343" s="298" t="s">
        <v>18620</v>
      </c>
      <c r="E343" s="298" t="s">
        <v>21688</v>
      </c>
      <c r="F343" s="17">
        <v>1</v>
      </c>
      <c r="G343" s="17">
        <v>1</v>
      </c>
    </row>
    <row r="344" spans="1:7" x14ac:dyDescent="0.45">
      <c r="A344" s="296" t="s">
        <v>6227</v>
      </c>
      <c r="B344" s="296" t="s">
        <v>434</v>
      </c>
      <c r="C344" s="297" t="s">
        <v>15163</v>
      </c>
      <c r="D344" s="298" t="s">
        <v>18619</v>
      </c>
      <c r="E344" s="298" t="s">
        <v>21687</v>
      </c>
      <c r="F344" s="17">
        <v>1</v>
      </c>
      <c r="G344" s="17">
        <v>1</v>
      </c>
    </row>
    <row r="345" spans="1:7" x14ac:dyDescent="0.45">
      <c r="A345" s="296" t="s">
        <v>6229</v>
      </c>
      <c r="B345" s="296" t="s">
        <v>435</v>
      </c>
      <c r="C345" s="297" t="s">
        <v>15164</v>
      </c>
      <c r="D345" s="298" t="s">
        <v>18618</v>
      </c>
      <c r="E345" s="298" t="s">
        <v>21686</v>
      </c>
      <c r="F345" s="17">
        <v>1</v>
      </c>
      <c r="G345" s="17">
        <v>1</v>
      </c>
    </row>
    <row r="346" spans="1:7" x14ac:dyDescent="0.45">
      <c r="A346" s="296" t="s">
        <v>6232</v>
      </c>
      <c r="B346" s="296" t="s">
        <v>437</v>
      </c>
      <c r="C346" s="297" t="s">
        <v>15165</v>
      </c>
      <c r="D346" s="298" t="s">
        <v>18617</v>
      </c>
      <c r="E346" s="298" t="s">
        <v>21685</v>
      </c>
      <c r="F346" s="17">
        <v>1</v>
      </c>
      <c r="G346" s="17">
        <v>1</v>
      </c>
    </row>
    <row r="347" spans="1:7" x14ac:dyDescent="0.45">
      <c r="A347" s="296" t="s">
        <v>6235</v>
      </c>
      <c r="B347" s="296" t="s">
        <v>439</v>
      </c>
      <c r="C347" s="297" t="s">
        <v>15166</v>
      </c>
      <c r="D347" s="298" t="s">
        <v>18616</v>
      </c>
      <c r="E347" s="298" t="s">
        <v>21684</v>
      </c>
      <c r="F347" s="17">
        <v>1</v>
      </c>
      <c r="G347" s="17">
        <v>1</v>
      </c>
    </row>
    <row r="348" spans="1:7" x14ac:dyDescent="0.45">
      <c r="A348" s="296" t="s">
        <v>6238</v>
      </c>
      <c r="B348" s="296" t="s">
        <v>441</v>
      </c>
      <c r="C348" s="297" t="s">
        <v>15167</v>
      </c>
      <c r="D348" s="298" t="s">
        <v>18615</v>
      </c>
      <c r="E348" s="298" t="s">
        <v>21683</v>
      </c>
      <c r="F348" s="17">
        <v>1</v>
      </c>
      <c r="G348" s="17">
        <v>1</v>
      </c>
    </row>
    <row r="349" spans="1:7" x14ac:dyDescent="0.45">
      <c r="A349" s="296" t="s">
        <v>6241</v>
      </c>
      <c r="B349" s="296" t="s">
        <v>443</v>
      </c>
      <c r="C349" s="297" t="s">
        <v>15168</v>
      </c>
      <c r="D349" s="298" t="s">
        <v>18614</v>
      </c>
      <c r="E349" s="298" t="s">
        <v>21682</v>
      </c>
      <c r="F349" s="17">
        <v>1</v>
      </c>
      <c r="G349" s="17">
        <v>1</v>
      </c>
    </row>
    <row r="350" spans="1:7" x14ac:dyDescent="0.45">
      <c r="A350" s="296" t="s">
        <v>6242</v>
      </c>
      <c r="B350" s="296" t="s">
        <v>445</v>
      </c>
      <c r="C350" s="297" t="s">
        <v>15169</v>
      </c>
      <c r="D350" s="298" t="s">
        <v>18613</v>
      </c>
      <c r="E350" s="298" t="s">
        <v>21681</v>
      </c>
      <c r="F350" s="17">
        <v>1</v>
      </c>
      <c r="G350" s="17">
        <v>1</v>
      </c>
    </row>
    <row r="351" spans="1:7" x14ac:dyDescent="0.45">
      <c r="A351" s="296" t="s">
        <v>6246</v>
      </c>
      <c r="B351" s="296" t="s">
        <v>446</v>
      </c>
      <c r="C351" s="297" t="s">
        <v>15170</v>
      </c>
      <c r="D351" s="298" t="s">
        <v>18612</v>
      </c>
      <c r="E351" s="298" t="s">
        <v>21680</v>
      </c>
      <c r="F351" s="17">
        <v>1</v>
      </c>
      <c r="G351" s="17">
        <v>1</v>
      </c>
    </row>
    <row r="352" spans="1:7" x14ac:dyDescent="0.45">
      <c r="A352" s="296" t="s">
        <v>6248</v>
      </c>
      <c r="B352" s="296" t="s">
        <v>448</v>
      </c>
      <c r="C352" s="297" t="s">
        <v>15171</v>
      </c>
      <c r="D352" s="298" t="s">
        <v>18611</v>
      </c>
      <c r="E352" s="298" t="s">
        <v>21679</v>
      </c>
      <c r="F352" s="17">
        <v>1</v>
      </c>
      <c r="G352" s="17">
        <v>1</v>
      </c>
    </row>
    <row r="353" spans="1:7" x14ac:dyDescent="0.45">
      <c r="A353" s="296" t="s">
        <v>6252</v>
      </c>
      <c r="B353" s="296" t="s">
        <v>448</v>
      </c>
      <c r="C353" s="297" t="s">
        <v>15172</v>
      </c>
      <c r="D353" s="298" t="s">
        <v>18610</v>
      </c>
      <c r="E353" s="298" t="s">
        <v>21679</v>
      </c>
      <c r="F353" s="17">
        <v>1</v>
      </c>
      <c r="G353" s="17">
        <v>1</v>
      </c>
    </row>
    <row r="354" spans="1:7" x14ac:dyDescent="0.45">
      <c r="A354" s="296" t="s">
        <v>6255</v>
      </c>
      <c r="B354" s="296" t="s">
        <v>449</v>
      </c>
      <c r="C354" s="297" t="s">
        <v>15173</v>
      </c>
      <c r="D354" s="298" t="s">
        <v>18609</v>
      </c>
      <c r="E354" s="298" t="s">
        <v>21678</v>
      </c>
      <c r="F354" s="17">
        <v>1</v>
      </c>
      <c r="G354" s="17">
        <v>1</v>
      </c>
    </row>
    <row r="355" spans="1:7" x14ac:dyDescent="0.45">
      <c r="A355" s="296" t="s">
        <v>6256</v>
      </c>
      <c r="B355" s="296" t="s">
        <v>451</v>
      </c>
      <c r="C355" s="297" t="s">
        <v>15174</v>
      </c>
      <c r="D355" s="298" t="s">
        <v>18608</v>
      </c>
      <c r="E355" s="298" t="s">
        <v>21677</v>
      </c>
      <c r="F355" s="17">
        <v>1</v>
      </c>
      <c r="G355" s="17">
        <v>1</v>
      </c>
    </row>
    <row r="356" spans="1:7" x14ac:dyDescent="0.45">
      <c r="A356" s="296" t="s">
        <v>452</v>
      </c>
      <c r="B356" s="296" t="s">
        <v>452</v>
      </c>
      <c r="C356" s="297" t="s">
        <v>15175</v>
      </c>
      <c r="D356" s="298" t="s">
        <v>18607</v>
      </c>
      <c r="E356" s="298" t="s">
        <v>21676</v>
      </c>
      <c r="F356" s="17">
        <v>1</v>
      </c>
      <c r="G356" s="17">
        <v>1</v>
      </c>
    </row>
    <row r="357" spans="1:7" x14ac:dyDescent="0.45">
      <c r="A357" s="296" t="s">
        <v>6262</v>
      </c>
      <c r="B357" s="296" t="s">
        <v>454</v>
      </c>
      <c r="C357" s="297" t="s">
        <v>15176</v>
      </c>
      <c r="D357" s="298" t="s">
        <v>18606</v>
      </c>
      <c r="E357" s="298" t="s">
        <v>21675</v>
      </c>
      <c r="F357" s="17">
        <v>1</v>
      </c>
      <c r="G357" s="17">
        <v>1</v>
      </c>
    </row>
    <row r="358" spans="1:7" x14ac:dyDescent="0.45">
      <c r="A358" s="296" t="s">
        <v>6263</v>
      </c>
      <c r="B358" s="296" t="s">
        <v>456</v>
      </c>
      <c r="C358" s="297" t="s">
        <v>15177</v>
      </c>
      <c r="D358" s="298" t="s">
        <v>18605</v>
      </c>
      <c r="E358" s="298" t="s">
        <v>21674</v>
      </c>
      <c r="F358" s="17">
        <v>1</v>
      </c>
      <c r="G358" s="17">
        <v>1</v>
      </c>
    </row>
    <row r="359" spans="1:7" x14ac:dyDescent="0.45">
      <c r="A359" s="296" t="s">
        <v>6266</v>
      </c>
      <c r="B359" s="296" t="s">
        <v>458</v>
      </c>
      <c r="C359" s="297" t="s">
        <v>15178</v>
      </c>
      <c r="D359" s="298" t="s">
        <v>18604</v>
      </c>
      <c r="E359" s="298" t="s">
        <v>21673</v>
      </c>
      <c r="F359" s="17">
        <v>1</v>
      </c>
      <c r="G359" s="17">
        <v>1</v>
      </c>
    </row>
    <row r="360" spans="1:7" x14ac:dyDescent="0.45">
      <c r="A360" s="296" t="s">
        <v>6269</v>
      </c>
      <c r="B360" s="296" t="s">
        <v>460</v>
      </c>
      <c r="C360" s="297" t="s">
        <v>15179</v>
      </c>
      <c r="D360" s="298" t="s">
        <v>18603</v>
      </c>
      <c r="E360" s="298" t="s">
        <v>21672</v>
      </c>
      <c r="F360" s="17">
        <v>1</v>
      </c>
      <c r="G360" s="17">
        <v>1</v>
      </c>
    </row>
    <row r="361" spans="1:7" x14ac:dyDescent="0.45">
      <c r="A361" s="296" t="s">
        <v>6274</v>
      </c>
      <c r="B361" s="296" t="s">
        <v>460</v>
      </c>
      <c r="C361" s="297" t="s">
        <v>15180</v>
      </c>
      <c r="D361" s="298" t="s">
        <v>18602</v>
      </c>
      <c r="E361" s="298" t="s">
        <v>21672</v>
      </c>
      <c r="F361" s="17">
        <v>1</v>
      </c>
      <c r="G361" s="17">
        <v>1</v>
      </c>
    </row>
    <row r="362" spans="1:7" x14ac:dyDescent="0.45">
      <c r="A362" s="296" t="s">
        <v>6278</v>
      </c>
      <c r="B362" s="296" t="s">
        <v>462</v>
      </c>
      <c r="C362" s="297" t="s">
        <v>15181</v>
      </c>
      <c r="D362" s="298" t="s">
        <v>18601</v>
      </c>
      <c r="E362" s="298" t="s">
        <v>21671</v>
      </c>
      <c r="F362" s="17">
        <v>1</v>
      </c>
      <c r="G362" s="17">
        <v>1</v>
      </c>
    </row>
    <row r="363" spans="1:7" x14ac:dyDescent="0.45">
      <c r="A363" s="296" t="s">
        <v>6281</v>
      </c>
      <c r="B363" s="296" t="s">
        <v>454</v>
      </c>
      <c r="C363" s="297" t="s">
        <v>15182</v>
      </c>
      <c r="D363" s="298" t="s">
        <v>18600</v>
      </c>
      <c r="E363" s="298" t="s">
        <v>21675</v>
      </c>
      <c r="F363" s="17">
        <v>1</v>
      </c>
      <c r="G363" s="17">
        <v>1</v>
      </c>
    </row>
    <row r="364" spans="1:7" x14ac:dyDescent="0.45">
      <c r="A364" s="296" t="s">
        <v>6282</v>
      </c>
      <c r="B364" s="296" t="s">
        <v>464</v>
      </c>
      <c r="C364" s="297" t="s">
        <v>15183</v>
      </c>
      <c r="D364" s="298" t="s">
        <v>18599</v>
      </c>
      <c r="E364" s="298" t="s">
        <v>21670</v>
      </c>
      <c r="F364" s="17">
        <v>1</v>
      </c>
      <c r="G364" s="17">
        <v>1</v>
      </c>
    </row>
    <row r="365" spans="1:7" x14ac:dyDescent="0.45">
      <c r="A365" s="296" t="s">
        <v>6287</v>
      </c>
      <c r="B365" s="296" t="s">
        <v>466</v>
      </c>
      <c r="C365" s="297" t="s">
        <v>15184</v>
      </c>
      <c r="D365" s="298" t="s">
        <v>18598</v>
      </c>
      <c r="E365" s="298" t="s">
        <v>21669</v>
      </c>
      <c r="F365" s="17">
        <v>1</v>
      </c>
      <c r="G365" s="17">
        <v>1</v>
      </c>
    </row>
    <row r="366" spans="1:7" x14ac:dyDescent="0.45">
      <c r="A366" s="296" t="s">
        <v>6290</v>
      </c>
      <c r="B366" s="296" t="s">
        <v>468</v>
      </c>
      <c r="C366" s="297" t="s">
        <v>15185</v>
      </c>
      <c r="D366" s="298" t="s">
        <v>18597</v>
      </c>
      <c r="E366" s="298" t="s">
        <v>21668</v>
      </c>
      <c r="F366" s="17">
        <v>1</v>
      </c>
      <c r="G366" s="17">
        <v>1</v>
      </c>
    </row>
    <row r="367" spans="1:7" x14ac:dyDescent="0.45">
      <c r="A367" s="296" t="s">
        <v>6293</v>
      </c>
      <c r="B367" s="296" t="s">
        <v>470</v>
      </c>
      <c r="C367" s="297" t="s">
        <v>15186</v>
      </c>
      <c r="D367" s="298" t="s">
        <v>18596</v>
      </c>
      <c r="E367" s="298" t="s">
        <v>21667</v>
      </c>
      <c r="F367" s="17">
        <v>1</v>
      </c>
      <c r="G367" s="17">
        <v>1</v>
      </c>
    </row>
    <row r="368" spans="1:7" x14ac:dyDescent="0.45">
      <c r="A368" s="296" t="s">
        <v>6296</v>
      </c>
      <c r="B368" s="296" t="s">
        <v>472</v>
      </c>
      <c r="C368" s="297" t="s">
        <v>15187</v>
      </c>
      <c r="D368" s="298" t="s">
        <v>18595</v>
      </c>
      <c r="E368" s="298" t="s">
        <v>21666</v>
      </c>
      <c r="F368" s="17">
        <v>1</v>
      </c>
      <c r="G368" s="17">
        <v>1</v>
      </c>
    </row>
    <row r="369" spans="1:7" x14ac:dyDescent="0.45">
      <c r="A369" s="296" t="s">
        <v>6300</v>
      </c>
      <c r="B369" s="296" t="s">
        <v>472</v>
      </c>
      <c r="C369" s="297" t="s">
        <v>15188</v>
      </c>
      <c r="D369" s="298" t="s">
        <v>18594</v>
      </c>
      <c r="E369" s="298" t="s">
        <v>21666</v>
      </c>
      <c r="F369" s="17">
        <v>1</v>
      </c>
      <c r="G369" s="17">
        <v>1</v>
      </c>
    </row>
    <row r="370" spans="1:7" x14ac:dyDescent="0.45">
      <c r="A370" s="296" t="s">
        <v>6304</v>
      </c>
      <c r="B370" s="296" t="s">
        <v>474</v>
      </c>
      <c r="C370" s="297" t="s">
        <v>15189</v>
      </c>
      <c r="D370" s="298" t="s">
        <v>18593</v>
      </c>
      <c r="E370" s="298" t="s">
        <v>21665</v>
      </c>
      <c r="F370" s="17">
        <v>1</v>
      </c>
      <c r="G370" s="17">
        <v>1</v>
      </c>
    </row>
    <row r="371" spans="1:7" x14ac:dyDescent="0.45">
      <c r="A371" s="296" t="s">
        <v>6305</v>
      </c>
      <c r="B371" s="296" t="s">
        <v>476</v>
      </c>
      <c r="C371" s="297" t="s">
        <v>15190</v>
      </c>
      <c r="D371" s="298" t="s">
        <v>18592</v>
      </c>
      <c r="E371" s="298" t="s">
        <v>21664</v>
      </c>
      <c r="F371" s="17">
        <v>1</v>
      </c>
      <c r="G371" s="17">
        <v>1</v>
      </c>
    </row>
    <row r="372" spans="1:7" x14ac:dyDescent="0.45">
      <c r="A372" s="296" t="s">
        <v>6308</v>
      </c>
      <c r="B372" s="296" t="s">
        <v>474</v>
      </c>
      <c r="C372" s="297" t="s">
        <v>15191</v>
      </c>
      <c r="D372" s="298" t="s">
        <v>18591</v>
      </c>
      <c r="E372" s="298" t="s">
        <v>21665</v>
      </c>
      <c r="F372" s="17">
        <v>1</v>
      </c>
      <c r="G372" s="17">
        <v>1</v>
      </c>
    </row>
    <row r="373" spans="1:7" x14ac:dyDescent="0.45">
      <c r="A373" s="296" t="s">
        <v>6311</v>
      </c>
      <c r="B373" s="296" t="s">
        <v>478</v>
      </c>
      <c r="C373" s="297" t="s">
        <v>15192</v>
      </c>
      <c r="D373" s="298" t="s">
        <v>18590</v>
      </c>
      <c r="E373" s="298" t="s">
        <v>21663</v>
      </c>
      <c r="F373" s="17">
        <v>1</v>
      </c>
      <c r="G373" s="17">
        <v>1</v>
      </c>
    </row>
    <row r="374" spans="1:7" x14ac:dyDescent="0.45">
      <c r="A374" s="296" t="s">
        <v>6315</v>
      </c>
      <c r="B374" s="296" t="s">
        <v>478</v>
      </c>
      <c r="C374" s="297" t="s">
        <v>15193</v>
      </c>
      <c r="D374" s="298" t="s">
        <v>18589</v>
      </c>
      <c r="E374" s="298" t="s">
        <v>21663</v>
      </c>
      <c r="F374" s="17">
        <v>1</v>
      </c>
      <c r="G374" s="17">
        <v>1</v>
      </c>
    </row>
    <row r="375" spans="1:7" x14ac:dyDescent="0.45">
      <c r="A375" s="296" t="s">
        <v>6320</v>
      </c>
      <c r="B375" s="296" t="s">
        <v>474</v>
      </c>
      <c r="C375" s="297" t="s">
        <v>15194</v>
      </c>
      <c r="D375" s="298" t="s">
        <v>18588</v>
      </c>
      <c r="E375" s="298" t="s">
        <v>21665</v>
      </c>
      <c r="F375" s="17">
        <v>1</v>
      </c>
      <c r="G375" s="17">
        <v>1</v>
      </c>
    </row>
    <row r="376" spans="1:7" x14ac:dyDescent="0.45">
      <c r="A376" s="296" t="s">
        <v>6323</v>
      </c>
      <c r="B376" s="296" t="s">
        <v>480</v>
      </c>
      <c r="C376" s="297" t="s">
        <v>15195</v>
      </c>
      <c r="D376" s="298" t="s">
        <v>18587</v>
      </c>
      <c r="E376" s="298" t="s">
        <v>21662</v>
      </c>
      <c r="F376" s="17">
        <v>1</v>
      </c>
      <c r="G376" s="17">
        <v>1</v>
      </c>
    </row>
    <row r="377" spans="1:7" x14ac:dyDescent="0.45">
      <c r="A377" s="296" t="s">
        <v>6326</v>
      </c>
      <c r="B377" s="296" t="s">
        <v>482</v>
      </c>
      <c r="C377" s="297" t="s">
        <v>15196</v>
      </c>
      <c r="D377" s="298" t="s">
        <v>18586</v>
      </c>
      <c r="E377" s="298" t="s">
        <v>21661</v>
      </c>
      <c r="F377" s="17">
        <v>1</v>
      </c>
      <c r="G377" s="17">
        <v>1</v>
      </c>
    </row>
    <row r="378" spans="1:7" x14ac:dyDescent="0.45">
      <c r="A378" s="296" t="s">
        <v>6329</v>
      </c>
      <c r="B378" s="296" t="s">
        <v>484</v>
      </c>
      <c r="C378" s="297" t="s">
        <v>15197</v>
      </c>
      <c r="D378" s="298" t="s">
        <v>18585</v>
      </c>
      <c r="E378" s="298" t="s">
        <v>21660</v>
      </c>
      <c r="F378" s="17">
        <v>1</v>
      </c>
      <c r="G378" s="17">
        <v>1</v>
      </c>
    </row>
    <row r="379" spans="1:7" x14ac:dyDescent="0.45">
      <c r="A379" s="296" t="s">
        <v>6332</v>
      </c>
      <c r="B379" s="296" t="s">
        <v>486</v>
      </c>
      <c r="C379" s="297" t="s">
        <v>15198</v>
      </c>
      <c r="D379" s="298" t="s">
        <v>18584</v>
      </c>
      <c r="E379" s="298" t="s">
        <v>21659</v>
      </c>
      <c r="F379" s="17">
        <v>1</v>
      </c>
      <c r="G379" s="17">
        <v>1</v>
      </c>
    </row>
    <row r="380" spans="1:7" x14ac:dyDescent="0.45">
      <c r="A380" s="296" t="s">
        <v>6335</v>
      </c>
      <c r="B380" s="296" t="s">
        <v>488</v>
      </c>
      <c r="C380" s="297" t="s">
        <v>15199</v>
      </c>
      <c r="D380" s="298" t="s">
        <v>18583</v>
      </c>
      <c r="E380" s="298" t="s">
        <v>21658</v>
      </c>
      <c r="F380" s="17">
        <v>1</v>
      </c>
      <c r="G380" s="17">
        <v>1</v>
      </c>
    </row>
    <row r="381" spans="1:7" x14ac:dyDescent="0.45">
      <c r="A381" s="296" t="s">
        <v>6338</v>
      </c>
      <c r="B381" s="296" t="s">
        <v>488</v>
      </c>
      <c r="C381" s="297" t="s">
        <v>15200</v>
      </c>
      <c r="D381" s="298" t="s">
        <v>18582</v>
      </c>
      <c r="E381" s="298" t="s">
        <v>21658</v>
      </c>
      <c r="F381" s="17">
        <v>1</v>
      </c>
      <c r="G381" s="17">
        <v>1</v>
      </c>
    </row>
    <row r="382" spans="1:7" x14ac:dyDescent="0.45">
      <c r="A382" s="296" t="s">
        <v>6341</v>
      </c>
      <c r="B382" s="296" t="s">
        <v>488</v>
      </c>
      <c r="C382" s="297" t="s">
        <v>15201</v>
      </c>
      <c r="D382" s="298" t="s">
        <v>18581</v>
      </c>
      <c r="E382" s="298" t="s">
        <v>21658</v>
      </c>
      <c r="F382" s="17">
        <v>1</v>
      </c>
      <c r="G382" s="17">
        <v>1</v>
      </c>
    </row>
    <row r="383" spans="1:7" x14ac:dyDescent="0.45">
      <c r="A383" s="296" t="s">
        <v>490</v>
      </c>
      <c r="B383" s="296" t="s">
        <v>490</v>
      </c>
      <c r="C383" s="297" t="s">
        <v>15202</v>
      </c>
      <c r="D383" s="298" t="s">
        <v>18580</v>
      </c>
      <c r="E383" s="298" t="s">
        <v>21657</v>
      </c>
      <c r="F383" s="17">
        <v>1</v>
      </c>
      <c r="G383" s="17">
        <v>1</v>
      </c>
    </row>
    <row r="384" spans="1:7" x14ac:dyDescent="0.45">
      <c r="A384" s="296" t="s">
        <v>6347</v>
      </c>
      <c r="B384" s="296" t="s">
        <v>492</v>
      </c>
      <c r="C384" s="297" t="s">
        <v>15203</v>
      </c>
      <c r="D384" s="298" t="s">
        <v>18579</v>
      </c>
      <c r="E384" s="298" t="s">
        <v>21656</v>
      </c>
      <c r="F384" s="17">
        <v>1</v>
      </c>
      <c r="G384" s="17">
        <v>1</v>
      </c>
    </row>
    <row r="385" spans="1:7" x14ac:dyDescent="0.45">
      <c r="A385" s="296" t="s">
        <v>6348</v>
      </c>
      <c r="B385" s="296" t="s">
        <v>494</v>
      </c>
      <c r="C385" s="297" t="s">
        <v>15204</v>
      </c>
      <c r="D385" s="298" t="s">
        <v>18578</v>
      </c>
      <c r="E385" s="298" t="s">
        <v>21655</v>
      </c>
      <c r="F385" s="17">
        <v>1</v>
      </c>
      <c r="G385" s="17">
        <v>1</v>
      </c>
    </row>
    <row r="386" spans="1:7" x14ac:dyDescent="0.45">
      <c r="A386" s="296" t="s">
        <v>6353</v>
      </c>
      <c r="B386" s="296" t="s">
        <v>495</v>
      </c>
      <c r="C386" s="297" t="s">
        <v>15205</v>
      </c>
      <c r="D386" s="298" t="s">
        <v>18577</v>
      </c>
      <c r="E386" s="298" t="s">
        <v>21654</v>
      </c>
      <c r="F386" s="17">
        <v>1</v>
      </c>
      <c r="G386" s="17">
        <v>1</v>
      </c>
    </row>
    <row r="387" spans="1:7" x14ac:dyDescent="0.45">
      <c r="A387" s="296" t="s">
        <v>6354</v>
      </c>
      <c r="B387" s="296" t="s">
        <v>497</v>
      </c>
      <c r="C387" s="297" t="s">
        <v>15206</v>
      </c>
      <c r="D387" s="298" t="s">
        <v>18576</v>
      </c>
      <c r="E387" s="298" t="s">
        <v>21653</v>
      </c>
      <c r="F387" s="17">
        <v>1</v>
      </c>
      <c r="G387" s="17">
        <v>1</v>
      </c>
    </row>
    <row r="388" spans="1:7" x14ac:dyDescent="0.45">
      <c r="A388" s="296" t="s">
        <v>6358</v>
      </c>
      <c r="B388" s="296" t="s">
        <v>498</v>
      </c>
      <c r="C388" s="297" t="s">
        <v>15207</v>
      </c>
      <c r="D388" s="298" t="s">
        <v>18575</v>
      </c>
      <c r="E388" s="298" t="s">
        <v>21652</v>
      </c>
      <c r="F388" s="17">
        <v>1</v>
      </c>
      <c r="G388" s="17">
        <v>1</v>
      </c>
    </row>
    <row r="389" spans="1:7" x14ac:dyDescent="0.45">
      <c r="A389" s="296" t="s">
        <v>6359</v>
      </c>
      <c r="B389" s="296" t="s">
        <v>500</v>
      </c>
      <c r="C389" s="297" t="s">
        <v>15208</v>
      </c>
      <c r="D389" s="298" t="s">
        <v>18574</v>
      </c>
      <c r="E389" s="298" t="s">
        <v>21651</v>
      </c>
      <c r="F389" s="17">
        <v>1</v>
      </c>
      <c r="G389" s="17">
        <v>1</v>
      </c>
    </row>
    <row r="390" spans="1:7" x14ac:dyDescent="0.45">
      <c r="A390" s="296" t="s">
        <v>6363</v>
      </c>
      <c r="B390" s="296" t="s">
        <v>500</v>
      </c>
      <c r="C390" s="297" t="s">
        <v>15209</v>
      </c>
      <c r="D390" s="298" t="s">
        <v>18573</v>
      </c>
      <c r="E390" s="298" t="s">
        <v>21651</v>
      </c>
      <c r="F390" s="17">
        <v>1</v>
      </c>
      <c r="G390" s="17">
        <v>1</v>
      </c>
    </row>
    <row r="391" spans="1:7" x14ac:dyDescent="0.45">
      <c r="A391" s="296" t="s">
        <v>501</v>
      </c>
      <c r="B391" s="296" t="s">
        <v>501</v>
      </c>
      <c r="C391" s="297" t="s">
        <v>15210</v>
      </c>
      <c r="D391" s="298" t="s">
        <v>18572</v>
      </c>
      <c r="E391" s="298" t="s">
        <v>21650</v>
      </c>
      <c r="F391" s="17">
        <v>1</v>
      </c>
      <c r="G391" s="17">
        <v>1</v>
      </c>
    </row>
    <row r="392" spans="1:7" x14ac:dyDescent="0.45">
      <c r="A392" s="296" t="s">
        <v>6369</v>
      </c>
      <c r="B392" s="296" t="s">
        <v>503</v>
      </c>
      <c r="C392" s="297" t="s">
        <v>15211</v>
      </c>
      <c r="D392" s="298" t="s">
        <v>18571</v>
      </c>
      <c r="E392" s="298" t="s">
        <v>21649</v>
      </c>
      <c r="F392" s="17">
        <v>1</v>
      </c>
      <c r="G392" s="17">
        <v>1</v>
      </c>
    </row>
    <row r="393" spans="1:7" x14ac:dyDescent="0.45">
      <c r="A393" s="296" t="s">
        <v>6371</v>
      </c>
      <c r="B393" s="296" t="s">
        <v>505</v>
      </c>
      <c r="C393" s="297" t="s">
        <v>15212</v>
      </c>
      <c r="D393" s="298" t="s">
        <v>18570</v>
      </c>
      <c r="E393" s="298" t="s">
        <v>21648</v>
      </c>
      <c r="F393" s="17">
        <v>1</v>
      </c>
      <c r="G393" s="17">
        <v>1</v>
      </c>
    </row>
    <row r="394" spans="1:7" x14ac:dyDescent="0.45">
      <c r="A394" s="296" t="s">
        <v>6375</v>
      </c>
      <c r="B394" s="296" t="s">
        <v>507</v>
      </c>
      <c r="C394" s="297" t="s">
        <v>15213</v>
      </c>
      <c r="D394" s="298" t="s">
        <v>18569</v>
      </c>
      <c r="E394" s="298" t="s">
        <v>21647</v>
      </c>
      <c r="F394" s="17">
        <v>1</v>
      </c>
      <c r="G394" s="17">
        <v>1</v>
      </c>
    </row>
    <row r="395" spans="1:7" x14ac:dyDescent="0.45">
      <c r="A395" s="296" t="s">
        <v>6378</v>
      </c>
      <c r="B395" s="296" t="s">
        <v>509</v>
      </c>
      <c r="C395" s="297" t="s">
        <v>15214</v>
      </c>
      <c r="D395" s="298" t="s">
        <v>18568</v>
      </c>
      <c r="E395" s="298" t="s">
        <v>21646</v>
      </c>
      <c r="F395" s="17">
        <v>1</v>
      </c>
      <c r="G395" s="17">
        <v>1</v>
      </c>
    </row>
    <row r="396" spans="1:7" x14ac:dyDescent="0.45">
      <c r="A396" s="296" t="s">
        <v>6379</v>
      </c>
      <c r="B396" s="296" t="s">
        <v>511</v>
      </c>
      <c r="C396" s="297" t="s">
        <v>15215</v>
      </c>
      <c r="D396" s="298" t="s">
        <v>18567</v>
      </c>
      <c r="E396" s="298" t="s">
        <v>21645</v>
      </c>
      <c r="F396" s="17">
        <v>1</v>
      </c>
      <c r="G396" s="17">
        <v>1</v>
      </c>
    </row>
    <row r="397" spans="1:7" x14ac:dyDescent="0.45">
      <c r="A397" s="296" t="s">
        <v>6384</v>
      </c>
      <c r="B397" s="296" t="s">
        <v>512</v>
      </c>
      <c r="C397" s="297" t="s">
        <v>15216</v>
      </c>
      <c r="D397" s="298" t="s">
        <v>18566</v>
      </c>
      <c r="E397" s="298" t="s">
        <v>21644</v>
      </c>
      <c r="F397" s="17">
        <v>1</v>
      </c>
      <c r="G397" s="17">
        <v>1</v>
      </c>
    </row>
    <row r="398" spans="1:7" x14ac:dyDescent="0.45">
      <c r="A398" s="296" t="s">
        <v>6385</v>
      </c>
      <c r="B398" s="296" t="s">
        <v>514</v>
      </c>
      <c r="C398" s="297" t="s">
        <v>15217</v>
      </c>
      <c r="D398" s="298" t="s">
        <v>18565</v>
      </c>
      <c r="E398" s="298" t="s">
        <v>21643</v>
      </c>
      <c r="F398" s="17">
        <v>1</v>
      </c>
      <c r="G398" s="17">
        <v>1</v>
      </c>
    </row>
    <row r="399" spans="1:7" x14ac:dyDescent="0.45">
      <c r="A399" s="296" t="s">
        <v>6389</v>
      </c>
      <c r="B399" s="296" t="s">
        <v>515</v>
      </c>
      <c r="C399" s="297" t="s">
        <v>15218</v>
      </c>
      <c r="D399" s="298" t="s">
        <v>18564</v>
      </c>
      <c r="E399" s="298" t="s">
        <v>21642</v>
      </c>
      <c r="F399" s="17">
        <v>1</v>
      </c>
      <c r="G399" s="17">
        <v>1</v>
      </c>
    </row>
    <row r="400" spans="1:7" x14ac:dyDescent="0.45">
      <c r="A400" s="296" t="s">
        <v>6390</v>
      </c>
      <c r="B400" s="296" t="s">
        <v>517</v>
      </c>
      <c r="C400" s="297" t="s">
        <v>15219</v>
      </c>
      <c r="D400" s="298" t="s">
        <v>18563</v>
      </c>
      <c r="E400" s="298" t="s">
        <v>21641</v>
      </c>
      <c r="F400" s="17">
        <v>1</v>
      </c>
      <c r="G400" s="17">
        <v>1</v>
      </c>
    </row>
    <row r="401" spans="1:7" x14ac:dyDescent="0.45">
      <c r="A401" s="296" t="s">
        <v>6393</v>
      </c>
      <c r="B401" s="296" t="s">
        <v>518</v>
      </c>
      <c r="C401" s="297" t="s">
        <v>15220</v>
      </c>
      <c r="D401" s="298" t="s">
        <v>18562</v>
      </c>
      <c r="E401" s="298" t="s">
        <v>21640</v>
      </c>
      <c r="F401" s="17">
        <v>1</v>
      </c>
      <c r="G401" s="17">
        <v>1</v>
      </c>
    </row>
    <row r="402" spans="1:7" x14ac:dyDescent="0.45">
      <c r="A402" s="296" t="s">
        <v>6395</v>
      </c>
      <c r="B402" s="296" t="s">
        <v>520</v>
      </c>
      <c r="C402" s="297" t="s">
        <v>15221</v>
      </c>
      <c r="D402" s="298" t="s">
        <v>18561</v>
      </c>
      <c r="E402" s="298" t="s">
        <v>21639</v>
      </c>
      <c r="F402" s="17">
        <v>1</v>
      </c>
      <c r="G402" s="17">
        <v>1</v>
      </c>
    </row>
    <row r="403" spans="1:7" x14ac:dyDescent="0.45">
      <c r="A403" s="296" t="s">
        <v>6398</v>
      </c>
      <c r="B403" s="296" t="s">
        <v>522</v>
      </c>
      <c r="C403" s="297" t="s">
        <v>15222</v>
      </c>
      <c r="D403" s="298" t="s">
        <v>18560</v>
      </c>
      <c r="E403" s="298" t="s">
        <v>21638</v>
      </c>
      <c r="F403" s="17">
        <v>1</v>
      </c>
      <c r="G403" s="17">
        <v>1</v>
      </c>
    </row>
    <row r="404" spans="1:7" x14ac:dyDescent="0.45">
      <c r="A404" s="296" t="s">
        <v>6401</v>
      </c>
      <c r="B404" s="296" t="s">
        <v>524</v>
      </c>
      <c r="C404" s="297" t="s">
        <v>15223</v>
      </c>
      <c r="D404" s="298" t="s">
        <v>18559</v>
      </c>
      <c r="E404" s="298" t="s">
        <v>21637</v>
      </c>
      <c r="F404" s="17">
        <v>1</v>
      </c>
      <c r="G404" s="17">
        <v>1</v>
      </c>
    </row>
    <row r="405" spans="1:7" x14ac:dyDescent="0.45">
      <c r="A405" s="296" t="s">
        <v>526</v>
      </c>
      <c r="B405" s="296" t="s">
        <v>526</v>
      </c>
      <c r="C405" s="297" t="s">
        <v>15224</v>
      </c>
      <c r="D405" s="298" t="s">
        <v>18558</v>
      </c>
      <c r="E405" s="298" t="s">
        <v>21636</v>
      </c>
      <c r="F405" s="17">
        <v>1</v>
      </c>
      <c r="G405" s="17">
        <v>1</v>
      </c>
    </row>
    <row r="406" spans="1:7" x14ac:dyDescent="0.45">
      <c r="A406" s="296" t="s">
        <v>6405</v>
      </c>
      <c r="B406" s="296" t="s">
        <v>528</v>
      </c>
      <c r="C406" s="297" t="s">
        <v>15225</v>
      </c>
      <c r="D406" s="298" t="s">
        <v>18557</v>
      </c>
      <c r="E406" s="298" t="s">
        <v>21635</v>
      </c>
      <c r="F406" s="17">
        <v>1</v>
      </c>
      <c r="G406" s="17">
        <v>1</v>
      </c>
    </row>
    <row r="407" spans="1:7" x14ac:dyDescent="0.45">
      <c r="A407" s="296" t="s">
        <v>6406</v>
      </c>
      <c r="B407" s="296" t="s">
        <v>529</v>
      </c>
      <c r="C407" s="297" t="s">
        <v>15226</v>
      </c>
      <c r="D407" s="298" t="s">
        <v>18556</v>
      </c>
      <c r="E407" s="298" t="s">
        <v>21634</v>
      </c>
      <c r="F407" s="17">
        <v>1</v>
      </c>
      <c r="G407" s="17">
        <v>1</v>
      </c>
    </row>
    <row r="408" spans="1:7" x14ac:dyDescent="0.45">
      <c r="A408" s="296" t="s">
        <v>6411</v>
      </c>
      <c r="B408" s="296" t="s">
        <v>529</v>
      </c>
      <c r="C408" s="297" t="s">
        <v>15227</v>
      </c>
      <c r="D408" s="298" t="s">
        <v>18555</v>
      </c>
      <c r="E408" s="298" t="s">
        <v>21634</v>
      </c>
      <c r="F408" s="17">
        <v>1</v>
      </c>
      <c r="G408" s="17">
        <v>1</v>
      </c>
    </row>
    <row r="409" spans="1:7" x14ac:dyDescent="0.45">
      <c r="A409" s="296" t="s">
        <v>6414</v>
      </c>
      <c r="B409" s="296" t="s">
        <v>529</v>
      </c>
      <c r="C409" s="297" t="s">
        <v>15228</v>
      </c>
      <c r="D409" s="298" t="s">
        <v>18554</v>
      </c>
      <c r="E409" s="298" t="s">
        <v>21634</v>
      </c>
      <c r="F409" s="17">
        <v>1</v>
      </c>
      <c r="G409" s="17">
        <v>1</v>
      </c>
    </row>
    <row r="410" spans="1:7" x14ac:dyDescent="0.45">
      <c r="A410" s="296" t="s">
        <v>6418</v>
      </c>
      <c r="B410" s="296" t="s">
        <v>529</v>
      </c>
      <c r="C410" s="297" t="s">
        <v>15229</v>
      </c>
      <c r="D410" s="298" t="s">
        <v>18553</v>
      </c>
      <c r="E410" s="298" t="s">
        <v>21634</v>
      </c>
      <c r="F410" s="17">
        <v>1</v>
      </c>
      <c r="G410" s="17">
        <v>1</v>
      </c>
    </row>
    <row r="411" spans="1:7" x14ac:dyDescent="0.45">
      <c r="A411" s="296" t="s">
        <v>530</v>
      </c>
      <c r="B411" s="296" t="s">
        <v>530</v>
      </c>
      <c r="C411" s="297" t="s">
        <v>15230</v>
      </c>
      <c r="D411" s="298" t="s">
        <v>18552</v>
      </c>
      <c r="E411" s="298" t="s">
        <v>21633</v>
      </c>
      <c r="F411" s="17">
        <v>1</v>
      </c>
      <c r="G411" s="17">
        <v>1</v>
      </c>
    </row>
    <row r="412" spans="1:7" x14ac:dyDescent="0.45">
      <c r="A412" s="296" t="s">
        <v>6424</v>
      </c>
      <c r="B412" s="296" t="s">
        <v>532</v>
      </c>
      <c r="C412" s="297" t="s">
        <v>15231</v>
      </c>
      <c r="D412" s="298" t="s">
        <v>18551</v>
      </c>
      <c r="E412" s="298" t="s">
        <v>21632</v>
      </c>
      <c r="F412" s="17">
        <v>1</v>
      </c>
      <c r="G412" s="17">
        <v>1</v>
      </c>
    </row>
    <row r="413" spans="1:7" x14ac:dyDescent="0.45">
      <c r="A413" s="296" t="s">
        <v>6426</v>
      </c>
      <c r="B413" s="296" t="s">
        <v>534</v>
      </c>
      <c r="C413" s="297" t="s">
        <v>15232</v>
      </c>
      <c r="D413" s="298" t="s">
        <v>18550</v>
      </c>
      <c r="E413" s="298" t="s">
        <v>21631</v>
      </c>
      <c r="F413" s="17">
        <v>1</v>
      </c>
      <c r="G413" s="17">
        <v>1</v>
      </c>
    </row>
    <row r="414" spans="1:7" x14ac:dyDescent="0.45">
      <c r="A414" s="296" t="s">
        <v>6429</v>
      </c>
      <c r="B414" s="296" t="s">
        <v>534</v>
      </c>
      <c r="C414" s="297" t="s">
        <v>15233</v>
      </c>
      <c r="D414" s="298" t="s">
        <v>18549</v>
      </c>
      <c r="E414" s="298" t="s">
        <v>21631</v>
      </c>
      <c r="F414" s="17">
        <v>1</v>
      </c>
      <c r="G414" s="17">
        <v>1</v>
      </c>
    </row>
    <row r="415" spans="1:7" x14ac:dyDescent="0.45">
      <c r="A415" s="296" t="s">
        <v>6433</v>
      </c>
      <c r="B415" s="296" t="s">
        <v>536</v>
      </c>
      <c r="C415" s="297" t="s">
        <v>15234</v>
      </c>
      <c r="D415" s="298" t="s">
        <v>18548</v>
      </c>
      <c r="E415" s="298" t="s">
        <v>21630</v>
      </c>
      <c r="F415" s="17">
        <v>1</v>
      </c>
      <c r="G415" s="17">
        <v>1</v>
      </c>
    </row>
    <row r="416" spans="1:7" x14ac:dyDescent="0.45">
      <c r="A416" s="296" t="s">
        <v>6436</v>
      </c>
      <c r="B416" s="296" t="s">
        <v>538</v>
      </c>
      <c r="C416" s="297" t="s">
        <v>15235</v>
      </c>
      <c r="D416" s="298" t="s">
        <v>18547</v>
      </c>
      <c r="E416" s="298" t="s">
        <v>21629</v>
      </c>
      <c r="F416" s="17">
        <v>1</v>
      </c>
      <c r="G416" s="17">
        <v>1</v>
      </c>
    </row>
    <row r="417" spans="1:7" x14ac:dyDescent="0.45">
      <c r="A417" s="296" t="s">
        <v>6437</v>
      </c>
      <c r="B417" s="296" t="s">
        <v>540</v>
      </c>
      <c r="C417" s="297" t="s">
        <v>15236</v>
      </c>
      <c r="D417" s="298" t="s">
        <v>18546</v>
      </c>
      <c r="E417" s="298" t="s">
        <v>21628</v>
      </c>
      <c r="F417" s="17">
        <v>1</v>
      </c>
      <c r="G417" s="17">
        <v>1</v>
      </c>
    </row>
    <row r="418" spans="1:7" x14ac:dyDescent="0.45">
      <c r="A418" s="296" t="s">
        <v>6441</v>
      </c>
      <c r="B418" s="296" t="s">
        <v>541</v>
      </c>
      <c r="C418" s="297" t="s">
        <v>15237</v>
      </c>
      <c r="D418" s="298" t="s">
        <v>18545</v>
      </c>
      <c r="E418" s="298" t="s">
        <v>21627</v>
      </c>
      <c r="F418" s="17">
        <v>1</v>
      </c>
      <c r="G418" s="17">
        <v>1</v>
      </c>
    </row>
    <row r="419" spans="1:7" x14ac:dyDescent="0.45">
      <c r="A419" s="296" t="s">
        <v>6442</v>
      </c>
      <c r="B419" s="296" t="s">
        <v>543</v>
      </c>
      <c r="C419" s="297" t="s">
        <v>15238</v>
      </c>
      <c r="D419" s="298" t="s">
        <v>18544</v>
      </c>
      <c r="E419" s="298" t="s">
        <v>21626</v>
      </c>
      <c r="F419" s="17">
        <v>1</v>
      </c>
      <c r="G419" s="17">
        <v>1</v>
      </c>
    </row>
    <row r="420" spans="1:7" x14ac:dyDescent="0.45">
      <c r="A420" s="296" t="s">
        <v>6445</v>
      </c>
      <c r="B420" s="296" t="s">
        <v>544</v>
      </c>
      <c r="C420" s="297" t="s">
        <v>15239</v>
      </c>
      <c r="D420" s="298" t="s">
        <v>18543</v>
      </c>
      <c r="E420" s="298" t="s">
        <v>21625</v>
      </c>
      <c r="F420" s="17">
        <v>1</v>
      </c>
      <c r="G420" s="17">
        <v>1</v>
      </c>
    </row>
    <row r="421" spans="1:7" x14ac:dyDescent="0.45">
      <c r="A421" s="296" t="s">
        <v>6446</v>
      </c>
      <c r="B421" s="296" t="s">
        <v>546</v>
      </c>
      <c r="C421" s="297" t="s">
        <v>15240</v>
      </c>
      <c r="D421" s="298" t="s">
        <v>18542</v>
      </c>
      <c r="E421" s="298" t="s">
        <v>21624</v>
      </c>
      <c r="F421" s="17">
        <v>1</v>
      </c>
      <c r="G421" s="17">
        <v>1</v>
      </c>
    </row>
    <row r="422" spans="1:7" x14ac:dyDescent="0.45">
      <c r="A422" s="296" t="s">
        <v>6450</v>
      </c>
      <c r="B422" s="296" t="s">
        <v>547</v>
      </c>
      <c r="C422" s="297" t="s">
        <v>15241</v>
      </c>
      <c r="D422" s="298" t="s">
        <v>18541</v>
      </c>
      <c r="E422" s="298" t="s">
        <v>21623</v>
      </c>
      <c r="F422" s="17">
        <v>1</v>
      </c>
      <c r="G422" s="17">
        <v>1</v>
      </c>
    </row>
    <row r="423" spans="1:7" x14ac:dyDescent="0.45">
      <c r="A423" s="296" t="s">
        <v>6451</v>
      </c>
      <c r="B423" s="296" t="s">
        <v>549</v>
      </c>
      <c r="C423" s="297" t="s">
        <v>15242</v>
      </c>
      <c r="D423" s="298" t="s">
        <v>18540</v>
      </c>
      <c r="E423" s="298" t="s">
        <v>21622</v>
      </c>
      <c r="F423" s="17">
        <v>1</v>
      </c>
      <c r="G423" s="17">
        <v>1</v>
      </c>
    </row>
    <row r="424" spans="1:7" x14ac:dyDescent="0.45">
      <c r="A424" s="296" t="s">
        <v>6455</v>
      </c>
      <c r="B424" s="296" t="s">
        <v>550</v>
      </c>
      <c r="C424" s="297" t="s">
        <v>15243</v>
      </c>
      <c r="D424" s="298" t="s">
        <v>18539</v>
      </c>
      <c r="E424" s="298" t="s">
        <v>21621</v>
      </c>
      <c r="F424" s="17">
        <v>1</v>
      </c>
      <c r="G424" s="17">
        <v>1</v>
      </c>
    </row>
    <row r="425" spans="1:7" x14ac:dyDescent="0.45">
      <c r="A425" s="296" t="s">
        <v>6457</v>
      </c>
      <c r="B425" s="296" t="s">
        <v>552</v>
      </c>
      <c r="C425" s="297" t="s">
        <v>15244</v>
      </c>
      <c r="D425" s="298" t="s">
        <v>18538</v>
      </c>
      <c r="E425" s="298" t="s">
        <v>21620</v>
      </c>
      <c r="F425" s="17">
        <v>1</v>
      </c>
      <c r="G425" s="17">
        <v>1</v>
      </c>
    </row>
    <row r="426" spans="1:7" x14ac:dyDescent="0.45">
      <c r="A426" s="296" t="s">
        <v>6460</v>
      </c>
      <c r="B426" s="296" t="s">
        <v>552</v>
      </c>
      <c r="C426" s="297" t="s">
        <v>15245</v>
      </c>
      <c r="D426" s="298" t="s">
        <v>18537</v>
      </c>
      <c r="E426" s="298" t="s">
        <v>21620</v>
      </c>
      <c r="F426" s="17">
        <v>1</v>
      </c>
      <c r="G426" s="17">
        <v>1</v>
      </c>
    </row>
    <row r="427" spans="1:7" x14ac:dyDescent="0.45">
      <c r="A427" s="296" t="s">
        <v>553</v>
      </c>
      <c r="B427" s="296" t="s">
        <v>553</v>
      </c>
      <c r="C427" s="297" t="s">
        <v>15246</v>
      </c>
      <c r="D427" s="298" t="s">
        <v>18536</v>
      </c>
      <c r="E427" s="298" t="s">
        <v>21619</v>
      </c>
      <c r="F427" s="17">
        <v>1</v>
      </c>
      <c r="G427" s="17">
        <v>1</v>
      </c>
    </row>
    <row r="428" spans="1:7" x14ac:dyDescent="0.45">
      <c r="A428" s="296" t="s">
        <v>6468</v>
      </c>
      <c r="B428" s="296" t="s">
        <v>555</v>
      </c>
      <c r="C428" s="297" t="s">
        <v>15247</v>
      </c>
      <c r="D428" s="298" t="s">
        <v>18535</v>
      </c>
      <c r="E428" s="298" t="s">
        <v>21618</v>
      </c>
      <c r="F428" s="17">
        <v>1</v>
      </c>
      <c r="G428" s="17">
        <v>1</v>
      </c>
    </row>
    <row r="429" spans="1:7" x14ac:dyDescent="0.45">
      <c r="A429" s="296" t="s">
        <v>6471</v>
      </c>
      <c r="B429" s="296" t="s">
        <v>557</v>
      </c>
      <c r="C429" s="297" t="s">
        <v>15248</v>
      </c>
      <c r="D429" s="298" t="s">
        <v>18534</v>
      </c>
      <c r="E429" s="298" t="s">
        <v>21617</v>
      </c>
      <c r="F429" s="17">
        <v>1</v>
      </c>
      <c r="G429" s="17">
        <v>1</v>
      </c>
    </row>
    <row r="430" spans="1:7" x14ac:dyDescent="0.45">
      <c r="A430" s="296" t="s">
        <v>6474</v>
      </c>
      <c r="B430" s="296" t="s">
        <v>559</v>
      </c>
      <c r="C430" s="297" t="s">
        <v>15249</v>
      </c>
      <c r="D430" s="298" t="s">
        <v>18533</v>
      </c>
      <c r="E430" s="298" t="s">
        <v>21616</v>
      </c>
      <c r="F430" s="17">
        <v>1</v>
      </c>
      <c r="G430" s="17">
        <v>1</v>
      </c>
    </row>
    <row r="431" spans="1:7" x14ac:dyDescent="0.45">
      <c r="A431" s="296" t="s">
        <v>6477</v>
      </c>
      <c r="B431" s="296" t="s">
        <v>561</v>
      </c>
      <c r="C431" s="297" t="s">
        <v>15250</v>
      </c>
      <c r="D431" s="298" t="s">
        <v>18532</v>
      </c>
      <c r="E431" s="298" t="s">
        <v>21615</v>
      </c>
      <c r="F431" s="17">
        <v>1</v>
      </c>
      <c r="G431" s="17">
        <v>1</v>
      </c>
    </row>
    <row r="432" spans="1:7" x14ac:dyDescent="0.45">
      <c r="A432" s="296" t="s">
        <v>6480</v>
      </c>
      <c r="B432" s="296" t="s">
        <v>563</v>
      </c>
      <c r="C432" s="297" t="s">
        <v>15251</v>
      </c>
      <c r="D432" s="298" t="s">
        <v>18531</v>
      </c>
      <c r="E432" s="298" t="s">
        <v>21614</v>
      </c>
      <c r="F432" s="17">
        <v>1</v>
      </c>
      <c r="G432" s="17">
        <v>1</v>
      </c>
    </row>
    <row r="433" spans="1:7" x14ac:dyDescent="0.45">
      <c r="A433" s="296" t="s">
        <v>6483</v>
      </c>
      <c r="B433" s="296" t="s">
        <v>565</v>
      </c>
      <c r="C433" s="297" t="s">
        <v>15252</v>
      </c>
      <c r="D433" s="298" t="s">
        <v>18530</v>
      </c>
      <c r="E433" s="298" t="s">
        <v>21613</v>
      </c>
      <c r="F433" s="17">
        <v>1</v>
      </c>
      <c r="G433" s="17">
        <v>1</v>
      </c>
    </row>
    <row r="434" spans="1:7" x14ac:dyDescent="0.45">
      <c r="A434" s="296" t="s">
        <v>6488</v>
      </c>
      <c r="B434" s="296" t="s">
        <v>565</v>
      </c>
      <c r="C434" s="297" t="s">
        <v>15253</v>
      </c>
      <c r="D434" s="298" t="s">
        <v>18529</v>
      </c>
      <c r="E434" s="298" t="s">
        <v>21613</v>
      </c>
      <c r="F434" s="17">
        <v>1</v>
      </c>
      <c r="G434" s="17">
        <v>1</v>
      </c>
    </row>
    <row r="435" spans="1:7" x14ac:dyDescent="0.45">
      <c r="A435" s="296" t="s">
        <v>6492</v>
      </c>
      <c r="B435" s="296" t="s">
        <v>565</v>
      </c>
      <c r="C435" s="297" t="s">
        <v>15254</v>
      </c>
      <c r="D435" s="298" t="s">
        <v>18528</v>
      </c>
      <c r="E435" s="298" t="s">
        <v>21613</v>
      </c>
      <c r="F435" s="17">
        <v>1</v>
      </c>
      <c r="G435" s="17">
        <v>1</v>
      </c>
    </row>
    <row r="436" spans="1:7" x14ac:dyDescent="0.45">
      <c r="A436" s="296" t="s">
        <v>6496</v>
      </c>
      <c r="B436" s="296" t="s">
        <v>567</v>
      </c>
      <c r="C436" s="297" t="s">
        <v>15255</v>
      </c>
      <c r="D436" s="298" t="s">
        <v>18527</v>
      </c>
      <c r="E436" s="298" t="s">
        <v>21612</v>
      </c>
      <c r="F436" s="17">
        <v>1</v>
      </c>
      <c r="G436" s="17">
        <v>1</v>
      </c>
    </row>
    <row r="437" spans="1:7" x14ac:dyDescent="0.45">
      <c r="A437" s="296" t="s">
        <v>6500</v>
      </c>
      <c r="B437" s="296" t="s">
        <v>569</v>
      </c>
      <c r="C437" s="297" t="s">
        <v>15256</v>
      </c>
      <c r="D437" s="298" t="s">
        <v>18526</v>
      </c>
      <c r="E437" s="298" t="s">
        <v>21611</v>
      </c>
      <c r="F437" s="17">
        <v>1</v>
      </c>
      <c r="G437" s="17">
        <v>1</v>
      </c>
    </row>
    <row r="438" spans="1:7" x14ac:dyDescent="0.45">
      <c r="A438" s="296" t="s">
        <v>6501</v>
      </c>
      <c r="B438" s="296" t="s">
        <v>571</v>
      </c>
      <c r="C438" s="297" t="s">
        <v>15257</v>
      </c>
      <c r="D438" s="298" t="s">
        <v>18525</v>
      </c>
      <c r="E438" s="298" t="s">
        <v>21610</v>
      </c>
      <c r="F438" s="17">
        <v>1</v>
      </c>
      <c r="G438" s="17">
        <v>1</v>
      </c>
    </row>
    <row r="439" spans="1:7" x14ac:dyDescent="0.45">
      <c r="A439" s="296" t="s">
        <v>572</v>
      </c>
      <c r="B439" s="296" t="s">
        <v>572</v>
      </c>
      <c r="C439" s="297" t="s">
        <v>15258</v>
      </c>
      <c r="D439" s="298" t="s">
        <v>18524</v>
      </c>
      <c r="E439" s="298" t="s">
        <v>21609</v>
      </c>
      <c r="F439" s="17">
        <v>1</v>
      </c>
      <c r="G439" s="17">
        <v>1</v>
      </c>
    </row>
    <row r="440" spans="1:7" x14ac:dyDescent="0.45">
      <c r="A440" s="296" t="s">
        <v>574</v>
      </c>
      <c r="B440" s="296" t="s">
        <v>574</v>
      </c>
      <c r="C440" s="297" t="s">
        <v>15259</v>
      </c>
      <c r="D440" s="298" t="s">
        <v>18523</v>
      </c>
      <c r="E440" s="298" t="s">
        <v>21608</v>
      </c>
      <c r="F440" s="17">
        <v>1</v>
      </c>
      <c r="G440" s="17">
        <v>1</v>
      </c>
    </row>
    <row r="441" spans="1:7" x14ac:dyDescent="0.45">
      <c r="A441" s="296" t="s">
        <v>6508</v>
      </c>
      <c r="B441" s="296" t="s">
        <v>575</v>
      </c>
      <c r="C441" s="297" t="s">
        <v>15260</v>
      </c>
      <c r="D441" s="298" t="s">
        <v>18522</v>
      </c>
      <c r="E441" s="298" t="s">
        <v>21607</v>
      </c>
      <c r="F441" s="17">
        <v>1</v>
      </c>
      <c r="G441" s="17">
        <v>1</v>
      </c>
    </row>
    <row r="442" spans="1:7" x14ac:dyDescent="0.45">
      <c r="A442" s="296" t="s">
        <v>6510</v>
      </c>
      <c r="B442" s="296" t="s">
        <v>577</v>
      </c>
      <c r="C442" s="297" t="s">
        <v>15261</v>
      </c>
      <c r="D442" s="298" t="s">
        <v>18521</v>
      </c>
      <c r="E442" s="298" t="s">
        <v>21606</v>
      </c>
      <c r="F442" s="17">
        <v>1</v>
      </c>
      <c r="G442" s="17">
        <v>1</v>
      </c>
    </row>
    <row r="443" spans="1:7" x14ac:dyDescent="0.45">
      <c r="A443" s="296" t="s">
        <v>6514</v>
      </c>
      <c r="B443" s="296" t="s">
        <v>577</v>
      </c>
      <c r="C443" s="297" t="s">
        <v>15262</v>
      </c>
      <c r="D443" s="298" t="s">
        <v>18520</v>
      </c>
      <c r="E443" s="298" t="s">
        <v>21606</v>
      </c>
      <c r="F443" s="17">
        <v>1</v>
      </c>
      <c r="G443" s="17">
        <v>1</v>
      </c>
    </row>
    <row r="444" spans="1:7" x14ac:dyDescent="0.45">
      <c r="A444" s="296" t="s">
        <v>6517</v>
      </c>
      <c r="B444" s="296" t="s">
        <v>577</v>
      </c>
      <c r="C444" s="297" t="s">
        <v>15263</v>
      </c>
      <c r="D444" s="298" t="s">
        <v>18519</v>
      </c>
      <c r="E444" s="298" t="s">
        <v>21606</v>
      </c>
      <c r="F444" s="17">
        <v>1</v>
      </c>
      <c r="G444" s="17">
        <v>1</v>
      </c>
    </row>
    <row r="445" spans="1:7" x14ac:dyDescent="0.45">
      <c r="A445" s="296" t="s">
        <v>6520</v>
      </c>
      <c r="B445" s="296" t="s">
        <v>577</v>
      </c>
      <c r="C445" s="297" t="s">
        <v>15264</v>
      </c>
      <c r="D445" s="298" t="s">
        <v>18518</v>
      </c>
      <c r="E445" s="298" t="s">
        <v>21606</v>
      </c>
      <c r="F445" s="17">
        <v>1</v>
      </c>
      <c r="G445" s="17">
        <v>1</v>
      </c>
    </row>
    <row r="446" spans="1:7" x14ac:dyDescent="0.45">
      <c r="A446" s="296" t="s">
        <v>6524</v>
      </c>
      <c r="B446" s="296" t="s">
        <v>578</v>
      </c>
      <c r="C446" s="297" t="s">
        <v>15265</v>
      </c>
      <c r="D446" s="298" t="s">
        <v>18517</v>
      </c>
      <c r="E446" s="298" t="s">
        <v>21605</v>
      </c>
      <c r="F446" s="17">
        <v>1</v>
      </c>
      <c r="G446" s="17">
        <v>1</v>
      </c>
    </row>
    <row r="447" spans="1:7" x14ac:dyDescent="0.45">
      <c r="A447" s="296" t="s">
        <v>6526</v>
      </c>
      <c r="B447" s="296" t="s">
        <v>580</v>
      </c>
      <c r="C447" s="297" t="s">
        <v>15266</v>
      </c>
      <c r="D447" s="298" t="s">
        <v>18516</v>
      </c>
      <c r="E447" s="298" t="s">
        <v>21604</v>
      </c>
      <c r="F447" s="17">
        <v>1</v>
      </c>
      <c r="G447" s="17">
        <v>1</v>
      </c>
    </row>
    <row r="448" spans="1:7" x14ac:dyDescent="0.45">
      <c r="A448" s="296" t="s">
        <v>6531</v>
      </c>
      <c r="B448" s="296" t="s">
        <v>580</v>
      </c>
      <c r="C448" s="297" t="s">
        <v>15267</v>
      </c>
      <c r="D448" s="298" t="s">
        <v>18515</v>
      </c>
      <c r="E448" s="298" t="s">
        <v>21604</v>
      </c>
      <c r="F448" s="17">
        <v>1</v>
      </c>
      <c r="G448" s="17">
        <v>1</v>
      </c>
    </row>
    <row r="449" spans="1:7" x14ac:dyDescent="0.45">
      <c r="A449" s="296" t="s">
        <v>6535</v>
      </c>
      <c r="B449" s="296" t="s">
        <v>580</v>
      </c>
      <c r="C449" s="297" t="s">
        <v>15268</v>
      </c>
      <c r="D449" s="298" t="s">
        <v>18514</v>
      </c>
      <c r="E449" s="298" t="s">
        <v>21604</v>
      </c>
      <c r="F449" s="17">
        <v>1</v>
      </c>
      <c r="G449" s="17">
        <v>1</v>
      </c>
    </row>
    <row r="450" spans="1:7" x14ac:dyDescent="0.45">
      <c r="A450" s="296" t="s">
        <v>6539</v>
      </c>
      <c r="B450" s="296" t="s">
        <v>581</v>
      </c>
      <c r="C450" s="297" t="s">
        <v>15269</v>
      </c>
      <c r="D450" s="298" t="s">
        <v>18513</v>
      </c>
      <c r="E450" s="298" t="s">
        <v>21603</v>
      </c>
      <c r="F450" s="17">
        <v>1</v>
      </c>
      <c r="G450" s="17">
        <v>1</v>
      </c>
    </row>
    <row r="451" spans="1:7" x14ac:dyDescent="0.45">
      <c r="A451" s="296" t="s">
        <v>6540</v>
      </c>
      <c r="B451" s="296" t="s">
        <v>583</v>
      </c>
      <c r="C451" s="297" t="s">
        <v>15270</v>
      </c>
      <c r="D451" s="298" t="s">
        <v>18512</v>
      </c>
      <c r="E451" s="298" t="s">
        <v>21602</v>
      </c>
      <c r="F451" s="17">
        <v>1</v>
      </c>
      <c r="G451" s="17">
        <v>1</v>
      </c>
    </row>
    <row r="452" spans="1:7" x14ac:dyDescent="0.45">
      <c r="A452" s="296" t="s">
        <v>584</v>
      </c>
      <c r="B452" s="296" t="s">
        <v>584</v>
      </c>
      <c r="C452" s="297" t="s">
        <v>15271</v>
      </c>
      <c r="D452" s="298" t="s">
        <v>18511</v>
      </c>
      <c r="E452" s="298" t="s">
        <v>21601</v>
      </c>
      <c r="F452" s="17">
        <v>1</v>
      </c>
      <c r="G452" s="17">
        <v>1</v>
      </c>
    </row>
    <row r="453" spans="1:7" x14ac:dyDescent="0.45">
      <c r="A453" s="296" t="s">
        <v>586</v>
      </c>
      <c r="B453" s="296" t="s">
        <v>586</v>
      </c>
      <c r="C453" s="297" t="s">
        <v>15272</v>
      </c>
      <c r="D453" s="298" t="s">
        <v>18510</v>
      </c>
      <c r="E453" s="298" t="s">
        <v>21600</v>
      </c>
      <c r="F453" s="17">
        <v>1</v>
      </c>
      <c r="G453" s="17">
        <v>1</v>
      </c>
    </row>
    <row r="454" spans="1:7" x14ac:dyDescent="0.45">
      <c r="A454" s="296" t="s">
        <v>6546</v>
      </c>
      <c r="B454" s="296" t="s">
        <v>588</v>
      </c>
      <c r="C454" s="297" t="s">
        <v>15273</v>
      </c>
      <c r="D454" s="298" t="s">
        <v>18509</v>
      </c>
      <c r="E454" s="298" t="s">
        <v>21599</v>
      </c>
      <c r="F454" s="17">
        <v>1</v>
      </c>
      <c r="G454" s="17">
        <v>1</v>
      </c>
    </row>
    <row r="455" spans="1:7" x14ac:dyDescent="0.45">
      <c r="A455" s="296" t="s">
        <v>6547</v>
      </c>
      <c r="B455" s="296" t="s">
        <v>589</v>
      </c>
      <c r="C455" s="297" t="s">
        <v>15274</v>
      </c>
      <c r="D455" s="298" t="s">
        <v>18508</v>
      </c>
      <c r="E455" s="298" t="s">
        <v>21598</v>
      </c>
      <c r="F455" s="17">
        <v>1</v>
      </c>
      <c r="G455" s="17">
        <v>1</v>
      </c>
    </row>
    <row r="456" spans="1:7" x14ac:dyDescent="0.45">
      <c r="A456" s="296" t="s">
        <v>590</v>
      </c>
      <c r="B456" s="296" t="s">
        <v>590</v>
      </c>
      <c r="C456" s="297" t="s">
        <v>15275</v>
      </c>
      <c r="D456" s="298" t="s">
        <v>18507</v>
      </c>
      <c r="E456" s="298" t="s">
        <v>21597</v>
      </c>
      <c r="F456" s="17">
        <v>1</v>
      </c>
      <c r="G456" s="17">
        <v>1</v>
      </c>
    </row>
    <row r="457" spans="1:7" x14ac:dyDescent="0.45">
      <c r="A457" s="296" t="s">
        <v>6552</v>
      </c>
      <c r="B457" s="296" t="s">
        <v>592</v>
      </c>
      <c r="C457" s="297" t="s">
        <v>15276</v>
      </c>
      <c r="D457" s="298" t="s">
        <v>18506</v>
      </c>
      <c r="E457" s="298" t="s">
        <v>21596</v>
      </c>
      <c r="F457" s="17">
        <v>1</v>
      </c>
      <c r="G457" s="17">
        <v>1</v>
      </c>
    </row>
    <row r="458" spans="1:7" x14ac:dyDescent="0.45">
      <c r="A458" s="296" t="s">
        <v>6553</v>
      </c>
      <c r="B458" s="296" t="s">
        <v>593</v>
      </c>
      <c r="C458" s="297" t="s">
        <v>15277</v>
      </c>
      <c r="D458" s="298" t="s">
        <v>18505</v>
      </c>
      <c r="E458" s="298" t="s">
        <v>21595</v>
      </c>
      <c r="F458" s="17">
        <v>1</v>
      </c>
      <c r="G458" s="17">
        <v>1</v>
      </c>
    </row>
    <row r="459" spans="1:7" x14ac:dyDescent="0.45">
      <c r="A459" s="296" t="s">
        <v>594</v>
      </c>
      <c r="B459" s="296" t="s">
        <v>594</v>
      </c>
      <c r="C459" s="297" t="s">
        <v>15278</v>
      </c>
      <c r="D459" s="298" t="s">
        <v>18504</v>
      </c>
      <c r="E459" s="298" t="s">
        <v>21594</v>
      </c>
      <c r="F459" s="17">
        <v>1</v>
      </c>
      <c r="G459" s="17">
        <v>1</v>
      </c>
    </row>
    <row r="460" spans="1:7" x14ac:dyDescent="0.45">
      <c r="A460" s="296" t="s">
        <v>6558</v>
      </c>
      <c r="B460" s="296" t="s">
        <v>596</v>
      </c>
      <c r="C460" s="297" t="s">
        <v>15279</v>
      </c>
      <c r="D460" s="298" t="s">
        <v>18503</v>
      </c>
      <c r="E460" s="298" t="s">
        <v>21593</v>
      </c>
      <c r="F460" s="17">
        <v>1</v>
      </c>
      <c r="G460" s="17">
        <v>1</v>
      </c>
    </row>
    <row r="461" spans="1:7" x14ac:dyDescent="0.45">
      <c r="A461" s="296" t="s">
        <v>6560</v>
      </c>
      <c r="B461" s="296" t="s">
        <v>598</v>
      </c>
      <c r="C461" s="297" t="s">
        <v>15280</v>
      </c>
      <c r="D461" s="298" t="s">
        <v>18502</v>
      </c>
      <c r="E461" s="298" t="s">
        <v>21592</v>
      </c>
      <c r="F461" s="17">
        <v>1</v>
      </c>
      <c r="G461" s="17">
        <v>1</v>
      </c>
    </row>
    <row r="462" spans="1:7" x14ac:dyDescent="0.45">
      <c r="A462" s="296" t="s">
        <v>6565</v>
      </c>
      <c r="B462" s="296" t="s">
        <v>600</v>
      </c>
      <c r="C462" s="297" t="s">
        <v>15281</v>
      </c>
      <c r="D462" s="298" t="s">
        <v>18501</v>
      </c>
      <c r="E462" s="298" t="s">
        <v>21591</v>
      </c>
      <c r="F462" s="17">
        <v>1</v>
      </c>
      <c r="G462" s="17">
        <v>1</v>
      </c>
    </row>
    <row r="463" spans="1:7" x14ac:dyDescent="0.45">
      <c r="A463" s="296" t="s">
        <v>6568</v>
      </c>
      <c r="B463" s="296" t="s">
        <v>602</v>
      </c>
      <c r="C463" s="297" t="s">
        <v>15282</v>
      </c>
      <c r="D463" s="298" t="s">
        <v>18500</v>
      </c>
      <c r="E463" s="298" t="s">
        <v>21590</v>
      </c>
      <c r="F463" s="17">
        <v>1</v>
      </c>
      <c r="G463" s="17">
        <v>1</v>
      </c>
    </row>
    <row r="464" spans="1:7" x14ac:dyDescent="0.45">
      <c r="A464" s="296" t="s">
        <v>6571</v>
      </c>
      <c r="B464" s="296" t="s">
        <v>604</v>
      </c>
      <c r="C464" s="297" t="s">
        <v>15283</v>
      </c>
      <c r="D464" s="298" t="s">
        <v>18499</v>
      </c>
      <c r="E464" s="298" t="s">
        <v>21589</v>
      </c>
      <c r="F464" s="17">
        <v>1</v>
      </c>
      <c r="G464" s="17">
        <v>1</v>
      </c>
    </row>
    <row r="465" spans="1:7" x14ac:dyDescent="0.45">
      <c r="A465" s="296" t="s">
        <v>6574</v>
      </c>
      <c r="B465" s="296" t="s">
        <v>606</v>
      </c>
      <c r="C465" s="297" t="s">
        <v>15284</v>
      </c>
      <c r="D465" s="298" t="s">
        <v>18498</v>
      </c>
      <c r="E465" s="298" t="s">
        <v>21588</v>
      </c>
      <c r="F465" s="17">
        <v>1</v>
      </c>
      <c r="G465" s="17">
        <v>1</v>
      </c>
    </row>
    <row r="466" spans="1:7" x14ac:dyDescent="0.45">
      <c r="A466" s="296" t="s">
        <v>6577</v>
      </c>
      <c r="B466" s="296" t="s">
        <v>608</v>
      </c>
      <c r="C466" s="297" t="s">
        <v>15285</v>
      </c>
      <c r="D466" s="298" t="s">
        <v>18497</v>
      </c>
      <c r="E466" s="298" t="s">
        <v>21587</v>
      </c>
      <c r="F466" s="17">
        <v>1</v>
      </c>
      <c r="G466" s="17">
        <v>1</v>
      </c>
    </row>
    <row r="467" spans="1:7" x14ac:dyDescent="0.45">
      <c r="A467" s="296" t="s">
        <v>6578</v>
      </c>
      <c r="B467" s="296" t="s">
        <v>610</v>
      </c>
      <c r="C467" s="297" t="s">
        <v>15286</v>
      </c>
      <c r="D467" s="298" t="s">
        <v>18496</v>
      </c>
      <c r="E467" s="298" t="s">
        <v>21586</v>
      </c>
      <c r="F467" s="17">
        <v>1</v>
      </c>
      <c r="G467" s="17">
        <v>1</v>
      </c>
    </row>
    <row r="468" spans="1:7" x14ac:dyDescent="0.45">
      <c r="A468" s="296" t="s">
        <v>6582</v>
      </c>
      <c r="B468" s="296" t="s">
        <v>610</v>
      </c>
      <c r="C468" s="297" t="s">
        <v>15287</v>
      </c>
      <c r="D468" s="298" t="s">
        <v>18495</v>
      </c>
      <c r="E468" s="298" t="s">
        <v>21586</v>
      </c>
      <c r="F468" s="17">
        <v>1</v>
      </c>
      <c r="G468" s="17">
        <v>1</v>
      </c>
    </row>
    <row r="469" spans="1:7" x14ac:dyDescent="0.45">
      <c r="A469" s="296" t="s">
        <v>611</v>
      </c>
      <c r="B469" s="296" t="s">
        <v>611</v>
      </c>
      <c r="C469" s="297" t="s">
        <v>15288</v>
      </c>
      <c r="D469" s="298" t="s">
        <v>18494</v>
      </c>
      <c r="E469" s="298" t="s">
        <v>21585</v>
      </c>
      <c r="F469" s="17">
        <v>1</v>
      </c>
      <c r="G469" s="17">
        <v>1</v>
      </c>
    </row>
    <row r="470" spans="1:7" x14ac:dyDescent="0.45">
      <c r="A470" s="296" t="s">
        <v>6589</v>
      </c>
      <c r="B470" s="296" t="s">
        <v>613</v>
      </c>
      <c r="C470" s="297" t="s">
        <v>15289</v>
      </c>
      <c r="D470" s="298" t="s">
        <v>18493</v>
      </c>
      <c r="E470" s="298" t="s">
        <v>21584</v>
      </c>
      <c r="F470" s="17">
        <v>1</v>
      </c>
      <c r="G470" s="17">
        <v>1</v>
      </c>
    </row>
    <row r="471" spans="1:7" x14ac:dyDescent="0.45">
      <c r="A471" s="296" t="s">
        <v>6590</v>
      </c>
      <c r="B471" s="296" t="s">
        <v>614</v>
      </c>
      <c r="C471" s="297" t="s">
        <v>15290</v>
      </c>
      <c r="D471" s="298" t="s">
        <v>18492</v>
      </c>
      <c r="E471" s="298" t="s">
        <v>21583</v>
      </c>
      <c r="F471" s="17">
        <v>1</v>
      </c>
      <c r="G471" s="17">
        <v>1</v>
      </c>
    </row>
    <row r="472" spans="1:7" x14ac:dyDescent="0.45">
      <c r="A472" s="296" t="s">
        <v>615</v>
      </c>
      <c r="B472" s="296" t="s">
        <v>615</v>
      </c>
      <c r="C472" s="297" t="s">
        <v>15291</v>
      </c>
      <c r="D472" s="298" t="s">
        <v>18491</v>
      </c>
      <c r="E472" s="298" t="s">
        <v>21582</v>
      </c>
      <c r="F472" s="17">
        <v>1</v>
      </c>
      <c r="G472" s="17">
        <v>1</v>
      </c>
    </row>
    <row r="473" spans="1:7" x14ac:dyDescent="0.45">
      <c r="A473" s="296" t="s">
        <v>617</v>
      </c>
      <c r="B473" s="296" t="s">
        <v>617</v>
      </c>
      <c r="C473" s="297" t="s">
        <v>15292</v>
      </c>
      <c r="D473" s="298" t="s">
        <v>18490</v>
      </c>
      <c r="E473" s="298" t="s">
        <v>21581</v>
      </c>
      <c r="F473" s="17">
        <v>1</v>
      </c>
      <c r="G473" s="17">
        <v>1</v>
      </c>
    </row>
    <row r="474" spans="1:7" x14ac:dyDescent="0.45">
      <c r="A474" s="296" t="s">
        <v>6598</v>
      </c>
      <c r="B474" s="296" t="s">
        <v>619</v>
      </c>
      <c r="C474" s="297" t="s">
        <v>15293</v>
      </c>
      <c r="D474" s="298" t="s">
        <v>18489</v>
      </c>
      <c r="E474" s="298" t="s">
        <v>21580</v>
      </c>
      <c r="F474" s="17">
        <v>1</v>
      </c>
      <c r="G474" s="17">
        <v>1</v>
      </c>
    </row>
    <row r="475" spans="1:7" x14ac:dyDescent="0.45">
      <c r="A475" s="296" t="s">
        <v>6600</v>
      </c>
      <c r="B475" s="296" t="s">
        <v>620</v>
      </c>
      <c r="C475" s="297" t="s">
        <v>15294</v>
      </c>
      <c r="D475" s="298" t="s">
        <v>18488</v>
      </c>
      <c r="E475" s="298" t="s">
        <v>21579</v>
      </c>
      <c r="F475" s="17">
        <v>1</v>
      </c>
      <c r="G475" s="17">
        <v>1</v>
      </c>
    </row>
    <row r="476" spans="1:7" x14ac:dyDescent="0.45">
      <c r="A476" s="296" t="s">
        <v>6604</v>
      </c>
      <c r="B476" s="296" t="s">
        <v>619</v>
      </c>
      <c r="C476" s="297" t="s">
        <v>15295</v>
      </c>
      <c r="D476" s="298" t="s">
        <v>18487</v>
      </c>
      <c r="E476" s="298" t="s">
        <v>21580</v>
      </c>
      <c r="F476" s="17">
        <v>1</v>
      </c>
      <c r="G476" s="17">
        <v>1</v>
      </c>
    </row>
    <row r="477" spans="1:7" x14ac:dyDescent="0.45">
      <c r="A477" s="296" t="s">
        <v>6607</v>
      </c>
      <c r="B477" s="296" t="s">
        <v>620</v>
      </c>
      <c r="C477" s="297" t="s">
        <v>15296</v>
      </c>
      <c r="D477" s="298" t="s">
        <v>18486</v>
      </c>
      <c r="E477" s="298" t="s">
        <v>21579</v>
      </c>
      <c r="F477" s="17">
        <v>1</v>
      </c>
      <c r="G477" s="17">
        <v>1</v>
      </c>
    </row>
    <row r="478" spans="1:7" x14ac:dyDescent="0.45">
      <c r="A478" s="296" t="s">
        <v>621</v>
      </c>
      <c r="B478" s="296" t="s">
        <v>621</v>
      </c>
      <c r="C478" s="297" t="s">
        <v>15297</v>
      </c>
      <c r="D478" s="298" t="s">
        <v>18485</v>
      </c>
      <c r="E478" s="298" t="s">
        <v>21578</v>
      </c>
      <c r="F478" s="17">
        <v>1</v>
      </c>
      <c r="G478" s="17">
        <v>1</v>
      </c>
    </row>
    <row r="479" spans="1:7" x14ac:dyDescent="0.45">
      <c r="A479" s="296" t="s">
        <v>6613</v>
      </c>
      <c r="B479" s="296" t="s">
        <v>623</v>
      </c>
      <c r="C479" s="297" t="s">
        <v>15298</v>
      </c>
      <c r="D479" s="298" t="s">
        <v>18484</v>
      </c>
      <c r="E479" s="298" t="s">
        <v>21577</v>
      </c>
      <c r="F479" s="17">
        <v>1</v>
      </c>
      <c r="G479" s="17">
        <v>1</v>
      </c>
    </row>
    <row r="480" spans="1:7" x14ac:dyDescent="0.45">
      <c r="A480" s="296" t="s">
        <v>6614</v>
      </c>
      <c r="B480" s="296" t="s">
        <v>625</v>
      </c>
      <c r="C480" s="297" t="s">
        <v>15299</v>
      </c>
      <c r="D480" s="298" t="s">
        <v>18483</v>
      </c>
      <c r="E480" s="298" t="s">
        <v>21576</v>
      </c>
      <c r="F480" s="17">
        <v>1</v>
      </c>
      <c r="G480" s="17">
        <v>1</v>
      </c>
    </row>
    <row r="481" spans="1:7" x14ac:dyDescent="0.45">
      <c r="A481" s="296" t="s">
        <v>6618</v>
      </c>
      <c r="B481" s="296" t="s">
        <v>625</v>
      </c>
      <c r="C481" s="297" t="s">
        <v>15300</v>
      </c>
      <c r="D481" s="298" t="s">
        <v>18482</v>
      </c>
      <c r="E481" s="298" t="s">
        <v>21576</v>
      </c>
      <c r="F481" s="17">
        <v>1</v>
      </c>
      <c r="G481" s="17">
        <v>1</v>
      </c>
    </row>
    <row r="482" spans="1:7" x14ac:dyDescent="0.45">
      <c r="A482" s="296" t="s">
        <v>6622</v>
      </c>
      <c r="B482" s="296" t="s">
        <v>625</v>
      </c>
      <c r="C482" s="297" t="s">
        <v>15301</v>
      </c>
      <c r="D482" s="298" t="s">
        <v>18481</v>
      </c>
      <c r="E482" s="298" t="s">
        <v>21576</v>
      </c>
      <c r="F482" s="17">
        <v>1</v>
      </c>
      <c r="G482" s="17">
        <v>1</v>
      </c>
    </row>
    <row r="483" spans="1:7" x14ac:dyDescent="0.45">
      <c r="A483" s="296" t="s">
        <v>6625</v>
      </c>
      <c r="B483" s="296" t="s">
        <v>626</v>
      </c>
      <c r="C483" s="297" t="s">
        <v>15302</v>
      </c>
      <c r="D483" s="298" t="s">
        <v>18480</v>
      </c>
      <c r="E483" s="298" t="s">
        <v>21575</v>
      </c>
      <c r="F483" s="17">
        <v>1</v>
      </c>
      <c r="G483" s="17">
        <v>1</v>
      </c>
    </row>
    <row r="484" spans="1:7" x14ac:dyDescent="0.45">
      <c r="A484" s="296" t="s">
        <v>6626</v>
      </c>
      <c r="B484" s="296" t="s">
        <v>628</v>
      </c>
      <c r="C484" s="297" t="s">
        <v>15303</v>
      </c>
      <c r="D484" s="298" t="s">
        <v>18479</v>
      </c>
      <c r="E484" s="298" t="s">
        <v>21574</v>
      </c>
      <c r="F484" s="17">
        <v>1</v>
      </c>
      <c r="G484" s="17">
        <v>1</v>
      </c>
    </row>
    <row r="485" spans="1:7" x14ac:dyDescent="0.45">
      <c r="A485" s="296" t="s">
        <v>6631</v>
      </c>
      <c r="B485" s="296" t="s">
        <v>628</v>
      </c>
      <c r="C485" s="297" t="s">
        <v>15304</v>
      </c>
      <c r="D485" s="298" t="s">
        <v>18478</v>
      </c>
      <c r="E485" s="298" t="s">
        <v>21574</v>
      </c>
      <c r="F485" s="17">
        <v>1</v>
      </c>
      <c r="G485" s="17">
        <v>1</v>
      </c>
    </row>
    <row r="486" spans="1:7" x14ac:dyDescent="0.45">
      <c r="A486" s="296" t="s">
        <v>6635</v>
      </c>
      <c r="B486" s="296" t="s">
        <v>629</v>
      </c>
      <c r="C486" s="297" t="s">
        <v>15305</v>
      </c>
      <c r="D486" s="298" t="s">
        <v>18477</v>
      </c>
      <c r="E486" s="298" t="s">
        <v>21573</v>
      </c>
      <c r="F486" s="17">
        <v>1</v>
      </c>
      <c r="G486" s="17">
        <v>1</v>
      </c>
    </row>
    <row r="487" spans="1:7" x14ac:dyDescent="0.45">
      <c r="A487" s="296" t="s">
        <v>6636</v>
      </c>
      <c r="B487" s="296" t="s">
        <v>631</v>
      </c>
      <c r="C487" s="297" t="s">
        <v>15306</v>
      </c>
      <c r="D487" s="298" t="s">
        <v>18476</v>
      </c>
      <c r="E487" s="298" t="s">
        <v>21572</v>
      </c>
      <c r="F487" s="17">
        <v>1</v>
      </c>
      <c r="G487" s="17">
        <v>1</v>
      </c>
    </row>
    <row r="488" spans="1:7" x14ac:dyDescent="0.45">
      <c r="A488" s="296" t="s">
        <v>6639</v>
      </c>
      <c r="B488" s="296" t="s">
        <v>631</v>
      </c>
      <c r="C488" s="297" t="s">
        <v>15307</v>
      </c>
      <c r="D488" s="298" t="s">
        <v>18475</v>
      </c>
      <c r="E488" s="298" t="s">
        <v>21572</v>
      </c>
      <c r="F488" s="17">
        <v>1</v>
      </c>
      <c r="G488" s="17">
        <v>1</v>
      </c>
    </row>
    <row r="489" spans="1:7" x14ac:dyDescent="0.45">
      <c r="A489" s="296" t="s">
        <v>632</v>
      </c>
      <c r="B489" s="296" t="s">
        <v>632</v>
      </c>
      <c r="C489" s="297" t="s">
        <v>15308</v>
      </c>
      <c r="D489" s="298" t="s">
        <v>18474</v>
      </c>
      <c r="E489" s="298" t="s">
        <v>21571</v>
      </c>
      <c r="F489" s="17">
        <v>1</v>
      </c>
      <c r="G489" s="17">
        <v>1</v>
      </c>
    </row>
    <row r="490" spans="1:7" x14ac:dyDescent="0.45">
      <c r="A490" s="296" t="s">
        <v>6648</v>
      </c>
      <c r="B490" s="296" t="s">
        <v>634</v>
      </c>
      <c r="C490" s="297" t="s">
        <v>15309</v>
      </c>
      <c r="D490" s="298" t="s">
        <v>18473</v>
      </c>
      <c r="E490" s="298" t="s">
        <v>21570</v>
      </c>
      <c r="F490" s="17">
        <v>1</v>
      </c>
      <c r="G490" s="17">
        <v>1</v>
      </c>
    </row>
    <row r="491" spans="1:7" x14ac:dyDescent="0.45">
      <c r="A491" s="296" t="s">
        <v>6650</v>
      </c>
      <c r="B491" s="296" t="s">
        <v>636</v>
      </c>
      <c r="C491" s="297" t="s">
        <v>15310</v>
      </c>
      <c r="D491" s="298" t="s">
        <v>18472</v>
      </c>
      <c r="E491" s="298" t="s">
        <v>21569</v>
      </c>
      <c r="F491" s="17">
        <v>1</v>
      </c>
      <c r="G491" s="17">
        <v>1</v>
      </c>
    </row>
    <row r="492" spans="1:7" x14ac:dyDescent="0.45">
      <c r="A492" s="296" t="s">
        <v>6652</v>
      </c>
      <c r="B492" s="296" t="s">
        <v>638</v>
      </c>
      <c r="C492" s="297" t="s">
        <v>15311</v>
      </c>
      <c r="D492" s="298" t="s">
        <v>18471</v>
      </c>
      <c r="E492" s="298" t="s">
        <v>21568</v>
      </c>
      <c r="F492" s="17">
        <v>1</v>
      </c>
      <c r="G492" s="17">
        <v>1</v>
      </c>
    </row>
    <row r="493" spans="1:7" x14ac:dyDescent="0.45">
      <c r="A493" s="296" t="s">
        <v>6656</v>
      </c>
      <c r="B493" s="296" t="s">
        <v>638</v>
      </c>
      <c r="C493" s="297" t="s">
        <v>15312</v>
      </c>
      <c r="D493" s="298" t="s">
        <v>18470</v>
      </c>
      <c r="E493" s="298" t="s">
        <v>21568</v>
      </c>
      <c r="F493" s="17">
        <v>1</v>
      </c>
      <c r="G493" s="17">
        <v>1</v>
      </c>
    </row>
    <row r="494" spans="1:7" x14ac:dyDescent="0.45">
      <c r="A494" s="296" t="s">
        <v>6660</v>
      </c>
      <c r="B494" s="296" t="s">
        <v>640</v>
      </c>
      <c r="C494" s="297" t="s">
        <v>15313</v>
      </c>
      <c r="D494" s="298" t="s">
        <v>18469</v>
      </c>
      <c r="E494" s="298" t="s">
        <v>21567</v>
      </c>
      <c r="F494" s="17">
        <v>1</v>
      </c>
      <c r="G494" s="17">
        <v>1</v>
      </c>
    </row>
    <row r="495" spans="1:7" x14ac:dyDescent="0.45">
      <c r="A495" s="296" t="s">
        <v>6662</v>
      </c>
      <c r="B495" s="296" t="s">
        <v>642</v>
      </c>
      <c r="C495" s="297" t="s">
        <v>15314</v>
      </c>
      <c r="D495" s="298" t="s">
        <v>18468</v>
      </c>
      <c r="E495" s="298" t="s">
        <v>21566</v>
      </c>
      <c r="F495" s="17">
        <v>1</v>
      </c>
      <c r="G495" s="17">
        <v>1</v>
      </c>
    </row>
    <row r="496" spans="1:7" x14ac:dyDescent="0.45">
      <c r="A496" s="296" t="s">
        <v>6667</v>
      </c>
      <c r="B496" s="296" t="s">
        <v>644</v>
      </c>
      <c r="C496" s="297" t="s">
        <v>15315</v>
      </c>
      <c r="D496" s="298" t="s">
        <v>18467</v>
      </c>
      <c r="E496" s="298" t="s">
        <v>21565</v>
      </c>
      <c r="F496" s="17">
        <v>1</v>
      </c>
      <c r="G496" s="17">
        <v>1</v>
      </c>
    </row>
    <row r="497" spans="1:7" x14ac:dyDescent="0.45">
      <c r="A497" s="296" t="s">
        <v>6671</v>
      </c>
      <c r="B497" s="296" t="s">
        <v>646</v>
      </c>
      <c r="C497" s="297" t="s">
        <v>15316</v>
      </c>
      <c r="D497" s="298" t="s">
        <v>18466</v>
      </c>
      <c r="E497" s="298" t="s">
        <v>21564</v>
      </c>
      <c r="F497" s="17">
        <v>1</v>
      </c>
      <c r="G497" s="17">
        <v>1</v>
      </c>
    </row>
    <row r="498" spans="1:7" x14ac:dyDescent="0.45">
      <c r="A498" s="296" t="s">
        <v>6674</v>
      </c>
      <c r="B498" s="296" t="s">
        <v>648</v>
      </c>
      <c r="C498" s="297" t="s">
        <v>15317</v>
      </c>
      <c r="D498" s="298" t="s">
        <v>18465</v>
      </c>
      <c r="E498" s="298" t="s">
        <v>21563</v>
      </c>
      <c r="F498" s="17">
        <v>1</v>
      </c>
      <c r="G498" s="17">
        <v>1</v>
      </c>
    </row>
    <row r="499" spans="1:7" x14ac:dyDescent="0.45">
      <c r="A499" s="296" t="s">
        <v>6675</v>
      </c>
      <c r="B499" s="296" t="s">
        <v>650</v>
      </c>
      <c r="C499" s="297" t="s">
        <v>15318</v>
      </c>
      <c r="D499" s="298" t="s">
        <v>18464</v>
      </c>
      <c r="E499" s="298" t="s">
        <v>21562</v>
      </c>
      <c r="F499" s="17">
        <v>1</v>
      </c>
      <c r="G499" s="17">
        <v>1</v>
      </c>
    </row>
    <row r="500" spans="1:7" x14ac:dyDescent="0.45">
      <c r="A500" s="296" t="s">
        <v>6678</v>
      </c>
      <c r="B500" s="296" t="s">
        <v>650</v>
      </c>
      <c r="C500" s="297" t="s">
        <v>15319</v>
      </c>
      <c r="D500" s="298" t="s">
        <v>18463</v>
      </c>
      <c r="E500" s="298" t="s">
        <v>21562</v>
      </c>
      <c r="F500" s="17">
        <v>1</v>
      </c>
      <c r="G500" s="17">
        <v>1</v>
      </c>
    </row>
    <row r="501" spans="1:7" x14ac:dyDescent="0.45">
      <c r="A501" s="296" t="s">
        <v>6682</v>
      </c>
      <c r="B501" s="296" t="s">
        <v>650</v>
      </c>
      <c r="C501" s="297" t="s">
        <v>15320</v>
      </c>
      <c r="D501" s="298" t="s">
        <v>18462</v>
      </c>
      <c r="E501" s="298" t="s">
        <v>21562</v>
      </c>
      <c r="F501" s="17">
        <v>1</v>
      </c>
      <c r="G501" s="17">
        <v>1</v>
      </c>
    </row>
    <row r="502" spans="1:7" x14ac:dyDescent="0.45">
      <c r="A502" s="296" t="s">
        <v>6685</v>
      </c>
      <c r="B502" s="296" t="s">
        <v>650</v>
      </c>
      <c r="C502" s="297" t="s">
        <v>15321</v>
      </c>
      <c r="D502" s="298" t="s">
        <v>18461</v>
      </c>
      <c r="E502" s="298" t="s">
        <v>21562</v>
      </c>
      <c r="F502" s="17">
        <v>1</v>
      </c>
      <c r="G502" s="17">
        <v>1</v>
      </c>
    </row>
    <row r="503" spans="1:7" x14ac:dyDescent="0.45">
      <c r="A503" s="296" t="s">
        <v>6690</v>
      </c>
      <c r="B503" s="296" t="s">
        <v>650</v>
      </c>
      <c r="C503" s="297" t="s">
        <v>15322</v>
      </c>
      <c r="D503" s="298" t="s">
        <v>18460</v>
      </c>
      <c r="E503" s="298" t="s">
        <v>21562</v>
      </c>
      <c r="F503" s="17">
        <v>1</v>
      </c>
      <c r="G503" s="17">
        <v>1</v>
      </c>
    </row>
    <row r="504" spans="1:7" x14ac:dyDescent="0.45">
      <c r="A504" s="296" t="s">
        <v>6695</v>
      </c>
      <c r="B504" s="296" t="s">
        <v>651</v>
      </c>
      <c r="C504" s="297" t="s">
        <v>15323</v>
      </c>
      <c r="D504" s="298" t="s">
        <v>18459</v>
      </c>
      <c r="E504" s="298" t="s">
        <v>21561</v>
      </c>
      <c r="F504" s="17">
        <v>1</v>
      </c>
      <c r="G504" s="17">
        <v>1</v>
      </c>
    </row>
    <row r="505" spans="1:7" x14ac:dyDescent="0.45">
      <c r="A505" s="296" t="s">
        <v>6697</v>
      </c>
      <c r="B505" s="296" t="s">
        <v>653</v>
      </c>
      <c r="C505" s="297" t="s">
        <v>15324</v>
      </c>
      <c r="D505" s="298" t="s">
        <v>18458</v>
      </c>
      <c r="E505" s="298" t="s">
        <v>21560</v>
      </c>
      <c r="F505" s="17">
        <v>1</v>
      </c>
      <c r="G505" s="17">
        <v>1</v>
      </c>
    </row>
    <row r="506" spans="1:7" x14ac:dyDescent="0.45">
      <c r="A506" s="296" t="s">
        <v>6701</v>
      </c>
      <c r="B506" s="296" t="s">
        <v>653</v>
      </c>
      <c r="C506" s="297" t="s">
        <v>15325</v>
      </c>
      <c r="D506" s="298" t="s">
        <v>18457</v>
      </c>
      <c r="E506" s="298" t="s">
        <v>21560</v>
      </c>
      <c r="F506" s="17">
        <v>1</v>
      </c>
      <c r="G506" s="17">
        <v>1</v>
      </c>
    </row>
    <row r="507" spans="1:7" x14ac:dyDescent="0.45">
      <c r="A507" s="296" t="s">
        <v>654</v>
      </c>
      <c r="B507" s="296" t="s">
        <v>654</v>
      </c>
      <c r="C507" s="297" t="s">
        <v>15326</v>
      </c>
      <c r="D507" s="298" t="s">
        <v>18456</v>
      </c>
      <c r="E507" s="298" t="s">
        <v>21559</v>
      </c>
      <c r="F507" s="17">
        <v>1</v>
      </c>
      <c r="G507" s="17">
        <v>1</v>
      </c>
    </row>
    <row r="508" spans="1:7" x14ac:dyDescent="0.45">
      <c r="A508" s="296" t="s">
        <v>656</v>
      </c>
      <c r="B508" s="296" t="s">
        <v>656</v>
      </c>
      <c r="C508" s="297" t="s">
        <v>15327</v>
      </c>
      <c r="D508" s="298" t="s">
        <v>18455</v>
      </c>
      <c r="E508" s="298" t="s">
        <v>21558</v>
      </c>
      <c r="F508" s="17">
        <v>1</v>
      </c>
      <c r="G508" s="17">
        <v>1</v>
      </c>
    </row>
    <row r="509" spans="1:7" x14ac:dyDescent="0.45">
      <c r="A509" s="296" t="s">
        <v>6709</v>
      </c>
      <c r="B509" s="296" t="s">
        <v>658</v>
      </c>
      <c r="C509" s="297" t="s">
        <v>15328</v>
      </c>
      <c r="D509" s="298" t="s">
        <v>18454</v>
      </c>
      <c r="E509" s="298" t="s">
        <v>21557</v>
      </c>
      <c r="F509" s="17">
        <v>1</v>
      </c>
      <c r="G509" s="17">
        <v>1</v>
      </c>
    </row>
    <row r="510" spans="1:7" x14ac:dyDescent="0.45">
      <c r="A510" s="296" t="s">
        <v>6710</v>
      </c>
      <c r="B510" s="296" t="s">
        <v>660</v>
      </c>
      <c r="C510" s="297" t="s">
        <v>15329</v>
      </c>
      <c r="D510" s="298" t="s">
        <v>18453</v>
      </c>
      <c r="E510" s="298" t="s">
        <v>21556</v>
      </c>
      <c r="F510" s="17">
        <v>1</v>
      </c>
      <c r="G510" s="17">
        <v>1</v>
      </c>
    </row>
    <row r="511" spans="1:7" x14ac:dyDescent="0.45">
      <c r="A511" s="296" t="s">
        <v>6716</v>
      </c>
      <c r="B511" s="296" t="s">
        <v>660</v>
      </c>
      <c r="C511" s="297" t="s">
        <v>15330</v>
      </c>
      <c r="D511" s="298" t="s">
        <v>18452</v>
      </c>
      <c r="E511" s="298" t="s">
        <v>21556</v>
      </c>
      <c r="F511" s="17">
        <v>1</v>
      </c>
      <c r="G511" s="17">
        <v>1</v>
      </c>
    </row>
    <row r="512" spans="1:7" x14ac:dyDescent="0.45">
      <c r="A512" s="296" t="s">
        <v>6721</v>
      </c>
      <c r="B512" s="296" t="s">
        <v>661</v>
      </c>
      <c r="C512" s="297" t="s">
        <v>15331</v>
      </c>
      <c r="D512" s="298" t="s">
        <v>18451</v>
      </c>
      <c r="E512" s="298" t="s">
        <v>21555</v>
      </c>
      <c r="F512" s="17">
        <v>1</v>
      </c>
      <c r="G512" s="17">
        <v>1</v>
      </c>
    </row>
    <row r="513" spans="1:7" x14ac:dyDescent="0.45">
      <c r="A513" s="296" t="s">
        <v>6722</v>
      </c>
      <c r="B513" s="296" t="s">
        <v>663</v>
      </c>
      <c r="C513" s="297" t="s">
        <v>15332</v>
      </c>
      <c r="D513" s="298" t="s">
        <v>18450</v>
      </c>
      <c r="E513" s="298" t="s">
        <v>21554</v>
      </c>
      <c r="F513" s="17">
        <v>1</v>
      </c>
      <c r="G513" s="17">
        <v>1</v>
      </c>
    </row>
    <row r="514" spans="1:7" x14ac:dyDescent="0.45">
      <c r="A514" s="296" t="s">
        <v>6726</v>
      </c>
      <c r="B514" s="296" t="s">
        <v>664</v>
      </c>
      <c r="C514" s="297" t="s">
        <v>15333</v>
      </c>
      <c r="D514" s="298" t="s">
        <v>18449</v>
      </c>
      <c r="E514" s="298" t="s">
        <v>21553</v>
      </c>
      <c r="F514" s="17">
        <v>1</v>
      </c>
      <c r="G514" s="17">
        <v>1</v>
      </c>
    </row>
    <row r="515" spans="1:7" x14ac:dyDescent="0.45">
      <c r="A515" s="296" t="s">
        <v>6728</v>
      </c>
      <c r="B515" s="296" t="s">
        <v>666</v>
      </c>
      <c r="C515" s="297" t="s">
        <v>15334</v>
      </c>
      <c r="D515" s="298" t="s">
        <v>18448</v>
      </c>
      <c r="E515" s="298" t="s">
        <v>21552</v>
      </c>
      <c r="F515" s="17">
        <v>1</v>
      </c>
      <c r="G515" s="17">
        <v>1</v>
      </c>
    </row>
    <row r="516" spans="1:7" x14ac:dyDescent="0.45">
      <c r="A516" s="296" t="s">
        <v>6730</v>
      </c>
      <c r="B516" s="296" t="s">
        <v>666</v>
      </c>
      <c r="C516" s="297" t="s">
        <v>15335</v>
      </c>
      <c r="D516" s="298" t="s">
        <v>18447</v>
      </c>
      <c r="E516" s="298" t="s">
        <v>21552</v>
      </c>
      <c r="F516" s="17">
        <v>1</v>
      </c>
      <c r="G516" s="17">
        <v>1</v>
      </c>
    </row>
    <row r="517" spans="1:7" x14ac:dyDescent="0.45">
      <c r="A517" s="296" t="s">
        <v>6733</v>
      </c>
      <c r="B517" s="296" t="s">
        <v>667</v>
      </c>
      <c r="C517" s="297" t="s">
        <v>15336</v>
      </c>
      <c r="D517" s="298" t="s">
        <v>18446</v>
      </c>
      <c r="E517" s="298" t="s">
        <v>21551</v>
      </c>
      <c r="F517" s="17">
        <v>1</v>
      </c>
      <c r="G517" s="17">
        <v>1</v>
      </c>
    </row>
    <row r="518" spans="1:7" x14ac:dyDescent="0.45">
      <c r="A518" s="296" t="s">
        <v>6734</v>
      </c>
      <c r="B518" s="296" t="s">
        <v>669</v>
      </c>
      <c r="C518" s="297" t="s">
        <v>15337</v>
      </c>
      <c r="D518" s="298" t="s">
        <v>18445</v>
      </c>
      <c r="E518" s="298" t="s">
        <v>21550</v>
      </c>
      <c r="F518" s="17">
        <v>1</v>
      </c>
      <c r="G518" s="17">
        <v>1</v>
      </c>
    </row>
    <row r="519" spans="1:7" x14ac:dyDescent="0.45">
      <c r="A519" s="296" t="s">
        <v>670</v>
      </c>
      <c r="B519" s="296" t="s">
        <v>670</v>
      </c>
      <c r="C519" s="297" t="s">
        <v>15338</v>
      </c>
      <c r="D519" s="298" t="s">
        <v>18444</v>
      </c>
      <c r="E519" s="298" t="s">
        <v>21549</v>
      </c>
      <c r="F519" s="17">
        <v>1</v>
      </c>
      <c r="G519" s="17">
        <v>1</v>
      </c>
    </row>
    <row r="520" spans="1:7" x14ac:dyDescent="0.45">
      <c r="A520" s="296" t="s">
        <v>6740</v>
      </c>
      <c r="B520" s="296" t="s">
        <v>672</v>
      </c>
      <c r="C520" s="297" t="s">
        <v>15339</v>
      </c>
      <c r="D520" s="298" t="s">
        <v>18443</v>
      </c>
      <c r="E520" s="298" t="s">
        <v>21548</v>
      </c>
      <c r="F520" s="17">
        <v>1</v>
      </c>
      <c r="G520" s="17">
        <v>1</v>
      </c>
    </row>
    <row r="521" spans="1:7" x14ac:dyDescent="0.45">
      <c r="A521" s="296" t="s">
        <v>6743</v>
      </c>
      <c r="B521" s="296" t="s">
        <v>674</v>
      </c>
      <c r="C521" s="297" t="s">
        <v>15340</v>
      </c>
      <c r="D521" s="298" t="s">
        <v>18442</v>
      </c>
      <c r="E521" s="298" t="s">
        <v>21547</v>
      </c>
      <c r="F521" s="17">
        <v>1</v>
      </c>
      <c r="G521" s="17">
        <v>1</v>
      </c>
    </row>
    <row r="522" spans="1:7" x14ac:dyDescent="0.45">
      <c r="A522" s="296" t="s">
        <v>6746</v>
      </c>
      <c r="B522" s="296" t="s">
        <v>674</v>
      </c>
      <c r="C522" s="297" t="s">
        <v>15341</v>
      </c>
      <c r="D522" s="298" t="s">
        <v>18441</v>
      </c>
      <c r="E522" s="298" t="s">
        <v>21547</v>
      </c>
      <c r="F522" s="17">
        <v>1</v>
      </c>
      <c r="G522" s="17">
        <v>1</v>
      </c>
    </row>
    <row r="523" spans="1:7" x14ac:dyDescent="0.45">
      <c r="A523" s="296" t="s">
        <v>6749</v>
      </c>
      <c r="B523" s="296" t="s">
        <v>674</v>
      </c>
      <c r="C523" s="297" t="s">
        <v>15342</v>
      </c>
      <c r="D523" s="298" t="s">
        <v>18440</v>
      </c>
      <c r="E523" s="298" t="s">
        <v>21547</v>
      </c>
      <c r="F523" s="17">
        <v>1</v>
      </c>
      <c r="G523" s="17">
        <v>1</v>
      </c>
    </row>
    <row r="524" spans="1:7" x14ac:dyDescent="0.45">
      <c r="A524" s="296" t="s">
        <v>6751</v>
      </c>
      <c r="B524" s="296" t="s">
        <v>674</v>
      </c>
      <c r="C524" s="297" t="s">
        <v>15343</v>
      </c>
      <c r="D524" s="298" t="s">
        <v>18439</v>
      </c>
      <c r="E524" s="298" t="s">
        <v>21547</v>
      </c>
      <c r="F524" s="17">
        <v>1</v>
      </c>
      <c r="G524" s="17">
        <v>1</v>
      </c>
    </row>
    <row r="525" spans="1:7" x14ac:dyDescent="0.45">
      <c r="A525" s="296" t="s">
        <v>6755</v>
      </c>
      <c r="B525" s="296" t="s">
        <v>674</v>
      </c>
      <c r="C525" s="297" t="s">
        <v>15344</v>
      </c>
      <c r="D525" s="298" t="s">
        <v>18438</v>
      </c>
      <c r="E525" s="298" t="s">
        <v>21547</v>
      </c>
      <c r="F525" s="17">
        <v>1</v>
      </c>
      <c r="G525" s="17">
        <v>1</v>
      </c>
    </row>
    <row r="526" spans="1:7" x14ac:dyDescent="0.45">
      <c r="A526" s="296" t="s">
        <v>6757</v>
      </c>
      <c r="B526" s="296" t="s">
        <v>674</v>
      </c>
      <c r="C526" s="297" t="s">
        <v>15345</v>
      </c>
      <c r="D526" s="298" t="s">
        <v>18437</v>
      </c>
      <c r="E526" s="298" t="s">
        <v>21547</v>
      </c>
      <c r="F526" s="17">
        <v>1</v>
      </c>
      <c r="G526" s="17">
        <v>1</v>
      </c>
    </row>
    <row r="527" spans="1:7" x14ac:dyDescent="0.45">
      <c r="A527" s="296" t="s">
        <v>6759</v>
      </c>
      <c r="B527" s="296" t="s">
        <v>674</v>
      </c>
      <c r="C527" s="297" t="s">
        <v>15346</v>
      </c>
      <c r="D527" s="298" t="s">
        <v>18436</v>
      </c>
      <c r="E527" s="298" t="s">
        <v>21547</v>
      </c>
      <c r="F527" s="17">
        <v>1</v>
      </c>
      <c r="G527" s="17">
        <v>1</v>
      </c>
    </row>
    <row r="528" spans="1:7" x14ac:dyDescent="0.45">
      <c r="A528" s="296" t="s">
        <v>6761</v>
      </c>
      <c r="B528" s="296" t="s">
        <v>674</v>
      </c>
      <c r="C528" s="297" t="s">
        <v>15347</v>
      </c>
      <c r="D528" s="298" t="s">
        <v>18435</v>
      </c>
      <c r="E528" s="298" t="s">
        <v>21547</v>
      </c>
      <c r="F528" s="17">
        <v>1</v>
      </c>
      <c r="G528" s="17">
        <v>1</v>
      </c>
    </row>
    <row r="529" spans="1:7" x14ac:dyDescent="0.45">
      <c r="A529" s="296" t="s">
        <v>6764</v>
      </c>
      <c r="B529" s="296" t="s">
        <v>674</v>
      </c>
      <c r="C529" s="297" t="s">
        <v>15348</v>
      </c>
      <c r="D529" s="298" t="s">
        <v>18434</v>
      </c>
      <c r="E529" s="298" t="s">
        <v>21547</v>
      </c>
      <c r="F529" s="17">
        <v>1</v>
      </c>
      <c r="G529" s="17">
        <v>1</v>
      </c>
    </row>
    <row r="530" spans="1:7" x14ac:dyDescent="0.45">
      <c r="A530" s="296" t="s">
        <v>6766</v>
      </c>
      <c r="B530" s="296" t="s">
        <v>675</v>
      </c>
      <c r="C530" s="297" t="s">
        <v>15349</v>
      </c>
      <c r="D530" s="298" t="s">
        <v>18433</v>
      </c>
      <c r="E530" s="298" t="s">
        <v>21546</v>
      </c>
      <c r="F530" s="17">
        <v>1</v>
      </c>
      <c r="G530" s="17">
        <v>1</v>
      </c>
    </row>
    <row r="531" spans="1:7" x14ac:dyDescent="0.45">
      <c r="A531" s="296" t="s">
        <v>6767</v>
      </c>
      <c r="B531" s="296" t="s">
        <v>677</v>
      </c>
      <c r="C531" s="297" t="s">
        <v>15350</v>
      </c>
      <c r="D531" s="298" t="s">
        <v>18432</v>
      </c>
      <c r="E531" s="298" t="s">
        <v>21545</v>
      </c>
      <c r="F531" s="17">
        <v>1</v>
      </c>
      <c r="G531" s="17">
        <v>1</v>
      </c>
    </row>
    <row r="532" spans="1:7" x14ac:dyDescent="0.45">
      <c r="A532" s="296" t="s">
        <v>6771</v>
      </c>
      <c r="B532" s="296" t="s">
        <v>677</v>
      </c>
      <c r="C532" s="297" t="s">
        <v>15351</v>
      </c>
      <c r="D532" s="298" t="s">
        <v>18431</v>
      </c>
      <c r="E532" s="298" t="s">
        <v>21545</v>
      </c>
      <c r="F532" s="17">
        <v>1</v>
      </c>
      <c r="G532" s="17">
        <v>1</v>
      </c>
    </row>
    <row r="533" spans="1:7" x14ac:dyDescent="0.45">
      <c r="A533" s="296" t="s">
        <v>6774</v>
      </c>
      <c r="B533" s="296" t="s">
        <v>677</v>
      </c>
      <c r="C533" s="297" t="s">
        <v>15352</v>
      </c>
      <c r="D533" s="298" t="s">
        <v>18430</v>
      </c>
      <c r="E533" s="298" t="s">
        <v>21545</v>
      </c>
      <c r="F533" s="17">
        <v>1</v>
      </c>
      <c r="G533" s="17">
        <v>1</v>
      </c>
    </row>
    <row r="534" spans="1:7" x14ac:dyDescent="0.45">
      <c r="A534" s="296" t="s">
        <v>6776</v>
      </c>
      <c r="B534" s="296" t="s">
        <v>677</v>
      </c>
      <c r="C534" s="297" t="s">
        <v>15353</v>
      </c>
      <c r="D534" s="298" t="s">
        <v>18429</v>
      </c>
      <c r="E534" s="298" t="s">
        <v>21545</v>
      </c>
      <c r="F534" s="17">
        <v>1</v>
      </c>
      <c r="G534" s="17">
        <v>1</v>
      </c>
    </row>
    <row r="535" spans="1:7" x14ac:dyDescent="0.45">
      <c r="A535" s="296" t="s">
        <v>6778</v>
      </c>
      <c r="B535" s="296" t="s">
        <v>678</v>
      </c>
      <c r="C535" s="297" t="s">
        <v>15354</v>
      </c>
      <c r="D535" s="298" t="s">
        <v>18428</v>
      </c>
      <c r="E535" s="298" t="s">
        <v>21544</v>
      </c>
      <c r="F535" s="17">
        <v>1</v>
      </c>
      <c r="G535" s="17">
        <v>1</v>
      </c>
    </row>
    <row r="536" spans="1:7" x14ac:dyDescent="0.45">
      <c r="A536" s="296" t="s">
        <v>6779</v>
      </c>
      <c r="B536" s="296" t="s">
        <v>680</v>
      </c>
      <c r="C536" s="297" t="s">
        <v>15355</v>
      </c>
      <c r="D536" s="298" t="s">
        <v>18427</v>
      </c>
      <c r="E536" s="298" t="s">
        <v>21543</v>
      </c>
      <c r="F536" s="17">
        <v>1</v>
      </c>
      <c r="G536" s="17">
        <v>1</v>
      </c>
    </row>
    <row r="537" spans="1:7" x14ac:dyDescent="0.45">
      <c r="A537" s="296" t="s">
        <v>6782</v>
      </c>
      <c r="B537" s="296" t="s">
        <v>680</v>
      </c>
      <c r="C537" s="297" t="s">
        <v>15356</v>
      </c>
      <c r="D537" s="298" t="s">
        <v>18426</v>
      </c>
      <c r="E537" s="298" t="s">
        <v>21543</v>
      </c>
      <c r="F537" s="17">
        <v>1</v>
      </c>
      <c r="G537" s="17">
        <v>1</v>
      </c>
    </row>
    <row r="538" spans="1:7" x14ac:dyDescent="0.45">
      <c r="A538" s="296" t="s">
        <v>6784</v>
      </c>
      <c r="B538" s="296" t="s">
        <v>680</v>
      </c>
      <c r="C538" s="297" t="s">
        <v>15357</v>
      </c>
      <c r="D538" s="298" t="s">
        <v>18425</v>
      </c>
      <c r="E538" s="298" t="s">
        <v>21543</v>
      </c>
      <c r="F538" s="17">
        <v>1</v>
      </c>
      <c r="G538" s="17">
        <v>1</v>
      </c>
    </row>
    <row r="539" spans="1:7" x14ac:dyDescent="0.45">
      <c r="A539" s="296" t="s">
        <v>6787</v>
      </c>
      <c r="B539" s="296" t="s">
        <v>680</v>
      </c>
      <c r="C539" s="297" t="s">
        <v>15358</v>
      </c>
      <c r="D539" s="298" t="s">
        <v>18424</v>
      </c>
      <c r="E539" s="298" t="s">
        <v>21543</v>
      </c>
      <c r="F539" s="17">
        <v>1</v>
      </c>
      <c r="G539" s="17">
        <v>1</v>
      </c>
    </row>
    <row r="540" spans="1:7" x14ac:dyDescent="0.45">
      <c r="A540" s="296" t="s">
        <v>6792</v>
      </c>
      <c r="B540" s="296" t="s">
        <v>680</v>
      </c>
      <c r="C540" s="297" t="s">
        <v>15359</v>
      </c>
      <c r="D540" s="298" t="s">
        <v>18423</v>
      </c>
      <c r="E540" s="298" t="s">
        <v>21543</v>
      </c>
      <c r="F540" s="17">
        <v>1</v>
      </c>
      <c r="G540" s="17">
        <v>1</v>
      </c>
    </row>
    <row r="541" spans="1:7" x14ac:dyDescent="0.45">
      <c r="A541" s="296" t="s">
        <v>6794</v>
      </c>
      <c r="B541" s="296" t="s">
        <v>680</v>
      </c>
      <c r="C541" s="297" t="s">
        <v>15360</v>
      </c>
      <c r="D541" s="298" t="s">
        <v>18422</v>
      </c>
      <c r="E541" s="298" t="s">
        <v>21543</v>
      </c>
      <c r="F541" s="17">
        <v>1</v>
      </c>
      <c r="G541" s="17">
        <v>1</v>
      </c>
    </row>
    <row r="542" spans="1:7" x14ac:dyDescent="0.45">
      <c r="A542" s="296" t="s">
        <v>6798</v>
      </c>
      <c r="B542" s="296" t="s">
        <v>680</v>
      </c>
      <c r="C542" s="297" t="s">
        <v>15361</v>
      </c>
      <c r="D542" s="298" t="s">
        <v>18421</v>
      </c>
      <c r="E542" s="298" t="s">
        <v>21543</v>
      </c>
      <c r="F542" s="17">
        <v>1</v>
      </c>
      <c r="G542" s="17">
        <v>1</v>
      </c>
    </row>
    <row r="543" spans="1:7" x14ac:dyDescent="0.45">
      <c r="A543" s="296" t="s">
        <v>6800</v>
      </c>
      <c r="B543" s="296" t="s">
        <v>680</v>
      </c>
      <c r="C543" s="297" t="s">
        <v>15362</v>
      </c>
      <c r="D543" s="298" t="s">
        <v>18420</v>
      </c>
      <c r="E543" s="298" t="s">
        <v>21543</v>
      </c>
      <c r="F543" s="17">
        <v>1</v>
      </c>
      <c r="G543" s="17">
        <v>1</v>
      </c>
    </row>
    <row r="544" spans="1:7" x14ac:dyDescent="0.45">
      <c r="A544" s="296" t="s">
        <v>6803</v>
      </c>
      <c r="B544" s="296" t="s">
        <v>680</v>
      </c>
      <c r="C544" s="297" t="s">
        <v>15363</v>
      </c>
      <c r="D544" s="298" t="s">
        <v>18419</v>
      </c>
      <c r="E544" s="298" t="s">
        <v>21543</v>
      </c>
      <c r="F544" s="17">
        <v>1</v>
      </c>
      <c r="G544" s="17">
        <v>1</v>
      </c>
    </row>
    <row r="545" spans="1:7" x14ac:dyDescent="0.45">
      <c r="A545" s="296" t="s">
        <v>6805</v>
      </c>
      <c r="B545" s="296" t="s">
        <v>681</v>
      </c>
      <c r="C545" s="297" t="s">
        <v>15364</v>
      </c>
      <c r="D545" s="298" t="s">
        <v>18418</v>
      </c>
      <c r="E545" s="298" t="s">
        <v>21542</v>
      </c>
      <c r="F545" s="17">
        <v>1</v>
      </c>
      <c r="G545" s="17">
        <v>1</v>
      </c>
    </row>
    <row r="546" spans="1:7" x14ac:dyDescent="0.45">
      <c r="A546" s="296" t="s">
        <v>6807</v>
      </c>
      <c r="B546" s="296" t="s">
        <v>683</v>
      </c>
      <c r="C546" s="297" t="s">
        <v>15365</v>
      </c>
      <c r="D546" s="298" t="s">
        <v>18417</v>
      </c>
      <c r="E546" s="298" t="s">
        <v>21541</v>
      </c>
      <c r="F546" s="17">
        <v>1</v>
      </c>
      <c r="G546" s="17">
        <v>1</v>
      </c>
    </row>
    <row r="547" spans="1:7" x14ac:dyDescent="0.45">
      <c r="A547" s="296" t="s">
        <v>6810</v>
      </c>
      <c r="B547" s="296" t="s">
        <v>683</v>
      </c>
      <c r="C547" s="297" t="s">
        <v>15366</v>
      </c>
      <c r="D547" s="298" t="s">
        <v>18416</v>
      </c>
      <c r="E547" s="298" t="s">
        <v>21541</v>
      </c>
      <c r="F547" s="17">
        <v>1</v>
      </c>
      <c r="G547" s="17">
        <v>1</v>
      </c>
    </row>
    <row r="548" spans="1:7" x14ac:dyDescent="0.45">
      <c r="A548" s="296" t="s">
        <v>6814</v>
      </c>
      <c r="B548" s="296" t="s">
        <v>685</v>
      </c>
      <c r="C548" s="297" t="s">
        <v>15367</v>
      </c>
      <c r="D548" s="298" t="s">
        <v>18415</v>
      </c>
      <c r="E548" s="298" t="s">
        <v>21540</v>
      </c>
      <c r="F548" s="17">
        <v>1</v>
      </c>
      <c r="G548" s="17">
        <v>1</v>
      </c>
    </row>
    <row r="549" spans="1:7" x14ac:dyDescent="0.45">
      <c r="A549" s="296" t="s">
        <v>6818</v>
      </c>
      <c r="B549" s="296" t="s">
        <v>685</v>
      </c>
      <c r="C549" s="297" t="s">
        <v>15368</v>
      </c>
      <c r="D549" s="298" t="s">
        <v>18414</v>
      </c>
      <c r="E549" s="298" t="s">
        <v>21540</v>
      </c>
      <c r="F549" s="17">
        <v>1</v>
      </c>
      <c r="G549" s="17">
        <v>1</v>
      </c>
    </row>
    <row r="550" spans="1:7" x14ac:dyDescent="0.45">
      <c r="A550" s="296" t="s">
        <v>6821</v>
      </c>
      <c r="B550" s="296" t="s">
        <v>685</v>
      </c>
      <c r="C550" s="297" t="s">
        <v>15369</v>
      </c>
      <c r="D550" s="298" t="s">
        <v>18413</v>
      </c>
      <c r="E550" s="298" t="s">
        <v>21540</v>
      </c>
      <c r="F550" s="17">
        <v>1</v>
      </c>
      <c r="G550" s="17">
        <v>1</v>
      </c>
    </row>
    <row r="551" spans="1:7" x14ac:dyDescent="0.45">
      <c r="A551" s="296" t="s">
        <v>6824</v>
      </c>
      <c r="B551" s="296" t="s">
        <v>685</v>
      </c>
      <c r="C551" s="297" t="s">
        <v>15370</v>
      </c>
      <c r="D551" s="298" t="s">
        <v>18412</v>
      </c>
      <c r="E551" s="298" t="s">
        <v>21540</v>
      </c>
      <c r="F551" s="17">
        <v>1</v>
      </c>
      <c r="G551" s="17">
        <v>1</v>
      </c>
    </row>
    <row r="552" spans="1:7" x14ac:dyDescent="0.45">
      <c r="A552" s="296" t="s">
        <v>6827</v>
      </c>
      <c r="B552" s="296" t="s">
        <v>685</v>
      </c>
      <c r="C552" s="297" t="s">
        <v>15371</v>
      </c>
      <c r="D552" s="298" t="s">
        <v>18411</v>
      </c>
      <c r="E552" s="298" t="s">
        <v>21540</v>
      </c>
      <c r="F552" s="17">
        <v>1</v>
      </c>
      <c r="G552" s="17">
        <v>1</v>
      </c>
    </row>
    <row r="553" spans="1:7" x14ac:dyDescent="0.45">
      <c r="A553" s="296" t="s">
        <v>6831</v>
      </c>
      <c r="B553" s="296" t="s">
        <v>685</v>
      </c>
      <c r="C553" s="297" t="s">
        <v>15372</v>
      </c>
      <c r="D553" s="298" t="s">
        <v>18410</v>
      </c>
      <c r="E553" s="298" t="s">
        <v>21540</v>
      </c>
      <c r="F553" s="17">
        <v>1</v>
      </c>
      <c r="G553" s="17">
        <v>1</v>
      </c>
    </row>
    <row r="554" spans="1:7" x14ac:dyDescent="0.45">
      <c r="A554" s="296" t="s">
        <v>6833</v>
      </c>
      <c r="B554" s="296" t="s">
        <v>685</v>
      </c>
      <c r="C554" s="297" t="s">
        <v>15373</v>
      </c>
      <c r="D554" s="298" t="s">
        <v>18409</v>
      </c>
      <c r="E554" s="298" t="s">
        <v>21540</v>
      </c>
      <c r="F554" s="17">
        <v>1</v>
      </c>
      <c r="G554" s="17">
        <v>1</v>
      </c>
    </row>
    <row r="555" spans="1:7" x14ac:dyDescent="0.45">
      <c r="A555" s="296" t="s">
        <v>6836</v>
      </c>
      <c r="B555" s="296" t="s">
        <v>687</v>
      </c>
      <c r="C555" s="297" t="s">
        <v>15374</v>
      </c>
      <c r="D555" s="298" t="s">
        <v>18408</v>
      </c>
      <c r="E555" s="298" t="s">
        <v>21539</v>
      </c>
      <c r="F555" s="17">
        <v>1</v>
      </c>
      <c r="G555" s="17">
        <v>1</v>
      </c>
    </row>
    <row r="556" spans="1:7" x14ac:dyDescent="0.45">
      <c r="A556" s="296" t="s">
        <v>6839</v>
      </c>
      <c r="B556" s="296" t="s">
        <v>689</v>
      </c>
      <c r="C556" s="297" t="s">
        <v>15375</v>
      </c>
      <c r="D556" s="298" t="s">
        <v>18407</v>
      </c>
      <c r="E556" s="298" t="s">
        <v>21538</v>
      </c>
      <c r="F556" s="17">
        <v>1</v>
      </c>
      <c r="G556" s="17">
        <v>1</v>
      </c>
    </row>
    <row r="557" spans="1:7" x14ac:dyDescent="0.45">
      <c r="A557" s="296" t="s">
        <v>6843</v>
      </c>
      <c r="B557" s="296" t="s">
        <v>691</v>
      </c>
      <c r="C557" s="297" t="s">
        <v>15376</v>
      </c>
      <c r="D557" s="298" t="s">
        <v>18406</v>
      </c>
      <c r="E557" s="298" t="s">
        <v>21537</v>
      </c>
      <c r="F557" s="17">
        <v>1</v>
      </c>
      <c r="G557" s="17">
        <v>1</v>
      </c>
    </row>
    <row r="558" spans="1:7" x14ac:dyDescent="0.45">
      <c r="A558" s="296" t="s">
        <v>6846</v>
      </c>
      <c r="B558" s="296" t="s">
        <v>697</v>
      </c>
      <c r="C558" s="297" t="s">
        <v>15377</v>
      </c>
      <c r="D558" s="298" t="s">
        <v>18405</v>
      </c>
      <c r="E558" s="298" t="s">
        <v>21534</v>
      </c>
      <c r="F558" s="17">
        <v>1</v>
      </c>
      <c r="G558" s="17">
        <v>1</v>
      </c>
    </row>
    <row r="559" spans="1:7" x14ac:dyDescent="0.45">
      <c r="A559" s="296" t="s">
        <v>6849</v>
      </c>
      <c r="B559" s="296" t="s">
        <v>693</v>
      </c>
      <c r="C559" s="297" t="s">
        <v>15378</v>
      </c>
      <c r="D559" s="298" t="s">
        <v>18404</v>
      </c>
      <c r="E559" s="298" t="s">
        <v>21536</v>
      </c>
      <c r="F559" s="17">
        <v>1</v>
      </c>
      <c r="G559" s="17">
        <v>1</v>
      </c>
    </row>
    <row r="560" spans="1:7" x14ac:dyDescent="0.45">
      <c r="A560" s="296" t="s">
        <v>6852</v>
      </c>
      <c r="B560" s="296" t="s">
        <v>695</v>
      </c>
      <c r="C560" s="297" t="s">
        <v>15379</v>
      </c>
      <c r="D560" s="298" t="s">
        <v>18403</v>
      </c>
      <c r="E560" s="298" t="s">
        <v>21535</v>
      </c>
      <c r="F560" s="17">
        <v>1</v>
      </c>
      <c r="G560" s="17">
        <v>1</v>
      </c>
    </row>
    <row r="561" spans="1:7" x14ac:dyDescent="0.45">
      <c r="A561" s="296" t="s">
        <v>6856</v>
      </c>
      <c r="B561" s="296" t="s">
        <v>695</v>
      </c>
      <c r="C561" s="297" t="s">
        <v>15380</v>
      </c>
      <c r="D561" s="298" t="s">
        <v>18402</v>
      </c>
      <c r="E561" s="298" t="s">
        <v>21535</v>
      </c>
      <c r="F561" s="17">
        <v>1</v>
      </c>
      <c r="G561" s="17">
        <v>1</v>
      </c>
    </row>
    <row r="562" spans="1:7" x14ac:dyDescent="0.45">
      <c r="A562" s="296" t="s">
        <v>6858</v>
      </c>
      <c r="B562" s="296" t="s">
        <v>695</v>
      </c>
      <c r="C562" s="297" t="s">
        <v>15381</v>
      </c>
      <c r="D562" s="298" t="s">
        <v>18401</v>
      </c>
      <c r="E562" s="298" t="s">
        <v>21535</v>
      </c>
      <c r="F562" s="17">
        <v>1</v>
      </c>
      <c r="G562" s="17">
        <v>1</v>
      </c>
    </row>
    <row r="563" spans="1:7" x14ac:dyDescent="0.45">
      <c r="A563" s="296" t="s">
        <v>6861</v>
      </c>
      <c r="B563" s="296" t="s">
        <v>695</v>
      </c>
      <c r="C563" s="297" t="s">
        <v>15382</v>
      </c>
      <c r="D563" s="298" t="s">
        <v>18400</v>
      </c>
      <c r="E563" s="298" t="s">
        <v>21535</v>
      </c>
      <c r="F563" s="17">
        <v>1</v>
      </c>
      <c r="G563" s="17">
        <v>1</v>
      </c>
    </row>
    <row r="564" spans="1:7" x14ac:dyDescent="0.45">
      <c r="A564" s="296" t="s">
        <v>6864</v>
      </c>
      <c r="B564" s="296" t="s">
        <v>695</v>
      </c>
      <c r="C564" s="297" t="s">
        <v>15383</v>
      </c>
      <c r="D564" s="298" t="s">
        <v>18399</v>
      </c>
      <c r="E564" s="298" t="s">
        <v>21535</v>
      </c>
      <c r="F564" s="17">
        <v>1</v>
      </c>
      <c r="G564" s="17">
        <v>1</v>
      </c>
    </row>
    <row r="565" spans="1:7" x14ac:dyDescent="0.45">
      <c r="A565" s="296" t="s">
        <v>6868</v>
      </c>
      <c r="B565" s="296" t="s">
        <v>695</v>
      </c>
      <c r="C565" s="297" t="s">
        <v>15384</v>
      </c>
      <c r="D565" s="298" t="s">
        <v>18398</v>
      </c>
      <c r="E565" s="298" t="s">
        <v>21535</v>
      </c>
      <c r="F565" s="17">
        <v>1</v>
      </c>
      <c r="G565" s="17">
        <v>1</v>
      </c>
    </row>
    <row r="566" spans="1:7" x14ac:dyDescent="0.45">
      <c r="A566" s="296" t="s">
        <v>6873</v>
      </c>
      <c r="B566" s="296" t="s">
        <v>697</v>
      </c>
      <c r="C566" s="297" t="s">
        <v>15385</v>
      </c>
      <c r="D566" s="298" t="s">
        <v>18397</v>
      </c>
      <c r="E566" s="298" t="s">
        <v>21534</v>
      </c>
      <c r="F566" s="17">
        <v>1</v>
      </c>
      <c r="G566" s="17">
        <v>1</v>
      </c>
    </row>
    <row r="567" spans="1:7" x14ac:dyDescent="0.45">
      <c r="A567" s="296" t="s">
        <v>6876</v>
      </c>
      <c r="B567" s="296" t="s">
        <v>699</v>
      </c>
      <c r="C567" s="297" t="s">
        <v>15386</v>
      </c>
      <c r="D567" s="298" t="s">
        <v>18396</v>
      </c>
      <c r="E567" s="298" t="s">
        <v>21533</v>
      </c>
      <c r="F567" s="17">
        <v>1</v>
      </c>
      <c r="G567" s="17">
        <v>1</v>
      </c>
    </row>
    <row r="568" spans="1:7" x14ac:dyDescent="0.45">
      <c r="A568" s="296" t="s">
        <v>6878</v>
      </c>
      <c r="B568" s="296" t="s">
        <v>701</v>
      </c>
      <c r="C568" s="297" t="s">
        <v>15387</v>
      </c>
      <c r="D568" s="298" t="s">
        <v>18395</v>
      </c>
      <c r="E568" s="298" t="s">
        <v>21532</v>
      </c>
      <c r="F568" s="17">
        <v>1</v>
      </c>
      <c r="G568" s="17">
        <v>1</v>
      </c>
    </row>
    <row r="569" spans="1:7" x14ac:dyDescent="0.45">
      <c r="A569" s="296" t="s">
        <v>6882</v>
      </c>
      <c r="B569" s="296" t="s">
        <v>703</v>
      </c>
      <c r="C569" s="297" t="s">
        <v>15388</v>
      </c>
      <c r="D569" s="298" t="s">
        <v>18394</v>
      </c>
      <c r="E569" s="298" t="s">
        <v>21531</v>
      </c>
      <c r="F569" s="17">
        <v>1</v>
      </c>
      <c r="G569" s="17">
        <v>1</v>
      </c>
    </row>
    <row r="570" spans="1:7" x14ac:dyDescent="0.45">
      <c r="A570" s="296" t="s">
        <v>6885</v>
      </c>
      <c r="B570" s="296" t="s">
        <v>703</v>
      </c>
      <c r="C570" s="297" t="s">
        <v>15389</v>
      </c>
      <c r="D570" s="298" t="s">
        <v>18393</v>
      </c>
      <c r="E570" s="298" t="s">
        <v>21531</v>
      </c>
      <c r="F570" s="17">
        <v>1</v>
      </c>
      <c r="G570" s="17">
        <v>1</v>
      </c>
    </row>
    <row r="571" spans="1:7" x14ac:dyDescent="0.45">
      <c r="A571" s="296" t="s">
        <v>6888</v>
      </c>
      <c r="B571" s="296" t="s">
        <v>705</v>
      </c>
      <c r="C571" s="297" t="s">
        <v>15390</v>
      </c>
      <c r="D571" s="298" t="s">
        <v>18392</v>
      </c>
      <c r="E571" s="298" t="s">
        <v>21530</v>
      </c>
      <c r="F571" s="17">
        <v>1</v>
      </c>
      <c r="G571" s="17">
        <v>1</v>
      </c>
    </row>
    <row r="572" spans="1:7" x14ac:dyDescent="0.45">
      <c r="A572" s="296" t="s">
        <v>6891</v>
      </c>
      <c r="B572" s="296" t="s">
        <v>705</v>
      </c>
      <c r="C572" s="297" t="s">
        <v>15391</v>
      </c>
      <c r="D572" s="298" t="s">
        <v>18391</v>
      </c>
      <c r="E572" s="298" t="s">
        <v>21530</v>
      </c>
      <c r="F572" s="17">
        <v>1</v>
      </c>
      <c r="G572" s="17">
        <v>1</v>
      </c>
    </row>
    <row r="573" spans="1:7" x14ac:dyDescent="0.45">
      <c r="A573" s="296" t="s">
        <v>6894</v>
      </c>
      <c r="B573" s="296" t="s">
        <v>705</v>
      </c>
      <c r="C573" s="297" t="s">
        <v>15392</v>
      </c>
      <c r="D573" s="298" t="s">
        <v>18390</v>
      </c>
      <c r="E573" s="298" t="s">
        <v>21530</v>
      </c>
      <c r="F573" s="17">
        <v>1</v>
      </c>
      <c r="G573" s="17">
        <v>1</v>
      </c>
    </row>
    <row r="574" spans="1:7" x14ac:dyDescent="0.45">
      <c r="A574" s="296" t="s">
        <v>6899</v>
      </c>
      <c r="B574" s="296" t="s">
        <v>707</v>
      </c>
      <c r="C574" s="297" t="s">
        <v>15393</v>
      </c>
      <c r="D574" s="298" t="s">
        <v>18389</v>
      </c>
      <c r="E574" s="298" t="s">
        <v>21529</v>
      </c>
      <c r="F574" s="17">
        <v>1</v>
      </c>
      <c r="G574" s="17">
        <v>1</v>
      </c>
    </row>
    <row r="575" spans="1:7" x14ac:dyDescent="0.45">
      <c r="A575" s="296" t="s">
        <v>6901</v>
      </c>
      <c r="B575" s="296" t="s">
        <v>709</v>
      </c>
      <c r="C575" s="297" t="s">
        <v>15394</v>
      </c>
      <c r="D575" s="298" t="s">
        <v>18388</v>
      </c>
      <c r="E575" s="298" t="s">
        <v>21528</v>
      </c>
      <c r="F575" s="17">
        <v>1</v>
      </c>
      <c r="G575" s="17">
        <v>1</v>
      </c>
    </row>
    <row r="576" spans="1:7" x14ac:dyDescent="0.45">
      <c r="A576" s="296" t="s">
        <v>710</v>
      </c>
      <c r="B576" s="296" t="s">
        <v>710</v>
      </c>
      <c r="C576" s="297" t="s">
        <v>15395</v>
      </c>
      <c r="D576" s="298" t="s">
        <v>18387</v>
      </c>
      <c r="E576" s="298" t="s">
        <v>21527</v>
      </c>
      <c r="F576" s="17">
        <v>1</v>
      </c>
      <c r="G576" s="17">
        <v>1</v>
      </c>
    </row>
    <row r="577" spans="1:7" x14ac:dyDescent="0.45">
      <c r="A577" s="296" t="s">
        <v>6906</v>
      </c>
      <c r="B577" s="296" t="s">
        <v>712</v>
      </c>
      <c r="C577" s="297" t="s">
        <v>15396</v>
      </c>
      <c r="D577" s="298" t="s">
        <v>18386</v>
      </c>
      <c r="E577" s="298" t="s">
        <v>21526</v>
      </c>
      <c r="F577" s="17">
        <v>1</v>
      </c>
      <c r="G577" s="17">
        <v>1</v>
      </c>
    </row>
    <row r="578" spans="1:7" x14ac:dyDescent="0.45">
      <c r="A578" s="296" t="s">
        <v>6909</v>
      </c>
      <c r="B578" s="296" t="s">
        <v>714</v>
      </c>
      <c r="C578" s="297" t="s">
        <v>15397</v>
      </c>
      <c r="D578" s="298" t="s">
        <v>18385</v>
      </c>
      <c r="E578" s="298" t="s">
        <v>21525</v>
      </c>
      <c r="F578" s="17">
        <v>1</v>
      </c>
      <c r="G578" s="17">
        <v>1</v>
      </c>
    </row>
    <row r="579" spans="1:7" x14ac:dyDescent="0.45">
      <c r="A579" s="296" t="s">
        <v>6912</v>
      </c>
      <c r="B579" s="296" t="s">
        <v>716</v>
      </c>
      <c r="C579" s="297" t="s">
        <v>15398</v>
      </c>
      <c r="D579" s="298" t="s">
        <v>18384</v>
      </c>
      <c r="E579" s="298" t="s">
        <v>21524</v>
      </c>
      <c r="F579" s="17">
        <v>1</v>
      </c>
      <c r="G579" s="17">
        <v>1</v>
      </c>
    </row>
    <row r="580" spans="1:7" x14ac:dyDescent="0.45">
      <c r="A580" s="296" t="s">
        <v>6915</v>
      </c>
      <c r="B580" s="296" t="s">
        <v>718</v>
      </c>
      <c r="C580" s="297" t="s">
        <v>15399</v>
      </c>
      <c r="D580" s="298" t="s">
        <v>18383</v>
      </c>
      <c r="E580" s="298" t="s">
        <v>21523</v>
      </c>
      <c r="F580" s="17">
        <v>1</v>
      </c>
      <c r="G580" s="17">
        <v>1</v>
      </c>
    </row>
    <row r="581" spans="1:7" x14ac:dyDescent="0.45">
      <c r="A581" s="296" t="s">
        <v>6917</v>
      </c>
      <c r="B581" s="296" t="s">
        <v>720</v>
      </c>
      <c r="C581" s="297" t="s">
        <v>15400</v>
      </c>
      <c r="D581" s="298" t="s">
        <v>18382</v>
      </c>
      <c r="E581" s="298" t="s">
        <v>21522</v>
      </c>
      <c r="F581" s="17">
        <v>1</v>
      </c>
      <c r="G581" s="17">
        <v>1</v>
      </c>
    </row>
    <row r="582" spans="1:7" x14ac:dyDescent="0.45">
      <c r="A582" s="296" t="s">
        <v>6920</v>
      </c>
      <c r="B582" s="296" t="s">
        <v>720</v>
      </c>
      <c r="C582" s="297" t="s">
        <v>15401</v>
      </c>
      <c r="D582" s="298" t="s">
        <v>18381</v>
      </c>
      <c r="E582" s="298" t="s">
        <v>21522</v>
      </c>
      <c r="F582" s="17">
        <v>1</v>
      </c>
      <c r="G582" s="17">
        <v>1</v>
      </c>
    </row>
    <row r="583" spans="1:7" x14ac:dyDescent="0.45">
      <c r="A583" s="296" t="s">
        <v>6923</v>
      </c>
      <c r="B583" s="296" t="s">
        <v>720</v>
      </c>
      <c r="C583" s="297" t="s">
        <v>15402</v>
      </c>
      <c r="D583" s="298" t="s">
        <v>18380</v>
      </c>
      <c r="E583" s="298" t="s">
        <v>21522</v>
      </c>
      <c r="F583" s="17">
        <v>1</v>
      </c>
      <c r="G583" s="17">
        <v>1</v>
      </c>
    </row>
    <row r="584" spans="1:7" x14ac:dyDescent="0.45">
      <c r="A584" s="296" t="s">
        <v>6926</v>
      </c>
      <c r="B584" s="296" t="s">
        <v>720</v>
      </c>
      <c r="C584" s="297" t="s">
        <v>15403</v>
      </c>
      <c r="D584" s="298" t="s">
        <v>18379</v>
      </c>
      <c r="E584" s="298" t="s">
        <v>21522</v>
      </c>
      <c r="F584" s="17">
        <v>1</v>
      </c>
      <c r="G584" s="17">
        <v>1</v>
      </c>
    </row>
    <row r="585" spans="1:7" x14ac:dyDescent="0.45">
      <c r="A585" s="296" t="s">
        <v>6929</v>
      </c>
      <c r="B585" s="296" t="s">
        <v>722</v>
      </c>
      <c r="C585" s="297" t="s">
        <v>15404</v>
      </c>
      <c r="D585" s="298" t="s">
        <v>18378</v>
      </c>
      <c r="E585" s="298" t="s">
        <v>21521</v>
      </c>
      <c r="F585" s="17">
        <v>1</v>
      </c>
      <c r="G585" s="17">
        <v>1</v>
      </c>
    </row>
    <row r="586" spans="1:7" x14ac:dyDescent="0.45">
      <c r="A586" s="296" t="s">
        <v>6932</v>
      </c>
      <c r="B586" s="296" t="s">
        <v>724</v>
      </c>
      <c r="C586" s="297" t="s">
        <v>15405</v>
      </c>
      <c r="D586" s="298" t="s">
        <v>18377</v>
      </c>
      <c r="E586" s="298" t="s">
        <v>21520</v>
      </c>
      <c r="F586" s="17">
        <v>1</v>
      </c>
      <c r="G586" s="17">
        <v>1</v>
      </c>
    </row>
    <row r="587" spans="1:7" x14ac:dyDescent="0.45">
      <c r="A587" s="296" t="s">
        <v>6935</v>
      </c>
      <c r="B587" s="296" t="s">
        <v>720</v>
      </c>
      <c r="C587" s="297" t="s">
        <v>15406</v>
      </c>
      <c r="D587" s="298" t="s">
        <v>18376</v>
      </c>
      <c r="E587" s="298" t="s">
        <v>21522</v>
      </c>
      <c r="F587" s="17">
        <v>1</v>
      </c>
      <c r="G587" s="17">
        <v>1</v>
      </c>
    </row>
    <row r="588" spans="1:7" x14ac:dyDescent="0.45">
      <c r="A588" s="296" t="s">
        <v>6938</v>
      </c>
      <c r="B588" s="296" t="s">
        <v>726</v>
      </c>
      <c r="C588" s="297" t="s">
        <v>15407</v>
      </c>
      <c r="D588" s="298" t="s">
        <v>18375</v>
      </c>
      <c r="E588" s="298" t="s">
        <v>21519</v>
      </c>
      <c r="F588" s="17">
        <v>1</v>
      </c>
      <c r="G588" s="17">
        <v>1</v>
      </c>
    </row>
    <row r="589" spans="1:7" x14ac:dyDescent="0.45">
      <c r="A589" s="296" t="s">
        <v>6940</v>
      </c>
      <c r="B589" s="296" t="s">
        <v>728</v>
      </c>
      <c r="C589" s="297" t="s">
        <v>15408</v>
      </c>
      <c r="D589" s="298" t="s">
        <v>18374</v>
      </c>
      <c r="E589" s="298" t="s">
        <v>21518</v>
      </c>
      <c r="F589" s="17">
        <v>1</v>
      </c>
      <c r="G589" s="17">
        <v>1</v>
      </c>
    </row>
    <row r="590" spans="1:7" x14ac:dyDescent="0.45">
      <c r="A590" s="296" t="s">
        <v>6944</v>
      </c>
      <c r="B590" s="296" t="s">
        <v>729</v>
      </c>
      <c r="C590" s="297" t="s">
        <v>15409</v>
      </c>
      <c r="D590" s="298" t="s">
        <v>18373</v>
      </c>
      <c r="E590" s="298" t="s">
        <v>21517</v>
      </c>
      <c r="F590" s="17">
        <v>1</v>
      </c>
      <c r="G590" s="17">
        <v>1</v>
      </c>
    </row>
    <row r="591" spans="1:7" x14ac:dyDescent="0.45">
      <c r="A591" s="296" t="s">
        <v>6947</v>
      </c>
      <c r="B591" s="296" t="s">
        <v>731</v>
      </c>
      <c r="C591" s="297" t="s">
        <v>15410</v>
      </c>
      <c r="D591" s="298" t="s">
        <v>18372</v>
      </c>
      <c r="E591" s="298" t="s">
        <v>21516</v>
      </c>
      <c r="F591" s="17">
        <v>1</v>
      </c>
      <c r="G591" s="17">
        <v>1</v>
      </c>
    </row>
    <row r="592" spans="1:7" x14ac:dyDescent="0.45">
      <c r="A592" s="296" t="s">
        <v>6951</v>
      </c>
      <c r="B592" s="296" t="s">
        <v>731</v>
      </c>
      <c r="C592" s="297" t="s">
        <v>15411</v>
      </c>
      <c r="D592" s="298" t="s">
        <v>18371</v>
      </c>
      <c r="E592" s="298" t="s">
        <v>21516</v>
      </c>
      <c r="F592" s="17">
        <v>1</v>
      </c>
      <c r="G592" s="17">
        <v>1</v>
      </c>
    </row>
    <row r="593" spans="1:7" x14ac:dyDescent="0.45">
      <c r="A593" s="296" t="s">
        <v>6953</v>
      </c>
      <c r="B593" s="296" t="s">
        <v>733</v>
      </c>
      <c r="C593" s="297" t="s">
        <v>15412</v>
      </c>
      <c r="D593" s="298" t="s">
        <v>18370</v>
      </c>
      <c r="E593" s="298" t="s">
        <v>21515</v>
      </c>
      <c r="F593" s="17">
        <v>1</v>
      </c>
      <c r="G593" s="17">
        <v>1</v>
      </c>
    </row>
    <row r="594" spans="1:7" x14ac:dyDescent="0.45">
      <c r="A594" s="296" t="s">
        <v>6956</v>
      </c>
      <c r="B594" s="296" t="s">
        <v>735</v>
      </c>
      <c r="C594" s="297" t="s">
        <v>15413</v>
      </c>
      <c r="D594" s="298" t="s">
        <v>18369</v>
      </c>
      <c r="E594" s="298" t="s">
        <v>21514</v>
      </c>
      <c r="F594" s="17">
        <v>1</v>
      </c>
      <c r="G594" s="17">
        <v>1</v>
      </c>
    </row>
    <row r="595" spans="1:7" x14ac:dyDescent="0.45">
      <c r="A595" s="296" t="s">
        <v>6959</v>
      </c>
      <c r="B595" s="296" t="s">
        <v>737</v>
      </c>
      <c r="C595" s="297" t="s">
        <v>15414</v>
      </c>
      <c r="D595" s="298" t="s">
        <v>18368</v>
      </c>
      <c r="E595" s="298" t="s">
        <v>21513</v>
      </c>
      <c r="F595" s="17">
        <v>1</v>
      </c>
      <c r="G595" s="17">
        <v>1</v>
      </c>
    </row>
    <row r="596" spans="1:7" x14ac:dyDescent="0.45">
      <c r="A596" s="296" t="s">
        <v>6963</v>
      </c>
      <c r="B596" s="296" t="s">
        <v>739</v>
      </c>
      <c r="C596" s="297" t="s">
        <v>15415</v>
      </c>
      <c r="D596" s="298" t="s">
        <v>18367</v>
      </c>
      <c r="E596" s="298" t="s">
        <v>21512</v>
      </c>
      <c r="F596" s="17">
        <v>1</v>
      </c>
      <c r="G596" s="17">
        <v>1</v>
      </c>
    </row>
    <row r="597" spans="1:7" x14ac:dyDescent="0.45">
      <c r="A597" s="296" t="s">
        <v>6968</v>
      </c>
      <c r="B597" s="296" t="s">
        <v>741</v>
      </c>
      <c r="C597" s="297" t="s">
        <v>15416</v>
      </c>
      <c r="D597" s="298" t="s">
        <v>18366</v>
      </c>
      <c r="E597" s="298" t="s">
        <v>21511</v>
      </c>
      <c r="F597" s="17">
        <v>1</v>
      </c>
      <c r="G597" s="17">
        <v>1</v>
      </c>
    </row>
    <row r="598" spans="1:7" x14ac:dyDescent="0.45">
      <c r="A598" s="296" t="s">
        <v>6972</v>
      </c>
      <c r="B598" s="296" t="s">
        <v>743</v>
      </c>
      <c r="C598" s="297" t="s">
        <v>15417</v>
      </c>
      <c r="D598" s="298" t="s">
        <v>18365</v>
      </c>
      <c r="E598" s="298" t="s">
        <v>21510</v>
      </c>
      <c r="F598" s="17">
        <v>1</v>
      </c>
      <c r="G598" s="17">
        <v>1</v>
      </c>
    </row>
    <row r="599" spans="1:7" x14ac:dyDescent="0.45">
      <c r="A599" s="296" t="s">
        <v>6975</v>
      </c>
      <c r="B599" s="296" t="s">
        <v>743</v>
      </c>
      <c r="C599" s="297" t="s">
        <v>15418</v>
      </c>
      <c r="D599" s="298" t="s">
        <v>18364</v>
      </c>
      <c r="E599" s="298" t="s">
        <v>21510</v>
      </c>
      <c r="F599" s="17">
        <v>1</v>
      </c>
      <c r="G599" s="17">
        <v>1</v>
      </c>
    </row>
    <row r="600" spans="1:7" x14ac:dyDescent="0.45">
      <c r="A600" s="296" t="s">
        <v>6979</v>
      </c>
      <c r="B600" s="296" t="s">
        <v>745</v>
      </c>
      <c r="C600" s="297" t="s">
        <v>15419</v>
      </c>
      <c r="D600" s="298" t="s">
        <v>18363</v>
      </c>
      <c r="E600" s="298" t="s">
        <v>21509</v>
      </c>
      <c r="F600" s="17">
        <v>1</v>
      </c>
      <c r="G600" s="17">
        <v>1</v>
      </c>
    </row>
    <row r="601" spans="1:7" x14ac:dyDescent="0.45">
      <c r="A601" s="296" t="s">
        <v>6982</v>
      </c>
      <c r="B601" s="296" t="s">
        <v>747</v>
      </c>
      <c r="C601" s="297" t="s">
        <v>15420</v>
      </c>
      <c r="D601" s="298" t="s">
        <v>18362</v>
      </c>
      <c r="E601" s="298" t="s">
        <v>21508</v>
      </c>
      <c r="F601" s="17">
        <v>1</v>
      </c>
      <c r="G601" s="17">
        <v>1</v>
      </c>
    </row>
    <row r="602" spans="1:7" x14ac:dyDescent="0.45">
      <c r="A602" s="296" t="s">
        <v>6986</v>
      </c>
      <c r="B602" s="296" t="s">
        <v>747</v>
      </c>
      <c r="C602" s="297" t="s">
        <v>15421</v>
      </c>
      <c r="D602" s="298" t="s">
        <v>18361</v>
      </c>
      <c r="E602" s="298" t="s">
        <v>21508</v>
      </c>
      <c r="F602" s="17">
        <v>1</v>
      </c>
      <c r="G602" s="17">
        <v>1</v>
      </c>
    </row>
    <row r="603" spans="1:7" x14ac:dyDescent="0.45">
      <c r="A603" s="296" t="s">
        <v>6989</v>
      </c>
      <c r="B603" s="296" t="s">
        <v>749</v>
      </c>
      <c r="C603" s="297" t="s">
        <v>15422</v>
      </c>
      <c r="D603" s="298" t="s">
        <v>18360</v>
      </c>
      <c r="E603" s="298" t="s">
        <v>21507</v>
      </c>
      <c r="F603" s="17">
        <v>1</v>
      </c>
      <c r="G603" s="17">
        <v>1</v>
      </c>
    </row>
    <row r="604" spans="1:7" x14ac:dyDescent="0.45">
      <c r="A604" s="296" t="s">
        <v>6993</v>
      </c>
      <c r="B604" s="296" t="s">
        <v>751</v>
      </c>
      <c r="C604" s="297" t="s">
        <v>15423</v>
      </c>
      <c r="D604" s="298" t="s">
        <v>18359</v>
      </c>
      <c r="E604" s="298" t="s">
        <v>21506</v>
      </c>
      <c r="F604" s="17">
        <v>1</v>
      </c>
      <c r="G604" s="17">
        <v>1</v>
      </c>
    </row>
    <row r="605" spans="1:7" x14ac:dyDescent="0.45">
      <c r="A605" s="296" t="s">
        <v>6996</v>
      </c>
      <c r="B605" s="296" t="s">
        <v>753</v>
      </c>
      <c r="C605" s="297" t="s">
        <v>15424</v>
      </c>
      <c r="D605" s="298" t="s">
        <v>18358</v>
      </c>
      <c r="E605" s="298" t="s">
        <v>21505</v>
      </c>
      <c r="F605" s="17">
        <v>1</v>
      </c>
      <c r="G605" s="17">
        <v>1</v>
      </c>
    </row>
    <row r="606" spans="1:7" x14ac:dyDescent="0.45">
      <c r="A606" s="296" t="s">
        <v>7000</v>
      </c>
      <c r="B606" s="296" t="s">
        <v>755</v>
      </c>
      <c r="C606" s="297" t="s">
        <v>15425</v>
      </c>
      <c r="D606" s="298" t="s">
        <v>18357</v>
      </c>
      <c r="E606" s="298" t="s">
        <v>21504</v>
      </c>
      <c r="F606" s="17">
        <v>1</v>
      </c>
      <c r="G606" s="17">
        <v>1</v>
      </c>
    </row>
    <row r="607" spans="1:7" x14ac:dyDescent="0.45">
      <c r="A607" s="296" t="s">
        <v>7004</v>
      </c>
      <c r="B607" s="296" t="s">
        <v>757</v>
      </c>
      <c r="C607" s="297" t="s">
        <v>15426</v>
      </c>
      <c r="D607" s="298" t="s">
        <v>18356</v>
      </c>
      <c r="E607" s="298" t="s">
        <v>21503</v>
      </c>
      <c r="F607" s="17">
        <v>1</v>
      </c>
      <c r="G607" s="17">
        <v>1</v>
      </c>
    </row>
    <row r="608" spans="1:7" x14ac:dyDescent="0.45">
      <c r="A608" s="296" t="s">
        <v>7008</v>
      </c>
      <c r="B608" s="296" t="s">
        <v>757</v>
      </c>
      <c r="C608" s="297" t="s">
        <v>15427</v>
      </c>
      <c r="D608" s="298" t="s">
        <v>18355</v>
      </c>
      <c r="E608" s="298" t="s">
        <v>21503</v>
      </c>
      <c r="F608" s="17">
        <v>1</v>
      </c>
      <c r="G608" s="17">
        <v>1</v>
      </c>
    </row>
    <row r="609" spans="1:7" x14ac:dyDescent="0.45">
      <c r="A609" s="296" t="s">
        <v>7012</v>
      </c>
      <c r="B609" s="296" t="s">
        <v>759</v>
      </c>
      <c r="C609" s="297" t="s">
        <v>15428</v>
      </c>
      <c r="D609" s="298" t="s">
        <v>18354</v>
      </c>
      <c r="E609" s="298" t="s">
        <v>21502</v>
      </c>
      <c r="F609" s="17">
        <v>1</v>
      </c>
      <c r="G609" s="17">
        <v>1</v>
      </c>
    </row>
    <row r="610" spans="1:7" x14ac:dyDescent="0.45">
      <c r="A610" s="296" t="s">
        <v>7015</v>
      </c>
      <c r="B610" s="296" t="s">
        <v>759</v>
      </c>
      <c r="C610" s="297" t="s">
        <v>15429</v>
      </c>
      <c r="D610" s="298" t="s">
        <v>18353</v>
      </c>
      <c r="E610" s="298" t="s">
        <v>21502</v>
      </c>
      <c r="F610" s="17">
        <v>1</v>
      </c>
      <c r="G610" s="17">
        <v>1</v>
      </c>
    </row>
    <row r="611" spans="1:7" x14ac:dyDescent="0.45">
      <c r="A611" s="296" t="s">
        <v>7017</v>
      </c>
      <c r="B611" s="296" t="s">
        <v>759</v>
      </c>
      <c r="C611" s="297" t="s">
        <v>15430</v>
      </c>
      <c r="D611" s="298" t="s">
        <v>18352</v>
      </c>
      <c r="E611" s="298" t="s">
        <v>21502</v>
      </c>
      <c r="F611" s="17">
        <v>1</v>
      </c>
      <c r="G611" s="17">
        <v>1</v>
      </c>
    </row>
    <row r="612" spans="1:7" x14ac:dyDescent="0.45">
      <c r="A612" s="296" t="s">
        <v>7020</v>
      </c>
      <c r="B612" s="296" t="s">
        <v>761</v>
      </c>
      <c r="C612" s="297" t="s">
        <v>15431</v>
      </c>
      <c r="D612" s="298" t="s">
        <v>18351</v>
      </c>
      <c r="E612" s="298" t="s">
        <v>21501</v>
      </c>
      <c r="F612" s="17">
        <v>1</v>
      </c>
      <c r="G612" s="17">
        <v>1</v>
      </c>
    </row>
    <row r="613" spans="1:7" x14ac:dyDescent="0.45">
      <c r="A613" s="296" t="s">
        <v>7022</v>
      </c>
      <c r="B613" s="296" t="s">
        <v>761</v>
      </c>
      <c r="C613" s="297" t="s">
        <v>15432</v>
      </c>
      <c r="D613" s="298" t="s">
        <v>18350</v>
      </c>
      <c r="E613" s="298" t="s">
        <v>21501</v>
      </c>
      <c r="F613" s="17">
        <v>1</v>
      </c>
      <c r="G613" s="17">
        <v>1</v>
      </c>
    </row>
    <row r="614" spans="1:7" x14ac:dyDescent="0.45">
      <c r="A614" s="296" t="s">
        <v>7024</v>
      </c>
      <c r="B614" s="296" t="s">
        <v>761</v>
      </c>
      <c r="C614" s="297" t="s">
        <v>15433</v>
      </c>
      <c r="D614" s="298" t="s">
        <v>18349</v>
      </c>
      <c r="E614" s="298" t="s">
        <v>21501</v>
      </c>
      <c r="F614" s="17">
        <v>1</v>
      </c>
      <c r="G614" s="17">
        <v>1</v>
      </c>
    </row>
    <row r="615" spans="1:7" x14ac:dyDescent="0.45">
      <c r="A615" s="296" t="s">
        <v>7027</v>
      </c>
      <c r="B615" s="296" t="s">
        <v>763</v>
      </c>
      <c r="C615" s="297" t="s">
        <v>15434</v>
      </c>
      <c r="D615" s="298" t="s">
        <v>18348</v>
      </c>
      <c r="E615" s="298" t="s">
        <v>21500</v>
      </c>
      <c r="F615" s="17">
        <v>1</v>
      </c>
      <c r="G615" s="17">
        <v>1</v>
      </c>
    </row>
    <row r="616" spans="1:7" x14ac:dyDescent="0.45">
      <c r="A616" s="296" t="s">
        <v>7032</v>
      </c>
      <c r="B616" s="296" t="s">
        <v>765</v>
      </c>
      <c r="C616" s="297" t="s">
        <v>15435</v>
      </c>
      <c r="D616" s="298" t="s">
        <v>18347</v>
      </c>
      <c r="E616" s="298" t="s">
        <v>21499</v>
      </c>
      <c r="F616" s="17">
        <v>1</v>
      </c>
      <c r="G616" s="17">
        <v>1</v>
      </c>
    </row>
    <row r="617" spans="1:7" x14ac:dyDescent="0.45">
      <c r="A617" s="296" t="s">
        <v>7034</v>
      </c>
      <c r="B617" s="296" t="s">
        <v>767</v>
      </c>
      <c r="C617" s="297" t="s">
        <v>15436</v>
      </c>
      <c r="D617" s="298" t="s">
        <v>18346</v>
      </c>
      <c r="E617" s="298" t="s">
        <v>21498</v>
      </c>
      <c r="F617" s="17">
        <v>1</v>
      </c>
      <c r="G617" s="17">
        <v>1</v>
      </c>
    </row>
    <row r="618" spans="1:7" x14ac:dyDescent="0.45">
      <c r="A618" s="296" t="s">
        <v>7036</v>
      </c>
      <c r="B618" s="296" t="s">
        <v>769</v>
      </c>
      <c r="C618" s="297" t="s">
        <v>15437</v>
      </c>
      <c r="D618" s="298" t="s">
        <v>18345</v>
      </c>
      <c r="E618" s="298" t="s">
        <v>21497</v>
      </c>
      <c r="F618" s="17">
        <v>1</v>
      </c>
      <c r="G618" s="17">
        <v>1</v>
      </c>
    </row>
    <row r="619" spans="1:7" x14ac:dyDescent="0.45">
      <c r="A619" s="296" t="s">
        <v>7037</v>
      </c>
      <c r="B619" s="296" t="s">
        <v>771</v>
      </c>
      <c r="C619" s="297" t="s">
        <v>15438</v>
      </c>
      <c r="D619" s="298" t="s">
        <v>18344</v>
      </c>
      <c r="E619" s="298" t="s">
        <v>21496</v>
      </c>
      <c r="F619" s="17">
        <v>1</v>
      </c>
      <c r="G619" s="17">
        <v>1</v>
      </c>
    </row>
    <row r="620" spans="1:7" x14ac:dyDescent="0.45">
      <c r="A620" s="296" t="s">
        <v>7039</v>
      </c>
      <c r="B620" s="296" t="s">
        <v>773</v>
      </c>
      <c r="C620" s="297" t="s">
        <v>15439</v>
      </c>
      <c r="D620" s="298" t="s">
        <v>18343</v>
      </c>
      <c r="E620" s="298" t="s">
        <v>21495</v>
      </c>
      <c r="F620" s="17">
        <v>1</v>
      </c>
      <c r="G620" s="17">
        <v>1</v>
      </c>
    </row>
    <row r="621" spans="1:7" x14ac:dyDescent="0.45">
      <c r="A621" s="296" t="s">
        <v>7041</v>
      </c>
      <c r="B621" s="296" t="s">
        <v>775</v>
      </c>
      <c r="C621" s="297" t="s">
        <v>15440</v>
      </c>
      <c r="D621" s="298" t="s">
        <v>18342</v>
      </c>
      <c r="E621" s="298" t="s">
        <v>21494</v>
      </c>
      <c r="F621" s="17">
        <v>1</v>
      </c>
      <c r="G621" s="17">
        <v>1</v>
      </c>
    </row>
    <row r="622" spans="1:7" x14ac:dyDescent="0.45">
      <c r="A622" s="296" t="s">
        <v>7046</v>
      </c>
      <c r="B622" s="296" t="s">
        <v>777</v>
      </c>
      <c r="C622" s="297" t="s">
        <v>15441</v>
      </c>
      <c r="D622" s="298" t="s">
        <v>18341</v>
      </c>
      <c r="E622" s="298" t="s">
        <v>21493</v>
      </c>
      <c r="F622" s="17">
        <v>1</v>
      </c>
      <c r="G622" s="17">
        <v>1</v>
      </c>
    </row>
    <row r="623" spans="1:7" x14ac:dyDescent="0.45">
      <c r="A623" s="296" t="s">
        <v>779</v>
      </c>
      <c r="B623" s="296" t="s">
        <v>779</v>
      </c>
      <c r="C623" s="297" t="s">
        <v>15442</v>
      </c>
      <c r="D623" s="298" t="s">
        <v>18340</v>
      </c>
      <c r="E623" s="298" t="s">
        <v>21492</v>
      </c>
      <c r="F623" s="17">
        <v>1</v>
      </c>
      <c r="G623" s="17">
        <v>1</v>
      </c>
    </row>
    <row r="624" spans="1:7" x14ac:dyDescent="0.45">
      <c r="A624" s="296" t="s">
        <v>781</v>
      </c>
      <c r="B624" s="296" t="s">
        <v>781</v>
      </c>
      <c r="C624" s="297" t="s">
        <v>15443</v>
      </c>
      <c r="D624" s="298" t="s">
        <v>18339</v>
      </c>
      <c r="E624" s="298" t="s">
        <v>21491</v>
      </c>
      <c r="F624" s="17">
        <v>1</v>
      </c>
      <c r="G624" s="17">
        <v>1</v>
      </c>
    </row>
    <row r="625" spans="1:7" x14ac:dyDescent="0.45">
      <c r="A625" s="296" t="s">
        <v>7053</v>
      </c>
      <c r="B625" s="296" t="s">
        <v>783</v>
      </c>
      <c r="C625" s="297" t="s">
        <v>15444</v>
      </c>
      <c r="D625" s="298" t="s">
        <v>18338</v>
      </c>
      <c r="E625" s="298" t="s">
        <v>21490</v>
      </c>
      <c r="F625" s="17">
        <v>1</v>
      </c>
      <c r="G625" s="17">
        <v>1</v>
      </c>
    </row>
    <row r="626" spans="1:7" x14ac:dyDescent="0.45">
      <c r="A626" s="296" t="s">
        <v>7054</v>
      </c>
      <c r="B626" s="296" t="s">
        <v>785</v>
      </c>
      <c r="C626" s="297" t="s">
        <v>15445</v>
      </c>
      <c r="D626" s="298" t="s">
        <v>18337</v>
      </c>
      <c r="E626" s="298" t="s">
        <v>21489</v>
      </c>
      <c r="F626" s="17">
        <v>1</v>
      </c>
      <c r="G626" s="17">
        <v>1</v>
      </c>
    </row>
    <row r="627" spans="1:7" x14ac:dyDescent="0.45">
      <c r="A627" s="296" t="s">
        <v>7057</v>
      </c>
      <c r="B627" s="296" t="s">
        <v>783</v>
      </c>
      <c r="C627" s="297" t="s">
        <v>15446</v>
      </c>
      <c r="D627" s="298" t="s">
        <v>18336</v>
      </c>
      <c r="E627" s="298" t="s">
        <v>21490</v>
      </c>
      <c r="F627" s="17">
        <v>1</v>
      </c>
      <c r="G627" s="17">
        <v>1</v>
      </c>
    </row>
    <row r="628" spans="1:7" x14ac:dyDescent="0.45">
      <c r="A628" s="296" t="s">
        <v>7058</v>
      </c>
      <c r="B628" s="296" t="s">
        <v>787</v>
      </c>
      <c r="C628" s="297" t="s">
        <v>15447</v>
      </c>
      <c r="D628" s="298" t="s">
        <v>18335</v>
      </c>
      <c r="E628" s="298" t="s">
        <v>21488</v>
      </c>
      <c r="F628" s="17">
        <v>1</v>
      </c>
      <c r="G628" s="17">
        <v>1</v>
      </c>
    </row>
    <row r="629" spans="1:7" x14ac:dyDescent="0.45">
      <c r="A629" s="296" t="s">
        <v>7061</v>
      </c>
      <c r="B629" s="296" t="s">
        <v>789</v>
      </c>
      <c r="C629" s="297" t="s">
        <v>15448</v>
      </c>
      <c r="D629" s="298" t="s">
        <v>18334</v>
      </c>
      <c r="E629" s="298" t="s">
        <v>21487</v>
      </c>
      <c r="F629" s="17">
        <v>1</v>
      </c>
      <c r="G629" s="17">
        <v>1</v>
      </c>
    </row>
    <row r="630" spans="1:7" x14ac:dyDescent="0.45">
      <c r="A630" s="296" t="s">
        <v>7064</v>
      </c>
      <c r="B630" s="296" t="s">
        <v>791</v>
      </c>
      <c r="C630" s="297" t="s">
        <v>15449</v>
      </c>
      <c r="D630" s="298" t="s">
        <v>18333</v>
      </c>
      <c r="E630" s="298" t="s">
        <v>21486</v>
      </c>
      <c r="F630" s="17">
        <v>1</v>
      </c>
      <c r="G630" s="17">
        <v>1</v>
      </c>
    </row>
    <row r="631" spans="1:7" x14ac:dyDescent="0.45">
      <c r="A631" s="296" t="s">
        <v>7068</v>
      </c>
      <c r="B631" s="296" t="s">
        <v>793</v>
      </c>
      <c r="C631" s="297" t="s">
        <v>15450</v>
      </c>
      <c r="D631" s="298" t="s">
        <v>18332</v>
      </c>
      <c r="E631" s="298" t="s">
        <v>21485</v>
      </c>
      <c r="F631" s="17">
        <v>1</v>
      </c>
      <c r="G631" s="17">
        <v>1</v>
      </c>
    </row>
    <row r="632" spans="1:7" x14ac:dyDescent="0.45">
      <c r="A632" s="296" t="s">
        <v>7072</v>
      </c>
      <c r="B632" s="296" t="s">
        <v>793</v>
      </c>
      <c r="C632" s="297" t="s">
        <v>15451</v>
      </c>
      <c r="D632" s="298" t="s">
        <v>18331</v>
      </c>
      <c r="E632" s="298" t="s">
        <v>21485</v>
      </c>
      <c r="F632" s="17">
        <v>1</v>
      </c>
      <c r="G632" s="17">
        <v>1</v>
      </c>
    </row>
    <row r="633" spans="1:7" x14ac:dyDescent="0.45">
      <c r="A633" s="296" t="s">
        <v>7078</v>
      </c>
      <c r="B633" s="296" t="s">
        <v>789</v>
      </c>
      <c r="C633" s="297" t="s">
        <v>15452</v>
      </c>
      <c r="D633" s="298" t="s">
        <v>18330</v>
      </c>
      <c r="E633" s="298" t="s">
        <v>21487</v>
      </c>
      <c r="F633" s="17">
        <v>1</v>
      </c>
      <c r="G633" s="17">
        <v>1</v>
      </c>
    </row>
    <row r="634" spans="1:7" x14ac:dyDescent="0.45">
      <c r="A634" s="296" t="s">
        <v>7081</v>
      </c>
      <c r="B634" s="296" t="s">
        <v>795</v>
      </c>
      <c r="C634" s="297" t="s">
        <v>15453</v>
      </c>
      <c r="D634" s="298" t="s">
        <v>18329</v>
      </c>
      <c r="E634" s="298" t="s">
        <v>21484</v>
      </c>
      <c r="F634" s="17">
        <v>1</v>
      </c>
      <c r="G634" s="17">
        <v>1</v>
      </c>
    </row>
    <row r="635" spans="1:7" x14ac:dyDescent="0.45">
      <c r="A635" s="296" t="s">
        <v>7086</v>
      </c>
      <c r="B635" s="296" t="s">
        <v>795</v>
      </c>
      <c r="C635" s="297" t="s">
        <v>15454</v>
      </c>
      <c r="D635" s="298" t="s">
        <v>18328</v>
      </c>
      <c r="E635" s="298" t="s">
        <v>21484</v>
      </c>
      <c r="F635" s="17">
        <v>1</v>
      </c>
      <c r="G635" s="17">
        <v>1</v>
      </c>
    </row>
    <row r="636" spans="1:7" x14ac:dyDescent="0.45">
      <c r="A636" s="296" t="s">
        <v>7089</v>
      </c>
      <c r="B636" s="296" t="s">
        <v>797</v>
      </c>
      <c r="C636" s="297" t="s">
        <v>15455</v>
      </c>
      <c r="D636" s="298" t="s">
        <v>18327</v>
      </c>
      <c r="E636" s="298" t="s">
        <v>21483</v>
      </c>
      <c r="F636" s="17">
        <v>1</v>
      </c>
      <c r="G636" s="17">
        <v>1</v>
      </c>
    </row>
    <row r="637" spans="1:7" x14ac:dyDescent="0.45">
      <c r="A637" s="296" t="s">
        <v>7090</v>
      </c>
      <c r="B637" s="296" t="s">
        <v>799</v>
      </c>
      <c r="C637" s="297" t="s">
        <v>15456</v>
      </c>
      <c r="D637" s="298" t="s">
        <v>18326</v>
      </c>
      <c r="E637" s="298" t="s">
        <v>21482</v>
      </c>
      <c r="F637" s="17">
        <v>1</v>
      </c>
      <c r="G637" s="17">
        <v>1</v>
      </c>
    </row>
    <row r="638" spans="1:7" x14ac:dyDescent="0.45">
      <c r="A638" s="296" t="s">
        <v>800</v>
      </c>
      <c r="B638" s="296" t="s">
        <v>800</v>
      </c>
      <c r="C638" s="297" t="s">
        <v>15457</v>
      </c>
      <c r="D638" s="298" t="s">
        <v>18325</v>
      </c>
      <c r="E638" s="298" t="s">
        <v>21481</v>
      </c>
      <c r="F638" s="17">
        <v>1</v>
      </c>
      <c r="G638" s="17">
        <v>1</v>
      </c>
    </row>
    <row r="639" spans="1:7" x14ac:dyDescent="0.45">
      <c r="A639" s="296" t="s">
        <v>7096</v>
      </c>
      <c r="B639" s="296" t="s">
        <v>802</v>
      </c>
      <c r="C639" s="297" t="s">
        <v>15458</v>
      </c>
      <c r="D639" s="298" t="s">
        <v>18324</v>
      </c>
      <c r="E639" s="298" t="s">
        <v>21480</v>
      </c>
      <c r="F639" s="17">
        <v>1</v>
      </c>
      <c r="G639" s="17">
        <v>1</v>
      </c>
    </row>
    <row r="640" spans="1:7" x14ac:dyDescent="0.45">
      <c r="A640" s="296" t="s">
        <v>7099</v>
      </c>
      <c r="B640" s="296" t="s">
        <v>804</v>
      </c>
      <c r="C640" s="297" t="s">
        <v>15459</v>
      </c>
      <c r="D640" s="298" t="s">
        <v>18323</v>
      </c>
      <c r="E640" s="298" t="s">
        <v>21479</v>
      </c>
      <c r="F640" s="17">
        <v>1</v>
      </c>
      <c r="G640" s="17">
        <v>1</v>
      </c>
    </row>
    <row r="641" spans="1:7" x14ac:dyDescent="0.45">
      <c r="A641" s="296" t="s">
        <v>7104</v>
      </c>
      <c r="B641" s="296" t="s">
        <v>802</v>
      </c>
      <c r="C641" s="297" t="s">
        <v>15460</v>
      </c>
      <c r="D641" s="298" t="s">
        <v>18322</v>
      </c>
      <c r="E641" s="298" t="s">
        <v>21480</v>
      </c>
      <c r="F641" s="17">
        <v>1</v>
      </c>
      <c r="G641" s="17">
        <v>1</v>
      </c>
    </row>
    <row r="642" spans="1:7" x14ac:dyDescent="0.45">
      <c r="A642" s="296" t="s">
        <v>7107</v>
      </c>
      <c r="B642" s="296" t="s">
        <v>806</v>
      </c>
      <c r="C642" s="297" t="s">
        <v>15461</v>
      </c>
      <c r="D642" s="298" t="s">
        <v>18321</v>
      </c>
      <c r="E642" s="298" t="s">
        <v>21478</v>
      </c>
      <c r="F642" s="17">
        <v>1</v>
      </c>
      <c r="G642" s="17">
        <v>1</v>
      </c>
    </row>
    <row r="643" spans="1:7" x14ac:dyDescent="0.45">
      <c r="A643" s="296" t="s">
        <v>7112</v>
      </c>
      <c r="B643" s="296" t="s">
        <v>808</v>
      </c>
      <c r="C643" s="297" t="s">
        <v>15462</v>
      </c>
      <c r="D643" s="298" t="s">
        <v>18320</v>
      </c>
      <c r="E643" s="298" t="s">
        <v>21477</v>
      </c>
      <c r="F643" s="17">
        <v>1</v>
      </c>
      <c r="G643" s="17">
        <v>1</v>
      </c>
    </row>
    <row r="644" spans="1:7" x14ac:dyDescent="0.45">
      <c r="A644" s="296" t="s">
        <v>7114</v>
      </c>
      <c r="B644" s="296" t="s">
        <v>810</v>
      </c>
      <c r="C644" s="297" t="s">
        <v>15463</v>
      </c>
      <c r="D644" s="298" t="s">
        <v>18319</v>
      </c>
      <c r="E644" s="298" t="s">
        <v>21476</v>
      </c>
      <c r="F644" s="17">
        <v>1</v>
      </c>
      <c r="G644" s="17">
        <v>1</v>
      </c>
    </row>
    <row r="645" spans="1:7" x14ac:dyDescent="0.45">
      <c r="A645" s="296" t="s">
        <v>7118</v>
      </c>
      <c r="B645" s="296" t="s">
        <v>808</v>
      </c>
      <c r="C645" s="297" t="s">
        <v>15464</v>
      </c>
      <c r="D645" s="298" t="s">
        <v>18318</v>
      </c>
      <c r="E645" s="298" t="s">
        <v>21477</v>
      </c>
      <c r="F645" s="17">
        <v>1</v>
      </c>
      <c r="G645" s="17">
        <v>1</v>
      </c>
    </row>
    <row r="646" spans="1:7" x14ac:dyDescent="0.45">
      <c r="A646" s="296" t="s">
        <v>7120</v>
      </c>
      <c r="B646" s="296" t="s">
        <v>812</v>
      </c>
      <c r="C646" s="297" t="s">
        <v>15465</v>
      </c>
      <c r="D646" s="298" t="s">
        <v>18317</v>
      </c>
      <c r="E646" s="298" t="s">
        <v>21475</v>
      </c>
      <c r="F646" s="17">
        <v>1</v>
      </c>
      <c r="G646" s="17">
        <v>1</v>
      </c>
    </row>
    <row r="647" spans="1:7" x14ac:dyDescent="0.45">
      <c r="A647" s="296" t="s">
        <v>814</v>
      </c>
      <c r="B647" s="296" t="s">
        <v>814</v>
      </c>
      <c r="C647" s="297" t="s">
        <v>15466</v>
      </c>
      <c r="D647" s="298" t="s">
        <v>18316</v>
      </c>
      <c r="E647" s="298" t="s">
        <v>21474</v>
      </c>
      <c r="F647" s="17">
        <v>1</v>
      </c>
      <c r="G647" s="17">
        <v>1</v>
      </c>
    </row>
    <row r="648" spans="1:7" x14ac:dyDescent="0.45">
      <c r="A648" s="296" t="s">
        <v>7126</v>
      </c>
      <c r="B648" s="296" t="s">
        <v>816</v>
      </c>
      <c r="C648" s="297" t="s">
        <v>15467</v>
      </c>
      <c r="D648" s="298" t="s">
        <v>18315</v>
      </c>
      <c r="E648" s="298" t="s">
        <v>21473</v>
      </c>
      <c r="F648" s="17">
        <v>1</v>
      </c>
      <c r="G648" s="17">
        <v>1</v>
      </c>
    </row>
    <row r="649" spans="1:7" x14ac:dyDescent="0.45">
      <c r="A649" s="296" t="s">
        <v>7127</v>
      </c>
      <c r="B649" s="296" t="s">
        <v>818</v>
      </c>
      <c r="C649" s="297" t="s">
        <v>15468</v>
      </c>
      <c r="D649" s="298" t="s">
        <v>18314</v>
      </c>
      <c r="E649" s="298" t="s">
        <v>21472</v>
      </c>
      <c r="F649" s="17">
        <v>1</v>
      </c>
      <c r="G649" s="17">
        <v>1</v>
      </c>
    </row>
    <row r="650" spans="1:7" x14ac:dyDescent="0.45">
      <c r="A650" s="296" t="s">
        <v>7131</v>
      </c>
      <c r="B650" s="296" t="s">
        <v>819</v>
      </c>
      <c r="C650" s="297" t="s">
        <v>15469</v>
      </c>
      <c r="D650" s="298" t="s">
        <v>18313</v>
      </c>
      <c r="E650" s="298" t="s">
        <v>21471</v>
      </c>
      <c r="F650" s="17">
        <v>1</v>
      </c>
      <c r="G650" s="17">
        <v>1</v>
      </c>
    </row>
    <row r="651" spans="1:7" x14ac:dyDescent="0.45">
      <c r="A651" s="296" t="s">
        <v>7133</v>
      </c>
      <c r="B651" s="296" t="s">
        <v>821</v>
      </c>
      <c r="C651" s="297" t="s">
        <v>15470</v>
      </c>
      <c r="D651" s="298" t="s">
        <v>18312</v>
      </c>
      <c r="E651" s="298" t="s">
        <v>21470</v>
      </c>
      <c r="F651" s="17">
        <v>1</v>
      </c>
      <c r="G651" s="17">
        <v>1</v>
      </c>
    </row>
    <row r="652" spans="1:7" x14ac:dyDescent="0.45">
      <c r="A652" s="296" t="s">
        <v>7136</v>
      </c>
      <c r="B652" s="296" t="s">
        <v>821</v>
      </c>
      <c r="C652" s="297" t="s">
        <v>15471</v>
      </c>
      <c r="D652" s="298" t="s">
        <v>18311</v>
      </c>
      <c r="E652" s="298" t="s">
        <v>21470</v>
      </c>
      <c r="F652" s="17">
        <v>1</v>
      </c>
      <c r="G652" s="17">
        <v>1</v>
      </c>
    </row>
    <row r="653" spans="1:7" x14ac:dyDescent="0.45">
      <c r="A653" s="296" t="s">
        <v>822</v>
      </c>
      <c r="B653" s="296" t="s">
        <v>822</v>
      </c>
      <c r="C653" s="297" t="s">
        <v>15472</v>
      </c>
      <c r="D653" s="298" t="s">
        <v>18310</v>
      </c>
      <c r="E653" s="298" t="s">
        <v>21469</v>
      </c>
      <c r="F653" s="17">
        <v>1</v>
      </c>
      <c r="G653" s="17">
        <v>1</v>
      </c>
    </row>
    <row r="654" spans="1:7" x14ac:dyDescent="0.45">
      <c r="A654" s="296" t="s">
        <v>7140</v>
      </c>
      <c r="B654" s="296" t="s">
        <v>824</v>
      </c>
      <c r="C654" s="297" t="s">
        <v>15473</v>
      </c>
      <c r="D654" s="298" t="s">
        <v>18309</v>
      </c>
      <c r="E654" s="298" t="s">
        <v>21468</v>
      </c>
      <c r="F654" s="17">
        <v>1</v>
      </c>
      <c r="G654" s="17">
        <v>1</v>
      </c>
    </row>
    <row r="655" spans="1:7" x14ac:dyDescent="0.45">
      <c r="A655" s="296" t="s">
        <v>7141</v>
      </c>
      <c r="B655" s="296" t="s">
        <v>826</v>
      </c>
      <c r="C655" s="297" t="s">
        <v>15474</v>
      </c>
      <c r="D655" s="298" t="s">
        <v>18308</v>
      </c>
      <c r="E655" s="298" t="s">
        <v>21467</v>
      </c>
      <c r="F655" s="17">
        <v>1</v>
      </c>
      <c r="G655" s="17">
        <v>1</v>
      </c>
    </row>
    <row r="656" spans="1:7" x14ac:dyDescent="0.45">
      <c r="A656" s="296" t="s">
        <v>7146</v>
      </c>
      <c r="B656" s="296" t="s">
        <v>827</v>
      </c>
      <c r="C656" s="297" t="s">
        <v>15475</v>
      </c>
      <c r="D656" s="298" t="s">
        <v>18307</v>
      </c>
      <c r="E656" s="298" t="s">
        <v>21466</v>
      </c>
      <c r="F656" s="17">
        <v>1</v>
      </c>
      <c r="G656" s="17">
        <v>1</v>
      </c>
    </row>
    <row r="657" spans="1:7" x14ac:dyDescent="0.45">
      <c r="A657" s="296" t="s">
        <v>7148</v>
      </c>
      <c r="B657" s="296" t="s">
        <v>829</v>
      </c>
      <c r="C657" s="297" t="s">
        <v>15476</v>
      </c>
      <c r="D657" s="298" t="s">
        <v>18306</v>
      </c>
      <c r="E657" s="298" t="s">
        <v>21465</v>
      </c>
      <c r="F657" s="17">
        <v>1</v>
      </c>
      <c r="G657" s="17">
        <v>1</v>
      </c>
    </row>
    <row r="658" spans="1:7" x14ac:dyDescent="0.45">
      <c r="A658" s="296" t="s">
        <v>7153</v>
      </c>
      <c r="B658" s="296" t="s">
        <v>831</v>
      </c>
      <c r="C658" s="297" t="s">
        <v>15477</v>
      </c>
      <c r="D658" s="298" t="s">
        <v>18305</v>
      </c>
      <c r="E658" s="298" t="s">
        <v>21464</v>
      </c>
      <c r="F658" s="17">
        <v>1</v>
      </c>
      <c r="G658" s="17">
        <v>1</v>
      </c>
    </row>
    <row r="659" spans="1:7" x14ac:dyDescent="0.45">
      <c r="A659" s="296" t="s">
        <v>7157</v>
      </c>
      <c r="B659" s="296" t="s">
        <v>833</v>
      </c>
      <c r="C659" s="297" t="s">
        <v>15478</v>
      </c>
      <c r="D659" s="298" t="s">
        <v>18304</v>
      </c>
      <c r="E659" s="298" t="s">
        <v>21463</v>
      </c>
      <c r="F659" s="17">
        <v>1</v>
      </c>
      <c r="G659" s="17">
        <v>1</v>
      </c>
    </row>
    <row r="660" spans="1:7" x14ac:dyDescent="0.45">
      <c r="A660" s="296" t="s">
        <v>7162</v>
      </c>
      <c r="B660" s="296" t="s">
        <v>835</v>
      </c>
      <c r="C660" s="297" t="s">
        <v>15479</v>
      </c>
      <c r="D660" s="298" t="s">
        <v>18303</v>
      </c>
      <c r="E660" s="298" t="s">
        <v>21462</v>
      </c>
      <c r="F660" s="17">
        <v>1</v>
      </c>
      <c r="G660" s="17">
        <v>1</v>
      </c>
    </row>
    <row r="661" spans="1:7" x14ac:dyDescent="0.45">
      <c r="A661" s="296" t="s">
        <v>7166</v>
      </c>
      <c r="B661" s="296" t="s">
        <v>837</v>
      </c>
      <c r="C661" s="297" t="s">
        <v>15480</v>
      </c>
      <c r="D661" s="298" t="s">
        <v>18302</v>
      </c>
      <c r="E661" s="298" t="s">
        <v>21461</v>
      </c>
      <c r="F661" s="17">
        <v>1</v>
      </c>
      <c r="G661" s="17">
        <v>1</v>
      </c>
    </row>
    <row r="662" spans="1:7" x14ac:dyDescent="0.45">
      <c r="A662" s="296" t="s">
        <v>839</v>
      </c>
      <c r="B662" s="296" t="s">
        <v>839</v>
      </c>
      <c r="C662" s="297" t="s">
        <v>15481</v>
      </c>
      <c r="D662" s="298" t="s">
        <v>18301</v>
      </c>
      <c r="E662" s="298" t="s">
        <v>21460</v>
      </c>
      <c r="F662" s="17">
        <v>1</v>
      </c>
      <c r="G662" s="17">
        <v>1</v>
      </c>
    </row>
    <row r="663" spans="1:7" x14ac:dyDescent="0.45">
      <c r="A663" s="296" t="s">
        <v>7172</v>
      </c>
      <c r="B663" s="296" t="s">
        <v>841</v>
      </c>
      <c r="C663" s="297" t="s">
        <v>15482</v>
      </c>
      <c r="D663" s="298" t="s">
        <v>18300</v>
      </c>
      <c r="E663" s="298" t="s">
        <v>21459</v>
      </c>
      <c r="F663" s="17">
        <v>1</v>
      </c>
      <c r="G663" s="17">
        <v>1</v>
      </c>
    </row>
    <row r="664" spans="1:7" x14ac:dyDescent="0.45">
      <c r="A664" s="296" t="s">
        <v>7174</v>
      </c>
      <c r="B664" s="296" t="s">
        <v>843</v>
      </c>
      <c r="C664" s="297" t="s">
        <v>15483</v>
      </c>
      <c r="D664" s="298" t="s">
        <v>18299</v>
      </c>
      <c r="E664" s="298" t="s">
        <v>21458</v>
      </c>
      <c r="F664" s="17">
        <v>1</v>
      </c>
      <c r="G664" s="17">
        <v>1</v>
      </c>
    </row>
    <row r="665" spans="1:7" x14ac:dyDescent="0.45">
      <c r="A665" s="296" t="s">
        <v>7177</v>
      </c>
      <c r="B665" s="296" t="s">
        <v>844</v>
      </c>
      <c r="C665" s="297" t="s">
        <v>15484</v>
      </c>
      <c r="D665" s="298" t="s">
        <v>18298</v>
      </c>
      <c r="E665" s="298" t="s">
        <v>21457</v>
      </c>
      <c r="F665" s="17">
        <v>1</v>
      </c>
      <c r="G665" s="17">
        <v>1</v>
      </c>
    </row>
    <row r="666" spans="1:7" x14ac:dyDescent="0.45">
      <c r="A666" s="296" t="s">
        <v>7179</v>
      </c>
      <c r="B666" s="296" t="s">
        <v>846</v>
      </c>
      <c r="C666" s="297" t="s">
        <v>15485</v>
      </c>
      <c r="D666" s="298" t="s">
        <v>18297</v>
      </c>
      <c r="E666" s="298" t="s">
        <v>21456</v>
      </c>
      <c r="F666" s="17">
        <v>1</v>
      </c>
      <c r="G666" s="17">
        <v>1</v>
      </c>
    </row>
    <row r="667" spans="1:7" x14ac:dyDescent="0.45">
      <c r="A667" s="296" t="s">
        <v>847</v>
      </c>
      <c r="B667" s="296" t="s">
        <v>847</v>
      </c>
      <c r="C667" s="297" t="s">
        <v>15486</v>
      </c>
      <c r="D667" s="298" t="s">
        <v>18296</v>
      </c>
      <c r="E667" s="298" t="s">
        <v>21455</v>
      </c>
      <c r="F667" s="17">
        <v>1</v>
      </c>
      <c r="G667" s="17">
        <v>1</v>
      </c>
    </row>
    <row r="668" spans="1:7" x14ac:dyDescent="0.45">
      <c r="A668" s="296" t="s">
        <v>849</v>
      </c>
      <c r="B668" s="296" t="s">
        <v>849</v>
      </c>
      <c r="C668" s="297" t="s">
        <v>15487</v>
      </c>
      <c r="D668" s="298" t="s">
        <v>18295</v>
      </c>
      <c r="E668" s="298" t="s">
        <v>21454</v>
      </c>
      <c r="F668" s="17">
        <v>1</v>
      </c>
      <c r="G668" s="17">
        <v>1</v>
      </c>
    </row>
    <row r="669" spans="1:7" x14ac:dyDescent="0.45">
      <c r="A669" s="296" t="s">
        <v>7189</v>
      </c>
      <c r="B669" s="296" t="s">
        <v>851</v>
      </c>
      <c r="C669" s="297" t="s">
        <v>15488</v>
      </c>
      <c r="D669" s="298" t="s">
        <v>18294</v>
      </c>
      <c r="E669" s="298" t="s">
        <v>21453</v>
      </c>
      <c r="F669" s="17">
        <v>1</v>
      </c>
      <c r="G669" s="17">
        <v>1</v>
      </c>
    </row>
    <row r="670" spans="1:7" x14ac:dyDescent="0.45">
      <c r="A670" s="296" t="s">
        <v>7191</v>
      </c>
      <c r="B670" s="296" t="s">
        <v>853</v>
      </c>
      <c r="C670" s="297" t="s">
        <v>15489</v>
      </c>
      <c r="D670" s="298" t="s">
        <v>18293</v>
      </c>
      <c r="E670" s="298" t="s">
        <v>21452</v>
      </c>
      <c r="F670" s="17">
        <v>1</v>
      </c>
      <c r="G670" s="17">
        <v>1</v>
      </c>
    </row>
    <row r="671" spans="1:7" x14ac:dyDescent="0.45">
      <c r="A671" s="296" t="s">
        <v>7195</v>
      </c>
      <c r="B671" s="296" t="s">
        <v>851</v>
      </c>
      <c r="C671" s="297" t="s">
        <v>15490</v>
      </c>
      <c r="D671" s="298" t="s">
        <v>18292</v>
      </c>
      <c r="E671" s="298" t="s">
        <v>21453</v>
      </c>
      <c r="F671" s="17">
        <v>1</v>
      </c>
      <c r="G671" s="17">
        <v>1</v>
      </c>
    </row>
    <row r="672" spans="1:7" x14ac:dyDescent="0.45">
      <c r="A672" s="296" t="s">
        <v>7197</v>
      </c>
      <c r="B672" s="296" t="s">
        <v>853</v>
      </c>
      <c r="C672" s="297" t="s">
        <v>15491</v>
      </c>
      <c r="D672" s="298" t="s">
        <v>18291</v>
      </c>
      <c r="E672" s="298" t="s">
        <v>21452</v>
      </c>
      <c r="F672" s="17">
        <v>1</v>
      </c>
      <c r="G672" s="17">
        <v>1</v>
      </c>
    </row>
    <row r="673" spans="1:7" x14ac:dyDescent="0.45">
      <c r="A673" s="296" t="s">
        <v>7201</v>
      </c>
      <c r="B673" s="296" t="s">
        <v>854</v>
      </c>
      <c r="C673" s="297" t="s">
        <v>15492</v>
      </c>
      <c r="D673" s="298" t="s">
        <v>18290</v>
      </c>
      <c r="E673" s="298" t="s">
        <v>21451</v>
      </c>
      <c r="F673" s="17">
        <v>1</v>
      </c>
      <c r="G673" s="17">
        <v>1</v>
      </c>
    </row>
    <row r="674" spans="1:7" x14ac:dyDescent="0.45">
      <c r="A674" s="296" t="s">
        <v>7202</v>
      </c>
      <c r="B674" s="296" t="s">
        <v>856</v>
      </c>
      <c r="C674" s="297" t="s">
        <v>15493</v>
      </c>
      <c r="D674" s="298" t="s">
        <v>18289</v>
      </c>
      <c r="E674" s="298" t="s">
        <v>21450</v>
      </c>
      <c r="F674" s="17">
        <v>1</v>
      </c>
      <c r="G674" s="17">
        <v>1</v>
      </c>
    </row>
    <row r="675" spans="1:7" x14ac:dyDescent="0.45">
      <c r="A675" s="296" t="s">
        <v>7206</v>
      </c>
      <c r="B675" s="296" t="s">
        <v>857</v>
      </c>
      <c r="C675" s="297" t="s">
        <v>15494</v>
      </c>
      <c r="D675" s="298" t="s">
        <v>18288</v>
      </c>
      <c r="E675" s="298" t="s">
        <v>21449</v>
      </c>
      <c r="F675" s="17">
        <v>1</v>
      </c>
      <c r="G675" s="17">
        <v>1</v>
      </c>
    </row>
    <row r="676" spans="1:7" x14ac:dyDescent="0.45">
      <c r="A676" s="296" t="s">
        <v>7207</v>
      </c>
      <c r="B676" s="296" t="s">
        <v>859</v>
      </c>
      <c r="C676" s="297" t="s">
        <v>15495</v>
      </c>
      <c r="D676" s="298" t="s">
        <v>18287</v>
      </c>
      <c r="E676" s="298" t="s">
        <v>21448</v>
      </c>
      <c r="F676" s="17">
        <v>1</v>
      </c>
      <c r="G676" s="17">
        <v>1</v>
      </c>
    </row>
    <row r="677" spans="1:7" x14ac:dyDescent="0.45">
      <c r="A677" s="296" t="s">
        <v>860</v>
      </c>
      <c r="B677" s="296" t="s">
        <v>860</v>
      </c>
      <c r="C677" s="297" t="s">
        <v>15496</v>
      </c>
      <c r="D677" s="298" t="s">
        <v>18286</v>
      </c>
      <c r="E677" s="298" t="s">
        <v>21447</v>
      </c>
      <c r="F677" s="17">
        <v>1</v>
      </c>
      <c r="G677" s="17">
        <v>1</v>
      </c>
    </row>
    <row r="678" spans="1:7" x14ac:dyDescent="0.45">
      <c r="A678" s="296" t="s">
        <v>7211</v>
      </c>
      <c r="B678" s="296" t="s">
        <v>862</v>
      </c>
      <c r="C678" s="297" t="s">
        <v>15497</v>
      </c>
      <c r="D678" s="298" t="s">
        <v>18285</v>
      </c>
      <c r="E678" s="298" t="s">
        <v>21446</v>
      </c>
      <c r="F678" s="17">
        <v>1</v>
      </c>
      <c r="G678" s="17">
        <v>1</v>
      </c>
    </row>
    <row r="679" spans="1:7" x14ac:dyDescent="0.45">
      <c r="A679" s="296" t="s">
        <v>7212</v>
      </c>
      <c r="B679" s="296" t="s">
        <v>864</v>
      </c>
      <c r="C679" s="297" t="s">
        <v>15498</v>
      </c>
      <c r="D679" s="298" t="s">
        <v>18284</v>
      </c>
      <c r="E679" s="298" t="s">
        <v>21445</v>
      </c>
      <c r="F679" s="17">
        <v>1</v>
      </c>
      <c r="G679" s="17">
        <v>1</v>
      </c>
    </row>
    <row r="680" spans="1:7" x14ac:dyDescent="0.45">
      <c r="A680" s="296" t="s">
        <v>7217</v>
      </c>
      <c r="B680" s="296" t="s">
        <v>865</v>
      </c>
      <c r="C680" s="297" t="s">
        <v>15499</v>
      </c>
      <c r="D680" s="298" t="s">
        <v>18283</v>
      </c>
      <c r="E680" s="298" t="s">
        <v>21444</v>
      </c>
      <c r="F680" s="17">
        <v>1</v>
      </c>
      <c r="G680" s="17">
        <v>1</v>
      </c>
    </row>
    <row r="681" spans="1:7" x14ac:dyDescent="0.45">
      <c r="A681" s="296" t="s">
        <v>7219</v>
      </c>
      <c r="B681" s="296" t="s">
        <v>867</v>
      </c>
      <c r="C681" s="297" t="s">
        <v>15500</v>
      </c>
      <c r="D681" s="298" t="s">
        <v>18282</v>
      </c>
      <c r="E681" s="298" t="s">
        <v>21443</v>
      </c>
      <c r="F681" s="17">
        <v>1</v>
      </c>
      <c r="G681" s="17">
        <v>1</v>
      </c>
    </row>
    <row r="682" spans="1:7" x14ac:dyDescent="0.45">
      <c r="A682" s="296" t="s">
        <v>7223</v>
      </c>
      <c r="B682" s="296" t="s">
        <v>869</v>
      </c>
      <c r="C682" s="297" t="s">
        <v>15501</v>
      </c>
      <c r="D682" s="298" t="s">
        <v>18281</v>
      </c>
      <c r="E682" s="298" t="s">
        <v>21442</v>
      </c>
      <c r="F682" s="17">
        <v>1</v>
      </c>
      <c r="G682" s="17">
        <v>1</v>
      </c>
    </row>
    <row r="683" spans="1:7" x14ac:dyDescent="0.45">
      <c r="A683" s="296" t="s">
        <v>7225</v>
      </c>
      <c r="B683" s="296" t="s">
        <v>871</v>
      </c>
      <c r="C683" s="297" t="s">
        <v>15502</v>
      </c>
      <c r="D683" s="298" t="s">
        <v>18280</v>
      </c>
      <c r="E683" s="298" t="s">
        <v>21441</v>
      </c>
      <c r="F683" s="17">
        <v>1</v>
      </c>
      <c r="G683" s="17">
        <v>1</v>
      </c>
    </row>
    <row r="684" spans="1:7" x14ac:dyDescent="0.45">
      <c r="A684" s="296" t="s">
        <v>7226</v>
      </c>
      <c r="B684" s="296" t="s">
        <v>873</v>
      </c>
      <c r="C684" s="297" t="s">
        <v>15503</v>
      </c>
      <c r="D684" s="298" t="s">
        <v>18279</v>
      </c>
      <c r="E684" s="298" t="s">
        <v>21440</v>
      </c>
      <c r="F684" s="17">
        <v>1</v>
      </c>
      <c r="G684" s="17">
        <v>1</v>
      </c>
    </row>
    <row r="685" spans="1:7" x14ac:dyDescent="0.45">
      <c r="A685" s="296" t="s">
        <v>874</v>
      </c>
      <c r="B685" s="296" t="s">
        <v>874</v>
      </c>
      <c r="C685" s="297" t="s">
        <v>15504</v>
      </c>
      <c r="D685" s="298" t="s">
        <v>18278</v>
      </c>
      <c r="E685" s="298" t="s">
        <v>21439</v>
      </c>
      <c r="F685" s="17">
        <v>1</v>
      </c>
      <c r="G685" s="17">
        <v>1</v>
      </c>
    </row>
    <row r="686" spans="1:7" x14ac:dyDescent="0.45">
      <c r="A686" s="296" t="s">
        <v>876</v>
      </c>
      <c r="B686" s="296" t="s">
        <v>876</v>
      </c>
      <c r="C686" s="297" t="s">
        <v>15505</v>
      </c>
      <c r="D686" s="298" t="s">
        <v>18277</v>
      </c>
      <c r="E686" s="298" t="s">
        <v>21438</v>
      </c>
      <c r="F686" s="17">
        <v>1</v>
      </c>
      <c r="G686" s="17">
        <v>1</v>
      </c>
    </row>
    <row r="687" spans="1:7" x14ac:dyDescent="0.45">
      <c r="A687" s="296" t="s">
        <v>7233</v>
      </c>
      <c r="B687" s="296" t="s">
        <v>878</v>
      </c>
      <c r="C687" s="297" t="s">
        <v>15506</v>
      </c>
      <c r="D687" s="298" t="s">
        <v>18276</v>
      </c>
      <c r="E687" s="298" t="s">
        <v>21437</v>
      </c>
      <c r="F687" s="17">
        <v>1</v>
      </c>
      <c r="G687" s="17">
        <v>1</v>
      </c>
    </row>
    <row r="688" spans="1:7" x14ac:dyDescent="0.45">
      <c r="A688" s="296" t="s">
        <v>7235</v>
      </c>
      <c r="B688" s="296" t="s">
        <v>880</v>
      </c>
      <c r="C688" s="297" t="s">
        <v>15507</v>
      </c>
      <c r="D688" s="298" t="s">
        <v>18275</v>
      </c>
      <c r="E688" s="298" t="s">
        <v>21436</v>
      </c>
      <c r="F688" s="17">
        <v>1</v>
      </c>
      <c r="G688" s="17">
        <v>1</v>
      </c>
    </row>
    <row r="689" spans="1:7" x14ac:dyDescent="0.45">
      <c r="A689" s="296" t="s">
        <v>7238</v>
      </c>
      <c r="B689" s="296" t="s">
        <v>882</v>
      </c>
      <c r="C689" s="297" t="s">
        <v>15508</v>
      </c>
      <c r="D689" s="298" t="s">
        <v>18274</v>
      </c>
      <c r="E689" s="298" t="s">
        <v>21435</v>
      </c>
      <c r="F689" s="17">
        <v>1</v>
      </c>
      <c r="G689" s="17">
        <v>1</v>
      </c>
    </row>
    <row r="690" spans="1:7" x14ac:dyDescent="0.45">
      <c r="A690" s="296" t="s">
        <v>7240</v>
      </c>
      <c r="B690" s="296" t="s">
        <v>884</v>
      </c>
      <c r="C690" s="297" t="s">
        <v>15509</v>
      </c>
      <c r="D690" s="298" t="s">
        <v>18273</v>
      </c>
      <c r="E690" s="298" t="s">
        <v>21434</v>
      </c>
      <c r="F690" s="17">
        <v>1</v>
      </c>
      <c r="G690" s="17">
        <v>1</v>
      </c>
    </row>
    <row r="691" spans="1:7" x14ac:dyDescent="0.45">
      <c r="A691" s="296" t="s">
        <v>7244</v>
      </c>
      <c r="B691" s="296" t="s">
        <v>884</v>
      </c>
      <c r="C691" s="297" t="s">
        <v>15510</v>
      </c>
      <c r="D691" s="298" t="s">
        <v>18272</v>
      </c>
      <c r="E691" s="298" t="s">
        <v>21434</v>
      </c>
      <c r="F691" s="17">
        <v>1</v>
      </c>
      <c r="G691" s="17">
        <v>1</v>
      </c>
    </row>
    <row r="692" spans="1:7" x14ac:dyDescent="0.45">
      <c r="A692" s="296" t="s">
        <v>7247</v>
      </c>
      <c r="B692" s="296" t="s">
        <v>886</v>
      </c>
      <c r="C692" s="297" t="s">
        <v>15511</v>
      </c>
      <c r="D692" s="298" t="s">
        <v>18271</v>
      </c>
      <c r="E692" s="298" t="s">
        <v>21433</v>
      </c>
      <c r="F692" s="17">
        <v>1</v>
      </c>
      <c r="G692" s="17">
        <v>1</v>
      </c>
    </row>
    <row r="693" spans="1:7" x14ac:dyDescent="0.45">
      <c r="A693" s="296" t="s">
        <v>7251</v>
      </c>
      <c r="B693" s="296" t="s">
        <v>888</v>
      </c>
      <c r="C693" s="297" t="s">
        <v>15512</v>
      </c>
      <c r="D693" s="298" t="s">
        <v>18270</v>
      </c>
      <c r="E693" s="298" t="s">
        <v>21432</v>
      </c>
      <c r="F693" s="17">
        <v>1</v>
      </c>
      <c r="G693" s="17">
        <v>1</v>
      </c>
    </row>
    <row r="694" spans="1:7" x14ac:dyDescent="0.45">
      <c r="A694" s="296" t="s">
        <v>7252</v>
      </c>
      <c r="B694" s="296" t="s">
        <v>890</v>
      </c>
      <c r="C694" s="297" t="s">
        <v>15513</v>
      </c>
      <c r="D694" s="298" t="s">
        <v>18269</v>
      </c>
      <c r="E694" s="298" t="s">
        <v>21431</v>
      </c>
      <c r="F694" s="17">
        <v>1</v>
      </c>
      <c r="G694" s="17">
        <v>1</v>
      </c>
    </row>
    <row r="695" spans="1:7" x14ac:dyDescent="0.45">
      <c r="A695" s="296" t="s">
        <v>7256</v>
      </c>
      <c r="B695" s="296" t="s">
        <v>890</v>
      </c>
      <c r="C695" s="297" t="s">
        <v>15514</v>
      </c>
      <c r="D695" s="298" t="s">
        <v>18268</v>
      </c>
      <c r="E695" s="298" t="s">
        <v>21431</v>
      </c>
      <c r="F695" s="17">
        <v>1</v>
      </c>
      <c r="G695" s="17">
        <v>1</v>
      </c>
    </row>
    <row r="696" spans="1:7" x14ac:dyDescent="0.45">
      <c r="A696" s="296" t="s">
        <v>891</v>
      </c>
      <c r="B696" s="296" t="s">
        <v>891</v>
      </c>
      <c r="C696" s="297" t="s">
        <v>15515</v>
      </c>
      <c r="D696" s="298" t="s">
        <v>18267</v>
      </c>
      <c r="E696" s="298" t="s">
        <v>21430</v>
      </c>
      <c r="F696" s="17">
        <v>1</v>
      </c>
      <c r="G696" s="17">
        <v>1</v>
      </c>
    </row>
    <row r="697" spans="1:7" x14ac:dyDescent="0.45">
      <c r="A697" s="296" t="s">
        <v>7263</v>
      </c>
      <c r="B697" s="296" t="s">
        <v>893</v>
      </c>
      <c r="C697" s="297" t="s">
        <v>15516</v>
      </c>
      <c r="D697" s="298" t="s">
        <v>18266</v>
      </c>
      <c r="E697" s="298" t="s">
        <v>21429</v>
      </c>
      <c r="F697" s="17">
        <v>1</v>
      </c>
      <c r="G697" s="17">
        <v>1</v>
      </c>
    </row>
    <row r="698" spans="1:7" x14ac:dyDescent="0.45">
      <c r="A698" s="296" t="s">
        <v>7266</v>
      </c>
      <c r="B698" s="296" t="s">
        <v>895</v>
      </c>
      <c r="C698" s="297" t="s">
        <v>15517</v>
      </c>
      <c r="D698" s="298" t="s">
        <v>18265</v>
      </c>
      <c r="E698" s="298" t="s">
        <v>21428</v>
      </c>
      <c r="F698" s="17">
        <v>1</v>
      </c>
      <c r="G698" s="17">
        <v>1</v>
      </c>
    </row>
    <row r="699" spans="1:7" x14ac:dyDescent="0.45">
      <c r="A699" s="296" t="s">
        <v>7269</v>
      </c>
      <c r="B699" s="296" t="s">
        <v>897</v>
      </c>
      <c r="C699" s="297" t="s">
        <v>15518</v>
      </c>
      <c r="D699" s="298" t="s">
        <v>18264</v>
      </c>
      <c r="E699" s="298" t="s">
        <v>21427</v>
      </c>
      <c r="F699" s="17">
        <v>1</v>
      </c>
      <c r="G699" s="17">
        <v>1</v>
      </c>
    </row>
    <row r="700" spans="1:7" x14ac:dyDescent="0.45">
      <c r="A700" s="296" t="s">
        <v>7273</v>
      </c>
      <c r="B700" s="296" t="s">
        <v>899</v>
      </c>
      <c r="C700" s="297" t="s">
        <v>15519</v>
      </c>
      <c r="D700" s="298" t="s">
        <v>18263</v>
      </c>
      <c r="E700" s="298" t="s">
        <v>21426</v>
      </c>
      <c r="F700" s="17">
        <v>1</v>
      </c>
      <c r="G700" s="17">
        <v>1</v>
      </c>
    </row>
    <row r="701" spans="1:7" x14ac:dyDescent="0.45">
      <c r="A701" s="296" t="s">
        <v>7277</v>
      </c>
      <c r="B701" s="296" t="s">
        <v>901</v>
      </c>
      <c r="C701" s="297" t="s">
        <v>15520</v>
      </c>
      <c r="D701" s="298" t="s">
        <v>18262</v>
      </c>
      <c r="E701" s="298" t="s">
        <v>21425</v>
      </c>
      <c r="F701" s="17">
        <v>1</v>
      </c>
      <c r="G701" s="17">
        <v>1</v>
      </c>
    </row>
    <row r="702" spans="1:7" x14ac:dyDescent="0.45">
      <c r="A702" s="296" t="s">
        <v>7279</v>
      </c>
      <c r="B702" s="296" t="s">
        <v>903</v>
      </c>
      <c r="C702" s="297" t="s">
        <v>15521</v>
      </c>
      <c r="D702" s="298" t="s">
        <v>18261</v>
      </c>
      <c r="E702" s="298" t="s">
        <v>21424</v>
      </c>
      <c r="F702" s="17">
        <v>1</v>
      </c>
      <c r="G702" s="17">
        <v>1</v>
      </c>
    </row>
    <row r="703" spans="1:7" x14ac:dyDescent="0.45">
      <c r="A703" s="296" t="s">
        <v>7280</v>
      </c>
      <c r="B703" s="296" t="s">
        <v>905</v>
      </c>
      <c r="C703" s="297" t="s">
        <v>15522</v>
      </c>
      <c r="D703" s="298" t="s">
        <v>18260</v>
      </c>
      <c r="E703" s="298" t="s">
        <v>21423</v>
      </c>
      <c r="F703" s="17">
        <v>1</v>
      </c>
      <c r="G703" s="17">
        <v>1</v>
      </c>
    </row>
    <row r="704" spans="1:7" x14ac:dyDescent="0.45">
      <c r="A704" s="296" t="s">
        <v>906</v>
      </c>
      <c r="B704" s="296" t="s">
        <v>906</v>
      </c>
      <c r="C704" s="297" t="s">
        <v>15523</v>
      </c>
      <c r="D704" s="298" t="s">
        <v>18259</v>
      </c>
      <c r="E704" s="298" t="s">
        <v>21422</v>
      </c>
      <c r="F704" s="17">
        <v>1</v>
      </c>
      <c r="G704" s="17">
        <v>1</v>
      </c>
    </row>
    <row r="705" spans="1:7" x14ac:dyDescent="0.45">
      <c r="A705" s="296" t="s">
        <v>7286</v>
      </c>
      <c r="B705" s="296" t="s">
        <v>908</v>
      </c>
      <c r="C705" s="297" t="s">
        <v>15524</v>
      </c>
      <c r="D705" s="298" t="s">
        <v>18258</v>
      </c>
      <c r="E705" s="298" t="s">
        <v>21421</v>
      </c>
      <c r="F705" s="17">
        <v>1</v>
      </c>
      <c r="G705" s="17">
        <v>1</v>
      </c>
    </row>
    <row r="706" spans="1:7" x14ac:dyDescent="0.45">
      <c r="A706" s="296" t="s">
        <v>7287</v>
      </c>
      <c r="B706" s="296" t="s">
        <v>910</v>
      </c>
      <c r="C706" s="297" t="s">
        <v>15525</v>
      </c>
      <c r="D706" s="298" t="s">
        <v>18257</v>
      </c>
      <c r="E706" s="298" t="s">
        <v>21420</v>
      </c>
      <c r="F706" s="17">
        <v>1</v>
      </c>
      <c r="G706" s="17">
        <v>1</v>
      </c>
    </row>
    <row r="707" spans="1:7" x14ac:dyDescent="0.45">
      <c r="A707" s="296" t="s">
        <v>7291</v>
      </c>
      <c r="B707" s="296" t="s">
        <v>911</v>
      </c>
      <c r="C707" s="297" t="s">
        <v>15526</v>
      </c>
      <c r="D707" s="298" t="s">
        <v>18256</v>
      </c>
      <c r="E707" s="298" t="s">
        <v>21419</v>
      </c>
      <c r="F707" s="17">
        <v>1</v>
      </c>
      <c r="G707" s="17">
        <v>1</v>
      </c>
    </row>
    <row r="708" spans="1:7" x14ac:dyDescent="0.45">
      <c r="A708" s="296" t="s">
        <v>7292</v>
      </c>
      <c r="B708" s="296" t="s">
        <v>913</v>
      </c>
      <c r="C708" s="297" t="s">
        <v>15527</v>
      </c>
      <c r="D708" s="298" t="s">
        <v>18255</v>
      </c>
      <c r="E708" s="298" t="s">
        <v>21418</v>
      </c>
      <c r="F708" s="17">
        <v>1</v>
      </c>
      <c r="G708" s="17">
        <v>1</v>
      </c>
    </row>
    <row r="709" spans="1:7" x14ac:dyDescent="0.45">
      <c r="A709" s="296" t="s">
        <v>914</v>
      </c>
      <c r="B709" s="296" t="s">
        <v>914</v>
      </c>
      <c r="C709" s="297" t="s">
        <v>15528</v>
      </c>
      <c r="D709" s="298" t="s">
        <v>18254</v>
      </c>
      <c r="E709" s="298" t="s">
        <v>21417</v>
      </c>
      <c r="F709" s="17">
        <v>1</v>
      </c>
      <c r="G709" s="17">
        <v>1</v>
      </c>
    </row>
    <row r="710" spans="1:7" x14ac:dyDescent="0.45">
      <c r="A710" s="296" t="s">
        <v>7298</v>
      </c>
      <c r="B710" s="296" t="s">
        <v>916</v>
      </c>
      <c r="C710" s="297" t="s">
        <v>15529</v>
      </c>
      <c r="D710" s="298" t="s">
        <v>18253</v>
      </c>
      <c r="E710" s="298" t="s">
        <v>21416</v>
      </c>
      <c r="F710" s="17">
        <v>1</v>
      </c>
      <c r="G710" s="17">
        <v>1</v>
      </c>
    </row>
    <row r="711" spans="1:7" x14ac:dyDescent="0.45">
      <c r="A711" s="296" t="s">
        <v>7299</v>
      </c>
      <c r="B711" s="296" t="s">
        <v>918</v>
      </c>
      <c r="C711" s="297" t="s">
        <v>15530</v>
      </c>
      <c r="D711" s="298" t="s">
        <v>18252</v>
      </c>
      <c r="E711" s="298" t="s">
        <v>21415</v>
      </c>
      <c r="F711" s="17">
        <v>1</v>
      </c>
      <c r="G711" s="17">
        <v>1</v>
      </c>
    </row>
    <row r="712" spans="1:7" x14ac:dyDescent="0.45">
      <c r="A712" s="296" t="s">
        <v>7303</v>
      </c>
      <c r="B712" s="296" t="s">
        <v>919</v>
      </c>
      <c r="C712" s="297" t="s">
        <v>15531</v>
      </c>
      <c r="D712" s="298" t="s">
        <v>18251</v>
      </c>
      <c r="E712" s="298" t="s">
        <v>21414</v>
      </c>
      <c r="F712" s="17">
        <v>1</v>
      </c>
      <c r="G712" s="17">
        <v>1</v>
      </c>
    </row>
    <row r="713" spans="1:7" x14ac:dyDescent="0.45">
      <c r="A713" s="296" t="s">
        <v>7304</v>
      </c>
      <c r="B713" s="296" t="s">
        <v>921</v>
      </c>
      <c r="C713" s="297" t="s">
        <v>15532</v>
      </c>
      <c r="D713" s="298" t="s">
        <v>18250</v>
      </c>
      <c r="E713" s="298" t="s">
        <v>21413</v>
      </c>
      <c r="F713" s="17">
        <v>1</v>
      </c>
      <c r="G713" s="17">
        <v>1</v>
      </c>
    </row>
    <row r="714" spans="1:7" x14ac:dyDescent="0.45">
      <c r="A714" s="296" t="s">
        <v>7307</v>
      </c>
      <c r="B714" s="296" t="s">
        <v>922</v>
      </c>
      <c r="C714" s="297" t="s">
        <v>15533</v>
      </c>
      <c r="D714" s="298" t="s">
        <v>18249</v>
      </c>
      <c r="E714" s="298" t="s">
        <v>21412</v>
      </c>
      <c r="F714" s="17">
        <v>1</v>
      </c>
      <c r="G714" s="17">
        <v>1</v>
      </c>
    </row>
    <row r="715" spans="1:7" x14ac:dyDescent="0.45">
      <c r="A715" s="296" t="s">
        <v>7308</v>
      </c>
      <c r="B715" s="296" t="s">
        <v>924</v>
      </c>
      <c r="C715" s="297" t="s">
        <v>15534</v>
      </c>
      <c r="D715" s="298" t="s">
        <v>18248</v>
      </c>
      <c r="E715" s="298" t="s">
        <v>21411</v>
      </c>
      <c r="F715" s="17">
        <v>1</v>
      </c>
      <c r="G715" s="17">
        <v>1</v>
      </c>
    </row>
    <row r="716" spans="1:7" x14ac:dyDescent="0.45">
      <c r="A716" s="296" t="s">
        <v>7311</v>
      </c>
      <c r="B716" s="296" t="s">
        <v>925</v>
      </c>
      <c r="C716" s="297" t="s">
        <v>15535</v>
      </c>
      <c r="D716" s="298" t="s">
        <v>18247</v>
      </c>
      <c r="E716" s="298" t="s">
        <v>21410</v>
      </c>
      <c r="F716" s="17">
        <v>1</v>
      </c>
      <c r="G716" s="17">
        <v>1</v>
      </c>
    </row>
    <row r="717" spans="1:7" x14ac:dyDescent="0.45">
      <c r="A717" s="296" t="s">
        <v>7312</v>
      </c>
      <c r="B717" s="296" t="s">
        <v>927</v>
      </c>
      <c r="C717" s="297" t="s">
        <v>15536</v>
      </c>
      <c r="D717" s="298" t="s">
        <v>18246</v>
      </c>
      <c r="E717" s="298" t="s">
        <v>21409</v>
      </c>
      <c r="F717" s="17">
        <v>1</v>
      </c>
      <c r="G717" s="17">
        <v>1</v>
      </c>
    </row>
    <row r="718" spans="1:7" x14ac:dyDescent="0.45">
      <c r="A718" s="296" t="s">
        <v>928</v>
      </c>
      <c r="B718" s="296" t="s">
        <v>928</v>
      </c>
      <c r="C718" s="297" t="s">
        <v>15537</v>
      </c>
      <c r="D718" s="298" t="s">
        <v>18245</v>
      </c>
      <c r="E718" s="298" t="s">
        <v>21408</v>
      </c>
      <c r="F718" s="17">
        <v>1</v>
      </c>
      <c r="G718" s="17">
        <v>1</v>
      </c>
    </row>
    <row r="719" spans="1:7" x14ac:dyDescent="0.45">
      <c r="A719" s="296" t="s">
        <v>7317</v>
      </c>
      <c r="B719" s="296" t="s">
        <v>930</v>
      </c>
      <c r="C719" s="297" t="s">
        <v>15538</v>
      </c>
      <c r="D719" s="298" t="s">
        <v>18244</v>
      </c>
      <c r="E719" s="298" t="s">
        <v>21407</v>
      </c>
      <c r="F719" s="17">
        <v>1</v>
      </c>
      <c r="G719" s="17">
        <v>1</v>
      </c>
    </row>
    <row r="720" spans="1:7" x14ac:dyDescent="0.45">
      <c r="A720" s="296" t="s">
        <v>7318</v>
      </c>
      <c r="B720" s="296" t="s">
        <v>931</v>
      </c>
      <c r="C720" s="297" t="s">
        <v>15539</v>
      </c>
      <c r="D720" s="298" t="s">
        <v>18243</v>
      </c>
      <c r="E720" s="298" t="s">
        <v>21406</v>
      </c>
      <c r="F720" s="17">
        <v>1</v>
      </c>
      <c r="G720" s="17">
        <v>1</v>
      </c>
    </row>
    <row r="721" spans="1:7" x14ac:dyDescent="0.45">
      <c r="A721" s="296" t="s">
        <v>7321</v>
      </c>
      <c r="B721" s="296" t="s">
        <v>933</v>
      </c>
      <c r="C721" s="297" t="s">
        <v>15540</v>
      </c>
      <c r="D721" s="298" t="s">
        <v>18242</v>
      </c>
      <c r="E721" s="298" t="s">
        <v>21405</v>
      </c>
      <c r="F721" s="17">
        <v>1</v>
      </c>
      <c r="G721" s="17">
        <v>1</v>
      </c>
    </row>
    <row r="722" spans="1:7" x14ac:dyDescent="0.45">
      <c r="A722" s="296" t="s">
        <v>7325</v>
      </c>
      <c r="B722" s="296" t="s">
        <v>933</v>
      </c>
      <c r="C722" s="297" t="s">
        <v>15541</v>
      </c>
      <c r="D722" s="298" t="s">
        <v>18241</v>
      </c>
      <c r="E722" s="298" t="s">
        <v>21405</v>
      </c>
      <c r="F722" s="17">
        <v>1</v>
      </c>
      <c r="G722" s="17">
        <v>1</v>
      </c>
    </row>
    <row r="723" spans="1:7" x14ac:dyDescent="0.45">
      <c r="A723" s="296" t="s">
        <v>7328</v>
      </c>
      <c r="B723" s="296" t="s">
        <v>935</v>
      </c>
      <c r="C723" s="297" t="s">
        <v>15542</v>
      </c>
      <c r="D723" s="298" t="s">
        <v>18240</v>
      </c>
      <c r="E723" s="298" t="s">
        <v>21404</v>
      </c>
      <c r="F723" s="17">
        <v>1</v>
      </c>
      <c r="G723" s="17">
        <v>1</v>
      </c>
    </row>
    <row r="724" spans="1:7" x14ac:dyDescent="0.45">
      <c r="A724" s="296" t="s">
        <v>937</v>
      </c>
      <c r="B724" s="296" t="s">
        <v>937</v>
      </c>
      <c r="C724" s="297" t="s">
        <v>15543</v>
      </c>
      <c r="D724" s="298" t="s">
        <v>18239</v>
      </c>
      <c r="E724" s="298" t="s">
        <v>21403</v>
      </c>
      <c r="F724" s="17">
        <v>1</v>
      </c>
      <c r="G724" s="17">
        <v>1</v>
      </c>
    </row>
    <row r="725" spans="1:7" x14ac:dyDescent="0.45">
      <c r="A725" s="296" t="s">
        <v>7332</v>
      </c>
      <c r="B725" s="296" t="s">
        <v>939</v>
      </c>
      <c r="C725" s="297" t="s">
        <v>15544</v>
      </c>
      <c r="D725" s="298" t="s">
        <v>18238</v>
      </c>
      <c r="E725" s="298" t="s">
        <v>21402</v>
      </c>
      <c r="F725" s="17">
        <v>1</v>
      </c>
      <c r="G725" s="17">
        <v>1</v>
      </c>
    </row>
    <row r="726" spans="1:7" x14ac:dyDescent="0.45">
      <c r="A726" s="296" t="s">
        <v>7334</v>
      </c>
      <c r="B726" s="296" t="s">
        <v>941</v>
      </c>
      <c r="C726" s="297" t="s">
        <v>15545</v>
      </c>
      <c r="D726" s="298" t="s">
        <v>18237</v>
      </c>
      <c r="E726" s="298" t="s">
        <v>21401</v>
      </c>
      <c r="F726" s="17">
        <v>1</v>
      </c>
      <c r="G726" s="17">
        <v>1</v>
      </c>
    </row>
    <row r="727" spans="1:7" x14ac:dyDescent="0.45">
      <c r="A727" s="296" t="s">
        <v>7337</v>
      </c>
      <c r="B727" s="296" t="s">
        <v>943</v>
      </c>
      <c r="C727" s="297" t="s">
        <v>15546</v>
      </c>
      <c r="D727" s="298" t="s">
        <v>18236</v>
      </c>
      <c r="E727" s="298" t="s">
        <v>21400</v>
      </c>
      <c r="F727" s="17">
        <v>1</v>
      </c>
      <c r="G727" s="17">
        <v>1</v>
      </c>
    </row>
    <row r="728" spans="1:7" x14ac:dyDescent="0.45">
      <c r="A728" s="296" t="s">
        <v>7340</v>
      </c>
      <c r="B728" s="296" t="s">
        <v>945</v>
      </c>
      <c r="C728" s="297" t="s">
        <v>15547</v>
      </c>
      <c r="D728" s="298" t="s">
        <v>18235</v>
      </c>
      <c r="E728" s="298" t="s">
        <v>21399</v>
      </c>
      <c r="F728" s="17">
        <v>1</v>
      </c>
      <c r="G728" s="17">
        <v>1</v>
      </c>
    </row>
    <row r="729" spans="1:7" x14ac:dyDescent="0.45">
      <c r="A729" s="296" t="s">
        <v>7343</v>
      </c>
      <c r="B729" s="296" t="s">
        <v>947</v>
      </c>
      <c r="C729" s="297" t="s">
        <v>15548</v>
      </c>
      <c r="D729" s="298" t="s">
        <v>18234</v>
      </c>
      <c r="E729" s="298" t="s">
        <v>21398</v>
      </c>
      <c r="F729" s="17">
        <v>1</v>
      </c>
      <c r="G729" s="17">
        <v>1</v>
      </c>
    </row>
    <row r="730" spans="1:7" x14ac:dyDescent="0.45">
      <c r="A730" s="296" t="s">
        <v>7346</v>
      </c>
      <c r="B730" s="296" t="s">
        <v>949</v>
      </c>
      <c r="C730" s="297" t="s">
        <v>15549</v>
      </c>
      <c r="D730" s="298" t="s">
        <v>18233</v>
      </c>
      <c r="E730" s="298" t="s">
        <v>21397</v>
      </c>
      <c r="F730" s="17">
        <v>1</v>
      </c>
      <c r="G730" s="17">
        <v>1</v>
      </c>
    </row>
    <row r="731" spans="1:7" x14ac:dyDescent="0.45">
      <c r="A731" s="296" t="s">
        <v>951</v>
      </c>
      <c r="B731" s="296" t="s">
        <v>951</v>
      </c>
      <c r="C731" s="297" t="s">
        <v>15550</v>
      </c>
      <c r="D731" s="298" t="s">
        <v>18232</v>
      </c>
      <c r="E731" s="298" t="s">
        <v>21396</v>
      </c>
      <c r="F731" s="17">
        <v>1</v>
      </c>
      <c r="G731" s="17">
        <v>1</v>
      </c>
    </row>
    <row r="732" spans="1:7" x14ac:dyDescent="0.45">
      <c r="A732" s="296" t="s">
        <v>953</v>
      </c>
      <c r="B732" s="296" t="s">
        <v>953</v>
      </c>
      <c r="C732" s="297" t="s">
        <v>15551</v>
      </c>
      <c r="D732" s="298" t="s">
        <v>18231</v>
      </c>
      <c r="E732" s="298" t="s">
        <v>21395</v>
      </c>
      <c r="F732" s="17">
        <v>1</v>
      </c>
      <c r="G732" s="17">
        <v>1</v>
      </c>
    </row>
    <row r="733" spans="1:7" x14ac:dyDescent="0.45">
      <c r="A733" s="296" t="s">
        <v>7354</v>
      </c>
      <c r="B733" s="296" t="s">
        <v>955</v>
      </c>
      <c r="C733" s="297" t="s">
        <v>15552</v>
      </c>
      <c r="D733" s="298" t="s">
        <v>18230</v>
      </c>
      <c r="E733" s="298" t="s">
        <v>21394</v>
      </c>
      <c r="F733" s="17">
        <v>1</v>
      </c>
      <c r="G733" s="17">
        <v>1</v>
      </c>
    </row>
    <row r="734" spans="1:7" x14ac:dyDescent="0.45">
      <c r="A734" s="296" t="s">
        <v>7356</v>
      </c>
      <c r="B734" s="296" t="s">
        <v>957</v>
      </c>
      <c r="C734" s="297" t="s">
        <v>15553</v>
      </c>
      <c r="D734" s="298" t="s">
        <v>18229</v>
      </c>
      <c r="E734" s="298" t="s">
        <v>21393</v>
      </c>
      <c r="F734" s="17">
        <v>1</v>
      </c>
      <c r="G734" s="17">
        <v>1</v>
      </c>
    </row>
    <row r="735" spans="1:7" x14ac:dyDescent="0.45">
      <c r="A735" s="296" t="s">
        <v>7358</v>
      </c>
      <c r="B735" s="296" t="s">
        <v>959</v>
      </c>
      <c r="C735" s="297" t="s">
        <v>15554</v>
      </c>
      <c r="D735" s="298" t="s">
        <v>18228</v>
      </c>
      <c r="E735" s="298" t="s">
        <v>21392</v>
      </c>
      <c r="F735" s="17">
        <v>1</v>
      </c>
      <c r="G735" s="17">
        <v>1</v>
      </c>
    </row>
    <row r="736" spans="1:7" x14ac:dyDescent="0.45">
      <c r="A736" s="296" t="s">
        <v>7363</v>
      </c>
      <c r="B736" s="296" t="s">
        <v>961</v>
      </c>
      <c r="C736" s="297" t="s">
        <v>15555</v>
      </c>
      <c r="D736" s="298" t="s">
        <v>18227</v>
      </c>
      <c r="E736" s="298" t="s">
        <v>21391</v>
      </c>
      <c r="F736" s="17">
        <v>1</v>
      </c>
      <c r="G736" s="17">
        <v>1</v>
      </c>
    </row>
    <row r="737" spans="1:7" x14ac:dyDescent="0.45">
      <c r="A737" s="296" t="s">
        <v>7364</v>
      </c>
      <c r="B737" s="296" t="s">
        <v>963</v>
      </c>
      <c r="C737" s="297" t="s">
        <v>15556</v>
      </c>
      <c r="D737" s="298" t="s">
        <v>18226</v>
      </c>
      <c r="E737" s="298" t="s">
        <v>21390</v>
      </c>
      <c r="F737" s="17">
        <v>1</v>
      </c>
      <c r="G737" s="17">
        <v>1</v>
      </c>
    </row>
    <row r="738" spans="1:7" x14ac:dyDescent="0.45">
      <c r="A738" s="296" t="s">
        <v>7367</v>
      </c>
      <c r="B738" s="296" t="s">
        <v>964</v>
      </c>
      <c r="C738" s="297" t="s">
        <v>15557</v>
      </c>
      <c r="D738" s="298" t="s">
        <v>18225</v>
      </c>
      <c r="E738" s="298" t="s">
        <v>21389</v>
      </c>
      <c r="F738" s="17">
        <v>1</v>
      </c>
      <c r="G738" s="17">
        <v>1</v>
      </c>
    </row>
    <row r="739" spans="1:7" x14ac:dyDescent="0.45">
      <c r="A739" s="296" t="s">
        <v>7368</v>
      </c>
      <c r="B739" s="296" t="s">
        <v>966</v>
      </c>
      <c r="C739" s="297" t="s">
        <v>15558</v>
      </c>
      <c r="D739" s="298" t="s">
        <v>18224</v>
      </c>
      <c r="E739" s="298" t="s">
        <v>21388</v>
      </c>
      <c r="F739" s="17">
        <v>1</v>
      </c>
      <c r="G739" s="17">
        <v>1</v>
      </c>
    </row>
    <row r="740" spans="1:7" x14ac:dyDescent="0.45">
      <c r="A740" s="296" t="s">
        <v>7371</v>
      </c>
      <c r="B740" s="296" t="s">
        <v>967</v>
      </c>
      <c r="C740" s="297" t="s">
        <v>15559</v>
      </c>
      <c r="D740" s="298" t="s">
        <v>18223</v>
      </c>
      <c r="E740" s="298" t="s">
        <v>21387</v>
      </c>
      <c r="F740" s="17">
        <v>1</v>
      </c>
      <c r="G740" s="17">
        <v>1</v>
      </c>
    </row>
    <row r="741" spans="1:7" x14ac:dyDescent="0.45">
      <c r="A741" s="296" t="s">
        <v>7375</v>
      </c>
      <c r="B741" s="296" t="s">
        <v>969</v>
      </c>
      <c r="C741" s="297" t="s">
        <v>15560</v>
      </c>
      <c r="D741" s="298" t="s">
        <v>18222</v>
      </c>
      <c r="E741" s="298" t="s">
        <v>21386</v>
      </c>
      <c r="F741" s="17">
        <v>1</v>
      </c>
      <c r="G741" s="17">
        <v>1</v>
      </c>
    </row>
    <row r="742" spans="1:7" x14ac:dyDescent="0.45">
      <c r="A742" s="296" t="s">
        <v>7378</v>
      </c>
      <c r="B742" s="296" t="s">
        <v>971</v>
      </c>
      <c r="C742" s="297" t="s">
        <v>15561</v>
      </c>
      <c r="D742" s="298" t="s">
        <v>18221</v>
      </c>
      <c r="E742" s="298" t="s">
        <v>21385</v>
      </c>
      <c r="F742" s="17">
        <v>1</v>
      </c>
      <c r="G742" s="17">
        <v>1</v>
      </c>
    </row>
    <row r="743" spans="1:7" x14ac:dyDescent="0.45">
      <c r="A743" s="296" t="s">
        <v>7381</v>
      </c>
      <c r="B743" s="296" t="s">
        <v>973</v>
      </c>
      <c r="C743" s="297" t="s">
        <v>15562</v>
      </c>
      <c r="D743" s="298" t="s">
        <v>18220</v>
      </c>
      <c r="E743" s="298" t="s">
        <v>21384</v>
      </c>
      <c r="F743" s="17">
        <v>1</v>
      </c>
      <c r="G743" s="17">
        <v>1</v>
      </c>
    </row>
    <row r="744" spans="1:7" x14ac:dyDescent="0.45">
      <c r="A744" s="296" t="s">
        <v>975</v>
      </c>
      <c r="B744" s="296" t="s">
        <v>975</v>
      </c>
      <c r="C744" s="297" t="s">
        <v>15563</v>
      </c>
      <c r="D744" s="298" t="s">
        <v>18219</v>
      </c>
      <c r="E744" s="298" t="s">
        <v>21383</v>
      </c>
      <c r="F744" s="17">
        <v>1</v>
      </c>
      <c r="G744" s="17">
        <v>1</v>
      </c>
    </row>
    <row r="745" spans="1:7" x14ac:dyDescent="0.45">
      <c r="A745" s="296" t="s">
        <v>7387</v>
      </c>
      <c r="B745" s="296" t="s">
        <v>977</v>
      </c>
      <c r="C745" s="297" t="s">
        <v>15564</v>
      </c>
      <c r="D745" s="298" t="s">
        <v>18218</v>
      </c>
      <c r="E745" s="298" t="s">
        <v>21382</v>
      </c>
      <c r="F745" s="17">
        <v>1</v>
      </c>
      <c r="G745" s="17">
        <v>1</v>
      </c>
    </row>
    <row r="746" spans="1:7" x14ac:dyDescent="0.45">
      <c r="A746" s="296" t="s">
        <v>7389</v>
      </c>
      <c r="B746" s="296" t="s">
        <v>979</v>
      </c>
      <c r="C746" s="297" t="s">
        <v>15565</v>
      </c>
      <c r="D746" s="298" t="s">
        <v>18217</v>
      </c>
      <c r="E746" s="298" t="s">
        <v>21381</v>
      </c>
      <c r="F746" s="17">
        <v>1</v>
      </c>
      <c r="G746" s="17">
        <v>1</v>
      </c>
    </row>
    <row r="747" spans="1:7" x14ac:dyDescent="0.45">
      <c r="A747" s="296" t="s">
        <v>7392</v>
      </c>
      <c r="B747" s="296" t="s">
        <v>981</v>
      </c>
      <c r="C747" s="297" t="s">
        <v>15566</v>
      </c>
      <c r="D747" s="298" t="s">
        <v>18216</v>
      </c>
      <c r="E747" s="298" t="s">
        <v>21380</v>
      </c>
      <c r="F747" s="17">
        <v>1</v>
      </c>
      <c r="G747" s="17">
        <v>1</v>
      </c>
    </row>
    <row r="748" spans="1:7" x14ac:dyDescent="0.45">
      <c r="A748" s="296" t="s">
        <v>7395</v>
      </c>
      <c r="B748" s="296" t="s">
        <v>983</v>
      </c>
      <c r="C748" s="297" t="s">
        <v>15567</v>
      </c>
      <c r="D748" s="298" t="s">
        <v>18215</v>
      </c>
      <c r="E748" s="298" t="s">
        <v>21379</v>
      </c>
      <c r="F748" s="17">
        <v>1</v>
      </c>
      <c r="G748" s="17">
        <v>1</v>
      </c>
    </row>
    <row r="749" spans="1:7" x14ac:dyDescent="0.45">
      <c r="A749" s="296" t="s">
        <v>7396</v>
      </c>
      <c r="B749" s="296" t="s">
        <v>985</v>
      </c>
      <c r="C749" s="297" t="s">
        <v>15568</v>
      </c>
      <c r="D749" s="298" t="s">
        <v>18214</v>
      </c>
      <c r="E749" s="298" t="s">
        <v>21378</v>
      </c>
      <c r="F749" s="17">
        <v>1</v>
      </c>
      <c r="G749" s="17">
        <v>1</v>
      </c>
    </row>
    <row r="750" spans="1:7" x14ac:dyDescent="0.45">
      <c r="A750" s="296" t="s">
        <v>7398</v>
      </c>
      <c r="B750" s="296" t="s">
        <v>986</v>
      </c>
      <c r="C750" s="297" t="s">
        <v>15569</v>
      </c>
      <c r="D750" s="298" t="s">
        <v>18213</v>
      </c>
      <c r="E750" s="298" t="s">
        <v>21377</v>
      </c>
      <c r="F750" s="17">
        <v>1</v>
      </c>
      <c r="G750" s="17">
        <v>1</v>
      </c>
    </row>
    <row r="751" spans="1:7" x14ac:dyDescent="0.45">
      <c r="A751" s="296" t="s">
        <v>7399</v>
      </c>
      <c r="B751" s="296" t="s">
        <v>988</v>
      </c>
      <c r="C751" s="297" t="s">
        <v>15570</v>
      </c>
      <c r="D751" s="298" t="s">
        <v>18212</v>
      </c>
      <c r="E751" s="298" t="s">
        <v>21376</v>
      </c>
      <c r="F751" s="17">
        <v>1</v>
      </c>
      <c r="G751" s="17">
        <v>1</v>
      </c>
    </row>
    <row r="752" spans="1:7" x14ac:dyDescent="0.45">
      <c r="A752" s="296" t="s">
        <v>989</v>
      </c>
      <c r="B752" s="296" t="s">
        <v>989</v>
      </c>
      <c r="C752" s="297" t="s">
        <v>15571</v>
      </c>
      <c r="D752" s="298" t="s">
        <v>18211</v>
      </c>
      <c r="E752" s="298" t="s">
        <v>21375</v>
      </c>
      <c r="F752" s="17">
        <v>1</v>
      </c>
      <c r="G752" s="17">
        <v>1</v>
      </c>
    </row>
    <row r="753" spans="1:7" x14ac:dyDescent="0.45">
      <c r="A753" s="296" t="s">
        <v>7405</v>
      </c>
      <c r="B753" s="296" t="s">
        <v>991</v>
      </c>
      <c r="C753" s="297" t="s">
        <v>15572</v>
      </c>
      <c r="D753" s="298" t="s">
        <v>18210</v>
      </c>
      <c r="E753" s="298" t="s">
        <v>21374</v>
      </c>
      <c r="F753" s="17">
        <v>1</v>
      </c>
      <c r="G753" s="17">
        <v>1</v>
      </c>
    </row>
    <row r="754" spans="1:7" x14ac:dyDescent="0.45">
      <c r="A754" s="296" t="s">
        <v>7408</v>
      </c>
      <c r="B754" s="296" t="s">
        <v>993</v>
      </c>
      <c r="C754" s="297" t="s">
        <v>15573</v>
      </c>
      <c r="D754" s="298" t="s">
        <v>18209</v>
      </c>
      <c r="E754" s="298" t="s">
        <v>21373</v>
      </c>
      <c r="F754" s="17">
        <v>1</v>
      </c>
      <c r="G754" s="17">
        <v>1</v>
      </c>
    </row>
    <row r="755" spans="1:7" x14ac:dyDescent="0.45">
      <c r="A755" s="296" t="s">
        <v>7410</v>
      </c>
      <c r="B755" s="296" t="s">
        <v>995</v>
      </c>
      <c r="C755" s="297" t="s">
        <v>15574</v>
      </c>
      <c r="D755" s="298" t="s">
        <v>18208</v>
      </c>
      <c r="E755" s="298" t="s">
        <v>21372</v>
      </c>
      <c r="F755" s="17">
        <v>1</v>
      </c>
      <c r="G755" s="17">
        <v>1</v>
      </c>
    </row>
    <row r="756" spans="1:7" x14ac:dyDescent="0.45">
      <c r="A756" s="296" t="s">
        <v>7414</v>
      </c>
      <c r="B756" s="296" t="s">
        <v>997</v>
      </c>
      <c r="C756" s="297" t="s">
        <v>15575</v>
      </c>
      <c r="D756" s="298" t="s">
        <v>18207</v>
      </c>
      <c r="E756" s="298" t="s">
        <v>21371</v>
      </c>
      <c r="F756" s="17">
        <v>1</v>
      </c>
      <c r="G756" s="17">
        <v>1</v>
      </c>
    </row>
    <row r="757" spans="1:7" x14ac:dyDescent="0.45">
      <c r="A757" s="296" t="s">
        <v>7420</v>
      </c>
      <c r="B757" s="296" t="s">
        <v>999</v>
      </c>
      <c r="C757" s="297" t="s">
        <v>15576</v>
      </c>
      <c r="D757" s="298" t="s">
        <v>18206</v>
      </c>
      <c r="E757" s="298" t="s">
        <v>21370</v>
      </c>
      <c r="F757" s="17">
        <v>1</v>
      </c>
      <c r="G757" s="17">
        <v>1</v>
      </c>
    </row>
    <row r="758" spans="1:7" x14ac:dyDescent="0.45">
      <c r="A758" s="296" t="s">
        <v>7422</v>
      </c>
      <c r="B758" s="296" t="s">
        <v>1001</v>
      </c>
      <c r="C758" s="297" t="s">
        <v>15577</v>
      </c>
      <c r="D758" s="298" t="s">
        <v>18205</v>
      </c>
      <c r="E758" s="298" t="s">
        <v>21369</v>
      </c>
      <c r="F758" s="17">
        <v>1</v>
      </c>
      <c r="G758" s="17">
        <v>1</v>
      </c>
    </row>
    <row r="759" spans="1:7" x14ac:dyDescent="0.45">
      <c r="A759" s="296" t="s">
        <v>7426</v>
      </c>
      <c r="B759" s="296" t="s">
        <v>1003</v>
      </c>
      <c r="C759" s="297" t="s">
        <v>15578</v>
      </c>
      <c r="D759" s="298" t="s">
        <v>18204</v>
      </c>
      <c r="E759" s="298" t="s">
        <v>21368</v>
      </c>
      <c r="F759" s="17">
        <v>1</v>
      </c>
      <c r="G759" s="17">
        <v>1</v>
      </c>
    </row>
    <row r="760" spans="1:7" x14ac:dyDescent="0.45">
      <c r="A760" s="296" t="s">
        <v>7429</v>
      </c>
      <c r="B760" s="296" t="s">
        <v>1005</v>
      </c>
      <c r="C760" s="297" t="s">
        <v>15579</v>
      </c>
      <c r="D760" s="298" t="s">
        <v>18203</v>
      </c>
      <c r="E760" s="298" t="s">
        <v>21367</v>
      </c>
      <c r="F760" s="17">
        <v>1</v>
      </c>
      <c r="G760" s="17">
        <v>1</v>
      </c>
    </row>
    <row r="761" spans="1:7" x14ac:dyDescent="0.45">
      <c r="A761" s="296" t="s">
        <v>7433</v>
      </c>
      <c r="B761" s="296" t="s">
        <v>1007</v>
      </c>
      <c r="C761" s="297" t="s">
        <v>15580</v>
      </c>
      <c r="D761" s="298" t="s">
        <v>18202</v>
      </c>
      <c r="E761" s="298" t="s">
        <v>21366</v>
      </c>
      <c r="F761" s="17">
        <v>1</v>
      </c>
      <c r="G761" s="17">
        <v>1</v>
      </c>
    </row>
    <row r="762" spans="1:7" x14ac:dyDescent="0.45">
      <c r="A762" s="296" t="s">
        <v>7434</v>
      </c>
      <c r="B762" s="296" t="s">
        <v>1009</v>
      </c>
      <c r="C762" s="297" t="s">
        <v>15581</v>
      </c>
      <c r="D762" s="298" t="s">
        <v>18201</v>
      </c>
      <c r="E762" s="298" t="s">
        <v>21365</v>
      </c>
      <c r="F762" s="17">
        <v>1</v>
      </c>
      <c r="G762" s="17">
        <v>1</v>
      </c>
    </row>
    <row r="763" spans="1:7" x14ac:dyDescent="0.45">
      <c r="A763" s="296" t="s">
        <v>1010</v>
      </c>
      <c r="B763" s="296" t="s">
        <v>1010</v>
      </c>
      <c r="C763" s="297" t="s">
        <v>15582</v>
      </c>
      <c r="D763" s="298" t="s">
        <v>18200</v>
      </c>
      <c r="E763" s="298" t="s">
        <v>21364</v>
      </c>
      <c r="F763" s="17">
        <v>1</v>
      </c>
      <c r="G763" s="17">
        <v>1</v>
      </c>
    </row>
    <row r="764" spans="1:7" x14ac:dyDescent="0.45">
      <c r="A764" s="296" t="s">
        <v>1012</v>
      </c>
      <c r="B764" s="296" t="s">
        <v>1012</v>
      </c>
      <c r="C764" s="297" t="s">
        <v>15583</v>
      </c>
      <c r="D764" s="298" t="s">
        <v>18199</v>
      </c>
      <c r="E764" s="298" t="s">
        <v>21363</v>
      </c>
      <c r="F764" s="17">
        <v>1</v>
      </c>
      <c r="G764" s="17">
        <v>1</v>
      </c>
    </row>
    <row r="765" spans="1:7" x14ac:dyDescent="0.45">
      <c r="A765" s="296" t="s">
        <v>7439</v>
      </c>
      <c r="B765" s="296" t="s">
        <v>1013</v>
      </c>
      <c r="C765" s="297" t="s">
        <v>15584</v>
      </c>
      <c r="D765" s="298" t="s">
        <v>18198</v>
      </c>
      <c r="E765" s="298" t="s">
        <v>21362</v>
      </c>
      <c r="F765" s="17">
        <v>1</v>
      </c>
      <c r="G765" s="17">
        <v>1</v>
      </c>
    </row>
    <row r="766" spans="1:7" x14ac:dyDescent="0.45">
      <c r="A766" s="296" t="s">
        <v>7441</v>
      </c>
      <c r="B766" s="296" t="s">
        <v>1015</v>
      </c>
      <c r="C766" s="297" t="s">
        <v>15585</v>
      </c>
      <c r="D766" s="298" t="s">
        <v>18197</v>
      </c>
      <c r="E766" s="298" t="s">
        <v>21361</v>
      </c>
      <c r="F766" s="17">
        <v>1</v>
      </c>
      <c r="G766" s="17">
        <v>1</v>
      </c>
    </row>
    <row r="767" spans="1:7" x14ac:dyDescent="0.45">
      <c r="A767" s="296" t="s">
        <v>7445</v>
      </c>
      <c r="B767" s="296" t="s">
        <v>1013</v>
      </c>
      <c r="C767" s="297" t="s">
        <v>15586</v>
      </c>
      <c r="D767" s="298" t="s">
        <v>18196</v>
      </c>
      <c r="E767" s="298" t="s">
        <v>21362</v>
      </c>
      <c r="F767" s="17">
        <v>1</v>
      </c>
      <c r="G767" s="17">
        <v>1</v>
      </c>
    </row>
    <row r="768" spans="1:7" x14ac:dyDescent="0.45">
      <c r="A768" s="296" t="s">
        <v>7447</v>
      </c>
      <c r="B768" s="296" t="s">
        <v>1015</v>
      </c>
      <c r="C768" s="297" t="s">
        <v>15587</v>
      </c>
      <c r="D768" s="298" t="s">
        <v>18195</v>
      </c>
      <c r="E768" s="298" t="s">
        <v>21361</v>
      </c>
      <c r="F768" s="17">
        <v>1</v>
      </c>
      <c r="G768" s="17">
        <v>1</v>
      </c>
    </row>
    <row r="769" spans="1:7" x14ac:dyDescent="0.45">
      <c r="A769" s="296" t="s">
        <v>7452</v>
      </c>
      <c r="B769" s="296" t="s">
        <v>1016</v>
      </c>
      <c r="C769" s="297" t="s">
        <v>15588</v>
      </c>
      <c r="D769" s="298" t="s">
        <v>18194</v>
      </c>
      <c r="E769" s="298" t="s">
        <v>21360</v>
      </c>
      <c r="F769" s="17">
        <v>1</v>
      </c>
      <c r="G769" s="17">
        <v>1</v>
      </c>
    </row>
    <row r="770" spans="1:7" x14ac:dyDescent="0.45">
      <c r="A770" s="296" t="s">
        <v>7453</v>
      </c>
      <c r="B770" s="296" t="s">
        <v>1018</v>
      </c>
      <c r="C770" s="297" t="s">
        <v>15589</v>
      </c>
      <c r="D770" s="298" t="s">
        <v>18193</v>
      </c>
      <c r="E770" s="298" t="s">
        <v>21359</v>
      </c>
      <c r="F770" s="17">
        <v>1</v>
      </c>
      <c r="G770" s="17">
        <v>1</v>
      </c>
    </row>
    <row r="771" spans="1:7" x14ac:dyDescent="0.45">
      <c r="A771" s="296" t="s">
        <v>7457</v>
      </c>
      <c r="B771" s="296" t="s">
        <v>1018</v>
      </c>
      <c r="C771" s="297" t="s">
        <v>15590</v>
      </c>
      <c r="D771" s="298" t="s">
        <v>18192</v>
      </c>
      <c r="E771" s="298" t="s">
        <v>21359</v>
      </c>
      <c r="F771" s="17">
        <v>1</v>
      </c>
      <c r="G771" s="17">
        <v>1</v>
      </c>
    </row>
    <row r="772" spans="1:7" x14ac:dyDescent="0.45">
      <c r="A772" s="296" t="s">
        <v>1019</v>
      </c>
      <c r="B772" s="296" t="s">
        <v>1019</v>
      </c>
      <c r="C772" s="297" t="s">
        <v>15591</v>
      </c>
      <c r="D772" s="298" t="s">
        <v>18191</v>
      </c>
      <c r="E772" s="298" t="s">
        <v>21358</v>
      </c>
      <c r="F772" s="17">
        <v>1</v>
      </c>
      <c r="G772" s="17">
        <v>1</v>
      </c>
    </row>
    <row r="773" spans="1:7" x14ac:dyDescent="0.45">
      <c r="A773" s="296" t="s">
        <v>1021</v>
      </c>
      <c r="B773" s="296" t="s">
        <v>1021</v>
      </c>
      <c r="C773" s="297" t="s">
        <v>15592</v>
      </c>
      <c r="D773" s="298" t="s">
        <v>18190</v>
      </c>
      <c r="E773" s="298" t="s">
        <v>21357</v>
      </c>
      <c r="F773" s="17">
        <v>1</v>
      </c>
      <c r="G773" s="17">
        <v>1</v>
      </c>
    </row>
    <row r="774" spans="1:7" x14ac:dyDescent="0.45">
      <c r="A774" s="296" t="s">
        <v>7466</v>
      </c>
      <c r="B774" s="296" t="s">
        <v>1023</v>
      </c>
      <c r="C774" s="297" t="s">
        <v>15593</v>
      </c>
      <c r="D774" s="298" t="s">
        <v>18189</v>
      </c>
      <c r="E774" s="298" t="s">
        <v>21356</v>
      </c>
      <c r="F774" s="17">
        <v>1</v>
      </c>
      <c r="G774" s="17">
        <v>1</v>
      </c>
    </row>
    <row r="775" spans="1:7" x14ac:dyDescent="0.45">
      <c r="A775" s="296" t="s">
        <v>7467</v>
      </c>
      <c r="B775" s="296" t="s">
        <v>1025</v>
      </c>
      <c r="C775" s="297" t="s">
        <v>15594</v>
      </c>
      <c r="D775" s="298" t="s">
        <v>18188</v>
      </c>
      <c r="E775" s="298" t="s">
        <v>21355</v>
      </c>
      <c r="F775" s="17">
        <v>1</v>
      </c>
      <c r="G775" s="17">
        <v>1</v>
      </c>
    </row>
    <row r="776" spans="1:7" x14ac:dyDescent="0.45">
      <c r="A776" s="296" t="s">
        <v>7470</v>
      </c>
      <c r="B776" s="296" t="s">
        <v>1026</v>
      </c>
      <c r="C776" s="297" t="s">
        <v>15595</v>
      </c>
      <c r="D776" s="298" t="s">
        <v>18187</v>
      </c>
      <c r="E776" s="298" t="s">
        <v>21354</v>
      </c>
      <c r="F776" s="17">
        <v>1</v>
      </c>
      <c r="G776" s="17">
        <v>1</v>
      </c>
    </row>
    <row r="777" spans="1:7" x14ac:dyDescent="0.45">
      <c r="A777" s="296" t="s">
        <v>7471</v>
      </c>
      <c r="B777" s="296" t="s">
        <v>1028</v>
      </c>
      <c r="C777" s="297" t="s">
        <v>15596</v>
      </c>
      <c r="D777" s="298" t="s">
        <v>18186</v>
      </c>
      <c r="E777" s="298" t="s">
        <v>21353</v>
      </c>
      <c r="F777" s="17">
        <v>1</v>
      </c>
      <c r="G777" s="17">
        <v>1</v>
      </c>
    </row>
    <row r="778" spans="1:7" x14ac:dyDescent="0.45">
      <c r="A778" s="296" t="s">
        <v>1029</v>
      </c>
      <c r="B778" s="296" t="s">
        <v>1029</v>
      </c>
      <c r="C778" s="297" t="s">
        <v>15597</v>
      </c>
      <c r="D778" s="298" t="s">
        <v>18185</v>
      </c>
      <c r="E778" s="298" t="s">
        <v>21352</v>
      </c>
      <c r="F778" s="17">
        <v>1</v>
      </c>
      <c r="G778" s="17">
        <v>1</v>
      </c>
    </row>
    <row r="779" spans="1:7" x14ac:dyDescent="0.45">
      <c r="A779" s="296" t="s">
        <v>7477</v>
      </c>
      <c r="B779" s="296" t="s">
        <v>1031</v>
      </c>
      <c r="C779" s="297" t="s">
        <v>15598</v>
      </c>
      <c r="D779" s="298" t="s">
        <v>18184</v>
      </c>
      <c r="E779" s="298" t="s">
        <v>21351</v>
      </c>
      <c r="F779" s="17">
        <v>1</v>
      </c>
      <c r="G779" s="17">
        <v>1</v>
      </c>
    </row>
    <row r="780" spans="1:7" x14ac:dyDescent="0.45">
      <c r="A780" s="296" t="s">
        <v>7478</v>
      </c>
      <c r="B780" s="296" t="s">
        <v>1033</v>
      </c>
      <c r="C780" s="297" t="s">
        <v>15599</v>
      </c>
      <c r="D780" s="298" t="s">
        <v>18183</v>
      </c>
      <c r="E780" s="298" t="s">
        <v>21350</v>
      </c>
      <c r="F780" s="17">
        <v>1</v>
      </c>
      <c r="G780" s="17">
        <v>1</v>
      </c>
    </row>
    <row r="781" spans="1:7" x14ac:dyDescent="0.45">
      <c r="A781" s="296" t="s">
        <v>7481</v>
      </c>
      <c r="B781" s="296" t="s">
        <v>1034</v>
      </c>
      <c r="C781" s="297" t="s">
        <v>15600</v>
      </c>
      <c r="D781" s="298" t="s">
        <v>18182</v>
      </c>
      <c r="E781" s="298" t="s">
        <v>21349</v>
      </c>
      <c r="F781" s="17">
        <v>1</v>
      </c>
      <c r="G781" s="17">
        <v>1</v>
      </c>
    </row>
    <row r="782" spans="1:7" x14ac:dyDescent="0.45">
      <c r="A782" s="296" t="s">
        <v>7482</v>
      </c>
      <c r="B782" s="296" t="s">
        <v>1036</v>
      </c>
      <c r="C782" s="297" t="s">
        <v>15601</v>
      </c>
      <c r="D782" s="298" t="s">
        <v>18181</v>
      </c>
      <c r="E782" s="298" t="s">
        <v>21348</v>
      </c>
      <c r="F782" s="17">
        <v>1</v>
      </c>
      <c r="G782" s="17">
        <v>1</v>
      </c>
    </row>
    <row r="783" spans="1:7" x14ac:dyDescent="0.45">
      <c r="A783" s="296" t="s">
        <v>7486</v>
      </c>
      <c r="B783" s="296" t="s">
        <v>1036</v>
      </c>
      <c r="C783" s="297" t="s">
        <v>15602</v>
      </c>
      <c r="D783" s="298" t="s">
        <v>18180</v>
      </c>
      <c r="E783" s="298" t="s">
        <v>21348</v>
      </c>
      <c r="F783" s="17">
        <v>1</v>
      </c>
      <c r="G783" s="17">
        <v>1</v>
      </c>
    </row>
    <row r="784" spans="1:7" x14ac:dyDescent="0.45">
      <c r="A784" s="296" t="s">
        <v>1037</v>
      </c>
      <c r="B784" s="296" t="s">
        <v>1037</v>
      </c>
      <c r="C784" s="297" t="s">
        <v>15603</v>
      </c>
      <c r="D784" s="298" t="s">
        <v>18179</v>
      </c>
      <c r="E784" s="298" t="s">
        <v>21347</v>
      </c>
      <c r="F784" s="17">
        <v>1</v>
      </c>
      <c r="G784" s="17">
        <v>1</v>
      </c>
    </row>
    <row r="785" spans="1:7" x14ac:dyDescent="0.45">
      <c r="A785" s="296" t="s">
        <v>7493</v>
      </c>
      <c r="B785" s="296" t="s">
        <v>1039</v>
      </c>
      <c r="C785" s="297" t="s">
        <v>15604</v>
      </c>
      <c r="D785" s="298" t="s">
        <v>18178</v>
      </c>
      <c r="E785" s="298" t="s">
        <v>21346</v>
      </c>
      <c r="F785" s="17">
        <v>1</v>
      </c>
      <c r="G785" s="17">
        <v>1</v>
      </c>
    </row>
    <row r="786" spans="1:7" x14ac:dyDescent="0.45">
      <c r="A786" s="296" t="s">
        <v>7495</v>
      </c>
      <c r="B786" s="296" t="s">
        <v>1041</v>
      </c>
      <c r="C786" s="297" t="s">
        <v>15605</v>
      </c>
      <c r="D786" s="298" t="s">
        <v>18177</v>
      </c>
      <c r="E786" s="298" t="s">
        <v>21345</v>
      </c>
      <c r="F786" s="17">
        <v>1</v>
      </c>
      <c r="G786" s="17">
        <v>1</v>
      </c>
    </row>
    <row r="787" spans="1:7" x14ac:dyDescent="0.45">
      <c r="A787" s="296" t="s">
        <v>7499</v>
      </c>
      <c r="B787" s="296" t="s">
        <v>1041</v>
      </c>
      <c r="C787" s="297" t="s">
        <v>15606</v>
      </c>
      <c r="D787" s="298" t="s">
        <v>18176</v>
      </c>
      <c r="E787" s="298" t="s">
        <v>21345</v>
      </c>
      <c r="F787" s="17">
        <v>1</v>
      </c>
      <c r="G787" s="17">
        <v>1</v>
      </c>
    </row>
    <row r="788" spans="1:7" x14ac:dyDescent="0.45">
      <c r="A788" s="296" t="s">
        <v>7504</v>
      </c>
      <c r="B788" s="296" t="s">
        <v>1042</v>
      </c>
      <c r="C788" s="297" t="s">
        <v>15607</v>
      </c>
      <c r="D788" s="298" t="s">
        <v>18175</v>
      </c>
      <c r="E788" s="298" t="s">
        <v>21344</v>
      </c>
      <c r="F788" s="17">
        <v>1</v>
      </c>
      <c r="G788" s="17">
        <v>1</v>
      </c>
    </row>
    <row r="789" spans="1:7" x14ac:dyDescent="0.45">
      <c r="A789" s="296" t="s">
        <v>7505</v>
      </c>
      <c r="B789" s="296" t="s">
        <v>1044</v>
      </c>
      <c r="C789" s="297" t="s">
        <v>15608</v>
      </c>
      <c r="D789" s="298" t="s">
        <v>18174</v>
      </c>
      <c r="E789" s="298" t="s">
        <v>21343</v>
      </c>
      <c r="F789" s="17">
        <v>1</v>
      </c>
      <c r="G789" s="17">
        <v>1</v>
      </c>
    </row>
    <row r="790" spans="1:7" x14ac:dyDescent="0.45">
      <c r="A790" s="296" t="s">
        <v>1045</v>
      </c>
      <c r="B790" s="296" t="s">
        <v>1045</v>
      </c>
      <c r="C790" s="297" t="s">
        <v>15609</v>
      </c>
      <c r="D790" s="298" t="s">
        <v>18173</v>
      </c>
      <c r="E790" s="298" t="s">
        <v>21342</v>
      </c>
      <c r="F790" s="17">
        <v>1</v>
      </c>
      <c r="G790" s="17">
        <v>1</v>
      </c>
    </row>
    <row r="791" spans="1:7" x14ac:dyDescent="0.45">
      <c r="A791" s="296" t="s">
        <v>7512</v>
      </c>
      <c r="B791" s="296" t="s">
        <v>1047</v>
      </c>
      <c r="C791" s="297" t="s">
        <v>15610</v>
      </c>
      <c r="D791" s="298" t="s">
        <v>18172</v>
      </c>
      <c r="E791" s="298" t="s">
        <v>21341</v>
      </c>
      <c r="F791" s="17">
        <v>1</v>
      </c>
      <c r="G791" s="17">
        <v>1</v>
      </c>
    </row>
    <row r="792" spans="1:7" x14ac:dyDescent="0.45">
      <c r="A792" s="296" t="s">
        <v>7514</v>
      </c>
      <c r="B792" s="296" t="s">
        <v>1049</v>
      </c>
      <c r="C792" s="297" t="s">
        <v>15611</v>
      </c>
      <c r="D792" s="298" t="s">
        <v>18171</v>
      </c>
      <c r="E792" s="298" t="s">
        <v>21340</v>
      </c>
      <c r="F792" s="17">
        <v>1</v>
      </c>
      <c r="G792" s="17">
        <v>1</v>
      </c>
    </row>
    <row r="793" spans="1:7" x14ac:dyDescent="0.45">
      <c r="A793" s="296" t="s">
        <v>7517</v>
      </c>
      <c r="B793" s="296" t="s">
        <v>1049</v>
      </c>
      <c r="C793" s="297" t="s">
        <v>15612</v>
      </c>
      <c r="D793" s="298" t="s">
        <v>18170</v>
      </c>
      <c r="E793" s="298" t="s">
        <v>21340</v>
      </c>
      <c r="F793" s="17">
        <v>1</v>
      </c>
      <c r="G793" s="17">
        <v>1</v>
      </c>
    </row>
    <row r="794" spans="1:7" x14ac:dyDescent="0.45">
      <c r="A794" s="296" t="s">
        <v>7520</v>
      </c>
      <c r="B794" s="296" t="s">
        <v>1050</v>
      </c>
      <c r="C794" s="297" t="s">
        <v>15613</v>
      </c>
      <c r="D794" s="298" t="s">
        <v>18169</v>
      </c>
      <c r="E794" s="298" t="s">
        <v>21339</v>
      </c>
      <c r="F794" s="17">
        <v>1</v>
      </c>
      <c r="G794" s="17">
        <v>1</v>
      </c>
    </row>
    <row r="795" spans="1:7" x14ac:dyDescent="0.45">
      <c r="A795" s="296" t="s">
        <v>7521</v>
      </c>
      <c r="B795" s="296" t="s">
        <v>1052</v>
      </c>
      <c r="C795" s="297" t="s">
        <v>15614</v>
      </c>
      <c r="D795" s="298" t="s">
        <v>18168</v>
      </c>
      <c r="E795" s="298" t="s">
        <v>21338</v>
      </c>
      <c r="F795" s="17">
        <v>1</v>
      </c>
      <c r="G795" s="17">
        <v>1</v>
      </c>
    </row>
    <row r="796" spans="1:7" x14ac:dyDescent="0.45">
      <c r="A796" s="296" t="s">
        <v>1053</v>
      </c>
      <c r="B796" s="296" t="s">
        <v>1053</v>
      </c>
      <c r="C796" s="297" t="s">
        <v>15615</v>
      </c>
      <c r="D796" s="298" t="s">
        <v>18167</v>
      </c>
      <c r="E796" s="298" t="s">
        <v>21337</v>
      </c>
      <c r="F796" s="17">
        <v>1</v>
      </c>
      <c r="G796" s="17">
        <v>1</v>
      </c>
    </row>
    <row r="797" spans="1:7" x14ac:dyDescent="0.45">
      <c r="A797" s="296" t="s">
        <v>7526</v>
      </c>
      <c r="B797" s="296" t="s">
        <v>1055</v>
      </c>
      <c r="C797" s="297" t="s">
        <v>15616</v>
      </c>
      <c r="D797" s="298" t="s">
        <v>18166</v>
      </c>
      <c r="E797" s="298" t="s">
        <v>21336</v>
      </c>
      <c r="F797" s="17">
        <v>1</v>
      </c>
      <c r="G797" s="17">
        <v>1</v>
      </c>
    </row>
    <row r="798" spans="1:7" x14ac:dyDescent="0.45">
      <c r="A798" s="296" t="s">
        <v>7527</v>
      </c>
      <c r="B798" s="296" t="s">
        <v>1057</v>
      </c>
      <c r="C798" s="297" t="s">
        <v>15617</v>
      </c>
      <c r="D798" s="298" t="s">
        <v>18165</v>
      </c>
      <c r="E798" s="298" t="s">
        <v>21335</v>
      </c>
      <c r="F798" s="17">
        <v>1</v>
      </c>
      <c r="G798" s="17">
        <v>1</v>
      </c>
    </row>
    <row r="799" spans="1:7" x14ac:dyDescent="0.45">
      <c r="A799" s="296" t="s">
        <v>7531</v>
      </c>
      <c r="B799" s="296" t="s">
        <v>1057</v>
      </c>
      <c r="C799" s="297" t="s">
        <v>15618</v>
      </c>
      <c r="D799" s="298" t="s">
        <v>18164</v>
      </c>
      <c r="E799" s="298" t="s">
        <v>21335</v>
      </c>
      <c r="F799" s="17">
        <v>1</v>
      </c>
      <c r="G799" s="17">
        <v>1</v>
      </c>
    </row>
    <row r="800" spans="1:7" x14ac:dyDescent="0.45">
      <c r="A800" s="296" t="s">
        <v>7536</v>
      </c>
      <c r="B800" s="296" t="s">
        <v>1058</v>
      </c>
      <c r="C800" s="297" t="s">
        <v>15619</v>
      </c>
      <c r="D800" s="298" t="s">
        <v>18163</v>
      </c>
      <c r="E800" s="298" t="s">
        <v>21334</v>
      </c>
      <c r="F800" s="17">
        <v>1</v>
      </c>
      <c r="G800" s="17">
        <v>1</v>
      </c>
    </row>
    <row r="801" spans="1:7" x14ac:dyDescent="0.45">
      <c r="A801" s="296" t="s">
        <v>7537</v>
      </c>
      <c r="B801" s="296" t="s">
        <v>1060</v>
      </c>
      <c r="C801" s="297" t="s">
        <v>15620</v>
      </c>
      <c r="D801" s="298" t="s">
        <v>18162</v>
      </c>
      <c r="E801" s="298" t="s">
        <v>21333</v>
      </c>
      <c r="F801" s="17">
        <v>1</v>
      </c>
      <c r="G801" s="17">
        <v>1</v>
      </c>
    </row>
    <row r="802" spans="1:7" x14ac:dyDescent="0.45">
      <c r="A802" s="296" t="s">
        <v>1061</v>
      </c>
      <c r="B802" s="296" t="s">
        <v>1061</v>
      </c>
      <c r="C802" s="297" t="s">
        <v>15621</v>
      </c>
      <c r="D802" s="298" t="s">
        <v>18161</v>
      </c>
      <c r="E802" s="298" t="s">
        <v>21332</v>
      </c>
      <c r="F802" s="17">
        <v>1</v>
      </c>
      <c r="G802" s="17">
        <v>1</v>
      </c>
    </row>
    <row r="803" spans="1:7" x14ac:dyDescent="0.45">
      <c r="A803" s="296" t="s">
        <v>7541</v>
      </c>
      <c r="B803" s="296" t="s">
        <v>1063</v>
      </c>
      <c r="C803" s="297" t="s">
        <v>15622</v>
      </c>
      <c r="D803" s="298" t="s">
        <v>18160</v>
      </c>
      <c r="E803" s="298" t="s">
        <v>21331</v>
      </c>
      <c r="F803" s="17">
        <v>1</v>
      </c>
      <c r="G803" s="17">
        <v>1</v>
      </c>
    </row>
    <row r="804" spans="1:7" x14ac:dyDescent="0.45">
      <c r="A804" s="296" t="s">
        <v>7543</v>
      </c>
      <c r="B804" s="296" t="s">
        <v>1065</v>
      </c>
      <c r="C804" s="297" t="s">
        <v>15623</v>
      </c>
      <c r="D804" s="298" t="s">
        <v>18159</v>
      </c>
      <c r="E804" s="298" t="s">
        <v>21330</v>
      </c>
      <c r="F804" s="17">
        <v>1</v>
      </c>
      <c r="G804" s="17">
        <v>1</v>
      </c>
    </row>
    <row r="805" spans="1:7" x14ac:dyDescent="0.45">
      <c r="A805" s="296" t="s">
        <v>7547</v>
      </c>
      <c r="B805" s="296" t="s">
        <v>1066</v>
      </c>
      <c r="C805" s="297" t="s">
        <v>15624</v>
      </c>
      <c r="D805" s="298" t="s">
        <v>18158</v>
      </c>
      <c r="E805" s="298" t="s">
        <v>21329</v>
      </c>
      <c r="F805" s="17">
        <v>1</v>
      </c>
      <c r="G805" s="17">
        <v>1</v>
      </c>
    </row>
    <row r="806" spans="1:7" x14ac:dyDescent="0.45">
      <c r="A806" s="296" t="s">
        <v>7548</v>
      </c>
      <c r="B806" s="296" t="s">
        <v>1068</v>
      </c>
      <c r="C806" s="297" t="s">
        <v>15625</v>
      </c>
      <c r="D806" s="298" t="s">
        <v>18157</v>
      </c>
      <c r="E806" s="298" t="s">
        <v>21328</v>
      </c>
      <c r="F806" s="17">
        <v>1</v>
      </c>
      <c r="G806" s="17">
        <v>1</v>
      </c>
    </row>
    <row r="807" spans="1:7" x14ac:dyDescent="0.45">
      <c r="A807" s="296" t="s">
        <v>7553</v>
      </c>
      <c r="B807" s="296" t="s">
        <v>1069</v>
      </c>
      <c r="C807" s="297" t="s">
        <v>15626</v>
      </c>
      <c r="D807" s="298" t="s">
        <v>18156</v>
      </c>
      <c r="E807" s="298" t="s">
        <v>21327</v>
      </c>
      <c r="F807" s="17">
        <v>1</v>
      </c>
      <c r="G807" s="17">
        <v>1</v>
      </c>
    </row>
    <row r="808" spans="1:7" x14ac:dyDescent="0.45">
      <c r="A808" s="296" t="s">
        <v>7555</v>
      </c>
      <c r="B808" s="296" t="s">
        <v>1071</v>
      </c>
      <c r="C808" s="297" t="s">
        <v>15627</v>
      </c>
      <c r="D808" s="298" t="s">
        <v>18155</v>
      </c>
      <c r="E808" s="298" t="s">
        <v>21326</v>
      </c>
      <c r="F808" s="17">
        <v>1</v>
      </c>
      <c r="G808" s="17">
        <v>1</v>
      </c>
    </row>
    <row r="809" spans="1:7" x14ac:dyDescent="0.45">
      <c r="A809" s="296" t="s">
        <v>7557</v>
      </c>
      <c r="B809" s="296" t="s">
        <v>1069</v>
      </c>
      <c r="C809" s="297" t="s">
        <v>15628</v>
      </c>
      <c r="D809" s="298" t="s">
        <v>18154</v>
      </c>
      <c r="E809" s="298" t="s">
        <v>21327</v>
      </c>
      <c r="F809" s="17">
        <v>1</v>
      </c>
      <c r="G809" s="17">
        <v>1</v>
      </c>
    </row>
    <row r="810" spans="1:7" x14ac:dyDescent="0.45">
      <c r="A810" s="296" t="s">
        <v>7558</v>
      </c>
      <c r="B810" s="296" t="s">
        <v>1071</v>
      </c>
      <c r="C810" s="297" t="s">
        <v>15629</v>
      </c>
      <c r="D810" s="298" t="s">
        <v>18153</v>
      </c>
      <c r="E810" s="298" t="s">
        <v>21326</v>
      </c>
      <c r="F810" s="17">
        <v>1</v>
      </c>
      <c r="G810" s="17">
        <v>1</v>
      </c>
    </row>
    <row r="811" spans="1:7" x14ac:dyDescent="0.45">
      <c r="A811" s="296" t="s">
        <v>1072</v>
      </c>
      <c r="B811" s="296" t="s">
        <v>1072</v>
      </c>
      <c r="C811" s="297" t="s">
        <v>15630</v>
      </c>
      <c r="D811" s="298" t="s">
        <v>18152</v>
      </c>
      <c r="E811" s="298" t="s">
        <v>21325</v>
      </c>
      <c r="F811" s="17">
        <v>1</v>
      </c>
      <c r="G811" s="17">
        <v>1</v>
      </c>
    </row>
    <row r="812" spans="1:7" x14ac:dyDescent="0.45">
      <c r="A812" s="296" t="s">
        <v>7564</v>
      </c>
      <c r="B812" s="296" t="s">
        <v>1074</v>
      </c>
      <c r="C812" s="297" t="s">
        <v>15631</v>
      </c>
      <c r="D812" s="298" t="s">
        <v>18151</v>
      </c>
      <c r="E812" s="298" t="s">
        <v>21324</v>
      </c>
      <c r="F812" s="17">
        <v>1</v>
      </c>
      <c r="G812" s="17">
        <v>1</v>
      </c>
    </row>
    <row r="813" spans="1:7" x14ac:dyDescent="0.45">
      <c r="A813" s="296" t="s">
        <v>7565</v>
      </c>
      <c r="B813" s="296" t="s">
        <v>1075</v>
      </c>
      <c r="C813" s="297" t="s">
        <v>15632</v>
      </c>
      <c r="D813" s="298" t="s">
        <v>18150</v>
      </c>
      <c r="E813" s="298" t="s">
        <v>21323</v>
      </c>
      <c r="F813" s="17">
        <v>1</v>
      </c>
      <c r="G813" s="17">
        <v>1</v>
      </c>
    </row>
    <row r="814" spans="1:7" x14ac:dyDescent="0.45">
      <c r="A814" s="296" t="s">
        <v>1076</v>
      </c>
      <c r="B814" s="296" t="s">
        <v>1076</v>
      </c>
      <c r="C814" s="297" t="s">
        <v>15633</v>
      </c>
      <c r="D814" s="298" t="s">
        <v>18149</v>
      </c>
      <c r="E814" s="298" t="s">
        <v>21322</v>
      </c>
      <c r="F814" s="17">
        <v>1</v>
      </c>
      <c r="G814" s="17">
        <v>1</v>
      </c>
    </row>
    <row r="815" spans="1:7" x14ac:dyDescent="0.45">
      <c r="A815" s="296" t="s">
        <v>1078</v>
      </c>
      <c r="B815" s="296" t="s">
        <v>1078</v>
      </c>
      <c r="C815" s="297" t="s">
        <v>15634</v>
      </c>
      <c r="D815" s="298" t="s">
        <v>18148</v>
      </c>
      <c r="E815" s="298" t="s">
        <v>21321</v>
      </c>
      <c r="F815" s="17">
        <v>1</v>
      </c>
      <c r="G815" s="17">
        <v>1</v>
      </c>
    </row>
    <row r="816" spans="1:7" x14ac:dyDescent="0.45">
      <c r="A816" s="296" t="s">
        <v>7574</v>
      </c>
      <c r="B816" s="296" t="s">
        <v>1080</v>
      </c>
      <c r="C816" s="297" t="s">
        <v>15635</v>
      </c>
      <c r="D816" s="298" t="s">
        <v>18147</v>
      </c>
      <c r="E816" s="298" t="s">
        <v>21320</v>
      </c>
      <c r="F816" s="17">
        <v>1</v>
      </c>
      <c r="G816" s="17">
        <v>1</v>
      </c>
    </row>
    <row r="817" spans="1:7" x14ac:dyDescent="0.45">
      <c r="A817" s="296" t="s">
        <v>7576</v>
      </c>
      <c r="B817" s="296" t="s">
        <v>1082</v>
      </c>
      <c r="C817" s="297" t="s">
        <v>15636</v>
      </c>
      <c r="D817" s="298" t="s">
        <v>18146</v>
      </c>
      <c r="E817" s="298" t="s">
        <v>21319</v>
      </c>
      <c r="F817" s="17">
        <v>1</v>
      </c>
      <c r="G817" s="17">
        <v>1</v>
      </c>
    </row>
    <row r="818" spans="1:7" x14ac:dyDescent="0.45">
      <c r="A818" s="296" t="s">
        <v>7580</v>
      </c>
      <c r="B818" s="296" t="s">
        <v>1082</v>
      </c>
      <c r="C818" s="297" t="s">
        <v>15637</v>
      </c>
      <c r="D818" s="298" t="s">
        <v>18145</v>
      </c>
      <c r="E818" s="298" t="s">
        <v>21319</v>
      </c>
      <c r="F818" s="17">
        <v>1</v>
      </c>
      <c r="G818" s="17">
        <v>1</v>
      </c>
    </row>
    <row r="819" spans="1:7" x14ac:dyDescent="0.45">
      <c r="A819" s="296" t="s">
        <v>7584</v>
      </c>
      <c r="B819" s="296" t="s">
        <v>1083</v>
      </c>
      <c r="C819" s="297" t="s">
        <v>15638</v>
      </c>
      <c r="D819" s="298" t="s">
        <v>18144</v>
      </c>
      <c r="E819" s="298" t="s">
        <v>21318</v>
      </c>
      <c r="F819" s="17">
        <v>1</v>
      </c>
      <c r="G819" s="17">
        <v>1</v>
      </c>
    </row>
    <row r="820" spans="1:7" x14ac:dyDescent="0.45">
      <c r="A820" s="296" t="s">
        <v>7587</v>
      </c>
      <c r="B820" s="296" t="s">
        <v>1085</v>
      </c>
      <c r="C820" s="297" t="s">
        <v>15639</v>
      </c>
      <c r="D820" s="298" t="s">
        <v>18143</v>
      </c>
      <c r="E820" s="298" t="s">
        <v>21317</v>
      </c>
      <c r="F820" s="17">
        <v>1</v>
      </c>
      <c r="G820" s="17">
        <v>1</v>
      </c>
    </row>
    <row r="821" spans="1:7" x14ac:dyDescent="0.45">
      <c r="A821" s="296" t="s">
        <v>7592</v>
      </c>
      <c r="B821" s="296" t="s">
        <v>1087</v>
      </c>
      <c r="C821" s="297" t="s">
        <v>15640</v>
      </c>
      <c r="D821" s="298" t="s">
        <v>18142</v>
      </c>
      <c r="E821" s="298" t="s">
        <v>21316</v>
      </c>
      <c r="F821" s="17">
        <v>1</v>
      </c>
      <c r="G821" s="17">
        <v>1</v>
      </c>
    </row>
    <row r="822" spans="1:7" x14ac:dyDescent="0.45">
      <c r="A822" s="296" t="s">
        <v>7595</v>
      </c>
      <c r="B822" s="296" t="s">
        <v>1089</v>
      </c>
      <c r="C822" s="297" t="s">
        <v>15641</v>
      </c>
      <c r="D822" s="298" t="s">
        <v>18141</v>
      </c>
      <c r="E822" s="298" t="s">
        <v>21315</v>
      </c>
      <c r="F822" s="17">
        <v>1</v>
      </c>
      <c r="G822" s="17">
        <v>1</v>
      </c>
    </row>
    <row r="823" spans="1:7" x14ac:dyDescent="0.45">
      <c r="A823" s="296" t="s">
        <v>7599</v>
      </c>
      <c r="B823" s="296" t="s">
        <v>1091</v>
      </c>
      <c r="C823" s="297" t="s">
        <v>15642</v>
      </c>
      <c r="D823" s="298" t="s">
        <v>18140</v>
      </c>
      <c r="E823" s="298" t="s">
        <v>21314</v>
      </c>
      <c r="F823" s="17">
        <v>1</v>
      </c>
      <c r="G823" s="17">
        <v>1</v>
      </c>
    </row>
    <row r="824" spans="1:7" x14ac:dyDescent="0.45">
      <c r="A824" s="296" t="s">
        <v>7601</v>
      </c>
      <c r="B824" s="296" t="s">
        <v>1093</v>
      </c>
      <c r="C824" s="297" t="s">
        <v>15643</v>
      </c>
      <c r="D824" s="298" t="s">
        <v>18139</v>
      </c>
      <c r="E824" s="298" t="s">
        <v>21313</v>
      </c>
      <c r="F824" s="17">
        <v>1</v>
      </c>
      <c r="G824" s="17">
        <v>1</v>
      </c>
    </row>
    <row r="825" spans="1:7" x14ac:dyDescent="0.45">
      <c r="A825" s="296" t="s">
        <v>7605</v>
      </c>
      <c r="B825" s="296" t="s">
        <v>1093</v>
      </c>
      <c r="C825" s="297" t="s">
        <v>15644</v>
      </c>
      <c r="D825" s="298" t="s">
        <v>18138</v>
      </c>
      <c r="E825" s="298" t="s">
        <v>21313</v>
      </c>
      <c r="F825" s="17">
        <v>1</v>
      </c>
      <c r="G825" s="17">
        <v>1</v>
      </c>
    </row>
    <row r="826" spans="1:7" x14ac:dyDescent="0.45">
      <c r="A826" s="296" t="s">
        <v>7609</v>
      </c>
      <c r="B826" s="296" t="s">
        <v>1093</v>
      </c>
      <c r="C826" s="297" t="s">
        <v>15645</v>
      </c>
      <c r="D826" s="298" t="s">
        <v>18137</v>
      </c>
      <c r="E826" s="298" t="s">
        <v>21313</v>
      </c>
      <c r="F826" s="17">
        <v>1</v>
      </c>
      <c r="G826" s="17">
        <v>1</v>
      </c>
    </row>
    <row r="827" spans="1:7" x14ac:dyDescent="0.45">
      <c r="A827" s="296" t="s">
        <v>7612</v>
      </c>
      <c r="B827" s="296" t="s">
        <v>1093</v>
      </c>
      <c r="C827" s="297" t="s">
        <v>15646</v>
      </c>
      <c r="D827" s="298" t="s">
        <v>18136</v>
      </c>
      <c r="E827" s="298" t="s">
        <v>21313</v>
      </c>
      <c r="F827" s="17">
        <v>1</v>
      </c>
      <c r="G827" s="17">
        <v>1</v>
      </c>
    </row>
    <row r="828" spans="1:7" x14ac:dyDescent="0.45">
      <c r="A828" s="296" t="s">
        <v>7616</v>
      </c>
      <c r="B828" s="296" t="s">
        <v>1093</v>
      </c>
      <c r="C828" s="297" t="s">
        <v>15647</v>
      </c>
      <c r="D828" s="298" t="s">
        <v>18135</v>
      </c>
      <c r="E828" s="298" t="s">
        <v>21313</v>
      </c>
      <c r="F828" s="17">
        <v>1</v>
      </c>
      <c r="G828" s="17">
        <v>1</v>
      </c>
    </row>
    <row r="829" spans="1:7" x14ac:dyDescent="0.45">
      <c r="A829" s="296" t="s">
        <v>7620</v>
      </c>
      <c r="B829" s="296" t="s">
        <v>1093</v>
      </c>
      <c r="C829" s="297" t="s">
        <v>15648</v>
      </c>
      <c r="D829" s="298" t="s">
        <v>18134</v>
      </c>
      <c r="E829" s="298" t="s">
        <v>21313</v>
      </c>
      <c r="F829" s="17">
        <v>1</v>
      </c>
      <c r="G829" s="17">
        <v>1</v>
      </c>
    </row>
    <row r="830" spans="1:7" x14ac:dyDescent="0.45">
      <c r="A830" s="296" t="s">
        <v>7625</v>
      </c>
      <c r="B830" s="296" t="s">
        <v>1094</v>
      </c>
      <c r="C830" s="297" t="s">
        <v>15649</v>
      </c>
      <c r="D830" s="298" t="s">
        <v>18133</v>
      </c>
      <c r="E830" s="298" t="s">
        <v>21312</v>
      </c>
      <c r="F830" s="17">
        <v>1</v>
      </c>
      <c r="G830" s="17">
        <v>1</v>
      </c>
    </row>
    <row r="831" spans="1:7" x14ac:dyDescent="0.45">
      <c r="A831" s="296" t="s">
        <v>7626</v>
      </c>
      <c r="B831" s="296" t="s">
        <v>1096</v>
      </c>
      <c r="C831" s="297" t="s">
        <v>15650</v>
      </c>
      <c r="D831" s="298" t="s">
        <v>18132</v>
      </c>
      <c r="E831" s="298" t="s">
        <v>21311</v>
      </c>
      <c r="F831" s="17">
        <v>1</v>
      </c>
      <c r="G831" s="17">
        <v>1</v>
      </c>
    </row>
    <row r="832" spans="1:7" x14ac:dyDescent="0.45">
      <c r="A832" s="296" t="s">
        <v>1097</v>
      </c>
      <c r="B832" s="296" t="s">
        <v>1097</v>
      </c>
      <c r="C832" s="297" t="s">
        <v>15651</v>
      </c>
      <c r="D832" s="298" t="s">
        <v>18131</v>
      </c>
      <c r="E832" s="298" t="s">
        <v>21310</v>
      </c>
      <c r="F832" s="17">
        <v>1</v>
      </c>
      <c r="G832" s="17">
        <v>1</v>
      </c>
    </row>
    <row r="833" spans="1:7" x14ac:dyDescent="0.45">
      <c r="A833" s="296" t="s">
        <v>7632</v>
      </c>
      <c r="B833" s="296" t="s">
        <v>1099</v>
      </c>
      <c r="C833" s="297" t="s">
        <v>15652</v>
      </c>
      <c r="D833" s="298" t="s">
        <v>18130</v>
      </c>
      <c r="E833" s="298" t="s">
        <v>21309</v>
      </c>
      <c r="F833" s="17">
        <v>1</v>
      </c>
      <c r="G833" s="17">
        <v>1</v>
      </c>
    </row>
    <row r="834" spans="1:7" x14ac:dyDescent="0.45">
      <c r="A834" s="296" t="s">
        <v>7633</v>
      </c>
      <c r="B834" s="296" t="s">
        <v>1101</v>
      </c>
      <c r="C834" s="297" t="s">
        <v>15653</v>
      </c>
      <c r="D834" s="298" t="s">
        <v>18129</v>
      </c>
      <c r="E834" s="298" t="s">
        <v>21308</v>
      </c>
      <c r="F834" s="17">
        <v>1</v>
      </c>
      <c r="G834" s="17">
        <v>1</v>
      </c>
    </row>
    <row r="835" spans="1:7" x14ac:dyDescent="0.45">
      <c r="A835" s="296" t="s">
        <v>7637</v>
      </c>
      <c r="B835" s="296" t="s">
        <v>1102</v>
      </c>
      <c r="C835" s="297" t="s">
        <v>15654</v>
      </c>
      <c r="D835" s="298" t="s">
        <v>18128</v>
      </c>
      <c r="E835" s="298" t="s">
        <v>21307</v>
      </c>
      <c r="F835" s="17">
        <v>1</v>
      </c>
      <c r="G835" s="17">
        <v>1</v>
      </c>
    </row>
    <row r="836" spans="1:7" x14ac:dyDescent="0.45">
      <c r="A836" s="296" t="s">
        <v>7638</v>
      </c>
      <c r="B836" s="296" t="s">
        <v>1104</v>
      </c>
      <c r="C836" s="297" t="s">
        <v>15655</v>
      </c>
      <c r="D836" s="298" t="s">
        <v>18127</v>
      </c>
      <c r="E836" s="298" t="s">
        <v>21306</v>
      </c>
      <c r="F836" s="17">
        <v>1</v>
      </c>
      <c r="G836" s="17">
        <v>1</v>
      </c>
    </row>
    <row r="837" spans="1:7" x14ac:dyDescent="0.45">
      <c r="A837" s="296" t="s">
        <v>7640</v>
      </c>
      <c r="B837" s="296" t="s">
        <v>1105</v>
      </c>
      <c r="C837" s="297" t="s">
        <v>15656</v>
      </c>
      <c r="D837" s="298" t="s">
        <v>18126</v>
      </c>
      <c r="E837" s="298" t="s">
        <v>21305</v>
      </c>
      <c r="F837" s="17">
        <v>1</v>
      </c>
      <c r="G837" s="17">
        <v>1</v>
      </c>
    </row>
    <row r="838" spans="1:7" x14ac:dyDescent="0.45">
      <c r="A838" s="296" t="s">
        <v>7641</v>
      </c>
      <c r="B838" s="296" t="s">
        <v>1107</v>
      </c>
      <c r="C838" s="297" t="s">
        <v>15657</v>
      </c>
      <c r="D838" s="298" t="s">
        <v>18125</v>
      </c>
      <c r="E838" s="298" t="s">
        <v>21304</v>
      </c>
      <c r="F838" s="17">
        <v>1</v>
      </c>
      <c r="G838" s="17">
        <v>1</v>
      </c>
    </row>
    <row r="839" spans="1:7" x14ac:dyDescent="0.45">
      <c r="A839" s="296" t="s">
        <v>1108</v>
      </c>
      <c r="B839" s="296" t="s">
        <v>1108</v>
      </c>
      <c r="C839" s="297" t="s">
        <v>15658</v>
      </c>
      <c r="D839" s="298" t="s">
        <v>18124</v>
      </c>
      <c r="E839" s="298" t="s">
        <v>21303</v>
      </c>
      <c r="F839" s="17">
        <v>1</v>
      </c>
      <c r="G839" s="17">
        <v>1</v>
      </c>
    </row>
    <row r="840" spans="1:7" x14ac:dyDescent="0.45">
      <c r="A840" s="296" t="s">
        <v>7647</v>
      </c>
      <c r="B840" s="296" t="s">
        <v>1110</v>
      </c>
      <c r="C840" s="297" t="s">
        <v>15659</v>
      </c>
      <c r="D840" s="298" t="s">
        <v>18123</v>
      </c>
      <c r="E840" s="298" t="s">
        <v>21302</v>
      </c>
      <c r="F840" s="17">
        <v>1</v>
      </c>
      <c r="G840" s="17">
        <v>1</v>
      </c>
    </row>
    <row r="841" spans="1:7" x14ac:dyDescent="0.45">
      <c r="A841" s="296" t="s">
        <v>7649</v>
      </c>
      <c r="B841" s="296" t="s">
        <v>1112</v>
      </c>
      <c r="C841" s="297" t="s">
        <v>15660</v>
      </c>
      <c r="D841" s="298" t="s">
        <v>18122</v>
      </c>
      <c r="E841" s="298" t="s">
        <v>21301</v>
      </c>
      <c r="F841" s="17">
        <v>1</v>
      </c>
      <c r="G841" s="17">
        <v>1</v>
      </c>
    </row>
    <row r="842" spans="1:7" x14ac:dyDescent="0.45">
      <c r="A842" s="296" t="s">
        <v>7651</v>
      </c>
      <c r="B842" s="296" t="s">
        <v>1114</v>
      </c>
      <c r="C842" s="297" t="s">
        <v>15661</v>
      </c>
      <c r="D842" s="298" t="s">
        <v>18121</v>
      </c>
      <c r="E842" s="298" t="s">
        <v>21300</v>
      </c>
      <c r="F842" s="17">
        <v>1</v>
      </c>
      <c r="G842" s="17">
        <v>1</v>
      </c>
    </row>
    <row r="843" spans="1:7" x14ac:dyDescent="0.45">
      <c r="A843" s="296" t="s">
        <v>7653</v>
      </c>
      <c r="B843" s="296" t="s">
        <v>1116</v>
      </c>
      <c r="C843" s="297" t="s">
        <v>15662</v>
      </c>
      <c r="D843" s="298" t="s">
        <v>18120</v>
      </c>
      <c r="E843" s="298" t="s">
        <v>21299</v>
      </c>
      <c r="F843" s="17">
        <v>1</v>
      </c>
      <c r="G843" s="17">
        <v>1</v>
      </c>
    </row>
    <row r="844" spans="1:7" x14ac:dyDescent="0.45">
      <c r="A844" s="296" t="s">
        <v>7654</v>
      </c>
      <c r="B844" s="296" t="s">
        <v>1118</v>
      </c>
      <c r="C844" s="297" t="s">
        <v>15663</v>
      </c>
      <c r="D844" s="298" t="s">
        <v>18119</v>
      </c>
      <c r="E844" s="298" t="s">
        <v>21298</v>
      </c>
      <c r="F844" s="17">
        <v>1</v>
      </c>
      <c r="G844" s="17">
        <v>1</v>
      </c>
    </row>
    <row r="845" spans="1:7" x14ac:dyDescent="0.45">
      <c r="A845" s="296" t="s">
        <v>1119</v>
      </c>
      <c r="B845" s="296" t="s">
        <v>1119</v>
      </c>
      <c r="C845" s="297" t="s">
        <v>15664</v>
      </c>
      <c r="D845" s="298" t="s">
        <v>18118</v>
      </c>
      <c r="E845" s="298" t="s">
        <v>21297</v>
      </c>
      <c r="F845" s="17">
        <v>1</v>
      </c>
      <c r="G845" s="17">
        <v>1</v>
      </c>
    </row>
    <row r="846" spans="1:7" x14ac:dyDescent="0.45">
      <c r="A846" s="296" t="s">
        <v>7658</v>
      </c>
      <c r="B846" s="296" t="s">
        <v>1121</v>
      </c>
      <c r="C846" s="297" t="s">
        <v>15665</v>
      </c>
      <c r="D846" s="298" t="s">
        <v>18117</v>
      </c>
      <c r="E846" s="298" t="s">
        <v>21296</v>
      </c>
      <c r="F846" s="17">
        <v>1</v>
      </c>
      <c r="G846" s="17">
        <v>1</v>
      </c>
    </row>
    <row r="847" spans="1:7" x14ac:dyDescent="0.45">
      <c r="A847" s="296" t="s">
        <v>7659</v>
      </c>
      <c r="B847" s="296" t="s">
        <v>1123</v>
      </c>
      <c r="C847" s="297" t="s">
        <v>15666</v>
      </c>
      <c r="D847" s="298" t="s">
        <v>18116</v>
      </c>
      <c r="E847" s="298" t="s">
        <v>21295</v>
      </c>
      <c r="F847" s="17">
        <v>1</v>
      </c>
      <c r="G847" s="17">
        <v>1</v>
      </c>
    </row>
    <row r="848" spans="1:7" x14ac:dyDescent="0.45">
      <c r="A848" s="296" t="s">
        <v>7663</v>
      </c>
      <c r="B848" s="296" t="s">
        <v>1124</v>
      </c>
      <c r="C848" s="297" t="s">
        <v>15667</v>
      </c>
      <c r="D848" s="298" t="s">
        <v>18115</v>
      </c>
      <c r="E848" s="298" t="s">
        <v>21294</v>
      </c>
      <c r="F848" s="17">
        <v>1</v>
      </c>
      <c r="G848" s="17">
        <v>1</v>
      </c>
    </row>
    <row r="849" spans="1:7" x14ac:dyDescent="0.45">
      <c r="A849" s="296" t="s">
        <v>7664</v>
      </c>
      <c r="B849" s="296" t="s">
        <v>1126</v>
      </c>
      <c r="C849" s="297" t="s">
        <v>15668</v>
      </c>
      <c r="D849" s="298" t="s">
        <v>18114</v>
      </c>
      <c r="E849" s="298" t="s">
        <v>21293</v>
      </c>
      <c r="F849" s="17">
        <v>1</v>
      </c>
      <c r="G849" s="17">
        <v>1</v>
      </c>
    </row>
    <row r="850" spans="1:7" x14ac:dyDescent="0.45">
      <c r="A850" s="296" t="s">
        <v>7667</v>
      </c>
      <c r="B850" s="296" t="s">
        <v>1127</v>
      </c>
      <c r="C850" s="297" t="s">
        <v>15669</v>
      </c>
      <c r="D850" s="298" t="s">
        <v>18113</v>
      </c>
      <c r="E850" s="298" t="s">
        <v>21292</v>
      </c>
      <c r="F850" s="17">
        <v>1</v>
      </c>
      <c r="G850" s="17">
        <v>1</v>
      </c>
    </row>
    <row r="851" spans="1:7" x14ac:dyDescent="0.45">
      <c r="A851" s="296" t="s">
        <v>7668</v>
      </c>
      <c r="B851" s="296" t="s">
        <v>1129</v>
      </c>
      <c r="C851" s="297" t="s">
        <v>15670</v>
      </c>
      <c r="D851" s="298" t="s">
        <v>18112</v>
      </c>
      <c r="E851" s="298" t="s">
        <v>21291</v>
      </c>
      <c r="F851" s="17">
        <v>1</v>
      </c>
      <c r="G851" s="17">
        <v>1</v>
      </c>
    </row>
    <row r="852" spans="1:7" x14ac:dyDescent="0.45">
      <c r="A852" s="296" t="s">
        <v>1130</v>
      </c>
      <c r="B852" s="296" t="s">
        <v>1130</v>
      </c>
      <c r="C852" s="297" t="s">
        <v>15671</v>
      </c>
      <c r="D852" s="298" t="s">
        <v>18111</v>
      </c>
      <c r="E852" s="298" t="s">
        <v>21290</v>
      </c>
      <c r="F852" s="17">
        <v>1</v>
      </c>
      <c r="G852" s="17">
        <v>1</v>
      </c>
    </row>
    <row r="853" spans="1:7" x14ac:dyDescent="0.45">
      <c r="A853" s="296" t="s">
        <v>7671</v>
      </c>
      <c r="B853" s="296" t="s">
        <v>1132</v>
      </c>
      <c r="C853" s="297" t="s">
        <v>15672</v>
      </c>
      <c r="D853" s="298" t="s">
        <v>18110</v>
      </c>
      <c r="E853" s="298" t="s">
        <v>21289</v>
      </c>
      <c r="F853" s="17">
        <v>1</v>
      </c>
      <c r="G853" s="17">
        <v>1</v>
      </c>
    </row>
    <row r="854" spans="1:7" x14ac:dyDescent="0.45">
      <c r="A854" s="296" t="s">
        <v>7672</v>
      </c>
      <c r="B854" s="296" t="s">
        <v>1134</v>
      </c>
      <c r="C854" s="297" t="s">
        <v>15673</v>
      </c>
      <c r="D854" s="298" t="s">
        <v>18109</v>
      </c>
      <c r="E854" s="298" t="s">
        <v>21288</v>
      </c>
      <c r="F854" s="17">
        <v>1</v>
      </c>
      <c r="G854" s="17">
        <v>1</v>
      </c>
    </row>
    <row r="855" spans="1:7" x14ac:dyDescent="0.45">
      <c r="A855" s="296" t="s">
        <v>7675</v>
      </c>
      <c r="B855" s="296" t="s">
        <v>1135</v>
      </c>
      <c r="C855" s="297" t="s">
        <v>15674</v>
      </c>
      <c r="D855" s="298" t="s">
        <v>18108</v>
      </c>
      <c r="E855" s="298" t="s">
        <v>21287</v>
      </c>
      <c r="F855" s="17">
        <v>1</v>
      </c>
      <c r="G855" s="17">
        <v>1</v>
      </c>
    </row>
    <row r="856" spans="1:7" x14ac:dyDescent="0.45">
      <c r="A856" s="296" t="s">
        <v>7678</v>
      </c>
      <c r="B856" s="296" t="s">
        <v>1137</v>
      </c>
      <c r="C856" s="297" t="s">
        <v>15675</v>
      </c>
      <c r="D856" s="298" t="s">
        <v>18107</v>
      </c>
      <c r="E856" s="298" t="s">
        <v>21286</v>
      </c>
      <c r="F856" s="17">
        <v>1</v>
      </c>
      <c r="G856" s="17">
        <v>1</v>
      </c>
    </row>
    <row r="857" spans="1:7" x14ac:dyDescent="0.45">
      <c r="A857" s="296" t="s">
        <v>7681</v>
      </c>
      <c r="B857" s="296" t="s">
        <v>1139</v>
      </c>
      <c r="C857" s="297" t="s">
        <v>15676</v>
      </c>
      <c r="D857" s="298" t="s">
        <v>18106</v>
      </c>
      <c r="E857" s="298" t="s">
        <v>21285</v>
      </c>
      <c r="F857" s="17">
        <v>1</v>
      </c>
      <c r="G857" s="17">
        <v>1</v>
      </c>
    </row>
    <row r="858" spans="1:7" x14ac:dyDescent="0.45">
      <c r="A858" s="296" t="s">
        <v>7685</v>
      </c>
      <c r="B858" s="296" t="s">
        <v>1139</v>
      </c>
      <c r="C858" s="297" t="s">
        <v>15677</v>
      </c>
      <c r="D858" s="298" t="s">
        <v>18105</v>
      </c>
      <c r="E858" s="298" t="s">
        <v>21285</v>
      </c>
      <c r="F858" s="17">
        <v>1</v>
      </c>
      <c r="G858" s="17">
        <v>1</v>
      </c>
    </row>
    <row r="859" spans="1:7" x14ac:dyDescent="0.45">
      <c r="A859" s="296" t="s">
        <v>7689</v>
      </c>
      <c r="B859" s="296" t="s">
        <v>1141</v>
      </c>
      <c r="C859" s="297" t="s">
        <v>15678</v>
      </c>
      <c r="D859" s="298" t="s">
        <v>18104</v>
      </c>
      <c r="E859" s="298" t="s">
        <v>21284</v>
      </c>
      <c r="F859" s="17">
        <v>1</v>
      </c>
      <c r="G859" s="17">
        <v>1</v>
      </c>
    </row>
    <row r="860" spans="1:7" x14ac:dyDescent="0.45">
      <c r="A860" s="296" t="s">
        <v>7691</v>
      </c>
      <c r="B860" s="296" t="s">
        <v>1143</v>
      </c>
      <c r="C860" s="297" t="s">
        <v>15679</v>
      </c>
      <c r="D860" s="298" t="s">
        <v>18103</v>
      </c>
      <c r="E860" s="298" t="s">
        <v>21283</v>
      </c>
      <c r="F860" s="17">
        <v>1</v>
      </c>
      <c r="G860" s="17">
        <v>1</v>
      </c>
    </row>
    <row r="861" spans="1:7" x14ac:dyDescent="0.45">
      <c r="A861" s="296" t="s">
        <v>1144</v>
      </c>
      <c r="B861" s="296" t="s">
        <v>1144</v>
      </c>
      <c r="C861" s="297" t="s">
        <v>15680</v>
      </c>
      <c r="D861" s="298" t="s">
        <v>18102</v>
      </c>
      <c r="E861" s="298" t="s">
        <v>21282</v>
      </c>
      <c r="F861" s="17">
        <v>1</v>
      </c>
      <c r="G861" s="17">
        <v>1</v>
      </c>
    </row>
    <row r="862" spans="1:7" x14ac:dyDescent="0.45">
      <c r="A862" s="296" t="s">
        <v>7697</v>
      </c>
      <c r="B862" s="296" t="s">
        <v>1146</v>
      </c>
      <c r="C862" s="297" t="s">
        <v>15681</v>
      </c>
      <c r="D862" s="298" t="s">
        <v>18101</v>
      </c>
      <c r="E862" s="298" t="s">
        <v>21281</v>
      </c>
      <c r="F862" s="17">
        <v>1</v>
      </c>
      <c r="G862" s="17">
        <v>1</v>
      </c>
    </row>
    <row r="863" spans="1:7" x14ac:dyDescent="0.45">
      <c r="A863" s="296" t="s">
        <v>7701</v>
      </c>
      <c r="B863" s="296" t="s">
        <v>1148</v>
      </c>
      <c r="C863" s="297" t="s">
        <v>15682</v>
      </c>
      <c r="D863" s="298" t="s">
        <v>18100</v>
      </c>
      <c r="E863" s="298" t="s">
        <v>21280</v>
      </c>
      <c r="F863" s="17">
        <v>1</v>
      </c>
      <c r="G863" s="17">
        <v>1</v>
      </c>
    </row>
    <row r="864" spans="1:7" x14ac:dyDescent="0.45">
      <c r="A864" s="296" t="s">
        <v>7704</v>
      </c>
      <c r="B864" s="296" t="s">
        <v>1150</v>
      </c>
      <c r="C864" s="297" t="s">
        <v>15683</v>
      </c>
      <c r="D864" s="298" t="s">
        <v>18099</v>
      </c>
      <c r="E864" s="298" t="s">
        <v>21279</v>
      </c>
      <c r="F864" s="17">
        <v>1</v>
      </c>
      <c r="G864" s="17">
        <v>1</v>
      </c>
    </row>
    <row r="865" spans="1:7" x14ac:dyDescent="0.45">
      <c r="A865" s="296" t="s">
        <v>7709</v>
      </c>
      <c r="B865" s="296" t="s">
        <v>1152</v>
      </c>
      <c r="C865" s="297" t="s">
        <v>15684</v>
      </c>
      <c r="D865" s="298" t="s">
        <v>18098</v>
      </c>
      <c r="E865" s="298" t="s">
        <v>21278</v>
      </c>
      <c r="F865" s="17">
        <v>1</v>
      </c>
      <c r="G865" s="17">
        <v>1</v>
      </c>
    </row>
    <row r="866" spans="1:7" x14ac:dyDescent="0.45">
      <c r="A866" s="296" t="s">
        <v>7710</v>
      </c>
      <c r="B866" s="296" t="s">
        <v>1154</v>
      </c>
      <c r="C866" s="297" t="s">
        <v>15685</v>
      </c>
      <c r="D866" s="298" t="s">
        <v>18097</v>
      </c>
      <c r="E866" s="298" t="s">
        <v>21277</v>
      </c>
      <c r="F866" s="17">
        <v>1</v>
      </c>
      <c r="G866" s="17">
        <v>1</v>
      </c>
    </row>
    <row r="867" spans="1:7" x14ac:dyDescent="0.45">
      <c r="A867" s="296" t="s">
        <v>7712</v>
      </c>
      <c r="B867" s="296" t="s">
        <v>1155</v>
      </c>
      <c r="C867" s="297" t="s">
        <v>15686</v>
      </c>
      <c r="D867" s="298" t="s">
        <v>18096</v>
      </c>
      <c r="E867" s="298" t="s">
        <v>21276</v>
      </c>
      <c r="F867" s="17">
        <v>1</v>
      </c>
      <c r="G867" s="17">
        <v>1</v>
      </c>
    </row>
    <row r="868" spans="1:7" x14ac:dyDescent="0.45">
      <c r="A868" s="296" t="s">
        <v>7714</v>
      </c>
      <c r="B868" s="296" t="s">
        <v>1157</v>
      </c>
      <c r="C868" s="297" t="s">
        <v>15687</v>
      </c>
      <c r="D868" s="298" t="s">
        <v>18095</v>
      </c>
      <c r="E868" s="298" t="s">
        <v>21275</v>
      </c>
      <c r="F868" s="17">
        <v>1</v>
      </c>
      <c r="G868" s="17">
        <v>1</v>
      </c>
    </row>
    <row r="869" spans="1:7" x14ac:dyDescent="0.45">
      <c r="A869" s="296" t="s">
        <v>7716</v>
      </c>
      <c r="B869" s="296" t="s">
        <v>1158</v>
      </c>
      <c r="C869" s="297" t="s">
        <v>15688</v>
      </c>
      <c r="D869" s="298" t="s">
        <v>18094</v>
      </c>
      <c r="E869" s="298" t="s">
        <v>21274</v>
      </c>
      <c r="F869" s="17">
        <v>1</v>
      </c>
      <c r="G869" s="17">
        <v>1</v>
      </c>
    </row>
    <row r="870" spans="1:7" x14ac:dyDescent="0.45">
      <c r="A870" s="296" t="s">
        <v>7718</v>
      </c>
      <c r="B870" s="296" t="s">
        <v>1160</v>
      </c>
      <c r="C870" s="297" t="s">
        <v>15689</v>
      </c>
      <c r="D870" s="298" t="s">
        <v>18093</v>
      </c>
      <c r="E870" s="298" t="s">
        <v>21273</v>
      </c>
      <c r="F870" s="17">
        <v>1</v>
      </c>
      <c r="G870" s="17">
        <v>1</v>
      </c>
    </row>
    <row r="871" spans="1:7" x14ac:dyDescent="0.45">
      <c r="A871" s="296" t="s">
        <v>7721</v>
      </c>
      <c r="B871" s="296" t="s">
        <v>1162</v>
      </c>
      <c r="C871" s="297" t="s">
        <v>15690</v>
      </c>
      <c r="D871" s="298" t="s">
        <v>18092</v>
      </c>
      <c r="E871" s="298" t="s">
        <v>21272</v>
      </c>
      <c r="F871" s="17">
        <v>1</v>
      </c>
      <c r="G871" s="17">
        <v>1</v>
      </c>
    </row>
    <row r="872" spans="1:7" x14ac:dyDescent="0.45">
      <c r="A872" s="296" t="s">
        <v>7725</v>
      </c>
      <c r="B872" s="296" t="s">
        <v>1164</v>
      </c>
      <c r="C872" s="297" t="s">
        <v>15691</v>
      </c>
      <c r="D872" s="298" t="s">
        <v>18091</v>
      </c>
      <c r="E872" s="298" t="s">
        <v>21271</v>
      </c>
      <c r="F872" s="17">
        <v>1</v>
      </c>
      <c r="G872" s="17">
        <v>1</v>
      </c>
    </row>
    <row r="873" spans="1:7" x14ac:dyDescent="0.45">
      <c r="A873" s="296" t="s">
        <v>1166</v>
      </c>
      <c r="B873" s="296" t="s">
        <v>1166</v>
      </c>
      <c r="C873" s="297" t="s">
        <v>15692</v>
      </c>
      <c r="D873" s="298" t="s">
        <v>18090</v>
      </c>
      <c r="E873" s="298" t="s">
        <v>21270</v>
      </c>
      <c r="F873" s="17">
        <v>1</v>
      </c>
      <c r="G873" s="17">
        <v>1</v>
      </c>
    </row>
    <row r="874" spans="1:7" x14ac:dyDescent="0.45">
      <c r="A874" s="296" t="s">
        <v>1168</v>
      </c>
      <c r="B874" s="296" t="s">
        <v>1168</v>
      </c>
      <c r="C874" s="297" t="s">
        <v>15693</v>
      </c>
      <c r="D874" s="298" t="s">
        <v>18089</v>
      </c>
      <c r="E874" s="298" t="s">
        <v>21269</v>
      </c>
      <c r="F874" s="17">
        <v>1</v>
      </c>
      <c r="G874" s="17">
        <v>1</v>
      </c>
    </row>
    <row r="875" spans="1:7" x14ac:dyDescent="0.45">
      <c r="A875" s="296" t="s">
        <v>7732</v>
      </c>
      <c r="B875" s="296" t="s">
        <v>1169</v>
      </c>
      <c r="C875" s="297" t="s">
        <v>15694</v>
      </c>
      <c r="D875" s="298" t="s">
        <v>18088</v>
      </c>
      <c r="E875" s="298" t="s">
        <v>21268</v>
      </c>
      <c r="F875" s="17">
        <v>1</v>
      </c>
      <c r="G875" s="17">
        <v>1</v>
      </c>
    </row>
    <row r="876" spans="1:7" x14ac:dyDescent="0.45">
      <c r="A876" s="296" t="s">
        <v>7734</v>
      </c>
      <c r="B876" s="296" t="s">
        <v>1171</v>
      </c>
      <c r="C876" s="297" t="s">
        <v>15695</v>
      </c>
      <c r="D876" s="298" t="s">
        <v>18087</v>
      </c>
      <c r="E876" s="298" t="s">
        <v>21267</v>
      </c>
      <c r="F876" s="17">
        <v>1</v>
      </c>
      <c r="G876" s="17">
        <v>1</v>
      </c>
    </row>
    <row r="877" spans="1:7" x14ac:dyDescent="0.45">
      <c r="A877" s="296" t="s">
        <v>7737</v>
      </c>
      <c r="B877" s="296" t="s">
        <v>1173</v>
      </c>
      <c r="C877" s="297" t="s">
        <v>15696</v>
      </c>
      <c r="D877" s="298" t="s">
        <v>18086</v>
      </c>
      <c r="E877" s="298" t="s">
        <v>21266</v>
      </c>
      <c r="F877" s="17">
        <v>1</v>
      </c>
      <c r="G877" s="17">
        <v>1</v>
      </c>
    </row>
    <row r="878" spans="1:7" x14ac:dyDescent="0.45">
      <c r="A878" s="296" t="s">
        <v>7741</v>
      </c>
      <c r="B878" s="296" t="s">
        <v>1175</v>
      </c>
      <c r="C878" s="297" t="s">
        <v>15697</v>
      </c>
      <c r="D878" s="298" t="s">
        <v>18085</v>
      </c>
      <c r="E878" s="298" t="s">
        <v>21265</v>
      </c>
      <c r="F878" s="17">
        <v>1</v>
      </c>
      <c r="G878" s="17">
        <v>1</v>
      </c>
    </row>
    <row r="879" spans="1:7" x14ac:dyDescent="0.45">
      <c r="A879" s="296" t="s">
        <v>7744</v>
      </c>
      <c r="B879" s="296" t="s">
        <v>1177</v>
      </c>
      <c r="C879" s="297" t="s">
        <v>15698</v>
      </c>
      <c r="D879" s="298" t="s">
        <v>18084</v>
      </c>
      <c r="E879" s="298" t="s">
        <v>21264</v>
      </c>
      <c r="F879" s="17">
        <v>1</v>
      </c>
      <c r="G879" s="17">
        <v>1</v>
      </c>
    </row>
    <row r="880" spans="1:7" x14ac:dyDescent="0.45">
      <c r="A880" s="296" t="s">
        <v>7746</v>
      </c>
      <c r="B880" s="296" t="s">
        <v>1179</v>
      </c>
      <c r="C880" s="297" t="s">
        <v>15699</v>
      </c>
      <c r="D880" s="298" t="s">
        <v>18083</v>
      </c>
      <c r="E880" s="298" t="s">
        <v>21263</v>
      </c>
      <c r="F880" s="17">
        <v>1</v>
      </c>
      <c r="G880" s="17">
        <v>1</v>
      </c>
    </row>
    <row r="881" spans="1:7" x14ac:dyDescent="0.45">
      <c r="A881" s="296" t="s">
        <v>7749</v>
      </c>
      <c r="B881" s="296" t="s">
        <v>1181</v>
      </c>
      <c r="C881" s="297" t="s">
        <v>15700</v>
      </c>
      <c r="D881" s="298" t="s">
        <v>18082</v>
      </c>
      <c r="E881" s="298" t="s">
        <v>21262</v>
      </c>
      <c r="F881" s="17">
        <v>1</v>
      </c>
      <c r="G881" s="17">
        <v>1</v>
      </c>
    </row>
    <row r="882" spans="1:7" x14ac:dyDescent="0.45">
      <c r="A882" s="296" t="s">
        <v>7752</v>
      </c>
      <c r="B882" s="296" t="s">
        <v>1183</v>
      </c>
      <c r="C882" s="297" t="s">
        <v>15701</v>
      </c>
      <c r="D882" s="298" t="s">
        <v>18081</v>
      </c>
      <c r="E882" s="298" t="s">
        <v>21261</v>
      </c>
      <c r="F882" s="17">
        <v>1</v>
      </c>
      <c r="G882" s="17">
        <v>1</v>
      </c>
    </row>
    <row r="883" spans="1:7" x14ac:dyDescent="0.45">
      <c r="A883" s="296" t="s">
        <v>7756</v>
      </c>
      <c r="B883" s="296" t="s">
        <v>1183</v>
      </c>
      <c r="C883" s="297" t="s">
        <v>15702</v>
      </c>
      <c r="D883" s="298" t="s">
        <v>18080</v>
      </c>
      <c r="E883" s="298" t="s">
        <v>21261</v>
      </c>
      <c r="F883" s="17">
        <v>1</v>
      </c>
      <c r="G883" s="17">
        <v>1</v>
      </c>
    </row>
    <row r="884" spans="1:7" x14ac:dyDescent="0.45">
      <c r="A884" s="296" t="s">
        <v>7759</v>
      </c>
      <c r="B884" s="296" t="s">
        <v>1183</v>
      </c>
      <c r="C884" s="297" t="s">
        <v>15703</v>
      </c>
      <c r="D884" s="298" t="s">
        <v>18079</v>
      </c>
      <c r="E884" s="298" t="s">
        <v>21261</v>
      </c>
      <c r="F884" s="17">
        <v>1</v>
      </c>
      <c r="G884" s="17">
        <v>1</v>
      </c>
    </row>
    <row r="885" spans="1:7" x14ac:dyDescent="0.45">
      <c r="A885" s="296" t="s">
        <v>7763</v>
      </c>
      <c r="B885" s="296" t="s">
        <v>1185</v>
      </c>
      <c r="C885" s="297" t="s">
        <v>15704</v>
      </c>
      <c r="D885" s="298" t="s">
        <v>18078</v>
      </c>
      <c r="E885" s="298" t="s">
        <v>21260</v>
      </c>
      <c r="F885" s="17">
        <v>1</v>
      </c>
      <c r="G885" s="17">
        <v>1</v>
      </c>
    </row>
    <row r="886" spans="1:7" x14ac:dyDescent="0.45">
      <c r="A886" s="296" t="s">
        <v>7764</v>
      </c>
      <c r="B886" s="296" t="s">
        <v>1187</v>
      </c>
      <c r="C886" s="297" t="s">
        <v>15705</v>
      </c>
      <c r="D886" s="298" t="s">
        <v>18077</v>
      </c>
      <c r="E886" s="298" t="s">
        <v>21259</v>
      </c>
      <c r="F886" s="17">
        <v>1</v>
      </c>
      <c r="G886" s="17">
        <v>1</v>
      </c>
    </row>
    <row r="887" spans="1:7" x14ac:dyDescent="0.45">
      <c r="A887" s="296" t="s">
        <v>1188</v>
      </c>
      <c r="B887" s="296" t="s">
        <v>1188</v>
      </c>
      <c r="C887" s="297" t="s">
        <v>15706</v>
      </c>
      <c r="D887" s="298" t="s">
        <v>18076</v>
      </c>
      <c r="E887" s="298" t="s">
        <v>21258</v>
      </c>
      <c r="F887" s="17">
        <v>1</v>
      </c>
      <c r="G887" s="17">
        <v>1</v>
      </c>
    </row>
    <row r="888" spans="1:7" x14ac:dyDescent="0.45">
      <c r="A888" s="296" t="s">
        <v>1190</v>
      </c>
      <c r="B888" s="296" t="s">
        <v>1190</v>
      </c>
      <c r="C888" s="297" t="s">
        <v>15707</v>
      </c>
      <c r="D888" s="298" t="s">
        <v>18075</v>
      </c>
      <c r="E888" s="298" t="s">
        <v>21257</v>
      </c>
      <c r="F888" s="17">
        <v>1</v>
      </c>
      <c r="G888" s="17">
        <v>1</v>
      </c>
    </row>
    <row r="889" spans="1:7" x14ac:dyDescent="0.45">
      <c r="A889" s="296" t="s">
        <v>7770</v>
      </c>
      <c r="B889" s="296" t="s">
        <v>1191</v>
      </c>
      <c r="C889" s="297" t="s">
        <v>15708</v>
      </c>
      <c r="D889" s="298" t="s">
        <v>18074</v>
      </c>
      <c r="E889" s="298" t="s">
        <v>21256</v>
      </c>
      <c r="F889" s="17">
        <v>1</v>
      </c>
      <c r="G889" s="17">
        <v>1</v>
      </c>
    </row>
    <row r="890" spans="1:7" x14ac:dyDescent="0.45">
      <c r="A890" s="296" t="s">
        <v>7772</v>
      </c>
      <c r="B890" s="296" t="s">
        <v>1193</v>
      </c>
      <c r="C890" s="297" t="s">
        <v>15709</v>
      </c>
      <c r="D890" s="298" t="s">
        <v>18073</v>
      </c>
      <c r="E890" s="298" t="s">
        <v>21255</v>
      </c>
      <c r="F890" s="17">
        <v>1</v>
      </c>
      <c r="G890" s="17">
        <v>1</v>
      </c>
    </row>
    <row r="891" spans="1:7" x14ac:dyDescent="0.45">
      <c r="A891" s="296" t="s">
        <v>7776</v>
      </c>
      <c r="B891" s="296" t="s">
        <v>1191</v>
      </c>
      <c r="C891" s="297" t="s">
        <v>15710</v>
      </c>
      <c r="D891" s="298" t="s">
        <v>18072</v>
      </c>
      <c r="E891" s="298" t="s">
        <v>21256</v>
      </c>
      <c r="F891" s="17">
        <v>1</v>
      </c>
      <c r="G891" s="17">
        <v>1</v>
      </c>
    </row>
    <row r="892" spans="1:7" x14ac:dyDescent="0.45">
      <c r="A892" s="296" t="s">
        <v>7778</v>
      </c>
      <c r="B892" s="296" t="s">
        <v>1193</v>
      </c>
      <c r="C892" s="297" t="s">
        <v>15711</v>
      </c>
      <c r="D892" s="298" t="s">
        <v>18071</v>
      </c>
      <c r="E892" s="298" t="s">
        <v>21255</v>
      </c>
      <c r="F892" s="17">
        <v>1</v>
      </c>
      <c r="G892" s="17">
        <v>1</v>
      </c>
    </row>
    <row r="893" spans="1:7" x14ac:dyDescent="0.45">
      <c r="A893" s="296" t="s">
        <v>7782</v>
      </c>
      <c r="B893" s="296" t="s">
        <v>1194</v>
      </c>
      <c r="C893" s="297" t="s">
        <v>15712</v>
      </c>
      <c r="D893" s="298" t="s">
        <v>18070</v>
      </c>
      <c r="E893" s="298" t="s">
        <v>21254</v>
      </c>
      <c r="F893" s="17">
        <v>1</v>
      </c>
      <c r="G893" s="17">
        <v>1</v>
      </c>
    </row>
    <row r="894" spans="1:7" x14ac:dyDescent="0.45">
      <c r="A894" s="296" t="s">
        <v>7785</v>
      </c>
      <c r="B894" s="296" t="s">
        <v>1196</v>
      </c>
      <c r="C894" s="297" t="s">
        <v>15713</v>
      </c>
      <c r="D894" s="298" t="s">
        <v>18069</v>
      </c>
      <c r="E894" s="298" t="s">
        <v>21253</v>
      </c>
      <c r="F894" s="17">
        <v>1</v>
      </c>
      <c r="G894" s="17">
        <v>1</v>
      </c>
    </row>
    <row r="895" spans="1:7" x14ac:dyDescent="0.45">
      <c r="A895" s="296" t="s">
        <v>7788</v>
      </c>
      <c r="B895" s="296" t="s">
        <v>1198</v>
      </c>
      <c r="C895" s="297" t="s">
        <v>15714</v>
      </c>
      <c r="D895" s="298" t="s">
        <v>18068</v>
      </c>
      <c r="E895" s="298" t="s">
        <v>21252</v>
      </c>
      <c r="F895" s="17">
        <v>1</v>
      </c>
      <c r="G895" s="17">
        <v>1</v>
      </c>
    </row>
    <row r="896" spans="1:7" x14ac:dyDescent="0.45">
      <c r="A896" s="296" t="s">
        <v>7793</v>
      </c>
      <c r="B896" s="296" t="s">
        <v>1200</v>
      </c>
      <c r="C896" s="297" t="s">
        <v>15715</v>
      </c>
      <c r="D896" s="298" t="s">
        <v>18067</v>
      </c>
      <c r="E896" s="298" t="s">
        <v>21251</v>
      </c>
      <c r="F896" s="17">
        <v>1</v>
      </c>
      <c r="G896" s="17">
        <v>1</v>
      </c>
    </row>
    <row r="897" spans="1:7" x14ac:dyDescent="0.45">
      <c r="A897" s="296" t="s">
        <v>7795</v>
      </c>
      <c r="B897" s="296" t="s">
        <v>1202</v>
      </c>
      <c r="C897" s="297" t="s">
        <v>15716</v>
      </c>
      <c r="D897" s="298" t="s">
        <v>18066</v>
      </c>
      <c r="E897" s="298" t="s">
        <v>21250</v>
      </c>
      <c r="F897" s="17">
        <v>1</v>
      </c>
      <c r="G897" s="17">
        <v>1</v>
      </c>
    </row>
    <row r="898" spans="1:7" x14ac:dyDescent="0.45">
      <c r="A898" s="296" t="s">
        <v>7798</v>
      </c>
      <c r="B898" s="296" t="s">
        <v>1202</v>
      </c>
      <c r="C898" s="297" t="s">
        <v>15717</v>
      </c>
      <c r="D898" s="298" t="s">
        <v>18065</v>
      </c>
      <c r="E898" s="298" t="s">
        <v>21250</v>
      </c>
      <c r="F898" s="17">
        <v>1</v>
      </c>
      <c r="G898" s="17">
        <v>1</v>
      </c>
    </row>
    <row r="899" spans="1:7" x14ac:dyDescent="0.45">
      <c r="A899" s="296" t="s">
        <v>7802</v>
      </c>
      <c r="B899" s="296" t="s">
        <v>1203</v>
      </c>
      <c r="C899" s="297" t="s">
        <v>15718</v>
      </c>
      <c r="D899" s="298" t="s">
        <v>18064</v>
      </c>
      <c r="E899" s="298" t="s">
        <v>21249</v>
      </c>
      <c r="F899" s="17">
        <v>1</v>
      </c>
      <c r="G899" s="17">
        <v>1</v>
      </c>
    </row>
    <row r="900" spans="1:7" x14ac:dyDescent="0.45">
      <c r="A900" s="296" t="s">
        <v>7805</v>
      </c>
      <c r="B900" s="296" t="s">
        <v>1205</v>
      </c>
      <c r="C900" s="297" t="s">
        <v>15719</v>
      </c>
      <c r="D900" s="298" t="s">
        <v>18063</v>
      </c>
      <c r="E900" s="298" t="s">
        <v>21248</v>
      </c>
      <c r="F900" s="17">
        <v>1</v>
      </c>
      <c r="G900" s="17">
        <v>1</v>
      </c>
    </row>
    <row r="901" spans="1:7" x14ac:dyDescent="0.45">
      <c r="A901" s="296" t="s">
        <v>7808</v>
      </c>
      <c r="B901" s="296" t="s">
        <v>1207</v>
      </c>
      <c r="C901" s="297" t="s">
        <v>15720</v>
      </c>
      <c r="D901" s="298" t="s">
        <v>18062</v>
      </c>
      <c r="E901" s="298" t="s">
        <v>21247</v>
      </c>
      <c r="F901" s="17">
        <v>1</v>
      </c>
      <c r="G901" s="17">
        <v>1</v>
      </c>
    </row>
    <row r="902" spans="1:7" x14ac:dyDescent="0.45">
      <c r="A902" s="296" t="s">
        <v>7811</v>
      </c>
      <c r="B902" s="296" t="s">
        <v>1209</v>
      </c>
      <c r="C902" s="297" t="s">
        <v>15721</v>
      </c>
      <c r="D902" s="298" t="s">
        <v>18061</v>
      </c>
      <c r="E902" s="298" t="s">
        <v>21246</v>
      </c>
      <c r="F902" s="17">
        <v>1</v>
      </c>
      <c r="G902" s="17">
        <v>1</v>
      </c>
    </row>
    <row r="903" spans="1:7" x14ac:dyDescent="0.45">
      <c r="A903" s="296" t="s">
        <v>7815</v>
      </c>
      <c r="B903" s="296" t="s">
        <v>1209</v>
      </c>
      <c r="C903" s="297" t="s">
        <v>15722</v>
      </c>
      <c r="D903" s="298" t="s">
        <v>18060</v>
      </c>
      <c r="E903" s="298" t="s">
        <v>21246</v>
      </c>
      <c r="F903" s="17">
        <v>1</v>
      </c>
      <c r="G903" s="17">
        <v>1</v>
      </c>
    </row>
    <row r="904" spans="1:7" x14ac:dyDescent="0.45">
      <c r="A904" s="296" t="s">
        <v>7820</v>
      </c>
      <c r="B904" s="296" t="s">
        <v>1211</v>
      </c>
      <c r="C904" s="297" t="s">
        <v>15723</v>
      </c>
      <c r="D904" s="298" t="s">
        <v>18059</v>
      </c>
      <c r="E904" s="298" t="s">
        <v>21245</v>
      </c>
      <c r="F904" s="17">
        <v>1</v>
      </c>
      <c r="G904" s="17">
        <v>1</v>
      </c>
    </row>
    <row r="905" spans="1:7" x14ac:dyDescent="0.45">
      <c r="A905" s="296" t="s">
        <v>7821</v>
      </c>
      <c r="B905" s="296" t="s">
        <v>1213</v>
      </c>
      <c r="C905" s="297" t="s">
        <v>15724</v>
      </c>
      <c r="D905" s="298" t="s">
        <v>18058</v>
      </c>
      <c r="E905" s="298" t="s">
        <v>21244</v>
      </c>
      <c r="F905" s="17">
        <v>1</v>
      </c>
      <c r="G905" s="17">
        <v>1</v>
      </c>
    </row>
    <row r="906" spans="1:7" x14ac:dyDescent="0.45">
      <c r="A906" s="296" t="s">
        <v>1214</v>
      </c>
      <c r="B906" s="296" t="s">
        <v>1214</v>
      </c>
      <c r="C906" s="297" t="s">
        <v>15725</v>
      </c>
      <c r="D906" s="298" t="s">
        <v>18057</v>
      </c>
      <c r="E906" s="298" t="s">
        <v>21243</v>
      </c>
      <c r="F906" s="17">
        <v>1</v>
      </c>
      <c r="G906" s="17">
        <v>1</v>
      </c>
    </row>
    <row r="907" spans="1:7" x14ac:dyDescent="0.45">
      <c r="A907" s="296" t="s">
        <v>1216</v>
      </c>
      <c r="B907" s="296" t="s">
        <v>1216</v>
      </c>
      <c r="C907" s="297" t="s">
        <v>15726</v>
      </c>
      <c r="D907" s="298" t="s">
        <v>18056</v>
      </c>
      <c r="E907" s="298" t="s">
        <v>21242</v>
      </c>
      <c r="F907" s="17">
        <v>1</v>
      </c>
      <c r="G907" s="17">
        <v>1</v>
      </c>
    </row>
    <row r="908" spans="1:7" x14ac:dyDescent="0.45">
      <c r="A908" s="296" t="s">
        <v>7829</v>
      </c>
      <c r="B908" s="296" t="s">
        <v>1218</v>
      </c>
      <c r="C908" s="297" t="s">
        <v>15727</v>
      </c>
      <c r="D908" s="298" t="s">
        <v>18055</v>
      </c>
      <c r="E908" s="298" t="s">
        <v>21241</v>
      </c>
      <c r="F908" s="17">
        <v>1</v>
      </c>
      <c r="G908" s="17">
        <v>1</v>
      </c>
    </row>
    <row r="909" spans="1:7" x14ac:dyDescent="0.45">
      <c r="A909" s="296" t="s">
        <v>7830</v>
      </c>
      <c r="B909" s="296" t="s">
        <v>1220</v>
      </c>
      <c r="C909" s="297" t="s">
        <v>15728</v>
      </c>
      <c r="D909" s="298" t="s">
        <v>18054</v>
      </c>
      <c r="E909" s="298" t="s">
        <v>21240</v>
      </c>
      <c r="F909" s="17">
        <v>1</v>
      </c>
      <c r="G909" s="17">
        <v>1</v>
      </c>
    </row>
    <row r="910" spans="1:7" x14ac:dyDescent="0.45">
      <c r="A910" s="296" t="s">
        <v>7833</v>
      </c>
      <c r="B910" s="296" t="s">
        <v>1221</v>
      </c>
      <c r="C910" s="297" t="s">
        <v>15729</v>
      </c>
      <c r="D910" s="298" t="s">
        <v>18053</v>
      </c>
      <c r="E910" s="298" t="s">
        <v>21239</v>
      </c>
      <c r="F910" s="17">
        <v>1</v>
      </c>
      <c r="G910" s="17">
        <v>1</v>
      </c>
    </row>
    <row r="911" spans="1:7" x14ac:dyDescent="0.45">
      <c r="A911" s="296" t="s">
        <v>7836</v>
      </c>
      <c r="B911" s="296" t="s">
        <v>1223</v>
      </c>
      <c r="C911" s="297" t="s">
        <v>15730</v>
      </c>
      <c r="D911" s="298" t="s">
        <v>18052</v>
      </c>
      <c r="E911" s="298" t="s">
        <v>21238</v>
      </c>
      <c r="F911" s="17">
        <v>1</v>
      </c>
      <c r="G911" s="17">
        <v>1</v>
      </c>
    </row>
    <row r="912" spans="1:7" x14ac:dyDescent="0.45">
      <c r="A912" s="296" t="s">
        <v>7840</v>
      </c>
      <c r="B912" s="296" t="s">
        <v>1223</v>
      </c>
      <c r="C912" s="297" t="s">
        <v>15731</v>
      </c>
      <c r="D912" s="298" t="s">
        <v>18051</v>
      </c>
      <c r="E912" s="298" t="s">
        <v>21238</v>
      </c>
      <c r="F912" s="17">
        <v>1</v>
      </c>
      <c r="G912" s="17">
        <v>1</v>
      </c>
    </row>
    <row r="913" spans="1:7" x14ac:dyDescent="0.45">
      <c r="A913" s="296" t="s">
        <v>7846</v>
      </c>
      <c r="B913" s="296" t="s">
        <v>1223</v>
      </c>
      <c r="C913" s="297" t="s">
        <v>15732</v>
      </c>
      <c r="D913" s="298" t="s">
        <v>18050</v>
      </c>
      <c r="E913" s="298" t="s">
        <v>21238</v>
      </c>
      <c r="F913" s="17">
        <v>1</v>
      </c>
      <c r="G913" s="17">
        <v>1</v>
      </c>
    </row>
    <row r="914" spans="1:7" x14ac:dyDescent="0.45">
      <c r="A914" s="296" t="s">
        <v>7851</v>
      </c>
      <c r="B914" s="296" t="s">
        <v>1224</v>
      </c>
      <c r="C914" s="297" t="s">
        <v>15733</v>
      </c>
      <c r="D914" s="298" t="s">
        <v>18049</v>
      </c>
      <c r="E914" s="298" t="s">
        <v>21237</v>
      </c>
      <c r="F914" s="17">
        <v>1</v>
      </c>
      <c r="G914" s="17">
        <v>1</v>
      </c>
    </row>
    <row r="915" spans="1:7" x14ac:dyDescent="0.45">
      <c r="A915" s="296" t="s">
        <v>7852</v>
      </c>
      <c r="B915" s="296" t="s">
        <v>1226</v>
      </c>
      <c r="C915" s="297" t="s">
        <v>15734</v>
      </c>
      <c r="D915" s="298" t="s">
        <v>18048</v>
      </c>
      <c r="E915" s="298" t="s">
        <v>21236</v>
      </c>
      <c r="F915" s="17">
        <v>1</v>
      </c>
      <c r="G915" s="17">
        <v>1</v>
      </c>
    </row>
    <row r="916" spans="1:7" x14ac:dyDescent="0.45">
      <c r="A916" s="296" t="s">
        <v>1227</v>
      </c>
      <c r="B916" s="296" t="s">
        <v>1227</v>
      </c>
      <c r="C916" s="297" t="s">
        <v>15735</v>
      </c>
      <c r="D916" s="298" t="s">
        <v>18047</v>
      </c>
      <c r="E916" s="298" t="s">
        <v>21235</v>
      </c>
      <c r="F916" s="17">
        <v>1</v>
      </c>
      <c r="G916" s="17">
        <v>1</v>
      </c>
    </row>
    <row r="917" spans="1:7" x14ac:dyDescent="0.45">
      <c r="A917" s="296" t="s">
        <v>7858</v>
      </c>
      <c r="B917" s="296" t="s">
        <v>1229</v>
      </c>
      <c r="C917" s="297" t="s">
        <v>15736</v>
      </c>
      <c r="D917" s="298" t="s">
        <v>18046</v>
      </c>
      <c r="E917" s="298" t="s">
        <v>21234</v>
      </c>
      <c r="F917" s="17">
        <v>1</v>
      </c>
      <c r="G917" s="17">
        <v>1</v>
      </c>
    </row>
    <row r="918" spans="1:7" x14ac:dyDescent="0.45">
      <c r="A918" s="296" t="s">
        <v>7860</v>
      </c>
      <c r="B918" s="296" t="s">
        <v>1231</v>
      </c>
      <c r="C918" s="297" t="s">
        <v>15737</v>
      </c>
      <c r="D918" s="298" t="s">
        <v>18045</v>
      </c>
      <c r="E918" s="298" t="s">
        <v>21233</v>
      </c>
      <c r="F918" s="17">
        <v>1</v>
      </c>
      <c r="G918" s="17">
        <v>1</v>
      </c>
    </row>
    <row r="919" spans="1:7" x14ac:dyDescent="0.45">
      <c r="A919" s="296" t="s">
        <v>7863</v>
      </c>
      <c r="B919" s="296" t="s">
        <v>1232</v>
      </c>
      <c r="C919" s="297" t="s">
        <v>15738</v>
      </c>
      <c r="D919" s="298" t="s">
        <v>18044</v>
      </c>
      <c r="E919" s="298" t="s">
        <v>21232</v>
      </c>
      <c r="F919" s="17">
        <v>1</v>
      </c>
      <c r="G919" s="17">
        <v>1</v>
      </c>
    </row>
    <row r="920" spans="1:7" x14ac:dyDescent="0.45">
      <c r="A920" s="296" t="s">
        <v>7864</v>
      </c>
      <c r="B920" s="296" t="s">
        <v>1234</v>
      </c>
      <c r="C920" s="297" t="s">
        <v>15739</v>
      </c>
      <c r="D920" s="298" t="s">
        <v>18043</v>
      </c>
      <c r="E920" s="298" t="s">
        <v>21231</v>
      </c>
      <c r="F920" s="17">
        <v>1</v>
      </c>
      <c r="G920" s="17">
        <v>1</v>
      </c>
    </row>
    <row r="921" spans="1:7" x14ac:dyDescent="0.45">
      <c r="A921" s="296" t="s">
        <v>7868</v>
      </c>
      <c r="B921" s="296" t="s">
        <v>1235</v>
      </c>
      <c r="C921" s="297" t="s">
        <v>15740</v>
      </c>
      <c r="D921" s="298" t="s">
        <v>18042</v>
      </c>
      <c r="E921" s="298" t="s">
        <v>21230</v>
      </c>
      <c r="F921" s="17">
        <v>1</v>
      </c>
      <c r="G921" s="17">
        <v>1</v>
      </c>
    </row>
    <row r="922" spans="1:7" x14ac:dyDescent="0.45">
      <c r="A922" s="296" t="s">
        <v>7869</v>
      </c>
      <c r="B922" s="296" t="s">
        <v>1237</v>
      </c>
      <c r="C922" s="297" t="s">
        <v>15741</v>
      </c>
      <c r="D922" s="298" t="s">
        <v>18041</v>
      </c>
      <c r="E922" s="298" t="s">
        <v>21229</v>
      </c>
      <c r="F922" s="17">
        <v>1</v>
      </c>
      <c r="G922" s="17">
        <v>1</v>
      </c>
    </row>
    <row r="923" spans="1:7" x14ac:dyDescent="0.45">
      <c r="A923" s="296" t="s">
        <v>7872</v>
      </c>
      <c r="B923" s="296" t="s">
        <v>1238</v>
      </c>
      <c r="C923" s="297" t="s">
        <v>15742</v>
      </c>
      <c r="D923" s="298" t="s">
        <v>18040</v>
      </c>
      <c r="E923" s="298" t="s">
        <v>21228</v>
      </c>
      <c r="F923" s="17">
        <v>1</v>
      </c>
      <c r="G923" s="17">
        <v>1</v>
      </c>
    </row>
    <row r="924" spans="1:7" x14ac:dyDescent="0.45">
      <c r="A924" s="296" t="s">
        <v>7873</v>
      </c>
      <c r="B924" s="296" t="s">
        <v>1240</v>
      </c>
      <c r="C924" s="297" t="s">
        <v>15743</v>
      </c>
      <c r="D924" s="298" t="s">
        <v>18039</v>
      </c>
      <c r="E924" s="298" t="s">
        <v>21227</v>
      </c>
      <c r="F924" s="17">
        <v>1</v>
      </c>
      <c r="G924" s="17">
        <v>1</v>
      </c>
    </row>
    <row r="925" spans="1:7" x14ac:dyDescent="0.45">
      <c r="A925" s="296" t="s">
        <v>1241</v>
      </c>
      <c r="B925" s="296" t="s">
        <v>1241</v>
      </c>
      <c r="C925" s="297" t="s">
        <v>15744</v>
      </c>
      <c r="D925" s="298" t="s">
        <v>18038</v>
      </c>
      <c r="E925" s="298" t="s">
        <v>21226</v>
      </c>
      <c r="F925" s="17">
        <v>1</v>
      </c>
      <c r="G925" s="17">
        <v>1</v>
      </c>
    </row>
    <row r="926" spans="1:7" x14ac:dyDescent="0.45">
      <c r="A926" s="296" t="s">
        <v>7878</v>
      </c>
      <c r="B926" s="296" t="s">
        <v>1243</v>
      </c>
      <c r="C926" s="297" t="s">
        <v>15745</v>
      </c>
      <c r="D926" s="298" t="s">
        <v>18037</v>
      </c>
      <c r="E926" s="298" t="s">
        <v>21225</v>
      </c>
      <c r="F926" s="17">
        <v>1</v>
      </c>
      <c r="G926" s="17">
        <v>1</v>
      </c>
    </row>
    <row r="927" spans="1:7" x14ac:dyDescent="0.45">
      <c r="A927" s="296" t="s">
        <v>7879</v>
      </c>
      <c r="B927" s="296" t="s">
        <v>1245</v>
      </c>
      <c r="C927" s="297" t="s">
        <v>15746</v>
      </c>
      <c r="D927" s="298" t="s">
        <v>18036</v>
      </c>
      <c r="E927" s="298" t="s">
        <v>21224</v>
      </c>
      <c r="F927" s="17">
        <v>1</v>
      </c>
      <c r="G927" s="17">
        <v>1</v>
      </c>
    </row>
    <row r="928" spans="1:7" x14ac:dyDescent="0.45">
      <c r="A928" s="296" t="s">
        <v>7882</v>
      </c>
      <c r="B928" s="296" t="s">
        <v>1246</v>
      </c>
      <c r="C928" s="297" t="s">
        <v>15747</v>
      </c>
      <c r="D928" s="298" t="s">
        <v>18035</v>
      </c>
      <c r="E928" s="298" t="s">
        <v>21223</v>
      </c>
      <c r="F928" s="17">
        <v>1</v>
      </c>
      <c r="G928" s="17">
        <v>1</v>
      </c>
    </row>
    <row r="929" spans="1:7" x14ac:dyDescent="0.45">
      <c r="A929" s="296" t="s">
        <v>7883</v>
      </c>
      <c r="B929" s="296" t="s">
        <v>1248</v>
      </c>
      <c r="C929" s="297" t="s">
        <v>15748</v>
      </c>
      <c r="D929" s="298" t="s">
        <v>18034</v>
      </c>
      <c r="E929" s="298" t="s">
        <v>21222</v>
      </c>
      <c r="F929" s="17">
        <v>1</v>
      </c>
      <c r="G929" s="17">
        <v>1</v>
      </c>
    </row>
    <row r="930" spans="1:7" x14ac:dyDescent="0.45">
      <c r="A930" s="296" t="s">
        <v>7886</v>
      </c>
      <c r="B930" s="296" t="s">
        <v>1248</v>
      </c>
      <c r="C930" s="297" t="s">
        <v>15749</v>
      </c>
      <c r="D930" s="298" t="s">
        <v>18033</v>
      </c>
      <c r="E930" s="298" t="s">
        <v>21222</v>
      </c>
      <c r="F930" s="17">
        <v>1</v>
      </c>
      <c r="G930" s="17">
        <v>1</v>
      </c>
    </row>
    <row r="931" spans="1:7" x14ac:dyDescent="0.45">
      <c r="A931" s="296" t="s">
        <v>1249</v>
      </c>
      <c r="B931" s="296" t="s">
        <v>1249</v>
      </c>
      <c r="C931" s="297" t="s">
        <v>15750</v>
      </c>
      <c r="D931" s="298" t="s">
        <v>18032</v>
      </c>
      <c r="E931" s="298" t="s">
        <v>21221</v>
      </c>
      <c r="F931" s="17">
        <v>1</v>
      </c>
      <c r="G931" s="17">
        <v>1</v>
      </c>
    </row>
    <row r="932" spans="1:7" x14ac:dyDescent="0.45">
      <c r="A932" s="296" t="s">
        <v>1251</v>
      </c>
      <c r="B932" s="296" t="s">
        <v>1251</v>
      </c>
      <c r="C932" s="297" t="s">
        <v>15751</v>
      </c>
      <c r="D932" s="298" t="s">
        <v>18031</v>
      </c>
      <c r="E932" s="298" t="s">
        <v>21220</v>
      </c>
      <c r="F932" s="17">
        <v>1</v>
      </c>
      <c r="G932" s="17">
        <v>1</v>
      </c>
    </row>
    <row r="933" spans="1:7" x14ac:dyDescent="0.45">
      <c r="A933" s="296" t="s">
        <v>7895</v>
      </c>
      <c r="B933" s="296" t="s">
        <v>1253</v>
      </c>
      <c r="C933" s="297" t="s">
        <v>15752</v>
      </c>
      <c r="D933" s="298" t="s">
        <v>18030</v>
      </c>
      <c r="E933" s="298" t="s">
        <v>21219</v>
      </c>
      <c r="F933" s="17">
        <v>1</v>
      </c>
      <c r="G933" s="17">
        <v>1</v>
      </c>
    </row>
    <row r="934" spans="1:7" x14ac:dyDescent="0.45">
      <c r="A934" s="296" t="s">
        <v>7897</v>
      </c>
      <c r="B934" s="296" t="s">
        <v>1254</v>
      </c>
      <c r="C934" s="297" t="s">
        <v>15753</v>
      </c>
      <c r="D934" s="298" t="s">
        <v>18029</v>
      </c>
      <c r="E934" s="298" t="s">
        <v>21218</v>
      </c>
      <c r="F934" s="17">
        <v>1</v>
      </c>
      <c r="G934" s="17">
        <v>1</v>
      </c>
    </row>
    <row r="935" spans="1:7" x14ac:dyDescent="0.45">
      <c r="A935" s="296" t="s">
        <v>7902</v>
      </c>
      <c r="B935" s="296" t="s">
        <v>1254</v>
      </c>
      <c r="C935" s="297" t="s">
        <v>15754</v>
      </c>
      <c r="D935" s="298" t="s">
        <v>18028</v>
      </c>
      <c r="E935" s="298" t="s">
        <v>21218</v>
      </c>
      <c r="F935" s="17">
        <v>1</v>
      </c>
      <c r="G935" s="17">
        <v>1</v>
      </c>
    </row>
    <row r="936" spans="1:7" x14ac:dyDescent="0.45">
      <c r="A936" s="296" t="s">
        <v>7907</v>
      </c>
      <c r="B936" s="296" t="s">
        <v>1254</v>
      </c>
      <c r="C936" s="297" t="s">
        <v>15755</v>
      </c>
      <c r="D936" s="298" t="s">
        <v>18027</v>
      </c>
      <c r="E936" s="298" t="s">
        <v>21218</v>
      </c>
      <c r="F936" s="17">
        <v>1</v>
      </c>
      <c r="G936" s="17">
        <v>1</v>
      </c>
    </row>
    <row r="937" spans="1:7" x14ac:dyDescent="0.45">
      <c r="A937" s="296" t="s">
        <v>7912</v>
      </c>
      <c r="B937" s="296" t="s">
        <v>1254</v>
      </c>
      <c r="C937" s="297" t="s">
        <v>15756</v>
      </c>
      <c r="D937" s="298" t="s">
        <v>18026</v>
      </c>
      <c r="E937" s="298" t="s">
        <v>21218</v>
      </c>
      <c r="F937" s="17">
        <v>1</v>
      </c>
      <c r="G937" s="17">
        <v>1</v>
      </c>
    </row>
    <row r="938" spans="1:7" x14ac:dyDescent="0.45">
      <c r="A938" s="296" t="s">
        <v>1255</v>
      </c>
      <c r="B938" s="296" t="s">
        <v>1255</v>
      </c>
      <c r="C938" s="297" t="s">
        <v>15757</v>
      </c>
      <c r="D938" s="298" t="s">
        <v>18025</v>
      </c>
      <c r="E938" s="298" t="s">
        <v>21217</v>
      </c>
      <c r="F938" s="17">
        <v>1</v>
      </c>
      <c r="G938" s="17">
        <v>1</v>
      </c>
    </row>
    <row r="939" spans="1:7" x14ac:dyDescent="0.45">
      <c r="A939" s="296" t="s">
        <v>7919</v>
      </c>
      <c r="B939" s="296" t="s">
        <v>1257</v>
      </c>
      <c r="C939" s="297" t="s">
        <v>15758</v>
      </c>
      <c r="D939" s="298" t="s">
        <v>18024</v>
      </c>
      <c r="E939" s="298" t="s">
        <v>21216</v>
      </c>
      <c r="F939" s="17">
        <v>1</v>
      </c>
      <c r="G939" s="17">
        <v>1</v>
      </c>
    </row>
    <row r="940" spans="1:7" x14ac:dyDescent="0.45">
      <c r="A940" s="296" t="s">
        <v>7920</v>
      </c>
      <c r="B940" s="296" t="s">
        <v>1258</v>
      </c>
      <c r="C940" s="297" t="s">
        <v>15759</v>
      </c>
      <c r="D940" s="298" t="s">
        <v>18023</v>
      </c>
      <c r="E940" s="298" t="s">
        <v>21215</v>
      </c>
      <c r="F940" s="17">
        <v>1</v>
      </c>
      <c r="G940" s="17">
        <v>1</v>
      </c>
    </row>
    <row r="941" spans="1:7" x14ac:dyDescent="0.45">
      <c r="A941" s="296" t="s">
        <v>7922</v>
      </c>
      <c r="B941" s="296" t="s">
        <v>1260</v>
      </c>
      <c r="C941" s="297" t="s">
        <v>15760</v>
      </c>
      <c r="D941" s="298" t="s">
        <v>18022</v>
      </c>
      <c r="E941" s="298" t="s">
        <v>21214</v>
      </c>
      <c r="F941" s="17">
        <v>1</v>
      </c>
      <c r="G941" s="17">
        <v>1</v>
      </c>
    </row>
    <row r="942" spans="1:7" x14ac:dyDescent="0.45">
      <c r="A942" s="296" t="s">
        <v>7926</v>
      </c>
      <c r="B942" s="296" t="s">
        <v>1260</v>
      </c>
      <c r="C942" s="297" t="s">
        <v>15761</v>
      </c>
      <c r="D942" s="298" t="s">
        <v>18021</v>
      </c>
      <c r="E942" s="298" t="s">
        <v>21214</v>
      </c>
      <c r="F942" s="17">
        <v>1</v>
      </c>
      <c r="G942" s="17">
        <v>1</v>
      </c>
    </row>
    <row r="943" spans="1:7" x14ac:dyDescent="0.45">
      <c r="A943" s="296" t="s">
        <v>7930</v>
      </c>
      <c r="B943" s="296" t="s">
        <v>1262</v>
      </c>
      <c r="C943" s="297" t="s">
        <v>15762</v>
      </c>
      <c r="D943" s="298" t="s">
        <v>18020</v>
      </c>
      <c r="E943" s="298" t="s">
        <v>21213</v>
      </c>
      <c r="F943" s="17">
        <v>1</v>
      </c>
      <c r="G943" s="17">
        <v>1</v>
      </c>
    </row>
    <row r="944" spans="1:7" x14ac:dyDescent="0.45">
      <c r="A944" s="296" t="s">
        <v>1264</v>
      </c>
      <c r="B944" s="296" t="s">
        <v>1264</v>
      </c>
      <c r="C944" s="297" t="s">
        <v>15763</v>
      </c>
      <c r="D944" s="298" t="s">
        <v>18019</v>
      </c>
      <c r="E944" s="298" t="s">
        <v>21212</v>
      </c>
      <c r="F944" s="17">
        <v>1</v>
      </c>
      <c r="G944" s="17">
        <v>1</v>
      </c>
    </row>
    <row r="945" spans="1:7" x14ac:dyDescent="0.45">
      <c r="A945" s="296" t="s">
        <v>7934</v>
      </c>
      <c r="B945" s="296" t="s">
        <v>1266</v>
      </c>
      <c r="C945" s="297" t="s">
        <v>15764</v>
      </c>
      <c r="D945" s="298" t="s">
        <v>18018</v>
      </c>
      <c r="E945" s="298" t="s">
        <v>21211</v>
      </c>
      <c r="F945" s="17">
        <v>1</v>
      </c>
      <c r="G945" s="17">
        <v>1</v>
      </c>
    </row>
    <row r="946" spans="1:7" x14ac:dyDescent="0.45">
      <c r="A946" s="296" t="s">
        <v>7935</v>
      </c>
      <c r="B946" s="296" t="s">
        <v>1267</v>
      </c>
      <c r="C946" s="297" t="s">
        <v>15765</v>
      </c>
      <c r="D946" s="298" t="s">
        <v>18017</v>
      </c>
      <c r="E946" s="298" t="s">
        <v>21210</v>
      </c>
      <c r="F946" s="17">
        <v>1</v>
      </c>
      <c r="G946" s="17">
        <v>1</v>
      </c>
    </row>
    <row r="947" spans="1:7" x14ac:dyDescent="0.45">
      <c r="A947" s="296" t="s">
        <v>1268</v>
      </c>
      <c r="B947" s="296" t="s">
        <v>1268</v>
      </c>
      <c r="C947" s="297" t="s">
        <v>15766</v>
      </c>
      <c r="D947" s="298" t="s">
        <v>18016</v>
      </c>
      <c r="E947" s="298" t="s">
        <v>21209</v>
      </c>
      <c r="F947" s="17">
        <v>1</v>
      </c>
      <c r="G947" s="17">
        <v>1</v>
      </c>
    </row>
    <row r="948" spans="1:7" x14ac:dyDescent="0.45">
      <c r="A948" s="296" t="s">
        <v>7940</v>
      </c>
      <c r="B948" s="296" t="s">
        <v>1270</v>
      </c>
      <c r="C948" s="297" t="s">
        <v>15767</v>
      </c>
      <c r="D948" s="298" t="s">
        <v>18015</v>
      </c>
      <c r="E948" s="298" t="s">
        <v>21208</v>
      </c>
      <c r="F948" s="17">
        <v>1</v>
      </c>
      <c r="G948" s="17">
        <v>1</v>
      </c>
    </row>
    <row r="949" spans="1:7" x14ac:dyDescent="0.45">
      <c r="A949" s="296" t="s">
        <v>7942</v>
      </c>
      <c r="B949" s="296" t="s">
        <v>1272</v>
      </c>
      <c r="C949" s="297" t="s">
        <v>15768</v>
      </c>
      <c r="D949" s="298" t="s">
        <v>18014</v>
      </c>
      <c r="E949" s="298" t="s">
        <v>21207</v>
      </c>
      <c r="F949" s="17">
        <v>1</v>
      </c>
      <c r="G949" s="17">
        <v>1</v>
      </c>
    </row>
    <row r="950" spans="1:7" x14ac:dyDescent="0.45">
      <c r="A950" s="296" t="s">
        <v>7947</v>
      </c>
      <c r="B950" s="296" t="s">
        <v>1274</v>
      </c>
      <c r="C950" s="297" t="s">
        <v>15769</v>
      </c>
      <c r="D950" s="298" t="s">
        <v>18013</v>
      </c>
      <c r="E950" s="298" t="s">
        <v>21206</v>
      </c>
      <c r="F950" s="17">
        <v>1</v>
      </c>
      <c r="G950" s="17">
        <v>1</v>
      </c>
    </row>
    <row r="951" spans="1:7" x14ac:dyDescent="0.45">
      <c r="A951" s="296" t="s">
        <v>7951</v>
      </c>
      <c r="B951" s="296" t="s">
        <v>1272</v>
      </c>
      <c r="C951" s="297" t="s">
        <v>15770</v>
      </c>
      <c r="D951" s="298" t="s">
        <v>18012</v>
      </c>
      <c r="E951" s="298" t="s">
        <v>21207</v>
      </c>
      <c r="F951" s="17">
        <v>1</v>
      </c>
      <c r="G951" s="17">
        <v>1</v>
      </c>
    </row>
    <row r="952" spans="1:7" x14ac:dyDescent="0.45">
      <c r="A952" s="296" t="s">
        <v>7955</v>
      </c>
      <c r="B952" s="296" t="s">
        <v>1276</v>
      </c>
      <c r="C952" s="297" t="s">
        <v>15771</v>
      </c>
      <c r="D952" s="298" t="s">
        <v>18011</v>
      </c>
      <c r="E952" s="298" t="s">
        <v>21205</v>
      </c>
      <c r="F952" s="17">
        <v>1</v>
      </c>
      <c r="G952" s="17">
        <v>1</v>
      </c>
    </row>
    <row r="953" spans="1:7" x14ac:dyDescent="0.45">
      <c r="A953" s="296" t="s">
        <v>7959</v>
      </c>
      <c r="B953" s="296" t="s">
        <v>1278</v>
      </c>
      <c r="C953" s="297" t="s">
        <v>15772</v>
      </c>
      <c r="D953" s="298" t="s">
        <v>18010</v>
      </c>
      <c r="E953" s="298" t="s">
        <v>21204</v>
      </c>
      <c r="F953" s="17">
        <v>1</v>
      </c>
      <c r="G953" s="17">
        <v>1</v>
      </c>
    </row>
    <row r="954" spans="1:7" x14ac:dyDescent="0.45">
      <c r="A954" s="296" t="s">
        <v>7963</v>
      </c>
      <c r="B954" s="296" t="s">
        <v>1280</v>
      </c>
      <c r="C954" s="297" t="s">
        <v>15773</v>
      </c>
      <c r="D954" s="298" t="s">
        <v>18009</v>
      </c>
      <c r="E954" s="298" t="s">
        <v>21203</v>
      </c>
      <c r="F954" s="17">
        <v>1</v>
      </c>
      <c r="G954" s="17">
        <v>1</v>
      </c>
    </row>
    <row r="955" spans="1:7" x14ac:dyDescent="0.45">
      <c r="A955" s="296" t="s">
        <v>7966</v>
      </c>
      <c r="B955" s="296" t="s">
        <v>1282</v>
      </c>
      <c r="C955" s="297" t="s">
        <v>15774</v>
      </c>
      <c r="D955" s="298" t="s">
        <v>18008</v>
      </c>
      <c r="E955" s="298" t="s">
        <v>21202</v>
      </c>
      <c r="F955" s="17">
        <v>1</v>
      </c>
      <c r="G955" s="17">
        <v>1</v>
      </c>
    </row>
    <row r="956" spans="1:7" x14ac:dyDescent="0.45">
      <c r="A956" s="296" t="s">
        <v>1284</v>
      </c>
      <c r="B956" s="296" t="s">
        <v>1284</v>
      </c>
      <c r="C956" s="297" t="s">
        <v>15775</v>
      </c>
      <c r="D956" s="298" t="s">
        <v>18007</v>
      </c>
      <c r="E956" s="298" t="s">
        <v>21201</v>
      </c>
      <c r="F956" s="17">
        <v>1</v>
      </c>
      <c r="G956" s="17">
        <v>1</v>
      </c>
    </row>
    <row r="957" spans="1:7" x14ac:dyDescent="0.45">
      <c r="A957" s="296" t="s">
        <v>1286</v>
      </c>
      <c r="B957" s="296" t="s">
        <v>1286</v>
      </c>
      <c r="C957" s="297" t="s">
        <v>15776</v>
      </c>
      <c r="D957" s="298" t="s">
        <v>18006</v>
      </c>
      <c r="E957" s="298" t="s">
        <v>21200</v>
      </c>
      <c r="F957" s="17">
        <v>1</v>
      </c>
      <c r="G957" s="17">
        <v>1</v>
      </c>
    </row>
    <row r="958" spans="1:7" x14ac:dyDescent="0.45">
      <c r="A958" s="296" t="s">
        <v>7975</v>
      </c>
      <c r="B958" s="296" t="s">
        <v>1288</v>
      </c>
      <c r="C958" s="297" t="s">
        <v>15777</v>
      </c>
      <c r="D958" s="298" t="s">
        <v>18005</v>
      </c>
      <c r="E958" s="298" t="s">
        <v>21199</v>
      </c>
      <c r="F958" s="17">
        <v>1</v>
      </c>
      <c r="G958" s="17">
        <v>1</v>
      </c>
    </row>
    <row r="959" spans="1:7" x14ac:dyDescent="0.45">
      <c r="A959" s="296" t="s">
        <v>7979</v>
      </c>
      <c r="B959" s="296" t="s">
        <v>1290</v>
      </c>
      <c r="C959" s="297" t="s">
        <v>15778</v>
      </c>
      <c r="D959" s="298" t="s">
        <v>18004</v>
      </c>
      <c r="E959" s="298" t="s">
        <v>21198</v>
      </c>
      <c r="F959" s="17">
        <v>1</v>
      </c>
      <c r="G959" s="17">
        <v>1</v>
      </c>
    </row>
    <row r="960" spans="1:7" x14ac:dyDescent="0.45">
      <c r="A960" s="296" t="s">
        <v>7983</v>
      </c>
      <c r="B960" s="296" t="s">
        <v>1292</v>
      </c>
      <c r="C960" s="297" t="s">
        <v>15779</v>
      </c>
      <c r="D960" s="298" t="s">
        <v>18003</v>
      </c>
      <c r="E960" s="298" t="s">
        <v>21197</v>
      </c>
      <c r="F960" s="17">
        <v>1</v>
      </c>
      <c r="G960" s="17">
        <v>1</v>
      </c>
    </row>
    <row r="961" spans="1:7" x14ac:dyDescent="0.45">
      <c r="A961" s="296" t="s">
        <v>7988</v>
      </c>
      <c r="B961" s="296" t="s">
        <v>1294</v>
      </c>
      <c r="C961" s="297" t="s">
        <v>15780</v>
      </c>
      <c r="D961" s="298" t="s">
        <v>18002</v>
      </c>
      <c r="E961" s="298" t="s">
        <v>21196</v>
      </c>
      <c r="F961" s="17">
        <v>1</v>
      </c>
      <c r="G961" s="17">
        <v>1</v>
      </c>
    </row>
    <row r="962" spans="1:7" x14ac:dyDescent="0.45">
      <c r="A962" s="296" t="s">
        <v>7989</v>
      </c>
      <c r="B962" s="296" t="s">
        <v>1296</v>
      </c>
      <c r="C962" s="297" t="s">
        <v>15781</v>
      </c>
      <c r="D962" s="298" t="s">
        <v>18001</v>
      </c>
      <c r="E962" s="298" t="s">
        <v>21195</v>
      </c>
      <c r="F962" s="17">
        <v>1</v>
      </c>
      <c r="G962" s="17">
        <v>1</v>
      </c>
    </row>
    <row r="963" spans="1:7" x14ac:dyDescent="0.45">
      <c r="A963" s="296" t="s">
        <v>7993</v>
      </c>
      <c r="B963" s="296" t="s">
        <v>1297</v>
      </c>
      <c r="C963" s="297" t="s">
        <v>15782</v>
      </c>
      <c r="D963" s="298" t="s">
        <v>18000</v>
      </c>
      <c r="E963" s="298" t="s">
        <v>21194</v>
      </c>
      <c r="F963" s="17">
        <v>1</v>
      </c>
      <c r="G963" s="17">
        <v>1</v>
      </c>
    </row>
    <row r="964" spans="1:7" x14ac:dyDescent="0.45">
      <c r="A964" s="296" t="s">
        <v>7996</v>
      </c>
      <c r="B964" s="296" t="s">
        <v>1299</v>
      </c>
      <c r="C964" s="297" t="s">
        <v>15783</v>
      </c>
      <c r="D964" s="298" t="s">
        <v>17999</v>
      </c>
      <c r="E964" s="298" t="s">
        <v>21193</v>
      </c>
      <c r="F964" s="17">
        <v>1</v>
      </c>
      <c r="G964" s="17">
        <v>1</v>
      </c>
    </row>
    <row r="965" spans="1:7" x14ac:dyDescent="0.45">
      <c r="A965" s="296" t="s">
        <v>8001</v>
      </c>
      <c r="B965" s="296" t="s">
        <v>1301</v>
      </c>
      <c r="C965" s="297" t="s">
        <v>15784</v>
      </c>
      <c r="D965" s="298" t="s">
        <v>17998</v>
      </c>
      <c r="E965" s="298" t="s">
        <v>21192</v>
      </c>
      <c r="F965" s="17">
        <v>1</v>
      </c>
      <c r="G965" s="17">
        <v>1</v>
      </c>
    </row>
    <row r="966" spans="1:7" x14ac:dyDescent="0.45">
      <c r="A966" s="296" t="s">
        <v>8004</v>
      </c>
      <c r="B966" s="296" t="s">
        <v>1303</v>
      </c>
      <c r="C966" s="297" t="s">
        <v>15785</v>
      </c>
      <c r="D966" s="298" t="s">
        <v>17997</v>
      </c>
      <c r="E966" s="298" t="s">
        <v>21191</v>
      </c>
      <c r="F966" s="17">
        <v>1</v>
      </c>
      <c r="G966" s="17">
        <v>1</v>
      </c>
    </row>
    <row r="967" spans="1:7" x14ac:dyDescent="0.45">
      <c r="A967" s="296" t="s">
        <v>1305</v>
      </c>
      <c r="B967" s="296" t="s">
        <v>1305</v>
      </c>
      <c r="C967" s="297" t="s">
        <v>15786</v>
      </c>
      <c r="D967" s="298" t="s">
        <v>17996</v>
      </c>
      <c r="E967" s="298" t="s">
        <v>21190</v>
      </c>
      <c r="F967" s="17">
        <v>1</v>
      </c>
      <c r="G967" s="17">
        <v>1</v>
      </c>
    </row>
    <row r="968" spans="1:7" x14ac:dyDescent="0.45">
      <c r="A968" s="296" t="s">
        <v>8012</v>
      </c>
      <c r="B968" s="296" t="s">
        <v>1307</v>
      </c>
      <c r="C968" s="297" t="s">
        <v>15787</v>
      </c>
      <c r="D968" s="298" t="s">
        <v>17995</v>
      </c>
      <c r="E968" s="298" t="s">
        <v>21189</v>
      </c>
      <c r="F968" s="17">
        <v>1</v>
      </c>
      <c r="G968" s="17">
        <v>1</v>
      </c>
    </row>
    <row r="969" spans="1:7" x14ac:dyDescent="0.45">
      <c r="A969" s="296" t="s">
        <v>8014</v>
      </c>
      <c r="B969" s="296" t="s">
        <v>1309</v>
      </c>
      <c r="C969" s="297" t="s">
        <v>15788</v>
      </c>
      <c r="D969" s="298" t="s">
        <v>17994</v>
      </c>
      <c r="E969" s="298" t="s">
        <v>21188</v>
      </c>
      <c r="F969" s="17">
        <v>1</v>
      </c>
      <c r="G969" s="17">
        <v>1</v>
      </c>
    </row>
    <row r="970" spans="1:7" x14ac:dyDescent="0.45">
      <c r="A970" s="296" t="s">
        <v>8019</v>
      </c>
      <c r="B970" s="296" t="s">
        <v>1311</v>
      </c>
      <c r="C970" s="297" t="s">
        <v>15789</v>
      </c>
      <c r="D970" s="298" t="s">
        <v>17993</v>
      </c>
      <c r="E970" s="298" t="s">
        <v>21187</v>
      </c>
      <c r="F970" s="17">
        <v>1</v>
      </c>
      <c r="G970" s="17">
        <v>1</v>
      </c>
    </row>
    <row r="971" spans="1:7" x14ac:dyDescent="0.45">
      <c r="A971" s="296" t="s">
        <v>8021</v>
      </c>
      <c r="B971" s="296" t="s">
        <v>1313</v>
      </c>
      <c r="C971" s="297" t="s">
        <v>15790</v>
      </c>
      <c r="D971" s="298" t="s">
        <v>17992</v>
      </c>
      <c r="E971" s="298" t="s">
        <v>21186</v>
      </c>
      <c r="F971" s="17">
        <v>1</v>
      </c>
      <c r="G971" s="17">
        <v>1</v>
      </c>
    </row>
    <row r="972" spans="1:7" x14ac:dyDescent="0.45">
      <c r="A972" s="296" t="s">
        <v>8023</v>
      </c>
      <c r="B972" s="296" t="s">
        <v>1315</v>
      </c>
      <c r="C972" s="297" t="s">
        <v>15791</v>
      </c>
      <c r="D972" s="298" t="s">
        <v>17991</v>
      </c>
      <c r="E972" s="298" t="s">
        <v>21185</v>
      </c>
      <c r="F972" s="17">
        <v>1</v>
      </c>
      <c r="G972" s="17">
        <v>1</v>
      </c>
    </row>
    <row r="973" spans="1:7" x14ac:dyDescent="0.45">
      <c r="A973" s="296" t="s">
        <v>8025</v>
      </c>
      <c r="B973" s="296" t="s">
        <v>1317</v>
      </c>
      <c r="C973" s="297" t="s">
        <v>15792</v>
      </c>
      <c r="D973" s="298" t="s">
        <v>17990</v>
      </c>
      <c r="E973" s="298" t="s">
        <v>21184</v>
      </c>
      <c r="F973" s="17">
        <v>1</v>
      </c>
      <c r="G973" s="17">
        <v>1</v>
      </c>
    </row>
    <row r="974" spans="1:7" x14ac:dyDescent="0.45">
      <c r="A974" s="296" t="s">
        <v>8028</v>
      </c>
      <c r="B974" s="296" t="s">
        <v>1319</v>
      </c>
      <c r="C974" s="297" t="s">
        <v>15793</v>
      </c>
      <c r="D974" s="298" t="s">
        <v>17989</v>
      </c>
      <c r="E974" s="298" t="s">
        <v>21183</v>
      </c>
      <c r="F974" s="17">
        <v>1</v>
      </c>
      <c r="G974" s="17">
        <v>1</v>
      </c>
    </row>
    <row r="975" spans="1:7" x14ac:dyDescent="0.45">
      <c r="A975" s="296" t="s">
        <v>8030</v>
      </c>
      <c r="B975" s="296" t="s">
        <v>1321</v>
      </c>
      <c r="C975" s="297" t="s">
        <v>15794</v>
      </c>
      <c r="D975" s="298" t="s">
        <v>17988</v>
      </c>
      <c r="E975" s="298" t="s">
        <v>21182</v>
      </c>
      <c r="F975" s="17">
        <v>1</v>
      </c>
      <c r="G975" s="17">
        <v>1</v>
      </c>
    </row>
    <row r="976" spans="1:7" x14ac:dyDescent="0.45">
      <c r="A976" s="296" t="s">
        <v>8032</v>
      </c>
      <c r="B976" s="296" t="s">
        <v>1323</v>
      </c>
      <c r="C976" s="297" t="s">
        <v>15795</v>
      </c>
      <c r="D976" s="298" t="s">
        <v>17987</v>
      </c>
      <c r="E976" s="298" t="s">
        <v>21181</v>
      </c>
      <c r="F976" s="17">
        <v>1</v>
      </c>
      <c r="G976" s="17">
        <v>1</v>
      </c>
    </row>
    <row r="977" spans="1:7" x14ac:dyDescent="0.45">
      <c r="A977" s="296" t="s">
        <v>8036</v>
      </c>
      <c r="B977" s="296" t="s">
        <v>1323</v>
      </c>
      <c r="C977" s="297" t="s">
        <v>15796</v>
      </c>
      <c r="D977" s="298" t="s">
        <v>17986</v>
      </c>
      <c r="E977" s="298" t="s">
        <v>21181</v>
      </c>
      <c r="F977" s="17">
        <v>1</v>
      </c>
      <c r="G977" s="17">
        <v>1</v>
      </c>
    </row>
    <row r="978" spans="1:7" x14ac:dyDescent="0.45">
      <c r="A978" s="296" t="s">
        <v>1325</v>
      </c>
      <c r="B978" s="296" t="s">
        <v>1325</v>
      </c>
      <c r="C978" s="297" t="s">
        <v>15797</v>
      </c>
      <c r="D978" s="298" t="s">
        <v>17985</v>
      </c>
      <c r="E978" s="298" t="s">
        <v>21180</v>
      </c>
      <c r="F978" s="17">
        <v>1</v>
      </c>
      <c r="G978" s="17">
        <v>1</v>
      </c>
    </row>
    <row r="979" spans="1:7" x14ac:dyDescent="0.45">
      <c r="A979" s="296" t="s">
        <v>8040</v>
      </c>
      <c r="B979" s="296" t="s">
        <v>1327</v>
      </c>
      <c r="C979" s="297" t="s">
        <v>15798</v>
      </c>
      <c r="D979" s="298" t="s">
        <v>17984</v>
      </c>
      <c r="E979" s="298" t="s">
        <v>21179</v>
      </c>
      <c r="F979" s="17">
        <v>1</v>
      </c>
      <c r="G979" s="17">
        <v>1</v>
      </c>
    </row>
    <row r="980" spans="1:7" x14ac:dyDescent="0.45">
      <c r="A980" s="296" t="s">
        <v>8041</v>
      </c>
      <c r="B980" s="296" t="s">
        <v>1328</v>
      </c>
      <c r="C980" s="297" t="s">
        <v>15799</v>
      </c>
      <c r="D980" s="298" t="s">
        <v>17983</v>
      </c>
      <c r="E980" s="298" t="s">
        <v>21178</v>
      </c>
      <c r="F980" s="17">
        <v>1</v>
      </c>
      <c r="G980" s="17">
        <v>1</v>
      </c>
    </row>
    <row r="981" spans="1:7" x14ac:dyDescent="0.45">
      <c r="A981" s="296" t="s">
        <v>8045</v>
      </c>
      <c r="B981" s="296" t="s">
        <v>1330</v>
      </c>
      <c r="C981" s="297" t="s">
        <v>15800</v>
      </c>
      <c r="D981" s="298" t="s">
        <v>17982</v>
      </c>
      <c r="E981" s="298" t="s">
        <v>21177</v>
      </c>
      <c r="F981" s="17">
        <v>1</v>
      </c>
      <c r="G981" s="17">
        <v>1</v>
      </c>
    </row>
    <row r="982" spans="1:7" x14ac:dyDescent="0.45">
      <c r="A982" s="296" t="s">
        <v>8049</v>
      </c>
      <c r="B982" s="296" t="s">
        <v>1332</v>
      </c>
      <c r="C982" s="297" t="s">
        <v>15801</v>
      </c>
      <c r="D982" s="298" t="s">
        <v>17981</v>
      </c>
      <c r="E982" s="298" t="s">
        <v>21176</v>
      </c>
      <c r="F982" s="17">
        <v>1</v>
      </c>
      <c r="G982" s="17">
        <v>1</v>
      </c>
    </row>
    <row r="983" spans="1:7" x14ac:dyDescent="0.45">
      <c r="A983" s="296" t="s">
        <v>8052</v>
      </c>
      <c r="B983" s="296" t="s">
        <v>1334</v>
      </c>
      <c r="C983" s="297" t="s">
        <v>15802</v>
      </c>
      <c r="D983" s="298" t="s">
        <v>17980</v>
      </c>
      <c r="E983" s="298" t="s">
        <v>21175</v>
      </c>
      <c r="F983" s="17">
        <v>1</v>
      </c>
      <c r="G983" s="17">
        <v>1</v>
      </c>
    </row>
    <row r="984" spans="1:7" x14ac:dyDescent="0.45">
      <c r="A984" s="296" t="s">
        <v>8056</v>
      </c>
      <c r="B984" s="296" t="s">
        <v>1334</v>
      </c>
      <c r="C984" s="297" t="s">
        <v>15803</v>
      </c>
      <c r="D984" s="298" t="s">
        <v>17979</v>
      </c>
      <c r="E984" s="298" t="s">
        <v>21175</v>
      </c>
      <c r="F984" s="17">
        <v>1</v>
      </c>
      <c r="G984" s="17">
        <v>1</v>
      </c>
    </row>
    <row r="985" spans="1:7" x14ac:dyDescent="0.45">
      <c r="A985" s="296" t="s">
        <v>1336</v>
      </c>
      <c r="B985" s="296" t="s">
        <v>1336</v>
      </c>
      <c r="C985" s="297" t="s">
        <v>15804</v>
      </c>
      <c r="D985" s="298" t="s">
        <v>17978</v>
      </c>
      <c r="E985" s="298" t="s">
        <v>21174</v>
      </c>
      <c r="F985" s="17">
        <v>1</v>
      </c>
      <c r="G985" s="17">
        <v>1</v>
      </c>
    </row>
    <row r="986" spans="1:7" x14ac:dyDescent="0.45">
      <c r="A986" s="296" t="s">
        <v>1338</v>
      </c>
      <c r="B986" s="296" t="s">
        <v>1338</v>
      </c>
      <c r="C986" s="297" t="s">
        <v>15805</v>
      </c>
      <c r="D986" s="298" t="s">
        <v>17977</v>
      </c>
      <c r="E986" s="298" t="s">
        <v>21173</v>
      </c>
      <c r="F986" s="17">
        <v>1</v>
      </c>
      <c r="G986" s="17">
        <v>1</v>
      </c>
    </row>
    <row r="987" spans="1:7" x14ac:dyDescent="0.45">
      <c r="A987" s="296" t="s">
        <v>8061</v>
      </c>
      <c r="B987" s="296" t="s">
        <v>1340</v>
      </c>
      <c r="C987" s="297" t="s">
        <v>15806</v>
      </c>
      <c r="D987" s="298" t="s">
        <v>17976</v>
      </c>
      <c r="E987" s="298" t="s">
        <v>21172</v>
      </c>
      <c r="F987" s="17">
        <v>1</v>
      </c>
      <c r="G987" s="17">
        <v>1</v>
      </c>
    </row>
    <row r="988" spans="1:7" x14ac:dyDescent="0.45">
      <c r="A988" s="296" t="s">
        <v>8062</v>
      </c>
      <c r="B988" s="296" t="s">
        <v>1341</v>
      </c>
      <c r="C988" s="297" t="s">
        <v>15807</v>
      </c>
      <c r="D988" s="298" t="s">
        <v>17975</v>
      </c>
      <c r="E988" s="298" t="s">
        <v>21171</v>
      </c>
      <c r="F988" s="17">
        <v>1</v>
      </c>
      <c r="G988" s="17">
        <v>1</v>
      </c>
    </row>
    <row r="989" spans="1:7" x14ac:dyDescent="0.45">
      <c r="A989" s="296" t="s">
        <v>1342</v>
      </c>
      <c r="B989" s="296" t="s">
        <v>1342</v>
      </c>
      <c r="C989" s="297" t="s">
        <v>15808</v>
      </c>
      <c r="D989" s="298" t="s">
        <v>17974</v>
      </c>
      <c r="E989" s="298" t="s">
        <v>21170</v>
      </c>
      <c r="F989" s="17">
        <v>1</v>
      </c>
      <c r="G989" s="17">
        <v>1</v>
      </c>
    </row>
    <row r="990" spans="1:7" x14ac:dyDescent="0.45">
      <c r="A990" s="296" t="s">
        <v>8066</v>
      </c>
      <c r="B990" s="296" t="s">
        <v>1344</v>
      </c>
      <c r="C990" s="297" t="s">
        <v>15809</v>
      </c>
      <c r="D990" s="298" t="s">
        <v>17973</v>
      </c>
      <c r="E990" s="298" t="s">
        <v>21169</v>
      </c>
      <c r="F990" s="17">
        <v>1</v>
      </c>
      <c r="G990" s="17">
        <v>1</v>
      </c>
    </row>
    <row r="991" spans="1:7" x14ac:dyDescent="0.45">
      <c r="A991" s="296" t="s">
        <v>8067</v>
      </c>
      <c r="B991" s="296" t="s">
        <v>1346</v>
      </c>
      <c r="C991" s="297" t="s">
        <v>15810</v>
      </c>
      <c r="D991" s="298" t="s">
        <v>17972</v>
      </c>
      <c r="E991" s="298" t="s">
        <v>21168</v>
      </c>
      <c r="F991" s="17">
        <v>1</v>
      </c>
      <c r="G991" s="17">
        <v>1</v>
      </c>
    </row>
    <row r="992" spans="1:7" x14ac:dyDescent="0.45">
      <c r="A992" s="296" t="s">
        <v>8069</v>
      </c>
      <c r="B992" s="296" t="s">
        <v>1347</v>
      </c>
      <c r="C992" s="297" t="s">
        <v>15811</v>
      </c>
      <c r="D992" s="298" t="s">
        <v>17971</v>
      </c>
      <c r="E992" s="298" t="s">
        <v>21167</v>
      </c>
      <c r="F992" s="17">
        <v>1</v>
      </c>
      <c r="G992" s="17">
        <v>1</v>
      </c>
    </row>
    <row r="993" spans="1:7" x14ac:dyDescent="0.45">
      <c r="A993" s="296" t="s">
        <v>8070</v>
      </c>
      <c r="B993" s="296" t="s">
        <v>1349</v>
      </c>
      <c r="C993" s="297" t="s">
        <v>15812</v>
      </c>
      <c r="D993" s="298" t="s">
        <v>17970</v>
      </c>
      <c r="E993" s="298" t="s">
        <v>21166</v>
      </c>
      <c r="F993" s="17">
        <v>1</v>
      </c>
      <c r="G993" s="17">
        <v>1</v>
      </c>
    </row>
    <row r="994" spans="1:7" x14ac:dyDescent="0.45">
      <c r="A994" s="296" t="s">
        <v>1350</v>
      </c>
      <c r="B994" s="296" t="s">
        <v>1350</v>
      </c>
      <c r="C994" s="297" t="s">
        <v>15813</v>
      </c>
      <c r="D994" s="298" t="s">
        <v>17969</v>
      </c>
      <c r="E994" s="298" t="s">
        <v>21165</v>
      </c>
      <c r="F994" s="17">
        <v>1</v>
      </c>
      <c r="G994" s="17">
        <v>1</v>
      </c>
    </row>
    <row r="995" spans="1:7" x14ac:dyDescent="0.45">
      <c r="A995" s="296" t="s">
        <v>1352</v>
      </c>
      <c r="B995" s="296" t="s">
        <v>1352</v>
      </c>
      <c r="C995" s="297" t="s">
        <v>15814</v>
      </c>
      <c r="D995" s="298" t="s">
        <v>17968</v>
      </c>
      <c r="E995" s="298" t="s">
        <v>21164</v>
      </c>
      <c r="F995" s="17">
        <v>1</v>
      </c>
      <c r="G995" s="17">
        <v>1</v>
      </c>
    </row>
    <row r="996" spans="1:7" x14ac:dyDescent="0.45">
      <c r="A996" s="296" t="s">
        <v>8074</v>
      </c>
      <c r="B996" s="296" t="s">
        <v>1353</v>
      </c>
      <c r="C996" s="297" t="s">
        <v>15815</v>
      </c>
      <c r="D996" s="298" t="s">
        <v>17967</v>
      </c>
      <c r="E996" s="298" t="s">
        <v>21163</v>
      </c>
      <c r="F996" s="17">
        <v>1</v>
      </c>
      <c r="G996" s="17">
        <v>1</v>
      </c>
    </row>
    <row r="997" spans="1:7" x14ac:dyDescent="0.45">
      <c r="A997" s="296" t="s">
        <v>8075</v>
      </c>
      <c r="B997" s="296" t="s">
        <v>1354</v>
      </c>
      <c r="C997" s="297" t="s">
        <v>15816</v>
      </c>
      <c r="D997" s="298" t="s">
        <v>17966</v>
      </c>
      <c r="E997" s="298" t="s">
        <v>21162</v>
      </c>
      <c r="F997" s="17">
        <v>1</v>
      </c>
      <c r="G997" s="17">
        <v>1</v>
      </c>
    </row>
  </sheetData>
  <autoFilter ref="A1:G997" xr:uid="{5F2A8692-557E-4104-B2B1-E28D96FD76B2}"/>
  <phoneticPr fontId="14" type="noConversion"/>
  <conditionalFormatting sqref="G1">
    <cfRule type="duplicateValues" dxfId="1" priority="2"/>
  </conditionalFormatting>
  <conditionalFormatting sqref="F1">
    <cfRule type="duplicateValues" dxfId="0" priority="3"/>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CE99A-5AB1-7C45-AC3A-D758911B8E0C}">
  <sheetPr codeName="Sheet17">
    <tabColor rgb="FFFF0000"/>
  </sheetPr>
  <dimension ref="B1:M55"/>
  <sheetViews>
    <sheetView showGridLines="0" showRowColHeaders="0" tabSelected="1" zoomScale="85" zoomScaleNormal="85" zoomScaleSheetLayoutView="100" workbookViewId="0">
      <selection activeCell="C14" sqref="C14"/>
    </sheetView>
  </sheetViews>
  <sheetFormatPr defaultRowHeight="14.25" x14ac:dyDescent="0.45"/>
  <cols>
    <col min="1" max="1" width="3" customWidth="1"/>
    <col min="2" max="2" width="3.06640625" style="32" customWidth="1"/>
    <col min="3" max="3" width="24.19921875" customWidth="1"/>
    <col min="4" max="4" width="3.73046875" customWidth="1"/>
    <col min="5" max="5" width="65.59765625" customWidth="1"/>
    <col min="6" max="6" width="4.265625" customWidth="1"/>
    <col min="7" max="7" width="56" customWidth="1"/>
    <col min="8" max="8" width="3.19921875" customWidth="1"/>
    <col min="10" max="10" width="34.46484375" customWidth="1"/>
    <col min="11" max="11" width="5.265625" style="77" customWidth="1"/>
    <col min="12" max="12" width="17.73046875" customWidth="1"/>
  </cols>
  <sheetData>
    <row r="1" spans="2:13" x14ac:dyDescent="0.45">
      <c r="J1" s="71"/>
      <c r="K1" s="71"/>
      <c r="L1" s="71"/>
      <c r="M1" s="49"/>
    </row>
    <row r="2" spans="2:13" x14ac:dyDescent="0.45">
      <c r="B2" s="156"/>
      <c r="C2" s="157"/>
      <c r="D2" s="157"/>
      <c r="E2" s="157"/>
      <c r="F2" s="157"/>
      <c r="G2" s="157"/>
      <c r="H2" s="157"/>
      <c r="J2" s="71"/>
      <c r="K2" s="71"/>
      <c r="L2" s="71"/>
      <c r="M2" s="49"/>
    </row>
    <row r="3" spans="2:13" ht="21" x14ac:dyDescent="0.65">
      <c r="B3" s="156"/>
      <c r="C3" s="299" t="s">
        <v>26531</v>
      </c>
      <c r="D3" s="299"/>
      <c r="E3" s="299"/>
      <c r="F3" s="299"/>
      <c r="G3" s="299"/>
      <c r="H3" s="157"/>
      <c r="I3" s="196"/>
      <c r="J3" s="71"/>
      <c r="K3" s="71"/>
      <c r="L3" s="71"/>
      <c r="M3" s="49"/>
    </row>
    <row r="4" spans="2:13" ht="20.25" customHeight="1" x14ac:dyDescent="0.45">
      <c r="B4" s="156"/>
      <c r="C4" s="300" t="s">
        <v>26513</v>
      </c>
      <c r="D4" s="300"/>
      <c r="E4" s="300"/>
      <c r="F4" s="300"/>
      <c r="G4" s="300"/>
      <c r="H4" s="157"/>
      <c r="J4" s="71"/>
      <c r="K4" s="71"/>
      <c r="L4" s="71"/>
      <c r="M4" s="49"/>
    </row>
    <row r="5" spans="2:13" x14ac:dyDescent="0.45">
      <c r="B5" s="156"/>
      <c r="C5" s="159" t="s">
        <v>25747</v>
      </c>
      <c r="D5" s="157"/>
      <c r="E5" s="158"/>
      <c r="F5" s="157"/>
      <c r="G5" s="157"/>
      <c r="H5" s="157"/>
      <c r="J5" s="71"/>
      <c r="K5" s="71"/>
      <c r="L5" s="71"/>
      <c r="M5" s="49"/>
    </row>
    <row r="6" spans="2:13" x14ac:dyDescent="0.45">
      <c r="B6" s="156"/>
      <c r="C6" s="159" t="s">
        <v>25746</v>
      </c>
      <c r="D6" s="157"/>
      <c r="E6" s="158"/>
      <c r="F6" s="157"/>
      <c r="G6" s="157"/>
      <c r="H6" s="157"/>
      <c r="J6" s="71"/>
      <c r="K6" s="71"/>
      <c r="L6" s="71"/>
      <c r="M6" s="49"/>
    </row>
    <row r="7" spans="2:13" x14ac:dyDescent="0.45">
      <c r="B7" s="156"/>
      <c r="C7" s="159" t="s">
        <v>26512</v>
      </c>
      <c r="D7" s="157"/>
      <c r="E7" s="158"/>
      <c r="F7" s="157"/>
      <c r="G7" s="157"/>
      <c r="H7" s="157"/>
      <c r="J7" s="71"/>
      <c r="K7" s="71"/>
      <c r="L7" s="71"/>
      <c r="M7" s="49"/>
    </row>
    <row r="8" spans="2:13" x14ac:dyDescent="0.45">
      <c r="B8" s="156"/>
      <c r="C8" s="180" t="s">
        <v>26502</v>
      </c>
      <c r="D8" s="181"/>
      <c r="E8" s="182"/>
      <c r="F8" s="181"/>
      <c r="G8" s="181"/>
      <c r="H8" s="157"/>
      <c r="J8" s="71"/>
      <c r="K8" s="71"/>
      <c r="L8" s="71"/>
      <c r="M8" s="49"/>
    </row>
    <row r="9" spans="2:13" x14ac:dyDescent="0.45">
      <c r="B9" s="156"/>
      <c r="C9" s="178" t="s">
        <v>26500</v>
      </c>
      <c r="D9" s="157"/>
      <c r="E9" s="176"/>
      <c r="F9" s="157"/>
      <c r="G9" s="183" t="s">
        <v>26532</v>
      </c>
      <c r="H9" s="157"/>
      <c r="J9" s="71"/>
      <c r="K9" s="71"/>
      <c r="L9" s="71"/>
      <c r="M9" s="49"/>
    </row>
    <row r="10" spans="2:13" x14ac:dyDescent="0.45">
      <c r="B10" s="156"/>
      <c r="C10" s="179" t="s">
        <v>26501</v>
      </c>
      <c r="D10" s="157"/>
      <c r="E10" s="177"/>
      <c r="F10" s="157"/>
      <c r="G10" s="183" t="s">
        <v>26533</v>
      </c>
      <c r="H10" s="157"/>
      <c r="J10" s="71"/>
      <c r="K10" s="71"/>
      <c r="L10" s="71"/>
      <c r="M10" s="49"/>
    </row>
    <row r="11" spans="2:13" s="77" customFormat="1" x14ac:dyDescent="0.45">
      <c r="B11" s="141"/>
      <c r="C11" s="154"/>
      <c r="E11" s="155"/>
      <c r="J11" s="173"/>
      <c r="K11" s="173"/>
      <c r="L11" s="173"/>
      <c r="M11" s="174"/>
    </row>
    <row r="12" spans="2:13" ht="19.05" customHeight="1" x14ac:dyDescent="0.65">
      <c r="B12" s="142"/>
      <c r="C12" s="143"/>
      <c r="D12" s="143"/>
      <c r="E12" s="166" t="s">
        <v>25779</v>
      </c>
      <c r="F12" s="143"/>
      <c r="G12" s="143"/>
      <c r="H12" s="143"/>
      <c r="J12" s="71"/>
      <c r="K12" s="71"/>
      <c r="L12" s="71"/>
      <c r="M12" s="49"/>
    </row>
    <row r="13" spans="2:13" ht="33.75" customHeight="1" thickBot="1" x14ac:dyDescent="0.5">
      <c r="B13" s="142"/>
      <c r="C13" s="144" t="s">
        <v>25740</v>
      </c>
      <c r="D13" s="145"/>
      <c r="E13" s="146" t="s">
        <v>25745</v>
      </c>
      <c r="F13" s="145"/>
      <c r="G13" s="170" t="s">
        <v>25750</v>
      </c>
      <c r="H13" s="143"/>
      <c r="J13" s="71"/>
      <c r="K13" s="71"/>
      <c r="L13" s="71"/>
      <c r="M13" s="49"/>
    </row>
    <row r="14" spans="2:13" ht="35.25" customHeight="1" thickBot="1" x14ac:dyDescent="0.5">
      <c r="B14" s="142"/>
      <c r="C14" s="152" t="s">
        <v>25749</v>
      </c>
      <c r="D14" s="145"/>
      <c r="E14" s="153"/>
      <c r="F14" s="147"/>
      <c r="G14" s="171" t="str">
        <f>Tool_1</f>
        <v>Select the Industry Classification System from drop-down list</v>
      </c>
      <c r="H14" s="143"/>
      <c r="J14" s="71"/>
      <c r="K14" s="71"/>
      <c r="L14" s="71"/>
      <c r="M14" s="49"/>
    </row>
    <row r="15" spans="2:13" ht="30" customHeight="1" x14ac:dyDescent="0.45">
      <c r="B15" s="142"/>
      <c r="C15" s="143"/>
      <c r="D15" s="143"/>
      <c r="E15" s="169" t="str">
        <f>+Tool_8</f>
        <v/>
      </c>
      <c r="F15" s="143"/>
      <c r="G15" s="172" t="str">
        <f>+Backend1!$C$21</f>
        <v xml:space="preserve">  </v>
      </c>
      <c r="H15" s="143"/>
      <c r="J15" s="71"/>
      <c r="K15" s="71"/>
      <c r="L15" s="71"/>
      <c r="M15" s="49"/>
    </row>
    <row r="16" spans="2:13" x14ac:dyDescent="0.45">
      <c r="B16" s="142"/>
      <c r="C16" s="143"/>
      <c r="D16" s="143"/>
      <c r="E16" s="143"/>
      <c r="F16" s="143"/>
      <c r="G16" s="143"/>
      <c r="H16" s="143"/>
      <c r="J16" s="71"/>
      <c r="K16" s="71"/>
      <c r="L16" s="71"/>
      <c r="M16" s="49"/>
    </row>
    <row r="17" spans="2:13" x14ac:dyDescent="0.45">
      <c r="B17" s="141"/>
      <c r="C17" s="77"/>
      <c r="D17" s="77"/>
      <c r="E17" s="77"/>
      <c r="F17" s="77"/>
      <c r="G17" s="77"/>
      <c r="H17" s="77"/>
      <c r="J17" s="71"/>
      <c r="K17" s="71"/>
      <c r="L17" s="71"/>
      <c r="M17" s="49"/>
    </row>
    <row r="18" spans="2:13" ht="21" x14ac:dyDescent="0.65">
      <c r="B18" s="136"/>
      <c r="C18" s="137"/>
      <c r="D18" s="137"/>
      <c r="E18" s="167" t="s">
        <v>25780</v>
      </c>
      <c r="F18" s="137"/>
      <c r="G18" s="137"/>
      <c r="H18" s="137"/>
      <c r="J18" s="71"/>
      <c r="K18" s="71"/>
      <c r="L18" s="71"/>
      <c r="M18" s="49"/>
    </row>
    <row r="19" spans="2:13" ht="18" customHeight="1" x14ac:dyDescent="0.45">
      <c r="B19" s="136"/>
      <c r="C19" s="168" t="str">
        <f>+Tool_6</f>
        <v/>
      </c>
      <c r="D19" s="138"/>
      <c r="E19" s="137"/>
      <c r="F19" s="137"/>
      <c r="G19" s="137"/>
      <c r="H19" s="137"/>
      <c r="J19" s="71"/>
      <c r="K19" s="174"/>
      <c r="L19" s="71"/>
      <c r="M19" s="49"/>
    </row>
    <row r="20" spans="2:13" x14ac:dyDescent="0.45">
      <c r="B20" s="136"/>
      <c r="C20" s="150" t="s">
        <v>25744</v>
      </c>
      <c r="D20" s="148"/>
      <c r="E20" s="149" t="s">
        <v>1</v>
      </c>
      <c r="F20" s="148"/>
      <c r="G20" s="148" t="s">
        <v>25345</v>
      </c>
      <c r="H20" s="137"/>
      <c r="J20" s="49"/>
      <c r="K20" s="174"/>
      <c r="L20" s="49"/>
      <c r="M20" s="49"/>
    </row>
    <row r="21" spans="2:13" ht="25.05" customHeight="1" x14ac:dyDescent="0.45">
      <c r="B21" s="139">
        <v>1</v>
      </c>
      <c r="C21" s="164" t="str">
        <f>IF(OR(Backend2!C18=0,Backend2!C18=""),Tool_7,Backend2!C18)</f>
        <v/>
      </c>
      <c r="D21" s="122"/>
      <c r="E21" s="120" t="str">
        <f>IF(OR(Backend2!D18=0,Backend2!D18=""),"",Backend2!D18)</f>
        <v/>
      </c>
      <c r="F21" s="117"/>
      <c r="G21" s="118" t="str">
        <f>IF(OR(Backend2!E18=0,Backend2!E18=""),"",Backend2!E18)</f>
        <v/>
      </c>
      <c r="H21" s="137"/>
      <c r="J21" s="49"/>
      <c r="K21" s="174"/>
      <c r="L21" s="49"/>
      <c r="M21" s="49"/>
    </row>
    <row r="22" spans="2:13" ht="25.05" customHeight="1" x14ac:dyDescent="0.45">
      <c r="B22" s="139">
        <v>2</v>
      </c>
      <c r="C22" s="151" t="str">
        <f>IF(OR(Backend2!C19=0,Backend2!C19=""),"",Backend2!C19)</f>
        <v/>
      </c>
      <c r="D22" s="122"/>
      <c r="E22" s="121" t="str">
        <f>IF(OR(Backend2!D19=0,Backend2!D19=""),"",Backend2!D19)</f>
        <v/>
      </c>
      <c r="F22" s="119"/>
      <c r="G22" s="118" t="str">
        <f>IF(OR(Backend2!E19=0,Backend2!E19=""),"",Backend2!E19)</f>
        <v/>
      </c>
      <c r="H22" s="137"/>
      <c r="J22" s="49"/>
      <c r="K22" s="174"/>
      <c r="L22" s="49"/>
      <c r="M22" s="49"/>
    </row>
    <row r="23" spans="2:13" ht="25.05" customHeight="1" x14ac:dyDescent="0.45">
      <c r="B23" s="139">
        <v>3</v>
      </c>
      <c r="C23" s="151" t="str">
        <f>IF(OR(Backend2!C20=0,Backend2!C20=""),"",Backend2!C20)</f>
        <v/>
      </c>
      <c r="D23" s="122"/>
      <c r="E23" s="121" t="str">
        <f>IF(OR(Backend2!D20=0,Backend2!D20=""),"",Backend2!D20)</f>
        <v/>
      </c>
      <c r="F23" s="119"/>
      <c r="G23" s="118" t="str">
        <f>IF(OR(Backend2!E20=0,Backend2!E20=""),"",Backend2!E20)</f>
        <v/>
      </c>
      <c r="H23" s="137"/>
      <c r="J23" s="49"/>
      <c r="K23" s="174"/>
      <c r="L23" s="49"/>
      <c r="M23" s="49"/>
    </row>
    <row r="24" spans="2:13" ht="25.05" customHeight="1" x14ac:dyDescent="0.45">
      <c r="B24" s="139">
        <v>4</v>
      </c>
      <c r="C24" s="151" t="str">
        <f>IF(OR(Backend2!C21=0,Backend2!C21=""),"",Backend2!C21)</f>
        <v/>
      </c>
      <c r="D24" s="122"/>
      <c r="E24" s="121" t="str">
        <f>IF(OR(Backend2!D21=0,Backend2!D21=""),"",Backend2!D21)</f>
        <v/>
      </c>
      <c r="F24" s="119"/>
      <c r="G24" s="118" t="str">
        <f>IF(OR(Backend2!E21=0,Backend2!E21=""),"",Backend2!E21)</f>
        <v/>
      </c>
      <c r="H24" s="137"/>
      <c r="J24" s="49"/>
      <c r="K24" s="174"/>
      <c r="L24" s="49"/>
      <c r="M24" s="49"/>
    </row>
    <row r="25" spans="2:13" ht="25.05" customHeight="1" x14ac:dyDescent="0.45">
      <c r="B25" s="139">
        <v>5</v>
      </c>
      <c r="C25" s="151" t="str">
        <f>IF(OR(Backend2!C22=0,Backend2!C22=""),"",Backend2!C22)</f>
        <v/>
      </c>
      <c r="D25" s="122"/>
      <c r="E25" s="121" t="str">
        <f>IF(OR(Backend2!D22=0,Backend2!D22=""),"",Backend2!D22)</f>
        <v/>
      </c>
      <c r="F25" s="119"/>
      <c r="G25" s="118" t="str">
        <f>IF(OR(Backend2!E22=0,Backend2!E22=""),"",Backend2!E22)</f>
        <v/>
      </c>
      <c r="H25" s="137"/>
      <c r="J25" s="49"/>
      <c r="K25" s="174"/>
      <c r="L25" s="49"/>
      <c r="M25" s="49"/>
    </row>
    <row r="26" spans="2:13" ht="25.05" customHeight="1" x14ac:dyDescent="0.45">
      <c r="B26" s="139">
        <v>6</v>
      </c>
      <c r="C26" s="151" t="str">
        <f>IF(OR(Backend2!C23=0,Backend2!C23=""),"",Backend2!C23)</f>
        <v/>
      </c>
      <c r="D26" s="122"/>
      <c r="E26" s="121" t="str">
        <f>IF(OR(Backend2!D23=0,Backend2!D23=""),"",Backend2!D23)</f>
        <v/>
      </c>
      <c r="F26" s="119"/>
      <c r="G26" s="118" t="str">
        <f>IF(OR(Backend2!E23=0,Backend2!E23=""),"",Backend2!E23)</f>
        <v/>
      </c>
      <c r="H26" s="137"/>
      <c r="J26" s="49"/>
      <c r="K26" s="174"/>
      <c r="L26" s="49"/>
      <c r="M26" s="49"/>
    </row>
    <row r="27" spans="2:13" ht="25.05" customHeight="1" x14ac:dyDescent="0.45">
      <c r="B27" s="139">
        <v>7</v>
      </c>
      <c r="C27" s="151" t="str">
        <f>IF(OR(Backend2!C24=0,Backend2!C24=""),"",Backend2!C24)</f>
        <v/>
      </c>
      <c r="D27" s="122"/>
      <c r="E27" s="121" t="str">
        <f>IF(OR(Backend2!D24=0,Backend2!D24=""),"",Backend2!D24)</f>
        <v/>
      </c>
      <c r="F27" s="119"/>
      <c r="G27" s="118" t="str">
        <f>IF(OR(Backend2!E24=0,Backend2!E24=""),"",Backend2!E24)</f>
        <v/>
      </c>
      <c r="H27" s="137"/>
      <c r="J27" s="49"/>
      <c r="K27" s="174"/>
      <c r="L27" s="49"/>
      <c r="M27" s="49"/>
    </row>
    <row r="28" spans="2:13" ht="25.05" customHeight="1" x14ac:dyDescent="0.45">
      <c r="B28" s="139">
        <v>8</v>
      </c>
      <c r="C28" s="151" t="str">
        <f>IF(OR(Backend2!C25=0,Backend2!C25=""),"",Backend2!C25)</f>
        <v/>
      </c>
      <c r="D28" s="122"/>
      <c r="E28" s="121" t="str">
        <f>IF(OR(Backend2!D25=0,Backend2!D25=""),"",Backend2!D25)</f>
        <v/>
      </c>
      <c r="F28" s="119"/>
      <c r="G28" s="118" t="str">
        <f>IF(OR(Backend2!E25=0,Backend2!E25=""),"",Backend2!E25)</f>
        <v/>
      </c>
      <c r="H28" s="137"/>
      <c r="J28" s="49"/>
      <c r="K28" s="174"/>
      <c r="L28" s="49"/>
      <c r="M28" s="49"/>
    </row>
    <row r="29" spans="2:13" ht="25.05" customHeight="1" x14ac:dyDescent="0.45">
      <c r="B29" s="139">
        <v>9</v>
      </c>
      <c r="C29" s="151" t="str">
        <f>IF(OR(Backend2!C26=0,Backend2!C26=""),"",Backend2!C26)</f>
        <v/>
      </c>
      <c r="D29" s="122"/>
      <c r="E29" s="121" t="str">
        <f>IF(OR(Backend2!D26=0,Backend2!D26=""),"",Backend2!D26)</f>
        <v/>
      </c>
      <c r="F29" s="119"/>
      <c r="G29" s="118" t="str">
        <f>IF(OR(Backend2!E26=0,Backend2!E26=""),"",Backend2!E26)</f>
        <v/>
      </c>
      <c r="H29" s="137"/>
      <c r="J29" s="49"/>
      <c r="K29" s="174"/>
      <c r="L29" s="49"/>
      <c r="M29" s="49"/>
    </row>
    <row r="30" spans="2:13" ht="25.05" customHeight="1" x14ac:dyDescent="0.45">
      <c r="B30" s="139">
        <v>10</v>
      </c>
      <c r="C30" s="151" t="str">
        <f>IF(OR(Backend2!C27=0,Backend2!C27=""),"",Backend2!C27)</f>
        <v/>
      </c>
      <c r="D30" s="122"/>
      <c r="E30" s="121" t="str">
        <f>IF(OR(Backend2!D27=0,Backend2!D27=""),"",Backend2!D27)</f>
        <v/>
      </c>
      <c r="F30" s="119"/>
      <c r="G30" s="118" t="str">
        <f>IF(OR(Backend2!E27=0,Backend2!E27=""),"",Backend2!E27)</f>
        <v/>
      </c>
      <c r="H30" s="137"/>
      <c r="J30" s="49"/>
      <c r="K30" s="174"/>
      <c r="L30" s="49"/>
      <c r="M30" s="49"/>
    </row>
    <row r="31" spans="2:13" ht="25.05" customHeight="1" x14ac:dyDescent="0.45">
      <c r="B31" s="139">
        <v>11</v>
      </c>
      <c r="C31" s="151" t="str">
        <f>IF(OR(Backend2!C28=0,Backend2!C28=""),"",Backend2!C28)</f>
        <v/>
      </c>
      <c r="D31" s="122"/>
      <c r="E31" s="121" t="str">
        <f>IF(OR(Backend2!D28=0,Backend2!D28=""),"",Backend2!D28)</f>
        <v/>
      </c>
      <c r="F31" s="119"/>
      <c r="G31" s="118" t="str">
        <f>IF(OR(Backend2!E28=0,Backend2!E28=""),"",Backend2!E28)</f>
        <v/>
      </c>
      <c r="H31" s="137"/>
      <c r="J31" s="49"/>
      <c r="K31" s="174"/>
      <c r="L31" s="49"/>
      <c r="M31" s="49"/>
    </row>
    <row r="32" spans="2:13" ht="25.05" customHeight="1" x14ac:dyDescent="0.45">
      <c r="B32" s="139">
        <v>12</v>
      </c>
      <c r="C32" s="151" t="str">
        <f>IF(OR(Backend2!C29=0,Backend2!C29=""),"",Backend2!C29)</f>
        <v/>
      </c>
      <c r="D32" s="122"/>
      <c r="E32" s="121" t="str">
        <f>IF(OR(Backend2!D29=0,Backend2!D29=""),"",Backend2!D29)</f>
        <v/>
      </c>
      <c r="F32" s="119"/>
      <c r="G32" s="118" t="str">
        <f>IF(OR(Backend2!E29=0,Backend2!E29=""),"",Backend2!E29)</f>
        <v/>
      </c>
      <c r="H32" s="137"/>
      <c r="J32" s="49"/>
      <c r="K32" s="174"/>
      <c r="L32" s="49"/>
      <c r="M32" s="49"/>
    </row>
    <row r="33" spans="2:13" ht="25.05" customHeight="1" x14ac:dyDescent="0.45">
      <c r="B33" s="139">
        <v>13</v>
      </c>
      <c r="C33" s="151" t="str">
        <f>IF(OR(Backend2!C30=0,Backend2!C30=""),"",Backend2!C30)</f>
        <v/>
      </c>
      <c r="D33" s="122"/>
      <c r="E33" s="121" t="str">
        <f>IF(OR(Backend2!D30=0,Backend2!D30=""),"",Backend2!D30)</f>
        <v/>
      </c>
      <c r="F33" s="119"/>
      <c r="G33" s="118" t="str">
        <f>IF(OR(Backend2!E30=0,Backend2!E30=""),"",Backend2!E30)</f>
        <v/>
      </c>
      <c r="H33" s="137"/>
      <c r="J33" s="49"/>
      <c r="K33" s="174"/>
      <c r="L33" s="49"/>
      <c r="M33" s="49"/>
    </row>
    <row r="34" spans="2:13" ht="25.05" customHeight="1" x14ac:dyDescent="0.45">
      <c r="B34" s="139">
        <v>14</v>
      </c>
      <c r="C34" s="151" t="str">
        <f>IF(OR(Backend2!C31=0,Backend2!C31=""),"",Backend2!C31)</f>
        <v/>
      </c>
      <c r="D34" s="122"/>
      <c r="E34" s="121" t="str">
        <f>IF(OR(Backend2!D31=0,Backend2!D31=""),"",Backend2!D31)</f>
        <v/>
      </c>
      <c r="F34" s="119"/>
      <c r="G34" s="118" t="str">
        <f>IF(OR(Backend2!E31=0,Backend2!E31=""),"",Backend2!E31)</f>
        <v/>
      </c>
      <c r="H34" s="137"/>
      <c r="J34" s="49"/>
      <c r="K34" s="174"/>
      <c r="L34" s="49"/>
      <c r="M34" s="49"/>
    </row>
    <row r="35" spans="2:13" ht="25.05" customHeight="1" x14ac:dyDescent="0.45">
      <c r="B35" s="139">
        <v>15</v>
      </c>
      <c r="C35" s="151" t="str">
        <f>IF(OR(Backend2!C32=0,Backend2!C32=""),"",Backend2!C32)</f>
        <v/>
      </c>
      <c r="D35" s="122"/>
      <c r="E35" s="121" t="str">
        <f>IF(OR(Backend2!D32=0,Backend2!D32=""),"",Backend2!D32)</f>
        <v/>
      </c>
      <c r="F35" s="119"/>
      <c r="G35" s="118" t="str">
        <f>IF(OR(Backend2!E32=0,Backend2!E32=""),"",Backend2!E32)</f>
        <v/>
      </c>
      <c r="H35" s="137"/>
      <c r="J35" s="49"/>
      <c r="K35" s="174"/>
      <c r="L35" s="49"/>
      <c r="M35" s="49"/>
    </row>
    <row r="36" spans="2:13" ht="25.05" customHeight="1" x14ac:dyDescent="0.45">
      <c r="B36" s="139">
        <v>16</v>
      </c>
      <c r="C36" s="151" t="str">
        <f>IF(OR(Backend2!C33=0,Backend2!C33=""),"",Backend2!C33)</f>
        <v/>
      </c>
      <c r="D36" s="122"/>
      <c r="E36" s="121" t="str">
        <f>IF(OR(Backend2!D33=0,Backend2!D33=""),"",Backend2!D33)</f>
        <v/>
      </c>
      <c r="F36" s="119"/>
      <c r="G36" s="118" t="str">
        <f>IF(OR(Backend2!E33=0,Backend2!E33=""),"",Backend2!E33)</f>
        <v/>
      </c>
      <c r="H36" s="137"/>
      <c r="J36" s="49"/>
      <c r="K36" s="174"/>
      <c r="L36" s="49"/>
      <c r="M36" s="49"/>
    </row>
    <row r="37" spans="2:13" ht="25.05" customHeight="1" x14ac:dyDescent="0.45">
      <c r="B37" s="139">
        <v>17</v>
      </c>
      <c r="C37" s="151" t="str">
        <f>IF(OR(Backend2!C34=0,Backend2!C34=""),"",Backend2!C34)</f>
        <v/>
      </c>
      <c r="D37" s="122"/>
      <c r="E37" s="121" t="str">
        <f>IF(OR(Backend2!D34=0,Backend2!D34=""),"",Backend2!D34)</f>
        <v/>
      </c>
      <c r="F37" s="119"/>
      <c r="G37" s="118" t="str">
        <f>IF(OR(Backend2!E34=0,Backend2!E34=""),"",Backend2!E34)</f>
        <v/>
      </c>
      <c r="H37" s="137"/>
      <c r="J37" s="49"/>
      <c r="K37" s="174"/>
      <c r="L37" s="49"/>
      <c r="M37" s="49"/>
    </row>
    <row r="38" spans="2:13" ht="25.05" customHeight="1" x14ac:dyDescent="0.45">
      <c r="B38" s="139">
        <v>18</v>
      </c>
      <c r="C38" s="151" t="str">
        <f>IF(OR(Backend2!C35=0,Backend2!C35=""),"",Backend2!C35)</f>
        <v/>
      </c>
      <c r="D38" s="122"/>
      <c r="E38" s="121" t="str">
        <f>IF(OR(Backend2!D35=0,Backend2!D35=""),"",Backend2!D35)</f>
        <v/>
      </c>
      <c r="F38" s="119"/>
      <c r="G38" s="118" t="str">
        <f>IF(OR(Backend2!E35=0,Backend2!E35=""),"",Backend2!E35)</f>
        <v/>
      </c>
      <c r="H38" s="137"/>
      <c r="J38" s="49"/>
      <c r="K38" s="174"/>
      <c r="L38" s="49"/>
      <c r="M38" s="49"/>
    </row>
    <row r="39" spans="2:13" ht="25.05" customHeight="1" x14ac:dyDescent="0.45">
      <c r="B39" s="139">
        <v>19</v>
      </c>
      <c r="C39" s="151" t="str">
        <f>IF(OR(Backend2!C36=0,Backend2!C36=""),"",Backend2!C36)</f>
        <v/>
      </c>
      <c r="D39" s="122"/>
      <c r="E39" s="121" t="str">
        <f>IF(OR(Backend2!D36=0,Backend2!D36=""),"",Backend2!D36)</f>
        <v/>
      </c>
      <c r="F39" s="119"/>
      <c r="G39" s="118" t="str">
        <f>IF(OR(Backend2!E36=0,Backend2!E36=""),"",Backend2!E36)</f>
        <v/>
      </c>
      <c r="H39" s="137"/>
      <c r="J39" s="49"/>
      <c r="K39" s="174"/>
      <c r="L39" s="49"/>
      <c r="M39" s="49"/>
    </row>
    <row r="40" spans="2:13" ht="25.05" customHeight="1" x14ac:dyDescent="0.45">
      <c r="B40" s="139">
        <v>20</v>
      </c>
      <c r="C40" s="151" t="str">
        <f>IF(OR(Backend2!C37=0,Backend2!C37=""),"",Backend2!C37)</f>
        <v/>
      </c>
      <c r="D40" s="122"/>
      <c r="E40" s="121" t="str">
        <f>IF(OR(Backend2!D37=0,Backend2!D37=""),"",Backend2!D37)</f>
        <v/>
      </c>
      <c r="F40" s="119"/>
      <c r="G40" s="118" t="str">
        <f>IF(OR(Backend2!E37=0,Backend2!E37=""),"",Backend2!E37)</f>
        <v/>
      </c>
      <c r="H40" s="137"/>
      <c r="J40" s="49"/>
      <c r="K40" s="174"/>
      <c r="L40" s="49"/>
      <c r="M40" s="49"/>
    </row>
    <row r="41" spans="2:13" ht="25.05" customHeight="1" x14ac:dyDescent="0.45">
      <c r="B41" s="139">
        <v>21</v>
      </c>
      <c r="C41" s="151" t="str">
        <f>IF(OR(Backend2!C38=0,Backend2!C38=""),"",Backend2!C38)</f>
        <v/>
      </c>
      <c r="D41" s="122"/>
      <c r="E41" s="121" t="str">
        <f>IF(OR(Backend2!D38=0,Backend2!D38=""),"",Backend2!D38)</f>
        <v/>
      </c>
      <c r="F41" s="119"/>
      <c r="G41" s="118" t="str">
        <f>IF(OR(Backend2!E38=0,Backend2!E38=""),"",Backend2!E38)</f>
        <v/>
      </c>
      <c r="H41" s="137"/>
      <c r="J41" s="49"/>
      <c r="K41" s="174"/>
      <c r="L41" s="49"/>
      <c r="M41" s="49"/>
    </row>
    <row r="42" spans="2:13" ht="25.05" customHeight="1" x14ac:dyDescent="0.45">
      <c r="B42" s="139">
        <v>22</v>
      </c>
      <c r="C42" s="151" t="str">
        <f>IF(OR(Backend2!C39=0,Backend2!C39=""),"",Backend2!C39)</f>
        <v/>
      </c>
      <c r="D42" s="122"/>
      <c r="E42" s="121" t="str">
        <f>IF(OR(Backend2!D39=0,Backend2!D39=""),"",Backend2!D39)</f>
        <v/>
      </c>
      <c r="F42" s="119"/>
      <c r="G42" s="118" t="str">
        <f>IF(OR(Backend2!E39=0,Backend2!E39=""),"",Backend2!E39)</f>
        <v/>
      </c>
      <c r="H42" s="137"/>
      <c r="J42" s="49"/>
      <c r="K42" s="174"/>
      <c r="L42" s="49"/>
      <c r="M42" s="49"/>
    </row>
    <row r="43" spans="2:13" ht="25.05" customHeight="1" x14ac:dyDescent="0.45">
      <c r="B43" s="139">
        <v>23</v>
      </c>
      <c r="C43" s="151" t="str">
        <f>IF(OR(Backend2!C40=0,Backend2!C40=""),"",Backend2!C40)</f>
        <v/>
      </c>
      <c r="D43" s="122"/>
      <c r="E43" s="121" t="str">
        <f>IF(OR(Backend2!D40=0,Backend2!D40=""),"",Backend2!D40)</f>
        <v/>
      </c>
      <c r="F43" s="119"/>
      <c r="G43" s="118" t="str">
        <f>IF(OR(Backend2!E40=0,Backend2!E40=""),"",Backend2!E40)</f>
        <v/>
      </c>
      <c r="H43" s="137"/>
      <c r="J43" s="49"/>
      <c r="K43" s="174"/>
      <c r="L43" s="49"/>
      <c r="M43" s="49"/>
    </row>
    <row r="44" spans="2:13" ht="25.05" customHeight="1" x14ac:dyDescent="0.45">
      <c r="B44" s="139">
        <v>24</v>
      </c>
      <c r="C44" s="151" t="str">
        <f>IF(OR(Backend2!C41=0,Backend2!C41=""),"",Backend2!C41)</f>
        <v/>
      </c>
      <c r="D44" s="122"/>
      <c r="E44" s="121" t="str">
        <f>IF(OR(Backend2!D41=0,Backend2!D41=""),"",Backend2!D41)</f>
        <v/>
      </c>
      <c r="F44" s="119"/>
      <c r="G44" s="118" t="str">
        <f>IF(OR(Backend2!E41=0,Backend2!E41=""),"",Backend2!E41)</f>
        <v/>
      </c>
      <c r="H44" s="137"/>
      <c r="J44" s="49"/>
      <c r="K44" s="174"/>
      <c r="L44" s="49"/>
      <c r="M44" s="49"/>
    </row>
    <row r="45" spans="2:13" ht="25.05" customHeight="1" x14ac:dyDescent="0.45">
      <c r="B45" s="139">
        <v>25</v>
      </c>
      <c r="C45" s="151" t="str">
        <f>IF(OR(Backend2!C42=0,Backend2!C42=""),"",Backend2!C42)</f>
        <v/>
      </c>
      <c r="D45" s="122"/>
      <c r="E45" s="121" t="str">
        <f>IF(OR(Backend2!D42=0,Backend2!D42=""),"",Backend2!D42)</f>
        <v/>
      </c>
      <c r="F45" s="119"/>
      <c r="G45" s="118" t="str">
        <f>IF(OR(Backend2!E42=0,Backend2!E42=""),"",Backend2!E42)</f>
        <v/>
      </c>
      <c r="H45" s="137"/>
      <c r="J45" s="49"/>
      <c r="K45" s="174"/>
      <c r="L45" s="49"/>
      <c r="M45" s="49"/>
    </row>
    <row r="46" spans="2:13" ht="25.05" customHeight="1" x14ac:dyDescent="0.45">
      <c r="B46" s="139">
        <v>26</v>
      </c>
      <c r="C46" s="151" t="str">
        <f>IF(OR(Backend2!C43=0,Backend2!C43=""),"",Backend2!C43)</f>
        <v/>
      </c>
      <c r="D46" s="122"/>
      <c r="E46" s="121" t="str">
        <f>IF(OR(Backend2!D43=0,Backend2!D43=""),"",Backend2!D43)</f>
        <v/>
      </c>
      <c r="F46" s="119"/>
      <c r="G46" s="118" t="str">
        <f>IF(OR(Backend2!E43=0,Backend2!E43=""),"",Backend2!E43)</f>
        <v/>
      </c>
      <c r="H46" s="137"/>
      <c r="J46" s="49"/>
      <c r="K46" s="174"/>
      <c r="L46" s="49"/>
      <c r="M46" s="49"/>
    </row>
    <row r="47" spans="2:13" x14ac:dyDescent="0.45">
      <c r="B47" s="136"/>
      <c r="C47" s="137"/>
      <c r="D47" s="137"/>
      <c r="E47" s="137"/>
      <c r="F47" s="137"/>
      <c r="G47" s="140"/>
      <c r="H47" s="137"/>
      <c r="J47" s="49"/>
      <c r="K47" s="174"/>
      <c r="L47" s="49"/>
      <c r="M47" s="49"/>
    </row>
    <row r="48" spans="2:13" x14ac:dyDescent="0.45">
      <c r="B48" s="136"/>
      <c r="C48" s="137"/>
      <c r="D48" s="137"/>
      <c r="E48" s="137"/>
      <c r="F48" s="137"/>
      <c r="G48" s="140"/>
      <c r="H48" s="137"/>
      <c r="J48" s="49"/>
      <c r="K48" s="174"/>
      <c r="L48" s="49"/>
      <c r="M48" s="49"/>
    </row>
    <row r="49" spans="7:13" x14ac:dyDescent="0.45">
      <c r="G49" s="94"/>
      <c r="J49" s="49"/>
      <c r="K49" s="174"/>
      <c r="L49" s="49"/>
      <c r="M49" s="49"/>
    </row>
    <row r="50" spans="7:13" x14ac:dyDescent="0.45">
      <c r="G50" s="94"/>
      <c r="J50" s="49"/>
      <c r="K50" s="174"/>
      <c r="L50" s="49"/>
      <c r="M50" s="49"/>
    </row>
    <row r="51" spans="7:13" x14ac:dyDescent="0.45">
      <c r="G51" s="94"/>
    </row>
    <row r="52" spans="7:13" x14ac:dyDescent="0.45">
      <c r="G52" s="94"/>
    </row>
    <row r="53" spans="7:13" x14ac:dyDescent="0.45">
      <c r="G53" s="94"/>
    </row>
    <row r="54" spans="7:13" x14ac:dyDescent="0.45">
      <c r="G54" s="94"/>
    </row>
    <row r="55" spans="7:13" x14ac:dyDescent="0.45">
      <c r="G55" s="94"/>
    </row>
  </sheetData>
  <mergeCells count="2">
    <mergeCell ref="C3:G3"/>
    <mergeCell ref="C4:G4"/>
  </mergeCells>
  <hyperlinks>
    <hyperlink ref="C10" r:id="rId1" xr:uid="{D1BD845E-6276-44CC-912A-2B1C016FBD31}"/>
    <hyperlink ref="C4" r:id="rId2" xr:uid="{358482E6-0C98-4C55-A148-31F4E075633D}"/>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 down list" xr:uid="{43745144-3F3D-422D-9F16-53DE67A3B387}">
          <x14:formula1>
            <xm:f>Backend1!$G$5:$G$9</xm:f>
          </x14:formula1>
          <xm:sqref>C14</xm:sqref>
        </x14:dataValidation>
        <x14:dataValidation type="list" errorStyle="warning" allowBlank="1" showInputMessage="1" showErrorMessage="1" prompt="Enter manually, or select from drop down list of valid codes" xr:uid="{94F27E01-366C-48CE-AAE1-D63BB5C7A305}">
          <x14:formula1>
            <xm:f>INDIRECT(Backend1!$C$12)</xm:f>
          </x14:formula1>
          <xm:sqref>E14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2026-DE10-4B5B-A47B-6F0D1414C3D7}">
  <sheetPr>
    <tabColor rgb="FFFF0000"/>
  </sheetPr>
  <dimension ref="A1:F774"/>
  <sheetViews>
    <sheetView showGridLines="0" showRowColHeaders="0" workbookViewId="0">
      <pane ySplit="7" topLeftCell="A8" activePane="bottomLeft" state="frozen"/>
      <selection pane="bottomLeft"/>
    </sheetView>
  </sheetViews>
  <sheetFormatPr defaultColWidth="9.06640625" defaultRowHeight="14.25" x14ac:dyDescent="0.45"/>
  <cols>
    <col min="1" max="1" width="1.86328125" style="185" customWidth="1"/>
    <col min="2" max="2" width="3.59765625" style="185" customWidth="1"/>
    <col min="3" max="3" width="4.265625" style="185" customWidth="1"/>
    <col min="4" max="4" width="4.9296875" style="185" customWidth="1"/>
    <col min="5" max="5" width="6.19921875" style="185" customWidth="1"/>
    <col min="6" max="6" width="104.265625" style="185" bestFit="1" customWidth="1"/>
    <col min="7" max="16384" width="9.06640625" style="185"/>
  </cols>
  <sheetData>
    <row r="1" spans="1:6" ht="9.75" customHeight="1" x14ac:dyDescent="0.45"/>
    <row r="2" spans="1:6" ht="25.5" x14ac:dyDescent="0.45">
      <c r="B2" s="188" t="s">
        <v>26504</v>
      </c>
      <c r="C2" s="184"/>
      <c r="D2" s="184"/>
      <c r="E2" s="184"/>
      <c r="F2" s="187" t="s">
        <v>26505</v>
      </c>
    </row>
    <row r="3" spans="1:6" ht="22.9" customHeight="1" x14ac:dyDescent="0.55000000000000004">
      <c r="B3" s="193" t="s">
        <v>26506</v>
      </c>
      <c r="C3" s="184"/>
      <c r="D3" s="184"/>
      <c r="E3" s="184"/>
      <c r="F3" s="184"/>
    </row>
    <row r="4" spans="1:6" x14ac:dyDescent="0.45">
      <c r="B4" s="191"/>
      <c r="C4" s="191" t="s">
        <v>26507</v>
      </c>
      <c r="D4" s="191"/>
      <c r="E4" s="191"/>
      <c r="F4" s="184"/>
    </row>
    <row r="5" spans="1:6" x14ac:dyDescent="0.45">
      <c r="B5" s="191"/>
      <c r="C5" s="191"/>
      <c r="D5" s="191" t="s">
        <v>26508</v>
      </c>
      <c r="E5" s="191"/>
      <c r="F5" s="184"/>
    </row>
    <row r="6" spans="1:6" x14ac:dyDescent="0.45">
      <c r="B6" s="184"/>
      <c r="C6" s="184"/>
      <c r="D6" s="184"/>
      <c r="E6" s="184" t="s">
        <v>26509</v>
      </c>
      <c r="F6" s="184"/>
    </row>
    <row r="7" spans="1:6" x14ac:dyDescent="0.45">
      <c r="A7" s="204"/>
      <c r="B7" s="205" t="s">
        <v>26515</v>
      </c>
      <c r="C7" s="205" t="s">
        <v>26516</v>
      </c>
      <c r="D7" s="205" t="s">
        <v>26517</v>
      </c>
      <c r="E7" s="205" t="s">
        <v>26514</v>
      </c>
      <c r="F7" s="184"/>
    </row>
    <row r="8" spans="1:6" ht="18" x14ac:dyDescent="0.55000000000000004">
      <c r="A8" s="204"/>
      <c r="B8" s="198" t="s">
        <v>2</v>
      </c>
      <c r="C8" s="199" t="s">
        <v>3</v>
      </c>
      <c r="D8" s="200"/>
      <c r="E8" s="192"/>
      <c r="F8" s="192"/>
    </row>
    <row r="9" spans="1:6" x14ac:dyDescent="0.45">
      <c r="A9" s="204"/>
      <c r="B9" s="203" t="s">
        <v>2</v>
      </c>
      <c r="C9" s="201" t="s">
        <v>4</v>
      </c>
      <c r="D9" s="201" t="s">
        <v>5</v>
      </c>
      <c r="E9" s="189"/>
      <c r="F9" s="189"/>
    </row>
    <row r="10" spans="1:6" x14ac:dyDescent="0.45">
      <c r="A10" s="204"/>
      <c r="B10" s="203" t="s">
        <v>2</v>
      </c>
      <c r="C10" s="203" t="s">
        <v>4</v>
      </c>
      <c r="D10" s="190" t="s">
        <v>6</v>
      </c>
      <c r="E10" s="189" t="s">
        <v>7</v>
      </c>
      <c r="F10" s="189"/>
    </row>
    <row r="11" spans="1:6" x14ac:dyDescent="0.45">
      <c r="A11" s="204"/>
      <c r="B11" s="197" t="s">
        <v>2</v>
      </c>
      <c r="C11" s="197" t="s">
        <v>4</v>
      </c>
      <c r="D11" s="197" t="s">
        <v>6</v>
      </c>
      <c r="E11" s="186" t="s">
        <v>8</v>
      </c>
      <c r="F11" s="186" t="s">
        <v>9</v>
      </c>
    </row>
    <row r="12" spans="1:6" x14ac:dyDescent="0.45">
      <c r="A12" s="204"/>
      <c r="B12" s="197" t="s">
        <v>2</v>
      </c>
      <c r="C12" s="197" t="s">
        <v>4</v>
      </c>
      <c r="D12" s="197" t="s">
        <v>6</v>
      </c>
      <c r="E12" s="186" t="s">
        <v>10</v>
      </c>
      <c r="F12" s="186" t="s">
        <v>11</v>
      </c>
    </row>
    <row r="13" spans="1:6" x14ac:dyDescent="0.45">
      <c r="A13" s="204"/>
      <c r="B13" s="197" t="s">
        <v>2</v>
      </c>
      <c r="C13" s="197" t="s">
        <v>4</v>
      </c>
      <c r="D13" s="197" t="s">
        <v>6</v>
      </c>
      <c r="E13" s="186" t="s">
        <v>12</v>
      </c>
      <c r="F13" s="186" t="s">
        <v>13</v>
      </c>
    </row>
    <row r="14" spans="1:6" x14ac:dyDescent="0.45">
      <c r="A14" s="204"/>
      <c r="B14" s="197" t="s">
        <v>2</v>
      </c>
      <c r="C14" s="197" t="s">
        <v>4</v>
      </c>
      <c r="D14" s="197" t="s">
        <v>6</v>
      </c>
      <c r="E14" s="186" t="s">
        <v>14</v>
      </c>
      <c r="F14" s="186" t="s">
        <v>15</v>
      </c>
    </row>
    <row r="15" spans="1:6" x14ac:dyDescent="0.45">
      <c r="A15" s="204"/>
      <c r="B15" s="197" t="s">
        <v>2</v>
      </c>
      <c r="C15" s="197" t="s">
        <v>4</v>
      </c>
      <c r="D15" s="197" t="s">
        <v>6</v>
      </c>
      <c r="E15" s="186" t="s">
        <v>16</v>
      </c>
      <c r="F15" s="186" t="s">
        <v>17</v>
      </c>
    </row>
    <row r="16" spans="1:6" x14ac:dyDescent="0.45">
      <c r="A16" s="204"/>
      <c r="B16" s="197" t="s">
        <v>2</v>
      </c>
      <c r="C16" s="197" t="s">
        <v>4</v>
      </c>
      <c r="D16" s="197" t="s">
        <v>6</v>
      </c>
      <c r="E16" s="186" t="s">
        <v>18</v>
      </c>
      <c r="F16" s="186" t="s">
        <v>19</v>
      </c>
    </row>
    <row r="17" spans="1:6" x14ac:dyDescent="0.45">
      <c r="A17" s="204"/>
      <c r="B17" s="197" t="s">
        <v>2</v>
      </c>
      <c r="C17" s="197" t="s">
        <v>4</v>
      </c>
      <c r="D17" s="197" t="s">
        <v>6</v>
      </c>
      <c r="E17" s="186" t="s">
        <v>20</v>
      </c>
      <c r="F17" s="186" t="s">
        <v>21</v>
      </c>
    </row>
    <row r="18" spans="1:6" x14ac:dyDescent="0.45">
      <c r="A18" s="204"/>
      <c r="B18" s="197" t="s">
        <v>2</v>
      </c>
      <c r="C18" s="197" t="s">
        <v>4</v>
      </c>
      <c r="D18" s="190" t="s">
        <v>22</v>
      </c>
      <c r="E18" s="190" t="s">
        <v>23</v>
      </c>
      <c r="F18" s="190"/>
    </row>
    <row r="19" spans="1:6" x14ac:dyDescent="0.45">
      <c r="A19" s="204"/>
      <c r="B19" s="197" t="s">
        <v>2</v>
      </c>
      <c r="C19" s="197" t="s">
        <v>4</v>
      </c>
      <c r="D19" s="197" t="s">
        <v>22</v>
      </c>
      <c r="E19" s="186" t="s">
        <v>24</v>
      </c>
      <c r="F19" s="186" t="s">
        <v>25</v>
      </c>
    </row>
    <row r="20" spans="1:6" x14ac:dyDescent="0.45">
      <c r="A20" s="204"/>
      <c r="B20" s="197" t="s">
        <v>2</v>
      </c>
      <c r="C20" s="197" t="s">
        <v>4</v>
      </c>
      <c r="D20" s="197" t="s">
        <v>22</v>
      </c>
      <c r="E20" s="186" t="s">
        <v>26</v>
      </c>
      <c r="F20" s="186" t="s">
        <v>27</v>
      </c>
    </row>
    <row r="21" spans="1:6" x14ac:dyDescent="0.45">
      <c r="A21" s="204"/>
      <c r="B21" s="197" t="s">
        <v>2</v>
      </c>
      <c r="C21" s="197" t="s">
        <v>4</v>
      </c>
      <c r="D21" s="197" t="s">
        <v>22</v>
      </c>
      <c r="E21" s="186" t="s">
        <v>28</v>
      </c>
      <c r="F21" s="186" t="s">
        <v>29</v>
      </c>
    </row>
    <row r="22" spans="1:6" x14ac:dyDescent="0.45">
      <c r="A22" s="204"/>
      <c r="B22" s="197" t="s">
        <v>2</v>
      </c>
      <c r="C22" s="197" t="s">
        <v>4</v>
      </c>
      <c r="D22" s="197" t="s">
        <v>22</v>
      </c>
      <c r="E22" s="186" t="s">
        <v>30</v>
      </c>
      <c r="F22" s="186" t="s">
        <v>31</v>
      </c>
    </row>
    <row r="23" spans="1:6" x14ac:dyDescent="0.45">
      <c r="A23" s="204"/>
      <c r="B23" s="197" t="s">
        <v>2</v>
      </c>
      <c r="C23" s="197" t="s">
        <v>4</v>
      </c>
      <c r="D23" s="197" t="s">
        <v>22</v>
      </c>
      <c r="E23" s="186" t="s">
        <v>32</v>
      </c>
      <c r="F23" s="186" t="s">
        <v>33</v>
      </c>
    </row>
    <row r="24" spans="1:6" x14ac:dyDescent="0.45">
      <c r="A24" s="204"/>
      <c r="B24" s="197" t="s">
        <v>2</v>
      </c>
      <c r="C24" s="197" t="s">
        <v>4</v>
      </c>
      <c r="D24" s="197" t="s">
        <v>22</v>
      </c>
      <c r="E24" s="186" t="s">
        <v>34</v>
      </c>
      <c r="F24" s="186" t="s">
        <v>35</v>
      </c>
    </row>
    <row r="25" spans="1:6" x14ac:dyDescent="0.45">
      <c r="A25" s="204"/>
      <c r="B25" s="197" t="s">
        <v>2</v>
      </c>
      <c r="C25" s="197" t="s">
        <v>4</v>
      </c>
      <c r="D25" s="197" t="s">
        <v>22</v>
      </c>
      <c r="E25" s="186" t="s">
        <v>36</v>
      </c>
      <c r="F25" s="186" t="s">
        <v>37</v>
      </c>
    </row>
    <row r="26" spans="1:6" x14ac:dyDescent="0.45">
      <c r="A26" s="204"/>
      <c r="B26" s="197" t="s">
        <v>2</v>
      </c>
      <c r="C26" s="197" t="s">
        <v>4</v>
      </c>
      <c r="D26" s="197" t="s">
        <v>22</v>
      </c>
      <c r="E26" s="186" t="s">
        <v>38</v>
      </c>
      <c r="F26" s="186" t="s">
        <v>39</v>
      </c>
    </row>
    <row r="27" spans="1:6" x14ac:dyDescent="0.45">
      <c r="A27" s="204"/>
      <c r="B27" s="197" t="s">
        <v>2</v>
      </c>
      <c r="C27" s="197" t="s">
        <v>4</v>
      </c>
      <c r="D27" s="197" t="s">
        <v>22</v>
      </c>
      <c r="E27" s="186" t="s">
        <v>40</v>
      </c>
      <c r="F27" s="186" t="s">
        <v>41</v>
      </c>
    </row>
    <row r="28" spans="1:6" x14ac:dyDescent="0.45">
      <c r="A28" s="204"/>
      <c r="B28" s="197" t="s">
        <v>2</v>
      </c>
      <c r="C28" s="197" t="s">
        <v>4</v>
      </c>
      <c r="D28" s="190" t="s">
        <v>42</v>
      </c>
      <c r="E28" s="190" t="s">
        <v>43</v>
      </c>
      <c r="F28" s="190"/>
    </row>
    <row r="29" spans="1:6" x14ac:dyDescent="0.45">
      <c r="A29" s="204"/>
      <c r="B29" s="197" t="s">
        <v>2</v>
      </c>
      <c r="C29" s="197" t="s">
        <v>4</v>
      </c>
      <c r="D29" s="197" t="s">
        <v>42</v>
      </c>
      <c r="E29" s="186" t="s">
        <v>44</v>
      </c>
      <c r="F29" s="186" t="s">
        <v>43</v>
      </c>
    </row>
    <row r="30" spans="1:6" x14ac:dyDescent="0.45">
      <c r="A30" s="204"/>
      <c r="B30" s="197" t="s">
        <v>2</v>
      </c>
      <c r="C30" s="197" t="s">
        <v>4</v>
      </c>
      <c r="D30" s="190" t="s">
        <v>45</v>
      </c>
      <c r="E30" s="190" t="s">
        <v>46</v>
      </c>
      <c r="F30" s="190"/>
    </row>
    <row r="31" spans="1:6" x14ac:dyDescent="0.45">
      <c r="A31" s="204"/>
      <c r="B31" s="197" t="s">
        <v>2</v>
      </c>
      <c r="C31" s="197" t="s">
        <v>4</v>
      </c>
      <c r="D31" s="197" t="s">
        <v>45</v>
      </c>
      <c r="E31" s="186" t="s">
        <v>47</v>
      </c>
      <c r="F31" s="186" t="s">
        <v>48</v>
      </c>
    </row>
    <row r="32" spans="1:6" x14ac:dyDescent="0.45">
      <c r="A32" s="204"/>
      <c r="B32" s="197" t="s">
        <v>2</v>
      </c>
      <c r="C32" s="197" t="s">
        <v>4</v>
      </c>
      <c r="D32" s="197" t="s">
        <v>45</v>
      </c>
      <c r="E32" s="186" t="s">
        <v>49</v>
      </c>
      <c r="F32" s="186" t="s">
        <v>50</v>
      </c>
    </row>
    <row r="33" spans="1:6" x14ac:dyDescent="0.45">
      <c r="A33" s="204"/>
      <c r="B33" s="197" t="s">
        <v>2</v>
      </c>
      <c r="C33" s="197" t="s">
        <v>4</v>
      </c>
      <c r="D33" s="197" t="s">
        <v>45</v>
      </c>
      <c r="E33" s="186" t="s">
        <v>51</v>
      </c>
      <c r="F33" s="186" t="s">
        <v>52</v>
      </c>
    </row>
    <row r="34" spans="1:6" x14ac:dyDescent="0.45">
      <c r="A34" s="204"/>
      <c r="B34" s="197" t="s">
        <v>2</v>
      </c>
      <c r="C34" s="197" t="s">
        <v>4</v>
      </c>
      <c r="D34" s="197" t="s">
        <v>45</v>
      </c>
      <c r="E34" s="186" t="s">
        <v>53</v>
      </c>
      <c r="F34" s="186" t="s">
        <v>54</v>
      </c>
    </row>
    <row r="35" spans="1:6" x14ac:dyDescent="0.45">
      <c r="A35" s="204"/>
      <c r="B35" s="197" t="s">
        <v>2</v>
      </c>
      <c r="C35" s="197" t="s">
        <v>4</v>
      </c>
      <c r="D35" s="197" t="s">
        <v>45</v>
      </c>
      <c r="E35" s="186" t="s">
        <v>55</v>
      </c>
      <c r="F35" s="186" t="s">
        <v>56</v>
      </c>
    </row>
    <row r="36" spans="1:6" x14ac:dyDescent="0.45">
      <c r="A36" s="204"/>
      <c r="B36" s="197" t="s">
        <v>2</v>
      </c>
      <c r="C36" s="197" t="s">
        <v>4</v>
      </c>
      <c r="D36" s="197" t="s">
        <v>45</v>
      </c>
      <c r="E36" s="186" t="s">
        <v>57</v>
      </c>
      <c r="F36" s="186" t="s">
        <v>58</v>
      </c>
    </row>
    <row r="37" spans="1:6" x14ac:dyDescent="0.45">
      <c r="A37" s="204"/>
      <c r="B37" s="197" t="s">
        <v>2</v>
      </c>
      <c r="C37" s="197" t="s">
        <v>4</v>
      </c>
      <c r="D37" s="197" t="s">
        <v>45</v>
      </c>
      <c r="E37" s="186" t="s">
        <v>59</v>
      </c>
      <c r="F37" s="186" t="s">
        <v>60</v>
      </c>
    </row>
    <row r="38" spans="1:6" x14ac:dyDescent="0.45">
      <c r="A38" s="204"/>
      <c r="B38" s="197" t="s">
        <v>2</v>
      </c>
      <c r="C38" s="197" t="s">
        <v>4</v>
      </c>
      <c r="D38" s="190" t="s">
        <v>61</v>
      </c>
      <c r="E38" s="190" t="s">
        <v>62</v>
      </c>
      <c r="F38" s="190"/>
    </row>
    <row r="39" spans="1:6" x14ac:dyDescent="0.45">
      <c r="A39" s="204"/>
      <c r="B39" s="197" t="s">
        <v>2</v>
      </c>
      <c r="C39" s="197" t="s">
        <v>4</v>
      </c>
      <c r="D39" s="197" t="s">
        <v>61</v>
      </c>
      <c r="E39" s="186" t="s">
        <v>63</v>
      </c>
      <c r="F39" s="186" t="s">
        <v>62</v>
      </c>
    </row>
    <row r="40" spans="1:6" x14ac:dyDescent="0.45">
      <c r="A40" s="204"/>
      <c r="B40" s="197" t="s">
        <v>2</v>
      </c>
      <c r="C40" s="197" t="s">
        <v>4</v>
      </c>
      <c r="D40" s="190" t="s">
        <v>64</v>
      </c>
      <c r="E40" s="190" t="s">
        <v>65</v>
      </c>
      <c r="F40" s="190"/>
    </row>
    <row r="41" spans="1:6" x14ac:dyDescent="0.45">
      <c r="A41" s="204"/>
      <c r="B41" s="197" t="s">
        <v>2</v>
      </c>
      <c r="C41" s="197" t="s">
        <v>4</v>
      </c>
      <c r="D41" s="197" t="s">
        <v>64</v>
      </c>
      <c r="E41" s="186" t="s">
        <v>66</v>
      </c>
      <c r="F41" s="186" t="s">
        <v>67</v>
      </c>
    </row>
    <row r="42" spans="1:6" x14ac:dyDescent="0.45">
      <c r="A42" s="204"/>
      <c r="B42" s="197" t="s">
        <v>2</v>
      </c>
      <c r="C42" s="197" t="s">
        <v>4</v>
      </c>
      <c r="D42" s="197" t="s">
        <v>64</v>
      </c>
      <c r="E42" s="186" t="s">
        <v>68</v>
      </c>
      <c r="F42" s="186" t="s">
        <v>69</v>
      </c>
    </row>
    <row r="43" spans="1:6" x14ac:dyDescent="0.45">
      <c r="A43" s="204"/>
      <c r="B43" s="197" t="s">
        <v>2</v>
      </c>
      <c r="C43" s="197" t="s">
        <v>4</v>
      </c>
      <c r="D43" s="197" t="s">
        <v>64</v>
      </c>
      <c r="E43" s="186" t="s">
        <v>70</v>
      </c>
      <c r="F43" s="186" t="s">
        <v>71</v>
      </c>
    </row>
    <row r="44" spans="1:6" x14ac:dyDescent="0.45">
      <c r="A44" s="204"/>
      <c r="B44" s="197" t="s">
        <v>2</v>
      </c>
      <c r="C44" s="197" t="s">
        <v>4</v>
      </c>
      <c r="D44" s="197" t="s">
        <v>64</v>
      </c>
      <c r="E44" s="186" t="s">
        <v>72</v>
      </c>
      <c r="F44" s="186" t="s">
        <v>73</v>
      </c>
    </row>
    <row r="45" spans="1:6" x14ac:dyDescent="0.45">
      <c r="A45" s="204"/>
      <c r="B45" s="197" t="s">
        <v>2</v>
      </c>
      <c r="C45" s="197" t="s">
        <v>4</v>
      </c>
      <c r="D45" s="190" t="s">
        <v>74</v>
      </c>
      <c r="E45" s="190" t="s">
        <v>75</v>
      </c>
      <c r="F45" s="190"/>
    </row>
    <row r="46" spans="1:6" x14ac:dyDescent="0.45">
      <c r="A46" s="204"/>
      <c r="B46" s="197" t="s">
        <v>2</v>
      </c>
      <c r="C46" s="197" t="s">
        <v>4</v>
      </c>
      <c r="D46" s="197" t="s">
        <v>74</v>
      </c>
      <c r="E46" s="186" t="s">
        <v>76</v>
      </c>
      <c r="F46" s="186" t="s">
        <v>75</v>
      </c>
    </row>
    <row r="47" spans="1:6" x14ac:dyDescent="0.45">
      <c r="A47" s="204"/>
      <c r="B47" s="197" t="s">
        <v>2</v>
      </c>
      <c r="C47" s="190" t="s">
        <v>77</v>
      </c>
      <c r="D47" s="190" t="s">
        <v>78</v>
      </c>
      <c r="E47" s="190"/>
      <c r="F47" s="190"/>
    </row>
    <row r="48" spans="1:6" x14ac:dyDescent="0.45">
      <c r="A48" s="204"/>
      <c r="B48" s="197" t="s">
        <v>2</v>
      </c>
      <c r="C48" s="197" t="s">
        <v>77</v>
      </c>
      <c r="D48" s="190" t="s">
        <v>79</v>
      </c>
      <c r="E48" s="190" t="s">
        <v>80</v>
      </c>
      <c r="F48" s="190"/>
    </row>
    <row r="49" spans="1:6" x14ac:dyDescent="0.45">
      <c r="A49" s="204"/>
      <c r="B49" s="197" t="s">
        <v>2</v>
      </c>
      <c r="C49" s="197" t="s">
        <v>77</v>
      </c>
      <c r="D49" s="197" t="s">
        <v>79</v>
      </c>
      <c r="E49" s="186" t="s">
        <v>81</v>
      </c>
      <c r="F49" s="186" t="s">
        <v>80</v>
      </c>
    </row>
    <row r="50" spans="1:6" x14ac:dyDescent="0.45">
      <c r="A50" s="204"/>
      <c r="B50" s="197" t="s">
        <v>2</v>
      </c>
      <c r="C50" s="197" t="s">
        <v>77</v>
      </c>
      <c r="D50" s="190" t="s">
        <v>82</v>
      </c>
      <c r="E50" s="190" t="s">
        <v>83</v>
      </c>
      <c r="F50" s="190"/>
    </row>
    <row r="51" spans="1:6" x14ac:dyDescent="0.45">
      <c r="A51" s="204"/>
      <c r="B51" s="197" t="s">
        <v>2</v>
      </c>
      <c r="C51" s="197" t="s">
        <v>77</v>
      </c>
      <c r="D51" s="197" t="s">
        <v>82</v>
      </c>
      <c r="E51" s="186" t="s">
        <v>84</v>
      </c>
      <c r="F51" s="186" t="s">
        <v>83</v>
      </c>
    </row>
    <row r="52" spans="1:6" x14ac:dyDescent="0.45">
      <c r="A52" s="204"/>
      <c r="B52" s="197" t="s">
        <v>2</v>
      </c>
      <c r="C52" s="197" t="s">
        <v>77</v>
      </c>
      <c r="D52" s="190" t="s">
        <v>85</v>
      </c>
      <c r="E52" s="190" t="s">
        <v>86</v>
      </c>
      <c r="F52" s="190"/>
    </row>
    <row r="53" spans="1:6" x14ac:dyDescent="0.45">
      <c r="A53" s="204"/>
      <c r="B53" s="197" t="s">
        <v>2</v>
      </c>
      <c r="C53" s="197" t="s">
        <v>77</v>
      </c>
      <c r="D53" s="197" t="s">
        <v>85</v>
      </c>
      <c r="E53" s="186" t="s">
        <v>87</v>
      </c>
      <c r="F53" s="186" t="s">
        <v>86</v>
      </c>
    </row>
    <row r="54" spans="1:6" x14ac:dyDescent="0.45">
      <c r="A54" s="204"/>
      <c r="B54" s="197" t="s">
        <v>2</v>
      </c>
      <c r="C54" s="197" t="s">
        <v>77</v>
      </c>
      <c r="D54" s="190" t="s">
        <v>88</v>
      </c>
      <c r="E54" s="190" t="s">
        <v>89</v>
      </c>
      <c r="F54" s="190"/>
    </row>
    <row r="55" spans="1:6" x14ac:dyDescent="0.45">
      <c r="A55" s="204"/>
      <c r="B55" s="197" t="s">
        <v>2</v>
      </c>
      <c r="C55" s="197" t="s">
        <v>77</v>
      </c>
      <c r="D55" s="197" t="s">
        <v>88</v>
      </c>
      <c r="E55" s="186" t="s">
        <v>90</v>
      </c>
      <c r="F55" s="186" t="s">
        <v>89</v>
      </c>
    </row>
    <row r="56" spans="1:6" x14ac:dyDescent="0.45">
      <c r="A56" s="204"/>
      <c r="B56" s="197" t="s">
        <v>2</v>
      </c>
      <c r="C56" s="190" t="s">
        <v>91</v>
      </c>
      <c r="D56" s="190" t="s">
        <v>92</v>
      </c>
      <c r="E56" s="190"/>
      <c r="F56" s="190"/>
    </row>
    <row r="57" spans="1:6" x14ac:dyDescent="0.45">
      <c r="A57" s="204"/>
      <c r="B57" s="197" t="s">
        <v>2</v>
      </c>
      <c r="C57" s="197" t="s">
        <v>91</v>
      </c>
      <c r="D57" s="190" t="s">
        <v>93</v>
      </c>
      <c r="E57" s="190" t="s">
        <v>94</v>
      </c>
      <c r="F57" s="190"/>
    </row>
    <row r="58" spans="1:6" x14ac:dyDescent="0.45">
      <c r="A58" s="204"/>
      <c r="B58" s="197" t="s">
        <v>2</v>
      </c>
      <c r="C58" s="197" t="s">
        <v>91</v>
      </c>
      <c r="D58" s="197" t="s">
        <v>93</v>
      </c>
      <c r="E58" s="186" t="s">
        <v>95</v>
      </c>
      <c r="F58" s="186" t="s">
        <v>96</v>
      </c>
    </row>
    <row r="59" spans="1:6" x14ac:dyDescent="0.45">
      <c r="A59" s="204"/>
      <c r="B59" s="197" t="s">
        <v>2</v>
      </c>
      <c r="C59" s="197" t="s">
        <v>91</v>
      </c>
      <c r="D59" s="197" t="s">
        <v>93</v>
      </c>
      <c r="E59" s="186" t="s">
        <v>97</v>
      </c>
      <c r="F59" s="186" t="s">
        <v>98</v>
      </c>
    </row>
    <row r="60" spans="1:6" x14ac:dyDescent="0.45">
      <c r="A60" s="204"/>
      <c r="B60" s="197" t="s">
        <v>2</v>
      </c>
      <c r="C60" s="197" t="s">
        <v>91</v>
      </c>
      <c r="D60" s="190" t="s">
        <v>99</v>
      </c>
      <c r="E60" s="190" t="s">
        <v>100</v>
      </c>
      <c r="F60" s="190"/>
    </row>
    <row r="61" spans="1:6" x14ac:dyDescent="0.45">
      <c r="A61" s="204"/>
      <c r="B61" s="197" t="s">
        <v>2</v>
      </c>
      <c r="C61" s="197" t="s">
        <v>91</v>
      </c>
      <c r="D61" s="197" t="s">
        <v>99</v>
      </c>
      <c r="E61" s="186" t="s">
        <v>101</v>
      </c>
      <c r="F61" s="186" t="s">
        <v>102</v>
      </c>
    </row>
    <row r="62" spans="1:6" x14ac:dyDescent="0.45">
      <c r="A62" s="204"/>
      <c r="B62" s="197" t="s">
        <v>2</v>
      </c>
      <c r="C62" s="197" t="s">
        <v>91</v>
      </c>
      <c r="D62" s="197" t="s">
        <v>99</v>
      </c>
      <c r="E62" s="186" t="s">
        <v>103</v>
      </c>
      <c r="F62" s="186" t="s">
        <v>104</v>
      </c>
    </row>
    <row r="63" spans="1:6" ht="18" x14ac:dyDescent="0.55000000000000004">
      <c r="A63" s="204"/>
      <c r="B63" s="194" t="s">
        <v>105</v>
      </c>
      <c r="C63" s="194" t="s">
        <v>106</v>
      </c>
      <c r="D63" s="195"/>
      <c r="E63" s="195"/>
      <c r="F63" s="195"/>
    </row>
    <row r="64" spans="1:6" x14ac:dyDescent="0.45">
      <c r="A64" s="204"/>
      <c r="B64" s="197" t="s">
        <v>105</v>
      </c>
      <c r="C64" s="190" t="s">
        <v>107</v>
      </c>
      <c r="D64" s="190" t="s">
        <v>108</v>
      </c>
      <c r="E64" s="190"/>
      <c r="F64" s="190"/>
    </row>
    <row r="65" spans="1:6" x14ac:dyDescent="0.45">
      <c r="A65" s="204"/>
      <c r="B65" s="197" t="s">
        <v>105</v>
      </c>
      <c r="C65" s="197" t="s">
        <v>107</v>
      </c>
      <c r="D65" s="190" t="s">
        <v>109</v>
      </c>
      <c r="E65" s="190" t="s">
        <v>110</v>
      </c>
      <c r="F65" s="190"/>
    </row>
    <row r="66" spans="1:6" x14ac:dyDescent="0.45">
      <c r="A66" s="204"/>
      <c r="B66" s="197" t="s">
        <v>105</v>
      </c>
      <c r="C66" s="197" t="s">
        <v>107</v>
      </c>
      <c r="D66" s="197" t="s">
        <v>109</v>
      </c>
      <c r="E66" s="186" t="s">
        <v>111</v>
      </c>
      <c r="F66" s="186" t="s">
        <v>110</v>
      </c>
    </row>
    <row r="67" spans="1:6" x14ac:dyDescent="0.45">
      <c r="A67" s="204"/>
      <c r="B67" s="197" t="s">
        <v>105</v>
      </c>
      <c r="C67" s="197" t="s">
        <v>107</v>
      </c>
      <c r="D67" s="190" t="s">
        <v>112</v>
      </c>
      <c r="E67" s="190" t="s">
        <v>113</v>
      </c>
      <c r="F67" s="190"/>
    </row>
    <row r="68" spans="1:6" x14ac:dyDescent="0.45">
      <c r="A68" s="204"/>
      <c r="B68" s="197" t="s">
        <v>105</v>
      </c>
      <c r="C68" s="197" t="s">
        <v>107</v>
      </c>
      <c r="D68" s="197" t="s">
        <v>112</v>
      </c>
      <c r="E68" s="186" t="s">
        <v>114</v>
      </c>
      <c r="F68" s="186" t="s">
        <v>113</v>
      </c>
    </row>
    <row r="69" spans="1:6" x14ac:dyDescent="0.45">
      <c r="A69" s="204"/>
      <c r="B69" s="197" t="s">
        <v>105</v>
      </c>
      <c r="C69" s="190" t="s">
        <v>115</v>
      </c>
      <c r="D69" s="190" t="s">
        <v>116</v>
      </c>
      <c r="E69" s="190"/>
      <c r="F69" s="190"/>
    </row>
    <row r="70" spans="1:6" x14ac:dyDescent="0.45">
      <c r="A70" s="204"/>
      <c r="B70" s="197" t="s">
        <v>105</v>
      </c>
      <c r="C70" s="197" t="s">
        <v>115</v>
      </c>
      <c r="D70" s="190" t="s">
        <v>117</v>
      </c>
      <c r="E70" s="190" t="s">
        <v>118</v>
      </c>
      <c r="F70" s="190"/>
    </row>
    <row r="71" spans="1:6" x14ac:dyDescent="0.45">
      <c r="A71" s="204"/>
      <c r="B71" s="197" t="s">
        <v>105</v>
      </c>
      <c r="C71" s="197" t="s">
        <v>115</v>
      </c>
      <c r="D71" s="197" t="s">
        <v>117</v>
      </c>
      <c r="E71" s="186" t="s">
        <v>119</v>
      </c>
      <c r="F71" s="186" t="s">
        <v>118</v>
      </c>
    </row>
    <row r="72" spans="1:6" x14ac:dyDescent="0.45">
      <c r="A72" s="204"/>
      <c r="B72" s="197" t="s">
        <v>105</v>
      </c>
      <c r="C72" s="197" t="s">
        <v>115</v>
      </c>
      <c r="D72" s="190" t="s">
        <v>120</v>
      </c>
      <c r="E72" s="190" t="s">
        <v>121</v>
      </c>
      <c r="F72" s="190"/>
    </row>
    <row r="73" spans="1:6" x14ac:dyDescent="0.45">
      <c r="A73" s="204"/>
      <c r="B73" s="197" t="s">
        <v>105</v>
      </c>
      <c r="C73" s="197" t="s">
        <v>115</v>
      </c>
      <c r="D73" s="197" t="s">
        <v>120</v>
      </c>
      <c r="E73" s="186" t="s">
        <v>122</v>
      </c>
      <c r="F73" s="186" t="s">
        <v>121</v>
      </c>
    </row>
    <row r="74" spans="1:6" x14ac:dyDescent="0.45">
      <c r="A74" s="204"/>
      <c r="B74" s="197" t="s">
        <v>105</v>
      </c>
      <c r="C74" s="190" t="s">
        <v>123</v>
      </c>
      <c r="D74" s="190" t="s">
        <v>124</v>
      </c>
      <c r="E74" s="190"/>
      <c r="F74" s="190"/>
    </row>
    <row r="75" spans="1:6" x14ac:dyDescent="0.45">
      <c r="A75" s="204"/>
      <c r="B75" s="197" t="s">
        <v>105</v>
      </c>
      <c r="C75" s="197" t="s">
        <v>123</v>
      </c>
      <c r="D75" s="190" t="s">
        <v>125</v>
      </c>
      <c r="E75" s="190" t="s">
        <v>126</v>
      </c>
      <c r="F75" s="190"/>
    </row>
    <row r="76" spans="1:6" x14ac:dyDescent="0.45">
      <c r="A76" s="204"/>
      <c r="B76" s="197" t="s">
        <v>105</v>
      </c>
      <c r="C76" s="197" t="s">
        <v>123</v>
      </c>
      <c r="D76" s="197" t="s">
        <v>125</v>
      </c>
      <c r="E76" s="186" t="s">
        <v>127</v>
      </c>
      <c r="F76" s="186" t="s">
        <v>126</v>
      </c>
    </row>
    <row r="77" spans="1:6" x14ac:dyDescent="0.45">
      <c r="A77" s="204"/>
      <c r="B77" s="197" t="s">
        <v>105</v>
      </c>
      <c r="C77" s="197" t="s">
        <v>123</v>
      </c>
      <c r="D77" s="190" t="s">
        <v>128</v>
      </c>
      <c r="E77" s="190" t="s">
        <v>129</v>
      </c>
      <c r="F77" s="190"/>
    </row>
    <row r="78" spans="1:6" x14ac:dyDescent="0.45">
      <c r="A78" s="204"/>
      <c r="B78" s="197" t="s">
        <v>105</v>
      </c>
      <c r="C78" s="197" t="s">
        <v>123</v>
      </c>
      <c r="D78" s="197" t="s">
        <v>128</v>
      </c>
      <c r="E78" s="186" t="s">
        <v>130</v>
      </c>
      <c r="F78" s="186" t="s">
        <v>131</v>
      </c>
    </row>
    <row r="79" spans="1:6" x14ac:dyDescent="0.45">
      <c r="A79" s="204"/>
      <c r="B79" s="197" t="s">
        <v>105</v>
      </c>
      <c r="C79" s="197" t="s">
        <v>123</v>
      </c>
      <c r="D79" s="197" t="s">
        <v>128</v>
      </c>
      <c r="E79" s="186" t="s">
        <v>132</v>
      </c>
      <c r="F79" s="186" t="s">
        <v>133</v>
      </c>
    </row>
    <row r="80" spans="1:6" x14ac:dyDescent="0.45">
      <c r="A80" s="204"/>
      <c r="B80" s="197" t="s">
        <v>105</v>
      </c>
      <c r="C80" s="190" t="s">
        <v>134</v>
      </c>
      <c r="D80" s="190" t="s">
        <v>135</v>
      </c>
      <c r="E80" s="190"/>
      <c r="F80" s="190"/>
    </row>
    <row r="81" spans="1:6" x14ac:dyDescent="0.45">
      <c r="A81" s="204"/>
      <c r="B81" s="197" t="s">
        <v>105</v>
      </c>
      <c r="C81" s="197" t="s">
        <v>134</v>
      </c>
      <c r="D81" s="190" t="s">
        <v>136</v>
      </c>
      <c r="E81" s="190" t="s">
        <v>137</v>
      </c>
      <c r="F81" s="190"/>
    </row>
    <row r="82" spans="1:6" x14ac:dyDescent="0.45">
      <c r="A82" s="204"/>
      <c r="B82" s="197" t="s">
        <v>105</v>
      </c>
      <c r="C82" s="197" t="s">
        <v>134</v>
      </c>
      <c r="D82" s="197" t="s">
        <v>136</v>
      </c>
      <c r="E82" s="186" t="s">
        <v>138</v>
      </c>
      <c r="F82" s="186" t="s">
        <v>137</v>
      </c>
    </row>
    <row r="83" spans="1:6" x14ac:dyDescent="0.45">
      <c r="A83" s="204"/>
      <c r="B83" s="197" t="s">
        <v>105</v>
      </c>
      <c r="C83" s="197" t="s">
        <v>134</v>
      </c>
      <c r="D83" s="190" t="s">
        <v>139</v>
      </c>
      <c r="E83" s="190" t="s">
        <v>140</v>
      </c>
      <c r="F83" s="190"/>
    </row>
    <row r="84" spans="1:6" x14ac:dyDescent="0.45">
      <c r="A84" s="204"/>
      <c r="B84" s="197" t="s">
        <v>105</v>
      </c>
      <c r="C84" s="197" t="s">
        <v>134</v>
      </c>
      <c r="D84" s="197" t="s">
        <v>139</v>
      </c>
      <c r="E84" s="186" t="s">
        <v>141</v>
      </c>
      <c r="F84" s="186" t="s">
        <v>142</v>
      </c>
    </row>
    <row r="85" spans="1:6" x14ac:dyDescent="0.45">
      <c r="A85" s="204"/>
      <c r="B85" s="197" t="s">
        <v>105</v>
      </c>
      <c r="C85" s="197" t="s">
        <v>134</v>
      </c>
      <c r="D85" s="197" t="s">
        <v>139</v>
      </c>
      <c r="E85" s="186" t="s">
        <v>143</v>
      </c>
      <c r="F85" s="186" t="s">
        <v>144</v>
      </c>
    </row>
    <row r="86" spans="1:6" x14ac:dyDescent="0.45">
      <c r="A86" s="204"/>
      <c r="B86" s="197" t="s">
        <v>105</v>
      </c>
      <c r="C86" s="197" t="s">
        <v>134</v>
      </c>
      <c r="D86" s="197" t="s">
        <v>139</v>
      </c>
      <c r="E86" s="186" t="s">
        <v>145</v>
      </c>
      <c r="F86" s="186" t="s">
        <v>146</v>
      </c>
    </row>
    <row r="87" spans="1:6" x14ac:dyDescent="0.45">
      <c r="A87" s="204"/>
      <c r="B87" s="197" t="s">
        <v>105</v>
      </c>
      <c r="C87" s="197" t="s">
        <v>134</v>
      </c>
      <c r="D87" s="197" t="s">
        <v>139</v>
      </c>
      <c r="E87" s="186" t="s">
        <v>147</v>
      </c>
      <c r="F87" s="186" t="s">
        <v>148</v>
      </c>
    </row>
    <row r="88" spans="1:6" x14ac:dyDescent="0.45">
      <c r="A88" s="204"/>
      <c r="B88" s="197" t="s">
        <v>105</v>
      </c>
      <c r="C88" s="190" t="s">
        <v>149</v>
      </c>
      <c r="D88" s="190" t="s">
        <v>150</v>
      </c>
      <c r="E88" s="190"/>
      <c r="F88" s="190"/>
    </row>
    <row r="89" spans="1:6" x14ac:dyDescent="0.45">
      <c r="A89" s="204"/>
      <c r="B89" s="197" t="s">
        <v>105</v>
      </c>
      <c r="C89" s="197" t="s">
        <v>149</v>
      </c>
      <c r="D89" s="190" t="s">
        <v>151</v>
      </c>
      <c r="E89" s="190" t="s">
        <v>152</v>
      </c>
      <c r="F89" s="190"/>
    </row>
    <row r="90" spans="1:6" x14ac:dyDescent="0.45">
      <c r="A90" s="204"/>
      <c r="B90" s="197" t="s">
        <v>105</v>
      </c>
      <c r="C90" s="197" t="s">
        <v>149</v>
      </c>
      <c r="D90" s="197" t="s">
        <v>151</v>
      </c>
      <c r="E90" s="186" t="s">
        <v>153</v>
      </c>
      <c r="F90" s="186" t="s">
        <v>152</v>
      </c>
    </row>
    <row r="91" spans="1:6" x14ac:dyDescent="0.45">
      <c r="A91" s="204"/>
      <c r="B91" s="197" t="s">
        <v>105</v>
      </c>
      <c r="C91" s="197" t="s">
        <v>149</v>
      </c>
      <c r="D91" s="190" t="s">
        <v>154</v>
      </c>
      <c r="E91" s="190" t="s">
        <v>155</v>
      </c>
      <c r="F91" s="190"/>
    </row>
    <row r="92" spans="1:6" x14ac:dyDescent="0.45">
      <c r="A92" s="204"/>
      <c r="B92" s="197" t="s">
        <v>105</v>
      </c>
      <c r="C92" s="197" t="s">
        <v>149</v>
      </c>
      <c r="D92" s="197" t="s">
        <v>154</v>
      </c>
      <c r="E92" s="186" t="s">
        <v>156</v>
      </c>
      <c r="F92" s="186" t="s">
        <v>155</v>
      </c>
    </row>
    <row r="93" spans="1:6" ht="18" x14ac:dyDescent="0.55000000000000004">
      <c r="A93" s="204"/>
      <c r="B93" s="194" t="s">
        <v>157</v>
      </c>
      <c r="C93" s="194" t="s">
        <v>158</v>
      </c>
      <c r="D93" s="195"/>
      <c r="E93" s="195"/>
      <c r="F93" s="195"/>
    </row>
    <row r="94" spans="1:6" x14ac:dyDescent="0.45">
      <c r="A94" s="204"/>
      <c r="B94" s="197" t="s">
        <v>157</v>
      </c>
      <c r="C94" s="190" t="s">
        <v>159</v>
      </c>
      <c r="D94" s="190" t="s">
        <v>160</v>
      </c>
      <c r="E94" s="190"/>
      <c r="F94" s="190"/>
    </row>
    <row r="95" spans="1:6" x14ac:dyDescent="0.45">
      <c r="A95" s="204"/>
      <c r="B95" s="197" t="s">
        <v>157</v>
      </c>
      <c r="C95" s="197" t="s">
        <v>159</v>
      </c>
      <c r="D95" s="190" t="s">
        <v>161</v>
      </c>
      <c r="E95" s="190" t="s">
        <v>162</v>
      </c>
      <c r="F95" s="190"/>
    </row>
    <row r="96" spans="1:6" x14ac:dyDescent="0.45">
      <c r="A96" s="204"/>
      <c r="B96" s="197" t="s">
        <v>157</v>
      </c>
      <c r="C96" s="197" t="s">
        <v>159</v>
      </c>
      <c r="D96" s="197" t="s">
        <v>161</v>
      </c>
      <c r="E96" s="186" t="s">
        <v>163</v>
      </c>
      <c r="F96" s="186" t="s">
        <v>162</v>
      </c>
    </row>
    <row r="97" spans="1:6" x14ac:dyDescent="0.45">
      <c r="A97" s="204"/>
      <c r="B97" s="197" t="s">
        <v>157</v>
      </c>
      <c r="C97" s="197" t="s">
        <v>159</v>
      </c>
      <c r="D97" s="190" t="s">
        <v>164</v>
      </c>
      <c r="E97" s="190" t="s">
        <v>165</v>
      </c>
      <c r="F97" s="190"/>
    </row>
    <row r="98" spans="1:6" x14ac:dyDescent="0.45">
      <c r="A98" s="204"/>
      <c r="B98" s="197" t="s">
        <v>157</v>
      </c>
      <c r="C98" s="197" t="s">
        <v>159</v>
      </c>
      <c r="D98" s="197" t="s">
        <v>164</v>
      </c>
      <c r="E98" s="186" t="s">
        <v>166</v>
      </c>
      <c r="F98" s="186" t="s">
        <v>165</v>
      </c>
    </row>
    <row r="99" spans="1:6" x14ac:dyDescent="0.45">
      <c r="A99" s="204"/>
      <c r="B99" s="197" t="s">
        <v>157</v>
      </c>
      <c r="C99" s="197" t="s">
        <v>159</v>
      </c>
      <c r="D99" s="190" t="s">
        <v>167</v>
      </c>
      <c r="E99" s="190" t="s">
        <v>168</v>
      </c>
      <c r="F99" s="190"/>
    </row>
    <row r="100" spans="1:6" x14ac:dyDescent="0.45">
      <c r="A100" s="204"/>
      <c r="B100" s="197" t="s">
        <v>157</v>
      </c>
      <c r="C100" s="197" t="s">
        <v>159</v>
      </c>
      <c r="D100" s="197" t="s">
        <v>167</v>
      </c>
      <c r="E100" s="186" t="s">
        <v>169</v>
      </c>
      <c r="F100" s="186" t="s">
        <v>168</v>
      </c>
    </row>
    <row r="101" spans="1:6" x14ac:dyDescent="0.45">
      <c r="A101" s="204"/>
      <c r="B101" s="197" t="s">
        <v>157</v>
      </c>
      <c r="C101" s="197" t="s">
        <v>159</v>
      </c>
      <c r="D101" s="190" t="s">
        <v>170</v>
      </c>
      <c r="E101" s="190" t="s">
        <v>171</v>
      </c>
      <c r="F101" s="190"/>
    </row>
    <row r="102" spans="1:6" x14ac:dyDescent="0.45">
      <c r="A102" s="204"/>
      <c r="B102" s="197" t="s">
        <v>157</v>
      </c>
      <c r="C102" s="197" t="s">
        <v>159</v>
      </c>
      <c r="D102" s="197" t="s">
        <v>170</v>
      </c>
      <c r="E102" s="186" t="s">
        <v>172</v>
      </c>
      <c r="F102" s="186" t="s">
        <v>171</v>
      </c>
    </row>
    <row r="103" spans="1:6" x14ac:dyDescent="0.45">
      <c r="A103" s="204"/>
      <c r="B103" s="197" t="s">
        <v>157</v>
      </c>
      <c r="C103" s="197" t="s">
        <v>159</v>
      </c>
      <c r="D103" s="190" t="s">
        <v>173</v>
      </c>
      <c r="E103" s="190" t="s">
        <v>174</v>
      </c>
      <c r="F103" s="190"/>
    </row>
    <row r="104" spans="1:6" x14ac:dyDescent="0.45">
      <c r="A104" s="204"/>
      <c r="B104" s="197" t="s">
        <v>157</v>
      </c>
      <c r="C104" s="197" t="s">
        <v>159</v>
      </c>
      <c r="D104" s="197" t="s">
        <v>173</v>
      </c>
      <c r="E104" s="186" t="s">
        <v>175</v>
      </c>
      <c r="F104" s="186" t="s">
        <v>174</v>
      </c>
    </row>
    <row r="105" spans="1:6" x14ac:dyDescent="0.45">
      <c r="A105" s="204"/>
      <c r="B105" s="197" t="s">
        <v>157</v>
      </c>
      <c r="C105" s="197" t="s">
        <v>159</v>
      </c>
      <c r="D105" s="190" t="s">
        <v>176</v>
      </c>
      <c r="E105" s="190" t="s">
        <v>177</v>
      </c>
      <c r="F105" s="190"/>
    </row>
    <row r="106" spans="1:6" x14ac:dyDescent="0.45">
      <c r="A106" s="204"/>
      <c r="B106" s="197" t="s">
        <v>157</v>
      </c>
      <c r="C106" s="197" t="s">
        <v>159</v>
      </c>
      <c r="D106" s="197" t="s">
        <v>176</v>
      </c>
      <c r="E106" s="186" t="s">
        <v>178</v>
      </c>
      <c r="F106" s="186" t="s">
        <v>179</v>
      </c>
    </row>
    <row r="107" spans="1:6" x14ac:dyDescent="0.45">
      <c r="A107" s="204"/>
      <c r="B107" s="197" t="s">
        <v>157</v>
      </c>
      <c r="C107" s="197" t="s">
        <v>159</v>
      </c>
      <c r="D107" s="197" t="s">
        <v>176</v>
      </c>
      <c r="E107" s="186" t="s">
        <v>180</v>
      </c>
      <c r="F107" s="186" t="s">
        <v>181</v>
      </c>
    </row>
    <row r="108" spans="1:6" x14ac:dyDescent="0.45">
      <c r="A108" s="204"/>
      <c r="B108" s="197" t="s">
        <v>157</v>
      </c>
      <c r="C108" s="197" t="s">
        <v>159</v>
      </c>
      <c r="D108" s="190" t="s">
        <v>182</v>
      </c>
      <c r="E108" s="190" t="s">
        <v>183</v>
      </c>
      <c r="F108" s="190"/>
    </row>
    <row r="109" spans="1:6" x14ac:dyDescent="0.45">
      <c r="A109" s="204"/>
      <c r="B109" s="197" t="s">
        <v>157</v>
      </c>
      <c r="C109" s="197" t="s">
        <v>159</v>
      </c>
      <c r="D109" s="197" t="s">
        <v>182</v>
      </c>
      <c r="E109" s="186" t="s">
        <v>184</v>
      </c>
      <c r="F109" s="186" t="s">
        <v>185</v>
      </c>
    </row>
    <row r="110" spans="1:6" x14ac:dyDescent="0.45">
      <c r="A110" s="204"/>
      <c r="B110" s="197" t="s">
        <v>157</v>
      </c>
      <c r="C110" s="197" t="s">
        <v>159</v>
      </c>
      <c r="D110" s="197" t="s">
        <v>182</v>
      </c>
      <c r="E110" s="186" t="s">
        <v>186</v>
      </c>
      <c r="F110" s="186" t="s">
        <v>187</v>
      </c>
    </row>
    <row r="111" spans="1:6" x14ac:dyDescent="0.45">
      <c r="A111" s="204"/>
      <c r="B111" s="197" t="s">
        <v>157</v>
      </c>
      <c r="C111" s="197" t="s">
        <v>159</v>
      </c>
      <c r="D111" s="197" t="s">
        <v>182</v>
      </c>
      <c r="E111" s="186" t="s">
        <v>188</v>
      </c>
      <c r="F111" s="186" t="s">
        <v>189</v>
      </c>
    </row>
    <row r="112" spans="1:6" x14ac:dyDescent="0.45">
      <c r="A112" s="204"/>
      <c r="B112" s="197" t="s">
        <v>157</v>
      </c>
      <c r="C112" s="197" t="s">
        <v>159</v>
      </c>
      <c r="D112" s="197" t="s">
        <v>182</v>
      </c>
      <c r="E112" s="186" t="s">
        <v>190</v>
      </c>
      <c r="F112" s="186" t="s">
        <v>191</v>
      </c>
    </row>
    <row r="113" spans="1:6" x14ac:dyDescent="0.45">
      <c r="A113" s="204"/>
      <c r="B113" s="197" t="s">
        <v>157</v>
      </c>
      <c r="C113" s="197" t="s">
        <v>159</v>
      </c>
      <c r="D113" s="197" t="s">
        <v>182</v>
      </c>
      <c r="E113" s="186" t="s">
        <v>192</v>
      </c>
      <c r="F113" s="186" t="s">
        <v>193</v>
      </c>
    </row>
    <row r="114" spans="1:6" x14ac:dyDescent="0.45">
      <c r="A114" s="204"/>
      <c r="B114" s="197" t="s">
        <v>157</v>
      </c>
      <c r="C114" s="197" t="s">
        <v>159</v>
      </c>
      <c r="D114" s="197" t="s">
        <v>182</v>
      </c>
      <c r="E114" s="186" t="s">
        <v>194</v>
      </c>
      <c r="F114" s="186" t="s">
        <v>195</v>
      </c>
    </row>
    <row r="115" spans="1:6" x14ac:dyDescent="0.45">
      <c r="A115" s="204"/>
      <c r="B115" s="197" t="s">
        <v>157</v>
      </c>
      <c r="C115" s="197" t="s">
        <v>159</v>
      </c>
      <c r="D115" s="190" t="s">
        <v>196</v>
      </c>
      <c r="E115" s="190" t="s">
        <v>197</v>
      </c>
      <c r="F115" s="190"/>
    </row>
    <row r="116" spans="1:6" x14ac:dyDescent="0.45">
      <c r="A116" s="204"/>
      <c r="B116" s="197" t="s">
        <v>157</v>
      </c>
      <c r="C116" s="197" t="s">
        <v>159</v>
      </c>
      <c r="D116" s="197" t="s">
        <v>196</v>
      </c>
      <c r="E116" s="186" t="s">
        <v>198</v>
      </c>
      <c r="F116" s="186" t="s">
        <v>197</v>
      </c>
    </row>
    <row r="117" spans="1:6" x14ac:dyDescent="0.45">
      <c r="A117" s="204"/>
      <c r="B117" s="197" t="s">
        <v>157</v>
      </c>
      <c r="C117" s="190" t="s">
        <v>199</v>
      </c>
      <c r="D117" s="190" t="s">
        <v>200</v>
      </c>
      <c r="E117" s="190"/>
      <c r="F117" s="190"/>
    </row>
    <row r="118" spans="1:6" x14ac:dyDescent="0.45">
      <c r="A118" s="204"/>
      <c r="B118" s="197" t="s">
        <v>157</v>
      </c>
      <c r="C118" s="197" t="s">
        <v>199</v>
      </c>
      <c r="D118" s="190" t="s">
        <v>201</v>
      </c>
      <c r="E118" s="190" t="s">
        <v>200</v>
      </c>
      <c r="F118" s="190"/>
    </row>
    <row r="119" spans="1:6" x14ac:dyDescent="0.45">
      <c r="A119" s="204"/>
      <c r="B119" s="197" t="s">
        <v>157</v>
      </c>
      <c r="C119" s="197" t="s">
        <v>199</v>
      </c>
      <c r="D119" s="197" t="s">
        <v>201</v>
      </c>
      <c r="E119" s="186" t="s">
        <v>202</v>
      </c>
      <c r="F119" s="186" t="s">
        <v>203</v>
      </c>
    </row>
    <row r="120" spans="1:6" x14ac:dyDescent="0.45">
      <c r="A120" s="204"/>
      <c r="B120" s="197" t="s">
        <v>157</v>
      </c>
      <c r="C120" s="197" t="s">
        <v>199</v>
      </c>
      <c r="D120" s="197" t="s">
        <v>201</v>
      </c>
      <c r="E120" s="186" t="s">
        <v>204</v>
      </c>
      <c r="F120" s="186" t="s">
        <v>205</v>
      </c>
    </row>
    <row r="121" spans="1:6" x14ac:dyDescent="0.45">
      <c r="A121" s="204"/>
      <c r="B121" s="197" t="s">
        <v>157</v>
      </c>
      <c r="C121" s="197" t="s">
        <v>199</v>
      </c>
      <c r="D121" s="197" t="s">
        <v>201</v>
      </c>
      <c r="E121" s="186" t="s">
        <v>206</v>
      </c>
      <c r="F121" s="186" t="s">
        <v>207</v>
      </c>
    </row>
    <row r="122" spans="1:6" x14ac:dyDescent="0.45">
      <c r="A122" s="204"/>
      <c r="B122" s="197" t="s">
        <v>157</v>
      </c>
      <c r="C122" s="197" t="s">
        <v>199</v>
      </c>
      <c r="D122" s="197" t="s">
        <v>201</v>
      </c>
      <c r="E122" s="186" t="s">
        <v>208</v>
      </c>
      <c r="F122" s="186" t="s">
        <v>209</v>
      </c>
    </row>
    <row r="123" spans="1:6" x14ac:dyDescent="0.45">
      <c r="A123" s="204"/>
      <c r="B123" s="197" t="s">
        <v>157</v>
      </c>
      <c r="C123" s="190" t="s">
        <v>210</v>
      </c>
      <c r="D123" s="190" t="s">
        <v>211</v>
      </c>
      <c r="E123" s="190"/>
      <c r="F123" s="190"/>
    </row>
    <row r="124" spans="1:6" x14ac:dyDescent="0.45">
      <c r="A124" s="204"/>
      <c r="B124" s="197" t="s">
        <v>157</v>
      </c>
      <c r="C124" s="197" t="s">
        <v>210</v>
      </c>
      <c r="D124" s="190" t="s">
        <v>212</v>
      </c>
      <c r="E124" s="190" t="s">
        <v>211</v>
      </c>
      <c r="F124" s="190"/>
    </row>
    <row r="125" spans="1:6" x14ac:dyDescent="0.45">
      <c r="A125" s="204"/>
      <c r="B125" s="197" t="s">
        <v>157</v>
      </c>
      <c r="C125" s="197" t="s">
        <v>210</v>
      </c>
      <c r="D125" s="197" t="s">
        <v>212</v>
      </c>
      <c r="E125" s="186" t="s">
        <v>213</v>
      </c>
      <c r="F125" s="186" t="s">
        <v>211</v>
      </c>
    </row>
    <row r="126" spans="1:6" x14ac:dyDescent="0.45">
      <c r="A126" s="204"/>
      <c r="B126" s="197" t="s">
        <v>157</v>
      </c>
      <c r="C126" s="190" t="s">
        <v>214</v>
      </c>
      <c r="D126" s="190" t="s">
        <v>215</v>
      </c>
      <c r="E126" s="190"/>
      <c r="F126" s="190"/>
    </row>
    <row r="127" spans="1:6" x14ac:dyDescent="0.45">
      <c r="A127" s="204"/>
      <c r="B127" s="197" t="s">
        <v>157</v>
      </c>
      <c r="C127" s="197" t="s">
        <v>214</v>
      </c>
      <c r="D127" s="190" t="s">
        <v>216</v>
      </c>
      <c r="E127" s="190" t="s">
        <v>217</v>
      </c>
      <c r="F127" s="190"/>
    </row>
    <row r="128" spans="1:6" x14ac:dyDescent="0.45">
      <c r="A128" s="204"/>
      <c r="B128" s="197" t="s">
        <v>157</v>
      </c>
      <c r="C128" s="197" t="s">
        <v>214</v>
      </c>
      <c r="D128" s="197" t="s">
        <v>216</v>
      </c>
      <c r="E128" s="186" t="s">
        <v>218</v>
      </c>
      <c r="F128" s="186" t="s">
        <v>219</v>
      </c>
    </row>
    <row r="129" spans="1:6" x14ac:dyDescent="0.45">
      <c r="A129" s="204"/>
      <c r="B129" s="197" t="s">
        <v>157</v>
      </c>
      <c r="C129" s="197" t="s">
        <v>214</v>
      </c>
      <c r="D129" s="197" t="s">
        <v>216</v>
      </c>
      <c r="E129" s="186" t="s">
        <v>220</v>
      </c>
      <c r="F129" s="186" t="s">
        <v>221</v>
      </c>
    </row>
    <row r="130" spans="1:6" x14ac:dyDescent="0.45">
      <c r="A130" s="204"/>
      <c r="B130" s="197" t="s">
        <v>157</v>
      </c>
      <c r="C130" s="197" t="s">
        <v>214</v>
      </c>
      <c r="D130" s="197" t="s">
        <v>216</v>
      </c>
      <c r="E130" s="186" t="s">
        <v>222</v>
      </c>
      <c r="F130" s="186" t="s">
        <v>223</v>
      </c>
    </row>
    <row r="131" spans="1:6" x14ac:dyDescent="0.45">
      <c r="A131" s="204"/>
      <c r="B131" s="197" t="s">
        <v>157</v>
      </c>
      <c r="C131" s="197" t="s">
        <v>214</v>
      </c>
      <c r="D131" s="190" t="s">
        <v>224</v>
      </c>
      <c r="E131" s="190" t="s">
        <v>225</v>
      </c>
      <c r="F131" s="190"/>
    </row>
    <row r="132" spans="1:6" x14ac:dyDescent="0.45">
      <c r="A132" s="204"/>
      <c r="B132" s="197" t="s">
        <v>157</v>
      </c>
      <c r="C132" s="197" t="s">
        <v>214</v>
      </c>
      <c r="D132" s="197" t="s">
        <v>224</v>
      </c>
      <c r="E132" s="186" t="s">
        <v>226</v>
      </c>
      <c r="F132" s="186" t="s">
        <v>227</v>
      </c>
    </row>
    <row r="133" spans="1:6" x14ac:dyDescent="0.45">
      <c r="A133" s="204"/>
      <c r="B133" s="197" t="s">
        <v>157</v>
      </c>
      <c r="C133" s="197" t="s">
        <v>214</v>
      </c>
      <c r="D133" s="197" t="s">
        <v>224</v>
      </c>
      <c r="E133" s="186" t="s">
        <v>228</v>
      </c>
      <c r="F133" s="186" t="s">
        <v>229</v>
      </c>
    </row>
    <row r="134" spans="1:6" x14ac:dyDescent="0.45">
      <c r="A134" s="204"/>
      <c r="B134" s="197" t="s">
        <v>157</v>
      </c>
      <c r="C134" s="197" t="s">
        <v>214</v>
      </c>
      <c r="D134" s="197" t="s">
        <v>224</v>
      </c>
      <c r="E134" s="186" t="s">
        <v>230</v>
      </c>
      <c r="F134" s="186" t="s">
        <v>231</v>
      </c>
    </row>
    <row r="135" spans="1:6" x14ac:dyDescent="0.45">
      <c r="A135" s="204"/>
      <c r="B135" s="197" t="s">
        <v>157</v>
      </c>
      <c r="C135" s="197" t="s">
        <v>214</v>
      </c>
      <c r="D135" s="197" t="s">
        <v>224</v>
      </c>
      <c r="E135" s="186" t="s">
        <v>232</v>
      </c>
      <c r="F135" s="186" t="s">
        <v>233</v>
      </c>
    </row>
    <row r="136" spans="1:6" x14ac:dyDescent="0.45">
      <c r="A136" s="204"/>
      <c r="B136" s="197" t="s">
        <v>157</v>
      </c>
      <c r="C136" s="197" t="s">
        <v>214</v>
      </c>
      <c r="D136" s="197" t="s">
        <v>224</v>
      </c>
      <c r="E136" s="186" t="s">
        <v>234</v>
      </c>
      <c r="F136" s="186" t="s">
        <v>235</v>
      </c>
    </row>
    <row r="137" spans="1:6" x14ac:dyDescent="0.45">
      <c r="A137" s="204"/>
      <c r="B137" s="197" t="s">
        <v>157</v>
      </c>
      <c r="C137" s="190" t="s">
        <v>236</v>
      </c>
      <c r="D137" s="190" t="s">
        <v>237</v>
      </c>
      <c r="E137" s="190"/>
      <c r="F137" s="190"/>
    </row>
    <row r="138" spans="1:6" x14ac:dyDescent="0.45">
      <c r="A138" s="204"/>
      <c r="B138" s="197" t="s">
        <v>157</v>
      </c>
      <c r="C138" s="197" t="s">
        <v>236</v>
      </c>
      <c r="D138" s="190" t="s">
        <v>238</v>
      </c>
      <c r="E138" s="190" t="s">
        <v>239</v>
      </c>
      <c r="F138" s="190"/>
    </row>
    <row r="139" spans="1:6" x14ac:dyDescent="0.45">
      <c r="A139" s="204"/>
      <c r="B139" s="197" t="s">
        <v>157</v>
      </c>
      <c r="C139" s="197" t="s">
        <v>236</v>
      </c>
      <c r="D139" s="197" t="s">
        <v>238</v>
      </c>
      <c r="E139" s="186" t="s">
        <v>240</v>
      </c>
      <c r="F139" s="186" t="s">
        <v>239</v>
      </c>
    </row>
    <row r="140" spans="1:6" x14ac:dyDescent="0.45">
      <c r="A140" s="204"/>
      <c r="B140" s="197" t="s">
        <v>157</v>
      </c>
      <c r="C140" s="197" t="s">
        <v>236</v>
      </c>
      <c r="D140" s="190" t="s">
        <v>241</v>
      </c>
      <c r="E140" s="190" t="s">
        <v>242</v>
      </c>
      <c r="F140" s="190"/>
    </row>
    <row r="141" spans="1:6" x14ac:dyDescent="0.45">
      <c r="A141" s="204"/>
      <c r="B141" s="197" t="s">
        <v>157</v>
      </c>
      <c r="C141" s="197" t="s">
        <v>236</v>
      </c>
      <c r="D141" s="197" t="s">
        <v>241</v>
      </c>
      <c r="E141" s="186" t="s">
        <v>243</v>
      </c>
      <c r="F141" s="186" t="s">
        <v>242</v>
      </c>
    </row>
    <row r="142" spans="1:6" x14ac:dyDescent="0.45">
      <c r="A142" s="204"/>
      <c r="B142" s="197" t="s">
        <v>157</v>
      </c>
      <c r="C142" s="197" t="s">
        <v>236</v>
      </c>
      <c r="D142" s="190" t="s">
        <v>244</v>
      </c>
      <c r="E142" s="190" t="s">
        <v>245</v>
      </c>
      <c r="F142" s="190"/>
    </row>
    <row r="143" spans="1:6" x14ac:dyDescent="0.45">
      <c r="A143" s="204"/>
      <c r="B143" s="197" t="s">
        <v>157</v>
      </c>
      <c r="C143" s="197" t="s">
        <v>236</v>
      </c>
      <c r="D143" s="197" t="s">
        <v>244</v>
      </c>
      <c r="E143" s="186" t="s">
        <v>246</v>
      </c>
      <c r="F143" s="186" t="s">
        <v>245</v>
      </c>
    </row>
    <row r="144" spans="1:6" x14ac:dyDescent="0.45">
      <c r="A144" s="204"/>
      <c r="B144" s="197" t="s">
        <v>157</v>
      </c>
      <c r="C144" s="190" t="s">
        <v>247</v>
      </c>
      <c r="D144" s="190" t="s">
        <v>248</v>
      </c>
      <c r="E144" s="190"/>
      <c r="F144" s="190"/>
    </row>
    <row r="145" spans="1:6" x14ac:dyDescent="0.45">
      <c r="A145" s="204"/>
      <c r="B145" s="197" t="s">
        <v>157</v>
      </c>
      <c r="C145" s="197" t="s">
        <v>247</v>
      </c>
      <c r="D145" s="190" t="s">
        <v>249</v>
      </c>
      <c r="E145" s="190" t="s">
        <v>250</v>
      </c>
      <c r="F145" s="190"/>
    </row>
    <row r="146" spans="1:6" x14ac:dyDescent="0.45">
      <c r="A146" s="204"/>
      <c r="B146" s="197" t="s">
        <v>157</v>
      </c>
      <c r="C146" s="197" t="s">
        <v>247</v>
      </c>
      <c r="D146" s="197" t="s">
        <v>249</v>
      </c>
      <c r="E146" s="186" t="s">
        <v>251</v>
      </c>
      <c r="F146" s="186" t="s">
        <v>252</v>
      </c>
    </row>
    <row r="147" spans="1:6" x14ac:dyDescent="0.45">
      <c r="A147" s="204"/>
      <c r="B147" s="197" t="s">
        <v>157</v>
      </c>
      <c r="C147" s="197" t="s">
        <v>247</v>
      </c>
      <c r="D147" s="197" t="s">
        <v>249</v>
      </c>
      <c r="E147" s="186" t="s">
        <v>253</v>
      </c>
      <c r="F147" s="186" t="s">
        <v>254</v>
      </c>
    </row>
    <row r="148" spans="1:6" x14ac:dyDescent="0.45">
      <c r="A148" s="204"/>
      <c r="B148" s="197" t="s">
        <v>157</v>
      </c>
      <c r="C148" s="197" t="s">
        <v>247</v>
      </c>
      <c r="D148" s="190" t="s">
        <v>255</v>
      </c>
      <c r="E148" s="190" t="s">
        <v>256</v>
      </c>
      <c r="F148" s="190"/>
    </row>
    <row r="149" spans="1:6" x14ac:dyDescent="0.45">
      <c r="A149" s="204"/>
      <c r="B149" s="197" t="s">
        <v>157</v>
      </c>
      <c r="C149" s="197" t="s">
        <v>247</v>
      </c>
      <c r="D149" s="197" t="s">
        <v>255</v>
      </c>
      <c r="E149" s="186" t="s">
        <v>257</v>
      </c>
      <c r="F149" s="186" t="s">
        <v>256</v>
      </c>
    </row>
    <row r="150" spans="1:6" x14ac:dyDescent="0.45">
      <c r="A150" s="204"/>
      <c r="B150" s="197" t="s">
        <v>157</v>
      </c>
      <c r="C150" s="190" t="s">
        <v>258</v>
      </c>
      <c r="D150" s="190" t="s">
        <v>259</v>
      </c>
      <c r="E150" s="190"/>
      <c r="F150" s="190"/>
    </row>
    <row r="151" spans="1:6" x14ac:dyDescent="0.45">
      <c r="A151" s="204"/>
      <c r="B151" s="197" t="s">
        <v>157</v>
      </c>
      <c r="C151" s="197" t="s">
        <v>258</v>
      </c>
      <c r="D151" s="190" t="s">
        <v>260</v>
      </c>
      <c r="E151" s="190" t="s">
        <v>261</v>
      </c>
      <c r="F151" s="190"/>
    </row>
    <row r="152" spans="1:6" x14ac:dyDescent="0.45">
      <c r="A152" s="204"/>
      <c r="B152" s="197" t="s">
        <v>157</v>
      </c>
      <c r="C152" s="197" t="s">
        <v>258</v>
      </c>
      <c r="D152" s="197" t="s">
        <v>260</v>
      </c>
      <c r="E152" s="186" t="s">
        <v>262</v>
      </c>
      <c r="F152" s="186" t="s">
        <v>261</v>
      </c>
    </row>
    <row r="153" spans="1:6" x14ac:dyDescent="0.45">
      <c r="A153" s="204"/>
      <c r="B153" s="197" t="s">
        <v>157</v>
      </c>
      <c r="C153" s="197" t="s">
        <v>258</v>
      </c>
      <c r="D153" s="190" t="s">
        <v>263</v>
      </c>
      <c r="E153" s="190" t="s">
        <v>264</v>
      </c>
      <c r="F153" s="190"/>
    </row>
    <row r="154" spans="1:6" x14ac:dyDescent="0.45">
      <c r="A154" s="204"/>
      <c r="B154" s="197" t="s">
        <v>157</v>
      </c>
      <c r="C154" s="197" t="s">
        <v>258</v>
      </c>
      <c r="D154" s="197" t="s">
        <v>263</v>
      </c>
      <c r="E154" s="186" t="s">
        <v>265</v>
      </c>
      <c r="F154" s="186" t="s">
        <v>266</v>
      </c>
    </row>
    <row r="155" spans="1:6" x14ac:dyDescent="0.45">
      <c r="A155" s="204"/>
      <c r="B155" s="197" t="s">
        <v>157</v>
      </c>
      <c r="C155" s="197" t="s">
        <v>258</v>
      </c>
      <c r="D155" s="197" t="s">
        <v>263</v>
      </c>
      <c r="E155" s="186" t="s">
        <v>267</v>
      </c>
      <c r="F155" s="186" t="s">
        <v>268</v>
      </c>
    </row>
    <row r="156" spans="1:6" x14ac:dyDescent="0.45">
      <c r="A156" s="204"/>
      <c r="B156" s="197" t="s">
        <v>157</v>
      </c>
      <c r="C156" s="197" t="s">
        <v>258</v>
      </c>
      <c r="D156" s="197" t="s">
        <v>263</v>
      </c>
      <c r="E156" s="186" t="s">
        <v>269</v>
      </c>
      <c r="F156" s="186" t="s">
        <v>270</v>
      </c>
    </row>
    <row r="157" spans="1:6" x14ac:dyDescent="0.45">
      <c r="A157" s="204"/>
      <c r="B157" s="197" t="s">
        <v>157</v>
      </c>
      <c r="C157" s="197" t="s">
        <v>258</v>
      </c>
      <c r="D157" s="197" t="s">
        <v>263</v>
      </c>
      <c r="E157" s="186" t="s">
        <v>271</v>
      </c>
      <c r="F157" s="186" t="s">
        <v>272</v>
      </c>
    </row>
    <row r="158" spans="1:6" x14ac:dyDescent="0.45">
      <c r="A158" s="204"/>
      <c r="B158" s="197" t="s">
        <v>157</v>
      </c>
      <c r="C158" s="190" t="s">
        <v>273</v>
      </c>
      <c r="D158" s="190" t="s">
        <v>274</v>
      </c>
      <c r="E158" s="190"/>
      <c r="F158" s="190"/>
    </row>
    <row r="159" spans="1:6" x14ac:dyDescent="0.45">
      <c r="A159" s="204"/>
      <c r="B159" s="197" t="s">
        <v>157</v>
      </c>
      <c r="C159" s="197" t="s">
        <v>273</v>
      </c>
      <c r="D159" s="190" t="s">
        <v>275</v>
      </c>
      <c r="E159" s="190" t="s">
        <v>274</v>
      </c>
      <c r="F159" s="190"/>
    </row>
    <row r="160" spans="1:6" x14ac:dyDescent="0.45">
      <c r="A160" s="204"/>
      <c r="B160" s="197" t="s">
        <v>157</v>
      </c>
      <c r="C160" s="197" t="s">
        <v>273</v>
      </c>
      <c r="D160" s="197" t="s">
        <v>275</v>
      </c>
      <c r="E160" s="186" t="s">
        <v>276</v>
      </c>
      <c r="F160" s="186" t="s">
        <v>277</v>
      </c>
    </row>
    <row r="161" spans="1:6" x14ac:dyDescent="0.45">
      <c r="A161" s="204"/>
      <c r="B161" s="197" t="s">
        <v>157</v>
      </c>
      <c r="C161" s="197" t="s">
        <v>273</v>
      </c>
      <c r="D161" s="197" t="s">
        <v>275</v>
      </c>
      <c r="E161" s="186" t="s">
        <v>278</v>
      </c>
      <c r="F161" s="186" t="s">
        <v>279</v>
      </c>
    </row>
    <row r="162" spans="1:6" x14ac:dyDescent="0.45">
      <c r="A162" s="204"/>
      <c r="B162" s="197" t="s">
        <v>157</v>
      </c>
      <c r="C162" s="197" t="s">
        <v>273</v>
      </c>
      <c r="D162" s="197" t="s">
        <v>275</v>
      </c>
      <c r="E162" s="186" t="s">
        <v>280</v>
      </c>
      <c r="F162" s="186" t="s">
        <v>281</v>
      </c>
    </row>
    <row r="163" spans="1:6" x14ac:dyDescent="0.45">
      <c r="A163" s="204"/>
      <c r="B163" s="197" t="s">
        <v>157</v>
      </c>
      <c r="C163" s="190" t="s">
        <v>282</v>
      </c>
      <c r="D163" s="190" t="s">
        <v>283</v>
      </c>
      <c r="E163" s="190"/>
      <c r="F163" s="190"/>
    </row>
    <row r="164" spans="1:6" x14ac:dyDescent="0.45">
      <c r="A164" s="204"/>
      <c r="B164" s="197" t="s">
        <v>157</v>
      </c>
      <c r="C164" s="197" t="s">
        <v>282</v>
      </c>
      <c r="D164" s="190" t="s">
        <v>284</v>
      </c>
      <c r="E164" s="190" t="s">
        <v>285</v>
      </c>
      <c r="F164" s="190"/>
    </row>
    <row r="165" spans="1:6" x14ac:dyDescent="0.45">
      <c r="A165" s="204"/>
      <c r="B165" s="197" t="s">
        <v>157</v>
      </c>
      <c r="C165" s="197" t="s">
        <v>282</v>
      </c>
      <c r="D165" s="197" t="s">
        <v>284</v>
      </c>
      <c r="E165" s="186" t="s">
        <v>286</v>
      </c>
      <c r="F165" s="186" t="s">
        <v>287</v>
      </c>
    </row>
    <row r="166" spans="1:6" x14ac:dyDescent="0.45">
      <c r="A166" s="204"/>
      <c r="B166" s="197" t="s">
        <v>157</v>
      </c>
      <c r="C166" s="197" t="s">
        <v>282</v>
      </c>
      <c r="D166" s="197" t="s">
        <v>284</v>
      </c>
      <c r="E166" s="186" t="s">
        <v>288</v>
      </c>
      <c r="F166" s="186" t="s">
        <v>289</v>
      </c>
    </row>
    <row r="167" spans="1:6" x14ac:dyDescent="0.45">
      <c r="A167" s="204"/>
      <c r="B167" s="197" t="s">
        <v>157</v>
      </c>
      <c r="C167" s="197" t="s">
        <v>282</v>
      </c>
      <c r="D167" s="190" t="s">
        <v>290</v>
      </c>
      <c r="E167" s="190" t="s">
        <v>291</v>
      </c>
      <c r="F167" s="190"/>
    </row>
    <row r="168" spans="1:6" x14ac:dyDescent="0.45">
      <c r="A168" s="204"/>
      <c r="B168" s="197" t="s">
        <v>157</v>
      </c>
      <c r="C168" s="197" t="s">
        <v>282</v>
      </c>
      <c r="D168" s="197" t="s">
        <v>290</v>
      </c>
      <c r="E168" s="186" t="s">
        <v>292</v>
      </c>
      <c r="F168" s="186" t="s">
        <v>291</v>
      </c>
    </row>
    <row r="169" spans="1:6" x14ac:dyDescent="0.45">
      <c r="A169" s="204"/>
      <c r="B169" s="197" t="s">
        <v>157</v>
      </c>
      <c r="C169" s="190" t="s">
        <v>293</v>
      </c>
      <c r="D169" s="190" t="s">
        <v>294</v>
      </c>
      <c r="E169" s="190"/>
      <c r="F169" s="190"/>
    </row>
    <row r="170" spans="1:6" x14ac:dyDescent="0.45">
      <c r="A170" s="204"/>
      <c r="B170" s="197" t="s">
        <v>157</v>
      </c>
      <c r="C170" s="197" t="s">
        <v>293</v>
      </c>
      <c r="D170" s="190" t="s">
        <v>295</v>
      </c>
      <c r="E170" s="190" t="s">
        <v>296</v>
      </c>
      <c r="F170" s="190"/>
    </row>
    <row r="171" spans="1:6" x14ac:dyDescent="0.45">
      <c r="A171" s="204"/>
      <c r="B171" s="197" t="s">
        <v>157</v>
      </c>
      <c r="C171" s="197" t="s">
        <v>293</v>
      </c>
      <c r="D171" s="197" t="s">
        <v>295</v>
      </c>
      <c r="E171" s="186" t="s">
        <v>297</v>
      </c>
      <c r="F171" s="186" t="s">
        <v>296</v>
      </c>
    </row>
    <row r="172" spans="1:6" x14ac:dyDescent="0.45">
      <c r="A172" s="204"/>
      <c r="B172" s="197" t="s">
        <v>157</v>
      </c>
      <c r="C172" s="197" t="s">
        <v>293</v>
      </c>
      <c r="D172" s="190" t="s">
        <v>298</v>
      </c>
      <c r="E172" s="190" t="s">
        <v>299</v>
      </c>
      <c r="F172" s="190"/>
    </row>
    <row r="173" spans="1:6" x14ac:dyDescent="0.45">
      <c r="A173" s="204"/>
      <c r="B173" s="197" t="s">
        <v>157</v>
      </c>
      <c r="C173" s="197" t="s">
        <v>293</v>
      </c>
      <c r="D173" s="197" t="s">
        <v>298</v>
      </c>
      <c r="E173" s="186" t="s">
        <v>300</v>
      </c>
      <c r="F173" s="186" t="s">
        <v>299</v>
      </c>
    </row>
    <row r="174" spans="1:6" x14ac:dyDescent="0.45">
      <c r="A174" s="204"/>
      <c r="B174" s="197" t="s">
        <v>157</v>
      </c>
      <c r="C174" s="190" t="s">
        <v>301</v>
      </c>
      <c r="D174" s="190" t="s">
        <v>302</v>
      </c>
      <c r="E174" s="190"/>
      <c r="F174" s="190"/>
    </row>
    <row r="175" spans="1:6" x14ac:dyDescent="0.45">
      <c r="A175" s="204"/>
      <c r="B175" s="197" t="s">
        <v>157</v>
      </c>
      <c r="C175" s="197" t="s">
        <v>301</v>
      </c>
      <c r="D175" s="190" t="s">
        <v>303</v>
      </c>
      <c r="E175" s="190" t="s">
        <v>304</v>
      </c>
      <c r="F175" s="190"/>
    </row>
    <row r="176" spans="1:6" x14ac:dyDescent="0.45">
      <c r="A176" s="204"/>
      <c r="B176" s="197" t="s">
        <v>157</v>
      </c>
      <c r="C176" s="197" t="s">
        <v>301</v>
      </c>
      <c r="D176" s="197" t="s">
        <v>303</v>
      </c>
      <c r="E176" s="186" t="s">
        <v>305</v>
      </c>
      <c r="F176" s="186" t="s">
        <v>306</v>
      </c>
    </row>
    <row r="177" spans="1:6" x14ac:dyDescent="0.45">
      <c r="A177" s="204"/>
      <c r="B177" s="197" t="s">
        <v>157</v>
      </c>
      <c r="C177" s="197" t="s">
        <v>301</v>
      </c>
      <c r="D177" s="197" t="s">
        <v>303</v>
      </c>
      <c r="E177" s="186" t="s">
        <v>307</v>
      </c>
      <c r="F177" s="186" t="s">
        <v>308</v>
      </c>
    </row>
    <row r="178" spans="1:6" x14ac:dyDescent="0.45">
      <c r="A178" s="204"/>
      <c r="B178" s="197" t="s">
        <v>157</v>
      </c>
      <c r="C178" s="197" t="s">
        <v>301</v>
      </c>
      <c r="D178" s="197" t="s">
        <v>303</v>
      </c>
      <c r="E178" s="186" t="s">
        <v>309</v>
      </c>
      <c r="F178" s="186" t="s">
        <v>310</v>
      </c>
    </row>
    <row r="179" spans="1:6" x14ac:dyDescent="0.45">
      <c r="A179" s="204"/>
      <c r="B179" s="197" t="s">
        <v>157</v>
      </c>
      <c r="C179" s="197" t="s">
        <v>301</v>
      </c>
      <c r="D179" s="190" t="s">
        <v>311</v>
      </c>
      <c r="E179" s="190" t="s">
        <v>312</v>
      </c>
      <c r="F179" s="190"/>
    </row>
    <row r="180" spans="1:6" x14ac:dyDescent="0.45">
      <c r="A180" s="204"/>
      <c r="B180" s="197" t="s">
        <v>157</v>
      </c>
      <c r="C180" s="197" t="s">
        <v>301</v>
      </c>
      <c r="D180" s="197" t="s">
        <v>311</v>
      </c>
      <c r="E180" s="186" t="s">
        <v>313</v>
      </c>
      <c r="F180" s="186" t="s">
        <v>314</v>
      </c>
    </row>
    <row r="181" spans="1:6" x14ac:dyDescent="0.45">
      <c r="A181" s="204"/>
      <c r="B181" s="197" t="s">
        <v>157</v>
      </c>
      <c r="C181" s="197" t="s">
        <v>301</v>
      </c>
      <c r="D181" s="197" t="s">
        <v>311</v>
      </c>
      <c r="E181" s="186" t="s">
        <v>315</v>
      </c>
      <c r="F181" s="186" t="s">
        <v>316</v>
      </c>
    </row>
    <row r="182" spans="1:6" x14ac:dyDescent="0.45">
      <c r="A182" s="204"/>
      <c r="B182" s="197" t="s">
        <v>157</v>
      </c>
      <c r="C182" s="197" t="s">
        <v>301</v>
      </c>
      <c r="D182" s="197" t="s">
        <v>311</v>
      </c>
      <c r="E182" s="186" t="s">
        <v>317</v>
      </c>
      <c r="F182" s="186" t="s">
        <v>318</v>
      </c>
    </row>
    <row r="183" spans="1:6" x14ac:dyDescent="0.45">
      <c r="A183" s="204"/>
      <c r="B183" s="197" t="s">
        <v>157</v>
      </c>
      <c r="C183" s="197" t="s">
        <v>301</v>
      </c>
      <c r="D183" s="197" t="s">
        <v>311</v>
      </c>
      <c r="E183" s="186" t="s">
        <v>319</v>
      </c>
      <c r="F183" s="186" t="s">
        <v>320</v>
      </c>
    </row>
    <row r="184" spans="1:6" x14ac:dyDescent="0.45">
      <c r="A184" s="204"/>
      <c r="B184" s="197" t="s">
        <v>157</v>
      </c>
      <c r="C184" s="197" t="s">
        <v>301</v>
      </c>
      <c r="D184" s="190" t="s">
        <v>321</v>
      </c>
      <c r="E184" s="190" t="s">
        <v>322</v>
      </c>
      <c r="F184" s="190"/>
    </row>
    <row r="185" spans="1:6" x14ac:dyDescent="0.45">
      <c r="A185" s="204"/>
      <c r="B185" s="197" t="s">
        <v>157</v>
      </c>
      <c r="C185" s="197" t="s">
        <v>301</v>
      </c>
      <c r="D185" s="197" t="s">
        <v>321</v>
      </c>
      <c r="E185" s="186" t="s">
        <v>323</v>
      </c>
      <c r="F185" s="186" t="s">
        <v>322</v>
      </c>
    </row>
    <row r="186" spans="1:6" x14ac:dyDescent="0.45">
      <c r="A186" s="204"/>
      <c r="B186" s="197" t="s">
        <v>157</v>
      </c>
      <c r="C186" s="190" t="s">
        <v>324</v>
      </c>
      <c r="D186" s="190" t="s">
        <v>325</v>
      </c>
      <c r="E186" s="190"/>
      <c r="F186" s="190"/>
    </row>
    <row r="187" spans="1:6" x14ac:dyDescent="0.45">
      <c r="A187" s="204"/>
      <c r="B187" s="197" t="s">
        <v>157</v>
      </c>
      <c r="C187" s="197" t="s">
        <v>324</v>
      </c>
      <c r="D187" s="190" t="s">
        <v>326</v>
      </c>
      <c r="E187" s="190" t="s">
        <v>327</v>
      </c>
      <c r="F187" s="190"/>
    </row>
    <row r="188" spans="1:6" x14ac:dyDescent="0.45">
      <c r="A188" s="204"/>
      <c r="B188" s="197" t="s">
        <v>157</v>
      </c>
      <c r="C188" s="197" t="s">
        <v>324</v>
      </c>
      <c r="D188" s="197" t="s">
        <v>326</v>
      </c>
      <c r="E188" s="186" t="s">
        <v>328</v>
      </c>
      <c r="F188" s="186" t="s">
        <v>327</v>
      </c>
    </row>
    <row r="189" spans="1:6" x14ac:dyDescent="0.45">
      <c r="A189" s="204"/>
      <c r="B189" s="197" t="s">
        <v>157</v>
      </c>
      <c r="C189" s="190" t="s">
        <v>329</v>
      </c>
      <c r="D189" s="190" t="s">
        <v>330</v>
      </c>
      <c r="E189" s="190"/>
      <c r="F189" s="190"/>
    </row>
    <row r="190" spans="1:6" x14ac:dyDescent="0.45">
      <c r="A190" s="204"/>
      <c r="B190" s="197" t="s">
        <v>157</v>
      </c>
      <c r="C190" s="197" t="s">
        <v>329</v>
      </c>
      <c r="D190" s="190" t="s">
        <v>331</v>
      </c>
      <c r="E190" s="190" t="s">
        <v>332</v>
      </c>
      <c r="F190" s="190"/>
    </row>
    <row r="191" spans="1:6" x14ac:dyDescent="0.45">
      <c r="A191" s="204"/>
      <c r="B191" s="197" t="s">
        <v>157</v>
      </c>
      <c r="C191" s="197" t="s">
        <v>329</v>
      </c>
      <c r="D191" s="197" t="s">
        <v>331</v>
      </c>
      <c r="E191" s="186" t="s">
        <v>333</v>
      </c>
      <c r="F191" s="186" t="s">
        <v>334</v>
      </c>
    </row>
    <row r="192" spans="1:6" x14ac:dyDescent="0.45">
      <c r="A192" s="204"/>
      <c r="B192" s="197" t="s">
        <v>157</v>
      </c>
      <c r="C192" s="197" t="s">
        <v>329</v>
      </c>
      <c r="D192" s="197" t="s">
        <v>331</v>
      </c>
      <c r="E192" s="186" t="s">
        <v>335</v>
      </c>
      <c r="F192" s="186" t="s">
        <v>336</v>
      </c>
    </row>
    <row r="193" spans="1:6" x14ac:dyDescent="0.45">
      <c r="A193" s="204"/>
      <c r="B193" s="197" t="s">
        <v>157</v>
      </c>
      <c r="C193" s="197" t="s">
        <v>329</v>
      </c>
      <c r="D193" s="190" t="s">
        <v>337</v>
      </c>
      <c r="E193" s="190" t="s">
        <v>338</v>
      </c>
      <c r="F193" s="190"/>
    </row>
    <row r="194" spans="1:6" x14ac:dyDescent="0.45">
      <c r="A194" s="204"/>
      <c r="B194" s="197" t="s">
        <v>157</v>
      </c>
      <c r="C194" s="197" t="s">
        <v>329</v>
      </c>
      <c r="D194" s="197" t="s">
        <v>337</v>
      </c>
      <c r="E194" s="186" t="s">
        <v>339</v>
      </c>
      <c r="F194" s="186" t="s">
        <v>338</v>
      </c>
    </row>
    <row r="195" spans="1:6" x14ac:dyDescent="0.45">
      <c r="A195" s="204"/>
      <c r="B195" s="197" t="s">
        <v>157</v>
      </c>
      <c r="C195" s="190" t="s">
        <v>340</v>
      </c>
      <c r="D195" s="190" t="s">
        <v>341</v>
      </c>
      <c r="E195" s="190"/>
      <c r="F195" s="190"/>
    </row>
    <row r="196" spans="1:6" x14ac:dyDescent="0.45">
      <c r="A196" s="204"/>
      <c r="B196" s="197" t="s">
        <v>157</v>
      </c>
      <c r="C196" s="197" t="s">
        <v>340</v>
      </c>
      <c r="D196" s="190" t="s">
        <v>342</v>
      </c>
      <c r="E196" s="190" t="s">
        <v>343</v>
      </c>
      <c r="F196" s="190"/>
    </row>
    <row r="197" spans="1:6" x14ac:dyDescent="0.45">
      <c r="A197" s="204"/>
      <c r="B197" s="197" t="s">
        <v>157</v>
      </c>
      <c r="C197" s="197" t="s">
        <v>340</v>
      </c>
      <c r="D197" s="197" t="s">
        <v>342</v>
      </c>
      <c r="E197" s="186" t="s">
        <v>344</v>
      </c>
      <c r="F197" s="186" t="s">
        <v>343</v>
      </c>
    </row>
    <row r="198" spans="1:6" x14ac:dyDescent="0.45">
      <c r="A198" s="204"/>
      <c r="B198" s="197" t="s">
        <v>157</v>
      </c>
      <c r="C198" s="197" t="s">
        <v>340</v>
      </c>
      <c r="D198" s="190" t="s">
        <v>345</v>
      </c>
      <c r="E198" s="190" t="s">
        <v>346</v>
      </c>
      <c r="F198" s="190"/>
    </row>
    <row r="199" spans="1:6" x14ac:dyDescent="0.45">
      <c r="A199" s="204"/>
      <c r="B199" s="197" t="s">
        <v>157</v>
      </c>
      <c r="C199" s="197" t="s">
        <v>340</v>
      </c>
      <c r="D199" s="197" t="s">
        <v>345</v>
      </c>
      <c r="E199" s="186" t="s">
        <v>347</v>
      </c>
      <c r="F199" s="186" t="s">
        <v>348</v>
      </c>
    </row>
    <row r="200" spans="1:6" x14ac:dyDescent="0.45">
      <c r="A200" s="204"/>
      <c r="B200" s="197" t="s">
        <v>157</v>
      </c>
      <c r="C200" s="197" t="s">
        <v>340</v>
      </c>
      <c r="D200" s="197" t="s">
        <v>345</v>
      </c>
      <c r="E200" s="186" t="s">
        <v>349</v>
      </c>
      <c r="F200" s="186" t="s">
        <v>350</v>
      </c>
    </row>
    <row r="201" spans="1:6" x14ac:dyDescent="0.45">
      <c r="A201" s="204"/>
      <c r="B201" s="197" t="s">
        <v>157</v>
      </c>
      <c r="C201" s="197" t="s">
        <v>340</v>
      </c>
      <c r="D201" s="197" t="s">
        <v>345</v>
      </c>
      <c r="E201" s="186" t="s">
        <v>351</v>
      </c>
      <c r="F201" s="186" t="s">
        <v>352</v>
      </c>
    </row>
    <row r="202" spans="1:6" x14ac:dyDescent="0.45">
      <c r="A202" s="204"/>
      <c r="B202" s="197" t="s">
        <v>157</v>
      </c>
      <c r="C202" s="197" t="s">
        <v>340</v>
      </c>
      <c r="D202" s="197" t="s">
        <v>345</v>
      </c>
      <c r="E202" s="186" t="s">
        <v>353</v>
      </c>
      <c r="F202" s="186" t="s">
        <v>354</v>
      </c>
    </row>
    <row r="203" spans="1:6" x14ac:dyDescent="0.45">
      <c r="A203" s="204"/>
      <c r="B203" s="197" t="s">
        <v>157</v>
      </c>
      <c r="C203" s="197" t="s">
        <v>340</v>
      </c>
      <c r="D203" s="197" t="s">
        <v>345</v>
      </c>
      <c r="E203" s="186" t="s">
        <v>355</v>
      </c>
      <c r="F203" s="186" t="s">
        <v>356</v>
      </c>
    </row>
    <row r="204" spans="1:6" x14ac:dyDescent="0.45">
      <c r="A204" s="204"/>
      <c r="B204" s="197" t="s">
        <v>157</v>
      </c>
      <c r="C204" s="197" t="s">
        <v>340</v>
      </c>
      <c r="D204" s="197" t="s">
        <v>345</v>
      </c>
      <c r="E204" s="186" t="s">
        <v>357</v>
      </c>
      <c r="F204" s="186" t="s">
        <v>358</v>
      </c>
    </row>
    <row r="205" spans="1:6" x14ac:dyDescent="0.45">
      <c r="A205" s="204"/>
      <c r="B205" s="197" t="s">
        <v>157</v>
      </c>
      <c r="C205" s="197" t="s">
        <v>340</v>
      </c>
      <c r="D205" s="197" t="s">
        <v>345</v>
      </c>
      <c r="E205" s="186" t="s">
        <v>359</v>
      </c>
      <c r="F205" s="186" t="s">
        <v>360</v>
      </c>
    </row>
    <row r="206" spans="1:6" x14ac:dyDescent="0.45">
      <c r="A206" s="204"/>
      <c r="B206" s="197" t="s">
        <v>157</v>
      </c>
      <c r="C206" s="190" t="s">
        <v>361</v>
      </c>
      <c r="D206" s="190" t="s">
        <v>362</v>
      </c>
      <c r="E206" s="190"/>
      <c r="F206" s="190"/>
    </row>
    <row r="207" spans="1:6" x14ac:dyDescent="0.45">
      <c r="A207" s="204"/>
      <c r="B207" s="197" t="s">
        <v>157</v>
      </c>
      <c r="C207" s="197" t="s">
        <v>361</v>
      </c>
      <c r="D207" s="190" t="s">
        <v>363</v>
      </c>
      <c r="E207" s="190" t="s">
        <v>364</v>
      </c>
      <c r="F207" s="190"/>
    </row>
    <row r="208" spans="1:6" x14ac:dyDescent="0.45">
      <c r="A208" s="204"/>
      <c r="B208" s="197" t="s">
        <v>157</v>
      </c>
      <c r="C208" s="197" t="s">
        <v>361</v>
      </c>
      <c r="D208" s="197" t="s">
        <v>363</v>
      </c>
      <c r="E208" s="186" t="s">
        <v>365</v>
      </c>
      <c r="F208" s="186" t="s">
        <v>364</v>
      </c>
    </row>
    <row r="209" spans="1:6" x14ac:dyDescent="0.45">
      <c r="A209" s="204"/>
      <c r="B209" s="197" t="s">
        <v>157</v>
      </c>
      <c r="C209" s="197" t="s">
        <v>361</v>
      </c>
      <c r="D209" s="190" t="s">
        <v>366</v>
      </c>
      <c r="E209" s="190" t="s">
        <v>367</v>
      </c>
      <c r="F209" s="190"/>
    </row>
    <row r="210" spans="1:6" x14ac:dyDescent="0.45">
      <c r="A210" s="204"/>
      <c r="B210" s="197" t="s">
        <v>157</v>
      </c>
      <c r="C210" s="197" t="s">
        <v>361</v>
      </c>
      <c r="D210" s="197" t="s">
        <v>366</v>
      </c>
      <c r="E210" s="186" t="s">
        <v>368</v>
      </c>
      <c r="F210" s="186" t="s">
        <v>367</v>
      </c>
    </row>
    <row r="211" spans="1:6" x14ac:dyDescent="0.45">
      <c r="A211" s="204"/>
      <c r="B211" s="197" t="s">
        <v>157</v>
      </c>
      <c r="C211" s="197" t="s">
        <v>361</v>
      </c>
      <c r="D211" s="190" t="s">
        <v>369</v>
      </c>
      <c r="E211" s="190" t="s">
        <v>370</v>
      </c>
      <c r="F211" s="190"/>
    </row>
    <row r="212" spans="1:6" x14ac:dyDescent="0.45">
      <c r="A212" s="204"/>
      <c r="B212" s="197" t="s">
        <v>157</v>
      </c>
      <c r="C212" s="197" t="s">
        <v>361</v>
      </c>
      <c r="D212" s="197" t="s">
        <v>369</v>
      </c>
      <c r="E212" s="186" t="s">
        <v>371</v>
      </c>
      <c r="F212" s="186" t="s">
        <v>372</v>
      </c>
    </row>
    <row r="213" spans="1:6" x14ac:dyDescent="0.45">
      <c r="A213" s="204"/>
      <c r="B213" s="197" t="s">
        <v>157</v>
      </c>
      <c r="C213" s="197" t="s">
        <v>361</v>
      </c>
      <c r="D213" s="197" t="s">
        <v>369</v>
      </c>
      <c r="E213" s="186" t="s">
        <v>373</v>
      </c>
      <c r="F213" s="186" t="s">
        <v>374</v>
      </c>
    </row>
    <row r="214" spans="1:6" x14ac:dyDescent="0.45">
      <c r="A214" s="204"/>
      <c r="B214" s="197" t="s">
        <v>157</v>
      </c>
      <c r="C214" s="190" t="s">
        <v>375</v>
      </c>
      <c r="D214" s="190" t="s">
        <v>376</v>
      </c>
      <c r="E214" s="190"/>
      <c r="F214" s="190"/>
    </row>
    <row r="215" spans="1:6" x14ac:dyDescent="0.45">
      <c r="A215" s="204"/>
      <c r="B215" s="197" t="s">
        <v>157</v>
      </c>
      <c r="C215" s="197" t="s">
        <v>375</v>
      </c>
      <c r="D215" s="190" t="s">
        <v>377</v>
      </c>
      <c r="E215" s="190" t="s">
        <v>378</v>
      </c>
      <c r="F215" s="190"/>
    </row>
    <row r="216" spans="1:6" x14ac:dyDescent="0.45">
      <c r="A216" s="204"/>
      <c r="B216" s="197" t="s">
        <v>157</v>
      </c>
      <c r="C216" s="197" t="s">
        <v>375</v>
      </c>
      <c r="D216" s="197" t="s">
        <v>377</v>
      </c>
      <c r="E216" s="186" t="s">
        <v>379</v>
      </c>
      <c r="F216" s="186" t="s">
        <v>380</v>
      </c>
    </row>
    <row r="217" spans="1:6" x14ac:dyDescent="0.45">
      <c r="A217" s="204"/>
      <c r="B217" s="197" t="s">
        <v>157</v>
      </c>
      <c r="C217" s="197" t="s">
        <v>375</v>
      </c>
      <c r="D217" s="197" t="s">
        <v>377</v>
      </c>
      <c r="E217" s="186" t="s">
        <v>381</v>
      </c>
      <c r="F217" s="186" t="s">
        <v>382</v>
      </c>
    </row>
    <row r="218" spans="1:6" x14ac:dyDescent="0.45">
      <c r="A218" s="204"/>
      <c r="B218" s="197" t="s">
        <v>157</v>
      </c>
      <c r="C218" s="197" t="s">
        <v>375</v>
      </c>
      <c r="D218" s="197" t="s">
        <v>377</v>
      </c>
      <c r="E218" s="186" t="s">
        <v>383</v>
      </c>
      <c r="F218" s="186" t="s">
        <v>384</v>
      </c>
    </row>
    <row r="219" spans="1:6" x14ac:dyDescent="0.45">
      <c r="A219" s="204"/>
      <c r="B219" s="197" t="s">
        <v>157</v>
      </c>
      <c r="C219" s="197" t="s">
        <v>375</v>
      </c>
      <c r="D219" s="190" t="s">
        <v>385</v>
      </c>
      <c r="E219" s="190" t="s">
        <v>386</v>
      </c>
      <c r="F219" s="190"/>
    </row>
    <row r="220" spans="1:6" x14ac:dyDescent="0.45">
      <c r="A220" s="204"/>
      <c r="B220" s="197" t="s">
        <v>157</v>
      </c>
      <c r="C220" s="197" t="s">
        <v>375</v>
      </c>
      <c r="D220" s="197" t="s">
        <v>385</v>
      </c>
      <c r="E220" s="186" t="s">
        <v>387</v>
      </c>
      <c r="F220" s="186" t="s">
        <v>386</v>
      </c>
    </row>
    <row r="221" spans="1:6" x14ac:dyDescent="0.45">
      <c r="A221" s="204"/>
      <c r="B221" s="197" t="s">
        <v>157</v>
      </c>
      <c r="C221" s="197" t="s">
        <v>375</v>
      </c>
      <c r="D221" s="190" t="s">
        <v>388</v>
      </c>
      <c r="E221" s="190" t="s">
        <v>389</v>
      </c>
      <c r="F221" s="190"/>
    </row>
    <row r="222" spans="1:6" x14ac:dyDescent="0.45">
      <c r="A222" s="204"/>
      <c r="B222" s="197" t="s">
        <v>157</v>
      </c>
      <c r="C222" s="197" t="s">
        <v>375</v>
      </c>
      <c r="D222" s="197" t="s">
        <v>388</v>
      </c>
      <c r="E222" s="186" t="s">
        <v>390</v>
      </c>
      <c r="F222" s="186" t="s">
        <v>391</v>
      </c>
    </row>
    <row r="223" spans="1:6" x14ac:dyDescent="0.45">
      <c r="A223" s="204"/>
      <c r="B223" s="197" t="s">
        <v>157</v>
      </c>
      <c r="C223" s="197" t="s">
        <v>375</v>
      </c>
      <c r="D223" s="197" t="s">
        <v>388</v>
      </c>
      <c r="E223" s="186" t="s">
        <v>392</v>
      </c>
      <c r="F223" s="186" t="s">
        <v>393</v>
      </c>
    </row>
    <row r="224" spans="1:6" x14ac:dyDescent="0.45">
      <c r="A224" s="204"/>
      <c r="B224" s="197" t="s">
        <v>157</v>
      </c>
      <c r="C224" s="197" t="s">
        <v>375</v>
      </c>
      <c r="D224" s="197" t="s">
        <v>388</v>
      </c>
      <c r="E224" s="186" t="s">
        <v>394</v>
      </c>
      <c r="F224" s="186" t="s">
        <v>395</v>
      </c>
    </row>
    <row r="225" spans="1:6" x14ac:dyDescent="0.45">
      <c r="A225" s="204"/>
      <c r="B225" s="197" t="s">
        <v>157</v>
      </c>
      <c r="C225" s="197" t="s">
        <v>375</v>
      </c>
      <c r="D225" s="197" t="s">
        <v>388</v>
      </c>
      <c r="E225" s="186" t="s">
        <v>396</v>
      </c>
      <c r="F225" s="186" t="s">
        <v>397</v>
      </c>
    </row>
    <row r="226" spans="1:6" x14ac:dyDescent="0.45">
      <c r="A226" s="204"/>
      <c r="B226" s="197" t="s">
        <v>157</v>
      </c>
      <c r="C226" s="190" t="s">
        <v>398</v>
      </c>
      <c r="D226" s="190" t="s">
        <v>399</v>
      </c>
      <c r="E226" s="190"/>
      <c r="F226" s="190"/>
    </row>
    <row r="227" spans="1:6" x14ac:dyDescent="0.45">
      <c r="A227" s="204"/>
      <c r="B227" s="197" t="s">
        <v>157</v>
      </c>
      <c r="C227" s="197" t="s">
        <v>398</v>
      </c>
      <c r="D227" s="190" t="s">
        <v>400</v>
      </c>
      <c r="E227" s="190" t="s">
        <v>401</v>
      </c>
      <c r="F227" s="190"/>
    </row>
    <row r="228" spans="1:6" x14ac:dyDescent="0.45">
      <c r="A228" s="204"/>
      <c r="B228" s="197" t="s">
        <v>157</v>
      </c>
      <c r="C228" s="197" t="s">
        <v>398</v>
      </c>
      <c r="D228" s="197" t="s">
        <v>400</v>
      </c>
      <c r="E228" s="186" t="s">
        <v>402</v>
      </c>
      <c r="F228" s="186" t="s">
        <v>401</v>
      </c>
    </row>
    <row r="229" spans="1:6" x14ac:dyDescent="0.45">
      <c r="A229" s="204"/>
      <c r="B229" s="197" t="s">
        <v>157</v>
      </c>
      <c r="C229" s="197" t="s">
        <v>398</v>
      </c>
      <c r="D229" s="190" t="s">
        <v>403</v>
      </c>
      <c r="E229" s="190" t="s">
        <v>404</v>
      </c>
      <c r="F229" s="190"/>
    </row>
    <row r="230" spans="1:6" x14ac:dyDescent="0.45">
      <c r="A230" s="204"/>
      <c r="B230" s="197" t="s">
        <v>157</v>
      </c>
      <c r="C230" s="197" t="s">
        <v>398</v>
      </c>
      <c r="D230" s="197" t="s">
        <v>403</v>
      </c>
      <c r="E230" s="186" t="s">
        <v>405</v>
      </c>
      <c r="F230" s="186" t="s">
        <v>404</v>
      </c>
    </row>
    <row r="231" spans="1:6" x14ac:dyDescent="0.45">
      <c r="A231" s="204"/>
      <c r="B231" s="197" t="s">
        <v>157</v>
      </c>
      <c r="C231" s="197" t="s">
        <v>398</v>
      </c>
      <c r="D231" s="190" t="s">
        <v>406</v>
      </c>
      <c r="E231" s="190" t="s">
        <v>407</v>
      </c>
      <c r="F231" s="190"/>
    </row>
    <row r="232" spans="1:6" x14ac:dyDescent="0.45">
      <c r="A232" s="204"/>
      <c r="B232" s="197" t="s">
        <v>157</v>
      </c>
      <c r="C232" s="197" t="s">
        <v>398</v>
      </c>
      <c r="D232" s="197" t="s">
        <v>406</v>
      </c>
      <c r="E232" s="186" t="s">
        <v>408</v>
      </c>
      <c r="F232" s="186" t="s">
        <v>407</v>
      </c>
    </row>
    <row r="233" spans="1:6" x14ac:dyDescent="0.45">
      <c r="A233" s="204"/>
      <c r="B233" s="197" t="s">
        <v>157</v>
      </c>
      <c r="C233" s="197" t="s">
        <v>398</v>
      </c>
      <c r="D233" s="190" t="s">
        <v>409</v>
      </c>
      <c r="E233" s="190" t="s">
        <v>410</v>
      </c>
      <c r="F233" s="190"/>
    </row>
    <row r="234" spans="1:6" x14ac:dyDescent="0.45">
      <c r="A234" s="204"/>
      <c r="B234" s="197" t="s">
        <v>157</v>
      </c>
      <c r="C234" s="197" t="s">
        <v>398</v>
      </c>
      <c r="D234" s="197" t="s">
        <v>409</v>
      </c>
      <c r="E234" s="186" t="s">
        <v>411</v>
      </c>
      <c r="F234" s="186" t="s">
        <v>410</v>
      </c>
    </row>
    <row r="235" spans="1:6" x14ac:dyDescent="0.45">
      <c r="A235" s="204"/>
      <c r="B235" s="197" t="s">
        <v>157</v>
      </c>
      <c r="C235" s="197" t="s">
        <v>398</v>
      </c>
      <c r="D235" s="190" t="s">
        <v>412</v>
      </c>
      <c r="E235" s="190" t="s">
        <v>413</v>
      </c>
      <c r="F235" s="190"/>
    </row>
    <row r="236" spans="1:6" x14ac:dyDescent="0.45">
      <c r="A236" s="204"/>
      <c r="B236" s="197" t="s">
        <v>157</v>
      </c>
      <c r="C236" s="197" t="s">
        <v>398</v>
      </c>
      <c r="D236" s="197" t="s">
        <v>412</v>
      </c>
      <c r="E236" s="186" t="s">
        <v>414</v>
      </c>
      <c r="F236" s="186" t="s">
        <v>415</v>
      </c>
    </row>
    <row r="237" spans="1:6" x14ac:dyDescent="0.45">
      <c r="A237" s="204"/>
      <c r="B237" s="197" t="s">
        <v>157</v>
      </c>
      <c r="C237" s="197" t="s">
        <v>398</v>
      </c>
      <c r="D237" s="197" t="s">
        <v>412</v>
      </c>
      <c r="E237" s="186" t="s">
        <v>416</v>
      </c>
      <c r="F237" s="186" t="s">
        <v>417</v>
      </c>
    </row>
    <row r="238" spans="1:6" x14ac:dyDescent="0.45">
      <c r="A238" s="204"/>
      <c r="B238" s="197" t="s">
        <v>157</v>
      </c>
      <c r="C238" s="197" t="s">
        <v>398</v>
      </c>
      <c r="D238" s="190" t="s">
        <v>418</v>
      </c>
      <c r="E238" s="190" t="s">
        <v>419</v>
      </c>
      <c r="F238" s="190"/>
    </row>
    <row r="239" spans="1:6" x14ac:dyDescent="0.45">
      <c r="A239" s="204"/>
      <c r="B239" s="197" t="s">
        <v>157</v>
      </c>
      <c r="C239" s="197" t="s">
        <v>398</v>
      </c>
      <c r="D239" s="197" t="s">
        <v>418</v>
      </c>
      <c r="E239" s="186" t="s">
        <v>420</v>
      </c>
      <c r="F239" s="186" t="s">
        <v>419</v>
      </c>
    </row>
    <row r="240" spans="1:6" x14ac:dyDescent="0.45">
      <c r="A240" s="204"/>
      <c r="B240" s="197" t="s">
        <v>157</v>
      </c>
      <c r="C240" s="197" t="s">
        <v>398</v>
      </c>
      <c r="D240" s="190" t="s">
        <v>421</v>
      </c>
      <c r="E240" s="190" t="s">
        <v>422</v>
      </c>
      <c r="F240" s="190"/>
    </row>
    <row r="241" spans="1:6" x14ac:dyDescent="0.45">
      <c r="A241" s="204"/>
      <c r="B241" s="197" t="s">
        <v>157</v>
      </c>
      <c r="C241" s="197" t="s">
        <v>398</v>
      </c>
      <c r="D241" s="197" t="s">
        <v>421</v>
      </c>
      <c r="E241" s="186" t="s">
        <v>423</v>
      </c>
      <c r="F241" s="186" t="s">
        <v>422</v>
      </c>
    </row>
    <row r="242" spans="1:6" x14ac:dyDescent="0.45">
      <c r="A242" s="204"/>
      <c r="B242" s="197" t="s">
        <v>157</v>
      </c>
      <c r="C242" s="197" t="s">
        <v>398</v>
      </c>
      <c r="D242" s="190" t="s">
        <v>424</v>
      </c>
      <c r="E242" s="190" t="s">
        <v>425</v>
      </c>
      <c r="F242" s="190"/>
    </row>
    <row r="243" spans="1:6" x14ac:dyDescent="0.45">
      <c r="A243" s="204"/>
      <c r="B243" s="197" t="s">
        <v>157</v>
      </c>
      <c r="C243" s="197" t="s">
        <v>398</v>
      </c>
      <c r="D243" s="197" t="s">
        <v>424</v>
      </c>
      <c r="E243" s="186" t="s">
        <v>426</v>
      </c>
      <c r="F243" s="186" t="s">
        <v>425</v>
      </c>
    </row>
    <row r="244" spans="1:6" x14ac:dyDescent="0.45">
      <c r="A244" s="204"/>
      <c r="B244" s="197" t="s">
        <v>157</v>
      </c>
      <c r="C244" s="190" t="s">
        <v>427</v>
      </c>
      <c r="D244" s="190" t="s">
        <v>428</v>
      </c>
      <c r="E244" s="190"/>
      <c r="F244" s="190"/>
    </row>
    <row r="245" spans="1:6" x14ac:dyDescent="0.45">
      <c r="A245" s="204"/>
      <c r="B245" s="197" t="s">
        <v>157</v>
      </c>
      <c r="C245" s="197" t="s">
        <v>427</v>
      </c>
      <c r="D245" s="190" t="s">
        <v>429</v>
      </c>
      <c r="E245" s="190" t="s">
        <v>430</v>
      </c>
      <c r="F245" s="190"/>
    </row>
    <row r="246" spans="1:6" x14ac:dyDescent="0.45">
      <c r="A246" s="204"/>
      <c r="B246" s="197" t="s">
        <v>157</v>
      </c>
      <c r="C246" s="197" t="s">
        <v>427</v>
      </c>
      <c r="D246" s="197" t="s">
        <v>429</v>
      </c>
      <c r="E246" s="186" t="s">
        <v>431</v>
      </c>
      <c r="F246" s="186" t="s">
        <v>430</v>
      </c>
    </row>
    <row r="247" spans="1:6" x14ac:dyDescent="0.45">
      <c r="A247" s="204"/>
      <c r="B247" s="197" t="s">
        <v>157</v>
      </c>
      <c r="C247" s="197" t="s">
        <v>427</v>
      </c>
      <c r="D247" s="190" t="s">
        <v>432</v>
      </c>
      <c r="E247" s="190" t="s">
        <v>433</v>
      </c>
      <c r="F247" s="190"/>
    </row>
    <row r="248" spans="1:6" x14ac:dyDescent="0.45">
      <c r="A248" s="204"/>
      <c r="B248" s="197" t="s">
        <v>157</v>
      </c>
      <c r="C248" s="197" t="s">
        <v>427</v>
      </c>
      <c r="D248" s="197" t="s">
        <v>432</v>
      </c>
      <c r="E248" s="186" t="s">
        <v>434</v>
      </c>
      <c r="F248" s="186" t="s">
        <v>433</v>
      </c>
    </row>
    <row r="249" spans="1:6" x14ac:dyDescent="0.45">
      <c r="A249" s="204"/>
      <c r="B249" s="197" t="s">
        <v>157</v>
      </c>
      <c r="C249" s="197" t="s">
        <v>427</v>
      </c>
      <c r="D249" s="190" t="s">
        <v>435</v>
      </c>
      <c r="E249" s="190" t="s">
        <v>436</v>
      </c>
      <c r="F249" s="190"/>
    </row>
    <row r="250" spans="1:6" x14ac:dyDescent="0.45">
      <c r="A250" s="204"/>
      <c r="B250" s="197" t="s">
        <v>157</v>
      </c>
      <c r="C250" s="197" t="s">
        <v>427</v>
      </c>
      <c r="D250" s="197" t="s">
        <v>435</v>
      </c>
      <c r="E250" s="186" t="s">
        <v>437</v>
      </c>
      <c r="F250" s="186" t="s">
        <v>438</v>
      </c>
    </row>
    <row r="251" spans="1:6" x14ac:dyDescent="0.45">
      <c r="A251" s="204"/>
      <c r="B251" s="197" t="s">
        <v>157</v>
      </c>
      <c r="C251" s="197" t="s">
        <v>427</v>
      </c>
      <c r="D251" s="197" t="s">
        <v>435</v>
      </c>
      <c r="E251" s="186" t="s">
        <v>439</v>
      </c>
      <c r="F251" s="186" t="s">
        <v>440</v>
      </c>
    </row>
    <row r="252" spans="1:6" x14ac:dyDescent="0.45">
      <c r="A252" s="204"/>
      <c r="B252" s="197" t="s">
        <v>157</v>
      </c>
      <c r="C252" s="197" t="s">
        <v>427</v>
      </c>
      <c r="D252" s="197" t="s">
        <v>435</v>
      </c>
      <c r="E252" s="186" t="s">
        <v>441</v>
      </c>
      <c r="F252" s="186" t="s">
        <v>442</v>
      </c>
    </row>
    <row r="253" spans="1:6" x14ac:dyDescent="0.45">
      <c r="A253" s="204"/>
      <c r="B253" s="197" t="s">
        <v>157</v>
      </c>
      <c r="C253" s="197" t="s">
        <v>427</v>
      </c>
      <c r="D253" s="190" t="s">
        <v>443</v>
      </c>
      <c r="E253" s="190" t="s">
        <v>444</v>
      </c>
      <c r="F253" s="190"/>
    </row>
    <row r="254" spans="1:6" x14ac:dyDescent="0.45">
      <c r="A254" s="204"/>
      <c r="B254" s="197" t="s">
        <v>157</v>
      </c>
      <c r="C254" s="197" t="s">
        <v>427</v>
      </c>
      <c r="D254" s="197" t="s">
        <v>443</v>
      </c>
      <c r="E254" s="186" t="s">
        <v>445</v>
      </c>
      <c r="F254" s="186" t="s">
        <v>444</v>
      </c>
    </row>
    <row r="255" spans="1:6" x14ac:dyDescent="0.45">
      <c r="A255" s="204"/>
      <c r="B255" s="197" t="s">
        <v>157</v>
      </c>
      <c r="C255" s="197" t="s">
        <v>427</v>
      </c>
      <c r="D255" s="190" t="s">
        <v>446</v>
      </c>
      <c r="E255" s="190" t="s">
        <v>447</v>
      </c>
      <c r="F255" s="190"/>
    </row>
    <row r="256" spans="1:6" x14ac:dyDescent="0.45">
      <c r="A256" s="204"/>
      <c r="B256" s="197" t="s">
        <v>157</v>
      </c>
      <c r="C256" s="197" t="s">
        <v>427</v>
      </c>
      <c r="D256" s="197" t="s">
        <v>446</v>
      </c>
      <c r="E256" s="186" t="s">
        <v>448</v>
      </c>
      <c r="F256" s="186" t="s">
        <v>447</v>
      </c>
    </row>
    <row r="257" spans="1:6" x14ac:dyDescent="0.45">
      <c r="A257" s="204"/>
      <c r="B257" s="197" t="s">
        <v>157</v>
      </c>
      <c r="C257" s="197" t="s">
        <v>427</v>
      </c>
      <c r="D257" s="190" t="s">
        <v>449</v>
      </c>
      <c r="E257" s="190" t="s">
        <v>450</v>
      </c>
      <c r="F257" s="190"/>
    </row>
    <row r="258" spans="1:6" x14ac:dyDescent="0.45">
      <c r="A258" s="204"/>
      <c r="B258" s="197" t="s">
        <v>157</v>
      </c>
      <c r="C258" s="197" t="s">
        <v>427</v>
      </c>
      <c r="D258" s="197" t="s">
        <v>449</v>
      </c>
      <c r="E258" s="186" t="s">
        <v>451</v>
      </c>
      <c r="F258" s="186" t="s">
        <v>450</v>
      </c>
    </row>
    <row r="259" spans="1:6" x14ac:dyDescent="0.45">
      <c r="A259" s="204"/>
      <c r="B259" s="197" t="s">
        <v>157</v>
      </c>
      <c r="C259" s="190" t="s">
        <v>452</v>
      </c>
      <c r="D259" s="190" t="s">
        <v>453</v>
      </c>
      <c r="E259" s="190"/>
      <c r="F259" s="190"/>
    </row>
    <row r="260" spans="1:6" x14ac:dyDescent="0.45">
      <c r="A260" s="204"/>
      <c r="B260" s="197" t="s">
        <v>157</v>
      </c>
      <c r="C260" s="197" t="s">
        <v>452</v>
      </c>
      <c r="D260" s="190" t="s">
        <v>454</v>
      </c>
      <c r="E260" s="190" t="s">
        <v>455</v>
      </c>
      <c r="F260" s="190"/>
    </row>
    <row r="261" spans="1:6" x14ac:dyDescent="0.45">
      <c r="A261" s="204"/>
      <c r="B261" s="197" t="s">
        <v>157</v>
      </c>
      <c r="C261" s="197" t="s">
        <v>452</v>
      </c>
      <c r="D261" s="197" t="s">
        <v>454</v>
      </c>
      <c r="E261" s="186" t="s">
        <v>456</v>
      </c>
      <c r="F261" s="186" t="s">
        <v>457</v>
      </c>
    </row>
    <row r="262" spans="1:6" x14ac:dyDescent="0.45">
      <c r="A262" s="204"/>
      <c r="B262" s="197" t="s">
        <v>157</v>
      </c>
      <c r="C262" s="197" t="s">
        <v>452</v>
      </c>
      <c r="D262" s="197" t="s">
        <v>454</v>
      </c>
      <c r="E262" s="186" t="s">
        <v>458</v>
      </c>
      <c r="F262" s="186" t="s">
        <v>459</v>
      </c>
    </row>
    <row r="263" spans="1:6" x14ac:dyDescent="0.45">
      <c r="A263" s="204"/>
      <c r="B263" s="197" t="s">
        <v>157</v>
      </c>
      <c r="C263" s="197" t="s">
        <v>452</v>
      </c>
      <c r="D263" s="197" t="s">
        <v>454</v>
      </c>
      <c r="E263" s="186" t="s">
        <v>460</v>
      </c>
      <c r="F263" s="186" t="s">
        <v>461</v>
      </c>
    </row>
    <row r="264" spans="1:6" x14ac:dyDescent="0.45">
      <c r="A264" s="204"/>
      <c r="B264" s="197" t="s">
        <v>157</v>
      </c>
      <c r="C264" s="197" t="s">
        <v>452</v>
      </c>
      <c r="D264" s="197" t="s">
        <v>454</v>
      </c>
      <c r="E264" s="186" t="s">
        <v>462</v>
      </c>
      <c r="F264" s="186" t="s">
        <v>463</v>
      </c>
    </row>
    <row r="265" spans="1:6" x14ac:dyDescent="0.45">
      <c r="A265" s="204"/>
      <c r="B265" s="197" t="s">
        <v>157</v>
      </c>
      <c r="C265" s="197" t="s">
        <v>452</v>
      </c>
      <c r="D265" s="197" t="s">
        <v>454</v>
      </c>
      <c r="E265" s="186" t="s">
        <v>464</v>
      </c>
      <c r="F265" s="186" t="s">
        <v>465</v>
      </c>
    </row>
    <row r="266" spans="1:6" x14ac:dyDescent="0.45">
      <c r="A266" s="204"/>
      <c r="B266" s="197" t="s">
        <v>157</v>
      </c>
      <c r="C266" s="197" t="s">
        <v>452</v>
      </c>
      <c r="D266" s="197" t="s">
        <v>454</v>
      </c>
      <c r="E266" s="186" t="s">
        <v>466</v>
      </c>
      <c r="F266" s="186" t="s">
        <v>467</v>
      </c>
    </row>
    <row r="267" spans="1:6" x14ac:dyDescent="0.45">
      <c r="A267" s="204"/>
      <c r="B267" s="197" t="s">
        <v>157</v>
      </c>
      <c r="C267" s="197" t="s">
        <v>452</v>
      </c>
      <c r="D267" s="197" t="s">
        <v>454</v>
      </c>
      <c r="E267" s="186" t="s">
        <v>468</v>
      </c>
      <c r="F267" s="186" t="s">
        <v>469</v>
      </c>
    </row>
    <row r="268" spans="1:6" x14ac:dyDescent="0.45">
      <c r="A268" s="204"/>
      <c r="B268" s="197" t="s">
        <v>157</v>
      </c>
      <c r="C268" s="197" t="s">
        <v>452</v>
      </c>
      <c r="D268" s="197" t="s">
        <v>454</v>
      </c>
      <c r="E268" s="186" t="s">
        <v>470</v>
      </c>
      <c r="F268" s="186" t="s">
        <v>471</v>
      </c>
    </row>
    <row r="269" spans="1:6" x14ac:dyDescent="0.45">
      <c r="A269" s="204"/>
      <c r="B269" s="197" t="s">
        <v>157</v>
      </c>
      <c r="C269" s="197" t="s">
        <v>452</v>
      </c>
      <c r="D269" s="197" t="s">
        <v>454</v>
      </c>
      <c r="E269" s="186" t="s">
        <v>472</v>
      </c>
      <c r="F269" s="186" t="s">
        <v>473</v>
      </c>
    </row>
    <row r="270" spans="1:6" x14ac:dyDescent="0.45">
      <c r="A270" s="204"/>
      <c r="B270" s="197" t="s">
        <v>157</v>
      </c>
      <c r="C270" s="197" t="s">
        <v>452</v>
      </c>
      <c r="D270" s="190" t="s">
        <v>474</v>
      </c>
      <c r="E270" s="190" t="s">
        <v>475</v>
      </c>
      <c r="F270" s="190"/>
    </row>
    <row r="271" spans="1:6" x14ac:dyDescent="0.45">
      <c r="A271" s="204"/>
      <c r="B271" s="197" t="s">
        <v>157</v>
      </c>
      <c r="C271" s="197" t="s">
        <v>452</v>
      </c>
      <c r="D271" s="197" t="s">
        <v>474</v>
      </c>
      <c r="E271" s="186" t="s">
        <v>476</v>
      </c>
      <c r="F271" s="186" t="s">
        <v>477</v>
      </c>
    </row>
    <row r="272" spans="1:6" x14ac:dyDescent="0.45">
      <c r="A272" s="204"/>
      <c r="B272" s="197" t="s">
        <v>157</v>
      </c>
      <c r="C272" s="197" t="s">
        <v>452</v>
      </c>
      <c r="D272" s="197" t="s">
        <v>474</v>
      </c>
      <c r="E272" s="186" t="s">
        <v>478</v>
      </c>
      <c r="F272" s="186" t="s">
        <v>479</v>
      </c>
    </row>
    <row r="273" spans="1:6" x14ac:dyDescent="0.45">
      <c r="A273" s="204"/>
      <c r="B273" s="197" t="s">
        <v>157</v>
      </c>
      <c r="C273" s="197" t="s">
        <v>452</v>
      </c>
      <c r="D273" s="197" t="s">
        <v>474</v>
      </c>
      <c r="E273" s="186" t="s">
        <v>480</v>
      </c>
      <c r="F273" s="186" t="s">
        <v>481</v>
      </c>
    </row>
    <row r="274" spans="1:6" x14ac:dyDescent="0.45">
      <c r="A274" s="204"/>
      <c r="B274" s="197" t="s">
        <v>157</v>
      </c>
      <c r="C274" s="197" t="s">
        <v>452</v>
      </c>
      <c r="D274" s="197" t="s">
        <v>474</v>
      </c>
      <c r="E274" s="186" t="s">
        <v>482</v>
      </c>
      <c r="F274" s="186" t="s">
        <v>483</v>
      </c>
    </row>
    <row r="275" spans="1:6" x14ac:dyDescent="0.45">
      <c r="A275" s="204"/>
      <c r="B275" s="197" t="s">
        <v>157</v>
      </c>
      <c r="C275" s="197" t="s">
        <v>452</v>
      </c>
      <c r="D275" s="197" t="s">
        <v>474</v>
      </c>
      <c r="E275" s="186" t="s">
        <v>484</v>
      </c>
      <c r="F275" s="186" t="s">
        <v>485</v>
      </c>
    </row>
    <row r="276" spans="1:6" x14ac:dyDescent="0.45">
      <c r="A276" s="204"/>
      <c r="B276" s="197" t="s">
        <v>157</v>
      </c>
      <c r="C276" s="197" t="s">
        <v>452</v>
      </c>
      <c r="D276" s="197" t="s">
        <v>474</v>
      </c>
      <c r="E276" s="186" t="s">
        <v>486</v>
      </c>
      <c r="F276" s="186" t="s">
        <v>487</v>
      </c>
    </row>
    <row r="277" spans="1:6" x14ac:dyDescent="0.45">
      <c r="A277" s="204"/>
      <c r="B277" s="197" t="s">
        <v>157</v>
      </c>
      <c r="C277" s="197" t="s">
        <v>452</v>
      </c>
      <c r="D277" s="197" t="s">
        <v>474</v>
      </c>
      <c r="E277" s="186" t="s">
        <v>488</v>
      </c>
      <c r="F277" s="186" t="s">
        <v>489</v>
      </c>
    </row>
    <row r="278" spans="1:6" x14ac:dyDescent="0.45">
      <c r="A278" s="204"/>
      <c r="B278" s="197" t="s">
        <v>157</v>
      </c>
      <c r="C278" s="190" t="s">
        <v>490</v>
      </c>
      <c r="D278" s="190" t="s">
        <v>491</v>
      </c>
      <c r="E278" s="190"/>
      <c r="F278" s="190"/>
    </row>
    <row r="279" spans="1:6" x14ac:dyDescent="0.45">
      <c r="A279" s="204"/>
      <c r="B279" s="197" t="s">
        <v>157</v>
      </c>
      <c r="C279" s="197" t="s">
        <v>490</v>
      </c>
      <c r="D279" s="190" t="s">
        <v>492</v>
      </c>
      <c r="E279" s="190" t="s">
        <v>493</v>
      </c>
      <c r="F279" s="190"/>
    </row>
    <row r="280" spans="1:6" x14ac:dyDescent="0.45">
      <c r="A280" s="204"/>
      <c r="B280" s="197" t="s">
        <v>157</v>
      </c>
      <c r="C280" s="197" t="s">
        <v>490</v>
      </c>
      <c r="D280" s="197" t="s">
        <v>492</v>
      </c>
      <c r="E280" s="186" t="s">
        <v>494</v>
      </c>
      <c r="F280" s="186" t="s">
        <v>493</v>
      </c>
    </row>
    <row r="281" spans="1:6" x14ac:dyDescent="0.45">
      <c r="A281" s="204"/>
      <c r="B281" s="197" t="s">
        <v>157</v>
      </c>
      <c r="C281" s="197" t="s">
        <v>490</v>
      </c>
      <c r="D281" s="190" t="s">
        <v>495</v>
      </c>
      <c r="E281" s="190" t="s">
        <v>496</v>
      </c>
      <c r="F281" s="190"/>
    </row>
    <row r="282" spans="1:6" x14ac:dyDescent="0.45">
      <c r="A282" s="204"/>
      <c r="B282" s="197" t="s">
        <v>157</v>
      </c>
      <c r="C282" s="197" t="s">
        <v>490</v>
      </c>
      <c r="D282" s="197" t="s">
        <v>495</v>
      </c>
      <c r="E282" s="186" t="s">
        <v>497</v>
      </c>
      <c r="F282" s="186" t="s">
        <v>496</v>
      </c>
    </row>
    <row r="283" spans="1:6" x14ac:dyDescent="0.45">
      <c r="A283" s="204"/>
      <c r="B283" s="197" t="s">
        <v>157</v>
      </c>
      <c r="C283" s="197" t="s">
        <v>490</v>
      </c>
      <c r="D283" s="190" t="s">
        <v>498</v>
      </c>
      <c r="E283" s="190" t="s">
        <v>499</v>
      </c>
      <c r="F283" s="190"/>
    </row>
    <row r="284" spans="1:6" x14ac:dyDescent="0.45">
      <c r="A284" s="204"/>
      <c r="B284" s="197" t="s">
        <v>157</v>
      </c>
      <c r="C284" s="197" t="s">
        <v>490</v>
      </c>
      <c r="D284" s="197" t="s">
        <v>498</v>
      </c>
      <c r="E284" s="186" t="s">
        <v>500</v>
      </c>
      <c r="F284" s="186" t="s">
        <v>499</v>
      </c>
    </row>
    <row r="285" spans="1:6" x14ac:dyDescent="0.45">
      <c r="A285" s="204"/>
      <c r="B285" s="197" t="s">
        <v>157</v>
      </c>
      <c r="C285" s="190" t="s">
        <v>501</v>
      </c>
      <c r="D285" s="190" t="s">
        <v>502</v>
      </c>
      <c r="E285" s="190"/>
      <c r="F285" s="190"/>
    </row>
    <row r="286" spans="1:6" x14ac:dyDescent="0.45">
      <c r="A286" s="204"/>
      <c r="B286" s="197" t="s">
        <v>157</v>
      </c>
      <c r="C286" s="197" t="s">
        <v>501</v>
      </c>
      <c r="D286" s="190" t="s">
        <v>503</v>
      </c>
      <c r="E286" s="190" t="s">
        <v>504</v>
      </c>
      <c r="F286" s="190"/>
    </row>
    <row r="287" spans="1:6" x14ac:dyDescent="0.45">
      <c r="A287" s="204"/>
      <c r="B287" s="197" t="s">
        <v>157</v>
      </c>
      <c r="C287" s="197" t="s">
        <v>501</v>
      </c>
      <c r="D287" s="197" t="s">
        <v>503</v>
      </c>
      <c r="E287" s="186" t="s">
        <v>505</v>
      </c>
      <c r="F287" s="186" t="s">
        <v>506</v>
      </c>
    </row>
    <row r="288" spans="1:6" x14ac:dyDescent="0.45">
      <c r="A288" s="204"/>
      <c r="B288" s="197" t="s">
        <v>157</v>
      </c>
      <c r="C288" s="197" t="s">
        <v>501</v>
      </c>
      <c r="D288" s="197" t="s">
        <v>503</v>
      </c>
      <c r="E288" s="186" t="s">
        <v>507</v>
      </c>
      <c r="F288" s="186" t="s">
        <v>508</v>
      </c>
    </row>
    <row r="289" spans="1:6" x14ac:dyDescent="0.45">
      <c r="A289" s="204"/>
      <c r="B289" s="197" t="s">
        <v>157</v>
      </c>
      <c r="C289" s="197" t="s">
        <v>501</v>
      </c>
      <c r="D289" s="190" t="s">
        <v>509</v>
      </c>
      <c r="E289" s="190" t="s">
        <v>510</v>
      </c>
      <c r="F289" s="190"/>
    </row>
    <row r="290" spans="1:6" x14ac:dyDescent="0.45">
      <c r="A290" s="204"/>
      <c r="B290" s="197" t="s">
        <v>157</v>
      </c>
      <c r="C290" s="197" t="s">
        <v>501</v>
      </c>
      <c r="D290" s="197" t="s">
        <v>509</v>
      </c>
      <c r="E290" s="186" t="s">
        <v>511</v>
      </c>
      <c r="F290" s="186" t="s">
        <v>510</v>
      </c>
    </row>
    <row r="291" spans="1:6" x14ac:dyDescent="0.45">
      <c r="A291" s="204"/>
      <c r="B291" s="197" t="s">
        <v>157</v>
      </c>
      <c r="C291" s="197" t="s">
        <v>501</v>
      </c>
      <c r="D291" s="190" t="s">
        <v>512</v>
      </c>
      <c r="E291" s="190" t="s">
        <v>513</v>
      </c>
      <c r="F291" s="190"/>
    </row>
    <row r="292" spans="1:6" x14ac:dyDescent="0.45">
      <c r="A292" s="204"/>
      <c r="B292" s="197" t="s">
        <v>157</v>
      </c>
      <c r="C292" s="197" t="s">
        <v>501</v>
      </c>
      <c r="D292" s="197" t="s">
        <v>512</v>
      </c>
      <c r="E292" s="186" t="s">
        <v>514</v>
      </c>
      <c r="F292" s="186" t="s">
        <v>513</v>
      </c>
    </row>
    <row r="293" spans="1:6" x14ac:dyDescent="0.45">
      <c r="A293" s="204"/>
      <c r="B293" s="197" t="s">
        <v>157</v>
      </c>
      <c r="C293" s="197" t="s">
        <v>501</v>
      </c>
      <c r="D293" s="190" t="s">
        <v>515</v>
      </c>
      <c r="E293" s="190" t="s">
        <v>516</v>
      </c>
      <c r="F293" s="190"/>
    </row>
    <row r="294" spans="1:6" x14ac:dyDescent="0.45">
      <c r="A294" s="204"/>
      <c r="B294" s="197" t="s">
        <v>157</v>
      </c>
      <c r="C294" s="197" t="s">
        <v>501</v>
      </c>
      <c r="D294" s="197" t="s">
        <v>515</v>
      </c>
      <c r="E294" s="186" t="s">
        <v>517</v>
      </c>
      <c r="F294" s="186" t="s">
        <v>516</v>
      </c>
    </row>
    <row r="295" spans="1:6" x14ac:dyDescent="0.45">
      <c r="A295" s="204"/>
      <c r="B295" s="197" t="s">
        <v>157</v>
      </c>
      <c r="C295" s="197" t="s">
        <v>501</v>
      </c>
      <c r="D295" s="190" t="s">
        <v>518</v>
      </c>
      <c r="E295" s="190" t="s">
        <v>519</v>
      </c>
      <c r="F295" s="190"/>
    </row>
    <row r="296" spans="1:6" x14ac:dyDescent="0.45">
      <c r="A296" s="204"/>
      <c r="B296" s="197" t="s">
        <v>157</v>
      </c>
      <c r="C296" s="197" t="s">
        <v>501</v>
      </c>
      <c r="D296" s="197" t="s">
        <v>518</v>
      </c>
      <c r="E296" s="186" t="s">
        <v>520</v>
      </c>
      <c r="F296" s="186" t="s">
        <v>521</v>
      </c>
    </row>
    <row r="297" spans="1:6" x14ac:dyDescent="0.45">
      <c r="A297" s="204"/>
      <c r="B297" s="197" t="s">
        <v>157</v>
      </c>
      <c r="C297" s="197" t="s">
        <v>501</v>
      </c>
      <c r="D297" s="197" t="s">
        <v>518</v>
      </c>
      <c r="E297" s="186" t="s">
        <v>522</v>
      </c>
      <c r="F297" s="186" t="s">
        <v>523</v>
      </c>
    </row>
    <row r="298" spans="1:6" x14ac:dyDescent="0.45">
      <c r="A298" s="204"/>
      <c r="B298" s="197" t="s">
        <v>157</v>
      </c>
      <c r="C298" s="197" t="s">
        <v>501</v>
      </c>
      <c r="D298" s="197" t="s">
        <v>518</v>
      </c>
      <c r="E298" s="186" t="s">
        <v>524</v>
      </c>
      <c r="F298" s="186" t="s">
        <v>525</v>
      </c>
    </row>
    <row r="299" spans="1:6" x14ac:dyDescent="0.45">
      <c r="A299" s="204"/>
      <c r="B299" s="197" t="s">
        <v>157</v>
      </c>
      <c r="C299" s="190" t="s">
        <v>526</v>
      </c>
      <c r="D299" s="190" t="s">
        <v>527</v>
      </c>
      <c r="E299" s="190"/>
      <c r="F299" s="190"/>
    </row>
    <row r="300" spans="1:6" x14ac:dyDescent="0.45">
      <c r="A300" s="204"/>
      <c r="B300" s="197" t="s">
        <v>157</v>
      </c>
      <c r="C300" s="197" t="s">
        <v>526</v>
      </c>
      <c r="D300" s="190" t="s">
        <v>528</v>
      </c>
      <c r="E300" s="190" t="s">
        <v>527</v>
      </c>
      <c r="F300" s="190"/>
    </row>
    <row r="301" spans="1:6" x14ac:dyDescent="0.45">
      <c r="A301" s="204"/>
      <c r="B301" s="197" t="s">
        <v>157</v>
      </c>
      <c r="C301" s="197" t="s">
        <v>526</v>
      </c>
      <c r="D301" s="197" t="s">
        <v>528</v>
      </c>
      <c r="E301" s="186" t="s">
        <v>529</v>
      </c>
      <c r="F301" s="186" t="s">
        <v>527</v>
      </c>
    </row>
    <row r="302" spans="1:6" x14ac:dyDescent="0.45">
      <c r="A302" s="204"/>
      <c r="B302" s="197" t="s">
        <v>157</v>
      </c>
      <c r="C302" s="190" t="s">
        <v>530</v>
      </c>
      <c r="D302" s="190" t="s">
        <v>531</v>
      </c>
      <c r="E302" s="190"/>
      <c r="F302" s="190"/>
    </row>
    <row r="303" spans="1:6" x14ac:dyDescent="0.45">
      <c r="A303" s="204"/>
      <c r="B303" s="197" t="s">
        <v>157</v>
      </c>
      <c r="C303" s="197" t="s">
        <v>530</v>
      </c>
      <c r="D303" s="190" t="s">
        <v>532</v>
      </c>
      <c r="E303" s="190" t="s">
        <v>533</v>
      </c>
      <c r="F303" s="190"/>
    </row>
    <row r="304" spans="1:6" x14ac:dyDescent="0.45">
      <c r="A304" s="204"/>
      <c r="B304" s="197" t="s">
        <v>157</v>
      </c>
      <c r="C304" s="197" t="s">
        <v>530</v>
      </c>
      <c r="D304" s="197" t="s">
        <v>532</v>
      </c>
      <c r="E304" s="186" t="s">
        <v>534</v>
      </c>
      <c r="F304" s="186" t="s">
        <v>535</v>
      </c>
    </row>
    <row r="305" spans="1:6" x14ac:dyDescent="0.45">
      <c r="A305" s="204"/>
      <c r="B305" s="197" t="s">
        <v>157</v>
      </c>
      <c r="C305" s="197" t="s">
        <v>530</v>
      </c>
      <c r="D305" s="197" t="s">
        <v>532</v>
      </c>
      <c r="E305" s="186" t="s">
        <v>536</v>
      </c>
      <c r="F305" s="186" t="s">
        <v>537</v>
      </c>
    </row>
    <row r="306" spans="1:6" x14ac:dyDescent="0.45">
      <c r="A306" s="204"/>
      <c r="B306" s="197" t="s">
        <v>157</v>
      </c>
      <c r="C306" s="197" t="s">
        <v>530</v>
      </c>
      <c r="D306" s="190" t="s">
        <v>538</v>
      </c>
      <c r="E306" s="190" t="s">
        <v>539</v>
      </c>
      <c r="F306" s="190"/>
    </row>
    <row r="307" spans="1:6" x14ac:dyDescent="0.45">
      <c r="A307" s="204"/>
      <c r="B307" s="197" t="s">
        <v>157</v>
      </c>
      <c r="C307" s="197" t="s">
        <v>530</v>
      </c>
      <c r="D307" s="197" t="s">
        <v>538</v>
      </c>
      <c r="E307" s="186" t="s">
        <v>540</v>
      </c>
      <c r="F307" s="186" t="s">
        <v>539</v>
      </c>
    </row>
    <row r="308" spans="1:6" x14ac:dyDescent="0.45">
      <c r="A308" s="204"/>
      <c r="B308" s="197" t="s">
        <v>157</v>
      </c>
      <c r="C308" s="197" t="s">
        <v>530</v>
      </c>
      <c r="D308" s="190" t="s">
        <v>541</v>
      </c>
      <c r="E308" s="190" t="s">
        <v>542</v>
      </c>
      <c r="F308" s="190"/>
    </row>
    <row r="309" spans="1:6" x14ac:dyDescent="0.45">
      <c r="A309" s="204"/>
      <c r="B309" s="197" t="s">
        <v>157</v>
      </c>
      <c r="C309" s="197" t="s">
        <v>530</v>
      </c>
      <c r="D309" s="197" t="s">
        <v>541</v>
      </c>
      <c r="E309" s="186" t="s">
        <v>543</v>
      </c>
      <c r="F309" s="186" t="s">
        <v>542</v>
      </c>
    </row>
    <row r="310" spans="1:6" x14ac:dyDescent="0.45">
      <c r="A310" s="204"/>
      <c r="B310" s="197" t="s">
        <v>157</v>
      </c>
      <c r="C310" s="197" t="s">
        <v>530</v>
      </c>
      <c r="D310" s="190" t="s">
        <v>544</v>
      </c>
      <c r="E310" s="190" t="s">
        <v>545</v>
      </c>
      <c r="F310" s="190"/>
    </row>
    <row r="311" spans="1:6" x14ac:dyDescent="0.45">
      <c r="A311" s="204"/>
      <c r="B311" s="197" t="s">
        <v>157</v>
      </c>
      <c r="C311" s="197" t="s">
        <v>530</v>
      </c>
      <c r="D311" s="197" t="s">
        <v>544</v>
      </c>
      <c r="E311" s="186" t="s">
        <v>546</v>
      </c>
      <c r="F311" s="186" t="s">
        <v>545</v>
      </c>
    </row>
    <row r="312" spans="1:6" x14ac:dyDescent="0.45">
      <c r="A312" s="204"/>
      <c r="B312" s="197" t="s">
        <v>157</v>
      </c>
      <c r="C312" s="197" t="s">
        <v>530</v>
      </c>
      <c r="D312" s="190" t="s">
        <v>547</v>
      </c>
      <c r="E312" s="190" t="s">
        <v>548</v>
      </c>
      <c r="F312" s="190"/>
    </row>
    <row r="313" spans="1:6" x14ac:dyDescent="0.45">
      <c r="A313" s="204"/>
      <c r="B313" s="197" t="s">
        <v>157</v>
      </c>
      <c r="C313" s="197" t="s">
        <v>530</v>
      </c>
      <c r="D313" s="197" t="s">
        <v>547</v>
      </c>
      <c r="E313" s="186" t="s">
        <v>549</v>
      </c>
      <c r="F313" s="186" t="s">
        <v>548</v>
      </c>
    </row>
    <row r="314" spans="1:6" x14ac:dyDescent="0.45">
      <c r="A314" s="204"/>
      <c r="B314" s="197" t="s">
        <v>157</v>
      </c>
      <c r="C314" s="197" t="s">
        <v>530</v>
      </c>
      <c r="D314" s="190" t="s">
        <v>550</v>
      </c>
      <c r="E314" s="190" t="s">
        <v>551</v>
      </c>
      <c r="F314" s="190"/>
    </row>
    <row r="315" spans="1:6" x14ac:dyDescent="0.45">
      <c r="A315" s="204"/>
      <c r="B315" s="197" t="s">
        <v>157</v>
      </c>
      <c r="C315" s="197" t="s">
        <v>530</v>
      </c>
      <c r="D315" s="197" t="s">
        <v>550</v>
      </c>
      <c r="E315" s="186" t="s">
        <v>552</v>
      </c>
      <c r="F315" s="186" t="s">
        <v>551</v>
      </c>
    </row>
    <row r="316" spans="1:6" x14ac:dyDescent="0.45">
      <c r="A316" s="204"/>
      <c r="B316" s="197" t="s">
        <v>157</v>
      </c>
      <c r="C316" s="190" t="s">
        <v>553</v>
      </c>
      <c r="D316" s="190" t="s">
        <v>554</v>
      </c>
      <c r="E316" s="190"/>
      <c r="F316" s="190"/>
    </row>
    <row r="317" spans="1:6" x14ac:dyDescent="0.45">
      <c r="A317" s="204"/>
      <c r="B317" s="197" t="s">
        <v>157</v>
      </c>
      <c r="C317" s="197" t="s">
        <v>553</v>
      </c>
      <c r="D317" s="190" t="s">
        <v>555</v>
      </c>
      <c r="E317" s="190" t="s">
        <v>556</v>
      </c>
      <c r="F317" s="190"/>
    </row>
    <row r="318" spans="1:6" x14ac:dyDescent="0.45">
      <c r="A318" s="204"/>
      <c r="B318" s="197" t="s">
        <v>157</v>
      </c>
      <c r="C318" s="197" t="s">
        <v>553</v>
      </c>
      <c r="D318" s="197" t="s">
        <v>555</v>
      </c>
      <c r="E318" s="186" t="s">
        <v>557</v>
      </c>
      <c r="F318" s="186" t="s">
        <v>558</v>
      </c>
    </row>
    <row r="319" spans="1:6" x14ac:dyDescent="0.45">
      <c r="A319" s="204"/>
      <c r="B319" s="197" t="s">
        <v>157</v>
      </c>
      <c r="C319" s="197" t="s">
        <v>553</v>
      </c>
      <c r="D319" s="197" t="s">
        <v>555</v>
      </c>
      <c r="E319" s="186" t="s">
        <v>559</v>
      </c>
      <c r="F319" s="186" t="s">
        <v>560</v>
      </c>
    </row>
    <row r="320" spans="1:6" x14ac:dyDescent="0.45">
      <c r="A320" s="204"/>
      <c r="B320" s="197" t="s">
        <v>157</v>
      </c>
      <c r="C320" s="197" t="s">
        <v>553</v>
      </c>
      <c r="D320" s="197" t="s">
        <v>555</v>
      </c>
      <c r="E320" s="186" t="s">
        <v>561</v>
      </c>
      <c r="F320" s="186" t="s">
        <v>562</v>
      </c>
    </row>
    <row r="321" spans="1:6" x14ac:dyDescent="0.45">
      <c r="A321" s="204"/>
      <c r="B321" s="197" t="s">
        <v>157</v>
      </c>
      <c r="C321" s="197" t="s">
        <v>553</v>
      </c>
      <c r="D321" s="197" t="s">
        <v>555</v>
      </c>
      <c r="E321" s="186" t="s">
        <v>563</v>
      </c>
      <c r="F321" s="186" t="s">
        <v>564</v>
      </c>
    </row>
    <row r="322" spans="1:6" x14ac:dyDescent="0.45">
      <c r="A322" s="204"/>
      <c r="B322" s="197" t="s">
        <v>157</v>
      </c>
      <c r="C322" s="197" t="s">
        <v>553</v>
      </c>
      <c r="D322" s="197" t="s">
        <v>555</v>
      </c>
      <c r="E322" s="186" t="s">
        <v>565</v>
      </c>
      <c r="F322" s="186" t="s">
        <v>566</v>
      </c>
    </row>
    <row r="323" spans="1:6" x14ac:dyDescent="0.45">
      <c r="A323" s="204"/>
      <c r="B323" s="197" t="s">
        <v>157</v>
      </c>
      <c r="C323" s="197" t="s">
        <v>553</v>
      </c>
      <c r="D323" s="197" t="s">
        <v>555</v>
      </c>
      <c r="E323" s="186" t="s">
        <v>567</v>
      </c>
      <c r="F323" s="186" t="s">
        <v>568</v>
      </c>
    </row>
    <row r="324" spans="1:6" x14ac:dyDescent="0.45">
      <c r="A324" s="204"/>
      <c r="B324" s="197" t="s">
        <v>157</v>
      </c>
      <c r="C324" s="197" t="s">
        <v>553</v>
      </c>
      <c r="D324" s="190" t="s">
        <v>569</v>
      </c>
      <c r="E324" s="190" t="s">
        <v>570</v>
      </c>
      <c r="F324" s="190"/>
    </row>
    <row r="325" spans="1:6" x14ac:dyDescent="0.45">
      <c r="A325" s="204"/>
      <c r="B325" s="197" t="s">
        <v>157</v>
      </c>
      <c r="C325" s="197" t="s">
        <v>553</v>
      </c>
      <c r="D325" s="197" t="s">
        <v>569</v>
      </c>
      <c r="E325" s="186" t="s">
        <v>571</v>
      </c>
      <c r="F325" s="186" t="s">
        <v>570</v>
      </c>
    </row>
    <row r="326" spans="1:6" ht="18" x14ac:dyDescent="0.55000000000000004">
      <c r="A326" s="204"/>
      <c r="B326" s="194" t="s">
        <v>572</v>
      </c>
      <c r="C326" s="194" t="s">
        <v>573</v>
      </c>
      <c r="D326" s="195"/>
      <c r="E326" s="195"/>
      <c r="F326" s="195"/>
    </row>
    <row r="327" spans="1:6" x14ac:dyDescent="0.45">
      <c r="A327" s="204"/>
      <c r="B327" s="197" t="s">
        <v>572</v>
      </c>
      <c r="C327" s="190" t="s">
        <v>574</v>
      </c>
      <c r="D327" s="190" t="s">
        <v>573</v>
      </c>
      <c r="E327" s="190"/>
      <c r="F327" s="190"/>
    </row>
    <row r="328" spans="1:6" x14ac:dyDescent="0.45">
      <c r="A328" s="204"/>
      <c r="B328" s="197" t="s">
        <v>572</v>
      </c>
      <c r="C328" s="197" t="s">
        <v>574</v>
      </c>
      <c r="D328" s="190" t="s">
        <v>575</v>
      </c>
      <c r="E328" s="190" t="s">
        <v>576</v>
      </c>
      <c r="F328" s="190"/>
    </row>
    <row r="329" spans="1:6" x14ac:dyDescent="0.45">
      <c r="A329" s="204"/>
      <c r="B329" s="197" t="s">
        <v>572</v>
      </c>
      <c r="C329" s="197" t="s">
        <v>574</v>
      </c>
      <c r="D329" s="197" t="s">
        <v>575</v>
      </c>
      <c r="E329" s="186" t="s">
        <v>577</v>
      </c>
      <c r="F329" s="186" t="s">
        <v>576</v>
      </c>
    </row>
    <row r="330" spans="1:6" x14ac:dyDescent="0.45">
      <c r="A330" s="204"/>
      <c r="B330" s="197" t="s">
        <v>572</v>
      </c>
      <c r="C330" s="197" t="s">
        <v>574</v>
      </c>
      <c r="D330" s="190" t="s">
        <v>578</v>
      </c>
      <c r="E330" s="190" t="s">
        <v>579</v>
      </c>
      <c r="F330" s="190"/>
    </row>
    <row r="331" spans="1:6" x14ac:dyDescent="0.45">
      <c r="A331" s="204"/>
      <c r="B331" s="197" t="s">
        <v>572</v>
      </c>
      <c r="C331" s="197" t="s">
        <v>574</v>
      </c>
      <c r="D331" s="197" t="s">
        <v>578</v>
      </c>
      <c r="E331" s="186" t="s">
        <v>580</v>
      </c>
      <c r="F331" s="186" t="s">
        <v>579</v>
      </c>
    </row>
    <row r="332" spans="1:6" x14ac:dyDescent="0.45">
      <c r="A332" s="204"/>
      <c r="B332" s="197" t="s">
        <v>572</v>
      </c>
      <c r="C332" s="197" t="s">
        <v>574</v>
      </c>
      <c r="D332" s="190" t="s">
        <v>581</v>
      </c>
      <c r="E332" s="190" t="s">
        <v>582</v>
      </c>
      <c r="F332" s="190"/>
    </row>
    <row r="333" spans="1:6" x14ac:dyDescent="0.45">
      <c r="A333" s="204"/>
      <c r="B333" s="197" t="s">
        <v>572</v>
      </c>
      <c r="C333" s="197" t="s">
        <v>574</v>
      </c>
      <c r="D333" s="197" t="s">
        <v>581</v>
      </c>
      <c r="E333" s="186" t="s">
        <v>583</v>
      </c>
      <c r="F333" s="186" t="s">
        <v>582</v>
      </c>
    </row>
    <row r="334" spans="1:6" ht="18" x14ac:dyDescent="0.55000000000000004">
      <c r="A334" s="204"/>
      <c r="B334" s="194" t="s">
        <v>584</v>
      </c>
      <c r="C334" s="194" t="s">
        <v>585</v>
      </c>
      <c r="D334" s="195"/>
      <c r="E334" s="195"/>
      <c r="F334" s="195"/>
    </row>
    <row r="335" spans="1:6" x14ac:dyDescent="0.45">
      <c r="A335" s="204"/>
      <c r="B335" s="197" t="s">
        <v>584</v>
      </c>
      <c r="C335" s="190" t="s">
        <v>586</v>
      </c>
      <c r="D335" s="190" t="s">
        <v>587</v>
      </c>
      <c r="E335" s="190"/>
      <c r="F335" s="190"/>
    </row>
    <row r="336" spans="1:6" x14ac:dyDescent="0.45">
      <c r="A336" s="204"/>
      <c r="B336" s="197" t="s">
        <v>584</v>
      </c>
      <c r="C336" s="197" t="s">
        <v>586</v>
      </c>
      <c r="D336" s="190" t="s">
        <v>588</v>
      </c>
      <c r="E336" s="190" t="s">
        <v>587</v>
      </c>
      <c r="F336" s="190"/>
    </row>
    <row r="337" spans="1:6" x14ac:dyDescent="0.45">
      <c r="A337" s="204"/>
      <c r="B337" s="197" t="s">
        <v>584</v>
      </c>
      <c r="C337" s="197" t="s">
        <v>586</v>
      </c>
      <c r="D337" s="197" t="s">
        <v>588</v>
      </c>
      <c r="E337" s="186" t="s">
        <v>589</v>
      </c>
      <c r="F337" s="186" t="s">
        <v>587</v>
      </c>
    </row>
    <row r="338" spans="1:6" x14ac:dyDescent="0.45">
      <c r="A338" s="204"/>
      <c r="B338" s="197" t="s">
        <v>584</v>
      </c>
      <c r="C338" s="190" t="s">
        <v>590</v>
      </c>
      <c r="D338" s="190" t="s">
        <v>591</v>
      </c>
      <c r="E338" s="190"/>
      <c r="F338" s="190"/>
    </row>
    <row r="339" spans="1:6" x14ac:dyDescent="0.45">
      <c r="A339" s="204"/>
      <c r="B339" s="197" t="s">
        <v>584</v>
      </c>
      <c r="C339" s="197" t="s">
        <v>590</v>
      </c>
      <c r="D339" s="190" t="s">
        <v>592</v>
      </c>
      <c r="E339" s="190" t="s">
        <v>591</v>
      </c>
      <c r="F339" s="190"/>
    </row>
    <row r="340" spans="1:6" x14ac:dyDescent="0.45">
      <c r="A340" s="204"/>
      <c r="B340" s="197" t="s">
        <v>584</v>
      </c>
      <c r="C340" s="197" t="s">
        <v>590</v>
      </c>
      <c r="D340" s="197" t="s">
        <v>592</v>
      </c>
      <c r="E340" s="186" t="s">
        <v>593</v>
      </c>
      <c r="F340" s="186" t="s">
        <v>591</v>
      </c>
    </row>
    <row r="341" spans="1:6" x14ac:dyDescent="0.45">
      <c r="A341" s="204"/>
      <c r="B341" s="197" t="s">
        <v>584</v>
      </c>
      <c r="C341" s="190" t="s">
        <v>594</v>
      </c>
      <c r="D341" s="190" t="s">
        <v>595</v>
      </c>
      <c r="E341" s="190"/>
      <c r="F341" s="190"/>
    </row>
    <row r="342" spans="1:6" x14ac:dyDescent="0.45">
      <c r="A342" s="204"/>
      <c r="B342" s="197" t="s">
        <v>584</v>
      </c>
      <c r="C342" s="197" t="s">
        <v>594</v>
      </c>
      <c r="D342" s="190" t="s">
        <v>596</v>
      </c>
      <c r="E342" s="190" t="s">
        <v>597</v>
      </c>
      <c r="F342" s="190"/>
    </row>
    <row r="343" spans="1:6" x14ac:dyDescent="0.45">
      <c r="A343" s="204"/>
      <c r="B343" s="197" t="s">
        <v>584</v>
      </c>
      <c r="C343" s="197" t="s">
        <v>594</v>
      </c>
      <c r="D343" s="197" t="s">
        <v>596</v>
      </c>
      <c r="E343" s="186" t="s">
        <v>598</v>
      </c>
      <c r="F343" s="186" t="s">
        <v>599</v>
      </c>
    </row>
    <row r="344" spans="1:6" x14ac:dyDescent="0.45">
      <c r="A344" s="204"/>
      <c r="B344" s="197" t="s">
        <v>584</v>
      </c>
      <c r="C344" s="197" t="s">
        <v>594</v>
      </c>
      <c r="D344" s="197" t="s">
        <v>596</v>
      </c>
      <c r="E344" s="186" t="s">
        <v>600</v>
      </c>
      <c r="F344" s="186" t="s">
        <v>601</v>
      </c>
    </row>
    <row r="345" spans="1:6" x14ac:dyDescent="0.45">
      <c r="A345" s="204"/>
      <c r="B345" s="197" t="s">
        <v>584</v>
      </c>
      <c r="C345" s="197" t="s">
        <v>594</v>
      </c>
      <c r="D345" s="190" t="s">
        <v>602</v>
      </c>
      <c r="E345" s="190" t="s">
        <v>603</v>
      </c>
      <c r="F345" s="190"/>
    </row>
    <row r="346" spans="1:6" x14ac:dyDescent="0.45">
      <c r="A346" s="204"/>
      <c r="B346" s="197" t="s">
        <v>584</v>
      </c>
      <c r="C346" s="197" t="s">
        <v>594</v>
      </c>
      <c r="D346" s="197" t="s">
        <v>602</v>
      </c>
      <c r="E346" s="186" t="s">
        <v>604</v>
      </c>
      <c r="F346" s="186" t="s">
        <v>605</v>
      </c>
    </row>
    <row r="347" spans="1:6" x14ac:dyDescent="0.45">
      <c r="A347" s="204"/>
      <c r="B347" s="197" t="s">
        <v>584</v>
      </c>
      <c r="C347" s="197" t="s">
        <v>594</v>
      </c>
      <c r="D347" s="197" t="s">
        <v>602</v>
      </c>
      <c r="E347" s="186" t="s">
        <v>606</v>
      </c>
      <c r="F347" s="186" t="s">
        <v>607</v>
      </c>
    </row>
    <row r="348" spans="1:6" x14ac:dyDescent="0.45">
      <c r="A348" s="204"/>
      <c r="B348" s="197" t="s">
        <v>584</v>
      </c>
      <c r="C348" s="197" t="s">
        <v>594</v>
      </c>
      <c r="D348" s="190" t="s">
        <v>608</v>
      </c>
      <c r="E348" s="190" t="s">
        <v>609</v>
      </c>
      <c r="F348" s="190"/>
    </row>
    <row r="349" spans="1:6" x14ac:dyDescent="0.45">
      <c r="A349" s="204"/>
      <c r="B349" s="197" t="s">
        <v>584</v>
      </c>
      <c r="C349" s="197" t="s">
        <v>594</v>
      </c>
      <c r="D349" s="197" t="s">
        <v>608</v>
      </c>
      <c r="E349" s="186" t="s">
        <v>610</v>
      </c>
      <c r="F349" s="186" t="s">
        <v>609</v>
      </c>
    </row>
    <row r="350" spans="1:6" x14ac:dyDescent="0.45">
      <c r="A350" s="204"/>
      <c r="B350" s="197" t="s">
        <v>584</v>
      </c>
      <c r="C350" s="190" t="s">
        <v>611</v>
      </c>
      <c r="D350" s="190" t="s">
        <v>612</v>
      </c>
      <c r="E350" s="190"/>
      <c r="F350" s="190"/>
    </row>
    <row r="351" spans="1:6" x14ac:dyDescent="0.45">
      <c r="A351" s="204"/>
      <c r="B351" s="197" t="s">
        <v>584</v>
      </c>
      <c r="C351" s="197" t="s">
        <v>611</v>
      </c>
      <c r="D351" s="190" t="s">
        <v>613</v>
      </c>
      <c r="E351" s="190" t="s">
        <v>612</v>
      </c>
      <c r="F351" s="190"/>
    </row>
    <row r="352" spans="1:6" x14ac:dyDescent="0.45">
      <c r="A352" s="204"/>
      <c r="B352" s="197" t="s">
        <v>584</v>
      </c>
      <c r="C352" s="197" t="s">
        <v>611</v>
      </c>
      <c r="D352" s="197" t="s">
        <v>613</v>
      </c>
      <c r="E352" s="186" t="s">
        <v>614</v>
      </c>
      <c r="F352" s="186" t="s">
        <v>612</v>
      </c>
    </row>
    <row r="353" spans="1:6" ht="18" x14ac:dyDescent="0.55000000000000004">
      <c r="A353" s="204"/>
      <c r="B353" s="194" t="s">
        <v>615</v>
      </c>
      <c r="C353" s="194" t="s">
        <v>616</v>
      </c>
      <c r="D353" s="195"/>
      <c r="E353" s="195"/>
      <c r="F353" s="195"/>
    </row>
    <row r="354" spans="1:6" x14ac:dyDescent="0.45">
      <c r="A354" s="204"/>
      <c r="B354" s="197" t="s">
        <v>615</v>
      </c>
      <c r="C354" s="190" t="s">
        <v>617</v>
      </c>
      <c r="D354" s="190" t="s">
        <v>618</v>
      </c>
      <c r="E354" s="190"/>
      <c r="F354" s="190"/>
    </row>
    <row r="355" spans="1:6" x14ac:dyDescent="0.45">
      <c r="A355" s="204"/>
      <c r="B355" s="197" t="s">
        <v>615</v>
      </c>
      <c r="C355" s="197" t="s">
        <v>617</v>
      </c>
      <c r="D355" s="190" t="s">
        <v>619</v>
      </c>
      <c r="E355" s="190" t="s">
        <v>618</v>
      </c>
      <c r="F355" s="190"/>
    </row>
    <row r="356" spans="1:6" x14ac:dyDescent="0.45">
      <c r="A356" s="204"/>
      <c r="B356" s="197" t="s">
        <v>615</v>
      </c>
      <c r="C356" s="197" t="s">
        <v>617</v>
      </c>
      <c r="D356" s="197" t="s">
        <v>619</v>
      </c>
      <c r="E356" s="186" t="s">
        <v>620</v>
      </c>
      <c r="F356" s="186" t="s">
        <v>618</v>
      </c>
    </row>
    <row r="357" spans="1:6" x14ac:dyDescent="0.45">
      <c r="A357" s="204"/>
      <c r="B357" s="197" t="s">
        <v>615</v>
      </c>
      <c r="C357" s="190" t="s">
        <v>621</v>
      </c>
      <c r="D357" s="190" t="s">
        <v>622</v>
      </c>
      <c r="E357" s="190"/>
      <c r="F357" s="190"/>
    </row>
    <row r="358" spans="1:6" x14ac:dyDescent="0.45">
      <c r="A358" s="204"/>
      <c r="B358" s="197" t="s">
        <v>615</v>
      </c>
      <c r="C358" s="197" t="s">
        <v>621</v>
      </c>
      <c r="D358" s="190" t="s">
        <v>623</v>
      </c>
      <c r="E358" s="190" t="s">
        <v>624</v>
      </c>
      <c r="F358" s="190"/>
    </row>
    <row r="359" spans="1:6" x14ac:dyDescent="0.45">
      <c r="A359" s="204"/>
      <c r="B359" s="197" t="s">
        <v>615</v>
      </c>
      <c r="C359" s="197" t="s">
        <v>621</v>
      </c>
      <c r="D359" s="197" t="s">
        <v>623</v>
      </c>
      <c r="E359" s="186" t="s">
        <v>625</v>
      </c>
      <c r="F359" s="186" t="s">
        <v>624</v>
      </c>
    </row>
    <row r="360" spans="1:6" x14ac:dyDescent="0.45">
      <c r="A360" s="204"/>
      <c r="B360" s="197" t="s">
        <v>615</v>
      </c>
      <c r="C360" s="197" t="s">
        <v>621</v>
      </c>
      <c r="D360" s="190" t="s">
        <v>626</v>
      </c>
      <c r="E360" s="190" t="s">
        <v>627</v>
      </c>
      <c r="F360" s="190"/>
    </row>
    <row r="361" spans="1:6" x14ac:dyDescent="0.45">
      <c r="A361" s="204"/>
      <c r="B361" s="197" t="s">
        <v>615</v>
      </c>
      <c r="C361" s="197" t="s">
        <v>621</v>
      </c>
      <c r="D361" s="197" t="s">
        <v>626</v>
      </c>
      <c r="E361" s="186" t="s">
        <v>628</v>
      </c>
      <c r="F361" s="186" t="s">
        <v>627</v>
      </c>
    </row>
    <row r="362" spans="1:6" x14ac:dyDescent="0.45">
      <c r="A362" s="204"/>
      <c r="B362" s="197" t="s">
        <v>615</v>
      </c>
      <c r="C362" s="197" t="s">
        <v>621</v>
      </c>
      <c r="D362" s="190" t="s">
        <v>629</v>
      </c>
      <c r="E362" s="190" t="s">
        <v>630</v>
      </c>
      <c r="F362" s="190"/>
    </row>
    <row r="363" spans="1:6" x14ac:dyDescent="0.45">
      <c r="A363" s="204"/>
      <c r="B363" s="197" t="s">
        <v>615</v>
      </c>
      <c r="C363" s="197" t="s">
        <v>621</v>
      </c>
      <c r="D363" s="197" t="s">
        <v>629</v>
      </c>
      <c r="E363" s="186" t="s">
        <v>631</v>
      </c>
      <c r="F363" s="186" t="s">
        <v>630</v>
      </c>
    </row>
    <row r="364" spans="1:6" x14ac:dyDescent="0.45">
      <c r="A364" s="204"/>
      <c r="B364" s="197" t="s">
        <v>615</v>
      </c>
      <c r="C364" s="190" t="s">
        <v>632</v>
      </c>
      <c r="D364" s="190" t="s">
        <v>633</v>
      </c>
      <c r="E364" s="190"/>
      <c r="F364" s="190"/>
    </row>
    <row r="365" spans="1:6" x14ac:dyDescent="0.45">
      <c r="A365" s="204"/>
      <c r="B365" s="197" t="s">
        <v>615</v>
      </c>
      <c r="C365" s="197" t="s">
        <v>632</v>
      </c>
      <c r="D365" s="190" t="s">
        <v>634</v>
      </c>
      <c r="E365" s="190" t="s">
        <v>635</v>
      </c>
      <c r="F365" s="190"/>
    </row>
    <row r="366" spans="1:6" x14ac:dyDescent="0.45">
      <c r="A366" s="204"/>
      <c r="B366" s="197" t="s">
        <v>615</v>
      </c>
      <c r="C366" s="197" t="s">
        <v>632</v>
      </c>
      <c r="D366" s="197" t="s">
        <v>634</v>
      </c>
      <c r="E366" s="186" t="s">
        <v>636</v>
      </c>
      <c r="F366" s="186" t="s">
        <v>637</v>
      </c>
    </row>
    <row r="367" spans="1:6" x14ac:dyDescent="0.45">
      <c r="A367" s="204"/>
      <c r="B367" s="197" t="s">
        <v>615</v>
      </c>
      <c r="C367" s="197" t="s">
        <v>632</v>
      </c>
      <c r="D367" s="197" t="s">
        <v>634</v>
      </c>
      <c r="E367" s="186" t="s">
        <v>638</v>
      </c>
      <c r="F367" s="186" t="s">
        <v>639</v>
      </c>
    </row>
    <row r="368" spans="1:6" x14ac:dyDescent="0.45">
      <c r="A368" s="204"/>
      <c r="B368" s="197" t="s">
        <v>615</v>
      </c>
      <c r="C368" s="197" t="s">
        <v>632</v>
      </c>
      <c r="D368" s="190" t="s">
        <v>640</v>
      </c>
      <c r="E368" s="190" t="s">
        <v>641</v>
      </c>
      <c r="F368" s="190"/>
    </row>
    <row r="369" spans="1:6" x14ac:dyDescent="0.45">
      <c r="A369" s="204"/>
      <c r="B369" s="197" t="s">
        <v>615</v>
      </c>
      <c r="C369" s="197" t="s">
        <v>632</v>
      </c>
      <c r="D369" s="197" t="s">
        <v>640</v>
      </c>
      <c r="E369" s="186" t="s">
        <v>642</v>
      </c>
      <c r="F369" s="186" t="s">
        <v>643</v>
      </c>
    </row>
    <row r="370" spans="1:6" x14ac:dyDescent="0.45">
      <c r="A370" s="204"/>
      <c r="B370" s="197" t="s">
        <v>615</v>
      </c>
      <c r="C370" s="197" t="s">
        <v>632</v>
      </c>
      <c r="D370" s="197" t="s">
        <v>640</v>
      </c>
      <c r="E370" s="186" t="s">
        <v>644</v>
      </c>
      <c r="F370" s="186" t="s">
        <v>645</v>
      </c>
    </row>
    <row r="371" spans="1:6" x14ac:dyDescent="0.45">
      <c r="A371" s="204"/>
      <c r="B371" s="197" t="s">
        <v>615</v>
      </c>
      <c r="C371" s="197" t="s">
        <v>632</v>
      </c>
      <c r="D371" s="197" t="s">
        <v>640</v>
      </c>
      <c r="E371" s="186" t="s">
        <v>646</v>
      </c>
      <c r="F371" s="186" t="s">
        <v>647</v>
      </c>
    </row>
    <row r="372" spans="1:6" x14ac:dyDescent="0.45">
      <c r="A372" s="204"/>
      <c r="B372" s="197" t="s">
        <v>615</v>
      </c>
      <c r="C372" s="197" t="s">
        <v>632</v>
      </c>
      <c r="D372" s="190" t="s">
        <v>648</v>
      </c>
      <c r="E372" s="190" t="s">
        <v>649</v>
      </c>
      <c r="F372" s="190"/>
    </row>
    <row r="373" spans="1:6" x14ac:dyDescent="0.45">
      <c r="A373" s="204"/>
      <c r="B373" s="197" t="s">
        <v>615</v>
      </c>
      <c r="C373" s="197" t="s">
        <v>632</v>
      </c>
      <c r="D373" s="197" t="s">
        <v>648</v>
      </c>
      <c r="E373" s="186" t="s">
        <v>650</v>
      </c>
      <c r="F373" s="186" t="s">
        <v>649</v>
      </c>
    </row>
    <row r="374" spans="1:6" x14ac:dyDescent="0.45">
      <c r="A374" s="204"/>
      <c r="B374" s="197" t="s">
        <v>615</v>
      </c>
      <c r="C374" s="197" t="s">
        <v>632</v>
      </c>
      <c r="D374" s="190" t="s">
        <v>651</v>
      </c>
      <c r="E374" s="190" t="s">
        <v>652</v>
      </c>
      <c r="F374" s="190"/>
    </row>
    <row r="375" spans="1:6" x14ac:dyDescent="0.45">
      <c r="A375" s="204"/>
      <c r="B375" s="197" t="s">
        <v>615</v>
      </c>
      <c r="C375" s="197" t="s">
        <v>632</v>
      </c>
      <c r="D375" s="197" t="s">
        <v>651</v>
      </c>
      <c r="E375" s="186" t="s">
        <v>653</v>
      </c>
      <c r="F375" s="186" t="s">
        <v>652</v>
      </c>
    </row>
    <row r="376" spans="1:6" ht="18" x14ac:dyDescent="0.55000000000000004">
      <c r="A376" s="204"/>
      <c r="B376" s="194" t="s">
        <v>654</v>
      </c>
      <c r="C376" s="194" t="s">
        <v>655</v>
      </c>
      <c r="D376" s="195"/>
      <c r="E376" s="195"/>
      <c r="F376" s="195"/>
    </row>
    <row r="377" spans="1:6" x14ac:dyDescent="0.45">
      <c r="A377" s="204"/>
      <c r="B377" s="197" t="s">
        <v>654</v>
      </c>
      <c r="C377" s="190" t="s">
        <v>656</v>
      </c>
      <c r="D377" s="190" t="s">
        <v>657</v>
      </c>
      <c r="E377" s="190"/>
      <c r="F377" s="190"/>
    </row>
    <row r="378" spans="1:6" x14ac:dyDescent="0.45">
      <c r="A378" s="204"/>
      <c r="B378" s="197" t="s">
        <v>654</v>
      </c>
      <c r="C378" s="197" t="s">
        <v>656</v>
      </c>
      <c r="D378" s="190" t="s">
        <v>658</v>
      </c>
      <c r="E378" s="190" t="s">
        <v>659</v>
      </c>
      <c r="F378" s="190"/>
    </row>
    <row r="379" spans="1:6" x14ac:dyDescent="0.45">
      <c r="A379" s="204"/>
      <c r="B379" s="197" t="s">
        <v>654</v>
      </c>
      <c r="C379" s="197" t="s">
        <v>656</v>
      </c>
      <c r="D379" s="197" t="s">
        <v>658</v>
      </c>
      <c r="E379" s="186" t="s">
        <v>660</v>
      </c>
      <c r="F379" s="186" t="s">
        <v>659</v>
      </c>
    </row>
    <row r="380" spans="1:6" x14ac:dyDescent="0.45">
      <c r="A380" s="204"/>
      <c r="B380" s="197" t="s">
        <v>654</v>
      </c>
      <c r="C380" s="197" t="s">
        <v>656</v>
      </c>
      <c r="D380" s="190" t="s">
        <v>661</v>
      </c>
      <c r="E380" s="190" t="s">
        <v>662</v>
      </c>
      <c r="F380" s="190"/>
    </row>
    <row r="381" spans="1:6" x14ac:dyDescent="0.45">
      <c r="A381" s="204"/>
      <c r="B381" s="197" t="s">
        <v>654</v>
      </c>
      <c r="C381" s="197" t="s">
        <v>656</v>
      </c>
      <c r="D381" s="197" t="s">
        <v>661</v>
      </c>
      <c r="E381" s="186" t="s">
        <v>663</v>
      </c>
      <c r="F381" s="186" t="s">
        <v>662</v>
      </c>
    </row>
    <row r="382" spans="1:6" x14ac:dyDescent="0.45">
      <c r="A382" s="204"/>
      <c r="B382" s="197" t="s">
        <v>654</v>
      </c>
      <c r="C382" s="197" t="s">
        <v>656</v>
      </c>
      <c r="D382" s="190" t="s">
        <v>664</v>
      </c>
      <c r="E382" s="190" t="s">
        <v>665</v>
      </c>
      <c r="F382" s="190"/>
    </row>
    <row r="383" spans="1:6" x14ac:dyDescent="0.45">
      <c r="A383" s="204"/>
      <c r="B383" s="197" t="s">
        <v>654</v>
      </c>
      <c r="C383" s="197" t="s">
        <v>656</v>
      </c>
      <c r="D383" s="197" t="s">
        <v>664</v>
      </c>
      <c r="E383" s="186" t="s">
        <v>666</v>
      </c>
      <c r="F383" s="186" t="s">
        <v>665</v>
      </c>
    </row>
    <row r="384" spans="1:6" x14ac:dyDescent="0.45">
      <c r="A384" s="204"/>
      <c r="B384" s="197" t="s">
        <v>654</v>
      </c>
      <c r="C384" s="197" t="s">
        <v>656</v>
      </c>
      <c r="D384" s="190" t="s">
        <v>667</v>
      </c>
      <c r="E384" s="190" t="s">
        <v>668</v>
      </c>
      <c r="F384" s="190"/>
    </row>
    <row r="385" spans="1:6" x14ac:dyDescent="0.45">
      <c r="A385" s="204"/>
      <c r="B385" s="197" t="s">
        <v>654</v>
      </c>
      <c r="C385" s="197" t="s">
        <v>656</v>
      </c>
      <c r="D385" s="197" t="s">
        <v>667</v>
      </c>
      <c r="E385" s="186" t="s">
        <v>669</v>
      </c>
      <c r="F385" s="186" t="s">
        <v>668</v>
      </c>
    </row>
    <row r="386" spans="1:6" x14ac:dyDescent="0.45">
      <c r="A386" s="204"/>
      <c r="B386" s="197" t="s">
        <v>654</v>
      </c>
      <c r="C386" s="190" t="s">
        <v>670</v>
      </c>
      <c r="D386" s="190" t="s">
        <v>671</v>
      </c>
      <c r="E386" s="190"/>
      <c r="F386" s="190"/>
    </row>
    <row r="387" spans="1:6" x14ac:dyDescent="0.45">
      <c r="A387" s="204"/>
      <c r="B387" s="197" t="s">
        <v>654</v>
      </c>
      <c r="C387" s="197" t="s">
        <v>670</v>
      </c>
      <c r="D387" s="190" t="s">
        <v>672</v>
      </c>
      <c r="E387" s="190" t="s">
        <v>673</v>
      </c>
      <c r="F387" s="190"/>
    </row>
    <row r="388" spans="1:6" x14ac:dyDescent="0.45">
      <c r="A388" s="204"/>
      <c r="B388" s="197" t="s">
        <v>654</v>
      </c>
      <c r="C388" s="197" t="s">
        <v>670</v>
      </c>
      <c r="D388" s="197" t="s">
        <v>672</v>
      </c>
      <c r="E388" s="186" t="s">
        <v>674</v>
      </c>
      <c r="F388" s="186" t="s">
        <v>673</v>
      </c>
    </row>
    <row r="389" spans="1:6" x14ac:dyDescent="0.45">
      <c r="A389" s="204"/>
      <c r="B389" s="197" t="s">
        <v>654</v>
      </c>
      <c r="C389" s="197" t="s">
        <v>670</v>
      </c>
      <c r="D389" s="190" t="s">
        <v>675</v>
      </c>
      <c r="E389" s="190" t="s">
        <v>676</v>
      </c>
      <c r="F389" s="190"/>
    </row>
    <row r="390" spans="1:6" x14ac:dyDescent="0.45">
      <c r="A390" s="204"/>
      <c r="B390" s="197" t="s">
        <v>654</v>
      </c>
      <c r="C390" s="197" t="s">
        <v>670</v>
      </c>
      <c r="D390" s="197" t="s">
        <v>675</v>
      </c>
      <c r="E390" s="186" t="s">
        <v>677</v>
      </c>
      <c r="F390" s="186" t="s">
        <v>676</v>
      </c>
    </row>
    <row r="391" spans="1:6" x14ac:dyDescent="0.45">
      <c r="A391" s="204"/>
      <c r="B391" s="197" t="s">
        <v>654</v>
      </c>
      <c r="C391" s="197" t="s">
        <v>670</v>
      </c>
      <c r="D391" s="190" t="s">
        <v>678</v>
      </c>
      <c r="E391" s="190" t="s">
        <v>679</v>
      </c>
      <c r="F391" s="190"/>
    </row>
    <row r="392" spans="1:6" x14ac:dyDescent="0.45">
      <c r="A392" s="204"/>
      <c r="B392" s="197" t="s">
        <v>654</v>
      </c>
      <c r="C392" s="197" t="s">
        <v>670</v>
      </c>
      <c r="D392" s="197" t="s">
        <v>678</v>
      </c>
      <c r="E392" s="186" t="s">
        <v>680</v>
      </c>
      <c r="F392" s="186" t="s">
        <v>679</v>
      </c>
    </row>
    <row r="393" spans="1:6" x14ac:dyDescent="0.45">
      <c r="A393" s="204"/>
      <c r="B393" s="197" t="s">
        <v>654</v>
      </c>
      <c r="C393" s="197" t="s">
        <v>670</v>
      </c>
      <c r="D393" s="190" t="s">
        <v>681</v>
      </c>
      <c r="E393" s="190" t="s">
        <v>682</v>
      </c>
      <c r="F393" s="190"/>
    </row>
    <row r="394" spans="1:6" x14ac:dyDescent="0.45">
      <c r="A394" s="204"/>
      <c r="B394" s="197" t="s">
        <v>654</v>
      </c>
      <c r="C394" s="197" t="s">
        <v>670</v>
      </c>
      <c r="D394" s="197" t="s">
        <v>681</v>
      </c>
      <c r="E394" s="186" t="s">
        <v>683</v>
      </c>
      <c r="F394" s="186" t="s">
        <v>684</v>
      </c>
    </row>
    <row r="395" spans="1:6" x14ac:dyDescent="0.45">
      <c r="A395" s="204"/>
      <c r="B395" s="197" t="s">
        <v>654</v>
      </c>
      <c r="C395" s="197" t="s">
        <v>670</v>
      </c>
      <c r="D395" s="197" t="s">
        <v>681</v>
      </c>
      <c r="E395" s="186" t="s">
        <v>685</v>
      </c>
      <c r="F395" s="186" t="s">
        <v>686</v>
      </c>
    </row>
    <row r="396" spans="1:6" x14ac:dyDescent="0.45">
      <c r="A396" s="204"/>
      <c r="B396" s="197" t="s">
        <v>654</v>
      </c>
      <c r="C396" s="197" t="s">
        <v>670</v>
      </c>
      <c r="D396" s="190" t="s">
        <v>687</v>
      </c>
      <c r="E396" s="190" t="s">
        <v>688</v>
      </c>
      <c r="F396" s="190"/>
    </row>
    <row r="397" spans="1:6" x14ac:dyDescent="0.45">
      <c r="A397" s="204"/>
      <c r="B397" s="197" t="s">
        <v>654</v>
      </c>
      <c r="C397" s="197" t="s">
        <v>670</v>
      </c>
      <c r="D397" s="197" t="s">
        <v>687</v>
      </c>
      <c r="E397" s="186" t="s">
        <v>689</v>
      </c>
      <c r="F397" s="186" t="s">
        <v>690</v>
      </c>
    </row>
    <row r="398" spans="1:6" x14ac:dyDescent="0.45">
      <c r="A398" s="204"/>
      <c r="B398" s="197" t="s">
        <v>654</v>
      </c>
      <c r="C398" s="197" t="s">
        <v>670</v>
      </c>
      <c r="D398" s="197" t="s">
        <v>687</v>
      </c>
      <c r="E398" s="186" t="s">
        <v>691</v>
      </c>
      <c r="F398" s="186" t="s">
        <v>692</v>
      </c>
    </row>
    <row r="399" spans="1:6" x14ac:dyDescent="0.45">
      <c r="A399" s="204"/>
      <c r="B399" s="197" t="s">
        <v>654</v>
      </c>
      <c r="C399" s="197" t="s">
        <v>670</v>
      </c>
      <c r="D399" s="197" t="s">
        <v>687</v>
      </c>
      <c r="E399" s="186" t="s">
        <v>693</v>
      </c>
      <c r="F399" s="186" t="s">
        <v>694</v>
      </c>
    </row>
    <row r="400" spans="1:6" x14ac:dyDescent="0.45">
      <c r="A400" s="204"/>
      <c r="B400" s="197" t="s">
        <v>654</v>
      </c>
      <c r="C400" s="197" t="s">
        <v>670</v>
      </c>
      <c r="D400" s="197" t="s">
        <v>687</v>
      </c>
      <c r="E400" s="186" t="s">
        <v>695</v>
      </c>
      <c r="F400" s="186" t="s">
        <v>696</v>
      </c>
    </row>
    <row r="401" spans="1:6" x14ac:dyDescent="0.45">
      <c r="A401" s="204"/>
      <c r="B401" s="197" t="s">
        <v>654</v>
      </c>
      <c r="C401" s="197" t="s">
        <v>670</v>
      </c>
      <c r="D401" s="190" t="s">
        <v>697</v>
      </c>
      <c r="E401" s="190" t="s">
        <v>698</v>
      </c>
      <c r="F401" s="190"/>
    </row>
    <row r="402" spans="1:6" x14ac:dyDescent="0.45">
      <c r="A402" s="204"/>
      <c r="B402" s="197" t="s">
        <v>654</v>
      </c>
      <c r="C402" s="197" t="s">
        <v>670</v>
      </c>
      <c r="D402" s="197" t="s">
        <v>697</v>
      </c>
      <c r="E402" s="186" t="s">
        <v>699</v>
      </c>
      <c r="F402" s="186" t="s">
        <v>700</v>
      </c>
    </row>
    <row r="403" spans="1:6" x14ac:dyDescent="0.45">
      <c r="A403" s="204"/>
      <c r="B403" s="197" t="s">
        <v>654</v>
      </c>
      <c r="C403" s="197" t="s">
        <v>670</v>
      </c>
      <c r="D403" s="197" t="s">
        <v>697</v>
      </c>
      <c r="E403" s="186" t="s">
        <v>701</v>
      </c>
      <c r="F403" s="186" t="s">
        <v>702</v>
      </c>
    </row>
    <row r="404" spans="1:6" x14ac:dyDescent="0.45">
      <c r="A404" s="204"/>
      <c r="B404" s="197" t="s">
        <v>654</v>
      </c>
      <c r="C404" s="197" t="s">
        <v>670</v>
      </c>
      <c r="D404" s="197" t="s">
        <v>697</v>
      </c>
      <c r="E404" s="186" t="s">
        <v>703</v>
      </c>
      <c r="F404" s="186" t="s">
        <v>704</v>
      </c>
    </row>
    <row r="405" spans="1:6" x14ac:dyDescent="0.45">
      <c r="A405" s="204"/>
      <c r="B405" s="197" t="s">
        <v>654</v>
      </c>
      <c r="C405" s="197" t="s">
        <v>670</v>
      </c>
      <c r="D405" s="197" t="s">
        <v>697</v>
      </c>
      <c r="E405" s="186" t="s">
        <v>705</v>
      </c>
      <c r="F405" s="186" t="s">
        <v>706</v>
      </c>
    </row>
    <row r="406" spans="1:6" x14ac:dyDescent="0.45">
      <c r="A406" s="204"/>
      <c r="B406" s="197" t="s">
        <v>654</v>
      </c>
      <c r="C406" s="197" t="s">
        <v>670</v>
      </c>
      <c r="D406" s="190" t="s">
        <v>707</v>
      </c>
      <c r="E406" s="190" t="s">
        <v>708</v>
      </c>
      <c r="F406" s="190"/>
    </row>
    <row r="407" spans="1:6" x14ac:dyDescent="0.45">
      <c r="A407" s="204"/>
      <c r="B407" s="197" t="s">
        <v>654</v>
      </c>
      <c r="C407" s="197" t="s">
        <v>670</v>
      </c>
      <c r="D407" s="197" t="s">
        <v>707</v>
      </c>
      <c r="E407" s="186" t="s">
        <v>709</v>
      </c>
      <c r="F407" s="186" t="s">
        <v>708</v>
      </c>
    </row>
    <row r="408" spans="1:6" x14ac:dyDescent="0.45">
      <c r="A408" s="204"/>
      <c r="B408" s="197" t="s">
        <v>654</v>
      </c>
      <c r="C408" s="190" t="s">
        <v>710</v>
      </c>
      <c r="D408" s="190" t="s">
        <v>711</v>
      </c>
      <c r="E408" s="190"/>
      <c r="F408" s="190"/>
    </row>
    <row r="409" spans="1:6" x14ac:dyDescent="0.45">
      <c r="A409" s="204"/>
      <c r="B409" s="197" t="s">
        <v>654</v>
      </c>
      <c r="C409" s="197" t="s">
        <v>710</v>
      </c>
      <c r="D409" s="190" t="s">
        <v>712</v>
      </c>
      <c r="E409" s="190" t="s">
        <v>713</v>
      </c>
      <c r="F409" s="190"/>
    </row>
    <row r="410" spans="1:6" x14ac:dyDescent="0.45">
      <c r="A410" s="204"/>
      <c r="B410" s="197" t="s">
        <v>654</v>
      </c>
      <c r="C410" s="197" t="s">
        <v>710</v>
      </c>
      <c r="D410" s="197" t="s">
        <v>712</v>
      </c>
      <c r="E410" s="186" t="s">
        <v>714</v>
      </c>
      <c r="F410" s="186" t="s">
        <v>715</v>
      </c>
    </row>
    <row r="411" spans="1:6" x14ac:dyDescent="0.45">
      <c r="A411" s="204"/>
      <c r="B411" s="197" t="s">
        <v>654</v>
      </c>
      <c r="C411" s="197" t="s">
        <v>710</v>
      </c>
      <c r="D411" s="197" t="s">
        <v>712</v>
      </c>
      <c r="E411" s="186" t="s">
        <v>716</v>
      </c>
      <c r="F411" s="186" t="s">
        <v>717</v>
      </c>
    </row>
    <row r="412" spans="1:6" x14ac:dyDescent="0.45">
      <c r="A412" s="204"/>
      <c r="B412" s="197" t="s">
        <v>654</v>
      </c>
      <c r="C412" s="197" t="s">
        <v>710</v>
      </c>
      <c r="D412" s="190" t="s">
        <v>718</v>
      </c>
      <c r="E412" s="190" t="s">
        <v>719</v>
      </c>
      <c r="F412" s="190"/>
    </row>
    <row r="413" spans="1:6" x14ac:dyDescent="0.45">
      <c r="A413" s="204"/>
      <c r="B413" s="197" t="s">
        <v>654</v>
      </c>
      <c r="C413" s="197" t="s">
        <v>710</v>
      </c>
      <c r="D413" s="197" t="s">
        <v>718</v>
      </c>
      <c r="E413" s="186" t="s">
        <v>720</v>
      </c>
      <c r="F413" s="186" t="s">
        <v>721</v>
      </c>
    </row>
    <row r="414" spans="1:6" x14ac:dyDescent="0.45">
      <c r="A414" s="204"/>
      <c r="B414" s="197" t="s">
        <v>654</v>
      </c>
      <c r="C414" s="197" t="s">
        <v>710</v>
      </c>
      <c r="D414" s="197" t="s">
        <v>718</v>
      </c>
      <c r="E414" s="186" t="s">
        <v>722</v>
      </c>
      <c r="F414" s="186" t="s">
        <v>723</v>
      </c>
    </row>
    <row r="415" spans="1:6" x14ac:dyDescent="0.45">
      <c r="A415" s="204"/>
      <c r="B415" s="197" t="s">
        <v>654</v>
      </c>
      <c r="C415" s="197" t="s">
        <v>710</v>
      </c>
      <c r="D415" s="197" t="s">
        <v>718</v>
      </c>
      <c r="E415" s="186" t="s">
        <v>724</v>
      </c>
      <c r="F415" s="186" t="s">
        <v>725</v>
      </c>
    </row>
    <row r="416" spans="1:6" x14ac:dyDescent="0.45">
      <c r="A416" s="204"/>
      <c r="B416" s="197" t="s">
        <v>654</v>
      </c>
      <c r="C416" s="197" t="s">
        <v>710</v>
      </c>
      <c r="D416" s="190" t="s">
        <v>726</v>
      </c>
      <c r="E416" s="190" t="s">
        <v>727</v>
      </c>
      <c r="F416" s="190"/>
    </row>
    <row r="417" spans="1:6" x14ac:dyDescent="0.45">
      <c r="A417" s="204"/>
      <c r="B417" s="197" t="s">
        <v>654</v>
      </c>
      <c r="C417" s="197" t="s">
        <v>710</v>
      </c>
      <c r="D417" s="197" t="s">
        <v>726</v>
      </c>
      <c r="E417" s="186" t="s">
        <v>728</v>
      </c>
      <c r="F417" s="186" t="s">
        <v>727</v>
      </c>
    </row>
    <row r="418" spans="1:6" x14ac:dyDescent="0.45">
      <c r="A418" s="204"/>
      <c r="B418" s="197" t="s">
        <v>654</v>
      </c>
      <c r="C418" s="197" t="s">
        <v>710</v>
      </c>
      <c r="D418" s="190" t="s">
        <v>729</v>
      </c>
      <c r="E418" s="190" t="s">
        <v>730</v>
      </c>
      <c r="F418" s="190"/>
    </row>
    <row r="419" spans="1:6" x14ac:dyDescent="0.45">
      <c r="A419" s="204"/>
      <c r="B419" s="197" t="s">
        <v>654</v>
      </c>
      <c r="C419" s="197" t="s">
        <v>710</v>
      </c>
      <c r="D419" s="197" t="s">
        <v>729</v>
      </c>
      <c r="E419" s="186" t="s">
        <v>731</v>
      </c>
      <c r="F419" s="186" t="s">
        <v>732</v>
      </c>
    </row>
    <row r="420" spans="1:6" x14ac:dyDescent="0.45">
      <c r="A420" s="204"/>
      <c r="B420" s="197" t="s">
        <v>654</v>
      </c>
      <c r="C420" s="197" t="s">
        <v>710</v>
      </c>
      <c r="D420" s="197" t="s">
        <v>729</v>
      </c>
      <c r="E420" s="186" t="s">
        <v>733</v>
      </c>
      <c r="F420" s="186" t="s">
        <v>734</v>
      </c>
    </row>
    <row r="421" spans="1:6" x14ac:dyDescent="0.45">
      <c r="A421" s="204"/>
      <c r="B421" s="197" t="s">
        <v>654</v>
      </c>
      <c r="C421" s="197" t="s">
        <v>710</v>
      </c>
      <c r="D421" s="190" t="s">
        <v>735</v>
      </c>
      <c r="E421" s="190" t="s">
        <v>736</v>
      </c>
      <c r="F421" s="190"/>
    </row>
    <row r="422" spans="1:6" x14ac:dyDescent="0.45">
      <c r="A422" s="204"/>
      <c r="B422" s="197" t="s">
        <v>654</v>
      </c>
      <c r="C422" s="197" t="s">
        <v>710</v>
      </c>
      <c r="D422" s="197" t="s">
        <v>735</v>
      </c>
      <c r="E422" s="186" t="s">
        <v>737</v>
      </c>
      <c r="F422" s="186" t="s">
        <v>738</v>
      </c>
    </row>
    <row r="423" spans="1:6" x14ac:dyDescent="0.45">
      <c r="A423" s="204"/>
      <c r="B423" s="197" t="s">
        <v>654</v>
      </c>
      <c r="C423" s="197" t="s">
        <v>710</v>
      </c>
      <c r="D423" s="197" t="s">
        <v>735</v>
      </c>
      <c r="E423" s="186" t="s">
        <v>739</v>
      </c>
      <c r="F423" s="186" t="s">
        <v>740</v>
      </c>
    </row>
    <row r="424" spans="1:6" x14ac:dyDescent="0.45">
      <c r="A424" s="204"/>
      <c r="B424" s="197" t="s">
        <v>654</v>
      </c>
      <c r="C424" s="197" t="s">
        <v>710</v>
      </c>
      <c r="D424" s="197" t="s">
        <v>735</v>
      </c>
      <c r="E424" s="186" t="s">
        <v>741</v>
      </c>
      <c r="F424" s="186" t="s">
        <v>742</v>
      </c>
    </row>
    <row r="425" spans="1:6" x14ac:dyDescent="0.45">
      <c r="A425" s="204"/>
      <c r="B425" s="197" t="s">
        <v>654</v>
      </c>
      <c r="C425" s="197" t="s">
        <v>710</v>
      </c>
      <c r="D425" s="197" t="s">
        <v>735</v>
      </c>
      <c r="E425" s="186" t="s">
        <v>743</v>
      </c>
      <c r="F425" s="186" t="s">
        <v>744</v>
      </c>
    </row>
    <row r="426" spans="1:6" x14ac:dyDescent="0.45">
      <c r="A426" s="204"/>
      <c r="B426" s="197" t="s">
        <v>654</v>
      </c>
      <c r="C426" s="197" t="s">
        <v>710</v>
      </c>
      <c r="D426" s="190" t="s">
        <v>745</v>
      </c>
      <c r="E426" s="190" t="s">
        <v>746</v>
      </c>
      <c r="F426" s="190"/>
    </row>
    <row r="427" spans="1:6" x14ac:dyDescent="0.45">
      <c r="A427" s="204"/>
      <c r="B427" s="197" t="s">
        <v>654</v>
      </c>
      <c r="C427" s="197" t="s">
        <v>710</v>
      </c>
      <c r="D427" s="197" t="s">
        <v>745</v>
      </c>
      <c r="E427" s="186" t="s">
        <v>747</v>
      </c>
      <c r="F427" s="186" t="s">
        <v>748</v>
      </c>
    </row>
    <row r="428" spans="1:6" x14ac:dyDescent="0.45">
      <c r="A428" s="204"/>
      <c r="B428" s="197" t="s">
        <v>654</v>
      </c>
      <c r="C428" s="197" t="s">
        <v>710</v>
      </c>
      <c r="D428" s="197" t="s">
        <v>745</v>
      </c>
      <c r="E428" s="186" t="s">
        <v>749</v>
      </c>
      <c r="F428" s="186" t="s">
        <v>750</v>
      </c>
    </row>
    <row r="429" spans="1:6" x14ac:dyDescent="0.45">
      <c r="A429" s="204"/>
      <c r="B429" s="197" t="s">
        <v>654</v>
      </c>
      <c r="C429" s="197" t="s">
        <v>710</v>
      </c>
      <c r="D429" s="197" t="s">
        <v>745</v>
      </c>
      <c r="E429" s="186" t="s">
        <v>751</v>
      </c>
      <c r="F429" s="186" t="s">
        <v>752</v>
      </c>
    </row>
    <row r="430" spans="1:6" x14ac:dyDescent="0.45">
      <c r="A430" s="204"/>
      <c r="B430" s="197" t="s">
        <v>654</v>
      </c>
      <c r="C430" s="197" t="s">
        <v>710</v>
      </c>
      <c r="D430" s="197" t="s">
        <v>745</v>
      </c>
      <c r="E430" s="186" t="s">
        <v>753</v>
      </c>
      <c r="F430" s="186" t="s">
        <v>754</v>
      </c>
    </row>
    <row r="431" spans="1:6" x14ac:dyDescent="0.45">
      <c r="A431" s="204"/>
      <c r="B431" s="197" t="s">
        <v>654</v>
      </c>
      <c r="C431" s="197" t="s">
        <v>710</v>
      </c>
      <c r="D431" s="190" t="s">
        <v>755</v>
      </c>
      <c r="E431" s="190" t="s">
        <v>756</v>
      </c>
      <c r="F431" s="190"/>
    </row>
    <row r="432" spans="1:6" x14ac:dyDescent="0.45">
      <c r="A432" s="204"/>
      <c r="B432" s="197" t="s">
        <v>654</v>
      </c>
      <c r="C432" s="197" t="s">
        <v>710</v>
      </c>
      <c r="D432" s="197" t="s">
        <v>755</v>
      </c>
      <c r="E432" s="186" t="s">
        <v>757</v>
      </c>
      <c r="F432" s="186" t="s">
        <v>758</v>
      </c>
    </row>
    <row r="433" spans="1:6" x14ac:dyDescent="0.45">
      <c r="A433" s="204"/>
      <c r="B433" s="197" t="s">
        <v>654</v>
      </c>
      <c r="C433" s="197" t="s">
        <v>710</v>
      </c>
      <c r="D433" s="197" t="s">
        <v>755</v>
      </c>
      <c r="E433" s="186" t="s">
        <v>759</v>
      </c>
      <c r="F433" s="186" t="s">
        <v>760</v>
      </c>
    </row>
    <row r="434" spans="1:6" x14ac:dyDescent="0.45">
      <c r="A434" s="204"/>
      <c r="B434" s="197" t="s">
        <v>654</v>
      </c>
      <c r="C434" s="197" t="s">
        <v>710</v>
      </c>
      <c r="D434" s="197" t="s">
        <v>755</v>
      </c>
      <c r="E434" s="186" t="s">
        <v>761</v>
      </c>
      <c r="F434" s="186" t="s">
        <v>762</v>
      </c>
    </row>
    <row r="435" spans="1:6" x14ac:dyDescent="0.45">
      <c r="A435" s="204"/>
      <c r="B435" s="197" t="s">
        <v>654</v>
      </c>
      <c r="C435" s="197" t="s">
        <v>710</v>
      </c>
      <c r="D435" s="197" t="s">
        <v>755</v>
      </c>
      <c r="E435" s="186" t="s">
        <v>763</v>
      </c>
      <c r="F435" s="186" t="s">
        <v>764</v>
      </c>
    </row>
    <row r="436" spans="1:6" x14ac:dyDescent="0.45">
      <c r="A436" s="204"/>
      <c r="B436" s="197" t="s">
        <v>654</v>
      </c>
      <c r="C436" s="197" t="s">
        <v>710</v>
      </c>
      <c r="D436" s="190" t="s">
        <v>765</v>
      </c>
      <c r="E436" s="190" t="s">
        <v>766</v>
      </c>
      <c r="F436" s="190"/>
    </row>
    <row r="437" spans="1:6" x14ac:dyDescent="0.45">
      <c r="A437" s="204"/>
      <c r="B437" s="197" t="s">
        <v>654</v>
      </c>
      <c r="C437" s="197" t="s">
        <v>710</v>
      </c>
      <c r="D437" s="197" t="s">
        <v>765</v>
      </c>
      <c r="E437" s="186" t="s">
        <v>767</v>
      </c>
      <c r="F437" s="186" t="s">
        <v>768</v>
      </c>
    </row>
    <row r="438" spans="1:6" x14ac:dyDescent="0.45">
      <c r="A438" s="204"/>
      <c r="B438" s="197" t="s">
        <v>654</v>
      </c>
      <c r="C438" s="197" t="s">
        <v>710</v>
      </c>
      <c r="D438" s="197" t="s">
        <v>765</v>
      </c>
      <c r="E438" s="186" t="s">
        <v>769</v>
      </c>
      <c r="F438" s="186" t="s">
        <v>770</v>
      </c>
    </row>
    <row r="439" spans="1:6" x14ac:dyDescent="0.45">
      <c r="A439" s="204"/>
      <c r="B439" s="197" t="s">
        <v>654</v>
      </c>
      <c r="C439" s="197" t="s">
        <v>710</v>
      </c>
      <c r="D439" s="197" t="s">
        <v>765</v>
      </c>
      <c r="E439" s="186" t="s">
        <v>771</v>
      </c>
      <c r="F439" s="186" t="s">
        <v>772</v>
      </c>
    </row>
    <row r="440" spans="1:6" x14ac:dyDescent="0.45">
      <c r="A440" s="204"/>
      <c r="B440" s="197" t="s">
        <v>654</v>
      </c>
      <c r="C440" s="197" t="s">
        <v>710</v>
      </c>
      <c r="D440" s="190" t="s">
        <v>773</v>
      </c>
      <c r="E440" s="190" t="s">
        <v>774</v>
      </c>
      <c r="F440" s="190"/>
    </row>
    <row r="441" spans="1:6" x14ac:dyDescent="0.45">
      <c r="A441" s="204"/>
      <c r="B441" s="197" t="s">
        <v>654</v>
      </c>
      <c r="C441" s="197" t="s">
        <v>710</v>
      </c>
      <c r="D441" s="197" t="s">
        <v>773</v>
      </c>
      <c r="E441" s="186" t="s">
        <v>775</v>
      </c>
      <c r="F441" s="186" t="s">
        <v>776</v>
      </c>
    </row>
    <row r="442" spans="1:6" x14ac:dyDescent="0.45">
      <c r="A442" s="204"/>
      <c r="B442" s="197" t="s">
        <v>654</v>
      </c>
      <c r="C442" s="197" t="s">
        <v>710</v>
      </c>
      <c r="D442" s="197" t="s">
        <v>773</v>
      </c>
      <c r="E442" s="186" t="s">
        <v>777</v>
      </c>
      <c r="F442" s="186" t="s">
        <v>778</v>
      </c>
    </row>
    <row r="443" spans="1:6" ht="18" x14ac:dyDescent="0.55000000000000004">
      <c r="A443" s="204"/>
      <c r="B443" s="194" t="s">
        <v>779</v>
      </c>
      <c r="C443" s="194" t="s">
        <v>780</v>
      </c>
      <c r="D443" s="195"/>
      <c r="E443" s="195"/>
      <c r="F443" s="195"/>
    </row>
    <row r="444" spans="1:6" x14ac:dyDescent="0.45">
      <c r="A444" s="204"/>
      <c r="B444" s="197" t="s">
        <v>779</v>
      </c>
      <c r="C444" s="190" t="s">
        <v>781</v>
      </c>
      <c r="D444" s="190" t="s">
        <v>782</v>
      </c>
      <c r="E444" s="190"/>
      <c r="F444" s="190"/>
    </row>
    <row r="445" spans="1:6" x14ac:dyDescent="0.45">
      <c r="A445" s="204"/>
      <c r="B445" s="197" t="s">
        <v>779</v>
      </c>
      <c r="C445" s="197" t="s">
        <v>781</v>
      </c>
      <c r="D445" s="190" t="s">
        <v>783</v>
      </c>
      <c r="E445" s="190" t="s">
        <v>784</v>
      </c>
      <c r="F445" s="190"/>
    </row>
    <row r="446" spans="1:6" x14ac:dyDescent="0.45">
      <c r="A446" s="204"/>
      <c r="B446" s="197" t="s">
        <v>779</v>
      </c>
      <c r="C446" s="197" t="s">
        <v>781</v>
      </c>
      <c r="D446" s="197" t="s">
        <v>783</v>
      </c>
      <c r="E446" s="186" t="s">
        <v>785</v>
      </c>
      <c r="F446" s="186" t="s">
        <v>786</v>
      </c>
    </row>
    <row r="447" spans="1:6" x14ac:dyDescent="0.45">
      <c r="A447" s="204"/>
      <c r="B447" s="197" t="s">
        <v>779</v>
      </c>
      <c r="C447" s="197" t="s">
        <v>781</v>
      </c>
      <c r="D447" s="197" t="s">
        <v>783</v>
      </c>
      <c r="E447" s="186" t="s">
        <v>787</v>
      </c>
      <c r="F447" s="186" t="s">
        <v>788</v>
      </c>
    </row>
    <row r="448" spans="1:6" x14ac:dyDescent="0.45">
      <c r="A448" s="204"/>
      <c r="B448" s="197" t="s">
        <v>779</v>
      </c>
      <c r="C448" s="197" t="s">
        <v>781</v>
      </c>
      <c r="D448" s="190" t="s">
        <v>789</v>
      </c>
      <c r="E448" s="190" t="s">
        <v>790</v>
      </c>
      <c r="F448" s="190"/>
    </row>
    <row r="449" spans="1:6" x14ac:dyDescent="0.45">
      <c r="A449" s="204"/>
      <c r="B449" s="197" t="s">
        <v>779</v>
      </c>
      <c r="C449" s="197" t="s">
        <v>781</v>
      </c>
      <c r="D449" s="197" t="s">
        <v>789</v>
      </c>
      <c r="E449" s="186" t="s">
        <v>791</v>
      </c>
      <c r="F449" s="186" t="s">
        <v>792</v>
      </c>
    </row>
    <row r="450" spans="1:6" x14ac:dyDescent="0.45">
      <c r="A450" s="204"/>
      <c r="B450" s="197" t="s">
        <v>779</v>
      </c>
      <c r="C450" s="197" t="s">
        <v>781</v>
      </c>
      <c r="D450" s="197" t="s">
        <v>789</v>
      </c>
      <c r="E450" s="186" t="s">
        <v>793</v>
      </c>
      <c r="F450" s="186" t="s">
        <v>794</v>
      </c>
    </row>
    <row r="451" spans="1:6" x14ac:dyDescent="0.45">
      <c r="A451" s="204"/>
      <c r="B451" s="197" t="s">
        <v>779</v>
      </c>
      <c r="C451" s="197" t="s">
        <v>781</v>
      </c>
      <c r="D451" s="197" t="s">
        <v>789</v>
      </c>
      <c r="E451" s="186" t="s">
        <v>795</v>
      </c>
      <c r="F451" s="186" t="s">
        <v>796</v>
      </c>
    </row>
    <row r="452" spans="1:6" x14ac:dyDescent="0.45">
      <c r="A452" s="204"/>
      <c r="B452" s="197" t="s">
        <v>779</v>
      </c>
      <c r="C452" s="197" t="s">
        <v>781</v>
      </c>
      <c r="D452" s="190" t="s">
        <v>797</v>
      </c>
      <c r="E452" s="190" t="s">
        <v>798</v>
      </c>
      <c r="F452" s="190"/>
    </row>
    <row r="453" spans="1:6" x14ac:dyDescent="0.45">
      <c r="A453" s="204"/>
      <c r="B453" s="197" t="s">
        <v>779</v>
      </c>
      <c r="C453" s="197" t="s">
        <v>781</v>
      </c>
      <c r="D453" s="197" t="s">
        <v>797</v>
      </c>
      <c r="E453" s="186" t="s">
        <v>799</v>
      </c>
      <c r="F453" s="186" t="s">
        <v>798</v>
      </c>
    </row>
    <row r="454" spans="1:6" x14ac:dyDescent="0.45">
      <c r="A454" s="204"/>
      <c r="B454" s="197" t="s">
        <v>779</v>
      </c>
      <c r="C454" s="190" t="s">
        <v>800</v>
      </c>
      <c r="D454" s="190" t="s">
        <v>801</v>
      </c>
      <c r="E454" s="190"/>
      <c r="F454" s="190"/>
    </row>
    <row r="455" spans="1:6" x14ac:dyDescent="0.45">
      <c r="A455" s="204"/>
      <c r="B455" s="197" t="s">
        <v>779</v>
      </c>
      <c r="C455" s="197" t="s">
        <v>800</v>
      </c>
      <c r="D455" s="190" t="s">
        <v>802</v>
      </c>
      <c r="E455" s="190" t="s">
        <v>803</v>
      </c>
      <c r="F455" s="190"/>
    </row>
    <row r="456" spans="1:6" x14ac:dyDescent="0.45">
      <c r="A456" s="204"/>
      <c r="B456" s="197" t="s">
        <v>779</v>
      </c>
      <c r="C456" s="197" t="s">
        <v>800</v>
      </c>
      <c r="D456" s="197" t="s">
        <v>802</v>
      </c>
      <c r="E456" s="186" t="s">
        <v>804</v>
      </c>
      <c r="F456" s="186" t="s">
        <v>805</v>
      </c>
    </row>
    <row r="457" spans="1:6" x14ac:dyDescent="0.45">
      <c r="A457" s="204"/>
      <c r="B457" s="197" t="s">
        <v>779</v>
      </c>
      <c r="C457" s="197" t="s">
        <v>800</v>
      </c>
      <c r="D457" s="197" t="s">
        <v>802</v>
      </c>
      <c r="E457" s="186" t="s">
        <v>806</v>
      </c>
      <c r="F457" s="186" t="s">
        <v>807</v>
      </c>
    </row>
    <row r="458" spans="1:6" x14ac:dyDescent="0.45">
      <c r="A458" s="204"/>
      <c r="B458" s="197" t="s">
        <v>779</v>
      </c>
      <c r="C458" s="197" t="s">
        <v>800</v>
      </c>
      <c r="D458" s="190" t="s">
        <v>808</v>
      </c>
      <c r="E458" s="190" t="s">
        <v>809</v>
      </c>
      <c r="F458" s="190"/>
    </row>
    <row r="459" spans="1:6" x14ac:dyDescent="0.45">
      <c r="A459" s="204"/>
      <c r="B459" s="197" t="s">
        <v>779</v>
      </c>
      <c r="C459" s="197" t="s">
        <v>800</v>
      </c>
      <c r="D459" s="197" t="s">
        <v>808</v>
      </c>
      <c r="E459" s="186" t="s">
        <v>810</v>
      </c>
      <c r="F459" s="186" t="s">
        <v>811</v>
      </c>
    </row>
    <row r="460" spans="1:6" x14ac:dyDescent="0.45">
      <c r="A460" s="204"/>
      <c r="B460" s="197" t="s">
        <v>779</v>
      </c>
      <c r="C460" s="197" t="s">
        <v>800</v>
      </c>
      <c r="D460" s="197" t="s">
        <v>808</v>
      </c>
      <c r="E460" s="186" t="s">
        <v>812</v>
      </c>
      <c r="F460" s="186" t="s">
        <v>813</v>
      </c>
    </row>
    <row r="461" spans="1:6" x14ac:dyDescent="0.45">
      <c r="A461" s="204"/>
      <c r="B461" s="197" t="s">
        <v>779</v>
      </c>
      <c r="C461" s="190" t="s">
        <v>814</v>
      </c>
      <c r="D461" s="190" t="s">
        <v>815</v>
      </c>
      <c r="E461" s="190"/>
      <c r="F461" s="190"/>
    </row>
    <row r="462" spans="1:6" x14ac:dyDescent="0.45">
      <c r="A462" s="204"/>
      <c r="B462" s="197" t="s">
        <v>779</v>
      </c>
      <c r="C462" s="197" t="s">
        <v>814</v>
      </c>
      <c r="D462" s="190" t="s">
        <v>816</v>
      </c>
      <c r="E462" s="190" t="s">
        <v>817</v>
      </c>
      <c r="F462" s="190"/>
    </row>
    <row r="463" spans="1:6" x14ac:dyDescent="0.45">
      <c r="A463" s="204"/>
      <c r="B463" s="197" t="s">
        <v>779</v>
      </c>
      <c r="C463" s="197" t="s">
        <v>814</v>
      </c>
      <c r="D463" s="197" t="s">
        <v>816</v>
      </c>
      <c r="E463" s="186" t="s">
        <v>818</v>
      </c>
      <c r="F463" s="186" t="s">
        <v>817</v>
      </c>
    </row>
    <row r="464" spans="1:6" x14ac:dyDescent="0.45">
      <c r="A464" s="204"/>
      <c r="B464" s="197" t="s">
        <v>779</v>
      </c>
      <c r="C464" s="197" t="s">
        <v>814</v>
      </c>
      <c r="D464" s="190" t="s">
        <v>819</v>
      </c>
      <c r="E464" s="190" t="s">
        <v>820</v>
      </c>
      <c r="F464" s="190"/>
    </row>
    <row r="465" spans="1:6" x14ac:dyDescent="0.45">
      <c r="A465" s="204"/>
      <c r="B465" s="197" t="s">
        <v>779</v>
      </c>
      <c r="C465" s="197" t="s">
        <v>814</v>
      </c>
      <c r="D465" s="197" t="s">
        <v>819</v>
      </c>
      <c r="E465" s="186" t="s">
        <v>821</v>
      </c>
      <c r="F465" s="186" t="s">
        <v>820</v>
      </c>
    </row>
    <row r="466" spans="1:6" x14ac:dyDescent="0.45">
      <c r="A466" s="204"/>
      <c r="B466" s="197" t="s">
        <v>779</v>
      </c>
      <c r="C466" s="190" t="s">
        <v>822</v>
      </c>
      <c r="D466" s="190" t="s">
        <v>823</v>
      </c>
      <c r="E466" s="190"/>
      <c r="F466" s="190"/>
    </row>
    <row r="467" spans="1:6" x14ac:dyDescent="0.45">
      <c r="A467" s="204"/>
      <c r="B467" s="197" t="s">
        <v>779</v>
      </c>
      <c r="C467" s="197" t="s">
        <v>822</v>
      </c>
      <c r="D467" s="190" t="s">
        <v>824</v>
      </c>
      <c r="E467" s="190" t="s">
        <v>825</v>
      </c>
      <c r="F467" s="190"/>
    </row>
    <row r="468" spans="1:6" x14ac:dyDescent="0.45">
      <c r="A468" s="204"/>
      <c r="B468" s="197" t="s">
        <v>779</v>
      </c>
      <c r="C468" s="197" t="s">
        <v>822</v>
      </c>
      <c r="D468" s="197" t="s">
        <v>824</v>
      </c>
      <c r="E468" s="186" t="s">
        <v>826</v>
      </c>
      <c r="F468" s="186" t="s">
        <v>825</v>
      </c>
    </row>
    <row r="469" spans="1:6" x14ac:dyDescent="0.45">
      <c r="A469" s="204"/>
      <c r="B469" s="197" t="s">
        <v>779</v>
      </c>
      <c r="C469" s="197" t="s">
        <v>822</v>
      </c>
      <c r="D469" s="190" t="s">
        <v>827</v>
      </c>
      <c r="E469" s="190" t="s">
        <v>828</v>
      </c>
      <c r="F469" s="190"/>
    </row>
    <row r="470" spans="1:6" x14ac:dyDescent="0.45">
      <c r="A470" s="204"/>
      <c r="B470" s="197" t="s">
        <v>779</v>
      </c>
      <c r="C470" s="197" t="s">
        <v>822</v>
      </c>
      <c r="D470" s="197" t="s">
        <v>827</v>
      </c>
      <c r="E470" s="186" t="s">
        <v>829</v>
      </c>
      <c r="F470" s="186" t="s">
        <v>830</v>
      </c>
    </row>
    <row r="471" spans="1:6" x14ac:dyDescent="0.45">
      <c r="A471" s="204"/>
      <c r="B471" s="197" t="s">
        <v>779</v>
      </c>
      <c r="C471" s="197" t="s">
        <v>822</v>
      </c>
      <c r="D471" s="197" t="s">
        <v>827</v>
      </c>
      <c r="E471" s="186" t="s">
        <v>831</v>
      </c>
      <c r="F471" s="186" t="s">
        <v>832</v>
      </c>
    </row>
    <row r="472" spans="1:6" x14ac:dyDescent="0.45">
      <c r="A472" s="204"/>
      <c r="B472" s="197" t="s">
        <v>779</v>
      </c>
      <c r="C472" s="197" t="s">
        <v>822</v>
      </c>
      <c r="D472" s="197" t="s">
        <v>827</v>
      </c>
      <c r="E472" s="186" t="s">
        <v>833</v>
      </c>
      <c r="F472" s="186" t="s">
        <v>834</v>
      </c>
    </row>
    <row r="473" spans="1:6" x14ac:dyDescent="0.45">
      <c r="A473" s="204"/>
      <c r="B473" s="197" t="s">
        <v>779</v>
      </c>
      <c r="C473" s="197" t="s">
        <v>822</v>
      </c>
      <c r="D473" s="197" t="s">
        <v>827</v>
      </c>
      <c r="E473" s="186" t="s">
        <v>835</v>
      </c>
      <c r="F473" s="186" t="s">
        <v>836</v>
      </c>
    </row>
    <row r="474" spans="1:6" x14ac:dyDescent="0.45">
      <c r="A474" s="204"/>
      <c r="B474" s="197" t="s">
        <v>779</v>
      </c>
      <c r="C474" s="197" t="s">
        <v>822</v>
      </c>
      <c r="D474" s="197" t="s">
        <v>827</v>
      </c>
      <c r="E474" s="186" t="s">
        <v>837</v>
      </c>
      <c r="F474" s="186" t="s">
        <v>838</v>
      </c>
    </row>
    <row r="475" spans="1:6" x14ac:dyDescent="0.45">
      <c r="A475" s="204"/>
      <c r="B475" s="197" t="s">
        <v>779</v>
      </c>
      <c r="C475" s="190" t="s">
        <v>839</v>
      </c>
      <c r="D475" s="190" t="s">
        <v>840</v>
      </c>
      <c r="E475" s="190"/>
      <c r="F475" s="190"/>
    </row>
    <row r="476" spans="1:6" x14ac:dyDescent="0.45">
      <c r="A476" s="204"/>
      <c r="B476" s="197" t="s">
        <v>779</v>
      </c>
      <c r="C476" s="197" t="s">
        <v>839</v>
      </c>
      <c r="D476" s="190" t="s">
        <v>841</v>
      </c>
      <c r="E476" s="190" t="s">
        <v>842</v>
      </c>
      <c r="F476" s="190"/>
    </row>
    <row r="477" spans="1:6" x14ac:dyDescent="0.45">
      <c r="A477" s="204"/>
      <c r="B477" s="197" t="s">
        <v>779</v>
      </c>
      <c r="C477" s="197" t="s">
        <v>839</v>
      </c>
      <c r="D477" s="197" t="s">
        <v>841</v>
      </c>
      <c r="E477" s="186" t="s">
        <v>843</v>
      </c>
      <c r="F477" s="186" t="s">
        <v>842</v>
      </c>
    </row>
    <row r="478" spans="1:6" x14ac:dyDescent="0.45">
      <c r="A478" s="204"/>
      <c r="B478" s="197" t="s">
        <v>779</v>
      </c>
      <c r="C478" s="197" t="s">
        <v>839</v>
      </c>
      <c r="D478" s="190" t="s">
        <v>844</v>
      </c>
      <c r="E478" s="190" t="s">
        <v>845</v>
      </c>
      <c r="F478" s="190"/>
    </row>
    <row r="479" spans="1:6" x14ac:dyDescent="0.45">
      <c r="A479" s="204"/>
      <c r="B479" s="197" t="s">
        <v>779</v>
      </c>
      <c r="C479" s="197" t="s">
        <v>839</v>
      </c>
      <c r="D479" s="197" t="s">
        <v>844</v>
      </c>
      <c r="E479" s="186" t="s">
        <v>846</v>
      </c>
      <c r="F479" s="186" t="s">
        <v>845</v>
      </c>
    </row>
    <row r="480" spans="1:6" ht="18" x14ac:dyDescent="0.55000000000000004">
      <c r="A480" s="204"/>
      <c r="B480" s="194" t="s">
        <v>847</v>
      </c>
      <c r="C480" s="194" t="s">
        <v>848</v>
      </c>
      <c r="D480" s="195"/>
      <c r="E480" s="195"/>
      <c r="F480" s="195"/>
    </row>
    <row r="481" spans="1:6" x14ac:dyDescent="0.45">
      <c r="A481" s="204"/>
      <c r="B481" s="197" t="s">
        <v>847</v>
      </c>
      <c r="C481" s="190" t="s">
        <v>849</v>
      </c>
      <c r="D481" s="190" t="s">
        <v>850</v>
      </c>
      <c r="E481" s="190"/>
      <c r="F481" s="190"/>
    </row>
    <row r="482" spans="1:6" x14ac:dyDescent="0.45">
      <c r="A482" s="204"/>
      <c r="B482" s="197" t="s">
        <v>847</v>
      </c>
      <c r="C482" s="197" t="s">
        <v>849</v>
      </c>
      <c r="D482" s="190" t="s">
        <v>851</v>
      </c>
      <c r="E482" s="190" t="s">
        <v>852</v>
      </c>
      <c r="F482" s="190"/>
    </row>
    <row r="483" spans="1:6" x14ac:dyDescent="0.45">
      <c r="A483" s="204"/>
      <c r="B483" s="197" t="s">
        <v>847</v>
      </c>
      <c r="C483" s="197" t="s">
        <v>849</v>
      </c>
      <c r="D483" s="197" t="s">
        <v>851</v>
      </c>
      <c r="E483" s="186" t="s">
        <v>853</v>
      </c>
      <c r="F483" s="186" t="s">
        <v>852</v>
      </c>
    </row>
    <row r="484" spans="1:6" x14ac:dyDescent="0.45">
      <c r="A484" s="204"/>
      <c r="B484" s="197" t="s">
        <v>847</v>
      </c>
      <c r="C484" s="197" t="s">
        <v>849</v>
      </c>
      <c r="D484" s="190" t="s">
        <v>854</v>
      </c>
      <c r="E484" s="190" t="s">
        <v>855</v>
      </c>
      <c r="F484" s="190"/>
    </row>
    <row r="485" spans="1:6" x14ac:dyDescent="0.45">
      <c r="A485" s="204"/>
      <c r="B485" s="197" t="s">
        <v>847</v>
      </c>
      <c r="C485" s="197" t="s">
        <v>849</v>
      </c>
      <c r="D485" s="197" t="s">
        <v>854</v>
      </c>
      <c r="E485" s="186" t="s">
        <v>856</v>
      </c>
      <c r="F485" s="186" t="s">
        <v>855</v>
      </c>
    </row>
    <row r="486" spans="1:6" x14ac:dyDescent="0.45">
      <c r="A486" s="204"/>
      <c r="B486" s="197" t="s">
        <v>847</v>
      </c>
      <c r="C486" s="197" t="s">
        <v>849</v>
      </c>
      <c r="D486" s="190" t="s">
        <v>857</v>
      </c>
      <c r="E486" s="190" t="s">
        <v>858</v>
      </c>
      <c r="F486" s="190"/>
    </row>
    <row r="487" spans="1:6" x14ac:dyDescent="0.45">
      <c r="A487" s="204"/>
      <c r="B487" s="197" t="s">
        <v>847</v>
      </c>
      <c r="C487" s="197" t="s">
        <v>849</v>
      </c>
      <c r="D487" s="197" t="s">
        <v>857</v>
      </c>
      <c r="E487" s="186" t="s">
        <v>859</v>
      </c>
      <c r="F487" s="186" t="s">
        <v>858</v>
      </c>
    </row>
    <row r="488" spans="1:6" x14ac:dyDescent="0.45">
      <c r="A488" s="204"/>
      <c r="B488" s="197" t="s">
        <v>847</v>
      </c>
      <c r="C488" s="190" t="s">
        <v>860</v>
      </c>
      <c r="D488" s="190" t="s">
        <v>861</v>
      </c>
      <c r="E488" s="190"/>
      <c r="F488" s="190"/>
    </row>
    <row r="489" spans="1:6" x14ac:dyDescent="0.45">
      <c r="A489" s="204"/>
      <c r="B489" s="197" t="s">
        <v>847</v>
      </c>
      <c r="C489" s="197" t="s">
        <v>860</v>
      </c>
      <c r="D489" s="190" t="s">
        <v>862</v>
      </c>
      <c r="E489" s="190" t="s">
        <v>863</v>
      </c>
      <c r="F489" s="190"/>
    </row>
    <row r="490" spans="1:6" x14ac:dyDescent="0.45">
      <c r="A490" s="204"/>
      <c r="B490" s="197" t="s">
        <v>847</v>
      </c>
      <c r="C490" s="197" t="s">
        <v>860</v>
      </c>
      <c r="D490" s="197" t="s">
        <v>862</v>
      </c>
      <c r="E490" s="186" t="s">
        <v>864</v>
      </c>
      <c r="F490" s="186" t="s">
        <v>863</v>
      </c>
    </row>
    <row r="491" spans="1:6" x14ac:dyDescent="0.45">
      <c r="A491" s="204"/>
      <c r="B491" s="197" t="s">
        <v>847</v>
      </c>
      <c r="C491" s="197" t="s">
        <v>860</v>
      </c>
      <c r="D491" s="190" t="s">
        <v>865</v>
      </c>
      <c r="E491" s="190" t="s">
        <v>866</v>
      </c>
      <c r="F491" s="190"/>
    </row>
    <row r="492" spans="1:6" x14ac:dyDescent="0.45">
      <c r="A492" s="204"/>
      <c r="B492" s="197" t="s">
        <v>847</v>
      </c>
      <c r="C492" s="197" t="s">
        <v>860</v>
      </c>
      <c r="D492" s="197" t="s">
        <v>865</v>
      </c>
      <c r="E492" s="186" t="s">
        <v>867</v>
      </c>
      <c r="F492" s="186" t="s">
        <v>868</v>
      </c>
    </row>
    <row r="493" spans="1:6" x14ac:dyDescent="0.45">
      <c r="A493" s="204"/>
      <c r="B493" s="197" t="s">
        <v>847</v>
      </c>
      <c r="C493" s="197" t="s">
        <v>860</v>
      </c>
      <c r="D493" s="197" t="s">
        <v>865</v>
      </c>
      <c r="E493" s="186" t="s">
        <v>869</v>
      </c>
      <c r="F493" s="186" t="s">
        <v>870</v>
      </c>
    </row>
    <row r="494" spans="1:6" x14ac:dyDescent="0.45">
      <c r="A494" s="204"/>
      <c r="B494" s="197" t="s">
        <v>847</v>
      </c>
      <c r="C494" s="197" t="s">
        <v>860</v>
      </c>
      <c r="D494" s="190" t="s">
        <v>871</v>
      </c>
      <c r="E494" s="190" t="s">
        <v>872</v>
      </c>
      <c r="F494" s="190"/>
    </row>
    <row r="495" spans="1:6" x14ac:dyDescent="0.45">
      <c r="A495" s="204"/>
      <c r="B495" s="197" t="s">
        <v>847</v>
      </c>
      <c r="C495" s="197" t="s">
        <v>860</v>
      </c>
      <c r="D495" s="197" t="s">
        <v>871</v>
      </c>
      <c r="E495" s="186" t="s">
        <v>873</v>
      </c>
      <c r="F495" s="186" t="s">
        <v>872</v>
      </c>
    </row>
    <row r="496" spans="1:6" ht="18" x14ac:dyDescent="0.55000000000000004">
      <c r="A496" s="204"/>
      <c r="B496" s="194" t="s">
        <v>874</v>
      </c>
      <c r="C496" s="194" t="s">
        <v>875</v>
      </c>
      <c r="D496" s="195"/>
      <c r="E496" s="195"/>
      <c r="F496" s="195"/>
    </row>
    <row r="497" spans="1:6" x14ac:dyDescent="0.45">
      <c r="A497" s="204"/>
      <c r="B497" s="197" t="s">
        <v>874</v>
      </c>
      <c r="C497" s="190" t="s">
        <v>876</v>
      </c>
      <c r="D497" s="190" t="s">
        <v>877</v>
      </c>
      <c r="E497" s="190"/>
      <c r="F497" s="190"/>
    </row>
    <row r="498" spans="1:6" x14ac:dyDescent="0.45">
      <c r="A498" s="204"/>
      <c r="B498" s="197" t="s">
        <v>874</v>
      </c>
      <c r="C498" s="197" t="s">
        <v>876</v>
      </c>
      <c r="D498" s="190" t="s">
        <v>878</v>
      </c>
      <c r="E498" s="190" t="s">
        <v>879</v>
      </c>
      <c r="F498" s="190"/>
    </row>
    <row r="499" spans="1:6" x14ac:dyDescent="0.45">
      <c r="A499" s="204"/>
      <c r="B499" s="197" t="s">
        <v>874</v>
      </c>
      <c r="C499" s="197" t="s">
        <v>876</v>
      </c>
      <c r="D499" s="197" t="s">
        <v>878</v>
      </c>
      <c r="E499" s="186" t="s">
        <v>880</v>
      </c>
      <c r="F499" s="186" t="s">
        <v>881</v>
      </c>
    </row>
    <row r="500" spans="1:6" x14ac:dyDescent="0.45">
      <c r="A500" s="204"/>
      <c r="B500" s="197" t="s">
        <v>874</v>
      </c>
      <c r="C500" s="197" t="s">
        <v>876</v>
      </c>
      <c r="D500" s="197" t="s">
        <v>878</v>
      </c>
      <c r="E500" s="186" t="s">
        <v>882</v>
      </c>
      <c r="F500" s="186" t="s">
        <v>883</v>
      </c>
    </row>
    <row r="501" spans="1:6" x14ac:dyDescent="0.45">
      <c r="A501" s="204"/>
      <c r="B501" s="197" t="s">
        <v>874</v>
      </c>
      <c r="C501" s="197" t="s">
        <v>876</v>
      </c>
      <c r="D501" s="197" t="s">
        <v>878</v>
      </c>
      <c r="E501" s="186" t="s">
        <v>884</v>
      </c>
      <c r="F501" s="186" t="s">
        <v>885</v>
      </c>
    </row>
    <row r="502" spans="1:6" x14ac:dyDescent="0.45">
      <c r="A502" s="204"/>
      <c r="B502" s="197" t="s">
        <v>874</v>
      </c>
      <c r="C502" s="197" t="s">
        <v>876</v>
      </c>
      <c r="D502" s="197" t="s">
        <v>878</v>
      </c>
      <c r="E502" s="186" t="s">
        <v>886</v>
      </c>
      <c r="F502" s="186" t="s">
        <v>887</v>
      </c>
    </row>
    <row r="503" spans="1:6" x14ac:dyDescent="0.45">
      <c r="A503" s="204"/>
      <c r="B503" s="197" t="s">
        <v>874</v>
      </c>
      <c r="C503" s="197" t="s">
        <v>876</v>
      </c>
      <c r="D503" s="190" t="s">
        <v>888</v>
      </c>
      <c r="E503" s="190" t="s">
        <v>889</v>
      </c>
      <c r="F503" s="190"/>
    </row>
    <row r="504" spans="1:6" x14ac:dyDescent="0.45">
      <c r="A504" s="204"/>
      <c r="B504" s="197" t="s">
        <v>874</v>
      </c>
      <c r="C504" s="197" t="s">
        <v>876</v>
      </c>
      <c r="D504" s="197" t="s">
        <v>888</v>
      </c>
      <c r="E504" s="186" t="s">
        <v>890</v>
      </c>
      <c r="F504" s="186" t="s">
        <v>889</v>
      </c>
    </row>
    <row r="505" spans="1:6" x14ac:dyDescent="0.45">
      <c r="A505" s="204"/>
      <c r="B505" s="197" t="s">
        <v>874</v>
      </c>
      <c r="C505" s="190" t="s">
        <v>891</v>
      </c>
      <c r="D505" s="190" t="s">
        <v>892</v>
      </c>
      <c r="E505" s="190"/>
      <c r="F505" s="190"/>
    </row>
    <row r="506" spans="1:6" x14ac:dyDescent="0.45">
      <c r="A506" s="204"/>
      <c r="B506" s="197" t="s">
        <v>874</v>
      </c>
      <c r="C506" s="197" t="s">
        <v>891</v>
      </c>
      <c r="D506" s="190" t="s">
        <v>893</v>
      </c>
      <c r="E506" s="190" t="s">
        <v>894</v>
      </c>
      <c r="F506" s="190"/>
    </row>
    <row r="507" spans="1:6" x14ac:dyDescent="0.45">
      <c r="A507" s="204"/>
      <c r="B507" s="197" t="s">
        <v>874</v>
      </c>
      <c r="C507" s="197" t="s">
        <v>891</v>
      </c>
      <c r="D507" s="197" t="s">
        <v>893</v>
      </c>
      <c r="E507" s="186" t="s">
        <v>895</v>
      </c>
      <c r="F507" s="186" t="s">
        <v>896</v>
      </c>
    </row>
    <row r="508" spans="1:6" x14ac:dyDescent="0.45">
      <c r="A508" s="204"/>
      <c r="B508" s="197" t="s">
        <v>874</v>
      </c>
      <c r="C508" s="197" t="s">
        <v>891</v>
      </c>
      <c r="D508" s="197" t="s">
        <v>893</v>
      </c>
      <c r="E508" s="186" t="s">
        <v>897</v>
      </c>
      <c r="F508" s="186" t="s">
        <v>898</v>
      </c>
    </row>
    <row r="509" spans="1:6" x14ac:dyDescent="0.45">
      <c r="A509" s="204"/>
      <c r="B509" s="197" t="s">
        <v>874</v>
      </c>
      <c r="C509" s="197" t="s">
        <v>891</v>
      </c>
      <c r="D509" s="197" t="s">
        <v>893</v>
      </c>
      <c r="E509" s="186" t="s">
        <v>899</v>
      </c>
      <c r="F509" s="186" t="s">
        <v>900</v>
      </c>
    </row>
    <row r="510" spans="1:6" x14ac:dyDescent="0.45">
      <c r="A510" s="204"/>
      <c r="B510" s="197" t="s">
        <v>874</v>
      </c>
      <c r="C510" s="197" t="s">
        <v>891</v>
      </c>
      <c r="D510" s="197" t="s">
        <v>893</v>
      </c>
      <c r="E510" s="186" t="s">
        <v>901</v>
      </c>
      <c r="F510" s="186" t="s">
        <v>902</v>
      </c>
    </row>
    <row r="511" spans="1:6" x14ac:dyDescent="0.45">
      <c r="A511" s="204"/>
      <c r="B511" s="197" t="s">
        <v>874</v>
      </c>
      <c r="C511" s="197" t="s">
        <v>891</v>
      </c>
      <c r="D511" s="190" t="s">
        <v>903</v>
      </c>
      <c r="E511" s="190" t="s">
        <v>904</v>
      </c>
      <c r="F511" s="190"/>
    </row>
    <row r="512" spans="1:6" x14ac:dyDescent="0.45">
      <c r="A512" s="204"/>
      <c r="B512" s="197" t="s">
        <v>874</v>
      </c>
      <c r="C512" s="197" t="s">
        <v>891</v>
      </c>
      <c r="D512" s="197" t="s">
        <v>903</v>
      </c>
      <c r="E512" s="186" t="s">
        <v>905</v>
      </c>
      <c r="F512" s="186" t="s">
        <v>904</v>
      </c>
    </row>
    <row r="513" spans="1:6" x14ac:dyDescent="0.45">
      <c r="A513" s="204"/>
      <c r="B513" s="197" t="s">
        <v>874</v>
      </c>
      <c r="C513" s="190" t="s">
        <v>906</v>
      </c>
      <c r="D513" s="190" t="s">
        <v>907</v>
      </c>
      <c r="E513" s="190"/>
      <c r="F513" s="190"/>
    </row>
    <row r="514" spans="1:6" x14ac:dyDescent="0.45">
      <c r="A514" s="204"/>
      <c r="B514" s="197" t="s">
        <v>874</v>
      </c>
      <c r="C514" s="197" t="s">
        <v>906</v>
      </c>
      <c r="D514" s="190" t="s">
        <v>908</v>
      </c>
      <c r="E514" s="190" t="s">
        <v>909</v>
      </c>
      <c r="F514" s="190"/>
    </row>
    <row r="515" spans="1:6" x14ac:dyDescent="0.45">
      <c r="A515" s="204"/>
      <c r="B515" s="197" t="s">
        <v>874</v>
      </c>
      <c r="C515" s="197" t="s">
        <v>906</v>
      </c>
      <c r="D515" s="197" t="s">
        <v>908</v>
      </c>
      <c r="E515" s="186" t="s">
        <v>910</v>
      </c>
      <c r="F515" s="186" t="s">
        <v>909</v>
      </c>
    </row>
    <row r="516" spans="1:6" x14ac:dyDescent="0.45">
      <c r="A516" s="204"/>
      <c r="B516" s="197" t="s">
        <v>874</v>
      </c>
      <c r="C516" s="197" t="s">
        <v>906</v>
      </c>
      <c r="D516" s="190" t="s">
        <v>911</v>
      </c>
      <c r="E516" s="190" t="s">
        <v>912</v>
      </c>
      <c r="F516" s="190"/>
    </row>
    <row r="517" spans="1:6" x14ac:dyDescent="0.45">
      <c r="A517" s="204"/>
      <c r="B517" s="197" t="s">
        <v>874</v>
      </c>
      <c r="C517" s="197" t="s">
        <v>906</v>
      </c>
      <c r="D517" s="197" t="s">
        <v>911</v>
      </c>
      <c r="E517" s="186" t="s">
        <v>913</v>
      </c>
      <c r="F517" s="186" t="s">
        <v>912</v>
      </c>
    </row>
    <row r="518" spans="1:6" x14ac:dyDescent="0.45">
      <c r="A518" s="204"/>
      <c r="B518" s="197" t="s">
        <v>874</v>
      </c>
      <c r="C518" s="190" t="s">
        <v>914</v>
      </c>
      <c r="D518" s="190" t="s">
        <v>915</v>
      </c>
      <c r="E518" s="190"/>
      <c r="F518" s="190"/>
    </row>
    <row r="519" spans="1:6" x14ac:dyDescent="0.45">
      <c r="A519" s="204"/>
      <c r="B519" s="197" t="s">
        <v>874</v>
      </c>
      <c r="C519" s="197" t="s">
        <v>914</v>
      </c>
      <c r="D519" s="190" t="s">
        <v>916</v>
      </c>
      <c r="E519" s="190" t="s">
        <v>917</v>
      </c>
      <c r="F519" s="190"/>
    </row>
    <row r="520" spans="1:6" x14ac:dyDescent="0.45">
      <c r="A520" s="204"/>
      <c r="B520" s="197" t="s">
        <v>874</v>
      </c>
      <c r="C520" s="197" t="s">
        <v>914</v>
      </c>
      <c r="D520" s="197" t="s">
        <v>916</v>
      </c>
      <c r="E520" s="186" t="s">
        <v>918</v>
      </c>
      <c r="F520" s="186" t="s">
        <v>917</v>
      </c>
    </row>
    <row r="521" spans="1:6" x14ac:dyDescent="0.45">
      <c r="A521" s="204"/>
      <c r="B521" s="197" t="s">
        <v>874</v>
      </c>
      <c r="C521" s="197" t="s">
        <v>914</v>
      </c>
      <c r="D521" s="190" t="s">
        <v>919</v>
      </c>
      <c r="E521" s="190" t="s">
        <v>920</v>
      </c>
      <c r="F521" s="190"/>
    </row>
    <row r="522" spans="1:6" x14ac:dyDescent="0.45">
      <c r="A522" s="204"/>
      <c r="B522" s="197" t="s">
        <v>874</v>
      </c>
      <c r="C522" s="197" t="s">
        <v>914</v>
      </c>
      <c r="D522" s="197" t="s">
        <v>919</v>
      </c>
      <c r="E522" s="186" t="s">
        <v>921</v>
      </c>
      <c r="F522" s="186" t="s">
        <v>920</v>
      </c>
    </row>
    <row r="523" spans="1:6" x14ac:dyDescent="0.45">
      <c r="A523" s="204"/>
      <c r="B523" s="197" t="s">
        <v>874</v>
      </c>
      <c r="C523" s="197" t="s">
        <v>914</v>
      </c>
      <c r="D523" s="190" t="s">
        <v>922</v>
      </c>
      <c r="E523" s="190" t="s">
        <v>923</v>
      </c>
      <c r="F523" s="190"/>
    </row>
    <row r="524" spans="1:6" x14ac:dyDescent="0.45">
      <c r="A524" s="204"/>
      <c r="B524" s="197" t="s">
        <v>874</v>
      </c>
      <c r="C524" s="197" t="s">
        <v>914</v>
      </c>
      <c r="D524" s="197" t="s">
        <v>922</v>
      </c>
      <c r="E524" s="186" t="s">
        <v>924</v>
      </c>
      <c r="F524" s="186" t="s">
        <v>923</v>
      </c>
    </row>
    <row r="525" spans="1:6" x14ac:dyDescent="0.45">
      <c r="A525" s="204"/>
      <c r="B525" s="197" t="s">
        <v>874</v>
      </c>
      <c r="C525" s="197" t="s">
        <v>914</v>
      </c>
      <c r="D525" s="190" t="s">
        <v>925</v>
      </c>
      <c r="E525" s="190" t="s">
        <v>926</v>
      </c>
      <c r="F525" s="190"/>
    </row>
    <row r="526" spans="1:6" x14ac:dyDescent="0.45">
      <c r="A526" s="204"/>
      <c r="B526" s="197" t="s">
        <v>874</v>
      </c>
      <c r="C526" s="197" t="s">
        <v>914</v>
      </c>
      <c r="D526" s="197" t="s">
        <v>925</v>
      </c>
      <c r="E526" s="186" t="s">
        <v>927</v>
      </c>
      <c r="F526" s="186" t="s">
        <v>926</v>
      </c>
    </row>
    <row r="527" spans="1:6" x14ac:dyDescent="0.45">
      <c r="A527" s="204"/>
      <c r="B527" s="197" t="s">
        <v>874</v>
      </c>
      <c r="C527" s="190" t="s">
        <v>928</v>
      </c>
      <c r="D527" s="190" t="s">
        <v>929</v>
      </c>
      <c r="E527" s="190"/>
      <c r="F527" s="190"/>
    </row>
    <row r="528" spans="1:6" x14ac:dyDescent="0.45">
      <c r="A528" s="204"/>
      <c r="B528" s="197" t="s">
        <v>874</v>
      </c>
      <c r="C528" s="197" t="s">
        <v>928</v>
      </c>
      <c r="D528" s="190" t="s">
        <v>930</v>
      </c>
      <c r="E528" s="190" t="s">
        <v>929</v>
      </c>
      <c r="F528" s="190"/>
    </row>
    <row r="529" spans="1:6" x14ac:dyDescent="0.45">
      <c r="A529" s="204"/>
      <c r="B529" s="197" t="s">
        <v>874</v>
      </c>
      <c r="C529" s="197" t="s">
        <v>928</v>
      </c>
      <c r="D529" s="197" t="s">
        <v>930</v>
      </c>
      <c r="E529" s="186" t="s">
        <v>931</v>
      </c>
      <c r="F529" s="186" t="s">
        <v>932</v>
      </c>
    </row>
    <row r="530" spans="1:6" x14ac:dyDescent="0.45">
      <c r="A530" s="204"/>
      <c r="B530" s="197" t="s">
        <v>874</v>
      </c>
      <c r="C530" s="197" t="s">
        <v>928</v>
      </c>
      <c r="D530" s="197" t="s">
        <v>930</v>
      </c>
      <c r="E530" s="186" t="s">
        <v>933</v>
      </c>
      <c r="F530" s="186" t="s">
        <v>934</v>
      </c>
    </row>
    <row r="531" spans="1:6" x14ac:dyDescent="0.45">
      <c r="A531" s="204"/>
      <c r="B531" s="197" t="s">
        <v>874</v>
      </c>
      <c r="C531" s="197" t="s">
        <v>928</v>
      </c>
      <c r="D531" s="197" t="s">
        <v>930</v>
      </c>
      <c r="E531" s="186" t="s">
        <v>935</v>
      </c>
      <c r="F531" s="186" t="s">
        <v>936</v>
      </c>
    </row>
    <row r="532" spans="1:6" x14ac:dyDescent="0.45">
      <c r="A532" s="204"/>
      <c r="B532" s="197" t="s">
        <v>874</v>
      </c>
      <c r="C532" s="190" t="s">
        <v>937</v>
      </c>
      <c r="D532" s="190" t="s">
        <v>938</v>
      </c>
      <c r="E532" s="190"/>
      <c r="F532" s="190"/>
    </row>
    <row r="533" spans="1:6" x14ac:dyDescent="0.45">
      <c r="A533" s="204"/>
      <c r="B533" s="197" t="s">
        <v>874</v>
      </c>
      <c r="C533" s="197" t="s">
        <v>937</v>
      </c>
      <c r="D533" s="190" t="s">
        <v>939</v>
      </c>
      <c r="E533" s="190" t="s">
        <v>940</v>
      </c>
      <c r="F533" s="190"/>
    </row>
    <row r="534" spans="1:6" x14ac:dyDescent="0.45">
      <c r="A534" s="204"/>
      <c r="B534" s="197" t="s">
        <v>874</v>
      </c>
      <c r="C534" s="197" t="s">
        <v>937</v>
      </c>
      <c r="D534" s="197" t="s">
        <v>939</v>
      </c>
      <c r="E534" s="186" t="s">
        <v>941</v>
      </c>
      <c r="F534" s="186" t="s">
        <v>942</v>
      </c>
    </row>
    <row r="535" spans="1:6" x14ac:dyDescent="0.45">
      <c r="A535" s="204"/>
      <c r="B535" s="197" t="s">
        <v>874</v>
      </c>
      <c r="C535" s="197" t="s">
        <v>937</v>
      </c>
      <c r="D535" s="197" t="s">
        <v>939</v>
      </c>
      <c r="E535" s="186" t="s">
        <v>943</v>
      </c>
      <c r="F535" s="186" t="s">
        <v>944</v>
      </c>
    </row>
    <row r="536" spans="1:6" x14ac:dyDescent="0.45">
      <c r="A536" s="204"/>
      <c r="B536" s="197" t="s">
        <v>874</v>
      </c>
      <c r="C536" s="197" t="s">
        <v>937</v>
      </c>
      <c r="D536" s="190" t="s">
        <v>945</v>
      </c>
      <c r="E536" s="190" t="s">
        <v>946</v>
      </c>
      <c r="F536" s="190"/>
    </row>
    <row r="537" spans="1:6" x14ac:dyDescent="0.45">
      <c r="A537" s="204"/>
      <c r="B537" s="197" t="s">
        <v>874</v>
      </c>
      <c r="C537" s="197" t="s">
        <v>937</v>
      </c>
      <c r="D537" s="197" t="s">
        <v>945</v>
      </c>
      <c r="E537" s="186" t="s">
        <v>947</v>
      </c>
      <c r="F537" s="186" t="s">
        <v>948</v>
      </c>
    </row>
    <row r="538" spans="1:6" x14ac:dyDescent="0.45">
      <c r="A538" s="204"/>
      <c r="B538" s="197" t="s">
        <v>874</v>
      </c>
      <c r="C538" s="197" t="s">
        <v>937</v>
      </c>
      <c r="D538" s="197" t="s">
        <v>945</v>
      </c>
      <c r="E538" s="186" t="s">
        <v>949</v>
      </c>
      <c r="F538" s="186" t="s">
        <v>950</v>
      </c>
    </row>
    <row r="539" spans="1:6" ht="18" x14ac:dyDescent="0.55000000000000004">
      <c r="A539" s="204"/>
      <c r="B539" s="194" t="s">
        <v>951</v>
      </c>
      <c r="C539" s="194" t="s">
        <v>952</v>
      </c>
      <c r="D539" s="195"/>
      <c r="E539" s="195"/>
      <c r="F539" s="195"/>
    </row>
    <row r="540" spans="1:6" x14ac:dyDescent="0.45">
      <c r="A540" s="204"/>
      <c r="B540" s="197" t="s">
        <v>951</v>
      </c>
      <c r="C540" s="190" t="s">
        <v>953</v>
      </c>
      <c r="D540" s="190" t="s">
        <v>954</v>
      </c>
      <c r="E540" s="190"/>
      <c r="F540" s="190"/>
    </row>
    <row r="541" spans="1:6" x14ac:dyDescent="0.45">
      <c r="A541" s="204"/>
      <c r="B541" s="197" t="s">
        <v>951</v>
      </c>
      <c r="C541" s="197" t="s">
        <v>953</v>
      </c>
      <c r="D541" s="190" t="s">
        <v>955</v>
      </c>
      <c r="E541" s="190" t="s">
        <v>956</v>
      </c>
      <c r="F541" s="190"/>
    </row>
    <row r="542" spans="1:6" x14ac:dyDescent="0.45">
      <c r="A542" s="204"/>
      <c r="B542" s="197" t="s">
        <v>951</v>
      </c>
      <c r="C542" s="197" t="s">
        <v>953</v>
      </c>
      <c r="D542" s="197" t="s">
        <v>955</v>
      </c>
      <c r="E542" s="186" t="s">
        <v>957</v>
      </c>
      <c r="F542" s="186" t="s">
        <v>958</v>
      </c>
    </row>
    <row r="543" spans="1:6" x14ac:dyDescent="0.45">
      <c r="A543" s="204"/>
      <c r="B543" s="197" t="s">
        <v>951</v>
      </c>
      <c r="C543" s="197" t="s">
        <v>953</v>
      </c>
      <c r="D543" s="197" t="s">
        <v>955</v>
      </c>
      <c r="E543" s="186" t="s">
        <v>959</v>
      </c>
      <c r="F543" s="186" t="s">
        <v>960</v>
      </c>
    </row>
    <row r="544" spans="1:6" x14ac:dyDescent="0.45">
      <c r="A544" s="204"/>
      <c r="B544" s="197" t="s">
        <v>951</v>
      </c>
      <c r="C544" s="197" t="s">
        <v>953</v>
      </c>
      <c r="D544" s="190" t="s">
        <v>961</v>
      </c>
      <c r="E544" s="190" t="s">
        <v>962</v>
      </c>
      <c r="F544" s="190"/>
    </row>
    <row r="545" spans="1:6" x14ac:dyDescent="0.45">
      <c r="A545" s="204"/>
      <c r="B545" s="197" t="s">
        <v>951</v>
      </c>
      <c r="C545" s="197" t="s">
        <v>953</v>
      </c>
      <c r="D545" s="197" t="s">
        <v>961</v>
      </c>
      <c r="E545" s="186" t="s">
        <v>963</v>
      </c>
      <c r="F545" s="186" t="s">
        <v>962</v>
      </c>
    </row>
    <row r="546" spans="1:6" x14ac:dyDescent="0.45">
      <c r="A546" s="204"/>
      <c r="B546" s="197" t="s">
        <v>951</v>
      </c>
      <c r="C546" s="197" t="s">
        <v>953</v>
      </c>
      <c r="D546" s="190" t="s">
        <v>964</v>
      </c>
      <c r="E546" s="190" t="s">
        <v>965</v>
      </c>
      <c r="F546" s="190"/>
    </row>
    <row r="547" spans="1:6" x14ac:dyDescent="0.45">
      <c r="A547" s="204"/>
      <c r="B547" s="197" t="s">
        <v>951</v>
      </c>
      <c r="C547" s="197" t="s">
        <v>953</v>
      </c>
      <c r="D547" s="197" t="s">
        <v>964</v>
      </c>
      <c r="E547" s="186" t="s">
        <v>966</v>
      </c>
      <c r="F547" s="186" t="s">
        <v>965</v>
      </c>
    </row>
    <row r="548" spans="1:6" x14ac:dyDescent="0.45">
      <c r="A548" s="204"/>
      <c r="B548" s="197" t="s">
        <v>951</v>
      </c>
      <c r="C548" s="197" t="s">
        <v>953</v>
      </c>
      <c r="D548" s="190" t="s">
        <v>967</v>
      </c>
      <c r="E548" s="190" t="s">
        <v>968</v>
      </c>
      <c r="F548" s="190"/>
    </row>
    <row r="549" spans="1:6" x14ac:dyDescent="0.45">
      <c r="A549" s="204"/>
      <c r="B549" s="197" t="s">
        <v>951</v>
      </c>
      <c r="C549" s="197" t="s">
        <v>953</v>
      </c>
      <c r="D549" s="197" t="s">
        <v>967</v>
      </c>
      <c r="E549" s="186" t="s">
        <v>969</v>
      </c>
      <c r="F549" s="186" t="s">
        <v>970</v>
      </c>
    </row>
    <row r="550" spans="1:6" x14ac:dyDescent="0.45">
      <c r="A550" s="204"/>
      <c r="B550" s="197" t="s">
        <v>951</v>
      </c>
      <c r="C550" s="197" t="s">
        <v>953</v>
      </c>
      <c r="D550" s="197" t="s">
        <v>967</v>
      </c>
      <c r="E550" s="186" t="s">
        <v>971</v>
      </c>
      <c r="F550" s="186" t="s">
        <v>972</v>
      </c>
    </row>
    <row r="551" spans="1:6" x14ac:dyDescent="0.45">
      <c r="A551" s="204"/>
      <c r="B551" s="197" t="s">
        <v>951</v>
      </c>
      <c r="C551" s="197" t="s">
        <v>953</v>
      </c>
      <c r="D551" s="197" t="s">
        <v>967</v>
      </c>
      <c r="E551" s="186" t="s">
        <v>973</v>
      </c>
      <c r="F551" s="186" t="s">
        <v>974</v>
      </c>
    </row>
    <row r="552" spans="1:6" x14ac:dyDescent="0.45">
      <c r="A552" s="204"/>
      <c r="B552" s="197" t="s">
        <v>951</v>
      </c>
      <c r="C552" s="190" t="s">
        <v>975</v>
      </c>
      <c r="D552" s="190" t="s">
        <v>976</v>
      </c>
      <c r="E552" s="190"/>
      <c r="F552" s="190"/>
    </row>
    <row r="553" spans="1:6" x14ac:dyDescent="0.45">
      <c r="A553" s="204"/>
      <c r="B553" s="197" t="s">
        <v>951</v>
      </c>
      <c r="C553" s="197" t="s">
        <v>975</v>
      </c>
      <c r="D553" s="190" t="s">
        <v>977</v>
      </c>
      <c r="E553" s="190" t="s">
        <v>978</v>
      </c>
      <c r="F553" s="190"/>
    </row>
    <row r="554" spans="1:6" x14ac:dyDescent="0.45">
      <c r="A554" s="204"/>
      <c r="B554" s="197" t="s">
        <v>951</v>
      </c>
      <c r="C554" s="197" t="s">
        <v>975</v>
      </c>
      <c r="D554" s="197" t="s">
        <v>977</v>
      </c>
      <c r="E554" s="186" t="s">
        <v>979</v>
      </c>
      <c r="F554" s="186" t="s">
        <v>980</v>
      </c>
    </row>
    <row r="555" spans="1:6" x14ac:dyDescent="0.45">
      <c r="A555" s="204"/>
      <c r="B555" s="197" t="s">
        <v>951</v>
      </c>
      <c r="C555" s="197" t="s">
        <v>975</v>
      </c>
      <c r="D555" s="197" t="s">
        <v>977</v>
      </c>
      <c r="E555" s="186" t="s">
        <v>981</v>
      </c>
      <c r="F555" s="186" t="s">
        <v>982</v>
      </c>
    </row>
    <row r="556" spans="1:6" x14ac:dyDescent="0.45">
      <c r="A556" s="204"/>
      <c r="B556" s="197" t="s">
        <v>951</v>
      </c>
      <c r="C556" s="197" t="s">
        <v>975</v>
      </c>
      <c r="D556" s="190" t="s">
        <v>983</v>
      </c>
      <c r="E556" s="190" t="s">
        <v>984</v>
      </c>
      <c r="F556" s="190"/>
    </row>
    <row r="557" spans="1:6" x14ac:dyDescent="0.45">
      <c r="A557" s="204"/>
      <c r="B557" s="197" t="s">
        <v>951</v>
      </c>
      <c r="C557" s="197" t="s">
        <v>975</v>
      </c>
      <c r="D557" s="197" t="s">
        <v>983</v>
      </c>
      <c r="E557" s="186" t="s">
        <v>985</v>
      </c>
      <c r="F557" s="186" t="s">
        <v>984</v>
      </c>
    </row>
    <row r="558" spans="1:6" x14ac:dyDescent="0.45">
      <c r="A558" s="204"/>
      <c r="B558" s="197" t="s">
        <v>951</v>
      </c>
      <c r="C558" s="197" t="s">
        <v>975</v>
      </c>
      <c r="D558" s="190" t="s">
        <v>986</v>
      </c>
      <c r="E558" s="190" t="s">
        <v>987</v>
      </c>
      <c r="F558" s="190"/>
    </row>
    <row r="559" spans="1:6" x14ac:dyDescent="0.45">
      <c r="A559" s="204"/>
      <c r="B559" s="197" t="s">
        <v>951</v>
      </c>
      <c r="C559" s="197" t="s">
        <v>975</v>
      </c>
      <c r="D559" s="197" t="s">
        <v>986</v>
      </c>
      <c r="E559" s="186" t="s">
        <v>988</v>
      </c>
      <c r="F559" s="186" t="s">
        <v>987</v>
      </c>
    </row>
    <row r="560" spans="1:6" x14ac:dyDescent="0.45">
      <c r="A560" s="204"/>
      <c r="B560" s="197" t="s">
        <v>951</v>
      </c>
      <c r="C560" s="190" t="s">
        <v>989</v>
      </c>
      <c r="D560" s="190" t="s">
        <v>990</v>
      </c>
      <c r="E560" s="190"/>
      <c r="F560" s="190"/>
    </row>
    <row r="561" spans="1:6" x14ac:dyDescent="0.45">
      <c r="A561" s="204"/>
      <c r="B561" s="197" t="s">
        <v>951</v>
      </c>
      <c r="C561" s="197" t="s">
        <v>989</v>
      </c>
      <c r="D561" s="190" t="s">
        <v>991</v>
      </c>
      <c r="E561" s="190" t="s">
        <v>992</v>
      </c>
      <c r="F561" s="190"/>
    </row>
    <row r="562" spans="1:6" x14ac:dyDescent="0.45">
      <c r="A562" s="204"/>
      <c r="B562" s="197" t="s">
        <v>951</v>
      </c>
      <c r="C562" s="197" t="s">
        <v>989</v>
      </c>
      <c r="D562" s="197" t="s">
        <v>991</v>
      </c>
      <c r="E562" s="186" t="s">
        <v>993</v>
      </c>
      <c r="F562" s="186" t="s">
        <v>994</v>
      </c>
    </row>
    <row r="563" spans="1:6" x14ac:dyDescent="0.45">
      <c r="A563" s="204"/>
      <c r="B563" s="197" t="s">
        <v>951</v>
      </c>
      <c r="C563" s="197" t="s">
        <v>989</v>
      </c>
      <c r="D563" s="197" t="s">
        <v>991</v>
      </c>
      <c r="E563" s="186" t="s">
        <v>995</v>
      </c>
      <c r="F563" s="186" t="s">
        <v>996</v>
      </c>
    </row>
    <row r="564" spans="1:6" x14ac:dyDescent="0.45">
      <c r="A564" s="204"/>
      <c r="B564" s="197" t="s">
        <v>951</v>
      </c>
      <c r="C564" s="197" t="s">
        <v>989</v>
      </c>
      <c r="D564" s="197" t="s">
        <v>991</v>
      </c>
      <c r="E564" s="186" t="s">
        <v>997</v>
      </c>
      <c r="F564" s="186" t="s">
        <v>998</v>
      </c>
    </row>
    <row r="565" spans="1:6" x14ac:dyDescent="0.45">
      <c r="A565" s="204"/>
      <c r="B565" s="197" t="s">
        <v>951</v>
      </c>
      <c r="C565" s="197" t="s">
        <v>989</v>
      </c>
      <c r="D565" s="190" t="s">
        <v>999</v>
      </c>
      <c r="E565" s="190" t="s">
        <v>1000</v>
      </c>
      <c r="F565" s="190"/>
    </row>
    <row r="566" spans="1:6" x14ac:dyDescent="0.45">
      <c r="A566" s="204"/>
      <c r="B566" s="197" t="s">
        <v>951</v>
      </c>
      <c r="C566" s="197" t="s">
        <v>989</v>
      </c>
      <c r="D566" s="197" t="s">
        <v>999</v>
      </c>
      <c r="E566" s="186" t="s">
        <v>1001</v>
      </c>
      <c r="F566" s="186" t="s">
        <v>1002</v>
      </c>
    </row>
    <row r="567" spans="1:6" x14ac:dyDescent="0.45">
      <c r="A567" s="204"/>
      <c r="B567" s="197" t="s">
        <v>951</v>
      </c>
      <c r="C567" s="197" t="s">
        <v>989</v>
      </c>
      <c r="D567" s="197" t="s">
        <v>999</v>
      </c>
      <c r="E567" s="186" t="s">
        <v>1003</v>
      </c>
      <c r="F567" s="186" t="s">
        <v>1004</v>
      </c>
    </row>
    <row r="568" spans="1:6" x14ac:dyDescent="0.45">
      <c r="A568" s="204"/>
      <c r="B568" s="197" t="s">
        <v>951</v>
      </c>
      <c r="C568" s="197" t="s">
        <v>989</v>
      </c>
      <c r="D568" s="197" t="s">
        <v>999</v>
      </c>
      <c r="E568" s="186" t="s">
        <v>1005</v>
      </c>
      <c r="F568" s="186" t="s">
        <v>1006</v>
      </c>
    </row>
    <row r="569" spans="1:6" x14ac:dyDescent="0.45">
      <c r="A569" s="204"/>
      <c r="B569" s="197" t="s">
        <v>951</v>
      </c>
      <c r="C569" s="197" t="s">
        <v>989</v>
      </c>
      <c r="D569" s="190" t="s">
        <v>1007</v>
      </c>
      <c r="E569" s="190" t="s">
        <v>1008</v>
      </c>
      <c r="F569" s="190"/>
    </row>
    <row r="570" spans="1:6" x14ac:dyDescent="0.45">
      <c r="A570" s="204"/>
      <c r="B570" s="197" t="s">
        <v>951</v>
      </c>
      <c r="C570" s="197" t="s">
        <v>989</v>
      </c>
      <c r="D570" s="197" t="s">
        <v>1007</v>
      </c>
      <c r="E570" s="186" t="s">
        <v>1009</v>
      </c>
      <c r="F570" s="186" t="s">
        <v>1008</v>
      </c>
    </row>
    <row r="571" spans="1:6" ht="18" x14ac:dyDescent="0.55000000000000004">
      <c r="A571" s="204"/>
      <c r="B571" s="194" t="s">
        <v>1010</v>
      </c>
      <c r="C571" s="194" t="s">
        <v>1011</v>
      </c>
      <c r="D571" s="195"/>
      <c r="E571" s="195"/>
      <c r="F571" s="195"/>
    </row>
    <row r="572" spans="1:6" x14ac:dyDescent="0.45">
      <c r="A572" s="204"/>
      <c r="B572" s="197" t="s">
        <v>1010</v>
      </c>
      <c r="C572" s="190" t="s">
        <v>1012</v>
      </c>
      <c r="D572" s="190" t="s">
        <v>1011</v>
      </c>
      <c r="E572" s="190"/>
      <c r="F572" s="190"/>
    </row>
    <row r="573" spans="1:6" x14ac:dyDescent="0.45">
      <c r="A573" s="204"/>
      <c r="B573" s="197" t="s">
        <v>1010</v>
      </c>
      <c r="C573" s="197" t="s">
        <v>1012</v>
      </c>
      <c r="D573" s="190" t="s">
        <v>1013</v>
      </c>
      <c r="E573" s="190" t="s">
        <v>1014</v>
      </c>
      <c r="F573" s="190"/>
    </row>
    <row r="574" spans="1:6" x14ac:dyDescent="0.45">
      <c r="A574" s="204"/>
      <c r="B574" s="197" t="s">
        <v>1010</v>
      </c>
      <c r="C574" s="197" t="s">
        <v>1012</v>
      </c>
      <c r="D574" s="197" t="s">
        <v>1013</v>
      </c>
      <c r="E574" s="186" t="s">
        <v>1015</v>
      </c>
      <c r="F574" s="186" t="s">
        <v>1014</v>
      </c>
    </row>
    <row r="575" spans="1:6" x14ac:dyDescent="0.45">
      <c r="A575" s="204"/>
      <c r="B575" s="197" t="s">
        <v>1010</v>
      </c>
      <c r="C575" s="197" t="s">
        <v>1012</v>
      </c>
      <c r="D575" s="190" t="s">
        <v>1016</v>
      </c>
      <c r="E575" s="190" t="s">
        <v>1017</v>
      </c>
      <c r="F575" s="190"/>
    </row>
    <row r="576" spans="1:6" x14ac:dyDescent="0.45">
      <c r="A576" s="204"/>
      <c r="B576" s="197" t="s">
        <v>1010</v>
      </c>
      <c r="C576" s="197" t="s">
        <v>1012</v>
      </c>
      <c r="D576" s="197" t="s">
        <v>1016</v>
      </c>
      <c r="E576" s="186" t="s">
        <v>1018</v>
      </c>
      <c r="F576" s="186" t="s">
        <v>1017</v>
      </c>
    </row>
    <row r="577" spans="1:6" ht="18" x14ac:dyDescent="0.55000000000000004">
      <c r="A577" s="204"/>
      <c r="B577" s="194" t="s">
        <v>1019</v>
      </c>
      <c r="C577" s="194" t="s">
        <v>1020</v>
      </c>
      <c r="D577" s="195"/>
      <c r="E577" s="195"/>
      <c r="F577" s="195"/>
    </row>
    <row r="578" spans="1:6" x14ac:dyDescent="0.45">
      <c r="A578" s="204"/>
      <c r="B578" s="197" t="s">
        <v>1019</v>
      </c>
      <c r="C578" s="190" t="s">
        <v>1021</v>
      </c>
      <c r="D578" s="190" t="s">
        <v>1022</v>
      </c>
      <c r="E578" s="190"/>
      <c r="F578" s="190"/>
    </row>
    <row r="579" spans="1:6" x14ac:dyDescent="0.45">
      <c r="A579" s="204"/>
      <c r="B579" s="197" t="s">
        <v>1019</v>
      </c>
      <c r="C579" s="197" t="s">
        <v>1021</v>
      </c>
      <c r="D579" s="190" t="s">
        <v>1023</v>
      </c>
      <c r="E579" s="190" t="s">
        <v>1024</v>
      </c>
      <c r="F579" s="190"/>
    </row>
    <row r="580" spans="1:6" x14ac:dyDescent="0.45">
      <c r="A580" s="204"/>
      <c r="B580" s="197" t="s">
        <v>1019</v>
      </c>
      <c r="C580" s="197" t="s">
        <v>1021</v>
      </c>
      <c r="D580" s="197" t="s">
        <v>1023</v>
      </c>
      <c r="E580" s="186" t="s">
        <v>1025</v>
      </c>
      <c r="F580" s="186" t="s">
        <v>1024</v>
      </c>
    </row>
    <row r="581" spans="1:6" x14ac:dyDescent="0.45">
      <c r="A581" s="204"/>
      <c r="B581" s="197" t="s">
        <v>1019</v>
      </c>
      <c r="C581" s="197" t="s">
        <v>1021</v>
      </c>
      <c r="D581" s="190" t="s">
        <v>1026</v>
      </c>
      <c r="E581" s="190" t="s">
        <v>1027</v>
      </c>
      <c r="F581" s="190"/>
    </row>
    <row r="582" spans="1:6" x14ac:dyDescent="0.45">
      <c r="A582" s="204"/>
      <c r="B582" s="197" t="s">
        <v>1019</v>
      </c>
      <c r="C582" s="197" t="s">
        <v>1021</v>
      </c>
      <c r="D582" s="197" t="s">
        <v>1026</v>
      </c>
      <c r="E582" s="186" t="s">
        <v>1028</v>
      </c>
      <c r="F582" s="186" t="s">
        <v>1027</v>
      </c>
    </row>
    <row r="583" spans="1:6" x14ac:dyDescent="0.45">
      <c r="A583" s="204"/>
      <c r="B583" s="197" t="s">
        <v>1019</v>
      </c>
      <c r="C583" s="190" t="s">
        <v>1029</v>
      </c>
      <c r="D583" s="190" t="s">
        <v>1030</v>
      </c>
      <c r="E583" s="190"/>
      <c r="F583" s="190"/>
    </row>
    <row r="584" spans="1:6" x14ac:dyDescent="0.45">
      <c r="A584" s="204"/>
      <c r="B584" s="197" t="s">
        <v>1019</v>
      </c>
      <c r="C584" s="197" t="s">
        <v>1029</v>
      </c>
      <c r="D584" s="190" t="s">
        <v>1031</v>
      </c>
      <c r="E584" s="190" t="s">
        <v>1032</v>
      </c>
      <c r="F584" s="190"/>
    </row>
    <row r="585" spans="1:6" x14ac:dyDescent="0.45">
      <c r="A585" s="204"/>
      <c r="B585" s="197" t="s">
        <v>1019</v>
      </c>
      <c r="C585" s="197" t="s">
        <v>1029</v>
      </c>
      <c r="D585" s="197" t="s">
        <v>1031</v>
      </c>
      <c r="E585" s="186" t="s">
        <v>1033</v>
      </c>
      <c r="F585" s="186" t="s">
        <v>1032</v>
      </c>
    </row>
    <row r="586" spans="1:6" x14ac:dyDescent="0.45">
      <c r="A586" s="204"/>
      <c r="B586" s="197" t="s">
        <v>1019</v>
      </c>
      <c r="C586" s="197" t="s">
        <v>1029</v>
      </c>
      <c r="D586" s="190" t="s">
        <v>1034</v>
      </c>
      <c r="E586" s="190" t="s">
        <v>1035</v>
      </c>
      <c r="F586" s="190"/>
    </row>
    <row r="587" spans="1:6" x14ac:dyDescent="0.45">
      <c r="A587" s="204"/>
      <c r="B587" s="197" t="s">
        <v>1019</v>
      </c>
      <c r="C587" s="197" t="s">
        <v>1029</v>
      </c>
      <c r="D587" s="197" t="s">
        <v>1034</v>
      </c>
      <c r="E587" s="186" t="s">
        <v>1036</v>
      </c>
      <c r="F587" s="186" t="s">
        <v>1035</v>
      </c>
    </row>
    <row r="588" spans="1:6" x14ac:dyDescent="0.45">
      <c r="A588" s="204"/>
      <c r="B588" s="197" t="s">
        <v>1019</v>
      </c>
      <c r="C588" s="190" t="s">
        <v>1037</v>
      </c>
      <c r="D588" s="190" t="s">
        <v>1038</v>
      </c>
      <c r="E588" s="190"/>
      <c r="F588" s="190"/>
    </row>
    <row r="589" spans="1:6" x14ac:dyDescent="0.45">
      <c r="A589" s="204"/>
      <c r="B589" s="197" t="s">
        <v>1019</v>
      </c>
      <c r="C589" s="197" t="s">
        <v>1037</v>
      </c>
      <c r="D589" s="190" t="s">
        <v>1039</v>
      </c>
      <c r="E589" s="190" t="s">
        <v>1040</v>
      </c>
      <c r="F589" s="190"/>
    </row>
    <row r="590" spans="1:6" x14ac:dyDescent="0.45">
      <c r="A590" s="204"/>
      <c r="B590" s="197" t="s">
        <v>1019</v>
      </c>
      <c r="C590" s="197" t="s">
        <v>1037</v>
      </c>
      <c r="D590" s="197" t="s">
        <v>1039</v>
      </c>
      <c r="E590" s="186" t="s">
        <v>1041</v>
      </c>
      <c r="F590" s="186" t="s">
        <v>1040</v>
      </c>
    </row>
    <row r="591" spans="1:6" x14ac:dyDescent="0.45">
      <c r="A591" s="204"/>
      <c r="B591" s="197" t="s">
        <v>1019</v>
      </c>
      <c r="C591" s="197" t="s">
        <v>1037</v>
      </c>
      <c r="D591" s="190" t="s">
        <v>1042</v>
      </c>
      <c r="E591" s="190" t="s">
        <v>1043</v>
      </c>
      <c r="F591" s="190"/>
    </row>
    <row r="592" spans="1:6" x14ac:dyDescent="0.45">
      <c r="A592" s="204"/>
      <c r="B592" s="197" t="s">
        <v>1019</v>
      </c>
      <c r="C592" s="197" t="s">
        <v>1037</v>
      </c>
      <c r="D592" s="197" t="s">
        <v>1042</v>
      </c>
      <c r="E592" s="186" t="s">
        <v>1044</v>
      </c>
      <c r="F592" s="186" t="s">
        <v>1043</v>
      </c>
    </row>
    <row r="593" spans="1:6" x14ac:dyDescent="0.45">
      <c r="A593" s="204"/>
      <c r="B593" s="197" t="s">
        <v>1019</v>
      </c>
      <c r="C593" s="190" t="s">
        <v>1045</v>
      </c>
      <c r="D593" s="190" t="s">
        <v>1046</v>
      </c>
      <c r="E593" s="190"/>
      <c r="F593" s="190"/>
    </row>
    <row r="594" spans="1:6" x14ac:dyDescent="0.45">
      <c r="A594" s="204"/>
      <c r="B594" s="197" t="s">
        <v>1019</v>
      </c>
      <c r="C594" s="197" t="s">
        <v>1045</v>
      </c>
      <c r="D594" s="190" t="s">
        <v>1047</v>
      </c>
      <c r="E594" s="190" t="s">
        <v>1048</v>
      </c>
      <c r="F594" s="190"/>
    </row>
    <row r="595" spans="1:6" x14ac:dyDescent="0.45">
      <c r="A595" s="204"/>
      <c r="B595" s="197" t="s">
        <v>1019</v>
      </c>
      <c r="C595" s="197" t="s">
        <v>1045</v>
      </c>
      <c r="D595" s="197" t="s">
        <v>1047</v>
      </c>
      <c r="E595" s="186" t="s">
        <v>1049</v>
      </c>
      <c r="F595" s="186" t="s">
        <v>1048</v>
      </c>
    </row>
    <row r="596" spans="1:6" x14ac:dyDescent="0.45">
      <c r="A596" s="204"/>
      <c r="B596" s="197" t="s">
        <v>1019</v>
      </c>
      <c r="C596" s="197" t="s">
        <v>1045</v>
      </c>
      <c r="D596" s="190" t="s">
        <v>1050</v>
      </c>
      <c r="E596" s="190" t="s">
        <v>1051</v>
      </c>
      <c r="F596" s="190"/>
    </row>
    <row r="597" spans="1:6" x14ac:dyDescent="0.45">
      <c r="A597" s="204"/>
      <c r="B597" s="197" t="s">
        <v>1019</v>
      </c>
      <c r="C597" s="197" t="s">
        <v>1045</v>
      </c>
      <c r="D597" s="197" t="s">
        <v>1050</v>
      </c>
      <c r="E597" s="186" t="s">
        <v>1052</v>
      </c>
      <c r="F597" s="186" t="s">
        <v>1051</v>
      </c>
    </row>
    <row r="598" spans="1:6" x14ac:dyDescent="0.45">
      <c r="A598" s="204"/>
      <c r="B598" s="197" t="s">
        <v>1019</v>
      </c>
      <c r="C598" s="190" t="s">
        <v>1053</v>
      </c>
      <c r="D598" s="190" t="s">
        <v>1054</v>
      </c>
      <c r="E598" s="190"/>
      <c r="F598" s="190"/>
    </row>
    <row r="599" spans="1:6" x14ac:dyDescent="0.45">
      <c r="A599" s="204"/>
      <c r="B599" s="197" t="s">
        <v>1019</v>
      </c>
      <c r="C599" s="197" t="s">
        <v>1053</v>
      </c>
      <c r="D599" s="190" t="s">
        <v>1055</v>
      </c>
      <c r="E599" s="190" t="s">
        <v>1056</v>
      </c>
      <c r="F599" s="190"/>
    </row>
    <row r="600" spans="1:6" x14ac:dyDescent="0.45">
      <c r="A600" s="204"/>
      <c r="B600" s="197" t="s">
        <v>1019</v>
      </c>
      <c r="C600" s="197" t="s">
        <v>1053</v>
      </c>
      <c r="D600" s="197" t="s">
        <v>1055</v>
      </c>
      <c r="E600" s="186" t="s">
        <v>1057</v>
      </c>
      <c r="F600" s="186" t="s">
        <v>1056</v>
      </c>
    </row>
    <row r="601" spans="1:6" x14ac:dyDescent="0.45">
      <c r="A601" s="204"/>
      <c r="B601" s="197" t="s">
        <v>1019</v>
      </c>
      <c r="C601" s="197" t="s">
        <v>1053</v>
      </c>
      <c r="D601" s="190" t="s">
        <v>1058</v>
      </c>
      <c r="E601" s="190" t="s">
        <v>1059</v>
      </c>
      <c r="F601" s="190"/>
    </row>
    <row r="602" spans="1:6" x14ac:dyDescent="0.45">
      <c r="A602" s="204"/>
      <c r="B602" s="197" t="s">
        <v>1019</v>
      </c>
      <c r="C602" s="197" t="s">
        <v>1053</v>
      </c>
      <c r="D602" s="197" t="s">
        <v>1058</v>
      </c>
      <c r="E602" s="186" t="s">
        <v>1060</v>
      </c>
      <c r="F602" s="186" t="s">
        <v>1059</v>
      </c>
    </row>
    <row r="603" spans="1:6" x14ac:dyDescent="0.45">
      <c r="A603" s="204"/>
      <c r="B603" s="197" t="s">
        <v>1019</v>
      </c>
      <c r="C603" s="190" t="s">
        <v>1061</v>
      </c>
      <c r="D603" s="190" t="s">
        <v>1062</v>
      </c>
      <c r="E603" s="190"/>
      <c r="F603" s="190"/>
    </row>
    <row r="604" spans="1:6" x14ac:dyDescent="0.45">
      <c r="A604" s="204"/>
      <c r="B604" s="197" t="s">
        <v>1019</v>
      </c>
      <c r="C604" s="197" t="s">
        <v>1061</v>
      </c>
      <c r="D604" s="190" t="s">
        <v>1063</v>
      </c>
      <c r="E604" s="190" t="s">
        <v>1064</v>
      </c>
      <c r="F604" s="190"/>
    </row>
    <row r="605" spans="1:6" x14ac:dyDescent="0.45">
      <c r="A605" s="204"/>
      <c r="B605" s="197" t="s">
        <v>1019</v>
      </c>
      <c r="C605" s="197" t="s">
        <v>1061</v>
      </c>
      <c r="D605" s="197" t="s">
        <v>1063</v>
      </c>
      <c r="E605" s="186" t="s">
        <v>1065</v>
      </c>
      <c r="F605" s="186" t="s">
        <v>1064</v>
      </c>
    </row>
    <row r="606" spans="1:6" x14ac:dyDescent="0.45">
      <c r="A606" s="204"/>
      <c r="B606" s="197" t="s">
        <v>1019</v>
      </c>
      <c r="C606" s="197" t="s">
        <v>1061</v>
      </c>
      <c r="D606" s="190" t="s">
        <v>1066</v>
      </c>
      <c r="E606" s="190" t="s">
        <v>1067</v>
      </c>
      <c r="F606" s="190"/>
    </row>
    <row r="607" spans="1:6" x14ac:dyDescent="0.45">
      <c r="A607" s="204"/>
      <c r="B607" s="197" t="s">
        <v>1019</v>
      </c>
      <c r="C607" s="197" t="s">
        <v>1061</v>
      </c>
      <c r="D607" s="197" t="s">
        <v>1066</v>
      </c>
      <c r="E607" s="186" t="s">
        <v>1068</v>
      </c>
      <c r="F607" s="186" t="s">
        <v>1067</v>
      </c>
    </row>
    <row r="608" spans="1:6" x14ac:dyDescent="0.45">
      <c r="A608" s="204"/>
      <c r="B608" s="197" t="s">
        <v>1019</v>
      </c>
      <c r="C608" s="197" t="s">
        <v>1061</v>
      </c>
      <c r="D608" s="190" t="s">
        <v>1069</v>
      </c>
      <c r="E608" s="190" t="s">
        <v>1070</v>
      </c>
      <c r="F608" s="190"/>
    </row>
    <row r="609" spans="1:6" x14ac:dyDescent="0.45">
      <c r="A609" s="204"/>
      <c r="B609" s="197" t="s">
        <v>1019</v>
      </c>
      <c r="C609" s="197" t="s">
        <v>1061</v>
      </c>
      <c r="D609" s="197" t="s">
        <v>1069</v>
      </c>
      <c r="E609" s="186" t="s">
        <v>1071</v>
      </c>
      <c r="F609" s="186" t="s">
        <v>1070</v>
      </c>
    </row>
    <row r="610" spans="1:6" x14ac:dyDescent="0.45">
      <c r="A610" s="204"/>
      <c r="B610" s="197" t="s">
        <v>1019</v>
      </c>
      <c r="C610" s="190" t="s">
        <v>1072</v>
      </c>
      <c r="D610" s="190" t="s">
        <v>1073</v>
      </c>
      <c r="E610" s="190"/>
      <c r="F610" s="190"/>
    </row>
    <row r="611" spans="1:6" x14ac:dyDescent="0.45">
      <c r="A611" s="204"/>
      <c r="B611" s="197" t="s">
        <v>1019</v>
      </c>
      <c r="C611" s="197" t="s">
        <v>1072</v>
      </c>
      <c r="D611" s="190" t="s">
        <v>1074</v>
      </c>
      <c r="E611" s="190" t="s">
        <v>1073</v>
      </c>
      <c r="F611" s="190"/>
    </row>
    <row r="612" spans="1:6" x14ac:dyDescent="0.45">
      <c r="A612" s="204"/>
      <c r="B612" s="197" t="s">
        <v>1019</v>
      </c>
      <c r="C612" s="197" t="s">
        <v>1072</v>
      </c>
      <c r="D612" s="197" t="s">
        <v>1074</v>
      </c>
      <c r="E612" s="186" t="s">
        <v>1075</v>
      </c>
      <c r="F612" s="186" t="s">
        <v>1073</v>
      </c>
    </row>
    <row r="613" spans="1:6" ht="18" x14ac:dyDescent="0.55000000000000004">
      <c r="A613" s="204"/>
      <c r="B613" s="194" t="s">
        <v>1076</v>
      </c>
      <c r="C613" s="194" t="s">
        <v>1077</v>
      </c>
      <c r="D613" s="195"/>
      <c r="E613" s="195"/>
      <c r="F613" s="195"/>
    </row>
    <row r="614" spans="1:6" x14ac:dyDescent="0.45">
      <c r="A614" s="204"/>
      <c r="B614" s="197" t="s">
        <v>1076</v>
      </c>
      <c r="C614" s="190" t="s">
        <v>1078</v>
      </c>
      <c r="D614" s="190" t="s">
        <v>1079</v>
      </c>
      <c r="E614" s="190"/>
      <c r="F614" s="190"/>
    </row>
    <row r="615" spans="1:6" x14ac:dyDescent="0.45">
      <c r="A615" s="204"/>
      <c r="B615" s="197" t="s">
        <v>1076</v>
      </c>
      <c r="C615" s="197" t="s">
        <v>1078</v>
      </c>
      <c r="D615" s="190" t="s">
        <v>1080</v>
      </c>
      <c r="E615" s="190" t="s">
        <v>1081</v>
      </c>
      <c r="F615" s="190"/>
    </row>
    <row r="616" spans="1:6" x14ac:dyDescent="0.45">
      <c r="A616" s="204"/>
      <c r="B616" s="197" t="s">
        <v>1076</v>
      </c>
      <c r="C616" s="197" t="s">
        <v>1078</v>
      </c>
      <c r="D616" s="197" t="s">
        <v>1080</v>
      </c>
      <c r="E616" s="186" t="s">
        <v>1082</v>
      </c>
      <c r="F616" s="186" t="s">
        <v>1081</v>
      </c>
    </row>
    <row r="617" spans="1:6" x14ac:dyDescent="0.45">
      <c r="A617" s="204"/>
      <c r="B617" s="197" t="s">
        <v>1076</v>
      </c>
      <c r="C617" s="197" t="s">
        <v>1078</v>
      </c>
      <c r="D617" s="190" t="s">
        <v>1083</v>
      </c>
      <c r="E617" s="190" t="s">
        <v>1084</v>
      </c>
      <c r="F617" s="190"/>
    </row>
    <row r="618" spans="1:6" x14ac:dyDescent="0.45">
      <c r="A618" s="204"/>
      <c r="B618" s="197" t="s">
        <v>1076</v>
      </c>
      <c r="C618" s="197" t="s">
        <v>1078</v>
      </c>
      <c r="D618" s="197" t="s">
        <v>1083</v>
      </c>
      <c r="E618" s="186" t="s">
        <v>1085</v>
      </c>
      <c r="F618" s="186" t="s">
        <v>1086</v>
      </c>
    </row>
    <row r="619" spans="1:6" x14ac:dyDescent="0.45">
      <c r="A619" s="204"/>
      <c r="B619" s="197" t="s">
        <v>1076</v>
      </c>
      <c r="C619" s="197" t="s">
        <v>1078</v>
      </c>
      <c r="D619" s="197" t="s">
        <v>1083</v>
      </c>
      <c r="E619" s="186" t="s">
        <v>1087</v>
      </c>
      <c r="F619" s="186" t="s">
        <v>1088</v>
      </c>
    </row>
    <row r="620" spans="1:6" x14ac:dyDescent="0.45">
      <c r="A620" s="204"/>
      <c r="B620" s="197" t="s">
        <v>1076</v>
      </c>
      <c r="C620" s="197" t="s">
        <v>1078</v>
      </c>
      <c r="D620" s="197" t="s">
        <v>1083</v>
      </c>
      <c r="E620" s="186" t="s">
        <v>1089</v>
      </c>
      <c r="F620" s="186" t="s">
        <v>1090</v>
      </c>
    </row>
    <row r="621" spans="1:6" x14ac:dyDescent="0.45">
      <c r="A621" s="204"/>
      <c r="B621" s="197" t="s">
        <v>1076</v>
      </c>
      <c r="C621" s="197" t="s">
        <v>1078</v>
      </c>
      <c r="D621" s="190" t="s">
        <v>1091</v>
      </c>
      <c r="E621" s="190" t="s">
        <v>1092</v>
      </c>
      <c r="F621" s="190"/>
    </row>
    <row r="622" spans="1:6" x14ac:dyDescent="0.45">
      <c r="A622" s="204"/>
      <c r="B622" s="197" t="s">
        <v>1076</v>
      </c>
      <c r="C622" s="197" t="s">
        <v>1078</v>
      </c>
      <c r="D622" s="197" t="s">
        <v>1091</v>
      </c>
      <c r="E622" s="186" t="s">
        <v>1093</v>
      </c>
      <c r="F622" s="186" t="s">
        <v>1092</v>
      </c>
    </row>
    <row r="623" spans="1:6" x14ac:dyDescent="0.45">
      <c r="A623" s="204"/>
      <c r="B623" s="197" t="s">
        <v>1076</v>
      </c>
      <c r="C623" s="197" t="s">
        <v>1078</v>
      </c>
      <c r="D623" s="190" t="s">
        <v>1094</v>
      </c>
      <c r="E623" s="190" t="s">
        <v>1095</v>
      </c>
      <c r="F623" s="190"/>
    </row>
    <row r="624" spans="1:6" x14ac:dyDescent="0.45">
      <c r="A624" s="204"/>
      <c r="B624" s="197" t="s">
        <v>1076</v>
      </c>
      <c r="C624" s="197" t="s">
        <v>1078</v>
      </c>
      <c r="D624" s="197" t="s">
        <v>1094</v>
      </c>
      <c r="E624" s="186" t="s">
        <v>1096</v>
      </c>
      <c r="F624" s="186" t="s">
        <v>1095</v>
      </c>
    </row>
    <row r="625" spans="1:6" x14ac:dyDescent="0.45">
      <c r="A625" s="204"/>
      <c r="B625" s="197" t="s">
        <v>1076</v>
      </c>
      <c r="C625" s="190" t="s">
        <v>1097</v>
      </c>
      <c r="D625" s="190" t="s">
        <v>1098</v>
      </c>
      <c r="E625" s="190"/>
      <c r="F625" s="190"/>
    </row>
    <row r="626" spans="1:6" x14ac:dyDescent="0.45">
      <c r="A626" s="204"/>
      <c r="B626" s="197" t="s">
        <v>1076</v>
      </c>
      <c r="C626" s="197" t="s">
        <v>1097</v>
      </c>
      <c r="D626" s="190" t="s">
        <v>1099</v>
      </c>
      <c r="E626" s="190" t="s">
        <v>1100</v>
      </c>
      <c r="F626" s="190"/>
    </row>
    <row r="627" spans="1:6" x14ac:dyDescent="0.45">
      <c r="A627" s="204"/>
      <c r="B627" s="197" t="s">
        <v>1076</v>
      </c>
      <c r="C627" s="197" t="s">
        <v>1097</v>
      </c>
      <c r="D627" s="197" t="s">
        <v>1099</v>
      </c>
      <c r="E627" s="186" t="s">
        <v>1101</v>
      </c>
      <c r="F627" s="186" t="s">
        <v>1100</v>
      </c>
    </row>
    <row r="628" spans="1:6" x14ac:dyDescent="0.45">
      <c r="A628" s="204"/>
      <c r="B628" s="197" t="s">
        <v>1076</v>
      </c>
      <c r="C628" s="197" t="s">
        <v>1097</v>
      </c>
      <c r="D628" s="190" t="s">
        <v>1102</v>
      </c>
      <c r="E628" s="190" t="s">
        <v>1103</v>
      </c>
      <c r="F628" s="190"/>
    </row>
    <row r="629" spans="1:6" x14ac:dyDescent="0.45">
      <c r="A629" s="204"/>
      <c r="B629" s="197" t="s">
        <v>1076</v>
      </c>
      <c r="C629" s="197" t="s">
        <v>1097</v>
      </c>
      <c r="D629" s="197" t="s">
        <v>1102</v>
      </c>
      <c r="E629" s="186" t="s">
        <v>1104</v>
      </c>
      <c r="F629" s="186" t="s">
        <v>1103</v>
      </c>
    </row>
    <row r="630" spans="1:6" x14ac:dyDescent="0.45">
      <c r="A630" s="204"/>
      <c r="B630" s="197" t="s">
        <v>1076</v>
      </c>
      <c r="C630" s="197" t="s">
        <v>1097</v>
      </c>
      <c r="D630" s="190" t="s">
        <v>1105</v>
      </c>
      <c r="E630" s="190" t="s">
        <v>1106</v>
      </c>
      <c r="F630" s="190"/>
    </row>
    <row r="631" spans="1:6" x14ac:dyDescent="0.45">
      <c r="A631" s="204"/>
      <c r="B631" s="197" t="s">
        <v>1076</v>
      </c>
      <c r="C631" s="197" t="s">
        <v>1097</v>
      </c>
      <c r="D631" s="197" t="s">
        <v>1105</v>
      </c>
      <c r="E631" s="186" t="s">
        <v>1107</v>
      </c>
      <c r="F631" s="186" t="s">
        <v>1106</v>
      </c>
    </row>
    <row r="632" spans="1:6" x14ac:dyDescent="0.45">
      <c r="A632" s="204"/>
      <c r="B632" s="197" t="s">
        <v>1076</v>
      </c>
      <c r="C632" s="190" t="s">
        <v>1108</v>
      </c>
      <c r="D632" s="190" t="s">
        <v>1109</v>
      </c>
      <c r="E632" s="190"/>
      <c r="F632" s="190"/>
    </row>
    <row r="633" spans="1:6" x14ac:dyDescent="0.45">
      <c r="A633" s="204"/>
      <c r="B633" s="197" t="s">
        <v>1076</v>
      </c>
      <c r="C633" s="197" t="s">
        <v>1108</v>
      </c>
      <c r="D633" s="190" t="s">
        <v>1110</v>
      </c>
      <c r="E633" s="190" t="s">
        <v>1111</v>
      </c>
      <c r="F633" s="190"/>
    </row>
    <row r="634" spans="1:6" x14ac:dyDescent="0.45">
      <c r="A634" s="204"/>
      <c r="B634" s="197" t="s">
        <v>1076</v>
      </c>
      <c r="C634" s="197" t="s">
        <v>1108</v>
      </c>
      <c r="D634" s="197" t="s">
        <v>1110</v>
      </c>
      <c r="E634" s="186" t="s">
        <v>1112</v>
      </c>
      <c r="F634" s="186" t="s">
        <v>1113</v>
      </c>
    </row>
    <row r="635" spans="1:6" x14ac:dyDescent="0.45">
      <c r="A635" s="204"/>
      <c r="B635" s="197" t="s">
        <v>1076</v>
      </c>
      <c r="C635" s="197" t="s">
        <v>1108</v>
      </c>
      <c r="D635" s="197" t="s">
        <v>1110</v>
      </c>
      <c r="E635" s="186" t="s">
        <v>1114</v>
      </c>
      <c r="F635" s="186" t="s">
        <v>1115</v>
      </c>
    </row>
    <row r="636" spans="1:6" x14ac:dyDescent="0.45">
      <c r="A636" s="204"/>
      <c r="B636" s="197" t="s">
        <v>1076</v>
      </c>
      <c r="C636" s="197" t="s">
        <v>1108</v>
      </c>
      <c r="D636" s="190" t="s">
        <v>1116</v>
      </c>
      <c r="E636" s="190" t="s">
        <v>1117</v>
      </c>
      <c r="F636" s="190"/>
    </row>
    <row r="637" spans="1:6" x14ac:dyDescent="0.45">
      <c r="A637" s="204"/>
      <c r="B637" s="197" t="s">
        <v>1076</v>
      </c>
      <c r="C637" s="197" t="s">
        <v>1108</v>
      </c>
      <c r="D637" s="197" t="s">
        <v>1116</v>
      </c>
      <c r="E637" s="186" t="s">
        <v>1118</v>
      </c>
      <c r="F637" s="186" t="s">
        <v>1117</v>
      </c>
    </row>
    <row r="638" spans="1:6" x14ac:dyDescent="0.45">
      <c r="A638" s="204"/>
      <c r="B638" s="197" t="s">
        <v>1076</v>
      </c>
      <c r="C638" s="190" t="s">
        <v>1119</v>
      </c>
      <c r="D638" s="190" t="s">
        <v>1120</v>
      </c>
      <c r="E638" s="190"/>
      <c r="F638" s="190"/>
    </row>
    <row r="639" spans="1:6" x14ac:dyDescent="0.45">
      <c r="A639" s="204"/>
      <c r="B639" s="197" t="s">
        <v>1076</v>
      </c>
      <c r="C639" s="197" t="s">
        <v>1119</v>
      </c>
      <c r="D639" s="190" t="s">
        <v>1121</v>
      </c>
      <c r="E639" s="190" t="s">
        <v>1122</v>
      </c>
      <c r="F639" s="190"/>
    </row>
    <row r="640" spans="1:6" x14ac:dyDescent="0.45">
      <c r="A640" s="204"/>
      <c r="B640" s="197" t="s">
        <v>1076</v>
      </c>
      <c r="C640" s="197" t="s">
        <v>1119</v>
      </c>
      <c r="D640" s="197" t="s">
        <v>1121</v>
      </c>
      <c r="E640" s="186" t="s">
        <v>1123</v>
      </c>
      <c r="F640" s="186" t="s">
        <v>1122</v>
      </c>
    </row>
    <row r="641" spans="1:6" x14ac:dyDescent="0.45">
      <c r="A641" s="204"/>
      <c r="B641" s="197" t="s">
        <v>1076</v>
      </c>
      <c r="C641" s="197" t="s">
        <v>1119</v>
      </c>
      <c r="D641" s="190" t="s">
        <v>1124</v>
      </c>
      <c r="E641" s="190" t="s">
        <v>1125</v>
      </c>
      <c r="F641" s="190"/>
    </row>
    <row r="642" spans="1:6" x14ac:dyDescent="0.45">
      <c r="A642" s="204"/>
      <c r="B642" s="197" t="s">
        <v>1076</v>
      </c>
      <c r="C642" s="197" t="s">
        <v>1119</v>
      </c>
      <c r="D642" s="197" t="s">
        <v>1124</v>
      </c>
      <c r="E642" s="186" t="s">
        <v>1126</v>
      </c>
      <c r="F642" s="186" t="s">
        <v>1125</v>
      </c>
    </row>
    <row r="643" spans="1:6" x14ac:dyDescent="0.45">
      <c r="A643" s="204"/>
      <c r="B643" s="197" t="s">
        <v>1076</v>
      </c>
      <c r="C643" s="197" t="s">
        <v>1119</v>
      </c>
      <c r="D643" s="190" t="s">
        <v>1127</v>
      </c>
      <c r="E643" s="190" t="s">
        <v>1128</v>
      </c>
      <c r="F643" s="190"/>
    </row>
    <row r="644" spans="1:6" x14ac:dyDescent="0.45">
      <c r="A644" s="204"/>
      <c r="B644" s="197" t="s">
        <v>1076</v>
      </c>
      <c r="C644" s="197" t="s">
        <v>1119</v>
      </c>
      <c r="D644" s="197" t="s">
        <v>1127</v>
      </c>
      <c r="E644" s="186" t="s">
        <v>1129</v>
      </c>
      <c r="F644" s="186" t="s">
        <v>1128</v>
      </c>
    </row>
    <row r="645" spans="1:6" x14ac:dyDescent="0.45">
      <c r="A645" s="204"/>
      <c r="B645" s="197" t="s">
        <v>1076</v>
      </c>
      <c r="C645" s="190" t="s">
        <v>1130</v>
      </c>
      <c r="D645" s="190" t="s">
        <v>1131</v>
      </c>
      <c r="E645" s="190"/>
      <c r="F645" s="190"/>
    </row>
    <row r="646" spans="1:6" x14ac:dyDescent="0.45">
      <c r="A646" s="204"/>
      <c r="B646" s="197" t="s">
        <v>1076</v>
      </c>
      <c r="C646" s="197" t="s">
        <v>1130</v>
      </c>
      <c r="D646" s="190" t="s">
        <v>1132</v>
      </c>
      <c r="E646" s="190" t="s">
        <v>1133</v>
      </c>
      <c r="F646" s="190"/>
    </row>
    <row r="647" spans="1:6" x14ac:dyDescent="0.45">
      <c r="A647" s="204"/>
      <c r="B647" s="197" t="s">
        <v>1076</v>
      </c>
      <c r="C647" s="197" t="s">
        <v>1130</v>
      </c>
      <c r="D647" s="197" t="s">
        <v>1132</v>
      </c>
      <c r="E647" s="186" t="s">
        <v>1134</v>
      </c>
      <c r="F647" s="186" t="s">
        <v>1133</v>
      </c>
    </row>
    <row r="648" spans="1:6" x14ac:dyDescent="0.45">
      <c r="A648" s="204"/>
      <c r="B648" s="197" t="s">
        <v>1076</v>
      </c>
      <c r="C648" s="197" t="s">
        <v>1130</v>
      </c>
      <c r="D648" s="190" t="s">
        <v>1135</v>
      </c>
      <c r="E648" s="190" t="s">
        <v>1136</v>
      </c>
      <c r="F648" s="190"/>
    </row>
    <row r="649" spans="1:6" x14ac:dyDescent="0.45">
      <c r="A649" s="204"/>
      <c r="B649" s="197" t="s">
        <v>1076</v>
      </c>
      <c r="C649" s="197" t="s">
        <v>1130</v>
      </c>
      <c r="D649" s="197" t="s">
        <v>1135</v>
      </c>
      <c r="E649" s="186" t="s">
        <v>1137</v>
      </c>
      <c r="F649" s="186" t="s">
        <v>1138</v>
      </c>
    </row>
    <row r="650" spans="1:6" x14ac:dyDescent="0.45">
      <c r="A650" s="204"/>
      <c r="B650" s="197" t="s">
        <v>1076</v>
      </c>
      <c r="C650" s="197" t="s">
        <v>1130</v>
      </c>
      <c r="D650" s="197" t="s">
        <v>1135</v>
      </c>
      <c r="E650" s="186" t="s">
        <v>1139</v>
      </c>
      <c r="F650" s="186" t="s">
        <v>1140</v>
      </c>
    </row>
    <row r="651" spans="1:6" x14ac:dyDescent="0.45">
      <c r="A651" s="204"/>
      <c r="B651" s="197" t="s">
        <v>1076</v>
      </c>
      <c r="C651" s="197" t="s">
        <v>1130</v>
      </c>
      <c r="D651" s="190" t="s">
        <v>1141</v>
      </c>
      <c r="E651" s="190" t="s">
        <v>1142</v>
      </c>
      <c r="F651" s="190"/>
    </row>
    <row r="652" spans="1:6" x14ac:dyDescent="0.45">
      <c r="A652" s="204"/>
      <c r="B652" s="197" t="s">
        <v>1076</v>
      </c>
      <c r="C652" s="197" t="s">
        <v>1130</v>
      </c>
      <c r="D652" s="197" t="s">
        <v>1141</v>
      </c>
      <c r="E652" s="186" t="s">
        <v>1143</v>
      </c>
      <c r="F652" s="186" t="s">
        <v>1142</v>
      </c>
    </row>
    <row r="653" spans="1:6" x14ac:dyDescent="0.45">
      <c r="A653" s="204"/>
      <c r="B653" s="197" t="s">
        <v>1076</v>
      </c>
      <c r="C653" s="190" t="s">
        <v>1144</v>
      </c>
      <c r="D653" s="190" t="s">
        <v>1145</v>
      </c>
      <c r="E653" s="190"/>
      <c r="F653" s="190"/>
    </row>
    <row r="654" spans="1:6" x14ac:dyDescent="0.45">
      <c r="A654" s="204"/>
      <c r="B654" s="197" t="s">
        <v>1076</v>
      </c>
      <c r="C654" s="197" t="s">
        <v>1144</v>
      </c>
      <c r="D654" s="190" t="s">
        <v>1146</v>
      </c>
      <c r="E654" s="190" t="s">
        <v>1147</v>
      </c>
      <c r="F654" s="190"/>
    </row>
    <row r="655" spans="1:6" x14ac:dyDescent="0.45">
      <c r="A655" s="204"/>
      <c r="B655" s="197" t="s">
        <v>1076</v>
      </c>
      <c r="C655" s="197" t="s">
        <v>1144</v>
      </c>
      <c r="D655" s="197" t="s">
        <v>1146</v>
      </c>
      <c r="E655" s="186" t="s">
        <v>1148</v>
      </c>
      <c r="F655" s="186" t="s">
        <v>1149</v>
      </c>
    </row>
    <row r="656" spans="1:6" x14ac:dyDescent="0.45">
      <c r="A656" s="204"/>
      <c r="B656" s="197" t="s">
        <v>1076</v>
      </c>
      <c r="C656" s="197" t="s">
        <v>1144</v>
      </c>
      <c r="D656" s="197" t="s">
        <v>1146</v>
      </c>
      <c r="E656" s="186" t="s">
        <v>1150</v>
      </c>
      <c r="F656" s="186" t="s">
        <v>1151</v>
      </c>
    </row>
    <row r="657" spans="1:6" x14ac:dyDescent="0.45">
      <c r="A657" s="204"/>
      <c r="B657" s="197" t="s">
        <v>1076</v>
      </c>
      <c r="C657" s="197" t="s">
        <v>1144</v>
      </c>
      <c r="D657" s="190" t="s">
        <v>1152</v>
      </c>
      <c r="E657" s="190" t="s">
        <v>1153</v>
      </c>
      <c r="F657" s="190"/>
    </row>
    <row r="658" spans="1:6" x14ac:dyDescent="0.45">
      <c r="A658" s="204"/>
      <c r="B658" s="197" t="s">
        <v>1076</v>
      </c>
      <c r="C658" s="197" t="s">
        <v>1144</v>
      </c>
      <c r="D658" s="197" t="s">
        <v>1152</v>
      </c>
      <c r="E658" s="186" t="s">
        <v>1154</v>
      </c>
      <c r="F658" s="186" t="s">
        <v>1153</v>
      </c>
    </row>
    <row r="659" spans="1:6" x14ac:dyDescent="0.45">
      <c r="A659" s="204"/>
      <c r="B659" s="197" t="s">
        <v>1076</v>
      </c>
      <c r="C659" s="197" t="s">
        <v>1144</v>
      </c>
      <c r="D659" s="190" t="s">
        <v>1155</v>
      </c>
      <c r="E659" s="190" t="s">
        <v>1156</v>
      </c>
      <c r="F659" s="190"/>
    </row>
    <row r="660" spans="1:6" x14ac:dyDescent="0.45">
      <c r="A660" s="204"/>
      <c r="B660" s="197" t="s">
        <v>1076</v>
      </c>
      <c r="C660" s="197" t="s">
        <v>1144</v>
      </c>
      <c r="D660" s="197" t="s">
        <v>1155</v>
      </c>
      <c r="E660" s="186" t="s">
        <v>1157</v>
      </c>
      <c r="F660" s="186" t="s">
        <v>1156</v>
      </c>
    </row>
    <row r="661" spans="1:6" x14ac:dyDescent="0.45">
      <c r="A661" s="204"/>
      <c r="B661" s="197" t="s">
        <v>1076</v>
      </c>
      <c r="C661" s="197" t="s">
        <v>1144</v>
      </c>
      <c r="D661" s="190" t="s">
        <v>1158</v>
      </c>
      <c r="E661" s="190" t="s">
        <v>1159</v>
      </c>
      <c r="F661" s="190"/>
    </row>
    <row r="662" spans="1:6" x14ac:dyDescent="0.45">
      <c r="A662" s="204"/>
      <c r="B662" s="197" t="s">
        <v>1076</v>
      </c>
      <c r="C662" s="197" t="s">
        <v>1144</v>
      </c>
      <c r="D662" s="197" t="s">
        <v>1158</v>
      </c>
      <c r="E662" s="186" t="s">
        <v>1160</v>
      </c>
      <c r="F662" s="186" t="s">
        <v>1161</v>
      </c>
    </row>
    <row r="663" spans="1:6" x14ac:dyDescent="0.45">
      <c r="A663" s="204"/>
      <c r="B663" s="197" t="s">
        <v>1076</v>
      </c>
      <c r="C663" s="197" t="s">
        <v>1144</v>
      </c>
      <c r="D663" s="197" t="s">
        <v>1158</v>
      </c>
      <c r="E663" s="186" t="s">
        <v>1162</v>
      </c>
      <c r="F663" s="186" t="s">
        <v>1163</v>
      </c>
    </row>
    <row r="664" spans="1:6" x14ac:dyDescent="0.45">
      <c r="A664" s="204"/>
      <c r="B664" s="197" t="s">
        <v>1076</v>
      </c>
      <c r="C664" s="197" t="s">
        <v>1144</v>
      </c>
      <c r="D664" s="197" t="s">
        <v>1158</v>
      </c>
      <c r="E664" s="186" t="s">
        <v>1164</v>
      </c>
      <c r="F664" s="186" t="s">
        <v>1165</v>
      </c>
    </row>
    <row r="665" spans="1:6" ht="18" x14ac:dyDescent="0.55000000000000004">
      <c r="A665" s="204"/>
      <c r="B665" s="194" t="s">
        <v>1166</v>
      </c>
      <c r="C665" s="194" t="s">
        <v>1167</v>
      </c>
      <c r="D665" s="195"/>
      <c r="E665" s="195"/>
      <c r="F665" s="195"/>
    </row>
    <row r="666" spans="1:6" x14ac:dyDescent="0.45">
      <c r="A666" s="204"/>
      <c r="B666" s="197" t="s">
        <v>1166</v>
      </c>
      <c r="C666" s="190" t="s">
        <v>1168</v>
      </c>
      <c r="D666" s="190" t="s">
        <v>1167</v>
      </c>
      <c r="E666" s="190"/>
      <c r="F666" s="190"/>
    </row>
    <row r="667" spans="1:6" x14ac:dyDescent="0.45">
      <c r="A667" s="204"/>
      <c r="B667" s="197" t="s">
        <v>1166</v>
      </c>
      <c r="C667" s="197" t="s">
        <v>1168</v>
      </c>
      <c r="D667" s="190" t="s">
        <v>1169</v>
      </c>
      <c r="E667" s="190" t="s">
        <v>1170</v>
      </c>
      <c r="F667" s="190"/>
    </row>
    <row r="668" spans="1:6" x14ac:dyDescent="0.45">
      <c r="A668" s="204"/>
      <c r="B668" s="197" t="s">
        <v>1166</v>
      </c>
      <c r="C668" s="197" t="s">
        <v>1168</v>
      </c>
      <c r="D668" s="197" t="s">
        <v>1169</v>
      </c>
      <c r="E668" s="186" t="s">
        <v>1171</v>
      </c>
      <c r="F668" s="186" t="s">
        <v>1172</v>
      </c>
    </row>
    <row r="669" spans="1:6" x14ac:dyDescent="0.45">
      <c r="A669" s="204"/>
      <c r="B669" s="197" t="s">
        <v>1166</v>
      </c>
      <c r="C669" s="197" t="s">
        <v>1168</v>
      </c>
      <c r="D669" s="197" t="s">
        <v>1169</v>
      </c>
      <c r="E669" s="186" t="s">
        <v>1173</v>
      </c>
      <c r="F669" s="186" t="s">
        <v>1174</v>
      </c>
    </row>
    <row r="670" spans="1:6" x14ac:dyDescent="0.45">
      <c r="A670" s="204"/>
      <c r="B670" s="197" t="s">
        <v>1166</v>
      </c>
      <c r="C670" s="197" t="s">
        <v>1168</v>
      </c>
      <c r="D670" s="197" t="s">
        <v>1169</v>
      </c>
      <c r="E670" s="186" t="s">
        <v>1175</v>
      </c>
      <c r="F670" s="186" t="s">
        <v>1176</v>
      </c>
    </row>
    <row r="671" spans="1:6" x14ac:dyDescent="0.45">
      <c r="A671" s="204"/>
      <c r="B671" s="197" t="s">
        <v>1166</v>
      </c>
      <c r="C671" s="197" t="s">
        <v>1168</v>
      </c>
      <c r="D671" s="190" t="s">
        <v>1177</v>
      </c>
      <c r="E671" s="190" t="s">
        <v>1178</v>
      </c>
      <c r="F671" s="190"/>
    </row>
    <row r="672" spans="1:6" x14ac:dyDescent="0.45">
      <c r="A672" s="204"/>
      <c r="B672" s="197" t="s">
        <v>1166</v>
      </c>
      <c r="C672" s="197" t="s">
        <v>1168</v>
      </c>
      <c r="D672" s="197" t="s">
        <v>1177</v>
      </c>
      <c r="E672" s="186" t="s">
        <v>1179</v>
      </c>
      <c r="F672" s="186" t="s">
        <v>1180</v>
      </c>
    </row>
    <row r="673" spans="1:6" x14ac:dyDescent="0.45">
      <c r="A673" s="204"/>
      <c r="B673" s="197" t="s">
        <v>1166</v>
      </c>
      <c r="C673" s="197" t="s">
        <v>1168</v>
      </c>
      <c r="D673" s="197" t="s">
        <v>1177</v>
      </c>
      <c r="E673" s="186" t="s">
        <v>1181</v>
      </c>
      <c r="F673" s="186" t="s">
        <v>1182</v>
      </c>
    </row>
    <row r="674" spans="1:6" x14ac:dyDescent="0.45">
      <c r="A674" s="204"/>
      <c r="B674" s="197" t="s">
        <v>1166</v>
      </c>
      <c r="C674" s="197" t="s">
        <v>1168</v>
      </c>
      <c r="D674" s="197" t="s">
        <v>1177</v>
      </c>
      <c r="E674" s="186" t="s">
        <v>1183</v>
      </c>
      <c r="F674" s="186" t="s">
        <v>1184</v>
      </c>
    </row>
    <row r="675" spans="1:6" x14ac:dyDescent="0.45">
      <c r="A675" s="204"/>
      <c r="B675" s="197" t="s">
        <v>1166</v>
      </c>
      <c r="C675" s="197" t="s">
        <v>1168</v>
      </c>
      <c r="D675" s="190" t="s">
        <v>1185</v>
      </c>
      <c r="E675" s="190" t="s">
        <v>1186</v>
      </c>
      <c r="F675" s="190"/>
    </row>
    <row r="676" spans="1:6" x14ac:dyDescent="0.45">
      <c r="A676" s="204"/>
      <c r="B676" s="197" t="s">
        <v>1166</v>
      </c>
      <c r="C676" s="197" t="s">
        <v>1168</v>
      </c>
      <c r="D676" s="197" t="s">
        <v>1185</v>
      </c>
      <c r="E676" s="186" t="s">
        <v>1187</v>
      </c>
      <c r="F676" s="186" t="s">
        <v>1186</v>
      </c>
    </row>
    <row r="677" spans="1:6" ht="18" x14ac:dyDescent="0.55000000000000004">
      <c r="A677" s="204"/>
      <c r="B677" s="194" t="s">
        <v>1188</v>
      </c>
      <c r="C677" s="194" t="s">
        <v>1189</v>
      </c>
      <c r="D677" s="195"/>
      <c r="E677" s="195"/>
      <c r="F677" s="195"/>
    </row>
    <row r="678" spans="1:6" x14ac:dyDescent="0.45">
      <c r="A678" s="204"/>
      <c r="B678" s="197" t="s">
        <v>1188</v>
      </c>
      <c r="C678" s="190" t="s">
        <v>1190</v>
      </c>
      <c r="D678" s="190" t="s">
        <v>1189</v>
      </c>
      <c r="E678" s="190"/>
      <c r="F678" s="190"/>
    </row>
    <row r="679" spans="1:6" x14ac:dyDescent="0.45">
      <c r="A679" s="204"/>
      <c r="B679" s="197" t="s">
        <v>1188</v>
      </c>
      <c r="C679" s="197" t="s">
        <v>1190</v>
      </c>
      <c r="D679" s="190" t="s">
        <v>1191</v>
      </c>
      <c r="E679" s="190" t="s">
        <v>1192</v>
      </c>
      <c r="F679" s="190"/>
    </row>
    <row r="680" spans="1:6" x14ac:dyDescent="0.45">
      <c r="A680" s="204"/>
      <c r="B680" s="197" t="s">
        <v>1188</v>
      </c>
      <c r="C680" s="197" t="s">
        <v>1190</v>
      </c>
      <c r="D680" s="197" t="s">
        <v>1191</v>
      </c>
      <c r="E680" s="186" t="s">
        <v>1193</v>
      </c>
      <c r="F680" s="186" t="s">
        <v>1192</v>
      </c>
    </row>
    <row r="681" spans="1:6" x14ac:dyDescent="0.45">
      <c r="A681" s="204"/>
      <c r="B681" s="197" t="s">
        <v>1188</v>
      </c>
      <c r="C681" s="197" t="s">
        <v>1190</v>
      </c>
      <c r="D681" s="190" t="s">
        <v>1194</v>
      </c>
      <c r="E681" s="190" t="s">
        <v>1195</v>
      </c>
      <c r="F681" s="190"/>
    </row>
    <row r="682" spans="1:6" x14ac:dyDescent="0.45">
      <c r="A682" s="204"/>
      <c r="B682" s="197" t="s">
        <v>1188</v>
      </c>
      <c r="C682" s="197" t="s">
        <v>1190</v>
      </c>
      <c r="D682" s="197" t="s">
        <v>1194</v>
      </c>
      <c r="E682" s="186" t="s">
        <v>1196</v>
      </c>
      <c r="F682" s="186" t="s">
        <v>1197</v>
      </c>
    </row>
    <row r="683" spans="1:6" x14ac:dyDescent="0.45">
      <c r="A683" s="204"/>
      <c r="B683" s="197" t="s">
        <v>1188</v>
      </c>
      <c r="C683" s="197" t="s">
        <v>1190</v>
      </c>
      <c r="D683" s="197" t="s">
        <v>1194</v>
      </c>
      <c r="E683" s="186" t="s">
        <v>1198</v>
      </c>
      <c r="F683" s="186" t="s">
        <v>1199</v>
      </c>
    </row>
    <row r="684" spans="1:6" x14ac:dyDescent="0.45">
      <c r="A684" s="204"/>
      <c r="B684" s="197" t="s">
        <v>1188</v>
      </c>
      <c r="C684" s="197" t="s">
        <v>1190</v>
      </c>
      <c r="D684" s="190" t="s">
        <v>1200</v>
      </c>
      <c r="E684" s="190" t="s">
        <v>1201</v>
      </c>
      <c r="F684" s="190"/>
    </row>
    <row r="685" spans="1:6" x14ac:dyDescent="0.45">
      <c r="A685" s="204"/>
      <c r="B685" s="197" t="s">
        <v>1188</v>
      </c>
      <c r="C685" s="197" t="s">
        <v>1190</v>
      </c>
      <c r="D685" s="197" t="s">
        <v>1200</v>
      </c>
      <c r="E685" s="186" t="s">
        <v>1202</v>
      </c>
      <c r="F685" s="186" t="s">
        <v>1201</v>
      </c>
    </row>
    <row r="686" spans="1:6" x14ac:dyDescent="0.45">
      <c r="A686" s="204"/>
      <c r="B686" s="197" t="s">
        <v>1188</v>
      </c>
      <c r="C686" s="197" t="s">
        <v>1190</v>
      </c>
      <c r="D686" s="190" t="s">
        <v>1203</v>
      </c>
      <c r="E686" s="190" t="s">
        <v>1204</v>
      </c>
      <c r="F686" s="190"/>
    </row>
    <row r="687" spans="1:6" x14ac:dyDescent="0.45">
      <c r="A687" s="204"/>
      <c r="B687" s="197" t="s">
        <v>1188</v>
      </c>
      <c r="C687" s="197" t="s">
        <v>1190</v>
      </c>
      <c r="D687" s="197" t="s">
        <v>1203</v>
      </c>
      <c r="E687" s="186" t="s">
        <v>1205</v>
      </c>
      <c r="F687" s="186" t="s">
        <v>1206</v>
      </c>
    </row>
    <row r="688" spans="1:6" x14ac:dyDescent="0.45">
      <c r="A688" s="204"/>
      <c r="B688" s="197" t="s">
        <v>1188</v>
      </c>
      <c r="C688" s="197" t="s">
        <v>1190</v>
      </c>
      <c r="D688" s="197" t="s">
        <v>1203</v>
      </c>
      <c r="E688" s="186" t="s">
        <v>1207</v>
      </c>
      <c r="F688" s="186" t="s">
        <v>1208</v>
      </c>
    </row>
    <row r="689" spans="1:6" x14ac:dyDescent="0.45">
      <c r="A689" s="204"/>
      <c r="B689" s="197" t="s">
        <v>1188</v>
      </c>
      <c r="C689" s="197" t="s">
        <v>1190</v>
      </c>
      <c r="D689" s="197" t="s">
        <v>1203</v>
      </c>
      <c r="E689" s="186" t="s">
        <v>1209</v>
      </c>
      <c r="F689" s="186" t="s">
        <v>1210</v>
      </c>
    </row>
    <row r="690" spans="1:6" x14ac:dyDescent="0.45">
      <c r="A690" s="204"/>
      <c r="B690" s="197" t="s">
        <v>1188</v>
      </c>
      <c r="C690" s="197" t="s">
        <v>1190</v>
      </c>
      <c r="D690" s="190" t="s">
        <v>1211</v>
      </c>
      <c r="E690" s="190" t="s">
        <v>1212</v>
      </c>
      <c r="F690" s="190"/>
    </row>
    <row r="691" spans="1:6" x14ac:dyDescent="0.45">
      <c r="A691" s="204"/>
      <c r="B691" s="197" t="s">
        <v>1188</v>
      </c>
      <c r="C691" s="197" t="s">
        <v>1190</v>
      </c>
      <c r="D691" s="197" t="s">
        <v>1211</v>
      </c>
      <c r="E691" s="186" t="s">
        <v>1213</v>
      </c>
      <c r="F691" s="186" t="s">
        <v>1212</v>
      </c>
    </row>
    <row r="692" spans="1:6" ht="18" x14ac:dyDescent="0.55000000000000004">
      <c r="A692" s="204"/>
      <c r="B692" s="194" t="s">
        <v>1214</v>
      </c>
      <c r="C692" s="194" t="s">
        <v>1215</v>
      </c>
      <c r="D692" s="195"/>
      <c r="E692" s="195"/>
      <c r="F692" s="195"/>
    </row>
    <row r="693" spans="1:6" x14ac:dyDescent="0.45">
      <c r="A693" s="204"/>
      <c r="B693" s="197" t="s">
        <v>1214</v>
      </c>
      <c r="C693" s="190" t="s">
        <v>1216</v>
      </c>
      <c r="D693" s="190" t="s">
        <v>1217</v>
      </c>
      <c r="E693" s="190"/>
      <c r="F693" s="190"/>
    </row>
    <row r="694" spans="1:6" x14ac:dyDescent="0.45">
      <c r="A694" s="204"/>
      <c r="B694" s="197" t="s">
        <v>1214</v>
      </c>
      <c r="C694" s="197" t="s">
        <v>1216</v>
      </c>
      <c r="D694" s="190" t="s">
        <v>1218</v>
      </c>
      <c r="E694" s="190" t="s">
        <v>1219</v>
      </c>
      <c r="F694" s="190"/>
    </row>
    <row r="695" spans="1:6" x14ac:dyDescent="0.45">
      <c r="A695" s="204"/>
      <c r="B695" s="197" t="s">
        <v>1214</v>
      </c>
      <c r="C695" s="197" t="s">
        <v>1216</v>
      </c>
      <c r="D695" s="197" t="s">
        <v>1218</v>
      </c>
      <c r="E695" s="186" t="s">
        <v>1220</v>
      </c>
      <c r="F695" s="186" t="s">
        <v>1219</v>
      </c>
    </row>
    <row r="696" spans="1:6" x14ac:dyDescent="0.45">
      <c r="A696" s="204"/>
      <c r="B696" s="197" t="s">
        <v>1214</v>
      </c>
      <c r="C696" s="197" t="s">
        <v>1216</v>
      </c>
      <c r="D696" s="190" t="s">
        <v>1221</v>
      </c>
      <c r="E696" s="190" t="s">
        <v>1222</v>
      </c>
      <c r="F696" s="190"/>
    </row>
    <row r="697" spans="1:6" x14ac:dyDescent="0.45">
      <c r="A697" s="204"/>
      <c r="B697" s="197" t="s">
        <v>1214</v>
      </c>
      <c r="C697" s="197" t="s">
        <v>1216</v>
      </c>
      <c r="D697" s="197" t="s">
        <v>1221</v>
      </c>
      <c r="E697" s="186" t="s">
        <v>1223</v>
      </c>
      <c r="F697" s="186" t="s">
        <v>1222</v>
      </c>
    </row>
    <row r="698" spans="1:6" x14ac:dyDescent="0.45">
      <c r="A698" s="204"/>
      <c r="B698" s="197" t="s">
        <v>1214</v>
      </c>
      <c r="C698" s="197" t="s">
        <v>1216</v>
      </c>
      <c r="D698" s="190" t="s">
        <v>1224</v>
      </c>
      <c r="E698" s="190" t="s">
        <v>1225</v>
      </c>
      <c r="F698" s="190"/>
    </row>
    <row r="699" spans="1:6" x14ac:dyDescent="0.45">
      <c r="A699" s="204"/>
      <c r="B699" s="197" t="s">
        <v>1214</v>
      </c>
      <c r="C699" s="197" t="s">
        <v>1216</v>
      </c>
      <c r="D699" s="197" t="s">
        <v>1224</v>
      </c>
      <c r="E699" s="186" t="s">
        <v>1226</v>
      </c>
      <c r="F699" s="186" t="s">
        <v>1225</v>
      </c>
    </row>
    <row r="700" spans="1:6" x14ac:dyDescent="0.45">
      <c r="A700" s="204"/>
      <c r="B700" s="197" t="s">
        <v>1214</v>
      </c>
      <c r="C700" s="190" t="s">
        <v>1227</v>
      </c>
      <c r="D700" s="190" t="s">
        <v>1228</v>
      </c>
      <c r="E700" s="190"/>
      <c r="F700" s="190"/>
    </row>
    <row r="701" spans="1:6" x14ac:dyDescent="0.45">
      <c r="A701" s="204"/>
      <c r="B701" s="197" t="s">
        <v>1214</v>
      </c>
      <c r="C701" s="197" t="s">
        <v>1227</v>
      </c>
      <c r="D701" s="190" t="s">
        <v>1229</v>
      </c>
      <c r="E701" s="190" t="s">
        <v>1230</v>
      </c>
      <c r="F701" s="190"/>
    </row>
    <row r="702" spans="1:6" x14ac:dyDescent="0.45">
      <c r="A702" s="204"/>
      <c r="B702" s="197" t="s">
        <v>1214</v>
      </c>
      <c r="C702" s="197" t="s">
        <v>1227</v>
      </c>
      <c r="D702" s="197" t="s">
        <v>1229</v>
      </c>
      <c r="E702" s="186" t="s">
        <v>1231</v>
      </c>
      <c r="F702" s="186" t="s">
        <v>1230</v>
      </c>
    </row>
    <row r="703" spans="1:6" x14ac:dyDescent="0.45">
      <c r="A703" s="204"/>
      <c r="B703" s="197" t="s">
        <v>1214</v>
      </c>
      <c r="C703" s="197" t="s">
        <v>1227</v>
      </c>
      <c r="D703" s="190" t="s">
        <v>1232</v>
      </c>
      <c r="E703" s="190" t="s">
        <v>1233</v>
      </c>
      <c r="F703" s="190"/>
    </row>
    <row r="704" spans="1:6" x14ac:dyDescent="0.45">
      <c r="A704" s="204"/>
      <c r="B704" s="197" t="s">
        <v>1214</v>
      </c>
      <c r="C704" s="197" t="s">
        <v>1227</v>
      </c>
      <c r="D704" s="197" t="s">
        <v>1232</v>
      </c>
      <c r="E704" s="186" t="s">
        <v>1234</v>
      </c>
      <c r="F704" s="186" t="s">
        <v>1233</v>
      </c>
    </row>
    <row r="705" spans="1:6" x14ac:dyDescent="0.45">
      <c r="A705" s="204"/>
      <c r="B705" s="197" t="s">
        <v>1214</v>
      </c>
      <c r="C705" s="197" t="s">
        <v>1227</v>
      </c>
      <c r="D705" s="190" t="s">
        <v>1235</v>
      </c>
      <c r="E705" s="190" t="s">
        <v>1236</v>
      </c>
      <c r="F705" s="190"/>
    </row>
    <row r="706" spans="1:6" x14ac:dyDescent="0.45">
      <c r="A706" s="204"/>
      <c r="B706" s="197" t="s">
        <v>1214</v>
      </c>
      <c r="C706" s="197" t="s">
        <v>1227</v>
      </c>
      <c r="D706" s="197" t="s">
        <v>1235</v>
      </c>
      <c r="E706" s="186" t="s">
        <v>1237</v>
      </c>
      <c r="F706" s="186" t="s">
        <v>1236</v>
      </c>
    </row>
    <row r="707" spans="1:6" x14ac:dyDescent="0.45">
      <c r="A707" s="204"/>
      <c r="B707" s="197" t="s">
        <v>1214</v>
      </c>
      <c r="C707" s="197" t="s">
        <v>1227</v>
      </c>
      <c r="D707" s="190" t="s">
        <v>1238</v>
      </c>
      <c r="E707" s="190" t="s">
        <v>1239</v>
      </c>
      <c r="F707" s="190"/>
    </row>
    <row r="708" spans="1:6" x14ac:dyDescent="0.45">
      <c r="A708" s="204"/>
      <c r="B708" s="197" t="s">
        <v>1214</v>
      </c>
      <c r="C708" s="197" t="s">
        <v>1227</v>
      </c>
      <c r="D708" s="197" t="s">
        <v>1238</v>
      </c>
      <c r="E708" s="186" t="s">
        <v>1240</v>
      </c>
      <c r="F708" s="186" t="s">
        <v>1239</v>
      </c>
    </row>
    <row r="709" spans="1:6" x14ac:dyDescent="0.45">
      <c r="A709" s="204"/>
      <c r="B709" s="197" t="s">
        <v>1214</v>
      </c>
      <c r="C709" s="190" t="s">
        <v>1241</v>
      </c>
      <c r="D709" s="190" t="s">
        <v>1242</v>
      </c>
      <c r="E709" s="190"/>
      <c r="F709" s="190"/>
    </row>
    <row r="710" spans="1:6" x14ac:dyDescent="0.45">
      <c r="A710" s="204"/>
      <c r="B710" s="197" t="s">
        <v>1214</v>
      </c>
      <c r="C710" s="197" t="s">
        <v>1241</v>
      </c>
      <c r="D710" s="190" t="s">
        <v>1243</v>
      </c>
      <c r="E710" s="190" t="s">
        <v>1244</v>
      </c>
      <c r="F710" s="190"/>
    </row>
    <row r="711" spans="1:6" x14ac:dyDescent="0.45">
      <c r="A711" s="204"/>
      <c r="B711" s="197" t="s">
        <v>1214</v>
      </c>
      <c r="C711" s="197" t="s">
        <v>1241</v>
      </c>
      <c r="D711" s="197" t="s">
        <v>1243</v>
      </c>
      <c r="E711" s="186" t="s">
        <v>1245</v>
      </c>
      <c r="F711" s="186" t="s">
        <v>1244</v>
      </c>
    </row>
    <row r="712" spans="1:6" x14ac:dyDescent="0.45">
      <c r="A712" s="204"/>
      <c r="B712" s="197" t="s">
        <v>1214</v>
      </c>
      <c r="C712" s="197" t="s">
        <v>1241</v>
      </c>
      <c r="D712" s="190" t="s">
        <v>1246</v>
      </c>
      <c r="E712" s="190" t="s">
        <v>1247</v>
      </c>
      <c r="F712" s="190"/>
    </row>
    <row r="713" spans="1:6" x14ac:dyDescent="0.45">
      <c r="A713" s="204"/>
      <c r="B713" s="197" t="s">
        <v>1214</v>
      </c>
      <c r="C713" s="197" t="s">
        <v>1241</v>
      </c>
      <c r="D713" s="197" t="s">
        <v>1246</v>
      </c>
      <c r="E713" s="186" t="s">
        <v>1248</v>
      </c>
      <c r="F713" s="186" t="s">
        <v>1247</v>
      </c>
    </row>
    <row r="714" spans="1:6" ht="18" x14ac:dyDescent="0.55000000000000004">
      <c r="A714" s="204"/>
      <c r="B714" s="194" t="s">
        <v>1249</v>
      </c>
      <c r="C714" s="194" t="s">
        <v>1250</v>
      </c>
      <c r="D714" s="195"/>
      <c r="E714" s="195"/>
      <c r="F714" s="195"/>
    </row>
    <row r="715" spans="1:6" x14ac:dyDescent="0.45">
      <c r="A715" s="204"/>
      <c r="B715" s="197" t="s">
        <v>1249</v>
      </c>
      <c r="C715" s="190" t="s">
        <v>1251</v>
      </c>
      <c r="D715" s="190" t="s">
        <v>1252</v>
      </c>
      <c r="E715" s="190"/>
      <c r="F715" s="190"/>
    </row>
    <row r="716" spans="1:6" x14ac:dyDescent="0.45">
      <c r="A716" s="204"/>
      <c r="B716" s="197" t="s">
        <v>1249</v>
      </c>
      <c r="C716" s="197" t="s">
        <v>1251</v>
      </c>
      <c r="D716" s="190" t="s">
        <v>1253</v>
      </c>
      <c r="E716" s="190" t="s">
        <v>1252</v>
      </c>
      <c r="F716" s="190"/>
    </row>
    <row r="717" spans="1:6" x14ac:dyDescent="0.45">
      <c r="A717" s="204"/>
      <c r="B717" s="197" t="s">
        <v>1249</v>
      </c>
      <c r="C717" s="197" t="s">
        <v>1251</v>
      </c>
      <c r="D717" s="197" t="s">
        <v>1253</v>
      </c>
      <c r="E717" s="186" t="s">
        <v>1254</v>
      </c>
      <c r="F717" s="186" t="s">
        <v>1252</v>
      </c>
    </row>
    <row r="718" spans="1:6" x14ac:dyDescent="0.45">
      <c r="A718" s="204"/>
      <c r="B718" s="197" t="s">
        <v>1249</v>
      </c>
      <c r="C718" s="190" t="s">
        <v>1255</v>
      </c>
      <c r="D718" s="190" t="s">
        <v>1256</v>
      </c>
      <c r="E718" s="190"/>
      <c r="F718" s="190"/>
    </row>
    <row r="719" spans="1:6" x14ac:dyDescent="0.45">
      <c r="A719" s="204"/>
      <c r="B719" s="197" t="s">
        <v>1249</v>
      </c>
      <c r="C719" s="197" t="s">
        <v>1255</v>
      </c>
      <c r="D719" s="190" t="s">
        <v>1257</v>
      </c>
      <c r="E719" s="190" t="s">
        <v>1256</v>
      </c>
      <c r="F719" s="190"/>
    </row>
    <row r="720" spans="1:6" x14ac:dyDescent="0.45">
      <c r="A720" s="204"/>
      <c r="B720" s="197" t="s">
        <v>1249</v>
      </c>
      <c r="C720" s="197" t="s">
        <v>1255</v>
      </c>
      <c r="D720" s="197" t="s">
        <v>1257</v>
      </c>
      <c r="E720" s="186" t="s">
        <v>1258</v>
      </c>
      <c r="F720" s="186" t="s">
        <v>1259</v>
      </c>
    </row>
    <row r="721" spans="1:6" x14ac:dyDescent="0.45">
      <c r="A721" s="204"/>
      <c r="B721" s="197" t="s">
        <v>1249</v>
      </c>
      <c r="C721" s="197" t="s">
        <v>1255</v>
      </c>
      <c r="D721" s="197" t="s">
        <v>1257</v>
      </c>
      <c r="E721" s="186" t="s">
        <v>1260</v>
      </c>
      <c r="F721" s="186" t="s">
        <v>1261</v>
      </c>
    </row>
    <row r="722" spans="1:6" x14ac:dyDescent="0.45">
      <c r="A722" s="204"/>
      <c r="B722" s="197" t="s">
        <v>1249</v>
      </c>
      <c r="C722" s="197" t="s">
        <v>1255</v>
      </c>
      <c r="D722" s="197" t="s">
        <v>1257</v>
      </c>
      <c r="E722" s="186" t="s">
        <v>1262</v>
      </c>
      <c r="F722" s="186" t="s">
        <v>1263</v>
      </c>
    </row>
    <row r="723" spans="1:6" x14ac:dyDescent="0.45">
      <c r="A723" s="204"/>
      <c r="B723" s="197" t="s">
        <v>1249</v>
      </c>
      <c r="C723" s="190" t="s">
        <v>1264</v>
      </c>
      <c r="D723" s="190" t="s">
        <v>1265</v>
      </c>
      <c r="E723" s="190"/>
      <c r="F723" s="190"/>
    </row>
    <row r="724" spans="1:6" x14ac:dyDescent="0.45">
      <c r="A724" s="204"/>
      <c r="B724" s="197" t="s">
        <v>1249</v>
      </c>
      <c r="C724" s="197" t="s">
        <v>1264</v>
      </c>
      <c r="D724" s="190" t="s">
        <v>1266</v>
      </c>
      <c r="E724" s="190" t="s">
        <v>1265</v>
      </c>
      <c r="F724" s="190"/>
    </row>
    <row r="725" spans="1:6" x14ac:dyDescent="0.45">
      <c r="A725" s="204"/>
      <c r="B725" s="197" t="s">
        <v>1249</v>
      </c>
      <c r="C725" s="197" t="s">
        <v>1264</v>
      </c>
      <c r="D725" s="197" t="s">
        <v>1266</v>
      </c>
      <c r="E725" s="186" t="s">
        <v>1267</v>
      </c>
      <c r="F725" s="186" t="s">
        <v>1265</v>
      </c>
    </row>
    <row r="726" spans="1:6" x14ac:dyDescent="0.45">
      <c r="A726" s="204"/>
      <c r="B726" s="197" t="s">
        <v>1249</v>
      </c>
      <c r="C726" s="190" t="s">
        <v>1268</v>
      </c>
      <c r="D726" s="190" t="s">
        <v>1269</v>
      </c>
      <c r="E726" s="190"/>
      <c r="F726" s="190"/>
    </row>
    <row r="727" spans="1:6" x14ac:dyDescent="0.45">
      <c r="A727" s="204"/>
      <c r="B727" s="197" t="s">
        <v>1249</v>
      </c>
      <c r="C727" s="197" t="s">
        <v>1268</v>
      </c>
      <c r="D727" s="190" t="s">
        <v>1270</v>
      </c>
      <c r="E727" s="190" t="s">
        <v>1271</v>
      </c>
      <c r="F727" s="190"/>
    </row>
    <row r="728" spans="1:6" x14ac:dyDescent="0.45">
      <c r="A728" s="204"/>
      <c r="B728" s="197" t="s">
        <v>1249</v>
      </c>
      <c r="C728" s="197" t="s">
        <v>1268</v>
      </c>
      <c r="D728" s="197" t="s">
        <v>1270</v>
      </c>
      <c r="E728" s="186" t="s">
        <v>1272</v>
      </c>
      <c r="F728" s="186" t="s">
        <v>1273</v>
      </c>
    </row>
    <row r="729" spans="1:6" x14ac:dyDescent="0.45">
      <c r="A729" s="204"/>
      <c r="B729" s="197" t="s">
        <v>1249</v>
      </c>
      <c r="C729" s="197" t="s">
        <v>1268</v>
      </c>
      <c r="D729" s="197" t="s">
        <v>1270</v>
      </c>
      <c r="E729" s="186" t="s">
        <v>1274</v>
      </c>
      <c r="F729" s="186" t="s">
        <v>1275</v>
      </c>
    </row>
    <row r="730" spans="1:6" x14ac:dyDescent="0.45">
      <c r="A730" s="204"/>
      <c r="B730" s="197" t="s">
        <v>1249</v>
      </c>
      <c r="C730" s="197" t="s">
        <v>1268</v>
      </c>
      <c r="D730" s="197" t="s">
        <v>1270</v>
      </c>
      <c r="E730" s="186" t="s">
        <v>1276</v>
      </c>
      <c r="F730" s="186" t="s">
        <v>1277</v>
      </c>
    </row>
    <row r="731" spans="1:6" x14ac:dyDescent="0.45">
      <c r="A731" s="204"/>
      <c r="B731" s="197" t="s">
        <v>1249</v>
      </c>
      <c r="C731" s="197" t="s">
        <v>1268</v>
      </c>
      <c r="D731" s="190" t="s">
        <v>1278</v>
      </c>
      <c r="E731" s="190" t="s">
        <v>1279</v>
      </c>
      <c r="F731" s="190"/>
    </row>
    <row r="732" spans="1:6" x14ac:dyDescent="0.45">
      <c r="A732" s="204"/>
      <c r="B732" s="197" t="s">
        <v>1249</v>
      </c>
      <c r="C732" s="197" t="s">
        <v>1268</v>
      </c>
      <c r="D732" s="197" t="s">
        <v>1278</v>
      </c>
      <c r="E732" s="186" t="s">
        <v>1280</v>
      </c>
      <c r="F732" s="186" t="s">
        <v>1281</v>
      </c>
    </row>
    <row r="733" spans="1:6" x14ac:dyDescent="0.45">
      <c r="A733" s="204"/>
      <c r="B733" s="197" t="s">
        <v>1249</v>
      </c>
      <c r="C733" s="197" t="s">
        <v>1268</v>
      </c>
      <c r="D733" s="197" t="s">
        <v>1278</v>
      </c>
      <c r="E733" s="186" t="s">
        <v>1282</v>
      </c>
      <c r="F733" s="186" t="s">
        <v>1283</v>
      </c>
    </row>
    <row r="734" spans="1:6" ht="18" x14ac:dyDescent="0.55000000000000004">
      <c r="A734" s="204"/>
      <c r="B734" s="194" t="s">
        <v>1284</v>
      </c>
      <c r="C734" s="194" t="s">
        <v>1285</v>
      </c>
      <c r="D734" s="195"/>
      <c r="E734" s="195"/>
      <c r="F734" s="195"/>
    </row>
    <row r="735" spans="1:6" x14ac:dyDescent="0.45">
      <c r="A735" s="204"/>
      <c r="B735" s="197" t="s">
        <v>1284</v>
      </c>
      <c r="C735" s="190" t="s">
        <v>1286</v>
      </c>
      <c r="D735" s="190" t="s">
        <v>1287</v>
      </c>
      <c r="E735" s="190"/>
      <c r="F735" s="190"/>
    </row>
    <row r="736" spans="1:6" x14ac:dyDescent="0.45">
      <c r="A736" s="204"/>
      <c r="B736" s="197" t="s">
        <v>1284</v>
      </c>
      <c r="C736" s="197" t="s">
        <v>1286</v>
      </c>
      <c r="D736" s="190" t="s">
        <v>1288</v>
      </c>
      <c r="E736" s="190" t="s">
        <v>1289</v>
      </c>
      <c r="F736" s="190"/>
    </row>
    <row r="737" spans="1:6" x14ac:dyDescent="0.45">
      <c r="A737" s="204"/>
      <c r="B737" s="197" t="s">
        <v>1284</v>
      </c>
      <c r="C737" s="197" t="s">
        <v>1286</v>
      </c>
      <c r="D737" s="197" t="s">
        <v>1288</v>
      </c>
      <c r="E737" s="186" t="s">
        <v>1290</v>
      </c>
      <c r="F737" s="186" t="s">
        <v>1291</v>
      </c>
    </row>
    <row r="738" spans="1:6" x14ac:dyDescent="0.45">
      <c r="A738" s="204"/>
      <c r="B738" s="197" t="s">
        <v>1284</v>
      </c>
      <c r="C738" s="197" t="s">
        <v>1286</v>
      </c>
      <c r="D738" s="197" t="s">
        <v>1288</v>
      </c>
      <c r="E738" s="186" t="s">
        <v>1292</v>
      </c>
      <c r="F738" s="186" t="s">
        <v>1293</v>
      </c>
    </row>
    <row r="739" spans="1:6" x14ac:dyDescent="0.45">
      <c r="A739" s="204"/>
      <c r="B739" s="197" t="s">
        <v>1284</v>
      </c>
      <c r="C739" s="197" t="s">
        <v>1286</v>
      </c>
      <c r="D739" s="190" t="s">
        <v>1294</v>
      </c>
      <c r="E739" s="190" t="s">
        <v>1295</v>
      </c>
      <c r="F739" s="190"/>
    </row>
    <row r="740" spans="1:6" x14ac:dyDescent="0.45">
      <c r="A740" s="204"/>
      <c r="B740" s="197" t="s">
        <v>1284</v>
      </c>
      <c r="C740" s="197" t="s">
        <v>1286</v>
      </c>
      <c r="D740" s="197" t="s">
        <v>1294</v>
      </c>
      <c r="E740" s="186" t="s">
        <v>1296</v>
      </c>
      <c r="F740" s="186" t="s">
        <v>1295</v>
      </c>
    </row>
    <row r="741" spans="1:6" x14ac:dyDescent="0.45">
      <c r="A741" s="204"/>
      <c r="B741" s="197" t="s">
        <v>1284</v>
      </c>
      <c r="C741" s="197" t="s">
        <v>1286</v>
      </c>
      <c r="D741" s="190" t="s">
        <v>1297</v>
      </c>
      <c r="E741" s="190" t="s">
        <v>1298</v>
      </c>
      <c r="F741" s="190"/>
    </row>
    <row r="742" spans="1:6" x14ac:dyDescent="0.45">
      <c r="A742" s="204"/>
      <c r="B742" s="197" t="s">
        <v>1284</v>
      </c>
      <c r="C742" s="197" t="s">
        <v>1286</v>
      </c>
      <c r="D742" s="197" t="s">
        <v>1297</v>
      </c>
      <c r="E742" s="186" t="s">
        <v>1299</v>
      </c>
      <c r="F742" s="186" t="s">
        <v>1300</v>
      </c>
    </row>
    <row r="743" spans="1:6" x14ac:dyDescent="0.45">
      <c r="A743" s="204"/>
      <c r="B743" s="197" t="s">
        <v>1284</v>
      </c>
      <c r="C743" s="197" t="s">
        <v>1286</v>
      </c>
      <c r="D743" s="197" t="s">
        <v>1297</v>
      </c>
      <c r="E743" s="186" t="s">
        <v>1301</v>
      </c>
      <c r="F743" s="186" t="s">
        <v>1302</v>
      </c>
    </row>
    <row r="744" spans="1:6" x14ac:dyDescent="0.45">
      <c r="A744" s="204"/>
      <c r="B744" s="197" t="s">
        <v>1284</v>
      </c>
      <c r="C744" s="197" t="s">
        <v>1286</v>
      </c>
      <c r="D744" s="197" t="s">
        <v>1297</v>
      </c>
      <c r="E744" s="186" t="s">
        <v>1303</v>
      </c>
      <c r="F744" s="186" t="s">
        <v>1304</v>
      </c>
    </row>
    <row r="745" spans="1:6" x14ac:dyDescent="0.45">
      <c r="A745" s="204"/>
      <c r="B745" s="197" t="s">
        <v>1284</v>
      </c>
      <c r="C745" s="190" t="s">
        <v>1305</v>
      </c>
      <c r="D745" s="190" t="s">
        <v>1306</v>
      </c>
      <c r="E745" s="190"/>
      <c r="F745" s="190"/>
    </row>
    <row r="746" spans="1:6" x14ac:dyDescent="0.45">
      <c r="A746" s="204"/>
      <c r="B746" s="197" t="s">
        <v>1284</v>
      </c>
      <c r="C746" s="197" t="s">
        <v>1305</v>
      </c>
      <c r="D746" s="190" t="s">
        <v>1307</v>
      </c>
      <c r="E746" s="190" t="s">
        <v>1308</v>
      </c>
      <c r="F746" s="190"/>
    </row>
    <row r="747" spans="1:6" x14ac:dyDescent="0.45">
      <c r="A747" s="204"/>
      <c r="B747" s="197" t="s">
        <v>1284</v>
      </c>
      <c r="C747" s="197" t="s">
        <v>1305</v>
      </c>
      <c r="D747" s="197" t="s">
        <v>1307</v>
      </c>
      <c r="E747" s="186" t="s">
        <v>1309</v>
      </c>
      <c r="F747" s="186" t="s">
        <v>1310</v>
      </c>
    </row>
    <row r="748" spans="1:6" x14ac:dyDescent="0.45">
      <c r="A748" s="204"/>
      <c r="B748" s="197" t="s">
        <v>1284</v>
      </c>
      <c r="C748" s="197" t="s">
        <v>1305</v>
      </c>
      <c r="D748" s="197" t="s">
        <v>1307</v>
      </c>
      <c r="E748" s="186" t="s">
        <v>1311</v>
      </c>
      <c r="F748" s="186" t="s">
        <v>1312</v>
      </c>
    </row>
    <row r="749" spans="1:6" x14ac:dyDescent="0.45">
      <c r="A749" s="204"/>
      <c r="B749" s="197" t="s">
        <v>1284</v>
      </c>
      <c r="C749" s="197" t="s">
        <v>1305</v>
      </c>
      <c r="D749" s="190" t="s">
        <v>1313</v>
      </c>
      <c r="E749" s="190" t="s">
        <v>1314</v>
      </c>
      <c r="F749" s="190"/>
    </row>
    <row r="750" spans="1:6" x14ac:dyDescent="0.45">
      <c r="A750" s="204"/>
      <c r="B750" s="197" t="s">
        <v>1284</v>
      </c>
      <c r="C750" s="197" t="s">
        <v>1305</v>
      </c>
      <c r="D750" s="197" t="s">
        <v>1313</v>
      </c>
      <c r="E750" s="186" t="s">
        <v>1315</v>
      </c>
      <c r="F750" s="186" t="s">
        <v>1316</v>
      </c>
    </row>
    <row r="751" spans="1:6" x14ac:dyDescent="0.45">
      <c r="A751" s="204"/>
      <c r="B751" s="197" t="s">
        <v>1284</v>
      </c>
      <c r="C751" s="197" t="s">
        <v>1305</v>
      </c>
      <c r="D751" s="197" t="s">
        <v>1313</v>
      </c>
      <c r="E751" s="186" t="s">
        <v>1317</v>
      </c>
      <c r="F751" s="186" t="s">
        <v>1318</v>
      </c>
    </row>
    <row r="752" spans="1:6" x14ac:dyDescent="0.45">
      <c r="A752" s="204"/>
      <c r="B752" s="197" t="s">
        <v>1284</v>
      </c>
      <c r="C752" s="197" t="s">
        <v>1305</v>
      </c>
      <c r="D752" s="197" t="s">
        <v>1313</v>
      </c>
      <c r="E752" s="186" t="s">
        <v>1319</v>
      </c>
      <c r="F752" s="186" t="s">
        <v>1320</v>
      </c>
    </row>
    <row r="753" spans="1:6" x14ac:dyDescent="0.45">
      <c r="A753" s="204"/>
      <c r="B753" s="197" t="s">
        <v>1284</v>
      </c>
      <c r="C753" s="197" t="s">
        <v>1305</v>
      </c>
      <c r="D753" s="197" t="s">
        <v>1313</v>
      </c>
      <c r="E753" s="186" t="s">
        <v>1321</v>
      </c>
      <c r="F753" s="186" t="s">
        <v>1322</v>
      </c>
    </row>
    <row r="754" spans="1:6" x14ac:dyDescent="0.45">
      <c r="A754" s="204"/>
      <c r="B754" s="197" t="s">
        <v>1284</v>
      </c>
      <c r="C754" s="197" t="s">
        <v>1305</v>
      </c>
      <c r="D754" s="197" t="s">
        <v>1313</v>
      </c>
      <c r="E754" s="186" t="s">
        <v>1323</v>
      </c>
      <c r="F754" s="186" t="s">
        <v>1324</v>
      </c>
    </row>
    <row r="755" spans="1:6" x14ac:dyDescent="0.45">
      <c r="A755" s="204"/>
      <c r="B755" s="197" t="s">
        <v>1284</v>
      </c>
      <c r="C755" s="190" t="s">
        <v>1325</v>
      </c>
      <c r="D755" s="190" t="s">
        <v>1326</v>
      </c>
      <c r="E755" s="190"/>
      <c r="F755" s="190"/>
    </row>
    <row r="756" spans="1:6" x14ac:dyDescent="0.45">
      <c r="A756" s="204"/>
      <c r="B756" s="197" t="s">
        <v>1284</v>
      </c>
      <c r="C756" s="197" t="s">
        <v>1325</v>
      </c>
      <c r="D756" s="190" t="s">
        <v>1327</v>
      </c>
      <c r="E756" s="190" t="s">
        <v>1326</v>
      </c>
      <c r="F756" s="190"/>
    </row>
    <row r="757" spans="1:6" x14ac:dyDescent="0.45">
      <c r="A757" s="204"/>
      <c r="B757" s="197" t="s">
        <v>1284</v>
      </c>
      <c r="C757" s="197" t="s">
        <v>1325</v>
      </c>
      <c r="D757" s="197" t="s">
        <v>1327</v>
      </c>
      <c r="E757" s="186" t="s">
        <v>1328</v>
      </c>
      <c r="F757" s="186" t="s">
        <v>1329</v>
      </c>
    </row>
    <row r="758" spans="1:6" x14ac:dyDescent="0.45">
      <c r="A758" s="204"/>
      <c r="B758" s="197" t="s">
        <v>1284</v>
      </c>
      <c r="C758" s="197" t="s">
        <v>1325</v>
      </c>
      <c r="D758" s="197" t="s">
        <v>1327</v>
      </c>
      <c r="E758" s="186" t="s">
        <v>1330</v>
      </c>
      <c r="F758" s="186" t="s">
        <v>1331</v>
      </c>
    </row>
    <row r="759" spans="1:6" x14ac:dyDescent="0.45">
      <c r="A759" s="204"/>
      <c r="B759" s="197" t="s">
        <v>1284</v>
      </c>
      <c r="C759" s="197" t="s">
        <v>1325</v>
      </c>
      <c r="D759" s="197" t="s">
        <v>1327</v>
      </c>
      <c r="E759" s="186" t="s">
        <v>1332</v>
      </c>
      <c r="F759" s="186" t="s">
        <v>1333</v>
      </c>
    </row>
    <row r="760" spans="1:6" x14ac:dyDescent="0.45">
      <c r="A760" s="204"/>
      <c r="B760" s="197" t="s">
        <v>1284</v>
      </c>
      <c r="C760" s="197" t="s">
        <v>1325</v>
      </c>
      <c r="D760" s="197" t="s">
        <v>1327</v>
      </c>
      <c r="E760" s="186" t="s">
        <v>1334</v>
      </c>
      <c r="F760" s="186" t="s">
        <v>1335</v>
      </c>
    </row>
    <row r="761" spans="1:6" ht="18" x14ac:dyDescent="0.55000000000000004">
      <c r="A761" s="204"/>
      <c r="B761" s="194" t="s">
        <v>1336</v>
      </c>
      <c r="C761" s="194" t="s">
        <v>1337</v>
      </c>
      <c r="D761" s="195"/>
      <c r="E761" s="195"/>
      <c r="F761" s="195"/>
    </row>
    <row r="762" spans="1:6" x14ac:dyDescent="0.45">
      <c r="A762" s="204"/>
      <c r="B762" s="197" t="s">
        <v>1336</v>
      </c>
      <c r="C762" s="190" t="s">
        <v>1338</v>
      </c>
      <c r="D762" s="190" t="s">
        <v>1339</v>
      </c>
      <c r="E762" s="190"/>
      <c r="F762" s="190"/>
    </row>
    <row r="763" spans="1:6" x14ac:dyDescent="0.45">
      <c r="A763" s="204"/>
      <c r="B763" s="197" t="s">
        <v>1336</v>
      </c>
      <c r="C763" s="197" t="s">
        <v>1338</v>
      </c>
      <c r="D763" s="190" t="s">
        <v>1340</v>
      </c>
      <c r="E763" s="190" t="s">
        <v>1339</v>
      </c>
      <c r="F763" s="190"/>
    </row>
    <row r="764" spans="1:6" x14ac:dyDescent="0.45">
      <c r="A764" s="204"/>
      <c r="B764" s="197" t="s">
        <v>1336</v>
      </c>
      <c r="C764" s="197" t="s">
        <v>1338</v>
      </c>
      <c r="D764" s="197" t="s">
        <v>1340</v>
      </c>
      <c r="E764" s="186" t="s">
        <v>1341</v>
      </c>
      <c r="F764" s="186" t="s">
        <v>1339</v>
      </c>
    </row>
    <row r="765" spans="1:6" x14ac:dyDescent="0.45">
      <c r="A765" s="204"/>
      <c r="B765" s="197" t="s">
        <v>1336</v>
      </c>
      <c r="C765" s="190" t="s">
        <v>1342</v>
      </c>
      <c r="D765" s="190" t="s">
        <v>1343</v>
      </c>
      <c r="E765" s="190"/>
      <c r="F765" s="190"/>
    </row>
    <row r="766" spans="1:6" x14ac:dyDescent="0.45">
      <c r="A766" s="204"/>
      <c r="B766" s="197" t="s">
        <v>1336</v>
      </c>
      <c r="C766" s="197" t="s">
        <v>1342</v>
      </c>
      <c r="D766" s="190" t="s">
        <v>1344</v>
      </c>
      <c r="E766" s="190" t="s">
        <v>1345</v>
      </c>
      <c r="F766" s="190"/>
    </row>
    <row r="767" spans="1:6" x14ac:dyDescent="0.45">
      <c r="A767" s="204"/>
      <c r="B767" s="197" t="s">
        <v>1336</v>
      </c>
      <c r="C767" s="197" t="s">
        <v>1342</v>
      </c>
      <c r="D767" s="197" t="s">
        <v>1344</v>
      </c>
      <c r="E767" s="186" t="s">
        <v>1346</v>
      </c>
      <c r="F767" s="186" t="s">
        <v>1345</v>
      </c>
    </row>
    <row r="768" spans="1:6" x14ac:dyDescent="0.45">
      <c r="A768" s="204"/>
      <c r="B768" s="197" t="s">
        <v>1336</v>
      </c>
      <c r="C768" s="197" t="s">
        <v>1342</v>
      </c>
      <c r="D768" s="190" t="s">
        <v>1347</v>
      </c>
      <c r="E768" s="190" t="s">
        <v>1348</v>
      </c>
      <c r="F768" s="190"/>
    </row>
    <row r="769" spans="1:6" x14ac:dyDescent="0.45">
      <c r="A769" s="204"/>
      <c r="B769" s="197" t="s">
        <v>1336</v>
      </c>
      <c r="C769" s="197" t="s">
        <v>1342</v>
      </c>
      <c r="D769" s="197" t="s">
        <v>1347</v>
      </c>
      <c r="E769" s="186" t="s">
        <v>1349</v>
      </c>
      <c r="F769" s="186" t="s">
        <v>1348</v>
      </c>
    </row>
    <row r="770" spans="1:6" ht="18" x14ac:dyDescent="0.55000000000000004">
      <c r="A770" s="204"/>
      <c r="B770" s="194" t="s">
        <v>1350</v>
      </c>
      <c r="C770" s="194" t="s">
        <v>1351</v>
      </c>
      <c r="D770" s="195"/>
      <c r="E770" s="195"/>
      <c r="F770" s="195"/>
    </row>
    <row r="771" spans="1:6" x14ac:dyDescent="0.45">
      <c r="A771" s="204"/>
      <c r="B771" s="197" t="s">
        <v>1350</v>
      </c>
      <c r="C771" s="190" t="s">
        <v>1352</v>
      </c>
      <c r="D771" s="190" t="s">
        <v>1351</v>
      </c>
      <c r="E771" s="190"/>
      <c r="F771" s="190"/>
    </row>
    <row r="772" spans="1:6" x14ac:dyDescent="0.45">
      <c r="A772" s="204"/>
      <c r="B772" s="197" t="s">
        <v>1350</v>
      </c>
      <c r="C772" s="197" t="s">
        <v>1352</v>
      </c>
      <c r="D772" s="190" t="s">
        <v>1353</v>
      </c>
      <c r="E772" s="190" t="s">
        <v>1351</v>
      </c>
      <c r="F772" s="190"/>
    </row>
    <row r="773" spans="1:6" x14ac:dyDescent="0.45">
      <c r="A773" s="204"/>
      <c r="B773" s="197" t="s">
        <v>1350</v>
      </c>
      <c r="C773" s="197" t="s">
        <v>1352</v>
      </c>
      <c r="D773" s="197" t="s">
        <v>1353</v>
      </c>
      <c r="E773" s="186" t="s">
        <v>1354</v>
      </c>
      <c r="F773" s="186" t="s">
        <v>1351</v>
      </c>
    </row>
    <row r="774" spans="1:6" x14ac:dyDescent="0.45">
      <c r="D774" s="202"/>
    </row>
  </sheetData>
  <autoFilter ref="B7:E773" xr:uid="{4B6860DA-6E50-4E7F-BD9F-610F77F0D162}"/>
  <pageMargins left="0.7" right="0.7" top="0.75" bottom="0.75" header="0.3" footer="0.3"/>
  <pageSetup paperSize="9" orientation="portrait" r:id="rId1"/>
  <ignoredErrors>
    <ignoredError sqref="C9:E9 C11:E773 C10 E1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A8B91-C04F-4A4A-A4BC-FB353FBBF1C0}">
  <sheetPr>
    <tabColor rgb="FFFF0000"/>
  </sheetPr>
  <dimension ref="A1:A29"/>
  <sheetViews>
    <sheetView workbookViewId="0"/>
  </sheetViews>
  <sheetFormatPr defaultRowHeight="14.25" x14ac:dyDescent="0.45"/>
  <sheetData>
    <row r="1" spans="1:1" x14ac:dyDescent="0.45">
      <c r="A1" t="s">
        <v>26522</v>
      </c>
    </row>
    <row r="3" spans="1:1" x14ac:dyDescent="0.45">
      <c r="A3" t="s">
        <v>26523</v>
      </c>
    </row>
    <row r="4" spans="1:1" x14ac:dyDescent="0.45">
      <c r="A4" t="s">
        <v>1358</v>
      </c>
    </row>
    <row r="5" spans="1:1" x14ac:dyDescent="0.45">
      <c r="A5" s="196" t="s">
        <v>26524</v>
      </c>
    </row>
    <row r="7" spans="1:1" x14ac:dyDescent="0.45">
      <c r="A7" t="s">
        <v>26525</v>
      </c>
    </row>
    <row r="8" spans="1:1" x14ac:dyDescent="0.45">
      <c r="A8" t="s">
        <v>2981</v>
      </c>
    </row>
    <row r="9" spans="1:1" x14ac:dyDescent="0.45">
      <c r="A9" s="196" t="s">
        <v>2983</v>
      </c>
    </row>
    <row r="11" spans="1:1" x14ac:dyDescent="0.45">
      <c r="A11" t="s">
        <v>26526</v>
      </c>
    </row>
    <row r="12" spans="1:1" x14ac:dyDescent="0.45">
      <c r="A12" t="s">
        <v>5196</v>
      </c>
    </row>
    <row r="13" spans="1:1" x14ac:dyDescent="0.45">
      <c r="A13" s="196" t="s">
        <v>5197</v>
      </c>
    </row>
    <row r="15" spans="1:1" x14ac:dyDescent="0.45">
      <c r="A15" t="s">
        <v>26527</v>
      </c>
    </row>
    <row r="16" spans="1:1" x14ac:dyDescent="0.45">
      <c r="A16" t="s">
        <v>11483</v>
      </c>
    </row>
    <row r="17" spans="1:1" x14ac:dyDescent="0.45">
      <c r="A17" s="196" t="s">
        <v>11478</v>
      </c>
    </row>
    <row r="19" spans="1:1" x14ac:dyDescent="0.45">
      <c r="A19" t="s">
        <v>26528</v>
      </c>
    </row>
    <row r="20" spans="1:1" x14ac:dyDescent="0.45">
      <c r="A20" t="s">
        <v>13154</v>
      </c>
    </row>
    <row r="21" spans="1:1" x14ac:dyDescent="0.45">
      <c r="A21" s="196" t="s">
        <v>14819</v>
      </c>
    </row>
    <row r="23" spans="1:1" x14ac:dyDescent="0.45">
      <c r="A23" t="s">
        <v>26529</v>
      </c>
    </row>
    <row r="24" spans="1:1" x14ac:dyDescent="0.45">
      <c r="A24" t="s">
        <v>14818</v>
      </c>
    </row>
    <row r="25" spans="1:1" x14ac:dyDescent="0.45">
      <c r="A25" s="196" t="s">
        <v>11478</v>
      </c>
    </row>
    <row r="27" spans="1:1" x14ac:dyDescent="0.45">
      <c r="A27" t="s">
        <v>26530</v>
      </c>
    </row>
    <row r="28" spans="1:1" x14ac:dyDescent="0.45">
      <c r="A28" t="s">
        <v>23334</v>
      </c>
    </row>
    <row r="29" spans="1:1" x14ac:dyDescent="0.45">
      <c r="A29" s="196" t="s">
        <v>24836</v>
      </c>
    </row>
  </sheetData>
  <hyperlinks>
    <hyperlink ref="A5" r:id="rId1" xr:uid="{5879572B-1F78-4932-9910-6FB20FB11DF8}"/>
    <hyperlink ref="A9" r:id="rId2" xr:uid="{97899519-6677-404B-90B6-A13E843EFAA0}"/>
    <hyperlink ref="A13" r:id="rId3" xr:uid="{612E066C-71BB-4D68-B961-FAA809EF939B}"/>
    <hyperlink ref="A17" r:id="rId4" xr:uid="{93FDEFE9-AD34-4216-BE80-4E351D736E67}"/>
    <hyperlink ref="A21" r:id="rId5" xr:uid="{896257F8-024E-42F6-A44A-E14512DD5137}"/>
    <hyperlink ref="A25" r:id="rId6" xr:uid="{0209AC39-E617-4CA5-8714-801EFC95D2C2}"/>
    <hyperlink ref="A29" r:id="rId7" xr:uid="{855CF729-0F86-47F3-AF60-911BE515A2CE}"/>
  </hyperlinks>
  <pageMargins left="0.7" right="0.7" top="0.75" bottom="0.75" header="0.3" footer="0.3"/>
  <pageSetup orientation="portrait"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78383-5D01-4413-83B4-71DCDB34D61B}">
  <sheetPr codeName="Sheet18"/>
  <dimension ref="B1:R39"/>
  <sheetViews>
    <sheetView zoomScaleNormal="100" workbookViewId="0">
      <selection activeCell="C33" sqref="C33"/>
    </sheetView>
  </sheetViews>
  <sheetFormatPr defaultRowHeight="14.25" x14ac:dyDescent="0.45"/>
  <cols>
    <col min="1" max="1" width="1.73046875" customWidth="1"/>
    <col min="2" max="2" width="34.33203125" customWidth="1"/>
    <col min="3" max="3" width="19.59765625" customWidth="1"/>
    <col min="4" max="4" width="28.06640625" customWidth="1"/>
    <col min="5" max="5" width="6.796875" customWidth="1"/>
    <col min="6" max="6" width="6.265625" customWidth="1"/>
    <col min="7" max="7" width="16.33203125" customWidth="1"/>
    <col min="8" max="8" width="4.53125" customWidth="1"/>
    <col min="9" max="9" width="9.59765625" customWidth="1"/>
    <col min="10" max="10" width="29.59765625" customWidth="1"/>
    <col min="11" max="11" width="26.59765625" customWidth="1"/>
    <col min="12" max="12" width="15.06640625" customWidth="1"/>
    <col min="13" max="13" width="8.59765625" customWidth="1"/>
    <col min="14" max="14" width="12.53125" customWidth="1"/>
    <col min="15" max="15" width="14.9296875" customWidth="1"/>
    <col min="16" max="16" width="19.59765625" customWidth="1"/>
    <col min="17" max="17" width="31.73046875" customWidth="1"/>
    <col min="18" max="18" width="12.796875" customWidth="1"/>
  </cols>
  <sheetData>
    <row r="1" spans="2:18" x14ac:dyDescent="0.45">
      <c r="N1">
        <f>(COUNTIF(ANZSIC!$U:$U,"Yes"))</f>
        <v>1143</v>
      </c>
    </row>
    <row r="2" spans="2:18" x14ac:dyDescent="0.45">
      <c r="B2" s="18" t="s">
        <v>25393</v>
      </c>
      <c r="G2" s="18" t="s">
        <v>25360</v>
      </c>
    </row>
    <row r="4" spans="2:18" ht="43.5" customHeight="1" x14ac:dyDescent="0.45">
      <c r="B4" t="s">
        <v>25383</v>
      </c>
      <c r="C4" s="162" t="str">
        <f>IF(Tool_3="",alert1,IF(AND(OR($C$6=0,$C$6=$G$5),$C$9&lt;&gt;""),alert2,IF(INDEX($M:$M,$C$5)&lt;&gt;"Yes",IF(Tool_6="",alert3,alert3.1),Tool_4)))</f>
        <v>Select the Industry Classification System from drop-down list</v>
      </c>
      <c r="D4" t="s">
        <v>25357</v>
      </c>
      <c r="F4" s="130" t="s">
        <v>25365</v>
      </c>
      <c r="G4" s="130" t="s">
        <v>25346</v>
      </c>
      <c r="H4" s="130" t="s">
        <v>25354</v>
      </c>
      <c r="I4" s="133" t="s">
        <v>25777</v>
      </c>
      <c r="J4" s="130" t="s">
        <v>25353</v>
      </c>
      <c r="K4" s="130" t="s">
        <v>25775</v>
      </c>
      <c r="L4" s="130" t="s">
        <v>25359</v>
      </c>
      <c r="M4" s="130" t="s">
        <v>25770</v>
      </c>
      <c r="N4" s="130" t="s">
        <v>25723</v>
      </c>
      <c r="O4" s="130" t="s">
        <v>25364</v>
      </c>
      <c r="P4" s="130" t="s">
        <v>25394</v>
      </c>
      <c r="Q4" s="130" t="s">
        <v>11495</v>
      </c>
      <c r="R4" s="130" t="s">
        <v>25729</v>
      </c>
    </row>
    <row r="5" spans="2:18" x14ac:dyDescent="0.45">
      <c r="B5" t="s">
        <v>25363</v>
      </c>
      <c r="C5" s="90">
        <f>IF(ISNA(MATCH("Yes",$I:$I,0)),ROW(F5),MATCH("Yes",$I:$I,0))</f>
        <v>5</v>
      </c>
      <c r="D5" t="s">
        <v>25379</v>
      </c>
      <c r="F5" s="81">
        <f>ROW()</f>
        <v>5</v>
      </c>
      <c r="G5" s="134" t="s">
        <v>25749</v>
      </c>
      <c r="H5" s="87">
        <v>0</v>
      </c>
      <c r="I5" s="89" t="str">
        <f>IF(Backend1!$G5=Tool_2,"No","..")</f>
        <v>No</v>
      </c>
      <c r="J5" s="87" t="s">
        <v>25748</v>
      </c>
      <c r="K5" s="87"/>
      <c r="L5" s="88"/>
      <c r="M5" s="88"/>
      <c r="N5" s="24"/>
      <c r="O5" s="24" t="s">
        <v>25397</v>
      </c>
      <c r="P5" s="24"/>
      <c r="Q5" s="13"/>
      <c r="R5" s="13"/>
    </row>
    <row r="6" spans="2:18" ht="28.5" x14ac:dyDescent="0.45">
      <c r="B6" t="s">
        <v>25768</v>
      </c>
      <c r="C6" s="82" t="str">
        <f>+Tool_2</f>
        <v>&lt;&lt; Start here &gt;&gt;</v>
      </c>
      <c r="D6" s="48" t="s">
        <v>25763</v>
      </c>
      <c r="F6" s="81">
        <f>ROW()</f>
        <v>6</v>
      </c>
      <c r="G6" s="88" t="s">
        <v>25347</v>
      </c>
      <c r="H6" s="88">
        <v>1</v>
      </c>
      <c r="I6" s="89" t="str">
        <f>IF(Backend1!$G6=Tool_2,"Yes","..")</f>
        <v>..</v>
      </c>
      <c r="J6" s="88" t="s">
        <v>25741</v>
      </c>
      <c r="K6" s="88" t="s">
        <v>25348</v>
      </c>
      <c r="L6" s="83" t="str">
        <f>+Prefix1&amp;$C$9</f>
        <v>ISIC-</v>
      </c>
      <c r="M6" s="83" t="str">
        <f>IF(COUNTIF(ISIC!$D:$D,Backend1!L6)&gt;0,"Yes","No")</f>
        <v>No</v>
      </c>
      <c r="N6" s="82" t="str">
        <f>IF(M6="No","No",IF(INDEX(ISIC!$L:$L,MATCH(Tool_4,ISIC!$D:$D,0))="Yes","Yes","No"))</f>
        <v>No</v>
      </c>
      <c r="O6" s="78" t="e">
        <f>INDEX(ISIC!$B:$B,MATCH(Tool_4,ISIC!$D:$D,0))</f>
        <v>#N/A</v>
      </c>
      <c r="P6" s="24" t="s">
        <v>25386</v>
      </c>
      <c r="Q6" s="22" t="s">
        <v>25731</v>
      </c>
      <c r="R6" s="13"/>
    </row>
    <row r="7" spans="2:18" x14ac:dyDescent="0.45">
      <c r="B7" t="s">
        <v>25769</v>
      </c>
      <c r="C7" s="82" t="str">
        <f>IF($C$8="",IF(Tool_3="","",Tool_3),$C$8)</f>
        <v/>
      </c>
      <c r="D7" t="s">
        <v>25722</v>
      </c>
      <c r="F7" s="81">
        <f>ROW()</f>
        <v>7</v>
      </c>
      <c r="G7" s="87" t="s">
        <v>25349</v>
      </c>
      <c r="H7" s="87">
        <v>2</v>
      </c>
      <c r="I7" s="89" t="str">
        <f>IF(Backend1!$G7=Tool_2,"Yes","..")</f>
        <v>..</v>
      </c>
      <c r="J7" s="88" t="s">
        <v>25741</v>
      </c>
      <c r="K7" s="87" t="s">
        <v>25350</v>
      </c>
      <c r="L7" s="84" t="str">
        <f>+Prefix3&amp;$C$9</f>
        <v>NACE-</v>
      </c>
      <c r="M7" s="83" t="str">
        <f>IF(COUNTIF(NACE!$L:$L,Backend1!L7)&gt;0,"Yes","No")</f>
        <v>No</v>
      </c>
      <c r="N7" s="82" t="str">
        <f>IF(COUNTIF('(NACE to ISIC)'!$D:$D,Tool_4)&gt;0,"Yes","No")</f>
        <v>No</v>
      </c>
      <c r="O7" s="78" t="e">
        <f>INDEX(NACE!$E:$E,MATCH(Tool_4,NACE!$L:$L,0))</f>
        <v>#N/A</v>
      </c>
      <c r="P7" s="24" t="s">
        <v>25387</v>
      </c>
      <c r="Q7" s="13" t="s">
        <v>25730</v>
      </c>
      <c r="R7" s="13"/>
    </row>
    <row r="8" spans="2:18" ht="28.5" x14ac:dyDescent="0.45">
      <c r="B8" t="s">
        <v>25380</v>
      </c>
      <c r="C8" s="161"/>
      <c r="D8" s="31" t="s">
        <v>25385</v>
      </c>
      <c r="F8" s="81">
        <f>ROW()</f>
        <v>8</v>
      </c>
      <c r="G8" s="88" t="s">
        <v>25351</v>
      </c>
      <c r="H8" s="88">
        <v>3</v>
      </c>
      <c r="I8" s="89" t="str">
        <f>IF(Backend1!$G8=Tool_2,"Yes","..")</f>
        <v>..</v>
      </c>
      <c r="J8" s="88" t="s">
        <v>25356</v>
      </c>
      <c r="K8" s="88" t="s">
        <v>25743</v>
      </c>
      <c r="L8" s="84" t="str">
        <f>+Prefix2&amp;$C$9</f>
        <v>NAICS-</v>
      </c>
      <c r="M8" s="83" t="str">
        <f>IF(COUNTIF(NAICS!$E:$E,Backend1!L8)&gt;0,"Yes","No")</f>
        <v>No</v>
      </c>
      <c r="N8" s="82" t="str">
        <f>IF(COUNTIF('(NAICS to ISIC)'!$J:$J,Tool_4)&gt;0,"Yes","No")</f>
        <v>No</v>
      </c>
      <c r="O8" s="78" t="e">
        <f>INDEX(NAICS!$C:$C,MATCH(Tool_4,NAICS!$E:$E,0))</f>
        <v>#N/A</v>
      </c>
      <c r="P8" s="24" t="s">
        <v>25388</v>
      </c>
      <c r="Q8" s="22" t="s">
        <v>25727</v>
      </c>
      <c r="R8" s="13" t="s">
        <v>25719</v>
      </c>
    </row>
    <row r="9" spans="2:18" ht="28.5" x14ac:dyDescent="0.45">
      <c r="B9" t="s">
        <v>25384</v>
      </c>
      <c r="C9" s="82" t="str">
        <f>TRIM(+C7)</f>
        <v/>
      </c>
      <c r="F9" s="81">
        <f>ROW()</f>
        <v>9</v>
      </c>
      <c r="G9" s="88" t="s">
        <v>25352</v>
      </c>
      <c r="H9" s="88">
        <v>4</v>
      </c>
      <c r="I9" s="89" t="str">
        <f>IF(Backend1!$G9=Tool_2,"Yes","..")</f>
        <v>..</v>
      </c>
      <c r="J9" s="88" t="s">
        <v>25355</v>
      </c>
      <c r="K9" s="88" t="s">
        <v>25742</v>
      </c>
      <c r="L9" s="84" t="str">
        <f>+Prefix7&amp;$C$9</f>
        <v>ANZSIC-</v>
      </c>
      <c r="M9" s="83" t="str">
        <f>IF(COUNTIF(ANZSIC!$R:$R,Backend1!L9)&gt;0,"Yes","No")</f>
        <v>No</v>
      </c>
      <c r="N9" s="82" t="str">
        <f>IF(M9="No","No",IF(INDEX(ANZSIC!$U:$U,MATCH(Tool_4,ANZSIC!$R:$R,0))="Yes","Yes","No"))</f>
        <v>No</v>
      </c>
      <c r="O9" s="78" t="e">
        <f>INDEX(ANZSIC!$N:$N,MATCH(Tool_4,ANZSIC!$R:$R,0))</f>
        <v>#N/A</v>
      </c>
      <c r="P9" s="24" t="s">
        <v>25389</v>
      </c>
      <c r="Q9" s="22" t="s">
        <v>25728</v>
      </c>
      <c r="R9" s="13"/>
    </row>
    <row r="10" spans="2:18" x14ac:dyDescent="0.45">
      <c r="B10" t="s">
        <v>25726</v>
      </c>
      <c r="C10" s="82">
        <f>INDEX($L:$L,$C$5)</f>
        <v>0</v>
      </c>
      <c r="D10" t="s">
        <v>25378</v>
      </c>
      <c r="N10" s="175"/>
    </row>
    <row r="11" spans="2:18" x14ac:dyDescent="0.45">
      <c r="B11" t="s">
        <v>25735</v>
      </c>
      <c r="C11" s="82">
        <f>INDEX($N:$N,$C$5)</f>
        <v>0</v>
      </c>
      <c r="D11" t="s">
        <v>25736</v>
      </c>
      <c r="N11" t="s">
        <v>25724</v>
      </c>
    </row>
    <row r="12" spans="2:18" x14ac:dyDescent="0.45">
      <c r="B12" t="s">
        <v>25761</v>
      </c>
      <c r="C12" s="82">
        <f>INDEX(P:P,$C$5)</f>
        <v>0</v>
      </c>
      <c r="D12" t="s">
        <v>25762</v>
      </c>
      <c r="N12" t="s">
        <v>25725</v>
      </c>
    </row>
    <row r="13" spans="2:18" x14ac:dyDescent="0.45">
      <c r="B13" t="s">
        <v>25766</v>
      </c>
      <c r="C13" s="78" t="str">
        <f>IF(OR($C$6="",$C$7=""),"",Backend2!$C$14)</f>
        <v/>
      </c>
      <c r="D13" t="s">
        <v>25767</v>
      </c>
    </row>
    <row r="14" spans="2:18" x14ac:dyDescent="0.45">
      <c r="B14" t="s">
        <v>25772</v>
      </c>
      <c r="C14" s="78" t="str">
        <f>IF(Tool_1=alert3,alert7,IF(AND(COUNTIF($I:$I,"Yes")&gt;0,COUNTIF(M:M,"Yes")&gt;0,COUNTIF($N:$N,"Yes")=0),alert6,IF(Tool_1=alert2,alert7.1,"")))</f>
        <v/>
      </c>
      <c r="D14" s="18" t="s">
        <v>25778</v>
      </c>
    </row>
    <row r="15" spans="2:18" x14ac:dyDescent="0.45">
      <c r="B15" t="s">
        <v>25774</v>
      </c>
      <c r="C15" s="165" t="str">
        <f>IF(INDEX($K:$K,$C$5)=0,"",INDEX($K:$K,$C$5))</f>
        <v/>
      </c>
      <c r="D15" s="18" t="s">
        <v>25776</v>
      </c>
    </row>
    <row r="16" spans="2:18" x14ac:dyDescent="0.45">
      <c r="B16" t="s">
        <v>26519</v>
      </c>
      <c r="C16" s="206" t="s">
        <v>21933</v>
      </c>
      <c r="D16" t="s">
        <v>26518</v>
      </c>
      <c r="J16" s="3"/>
    </row>
    <row r="17" spans="2:5" x14ac:dyDescent="0.45">
      <c r="B17" t="s">
        <v>25757</v>
      </c>
      <c r="C17" s="79" t="str">
        <f>INDEX($J:$J,$C$5)</f>
        <v>Select the Industry Classification System from drop-down list</v>
      </c>
      <c r="D17" s="80"/>
    </row>
    <row r="18" spans="2:5" x14ac:dyDescent="0.45">
      <c r="B18" t="s">
        <v>25756</v>
      </c>
      <c r="C18" s="85" t="s">
        <v>25781</v>
      </c>
      <c r="D18" s="86"/>
    </row>
    <row r="19" spans="2:5" x14ac:dyDescent="0.45">
      <c r="B19" t="s">
        <v>25755</v>
      </c>
      <c r="C19" s="85" t="s">
        <v>26499</v>
      </c>
      <c r="D19" s="86"/>
    </row>
    <row r="20" spans="2:5" x14ac:dyDescent="0.45">
      <c r="B20" t="s">
        <v>25786</v>
      </c>
      <c r="C20" s="85" t="s">
        <v>25788</v>
      </c>
      <c r="D20" s="86"/>
      <c r="E20" t="s">
        <v>25787</v>
      </c>
    </row>
    <row r="21" spans="2:5" x14ac:dyDescent="0.45">
      <c r="B21" t="s">
        <v>25758</v>
      </c>
      <c r="C21" s="79" t="str">
        <f>IF(ISNA(INDEX($O:$O,$C$5)),"",INDEX($O:$O,$C$5))</f>
        <v xml:space="preserve">  </v>
      </c>
      <c r="D21" s="80"/>
    </row>
    <row r="22" spans="2:5" x14ac:dyDescent="0.45">
      <c r="B22" t="s">
        <v>25771</v>
      </c>
      <c r="C22" s="85" t="s">
        <v>25760</v>
      </c>
      <c r="D22" s="86"/>
      <c r="E22" t="s">
        <v>25759</v>
      </c>
    </row>
    <row r="23" spans="2:5" x14ac:dyDescent="0.45">
      <c r="B23" t="s">
        <v>25782</v>
      </c>
      <c r="C23" s="85" t="s">
        <v>25773</v>
      </c>
      <c r="D23" s="86"/>
      <c r="E23" t="s">
        <v>25785</v>
      </c>
    </row>
    <row r="24" spans="2:5" x14ac:dyDescent="0.45">
      <c r="B24" t="s">
        <v>25783</v>
      </c>
      <c r="C24" s="85" t="s">
        <v>25784</v>
      </c>
      <c r="D24" s="86"/>
      <c r="E24" t="s">
        <v>25785</v>
      </c>
    </row>
    <row r="25" spans="2:5" x14ac:dyDescent="0.45">
      <c r="B25" t="s">
        <v>26498</v>
      </c>
      <c r="C25" s="85" t="s">
        <v>26497</v>
      </c>
      <c r="D25" s="86"/>
    </row>
    <row r="27" spans="2:5" x14ac:dyDescent="0.45">
      <c r="B27" s="18" t="s">
        <v>25362</v>
      </c>
    </row>
    <row r="28" spans="2:5" x14ac:dyDescent="0.45">
      <c r="B28" t="s">
        <v>25752</v>
      </c>
    </row>
    <row r="29" spans="2:5" x14ac:dyDescent="0.45">
      <c r="B29" t="s">
        <v>25753</v>
      </c>
    </row>
    <row r="30" spans="2:5" x14ac:dyDescent="0.45">
      <c r="B30" t="s">
        <v>25754</v>
      </c>
    </row>
    <row r="31" spans="2:5" x14ac:dyDescent="0.45">
      <c r="B31" t="s">
        <v>25381</v>
      </c>
    </row>
    <row r="33" spans="2:3" x14ac:dyDescent="0.45">
      <c r="B33" s="18" t="s">
        <v>25366</v>
      </c>
    </row>
    <row r="34" spans="2:3" x14ac:dyDescent="0.45">
      <c r="B34" s="78" t="s">
        <v>25357</v>
      </c>
    </row>
    <row r="35" spans="2:3" x14ac:dyDescent="0.45">
      <c r="B35" s="87" t="s">
        <v>25361</v>
      </c>
    </row>
    <row r="38" spans="2:3" x14ac:dyDescent="0.45">
      <c r="B38" s="18" t="s">
        <v>25764</v>
      </c>
    </row>
    <row r="39" spans="2:3" x14ac:dyDescent="0.45">
      <c r="B39" s="82" t="str">
        <f>IF(ISERR(FIND(Prefix1,C9))=FALSE,SUBSTITUTE(C9,Prefix1,""),IF(ISERR(FIND(Prefix2,C9))=FALSE,SUBSTITUTE(C9,Prefix2,""),IF(ISERR(FIND(Prefix3,C9))=FALSE,SUBSTITUTE(C9,Prefix3,""),IF(ISERR(FIND(Prefix7,C9))=FALSE,SUBSTITUTE(C9,Prefix7,""),C9))))</f>
        <v/>
      </c>
      <c r="C39" t="s">
        <v>25765</v>
      </c>
    </row>
  </sheetData>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DFDFC-BF3A-45C0-A4AA-01561CA21645}">
  <sheetPr codeName="Sheet15">
    <tabColor theme="0"/>
  </sheetPr>
  <dimension ref="B2:BI74"/>
  <sheetViews>
    <sheetView zoomScale="90" zoomScaleNormal="90" workbookViewId="0">
      <pane ySplit="17" topLeftCell="A18" activePane="bottomLeft" state="frozen"/>
      <selection activeCell="C33" sqref="C33"/>
      <selection pane="bottomLeft" activeCell="C33" sqref="C33"/>
    </sheetView>
  </sheetViews>
  <sheetFormatPr defaultRowHeight="14.25" x14ac:dyDescent="0.45"/>
  <cols>
    <col min="1" max="1" width="3.19921875" customWidth="1"/>
    <col min="2" max="2" width="14.06640625" customWidth="1"/>
    <col min="3" max="3" width="23.33203125" customWidth="1"/>
    <col min="4" max="4" width="17.46484375" customWidth="1"/>
    <col min="5" max="5" width="17.73046875" customWidth="1"/>
    <col min="6" max="6" width="17.19921875" customWidth="1"/>
    <col min="8" max="8" width="9.46484375" customWidth="1"/>
    <col min="9" max="9" width="11.265625" customWidth="1"/>
    <col min="10" max="10" width="8.73046875" customWidth="1"/>
    <col min="11" max="11" width="2" customWidth="1"/>
    <col min="12" max="12" width="4" style="126" customWidth="1"/>
    <col min="13" max="13" width="2.19921875" customWidth="1"/>
    <col min="14" max="14" width="7.9296875" style="1" customWidth="1"/>
    <col min="15" max="15" width="12.796875" style="44" customWidth="1"/>
    <col min="16" max="16" width="35.796875" style="48" customWidth="1"/>
    <col min="17" max="19" width="12.9296875" style="3" customWidth="1"/>
    <col min="20" max="20" width="7.59765625" style="3" customWidth="1"/>
    <col min="21" max="21" width="50.73046875" customWidth="1"/>
    <col min="25" max="25" width="11" customWidth="1"/>
    <col min="26" max="27" width="4.46484375" customWidth="1"/>
    <col min="29" max="29" width="13.796875" customWidth="1"/>
    <col min="30" max="30" width="35.9296875" customWidth="1"/>
    <col min="35" max="35" width="33.73046875" customWidth="1"/>
    <col min="39" max="39" width="13.53125" customWidth="1"/>
    <col min="40" max="40" width="6.06640625" customWidth="1"/>
    <col min="43" max="43" width="17.59765625" customWidth="1"/>
    <col min="44" max="44" width="39.46484375" customWidth="1"/>
    <col min="45" max="46" width="12.59765625" customWidth="1"/>
    <col min="49" max="49" width="34" customWidth="1"/>
    <col min="60" max="60" width="16.53125" customWidth="1"/>
  </cols>
  <sheetData>
    <row r="2" spans="2:61" x14ac:dyDescent="0.45">
      <c r="B2" s="69" t="s">
        <v>25370</v>
      </c>
      <c r="C2" s="3"/>
      <c r="E2" s="69" t="s">
        <v>25396</v>
      </c>
      <c r="F2" s="1"/>
      <c r="G2" s="3"/>
      <c r="H2" s="3"/>
      <c r="I2" s="3"/>
      <c r="J2" s="3"/>
    </row>
    <row r="3" spans="2:61" x14ac:dyDescent="0.45">
      <c r="B3" s="3"/>
      <c r="C3" s="3"/>
      <c r="E3" s="125" t="s">
        <v>25382</v>
      </c>
      <c r="F3" s="3"/>
      <c r="G3" s="3"/>
      <c r="H3" s="3"/>
      <c r="I3" s="3"/>
      <c r="J3" s="3"/>
    </row>
    <row r="4" spans="2:61" x14ac:dyDescent="0.45">
      <c r="N4" s="69" t="s">
        <v>25371</v>
      </c>
    </row>
    <row r="5" spans="2:61" ht="28.5" x14ac:dyDescent="0.45">
      <c r="B5" t="s">
        <v>25367</v>
      </c>
      <c r="C5" s="83" t="str">
        <f>+Backend1!$C$6</f>
        <v>&lt;&lt; Start here &gt;&gt;</v>
      </c>
      <c r="E5" s="3"/>
      <c r="F5" s="130" t="s">
        <v>25369</v>
      </c>
      <c r="G5" s="130" t="s">
        <v>11486</v>
      </c>
      <c r="H5" s="130" t="s">
        <v>1</v>
      </c>
      <c r="I5" s="130" t="s">
        <v>25345</v>
      </c>
      <c r="J5" s="130" t="s">
        <v>25372</v>
      </c>
      <c r="N5" s="129">
        <v>1</v>
      </c>
      <c r="O5" s="129">
        <v>2</v>
      </c>
      <c r="P5" s="129">
        <v>3</v>
      </c>
      <c r="Q5" s="129">
        <v>4</v>
      </c>
      <c r="R5" s="129">
        <v>5</v>
      </c>
      <c r="S5" s="129">
        <v>6</v>
      </c>
      <c r="T5" s="129">
        <v>7</v>
      </c>
      <c r="U5" s="129">
        <v>8</v>
      </c>
      <c r="V5" s="129">
        <v>9</v>
      </c>
      <c r="W5" s="129">
        <v>10</v>
      </c>
      <c r="X5" s="129">
        <v>11</v>
      </c>
      <c r="Y5" s="129">
        <v>12</v>
      </c>
      <c r="Z5" s="129">
        <v>13</v>
      </c>
      <c r="AA5" s="129">
        <v>14</v>
      </c>
      <c r="AB5" s="129">
        <v>15</v>
      </c>
      <c r="AC5" s="129">
        <v>16</v>
      </c>
      <c r="AD5" s="129">
        <v>17</v>
      </c>
      <c r="AE5" s="129">
        <v>18</v>
      </c>
      <c r="AF5" s="129">
        <v>19</v>
      </c>
      <c r="AG5" s="129">
        <v>20</v>
      </c>
      <c r="AH5" s="129">
        <v>21</v>
      </c>
      <c r="AI5" s="129">
        <v>22</v>
      </c>
      <c r="AJ5" s="129">
        <v>23</v>
      </c>
      <c r="AK5" s="129">
        <v>24</v>
      </c>
      <c r="AL5" s="129">
        <v>25</v>
      </c>
      <c r="AM5" s="129">
        <v>26</v>
      </c>
      <c r="AN5" s="129">
        <v>27</v>
      </c>
      <c r="AO5" s="129">
        <v>28</v>
      </c>
      <c r="AP5" s="129">
        <v>29</v>
      </c>
      <c r="AQ5" s="129">
        <v>30</v>
      </c>
      <c r="AR5" s="129">
        <v>31</v>
      </c>
      <c r="AS5" s="129">
        <v>32</v>
      </c>
      <c r="AT5" s="129">
        <v>33</v>
      </c>
      <c r="AU5" s="129">
        <v>34</v>
      </c>
      <c r="AV5" s="129">
        <v>35</v>
      </c>
      <c r="AW5" s="129">
        <v>36</v>
      </c>
      <c r="AX5" s="129">
        <v>37</v>
      </c>
      <c r="AY5" s="129">
        <v>38</v>
      </c>
      <c r="AZ5" s="129">
        <v>39</v>
      </c>
      <c r="BA5" s="129">
        <v>40</v>
      </c>
      <c r="BB5" s="129">
        <v>41</v>
      </c>
      <c r="BC5" s="129">
        <v>42</v>
      </c>
      <c r="BD5" s="129">
        <v>43</v>
      </c>
      <c r="BE5" s="129">
        <v>44</v>
      </c>
      <c r="BF5" s="129">
        <v>45</v>
      </c>
      <c r="BG5" s="129">
        <v>46</v>
      </c>
      <c r="BH5" s="129">
        <v>47</v>
      </c>
      <c r="BI5" s="129">
        <v>48</v>
      </c>
    </row>
    <row r="6" spans="2:61" x14ac:dyDescent="0.45">
      <c r="B6" t="s">
        <v>25368</v>
      </c>
      <c r="C6" s="83">
        <f>+Backend1!$C$10</f>
        <v>0</v>
      </c>
      <c r="E6" s="3"/>
      <c r="F6" s="95" t="str">
        <f>+Backend1!G6</f>
        <v>ISIC (Rev 4)</v>
      </c>
      <c r="G6" s="110">
        <v>41</v>
      </c>
      <c r="H6" s="110">
        <v>42</v>
      </c>
      <c r="I6" s="110">
        <v>47</v>
      </c>
      <c r="J6" s="110">
        <v>42</v>
      </c>
      <c r="AW6" s="102" t="str">
        <f t="array" ref="AW6">IF(AQ6="","",_xlfn.TEXTJOIN(DELIM,TRUE,IF('(NACE to ISIC)'!$E$2:$E$997=AQ6,'(NACE to ISIC)'!$D$2:$D$997,"")))</f>
        <v/>
      </c>
      <c r="AX6" t="s">
        <v>26496</v>
      </c>
    </row>
    <row r="7" spans="2:61" x14ac:dyDescent="0.45">
      <c r="E7" s="3"/>
      <c r="F7" s="95" t="str">
        <f>+Backend1!G7</f>
        <v>NACE (Rev 2)</v>
      </c>
      <c r="G7" s="110">
        <v>16</v>
      </c>
      <c r="H7" s="110">
        <v>17</v>
      </c>
      <c r="I7" s="110">
        <v>22</v>
      </c>
      <c r="J7" s="110">
        <v>17</v>
      </c>
      <c r="AW7" s="102" t="str">
        <f>IF(ISNA(INDEX(ISIC!$T:$T,MATCH(AQ7,ISIC!$D:$D,0))),"",INDEX(ISIC!$T:$T,MATCH(AQ7,ISIC!$D:$D,0)))</f>
        <v/>
      </c>
      <c r="AX7" t="s">
        <v>26495</v>
      </c>
    </row>
    <row r="8" spans="2:61" x14ac:dyDescent="0.45">
      <c r="E8" s="3"/>
      <c r="F8" s="95" t="str">
        <f>+Backend1!G8</f>
        <v>NAICS (2017)</v>
      </c>
      <c r="G8" s="110">
        <v>2</v>
      </c>
      <c r="H8" s="110">
        <v>3</v>
      </c>
      <c r="I8" s="110">
        <v>8</v>
      </c>
      <c r="J8" s="110">
        <v>3</v>
      </c>
      <c r="N8" s="69" t="s">
        <v>21934</v>
      </c>
      <c r="R8" s="3" t="s">
        <v>25376</v>
      </c>
      <c r="S8" s="3" t="s">
        <v>21940</v>
      </c>
      <c r="AB8" s="69" t="s">
        <v>21935</v>
      </c>
      <c r="AC8" s="44"/>
      <c r="AD8" s="72"/>
      <c r="AE8" s="3"/>
      <c r="AF8" s="3"/>
      <c r="AG8" s="3"/>
      <c r="AH8" s="3"/>
      <c r="AP8" s="69" t="s">
        <v>24824</v>
      </c>
      <c r="AQ8" s="44"/>
      <c r="AR8" s="72"/>
      <c r="AS8" s="3" t="s">
        <v>24826</v>
      </c>
      <c r="AT8" s="3"/>
      <c r="AU8" s="3"/>
      <c r="AV8" s="3"/>
      <c r="BA8" s="69" t="s">
        <v>25375</v>
      </c>
      <c r="BB8" s="44"/>
      <c r="BC8" s="72"/>
      <c r="BD8" s="3"/>
      <c r="BE8" s="3"/>
      <c r="BF8" s="3"/>
      <c r="BG8" s="3"/>
    </row>
    <row r="9" spans="2:61" x14ac:dyDescent="0.45">
      <c r="E9" s="3"/>
      <c r="F9" s="95" t="str">
        <f>+Backend1!G9</f>
        <v>ANZSIC 2006 (R2)</v>
      </c>
      <c r="G9" s="110">
        <v>30</v>
      </c>
      <c r="H9" s="110">
        <v>31</v>
      </c>
      <c r="I9" s="110">
        <v>36</v>
      </c>
      <c r="J9" s="110">
        <v>31</v>
      </c>
    </row>
    <row r="10" spans="2:61" s="3" customFormat="1" x14ac:dyDescent="0.45">
      <c r="D10"/>
      <c r="L10" s="127"/>
      <c r="N10" s="3" t="s">
        <v>25373</v>
      </c>
      <c r="O10" s="123"/>
      <c r="P10" s="109" t="s">
        <v>25374</v>
      </c>
      <c r="Q10" s="1" t="s">
        <v>20127</v>
      </c>
      <c r="R10" s="1" t="s">
        <v>20705</v>
      </c>
      <c r="S10" s="1" t="s">
        <v>21107</v>
      </c>
      <c r="AB10" s="3" t="s">
        <v>25373</v>
      </c>
      <c r="AC10" s="108"/>
      <c r="AD10" s="109" t="s">
        <v>25374</v>
      </c>
      <c r="AE10" t="s">
        <v>18442</v>
      </c>
      <c r="AP10" s="3" t="s">
        <v>25373</v>
      </c>
      <c r="AQ10" s="107"/>
      <c r="AR10" s="109" t="s">
        <v>25374</v>
      </c>
      <c r="AS10" t="s">
        <v>24825</v>
      </c>
      <c r="AT10" t="s">
        <v>24827</v>
      </c>
      <c r="BA10" s="3" t="s">
        <v>25373</v>
      </c>
      <c r="BB10" s="108"/>
      <c r="BC10" s="124" t="s">
        <v>25374</v>
      </c>
      <c r="BG10" s="45" t="s">
        <v>21773</v>
      </c>
      <c r="BH10" s="45" t="s">
        <v>21759</v>
      </c>
      <c r="BI10" s="45" t="s">
        <v>21741</v>
      </c>
    </row>
    <row r="12" spans="2:61" x14ac:dyDescent="0.45">
      <c r="B12" s="18" t="s">
        <v>25395</v>
      </c>
      <c r="N12" s="69" t="s">
        <v>25372</v>
      </c>
      <c r="O12" s="97" t="s">
        <v>2982</v>
      </c>
      <c r="P12" s="96" t="str">
        <f>INDEX('Sheet Notes'!$D:$D,MATCH(O12,'Sheet Notes'!$A:$A,0))</f>
        <v>2-6 digit_2017_Codes.xlsx</v>
      </c>
      <c r="AB12" s="69" t="s">
        <v>25372</v>
      </c>
      <c r="AC12" s="97" t="s">
        <v>14817</v>
      </c>
      <c r="AD12" s="106" t="str">
        <f>INDEX('Sheet Notes'!$D:$D,MATCH(AC12,'Sheet Notes'!$A:$A,0))</f>
        <v>NACE REV. 2 - ISIC REV. 4_20190.csv</v>
      </c>
      <c r="AP12" s="69" t="s">
        <v>25372</v>
      </c>
      <c r="AQ12" s="97" t="s">
        <v>23335</v>
      </c>
      <c r="AR12" s="106" t="str">
        <f>INDEX('Sheet Notes'!$D:$D,MATCH(AQ12,'Sheet Notes'!$A:$A,0))</f>
        <v>anzsic 2006 correspondence -- release 2.xls</v>
      </c>
      <c r="BA12" s="69" t="s">
        <v>25372</v>
      </c>
      <c r="BB12" s="97" t="s">
        <v>1366</v>
      </c>
      <c r="BC12" s="106" t="str">
        <f>INDEX('Sheet Notes'!$D:$D,MATCH(BB12,'Sheet Notes'!$A:$A,0))</f>
        <v>ISIC_Rev_4_english_structure.txt</v>
      </c>
    </row>
    <row r="13" spans="2:61" x14ac:dyDescent="0.45">
      <c r="B13" s="131" t="s">
        <v>1368</v>
      </c>
      <c r="C13" s="163" t="str">
        <f>IF(ISNA(INDEX($N12:$BH12,INDEX($J:$J,MATCH($C$5,$F:$F,0)))),"",INDEX($N12:$BH12,INDEX($J:$J,MATCH($C$5,$F:$F,0))))</f>
        <v/>
      </c>
      <c r="AB13" s="1"/>
      <c r="AC13" s="44"/>
      <c r="AD13" s="48"/>
      <c r="AE13" s="3"/>
      <c r="AF13" s="3"/>
      <c r="AG13" s="3"/>
      <c r="AH13" s="3"/>
      <c r="AP13" s="1"/>
      <c r="AQ13" s="44"/>
      <c r="AR13" s="48"/>
      <c r="AS13" s="3"/>
      <c r="AT13" s="3"/>
      <c r="AU13" s="3"/>
      <c r="AV13" s="3"/>
      <c r="BA13" s="1"/>
      <c r="BB13" s="44"/>
      <c r="BC13" s="48"/>
      <c r="BD13" s="3"/>
      <c r="BE13" s="3"/>
      <c r="BF13" s="3"/>
      <c r="BG13" s="3"/>
    </row>
    <row r="14" spans="2:61" ht="47.55" customHeight="1" x14ac:dyDescent="0.45">
      <c r="B14" s="160" t="s">
        <v>25751</v>
      </c>
      <c r="C14" s="78" t="str">
        <f>IF($C$18="","",Backend1!$C$22&amp;$C$13)</f>
        <v/>
      </c>
      <c r="N14" s="19" t="s">
        <v>17963</v>
      </c>
      <c r="O14" s="47" t="s">
        <v>11485</v>
      </c>
      <c r="P14" s="5" t="s">
        <v>1373</v>
      </c>
      <c r="Q14" s="12" t="s">
        <v>11487</v>
      </c>
      <c r="R14" s="12" t="s">
        <v>2984</v>
      </c>
      <c r="S14" s="12" t="s">
        <v>24828</v>
      </c>
      <c r="T14" s="12" t="s">
        <v>2986</v>
      </c>
      <c r="AB14" s="19" t="s">
        <v>17963</v>
      </c>
      <c r="AC14" s="47" t="s">
        <v>11492</v>
      </c>
      <c r="AD14" s="5" t="s">
        <v>1373</v>
      </c>
      <c r="AE14" s="12" t="s">
        <v>9074</v>
      </c>
      <c r="AF14" s="12" t="s">
        <v>9075</v>
      </c>
      <c r="AG14" s="12" t="s">
        <v>9076</v>
      </c>
      <c r="AH14" s="12" t="s">
        <v>9077</v>
      </c>
      <c r="AP14" s="19" t="s">
        <v>17963</v>
      </c>
      <c r="AQ14" s="47" t="s">
        <v>24822</v>
      </c>
      <c r="AR14" s="5" t="s">
        <v>1</v>
      </c>
      <c r="AS14" s="66" t="s">
        <v>11489</v>
      </c>
      <c r="AT14" s="67" t="s">
        <v>24820</v>
      </c>
      <c r="AU14" s="68" t="s">
        <v>11490</v>
      </c>
      <c r="AV14" s="68" t="s">
        <v>1359</v>
      </c>
      <c r="BA14" s="12" t="s">
        <v>17963</v>
      </c>
      <c r="BB14" s="47" t="s">
        <v>21932</v>
      </c>
      <c r="BC14" s="5" t="s">
        <v>1</v>
      </c>
      <c r="BD14" s="43" t="s">
        <v>1363</v>
      </c>
      <c r="BE14" s="43" t="s">
        <v>11489</v>
      </c>
      <c r="BF14" s="43" t="s">
        <v>11490</v>
      </c>
      <c r="BG14" s="43" t="s">
        <v>1359</v>
      </c>
    </row>
    <row r="15" spans="2:61" ht="21" customHeight="1" x14ac:dyDescent="0.45">
      <c r="B15" s="18"/>
      <c r="N15" s="104">
        <f>COUNTIF('(NAICS to ISIC)'!J:J,Backend2!O15)</f>
        <v>0</v>
      </c>
      <c r="O15" s="91">
        <f>IF(O10="",$C$6,O10)</f>
        <v>0</v>
      </c>
      <c r="P15" s="99" t="str">
        <f>IF($O15="","",IF(COUNTIF('(NAICS to ISIC)'!$J:$J,$O$15)=0,"Not found",INDEX(NAICS!C:C,MATCH($O15,NAICS!$E:$E,0))))</f>
        <v>Not found</v>
      </c>
      <c r="Q15" s="81" t="str">
        <f>IF($O15="","",IF(COUNTIF('(NAICS to ISIC)'!$J:$J,$O$15)=0,"Not found",INDEX(NAICS!G:G,MATCH($O15,NAICS!$E:$E,0))))</f>
        <v>Not found</v>
      </c>
      <c r="R15" s="81" t="str">
        <f>IF($O15="","",IF(COUNTIF('(NAICS to ISIC)'!$J:$J,$O$15)=0,"Not found",INDEX(NAICS!I:I,MATCH($O15,NAICS!$E:$E,0))))</f>
        <v>Not found</v>
      </c>
      <c r="S15" s="81" t="str">
        <f>IF($O15="","",IF(COUNTIF('(NAICS to ISIC)'!$J:$J,$O$15)=0,"Not found",INDEX(NAICS!J:J,MATCH($O15,NAICS!$E:$E,0))))</f>
        <v>Not found</v>
      </c>
      <c r="T15" s="81" t="str">
        <f>IF($O15="","",IF(COUNTIF('(NAICS to ISIC)'!$J:$J,$O$15)=0,"Not found",INDEX(NAICS!K:K,MATCH($O15,NAICS!$E:$E,0))))</f>
        <v>Not found</v>
      </c>
      <c r="AB15" s="104">
        <f>COUNTIF('(NACE to ISIC)'!$D:$D,Backend2!AC15)</f>
        <v>0</v>
      </c>
      <c r="AC15" s="91">
        <f>IF(AC10="",$C$6,AC10)</f>
        <v>0</v>
      </c>
      <c r="AD15" s="99" t="str">
        <f>IF($AC15="","",IF(COUNTIF('(NACE to ISIC)'!$D:$D,$AC$15)=0,"Not found",INDEX(NACE!$E:$E,MATCH($AC15,NACE!$L:$L,0))))</f>
        <v>Not found</v>
      </c>
      <c r="AE15" s="81" t="str">
        <f>IF($AC15="","",IF(COUNTIF('(NACE to ISIC)'!$D:$D,$AC$15)=0,"Not found",INDEX(NACE!P:P,MATCH($AC15,NACE!$L:$L,0))))</f>
        <v>Not found</v>
      </c>
      <c r="AF15" s="81" t="str">
        <f>IF($AC15="","",IF(COUNTIF('(NACE to ISIC)'!$D:$D,$AC$15)=0,"Not found",INDEX(NACE!Q:Q,MATCH($AC15,NACE!$L:$L,0))))</f>
        <v>Not found</v>
      </c>
      <c r="AG15" s="81" t="str">
        <f>IF($AC15="","",IF(COUNTIF('(NACE to ISIC)'!$D:$D,$AC$15)=0,"Not found",INDEX(NACE!R:R,MATCH($AC15,NACE!$L:$L,0))))</f>
        <v>Not found</v>
      </c>
      <c r="AH15" s="81" t="str">
        <f>IF($AC15="","",IF(COUNTIF('(NACE to ISIC)'!$D:$D,$AC$15)=0,"Not found",INDEX(NACE!S:S,MATCH($AC15,NACE!$L:$L,0))))</f>
        <v>Not found</v>
      </c>
      <c r="AP15" s="70">
        <f>COUNTIF(ANZSIC!$R:$R,Backend2!AQ15)</f>
        <v>0</v>
      </c>
      <c r="AQ15" s="91">
        <f>IF(AQ10="",IF(Tool_5="No","Not Matched",C6),AQ10)</f>
        <v>0</v>
      </c>
      <c r="AR15" s="22" t="str">
        <f>IF($AQ15="","",IF(COUNTIF(ANZSIC!$R:$R,$AQ$15)=0,"Not found",INDEX(ANZSIC!N:N,MATCH($AQ15,ANZSIC!$R:$R,0))))</f>
        <v>Not found</v>
      </c>
      <c r="AS15" s="15" t="str">
        <f>IF($AQ15="","",IF(COUNTIF(ANZSIC!$R:$R,$AQ$15)=0,"Not found",INDEX(ANZSIC!I:I,MATCH($AQ15,ANZSIC!$R:$R,0))))</f>
        <v>Not found</v>
      </c>
      <c r="AT15" s="15" t="str">
        <f>IF($AQ15="","",IF(COUNTIF(ANZSIC!$R:$R,$AQ$15)=0,"Not found",INDEX(ANZSIC!J:J,MATCH($AQ15,ANZSIC!$R:$R,0))))</f>
        <v>Not found</v>
      </c>
      <c r="AU15" s="15" t="str">
        <f>IF($AQ15="","",IF(COUNTIF(ANZSIC!$R:$R,$AQ$15)=0,"Not found",INDEX(ANZSIC!K:K,MATCH($AQ15,ANZSIC!$R:$R,0))))</f>
        <v>Not found</v>
      </c>
      <c r="AV15" s="15" t="str">
        <f>IF($AQ15="","",IF(COUNTIF(ANZSIC!$R:$R,$AQ$15)=0,"Not found",INDEX(ANZSIC!L:L,MATCH($AQ15,ANZSIC!$R:$R,0))))</f>
        <v>Not found</v>
      </c>
      <c r="BA15" s="39">
        <f>COUNTIF(ISIC!$D:$D,BB15)</f>
        <v>0</v>
      </c>
      <c r="BB15" s="91">
        <f>IF(BB10="",$C$6,BB10)</f>
        <v>0</v>
      </c>
      <c r="BC15" s="13" t="str">
        <f>IF(BD15="","",IF(COUNTIF(ISIC!$D:$D,BB15)=0,"Not found",INDEX(ISIC!$B:$B,MATCH(BB15,ISIC!$D:$D,0))))</f>
        <v>Not found</v>
      </c>
      <c r="BD15" s="15" t="str">
        <f>IF(BB15="","",IF(COUNTIF(ISIC!$D:$D,BB15)=0,"Not found",INDEX(ISIC!$H:$H,MATCH(BB15,ISIC!$D:$D,0))))</f>
        <v>Not found</v>
      </c>
      <c r="BE15" s="15" t="str">
        <f>IF(BC15="","",IF(COUNTIF(ISIC!$D:$D,BB15)=0,"Not found",INDEX(ISIC!$I:$I,MATCH(BB15,ISIC!$D:$D,0))))</f>
        <v>Not found</v>
      </c>
      <c r="BF15" s="15" t="str">
        <f>IF(BD15="","",IF(COUNTIF(ISIC!$D:$D,BB15)=0,"Not found",INDEX(ISIC!$J:$J,MATCH(BB15,ISIC!$D:$D,0))))</f>
        <v>Not found</v>
      </c>
      <c r="BG15" s="15" t="str">
        <f>IF(BE15="","",IF(COUNTIF(ISIC!$D:$D,BB15)=0,"Not found",INDEX(ISIC!$K:$K,MATCH(BB15,ISIC!$D:$D,0))))</f>
        <v>Not found</v>
      </c>
    </row>
    <row r="16" spans="2:61" x14ac:dyDescent="0.45">
      <c r="AB16" s="1"/>
      <c r="AC16" s="44"/>
      <c r="AD16" s="48"/>
      <c r="AE16" s="3"/>
      <c r="AF16" s="3"/>
      <c r="AG16" s="3"/>
      <c r="AH16" s="3"/>
      <c r="AP16" s="1"/>
      <c r="AQ16" s="46"/>
      <c r="AR16" s="48"/>
      <c r="AS16" s="3"/>
      <c r="AT16" s="3"/>
      <c r="AU16" s="3"/>
      <c r="AV16" s="3"/>
      <c r="BA16" s="1"/>
      <c r="BB16" t="s">
        <v>25377</v>
      </c>
      <c r="BC16" s="48"/>
      <c r="BD16" s="3"/>
      <c r="BE16" s="3"/>
      <c r="BF16" s="3"/>
      <c r="BG16" s="3"/>
    </row>
    <row r="17" spans="2:61" ht="28.5" x14ac:dyDescent="0.45">
      <c r="B17" s="92" t="s">
        <v>21928</v>
      </c>
      <c r="C17" s="42" t="s">
        <v>11486</v>
      </c>
      <c r="D17" s="5" t="s">
        <v>1</v>
      </c>
      <c r="E17" s="12" t="s">
        <v>25345</v>
      </c>
      <c r="O17" s="42" t="s">
        <v>11486</v>
      </c>
      <c r="P17" s="5" t="s">
        <v>1</v>
      </c>
      <c r="Q17" s="43" t="s">
        <v>1363</v>
      </c>
      <c r="R17" s="43" t="s">
        <v>11489</v>
      </c>
      <c r="S17" s="43" t="s">
        <v>11490</v>
      </c>
      <c r="T17" s="43" t="s">
        <v>1359</v>
      </c>
      <c r="U17" s="12" t="s">
        <v>25345</v>
      </c>
      <c r="V17" s="12" t="s">
        <v>21939</v>
      </c>
      <c r="AB17" s="1"/>
      <c r="AC17" s="42" t="s">
        <v>11486</v>
      </c>
      <c r="AD17" s="5" t="s">
        <v>1</v>
      </c>
      <c r="AE17" s="43" t="s">
        <v>1363</v>
      </c>
      <c r="AF17" s="43" t="s">
        <v>11489</v>
      </c>
      <c r="AG17" s="43" t="s">
        <v>11490</v>
      </c>
      <c r="AH17" s="43" t="s">
        <v>1359</v>
      </c>
      <c r="AI17" s="12" t="s">
        <v>21938</v>
      </c>
      <c r="AJ17" s="12" t="s">
        <v>21939</v>
      </c>
      <c r="AP17" s="1"/>
      <c r="AQ17" s="42" t="s">
        <v>11486</v>
      </c>
      <c r="AR17" s="5" t="s">
        <v>1</v>
      </c>
      <c r="AS17" s="43" t="s">
        <v>1363</v>
      </c>
      <c r="AT17" s="43" t="s">
        <v>11489</v>
      </c>
      <c r="AU17" s="43" t="s">
        <v>11490</v>
      </c>
      <c r="AV17" s="43" t="s">
        <v>1359</v>
      </c>
      <c r="AW17" s="12" t="s">
        <v>21938</v>
      </c>
      <c r="AX17" s="12" t="s">
        <v>21939</v>
      </c>
      <c r="BA17" s="1"/>
      <c r="BB17" s="42" t="s">
        <v>11486</v>
      </c>
      <c r="BC17" s="5" t="s">
        <v>1</v>
      </c>
      <c r="BD17" s="43" t="s">
        <v>1363</v>
      </c>
      <c r="BE17" s="43" t="s">
        <v>11489</v>
      </c>
      <c r="BF17" s="43" t="s">
        <v>11490</v>
      </c>
      <c r="BG17" s="43" t="s">
        <v>1359</v>
      </c>
      <c r="BH17" s="12" t="s">
        <v>21938</v>
      </c>
      <c r="BI17" s="12" t="s">
        <v>21939</v>
      </c>
    </row>
    <row r="18" spans="2:61" ht="36" customHeight="1" x14ac:dyDescent="0.45">
      <c r="B18" s="93">
        <v>1</v>
      </c>
      <c r="C18" s="78" t="str">
        <f t="shared" ref="C18:C43" si="0">IF(ISNA(INDEX($N18:$BH18,INDEX(G:G,MATCH($C$5,$F:$F,0)))),"",INDEX($N18:$BH18,INDEX(G:G,MATCH($C$5,$F:$F,0))))</f>
        <v/>
      </c>
      <c r="D18" s="78" t="str">
        <f t="shared" ref="D18:D43" si="1">IF(ISNA(INDEX($N18:$BH18,INDEX(H:H,MATCH($C$5,$F:$F,0)))),"",INDEX($N18:$BH18,INDEX(H:H,MATCH($C$5,$F:$F,0))))</f>
        <v/>
      </c>
      <c r="E18" s="78" t="str">
        <f t="shared" ref="E18:E43" si="2">IF(ISNA(INDEX($N18:$BH18,INDEX(I:I,MATCH($C$5,$F:$F,0)))),"",INDEX($N18:$BH18,INDEX(I:I,MATCH($C$5,$F:$F,0))))</f>
        <v/>
      </c>
      <c r="I18" s="1"/>
      <c r="J18" s="1"/>
      <c r="L18" s="128"/>
      <c r="N18" s="40">
        <v>1</v>
      </c>
      <c r="O18" s="98" t="str">
        <f t="array" ref="O18">IFERROR(INDEX('(NAICS to ISIC)'!$K$2:$K$1656,SMALL(IF('(NAICS to ISIC)'!$J$2:$J$1656=$O$15,ROW('(NAICS to ISIC)'!$K$2:$K$1656)-ROW('(NAICS to ISIC)'!J$2)+1),ROWS(P$18:P18))),"")</f>
        <v/>
      </c>
      <c r="P18" s="100" t="str">
        <f>IF(O18="","",IF(COUNTIF(ISIC!$D:$D,O18)=0,"Not found",INDEX(ISIC!$B:$B,MATCH(O18,ISIC!$D:$D,0))))</f>
        <v/>
      </c>
      <c r="Q18" s="101" t="str">
        <f>IF(O18="","",IF(COUNTIF(ISIC!$D:$D,O18)=0,"Not found",INDEX(ISIC!$H:$H,MATCH(O18,ISIC!$D:$D,0))))</f>
        <v/>
      </c>
      <c r="R18" s="101" t="str">
        <f>IF(P18="","",IF(COUNTIF(ISIC!$D:$D,O18)=0,"Not found",INDEX(ISIC!$I:$I,MATCH(O18,ISIC!$D:$D,0))))</f>
        <v/>
      </c>
      <c r="S18" s="101" t="str">
        <f>IF(Q18="","",IF(COUNTIF(ISIC!$D:$D,O18)=0,"Not found",INDEX(ISIC!$J:$J,MATCH(O18,ISIC!$D:$D,0))))</f>
        <v/>
      </c>
      <c r="T18" s="101" t="str">
        <f>IF(R18="","",IF(COUNTIF(ISIC!$D:$D,O18)=0,"Not found",INDEX(ISIC!$K:$K,MATCH(O18,ISIC!$D:$D,0))))</f>
        <v/>
      </c>
      <c r="U18" s="102" t="str">
        <f>IF(ISNA(INDEX(ISIC!$T:$T,MATCH(O18,ISIC!$D:$D,0))),"",INDEX(ISIC!$T:$T,MATCH(O18,ISIC!$D:$D,0)))</f>
        <v/>
      </c>
      <c r="V18" s="103" t="str">
        <f>IF(Q18="","",COUNTIF('(NACE to ISIC)'!$E$2:$E$997,O18))</f>
        <v/>
      </c>
      <c r="AA18" s="36"/>
      <c r="AB18" s="40">
        <v>1</v>
      </c>
      <c r="AC18" s="105" t="str">
        <f t="array" ref="AC18">IFERROR(INDEX('(NACE to ISIC)'!$E$2:$E$997,SMALL(IF('(NACE to ISIC)'!$D$2:$D$997=$AC$15,ROW('(NACE to ISIC)'!$D$2:$D$997)-ROW('(NACE to ISIC)'!C$2)+1),ROWS(AB$18:AB18))),"")</f>
        <v/>
      </c>
      <c r="AD18" s="100" t="str">
        <f>IF(AC18="","",IF(COUNTIF(ISIC!$D:$D,AC18)=0,"Not found",INDEX(ISIC!$B:$B,MATCH(AC18,ISIC!$D:$D,0))))</f>
        <v/>
      </c>
      <c r="AE18" s="101" t="str">
        <f>IF(AC18="","",IF(COUNTIF(ISIC!$D:$D,AC18)=0,"Not found",INDEX(ISIC!$H:$H,MATCH(AC18,ISIC!$D:$D,0))))</f>
        <v/>
      </c>
      <c r="AF18" s="101" t="str">
        <f>IF(AD18="","",IF(COUNTIF(ISIC!$D:$D,AC18)=0,"Not found",INDEX(ISIC!$I:$I,MATCH(AC18,ISIC!$D:$D,0))))</f>
        <v/>
      </c>
      <c r="AG18" s="101" t="str">
        <f>IF(AE18="","",IF(COUNTIF(ISIC!$D:$D,AC18)=0,"Not found",INDEX(ISIC!$J:$J,MATCH(AC18,ISIC!$D:$D,0))))</f>
        <v/>
      </c>
      <c r="AH18" s="101" t="str">
        <f>IF(AF18="","",IF(COUNTIF(ISIC!$D:$D,AC18)=0,"Not found",INDEX(ISIC!$K:$K,MATCH(AC18,ISIC!$D:$D,0))))</f>
        <v/>
      </c>
      <c r="AI18" s="102" t="str">
        <f>IF(ISNA(INDEX(ISIC!$T:$T,MATCH(AC18,ISIC!$D:$D,0))),"",INDEX(ISIC!$T:$T,MATCH(AC18,ISIC!$D:$D,0)))</f>
        <v/>
      </c>
      <c r="AJ18" s="103" t="str">
        <f>IF(AE18="","",COUNTIF('(NACE to ISIC)'!$E$2:$E$997,AC18))</f>
        <v/>
      </c>
      <c r="AO18" s="36"/>
      <c r="AP18" s="40">
        <v>1</v>
      </c>
      <c r="AQ18" s="98" t="str">
        <f t="array" ref="AQ18">IFERROR(INDEX(ANZSIC!$T$4:$T$1482,SMALL(IF(ANZSIC!$R$4:$R$1482=$AQ$15,ROW(ANZSIC!$T$4:$T$1482)-ROW(ANZSIC!R$4)+1),ROWS(AP$18:AP18))),"")</f>
        <v/>
      </c>
      <c r="AR18" s="100" t="str">
        <f>IF(AQ18="","",IF(COUNTIF(ISIC!$D:$D,AQ18)=0,"Not found",INDEX(ISIC!$B:$B,MATCH(AQ18,ISIC!$D:$D,0))))</f>
        <v/>
      </c>
      <c r="AS18" s="101" t="str">
        <f>IF(AQ18="","",IF(COUNTIF(ISIC!$D:$D,AQ18)=0,"Not found",INDEX(ISIC!$H:$H,MATCH(AQ18,ISIC!$D:$D,0))))</f>
        <v/>
      </c>
      <c r="AT18" s="101" t="str">
        <f>IF(AR18="","",IF(COUNTIF(ISIC!$D:$D,AQ18)=0,"Not found",INDEX(ISIC!$I:$I,MATCH(AQ18,ISIC!$D:$D,0))))</f>
        <v/>
      </c>
      <c r="AU18" s="101" t="str">
        <f>IF(AS18="","",IF(COUNTIF(ISIC!$D:$D,AQ18)=0,"Not found",INDEX(ISIC!$J:$J,MATCH(AQ18,ISIC!$D:$D,0))))</f>
        <v/>
      </c>
      <c r="AV18" s="101" t="str">
        <f>IF(AT18="","",IF(COUNTIF(ISIC!$D:$D,AQ18)=0,"Not found",INDEX(ISIC!$K:$K,MATCH(AQ18,ISIC!$D:$D,0))))</f>
        <v/>
      </c>
      <c r="AW18" s="102" t="str">
        <f>IF(ISNA(INDEX(ISIC!$T:$T,MATCH(AQ18,ISIC!$D:$D,0))),"",INDEX(ISIC!$T:$T,MATCH(AQ18,ISIC!$D:$D,0)))</f>
        <v/>
      </c>
      <c r="AX18" s="103" t="str">
        <f>IF(AS18="","",COUNTIF('(NACE to ISIC)'!$E$2:$E$997,AQ18))</f>
        <v/>
      </c>
      <c r="BA18" s="40">
        <v>1</v>
      </c>
      <c r="BB18" s="111" t="str">
        <f>IF(ISNA(MATCH($BB$15,ISIC!$D:$D,0)),"",Backend2!$BB$15)</f>
        <v/>
      </c>
      <c r="BC18" s="100" t="str">
        <f>IF(BB18="","",IF(COUNTIF(ISIC!$D:$D,BB18)=0,"Not found",INDEX(ISIC!$B:$B,MATCH(BB18,ISIC!$D:$D,0))))</f>
        <v/>
      </c>
      <c r="BD18" s="101" t="str">
        <f>IF(BB18="","",IF(COUNTIF(ISIC!$D:$D,BB18)=0,"Not found",INDEX(ISIC!$H:$H,MATCH(BB18,ISIC!$D:$D,0))))</f>
        <v/>
      </c>
      <c r="BE18" s="101" t="str">
        <f>IF(BC18="","",IF(COUNTIF(ISIC!$D:$D,BB18)=0,"Not found",INDEX(ISIC!$I:$I,MATCH(BB18,ISIC!$D:$D,0))))</f>
        <v/>
      </c>
      <c r="BF18" s="101" t="str">
        <f>IF(BD18="","",IF(COUNTIF(ISIC!$D:$D,BB18)=0,"Not found",INDEX(ISIC!$J:$J,MATCH(BB18,ISIC!$D:$D,0))))</f>
        <v/>
      </c>
      <c r="BG18" s="101" t="str">
        <f>IF(BE18="","",IF(COUNTIF(ISIC!$D:$D,BB18)=0,"Not found",INDEX(ISIC!$K:$K,MATCH(BB18,ISIC!$D:$D,0))))</f>
        <v/>
      </c>
      <c r="BH18" s="102" t="str">
        <f>IF(ISNA(INDEX(ISIC!$T:$T,MATCH(BB18,ISIC!$D:$D,0))),"",INDEX(ISIC!$T:$T,MATCH(BB18,ISIC!$D:$D,0)))</f>
        <v/>
      </c>
      <c r="BI18" s="103" t="str">
        <f>IF(BD18="","",COUNTIF('(NACE to ISIC)'!$E$2:$E$997,BB18))</f>
        <v/>
      </c>
    </row>
    <row r="19" spans="2:61" ht="36" customHeight="1" x14ac:dyDescent="0.45">
      <c r="B19" s="93">
        <v>2</v>
      </c>
      <c r="C19" s="78" t="str">
        <f t="shared" si="0"/>
        <v/>
      </c>
      <c r="D19" s="78" t="str">
        <f t="shared" si="1"/>
        <v/>
      </c>
      <c r="E19" s="78" t="str">
        <f t="shared" si="2"/>
        <v/>
      </c>
      <c r="I19" s="1"/>
      <c r="J19" s="1"/>
      <c r="L19" s="128"/>
      <c r="N19" s="40">
        <v>2</v>
      </c>
      <c r="O19" s="98" t="str">
        <f t="array" ref="O19">IFERROR(INDEX('(NAICS to ISIC)'!$K$2:$K$1656,SMALL(IF('(NAICS to ISIC)'!$J$2:$J$1656=$O$15,ROW('(NAICS to ISIC)'!$K$2:$K$1656)-ROW('(NAICS to ISIC)'!J$2)+1),ROWS(P$18:P19))),"")</f>
        <v/>
      </c>
      <c r="P19" s="100" t="str">
        <f>IF(O19="","",IF(COUNTIF(ISIC!$D:$D,O19)=0,"Not found",INDEX(ISIC!$B:$B,MATCH(O19,ISIC!$D:$D,0))))</f>
        <v/>
      </c>
      <c r="Q19" s="101" t="str">
        <f>IF(O19="","",IF(COUNTIF(ISIC!$D:$D,O19)=0,"Not found",INDEX(ISIC!$H:$H,MATCH(O19,ISIC!$D:$D,0))))</f>
        <v/>
      </c>
      <c r="R19" s="101" t="str">
        <f>IF(P19="","",IF(COUNTIF(ISIC!$D:$D,O19)=0,"Not found",INDEX(ISIC!$I:$I,MATCH(O19,ISIC!$D:$D,0))))</f>
        <v/>
      </c>
      <c r="S19" s="101" t="str">
        <f>IF(Q19="","",IF(COUNTIF(ISIC!$D:$D,O19)=0,"Not found",INDEX(ISIC!$J:$J,MATCH(O19,ISIC!$D:$D,0))))</f>
        <v/>
      </c>
      <c r="T19" s="101" t="str">
        <f>IF(R19="","",IF(COUNTIF(ISIC!$D:$D,O19)=0,"Not found",INDEX(ISIC!$K:$K,MATCH(O19,ISIC!$D:$D,0))))</f>
        <v/>
      </c>
      <c r="U19" s="102" t="str">
        <f>IF(ISNA(INDEX(ISIC!$T:$T,MATCH(O19,ISIC!$D:$D,0))),"",INDEX(ISIC!$T:$T,MATCH(O19,ISIC!$D:$D,0)))</f>
        <v/>
      </c>
      <c r="V19" s="103" t="str">
        <f>IF(Q19="","",COUNTIF('(NACE to ISIC)'!$E$2:$E$997,O19))</f>
        <v/>
      </c>
      <c r="AA19" s="36"/>
      <c r="AB19" s="40">
        <v>2</v>
      </c>
      <c r="AC19" s="105" t="str">
        <f t="array" ref="AC19">IFERROR(INDEX('(NACE to ISIC)'!$E$2:$E$997,SMALL(IF('(NACE to ISIC)'!$D$2:$D$997=$AC$15,ROW('(NACE to ISIC)'!$D$2:$D$997)-ROW('(NACE to ISIC)'!C$2)+1),ROWS(AB$18:AB19))),"")</f>
        <v/>
      </c>
      <c r="AD19" s="100" t="str">
        <f>IF(AC19="","",IF(COUNTIF(ISIC!$D:$D,AC19)=0,"Not found",INDEX(ISIC!$B:$B,MATCH(AC19,ISIC!$D:$D,0))))</f>
        <v/>
      </c>
      <c r="AE19" s="101" t="str">
        <f>IF(AC19="","",IF(COUNTIF(ISIC!$D:$D,AC19)=0,"Not found",INDEX(ISIC!$H:$H,MATCH(AC19,ISIC!$D:$D,0))))</f>
        <v/>
      </c>
      <c r="AF19" s="101" t="str">
        <f>IF(AD19="","",IF(COUNTIF(ISIC!$D:$D,AC19)=0,"Not found",INDEX(ISIC!$I:$I,MATCH(AC19,ISIC!$D:$D,0))))</f>
        <v/>
      </c>
      <c r="AG19" s="101" t="str">
        <f>IF(AE19="","",IF(COUNTIF(ISIC!$D:$D,AC19)=0,"Not found",INDEX(ISIC!$J:$J,MATCH(AC19,ISIC!$D:$D,0))))</f>
        <v/>
      </c>
      <c r="AH19" s="101" t="str">
        <f>IF(AF19="","",IF(COUNTIF(ISIC!$D:$D,AC19)=0,"Not found",INDEX(ISIC!$K:$K,MATCH(AC19,ISIC!$D:$D,0))))</f>
        <v/>
      </c>
      <c r="AI19" s="102" t="str">
        <f>IF(ISNA(INDEX(ISIC!$T:$T,MATCH(AC19,ISIC!$D:$D,0))),"",INDEX(ISIC!$T:$T,MATCH(AC19,ISIC!$D:$D,0)))</f>
        <v/>
      </c>
      <c r="AJ19" s="103" t="str">
        <f>IF(AE19="","",COUNTIF('(NACE to ISIC)'!$E$2:$E$997,AC19))</f>
        <v/>
      </c>
      <c r="AO19" s="36"/>
      <c r="AP19" s="40">
        <v>2</v>
      </c>
      <c r="AQ19" s="98" t="str">
        <f t="array" ref="AQ19">IFERROR(INDEX(ANZSIC!$T$4:$T$1482,SMALL(IF(ANZSIC!$R$4:$R$1482=$AQ$15,ROW(ANZSIC!$T$4:$T$1482)-ROW(ANZSIC!R$4)+1),ROWS(AP$18:AP19))),"")</f>
        <v/>
      </c>
      <c r="AR19" s="100" t="str">
        <f>IF(AQ19="","",IF(COUNTIF(ISIC!$D:$D,AQ19)=0,"Not found",INDEX(ISIC!$B:$B,MATCH(AQ19,ISIC!$D:$D,0))))</f>
        <v/>
      </c>
      <c r="AS19" s="101" t="str">
        <f>IF(AQ19="","",IF(COUNTIF(ISIC!$D:$D,AQ19)=0,"Not found",INDEX(ISIC!$H:$H,MATCH(AQ19,ISIC!$D:$D,0))))</f>
        <v/>
      </c>
      <c r="AT19" s="101" t="str">
        <f>IF(AR19="","",IF(COUNTIF(ISIC!$D:$D,AQ19)=0,"Not found",INDEX(ISIC!$I:$I,MATCH(AQ19,ISIC!$D:$D,0))))</f>
        <v/>
      </c>
      <c r="AU19" s="101" t="str">
        <f>IF(AS19="","",IF(COUNTIF(ISIC!$D:$D,AQ19)=0,"Not found",INDEX(ISIC!$J:$J,MATCH(AQ19,ISIC!$D:$D,0))))</f>
        <v/>
      </c>
      <c r="AV19" s="101" t="str">
        <f>IF(AT19="","",IF(COUNTIF(ISIC!$D:$D,AQ19)=0,"Not found",INDEX(ISIC!$K:$K,MATCH(AQ19,ISIC!$D:$D,0))))</f>
        <v/>
      </c>
      <c r="AW19" s="102" t="str">
        <f>IF(ISNA(INDEX(ISIC!$T:$T,MATCH(AQ19,ISIC!$D:$D,0))),"",INDEX(ISIC!$T:$T,MATCH(AQ19,ISIC!$D:$D,0)))</f>
        <v/>
      </c>
      <c r="AX19" s="103" t="str">
        <f>IF(AS19="","",COUNTIF('(NACE to ISIC)'!$E$2:$E$997,AQ19))</f>
        <v/>
      </c>
      <c r="AY19" t="e">
        <f>INDEX(ISIC!$T:$T,MATCH(AQ19,ISIC!$D:$D,0))</f>
        <v>#N/A</v>
      </c>
      <c r="BB19" s="41"/>
      <c r="BC19" s="41"/>
      <c r="BD19" s="41"/>
      <c r="BE19" s="41"/>
      <c r="BF19" s="41"/>
      <c r="BG19" s="41"/>
      <c r="BH19" s="41"/>
      <c r="BI19" s="41"/>
    </row>
    <row r="20" spans="2:61" ht="36" customHeight="1" x14ac:dyDescent="0.45">
      <c r="B20" s="93">
        <v>3</v>
      </c>
      <c r="C20" s="78" t="str">
        <f t="shared" si="0"/>
        <v/>
      </c>
      <c r="D20" s="78" t="str">
        <f t="shared" si="1"/>
        <v/>
      </c>
      <c r="E20" s="78" t="str">
        <f t="shared" si="2"/>
        <v/>
      </c>
      <c r="I20" s="1"/>
      <c r="J20" s="1"/>
      <c r="L20" s="128"/>
      <c r="N20" s="40">
        <v>3</v>
      </c>
      <c r="O20" s="98" t="str">
        <f t="array" ref="O20">IFERROR(INDEX('(NAICS to ISIC)'!$K$2:$K$1656,SMALL(IF('(NAICS to ISIC)'!$J$2:$J$1656=$O$15,ROW('(NAICS to ISIC)'!$K$2:$K$1656)-ROW('(NAICS to ISIC)'!J$2)+1),ROWS(P$18:P20))),"")</f>
        <v/>
      </c>
      <c r="P20" s="100" t="str">
        <f>IF(O20="","",IF(COUNTIF(ISIC!$D:$D,O20)=0,"Not found",INDEX(ISIC!$B:$B,MATCH(O20,ISIC!$D:$D,0))))</f>
        <v/>
      </c>
      <c r="Q20" s="101" t="str">
        <f>IF(O20="","",IF(COUNTIF(ISIC!$D:$D,O20)=0,"Not found",INDEX(ISIC!$H:$H,MATCH(O20,ISIC!$D:$D,0))))</f>
        <v/>
      </c>
      <c r="R20" s="101" t="str">
        <f>IF(P20="","",IF(COUNTIF(ISIC!$D:$D,O20)=0,"Not found",INDEX(ISIC!$I:$I,MATCH(O20,ISIC!$D:$D,0))))</f>
        <v/>
      </c>
      <c r="S20" s="101" t="str">
        <f>IF(Q20="","",IF(COUNTIF(ISIC!$D:$D,O20)=0,"Not found",INDEX(ISIC!$J:$J,MATCH(O20,ISIC!$D:$D,0))))</f>
        <v/>
      </c>
      <c r="T20" s="101" t="str">
        <f>IF(R20="","",IF(COUNTIF(ISIC!$D:$D,O20)=0,"Not found",INDEX(ISIC!$K:$K,MATCH(O20,ISIC!$D:$D,0))))</f>
        <v/>
      </c>
      <c r="U20" s="102" t="str">
        <f>IF(ISNA(INDEX(ISIC!$T:$T,MATCH(O20,ISIC!$D:$D,0))),"",INDEX(ISIC!$T:$T,MATCH(O20,ISIC!$D:$D,0)))</f>
        <v/>
      </c>
      <c r="V20" s="103" t="str">
        <f>IF(Q20="","",COUNTIF('(NACE to ISIC)'!$E$2:$E$997,O20))</f>
        <v/>
      </c>
      <c r="AB20" s="1"/>
      <c r="AC20" s="41"/>
      <c r="AD20" s="112"/>
      <c r="AE20" s="113"/>
      <c r="AF20" s="113"/>
      <c r="AG20" s="113"/>
      <c r="AH20" s="113"/>
      <c r="AI20" s="41"/>
      <c r="AJ20" s="41"/>
      <c r="AO20" s="36"/>
      <c r="AP20" s="40">
        <v>3</v>
      </c>
      <c r="AQ20" s="98" t="str">
        <f t="array" ref="AQ20">IFERROR(INDEX(ANZSIC!$T$4:$T$1482,SMALL(IF(ANZSIC!$R$4:$R$1482=$AQ$15,ROW(ANZSIC!$T$4:$T$1482)-ROW(ANZSIC!R$4)+1),ROWS(AP$18:AP20))),"")</f>
        <v/>
      </c>
      <c r="AR20" s="100" t="str">
        <f>IF(AQ20="","",IF(COUNTIF(ISIC!$D:$D,AQ20)=0,"Not found",INDEX(ISIC!$B:$B,MATCH(AQ20,ISIC!$D:$D,0))))</f>
        <v/>
      </c>
      <c r="AS20" s="101" t="str">
        <f>IF(AQ20="","",IF(COUNTIF(ISIC!$D:$D,AQ20)=0,"Not found",INDEX(ISIC!$H:$H,MATCH(AQ20,ISIC!$D:$D,0))))</f>
        <v/>
      </c>
      <c r="AT20" s="101" t="str">
        <f>IF(AR20="","",IF(COUNTIF(ISIC!$D:$D,AQ20)=0,"Not found",INDEX(ISIC!$I:$I,MATCH(AQ20,ISIC!$D:$D,0))))</f>
        <v/>
      </c>
      <c r="AU20" s="101" t="str">
        <f>IF(AS20="","",IF(COUNTIF(ISIC!$D:$D,AQ20)=0,"Not found",INDEX(ISIC!$J:$J,MATCH(AQ20,ISIC!$D:$D,0))))</f>
        <v/>
      </c>
      <c r="AV20" s="101" t="str">
        <f>IF(AT20="","",IF(COUNTIF(ISIC!$D:$D,AQ20)=0,"Not found",INDEX(ISIC!$K:$K,MATCH(AQ20,ISIC!$D:$D,0))))</f>
        <v/>
      </c>
      <c r="AW20" s="102" t="str">
        <f>IF(ISNA(INDEX(ISIC!$T:$T,MATCH(AQ20,ISIC!$D:$D,0))),"",INDEX(ISIC!$T:$T,MATCH(AQ20,ISIC!$D:$D,0)))</f>
        <v/>
      </c>
      <c r="AX20" s="103" t="str">
        <f>IF(AS20="","",COUNTIF('(NACE to ISIC)'!$E$2:$E$997,AQ20))</f>
        <v/>
      </c>
      <c r="AY20" t="e">
        <f>INDEX(ISIC!$T:$T,MATCH(AQ20,ISIC!$D:$D,0))</f>
        <v>#N/A</v>
      </c>
      <c r="BB20" s="41"/>
      <c r="BC20" s="41"/>
      <c r="BD20" s="41"/>
      <c r="BE20" s="41"/>
      <c r="BF20" s="41"/>
      <c r="BG20" s="41"/>
      <c r="BH20" s="41"/>
      <c r="BI20" s="41"/>
    </row>
    <row r="21" spans="2:61" ht="36" customHeight="1" x14ac:dyDescent="0.45">
      <c r="B21" s="93">
        <v>4</v>
      </c>
      <c r="C21" s="78" t="str">
        <f t="shared" si="0"/>
        <v/>
      </c>
      <c r="D21" s="78" t="str">
        <f t="shared" si="1"/>
        <v/>
      </c>
      <c r="E21" s="78" t="str">
        <f t="shared" si="2"/>
        <v/>
      </c>
      <c r="L21" s="128"/>
      <c r="N21" s="40">
        <v>4</v>
      </c>
      <c r="O21" s="98" t="str">
        <f t="array" ref="O21">IFERROR(INDEX('(NAICS to ISIC)'!$K$2:$K$1656,SMALL(IF('(NAICS to ISIC)'!$J$2:$J$1656=$O$15,ROW('(NAICS to ISIC)'!$K$2:$K$1656)-ROW('(NAICS to ISIC)'!J$2)+1),ROWS(P$18:P21))),"")</f>
        <v/>
      </c>
      <c r="P21" s="100" t="str">
        <f>IF(O21="","",IF(COUNTIF(ISIC!$D:$D,O21)=0,"Not found",INDEX(ISIC!$B:$B,MATCH(O21,ISIC!$D:$D,0))))</f>
        <v/>
      </c>
      <c r="Q21" s="101" t="str">
        <f>IF(O21="","",IF(COUNTIF(ISIC!$D:$D,O21)=0,"Not found",INDEX(ISIC!$H:$H,MATCH(O21,ISIC!$D:$D,0))))</f>
        <v/>
      </c>
      <c r="R21" s="101" t="str">
        <f>IF(P21="","",IF(COUNTIF(ISIC!$D:$D,O21)=0,"Not found",INDEX(ISIC!$I:$I,MATCH(O21,ISIC!$D:$D,0))))</f>
        <v/>
      </c>
      <c r="S21" s="101" t="str">
        <f>IF(Q21="","",IF(COUNTIF(ISIC!$D:$D,O21)=0,"Not found",INDEX(ISIC!$J:$J,MATCH(O21,ISIC!$D:$D,0))))</f>
        <v/>
      </c>
      <c r="T21" s="101" t="str">
        <f>IF(R21="","",IF(COUNTIF(ISIC!$D:$D,O21)=0,"Not found",INDEX(ISIC!$K:$K,MATCH(O21,ISIC!$D:$D,0))))</f>
        <v/>
      </c>
      <c r="U21" s="102" t="str">
        <f>IF(ISNA(INDEX(ISIC!$T:$T,MATCH(O21,ISIC!$D:$D,0))),"",INDEX(ISIC!$T:$T,MATCH(O21,ISIC!$D:$D,0)))</f>
        <v/>
      </c>
      <c r="V21" s="103" t="str">
        <f>IF(Q21="","",COUNTIF('(NACE to ISIC)'!$E$2:$E$997,O21))</f>
        <v/>
      </c>
      <c r="AB21" s="1"/>
      <c r="AC21" s="41"/>
      <c r="AD21" s="112"/>
      <c r="AE21" s="113"/>
      <c r="AF21" s="113"/>
      <c r="AG21" s="113"/>
      <c r="AH21" s="113"/>
      <c r="AI21" s="41"/>
      <c r="AJ21" s="41"/>
      <c r="AO21" s="36"/>
      <c r="AP21" s="40">
        <v>4</v>
      </c>
      <c r="AQ21" s="98" t="str">
        <f t="array" ref="AQ21">IFERROR(INDEX(ANZSIC!$T$4:$T$1482,SMALL(IF(ANZSIC!$R$4:$R$1482=$AQ$15,ROW(ANZSIC!$T$4:$T$1482)-ROW(ANZSIC!R$4)+1),ROWS(AP$18:AP21))),"")</f>
        <v/>
      </c>
      <c r="AR21" s="100" t="str">
        <f>IF(AQ21="","",IF(COUNTIF(ISIC!$D:$D,AQ21)=0,"Not found",INDEX(ISIC!$B:$B,MATCH(AQ21,ISIC!$D:$D,0))))</f>
        <v/>
      </c>
      <c r="AS21" s="101" t="str">
        <f>IF(AQ21="","",IF(COUNTIF(ISIC!$D:$D,AQ21)=0,"Not found",INDEX(ISIC!$H:$H,MATCH(AQ21,ISIC!$D:$D,0))))</f>
        <v/>
      </c>
      <c r="AT21" s="101" t="str">
        <f>IF(AR21="","",IF(COUNTIF(ISIC!$D:$D,AQ21)=0,"Not found",INDEX(ISIC!$I:$I,MATCH(AQ21,ISIC!$D:$D,0))))</f>
        <v/>
      </c>
      <c r="AU21" s="101" t="str">
        <f>IF(AS21="","",IF(COUNTIF(ISIC!$D:$D,AQ21)=0,"Not found",INDEX(ISIC!$J:$J,MATCH(AQ21,ISIC!$D:$D,0))))</f>
        <v/>
      </c>
      <c r="AV21" s="101" t="str">
        <f>IF(AT21="","",IF(COUNTIF(ISIC!$D:$D,AQ21)=0,"Not found",INDEX(ISIC!$K:$K,MATCH(AQ21,ISIC!$D:$D,0))))</f>
        <v/>
      </c>
      <c r="AW21" s="102" t="str">
        <f>IF(ISNA(INDEX(ISIC!$T:$T,MATCH(AQ21,ISIC!$D:$D,0))),"",INDEX(ISIC!$T:$T,MATCH(AQ21,ISIC!$D:$D,0)))</f>
        <v/>
      </c>
      <c r="AX21" s="103" t="str">
        <f>IF(AS21="","",COUNTIF('(NACE to ISIC)'!$E$2:$E$997,AQ21))</f>
        <v/>
      </c>
      <c r="AY21" t="e">
        <f>INDEX(ISIC!$T:$T,MATCH(AQ21,ISIC!$D:$D,0))</f>
        <v>#N/A</v>
      </c>
      <c r="BB21" s="41"/>
      <c r="BC21" s="41"/>
      <c r="BD21" s="41"/>
      <c r="BE21" s="41"/>
      <c r="BF21" s="41"/>
      <c r="BG21" s="41"/>
      <c r="BH21" s="41"/>
      <c r="BI21" s="41"/>
    </row>
    <row r="22" spans="2:61" ht="36" customHeight="1" x14ac:dyDescent="0.45">
      <c r="B22" s="93">
        <v>5</v>
      </c>
      <c r="C22" s="78" t="str">
        <f t="shared" si="0"/>
        <v/>
      </c>
      <c r="D22" s="78" t="str">
        <f t="shared" si="1"/>
        <v/>
      </c>
      <c r="E22" s="78" t="str">
        <f t="shared" si="2"/>
        <v/>
      </c>
      <c r="L22" s="128"/>
      <c r="N22" s="40">
        <v>5</v>
      </c>
      <c r="O22" s="98" t="str">
        <f t="array" ref="O22">IFERROR(INDEX('(NAICS to ISIC)'!$K$2:$K$1656,SMALL(IF('(NAICS to ISIC)'!$J$2:$J$1656=$O$15,ROW('(NAICS to ISIC)'!$K$2:$K$1656)-ROW('(NAICS to ISIC)'!J$2)+1),ROWS(P$18:P22))),"")</f>
        <v/>
      </c>
      <c r="P22" s="100" t="str">
        <f>IF(O22="","",IF(COUNTIF(ISIC!$D:$D,O22)=0,"Not found",INDEX(ISIC!$B:$B,MATCH(O22,ISIC!$D:$D,0))))</f>
        <v/>
      </c>
      <c r="Q22" s="101" t="str">
        <f>IF(O22="","",IF(COUNTIF(ISIC!$D:$D,O22)=0,"Not found",INDEX(ISIC!$H:$H,MATCH(O22,ISIC!$D:$D,0))))</f>
        <v/>
      </c>
      <c r="R22" s="101" t="str">
        <f>IF(P22="","",IF(COUNTIF(ISIC!$D:$D,O22)=0,"Not found",INDEX(ISIC!$I:$I,MATCH(O22,ISIC!$D:$D,0))))</f>
        <v/>
      </c>
      <c r="S22" s="101" t="str">
        <f>IF(Q22="","",IF(COUNTIF(ISIC!$D:$D,O22)=0,"Not found",INDEX(ISIC!$J:$J,MATCH(O22,ISIC!$D:$D,0))))</f>
        <v/>
      </c>
      <c r="T22" s="101" t="str">
        <f>IF(R22="","",IF(COUNTIF(ISIC!$D:$D,O22)=0,"Not found",INDEX(ISIC!$K:$K,MATCH(O22,ISIC!$D:$D,0))))</f>
        <v/>
      </c>
      <c r="U22" s="102" t="str">
        <f>IF(ISNA(INDEX(ISIC!$T:$T,MATCH(O22,ISIC!$D:$D,0))),"",INDEX(ISIC!$T:$T,MATCH(O22,ISIC!$D:$D,0)))</f>
        <v/>
      </c>
      <c r="V22" s="103" t="str">
        <f>IF(Q22="","",COUNTIF('(NACE to ISIC)'!$E$2:$E$997,O22))</f>
        <v/>
      </c>
      <c r="AB22" s="1"/>
      <c r="AC22" s="41"/>
      <c r="AD22" s="112"/>
      <c r="AE22" s="113"/>
      <c r="AF22" s="113"/>
      <c r="AG22" s="113"/>
      <c r="AH22" s="113"/>
      <c r="AI22" s="41"/>
      <c r="AJ22" s="41"/>
      <c r="AO22" s="36"/>
      <c r="AP22" s="40">
        <v>5</v>
      </c>
      <c r="AQ22" s="98" t="str">
        <f t="array" ref="AQ22">IFERROR(INDEX(ANZSIC!$T$4:$T$1482,SMALL(IF(ANZSIC!$R$4:$R$1482=$AQ$15,ROW(ANZSIC!$T$4:$T$1482)-ROW(ANZSIC!R$4)+1),ROWS(AP$18:AP22))),"")</f>
        <v/>
      </c>
      <c r="AR22" s="100" t="str">
        <f>IF(AQ22="","",IF(COUNTIF(ISIC!$D:$D,AQ22)=0,"Not found",INDEX(ISIC!$B:$B,MATCH(AQ22,ISIC!$D:$D,0))))</f>
        <v/>
      </c>
      <c r="AS22" s="101" t="str">
        <f>IF(AQ22="","",IF(COUNTIF(ISIC!$D:$D,AQ22)=0,"Not found",INDEX(ISIC!$H:$H,MATCH(AQ22,ISIC!$D:$D,0))))</f>
        <v/>
      </c>
      <c r="AT22" s="101" t="str">
        <f>IF(AR22="","",IF(COUNTIF(ISIC!$D:$D,AQ22)=0,"Not found",INDEX(ISIC!$I:$I,MATCH(AQ22,ISIC!$D:$D,0))))</f>
        <v/>
      </c>
      <c r="AU22" s="101" t="str">
        <f>IF(AS22="","",IF(COUNTIF(ISIC!$D:$D,AQ22)=0,"Not found",INDEX(ISIC!$J:$J,MATCH(AQ22,ISIC!$D:$D,0))))</f>
        <v/>
      </c>
      <c r="AV22" s="101" t="str">
        <f>IF(AT22="","",IF(COUNTIF(ISIC!$D:$D,AQ22)=0,"Not found",INDEX(ISIC!$K:$K,MATCH(AQ22,ISIC!$D:$D,0))))</f>
        <v/>
      </c>
      <c r="AW22" s="102" t="str">
        <f>IF(ISNA(INDEX(ISIC!$T:$T,MATCH(AQ22,ISIC!$D:$D,0))),"",INDEX(ISIC!$T:$T,MATCH(AQ22,ISIC!$D:$D,0)))</f>
        <v/>
      </c>
      <c r="AX22" s="103" t="str">
        <f>IF(AS22="","",COUNTIF('(NACE to ISIC)'!$E$2:$E$997,AQ22))</f>
        <v/>
      </c>
      <c r="AY22" t="e">
        <f>INDEX(ISIC!$T:$T,MATCH(AQ22,ISIC!$D:$D,0))</f>
        <v>#N/A</v>
      </c>
      <c r="BB22" s="41"/>
      <c r="BC22" s="41"/>
      <c r="BD22" s="41"/>
      <c r="BE22" s="41"/>
      <c r="BF22" s="41"/>
      <c r="BG22" s="41"/>
      <c r="BH22" s="41"/>
      <c r="BI22" s="41"/>
    </row>
    <row r="23" spans="2:61" ht="36" customHeight="1" x14ac:dyDescent="0.45">
      <c r="B23" s="93">
        <v>6</v>
      </c>
      <c r="C23" s="78" t="str">
        <f t="shared" si="0"/>
        <v/>
      </c>
      <c r="D23" s="78" t="str">
        <f t="shared" si="1"/>
        <v/>
      </c>
      <c r="E23" s="78" t="str">
        <f t="shared" si="2"/>
        <v/>
      </c>
      <c r="L23" s="128"/>
      <c r="N23" s="40">
        <v>6</v>
      </c>
      <c r="O23" s="98" t="str">
        <f t="array" ref="O23">IFERROR(INDEX('(NAICS to ISIC)'!$K$2:$K$1656,SMALL(IF('(NAICS to ISIC)'!$J$2:$J$1656=$O$15,ROW('(NAICS to ISIC)'!$K$2:$K$1656)-ROW('(NAICS to ISIC)'!J$2)+1),ROWS(P$18:P23))),"")</f>
        <v/>
      </c>
      <c r="P23" s="100" t="str">
        <f>IF(O23="","",IF(COUNTIF(ISIC!$D:$D,O23)=0,"Not found",INDEX(ISIC!$B:$B,MATCH(O23,ISIC!$D:$D,0))))</f>
        <v/>
      </c>
      <c r="Q23" s="101" t="str">
        <f>IF(O23="","",IF(COUNTIF(ISIC!$D:$D,O23)=0,"Not found",INDEX(ISIC!$H:$H,MATCH(O23,ISIC!$D:$D,0))))</f>
        <v/>
      </c>
      <c r="R23" s="101" t="str">
        <f>IF(P23="","",IF(COUNTIF(ISIC!$D:$D,O23)=0,"Not found",INDEX(ISIC!$I:$I,MATCH(O23,ISIC!$D:$D,0))))</f>
        <v/>
      </c>
      <c r="S23" s="101" t="str">
        <f>IF(Q23="","",IF(COUNTIF(ISIC!$D:$D,O23)=0,"Not found",INDEX(ISIC!$J:$J,MATCH(O23,ISIC!$D:$D,0))))</f>
        <v/>
      </c>
      <c r="T23" s="101" t="str">
        <f>IF(R23="","",IF(COUNTIF(ISIC!$D:$D,O23)=0,"Not found",INDEX(ISIC!$K:$K,MATCH(O23,ISIC!$D:$D,0))))</f>
        <v/>
      </c>
      <c r="U23" s="102" t="str">
        <f>IF(ISNA(INDEX(ISIC!$T:$T,MATCH(O23,ISIC!$D:$D,0))),"",INDEX(ISIC!$T:$T,MATCH(O23,ISIC!$D:$D,0)))</f>
        <v/>
      </c>
      <c r="V23" s="103" t="str">
        <f>IF(Q23="","",COUNTIF('(NACE to ISIC)'!$E$2:$E$997,O23))</f>
        <v/>
      </c>
      <c r="AC23" s="41"/>
      <c r="AD23" s="41"/>
      <c r="AE23" s="41"/>
      <c r="AF23" s="41"/>
      <c r="AG23" s="41"/>
      <c r="AH23" s="41"/>
      <c r="AI23" s="41"/>
      <c r="AJ23" s="41"/>
      <c r="AO23" s="36"/>
      <c r="AP23" s="40">
        <v>6</v>
      </c>
      <c r="AQ23" s="98" t="str">
        <f t="array" ref="AQ23">IFERROR(INDEX(ANZSIC!$T$4:$T$1482,SMALL(IF(ANZSIC!$R$4:$R$1482=$AQ$15,ROW(ANZSIC!$T$4:$T$1482)-ROW(ANZSIC!R$4)+1),ROWS(AP$18:AP23))),"")</f>
        <v/>
      </c>
      <c r="AR23" s="100" t="str">
        <f>IF(AQ23="","",IF(COUNTIF(ISIC!$D:$D,AQ23)=0,"Not found",INDEX(ISIC!$B:$B,MATCH(AQ23,ISIC!$D:$D,0))))</f>
        <v/>
      </c>
      <c r="AS23" s="101" t="str">
        <f>IF(AQ23="","",IF(COUNTIF(ISIC!$D:$D,AQ23)=0,"Not found",INDEX(ISIC!$H:$H,MATCH(AQ23,ISIC!$D:$D,0))))</f>
        <v/>
      </c>
      <c r="AT23" s="101" t="str">
        <f>IF(AR23="","",IF(COUNTIF(ISIC!$D:$D,AQ23)=0,"Not found",INDEX(ISIC!$I:$I,MATCH(AQ23,ISIC!$D:$D,0))))</f>
        <v/>
      </c>
      <c r="AU23" s="101" t="str">
        <f>IF(AS23="","",IF(COUNTIF(ISIC!$D:$D,AQ23)=0,"Not found",INDEX(ISIC!$J:$J,MATCH(AQ23,ISIC!$D:$D,0))))</f>
        <v/>
      </c>
      <c r="AV23" s="101" t="str">
        <f>IF(AT23="","",IF(COUNTIF(ISIC!$D:$D,AQ23)=0,"Not found",INDEX(ISIC!$K:$K,MATCH(AQ23,ISIC!$D:$D,0))))</f>
        <v/>
      </c>
      <c r="AW23" s="102" t="str">
        <f>IF(ISNA(INDEX(ISIC!$T:$T,MATCH(AQ23,ISIC!$D:$D,0))),"",INDEX(ISIC!$T:$T,MATCH(AQ23,ISIC!$D:$D,0)))</f>
        <v/>
      </c>
      <c r="AX23" s="103" t="str">
        <f>IF(AS23="","",COUNTIF('(NACE to ISIC)'!$E$2:$E$997,AQ23))</f>
        <v/>
      </c>
      <c r="AY23" t="e">
        <f>INDEX(ISIC!$T:$T,MATCH(AQ23,ISIC!$D:$D,0))</f>
        <v>#N/A</v>
      </c>
      <c r="BB23" s="41"/>
      <c r="BC23" s="41"/>
      <c r="BD23" s="41"/>
      <c r="BE23" s="41"/>
      <c r="BF23" s="41"/>
      <c r="BG23" s="41"/>
      <c r="BH23" s="41"/>
      <c r="BI23" s="41"/>
    </row>
    <row r="24" spans="2:61" ht="36" customHeight="1" x14ac:dyDescent="0.45">
      <c r="B24" s="93">
        <v>7</v>
      </c>
      <c r="C24" s="78" t="str">
        <f t="shared" si="0"/>
        <v/>
      </c>
      <c r="D24" s="78" t="str">
        <f t="shared" si="1"/>
        <v/>
      </c>
      <c r="E24" s="78" t="str">
        <f t="shared" si="2"/>
        <v/>
      </c>
      <c r="L24" s="128"/>
      <c r="N24" s="40">
        <v>7</v>
      </c>
      <c r="O24" s="98" t="str">
        <f t="array" ref="O24">IFERROR(INDEX('(NAICS to ISIC)'!$K$2:$K$1656,SMALL(IF('(NAICS to ISIC)'!$J$2:$J$1656=$O$15,ROW('(NAICS to ISIC)'!$K$2:$K$1656)-ROW('(NAICS to ISIC)'!J$2)+1),ROWS(P$18:P24))),"")</f>
        <v/>
      </c>
      <c r="P24" s="100" t="str">
        <f>IF(O24="","",IF(COUNTIF(ISIC!$D:$D,O24)=0,"Not found",INDEX(ISIC!$B:$B,MATCH(O24,ISIC!$D:$D,0))))</f>
        <v/>
      </c>
      <c r="Q24" s="101" t="str">
        <f>IF(O24="","",IF(COUNTIF(ISIC!$D:$D,O24)=0,"Not found",INDEX(ISIC!$H:$H,MATCH(O24,ISIC!$D:$D,0))))</f>
        <v/>
      </c>
      <c r="R24" s="101" t="str">
        <f>IF(P24="","",IF(COUNTIF(ISIC!$D:$D,O24)=0,"Not found",INDEX(ISIC!$I:$I,MATCH(O24,ISIC!$D:$D,0))))</f>
        <v/>
      </c>
      <c r="S24" s="101" t="str">
        <f>IF(Q24="","",IF(COUNTIF(ISIC!$D:$D,O24)=0,"Not found",INDEX(ISIC!$J:$J,MATCH(O24,ISIC!$D:$D,0))))</f>
        <v/>
      </c>
      <c r="T24" s="101" t="str">
        <f>IF(R24="","",IF(COUNTIF(ISIC!$D:$D,O24)=0,"Not found",INDEX(ISIC!$K:$K,MATCH(O24,ISIC!$D:$D,0))))</f>
        <v/>
      </c>
      <c r="U24" s="102" t="str">
        <f>IF(ISNA(INDEX(ISIC!$T:$T,MATCH(O24,ISIC!$D:$D,0))),"",INDEX(ISIC!$T:$T,MATCH(O24,ISIC!$D:$D,0)))</f>
        <v/>
      </c>
      <c r="V24" s="103" t="str">
        <f>IF(Q24="","",COUNTIF('(NACE to ISIC)'!$E$2:$E$997,O24))</f>
        <v/>
      </c>
      <c r="AC24" s="41"/>
      <c r="AD24" s="41"/>
      <c r="AE24" s="41"/>
      <c r="AF24" s="41"/>
      <c r="AG24" s="41"/>
      <c r="AH24" s="41"/>
      <c r="AI24" s="41"/>
      <c r="AJ24" s="41"/>
      <c r="AO24" s="36"/>
      <c r="AP24" s="40">
        <v>7</v>
      </c>
      <c r="AQ24" s="98" t="str">
        <f t="array" ref="AQ24">IFERROR(INDEX(ANZSIC!$T$4:$T$1482,SMALL(IF(ANZSIC!$R$4:$R$1482=$AQ$15,ROW(ANZSIC!$T$4:$T$1482)-ROW(ANZSIC!R$4)+1),ROWS(AP$18:AP24))),"")</f>
        <v/>
      </c>
      <c r="AR24" s="100" t="str">
        <f>IF(AQ24="","",IF(COUNTIF(ISIC!$D:$D,AQ24)=0,"Not found",INDEX(ISIC!$B:$B,MATCH(AQ24,ISIC!$D:$D,0))))</f>
        <v/>
      </c>
      <c r="AS24" s="101" t="str">
        <f>IF(AQ24="","",IF(COUNTIF(ISIC!$D:$D,AQ24)=0,"Not found",INDEX(ISIC!$H:$H,MATCH(AQ24,ISIC!$D:$D,0))))</f>
        <v/>
      </c>
      <c r="AT24" s="101" t="str">
        <f>IF(AR24="","",IF(COUNTIF(ISIC!$D:$D,AQ24)=0,"Not found",INDEX(ISIC!$I:$I,MATCH(AQ24,ISIC!$D:$D,0))))</f>
        <v/>
      </c>
      <c r="AU24" s="101" t="str">
        <f>IF(AS24="","",IF(COUNTIF(ISIC!$D:$D,AQ24)=0,"Not found",INDEX(ISIC!$J:$J,MATCH(AQ24,ISIC!$D:$D,0))))</f>
        <v/>
      </c>
      <c r="AV24" s="101" t="str">
        <f>IF(AT24="","",IF(COUNTIF(ISIC!$D:$D,AQ24)=0,"Not found",INDEX(ISIC!$K:$K,MATCH(AQ24,ISIC!$D:$D,0))))</f>
        <v/>
      </c>
      <c r="AW24" s="102" t="str">
        <f>IF(ISNA(INDEX(ISIC!$T:$T,MATCH(AQ24,ISIC!$D:$D,0))),"",INDEX(ISIC!$T:$T,MATCH(AQ24,ISIC!$D:$D,0)))</f>
        <v/>
      </c>
      <c r="AX24" s="103" t="str">
        <f>IF(AS24="","",COUNTIF('(NACE to ISIC)'!$E$2:$E$997,AQ24))</f>
        <v/>
      </c>
      <c r="AY24" t="e">
        <f>INDEX(ISIC!$T:$T,MATCH(AQ24,ISIC!$D:$D,0))</f>
        <v>#N/A</v>
      </c>
      <c r="BB24" s="41"/>
      <c r="BC24" s="41"/>
      <c r="BD24" s="41"/>
      <c r="BE24" s="41"/>
      <c r="BF24" s="41"/>
      <c r="BG24" s="41"/>
      <c r="BH24" s="41"/>
      <c r="BI24" s="41"/>
    </row>
    <row r="25" spans="2:61" ht="36" customHeight="1" x14ac:dyDescent="0.45">
      <c r="B25" s="93">
        <v>8</v>
      </c>
      <c r="C25" s="78" t="str">
        <f t="shared" si="0"/>
        <v/>
      </c>
      <c r="D25" s="78" t="str">
        <f t="shared" si="1"/>
        <v/>
      </c>
      <c r="E25" s="78" t="str">
        <f t="shared" si="2"/>
        <v/>
      </c>
      <c r="L25" s="128"/>
      <c r="N25" s="40">
        <v>8</v>
      </c>
      <c r="O25" s="98" t="str">
        <f t="array" ref="O25">IFERROR(INDEX('(NAICS to ISIC)'!$K$2:$K$1656,SMALL(IF('(NAICS to ISIC)'!$J$2:$J$1656=$O$15,ROW('(NAICS to ISIC)'!$K$2:$K$1656)-ROW('(NAICS to ISIC)'!J$2)+1),ROWS(P$18:P25))),"")</f>
        <v/>
      </c>
      <c r="P25" s="100" t="str">
        <f>IF(O25="","",IF(COUNTIF(ISIC!$D:$D,O25)=0,"Not found",INDEX(ISIC!$B:$B,MATCH(O25,ISIC!$D:$D,0))))</f>
        <v/>
      </c>
      <c r="Q25" s="101" t="str">
        <f>IF(O25="","",IF(COUNTIF(ISIC!$D:$D,O25)=0,"Not found",INDEX(ISIC!$H:$H,MATCH(O25,ISIC!$D:$D,0))))</f>
        <v/>
      </c>
      <c r="R25" s="101" t="str">
        <f>IF(P25="","",IF(COUNTIF(ISIC!$D:$D,O25)=0,"Not found",INDEX(ISIC!$I:$I,MATCH(O25,ISIC!$D:$D,0))))</f>
        <v/>
      </c>
      <c r="S25" s="101" t="str">
        <f>IF(Q25="","",IF(COUNTIF(ISIC!$D:$D,O25)=0,"Not found",INDEX(ISIC!$J:$J,MATCH(O25,ISIC!$D:$D,0))))</f>
        <v/>
      </c>
      <c r="T25" s="101" t="str">
        <f>IF(R25="","",IF(COUNTIF(ISIC!$D:$D,O25)=0,"Not found",INDEX(ISIC!$K:$K,MATCH(O25,ISIC!$D:$D,0))))</f>
        <v/>
      </c>
      <c r="U25" s="102" t="str">
        <f>IF(ISNA(INDEX(ISIC!$T:$T,MATCH(O25,ISIC!$D:$D,0))),"",INDEX(ISIC!$T:$T,MATCH(O25,ISIC!$D:$D,0)))</f>
        <v/>
      </c>
      <c r="V25" s="103" t="str">
        <f>IF(Q25="","",COUNTIF('(NACE to ISIC)'!$E$2:$E$997,O25))</f>
        <v/>
      </c>
      <c r="AC25" s="41"/>
      <c r="AD25" s="41"/>
      <c r="AE25" s="41"/>
      <c r="AF25" s="41"/>
      <c r="AG25" s="41"/>
      <c r="AH25" s="41"/>
      <c r="AI25" s="41"/>
      <c r="AJ25" s="41"/>
      <c r="AO25" s="36"/>
      <c r="AP25" s="40">
        <v>8</v>
      </c>
      <c r="AQ25" s="98" t="str">
        <f t="array" ref="AQ25">IFERROR(INDEX(ANZSIC!$T$4:$T$1482,SMALL(IF(ANZSIC!$R$4:$R$1482=$AQ$15,ROW(ANZSIC!$T$4:$T$1482)-ROW(ANZSIC!R$4)+1),ROWS(AP$18:AP25))),"")</f>
        <v/>
      </c>
      <c r="AR25" s="100" t="str">
        <f>IF(AQ25="","",IF(COUNTIF(ISIC!$D:$D,AQ25)=0,"Not found",INDEX(ISIC!$B:$B,MATCH(AQ25,ISIC!$D:$D,0))))</f>
        <v/>
      </c>
      <c r="AS25" s="101" t="str">
        <f>IF(AQ25="","",IF(COUNTIF(ISIC!$D:$D,AQ25)=0,"Not found",INDEX(ISIC!$H:$H,MATCH(AQ25,ISIC!$D:$D,0))))</f>
        <v/>
      </c>
      <c r="AT25" s="101" t="str">
        <f>IF(AR25="","",IF(COUNTIF(ISIC!$D:$D,AQ25)=0,"Not found",INDEX(ISIC!$I:$I,MATCH(AQ25,ISIC!$D:$D,0))))</f>
        <v/>
      </c>
      <c r="AU25" s="101" t="str">
        <f>IF(AS25="","",IF(COUNTIF(ISIC!$D:$D,AQ25)=0,"Not found",INDEX(ISIC!$J:$J,MATCH(AQ25,ISIC!$D:$D,0))))</f>
        <v/>
      </c>
      <c r="AV25" s="101" t="str">
        <f>IF(AT25="","",IF(COUNTIF(ISIC!$D:$D,AQ25)=0,"Not found",INDEX(ISIC!$K:$K,MATCH(AQ25,ISIC!$D:$D,0))))</f>
        <v/>
      </c>
      <c r="AW25" s="102" t="str">
        <f>IF(ISNA(INDEX(ISIC!$T:$T,MATCH(AQ25,ISIC!$D:$D,0))),"",INDEX(ISIC!$T:$T,MATCH(AQ25,ISIC!$D:$D,0)))</f>
        <v/>
      </c>
      <c r="AX25" s="103" t="str">
        <f>IF(AS25="","",COUNTIF('(NACE to ISIC)'!$E$2:$E$997,AQ25))</f>
        <v/>
      </c>
      <c r="AY25" t="e">
        <f>INDEX(ISIC!$T:$T,MATCH(AQ25,ISIC!$D:$D,0))</f>
        <v>#N/A</v>
      </c>
      <c r="BB25" s="41"/>
      <c r="BC25" s="41"/>
      <c r="BD25" s="41"/>
      <c r="BE25" s="41"/>
      <c r="BF25" s="41"/>
      <c r="BG25" s="41"/>
      <c r="BH25" s="41"/>
      <c r="BI25" s="41"/>
    </row>
    <row r="26" spans="2:61" ht="36" customHeight="1" x14ac:dyDescent="0.45">
      <c r="B26" s="93">
        <v>9</v>
      </c>
      <c r="C26" s="78" t="str">
        <f t="shared" si="0"/>
        <v/>
      </c>
      <c r="D26" s="78" t="str">
        <f t="shared" si="1"/>
        <v/>
      </c>
      <c r="E26" s="78" t="str">
        <f t="shared" si="2"/>
        <v/>
      </c>
      <c r="L26" s="128"/>
      <c r="N26" s="40">
        <v>9</v>
      </c>
      <c r="O26" s="98" t="str">
        <f t="array" ref="O26">IFERROR(INDEX('(NAICS to ISIC)'!$K$2:$K$1656,SMALL(IF('(NAICS to ISIC)'!$J$2:$J$1656=$O$15,ROW('(NAICS to ISIC)'!$K$2:$K$1656)-ROW('(NAICS to ISIC)'!J$2)+1),ROWS(P$18:P26))),"")</f>
        <v/>
      </c>
      <c r="P26" s="100" t="str">
        <f>IF(O26="","",IF(COUNTIF(ISIC!$D:$D,O26)=0,"Not found",INDEX(ISIC!$B:$B,MATCH(O26,ISIC!$D:$D,0))))</f>
        <v/>
      </c>
      <c r="Q26" s="101" t="str">
        <f>IF(O26="","",IF(COUNTIF(ISIC!$D:$D,O26)=0,"Not found",INDEX(ISIC!$H:$H,MATCH(O26,ISIC!$D:$D,0))))</f>
        <v/>
      </c>
      <c r="R26" s="101" t="str">
        <f>IF(P26="","",IF(COUNTIF(ISIC!$D:$D,O26)=0,"Not found",INDEX(ISIC!$I:$I,MATCH(O26,ISIC!$D:$D,0))))</f>
        <v/>
      </c>
      <c r="S26" s="101" t="str">
        <f>IF(Q26="","",IF(COUNTIF(ISIC!$D:$D,O26)=0,"Not found",INDEX(ISIC!$J:$J,MATCH(O26,ISIC!$D:$D,0))))</f>
        <v/>
      </c>
      <c r="T26" s="101" t="str">
        <f>IF(R26="","",IF(COUNTIF(ISIC!$D:$D,O26)=0,"Not found",INDEX(ISIC!$K:$K,MATCH(O26,ISIC!$D:$D,0))))</f>
        <v/>
      </c>
      <c r="U26" s="102" t="str">
        <f>IF(ISNA(INDEX(ISIC!$T:$T,MATCH(O26,ISIC!$D:$D,0))),"",INDEX(ISIC!$T:$T,MATCH(O26,ISIC!$D:$D,0)))</f>
        <v/>
      </c>
      <c r="V26" s="103" t="str">
        <f>IF(Q26="","",COUNTIF('(NACE to ISIC)'!$E$2:$E$997,O26))</f>
        <v/>
      </c>
      <c r="AC26" s="41"/>
      <c r="AD26" s="41"/>
      <c r="AE26" s="41"/>
      <c r="AF26" s="41"/>
      <c r="AG26" s="41"/>
      <c r="AH26" s="41"/>
      <c r="AI26" s="41"/>
      <c r="AJ26" s="41"/>
      <c r="AO26" s="36"/>
      <c r="AP26" s="40">
        <v>9</v>
      </c>
      <c r="AQ26" s="98" t="str">
        <f t="array" ref="AQ26">IFERROR(INDEX(ANZSIC!$T$4:$T$1482,SMALL(IF(ANZSIC!$R$4:$R$1482=$AQ$15,ROW(ANZSIC!$T$4:$T$1482)-ROW(ANZSIC!R$4)+1),ROWS(AP$18:AP26))),"")</f>
        <v/>
      </c>
      <c r="AR26" s="100" t="str">
        <f>IF(AQ26="","",IF(COUNTIF(ISIC!$D:$D,AQ26)=0,"Not found",INDEX(ISIC!$B:$B,MATCH(AQ26,ISIC!$D:$D,0))))</f>
        <v/>
      </c>
      <c r="AS26" s="101" t="str">
        <f>IF(AQ26="","",IF(COUNTIF(ISIC!$D:$D,AQ26)=0,"Not found",INDEX(ISIC!$H:$H,MATCH(AQ26,ISIC!$D:$D,0))))</f>
        <v/>
      </c>
      <c r="AT26" s="101" t="str">
        <f>IF(AR26="","",IF(COUNTIF(ISIC!$D:$D,AQ26)=0,"Not found",INDEX(ISIC!$I:$I,MATCH(AQ26,ISIC!$D:$D,0))))</f>
        <v/>
      </c>
      <c r="AU26" s="101" t="str">
        <f>IF(AS26="","",IF(COUNTIF(ISIC!$D:$D,AQ26)=0,"Not found",INDEX(ISIC!$J:$J,MATCH(AQ26,ISIC!$D:$D,0))))</f>
        <v/>
      </c>
      <c r="AV26" s="101" t="str">
        <f>IF(AT26="","",IF(COUNTIF(ISIC!$D:$D,AQ26)=0,"Not found",INDEX(ISIC!$K:$K,MATCH(AQ26,ISIC!$D:$D,0))))</f>
        <v/>
      </c>
      <c r="AW26" s="102" t="str">
        <f>IF(ISNA(INDEX(ISIC!$T:$T,MATCH(AQ26,ISIC!$D:$D,0))),"",INDEX(ISIC!$T:$T,MATCH(AQ26,ISIC!$D:$D,0)))</f>
        <v/>
      </c>
      <c r="AX26" s="103" t="str">
        <f>IF(AS26="","",COUNTIF('(NACE to ISIC)'!$E$2:$E$997,AQ26))</f>
        <v/>
      </c>
      <c r="AY26" t="e">
        <f>INDEX(ISIC!$T:$T,MATCH(AQ26,ISIC!$D:$D,0))</f>
        <v>#N/A</v>
      </c>
      <c r="BB26" s="41"/>
      <c r="BC26" s="41"/>
      <c r="BD26" s="41"/>
      <c r="BE26" s="41"/>
      <c r="BF26" s="41"/>
      <c r="BG26" s="41"/>
      <c r="BH26" s="41"/>
      <c r="BI26" s="41"/>
    </row>
    <row r="27" spans="2:61" ht="36" customHeight="1" x14ac:dyDescent="0.45">
      <c r="B27" s="93">
        <v>10</v>
      </c>
      <c r="C27" s="78" t="str">
        <f t="shared" si="0"/>
        <v/>
      </c>
      <c r="D27" s="78" t="str">
        <f t="shared" si="1"/>
        <v/>
      </c>
      <c r="E27" s="78" t="str">
        <f t="shared" si="2"/>
        <v/>
      </c>
      <c r="O27" s="98" t="str">
        <f t="array" ref="O27">IFERROR(INDEX('(NAICS to ISIC)'!$K$2:$K$1656,SMALL(IF('(NAICS to ISIC)'!$J$2:$J$1656=$O$15,ROW('(NAICS to ISIC)'!$K$2:$K$1656)-ROW('(NAICS to ISIC)'!J$2)+1),ROWS(P$18:P27))),"")</f>
        <v/>
      </c>
      <c r="P27" s="100" t="str">
        <f>IF(O27="","",IF(COUNTIF(ISIC!$D:$D,O27)=0,"Not found",INDEX(ISIC!$B:$B,MATCH(O27,ISIC!$D:$D,0))))</f>
        <v/>
      </c>
      <c r="Q27" s="101" t="str">
        <f>IF(O27="","",IF(COUNTIF(ISIC!$D:$D,O27)=0,"Not found",INDEX(ISIC!$H:$H,MATCH(O27,ISIC!$D:$D,0))))</f>
        <v/>
      </c>
      <c r="R27" s="101" t="str">
        <f>IF(P27="","",IF(COUNTIF(ISIC!$D:$D,O27)=0,"Not found",INDEX(ISIC!$I:$I,MATCH(O27,ISIC!$D:$D,0))))</f>
        <v/>
      </c>
      <c r="S27" s="101" t="str">
        <f>IF(Q27="","",IF(COUNTIF(ISIC!$D:$D,O27)=0,"Not found",INDEX(ISIC!$J:$J,MATCH(O27,ISIC!$D:$D,0))))</f>
        <v/>
      </c>
      <c r="T27" s="101" t="str">
        <f>IF(R27="","",IF(COUNTIF(ISIC!$D:$D,O27)=0,"Not found",INDEX(ISIC!$K:$K,MATCH(O27,ISIC!$D:$D,0))))</f>
        <v/>
      </c>
      <c r="U27" s="102" t="str">
        <f>IF(ISNA(INDEX(ISIC!$T:$T,MATCH(O27,ISIC!$D:$D,0))),"",INDEX(ISIC!$T:$T,MATCH(O27,ISIC!$D:$D,0)))</f>
        <v/>
      </c>
      <c r="V27" s="103" t="str">
        <f>IF(Q27="","",COUNTIF('(NACE to ISIC)'!$E$2:$E$997,O27))</f>
        <v/>
      </c>
      <c r="AC27" s="41"/>
      <c r="AD27" s="41"/>
      <c r="AE27" s="41"/>
      <c r="AF27" s="41"/>
      <c r="AG27" s="41"/>
      <c r="AH27" s="41"/>
      <c r="AI27" s="41"/>
      <c r="AJ27" s="41"/>
      <c r="AO27" s="36"/>
      <c r="AP27" s="40">
        <v>10</v>
      </c>
      <c r="AQ27" s="98" t="str">
        <f t="array" ref="AQ27">IFERROR(INDEX(ANZSIC!$T$4:$T$1482,SMALL(IF(ANZSIC!$R$4:$R$1482=$AQ$15,ROW(ANZSIC!$T$4:$T$1482)-ROW(ANZSIC!R$4)+1),ROWS(AP$18:AP27))),"")</f>
        <v/>
      </c>
      <c r="AR27" s="100" t="str">
        <f>IF(AQ27="","",IF(COUNTIF(ISIC!$D:$D,AQ27)=0,"Not found",INDEX(ISIC!$B:$B,MATCH(AQ27,ISIC!$D:$D,0))))</f>
        <v/>
      </c>
      <c r="AS27" s="101" t="str">
        <f>IF(AQ27="","",IF(COUNTIF(ISIC!$D:$D,AQ27)=0,"Not found",INDEX(ISIC!$H:$H,MATCH(AQ27,ISIC!$D:$D,0))))</f>
        <v/>
      </c>
      <c r="AT27" s="101" t="str">
        <f>IF(AR27="","",IF(COUNTIF(ISIC!$D:$D,AQ27)=0,"Not found",INDEX(ISIC!$I:$I,MATCH(AQ27,ISIC!$D:$D,0))))</f>
        <v/>
      </c>
      <c r="AU27" s="101" t="str">
        <f>IF(AS27="","",IF(COUNTIF(ISIC!$D:$D,AQ27)=0,"Not found",INDEX(ISIC!$J:$J,MATCH(AQ27,ISIC!$D:$D,0))))</f>
        <v/>
      </c>
      <c r="AV27" s="101" t="str">
        <f>IF(AT27="","",IF(COUNTIF(ISIC!$D:$D,AQ27)=0,"Not found",INDEX(ISIC!$K:$K,MATCH(AQ27,ISIC!$D:$D,0))))</f>
        <v/>
      </c>
      <c r="AW27" s="102" t="str">
        <f>IF(ISNA(INDEX(ISIC!$T:$T,MATCH(AQ27,ISIC!$D:$D,0))),"",INDEX(ISIC!$T:$T,MATCH(AQ27,ISIC!$D:$D,0)))</f>
        <v/>
      </c>
      <c r="AX27" s="103" t="str">
        <f>IF(AS27="","",COUNTIF('(NACE to ISIC)'!$E$2:$E$997,AQ27))</f>
        <v/>
      </c>
      <c r="AY27" t="e">
        <f>INDEX(ISIC!$T:$T,MATCH(AQ27,ISIC!$D:$D,0))</f>
        <v>#N/A</v>
      </c>
      <c r="BB27" s="41"/>
      <c r="BC27" s="41"/>
      <c r="BD27" s="41"/>
      <c r="BE27" s="41"/>
      <c r="BF27" s="41"/>
      <c r="BG27" s="41"/>
      <c r="BH27" s="41"/>
      <c r="BI27" s="41"/>
    </row>
    <row r="28" spans="2:61" x14ac:dyDescent="0.45">
      <c r="B28" s="93">
        <v>11</v>
      </c>
      <c r="C28" s="78" t="str">
        <f t="shared" si="0"/>
        <v/>
      </c>
      <c r="D28" s="78" t="str">
        <f t="shared" si="1"/>
        <v/>
      </c>
      <c r="E28" s="78" t="str">
        <f t="shared" si="2"/>
        <v/>
      </c>
      <c r="O28" s="114"/>
      <c r="P28" s="115"/>
      <c r="Q28" s="113"/>
      <c r="R28" s="113"/>
      <c r="S28" s="113"/>
      <c r="T28" s="113"/>
      <c r="U28" s="41"/>
      <c r="V28" s="41"/>
      <c r="AC28" s="41"/>
      <c r="AD28" s="41"/>
      <c r="AE28" s="41"/>
      <c r="AF28" s="41"/>
      <c r="AG28" s="41"/>
      <c r="AH28" s="41"/>
      <c r="AI28" s="41"/>
      <c r="AJ28" s="41"/>
      <c r="AO28" s="36"/>
      <c r="AP28" s="40">
        <v>11</v>
      </c>
      <c r="AQ28" s="98" t="str">
        <f t="array" ref="AQ28">IFERROR(INDEX(ANZSIC!$T$4:$T$1482,SMALL(IF(ANZSIC!$R$4:$R$1482=$AQ$15,ROW(ANZSIC!$T$4:$T$1482)-ROW(ANZSIC!R$4)+1),ROWS(AP$18:AP28))),"")</f>
        <v/>
      </c>
      <c r="AR28" s="100" t="str">
        <f>IF(AQ28="","",IF(COUNTIF(ISIC!$D:$D,AQ28)=0,"Not found",INDEX(ISIC!$B:$B,MATCH(AQ28,ISIC!$D:$D,0))))</f>
        <v/>
      </c>
      <c r="AS28" s="101" t="str">
        <f>IF(AQ28="","",IF(COUNTIF(ISIC!$D:$D,AQ28)=0,"Not found",INDEX(ISIC!$H:$H,MATCH(AQ28,ISIC!$D:$D,0))))</f>
        <v/>
      </c>
      <c r="AT28" s="101" t="str">
        <f>IF(AR28="","",IF(COUNTIF(ISIC!$D:$D,AQ28)=0,"Not found",INDEX(ISIC!$I:$I,MATCH(AQ28,ISIC!$D:$D,0))))</f>
        <v/>
      </c>
      <c r="AU28" s="101" t="str">
        <f>IF(AS28="","",IF(COUNTIF(ISIC!$D:$D,AQ28)=0,"Not found",INDEX(ISIC!$J:$J,MATCH(AQ28,ISIC!$D:$D,0))))</f>
        <v/>
      </c>
      <c r="AV28" s="101" t="str">
        <f>IF(AT28="","",IF(COUNTIF(ISIC!$D:$D,AQ28)=0,"Not found",INDEX(ISIC!$K:$K,MATCH(AQ28,ISIC!$D:$D,0))))</f>
        <v/>
      </c>
      <c r="AW28" s="102" t="str">
        <f>IF(ISNA(INDEX(ISIC!$T:$T,MATCH(AQ28,ISIC!$D:$D,0))),"",INDEX(ISIC!$T:$T,MATCH(AQ28,ISIC!$D:$D,0)))</f>
        <v/>
      </c>
      <c r="AX28" s="103" t="str">
        <f>IF(AS28="","",COUNTIF('(NACE to ISIC)'!$E$2:$E$997,AQ28))</f>
        <v/>
      </c>
      <c r="AY28" t="e">
        <f>INDEX(ISIC!$T:$T,MATCH(AQ28,ISIC!$D:$D,0))</f>
        <v>#N/A</v>
      </c>
      <c r="BB28" s="41"/>
      <c r="BC28" s="41"/>
      <c r="BD28" s="41"/>
      <c r="BE28" s="41"/>
      <c r="BF28" s="41"/>
      <c r="BG28" s="41"/>
      <c r="BH28" s="41"/>
      <c r="BI28" s="41"/>
    </row>
    <row r="29" spans="2:61" x14ac:dyDescent="0.45">
      <c r="B29" s="93">
        <v>12</v>
      </c>
      <c r="C29" s="78" t="str">
        <f t="shared" si="0"/>
        <v/>
      </c>
      <c r="D29" s="78" t="str">
        <f t="shared" si="1"/>
        <v/>
      </c>
      <c r="E29" s="78" t="str">
        <f t="shared" si="2"/>
        <v/>
      </c>
      <c r="O29" s="114"/>
      <c r="P29" s="116"/>
      <c r="Q29" s="113"/>
      <c r="R29" s="113"/>
      <c r="S29" s="113"/>
      <c r="T29" s="113"/>
      <c r="U29" s="41"/>
      <c r="V29" s="41"/>
      <c r="AC29" s="41"/>
      <c r="AD29" s="41"/>
      <c r="AE29" s="41"/>
      <c r="AF29" s="41"/>
      <c r="AG29" s="41"/>
      <c r="AH29" s="41"/>
      <c r="AI29" s="41"/>
      <c r="AJ29" s="41"/>
      <c r="AO29" s="36"/>
      <c r="AP29" s="40">
        <v>12</v>
      </c>
      <c r="AQ29" s="98" t="str">
        <f t="array" ref="AQ29">IFERROR(INDEX(ANZSIC!$T$4:$T$1482,SMALL(IF(ANZSIC!$R$4:$R$1482=$AQ$15,ROW(ANZSIC!$T$4:$T$1482)-ROW(ANZSIC!R$4)+1),ROWS(AP$18:AP29))),"")</f>
        <v/>
      </c>
      <c r="AR29" s="100" t="str">
        <f>IF(AQ29="","",IF(COUNTIF(ISIC!$D:$D,AQ29)=0,"Not found",INDEX(ISIC!$B:$B,MATCH(AQ29,ISIC!$D:$D,0))))</f>
        <v/>
      </c>
      <c r="AS29" s="101" t="str">
        <f>IF(AQ29="","",IF(COUNTIF(ISIC!$D:$D,AQ29)=0,"Not found",INDEX(ISIC!$H:$H,MATCH(AQ29,ISIC!$D:$D,0))))</f>
        <v/>
      </c>
      <c r="AT29" s="101" t="str">
        <f>IF(AR29="","",IF(COUNTIF(ISIC!$D:$D,AQ29)=0,"Not found",INDEX(ISIC!$I:$I,MATCH(AQ29,ISIC!$D:$D,0))))</f>
        <v/>
      </c>
      <c r="AU29" s="101" t="str">
        <f>IF(AS29="","",IF(COUNTIF(ISIC!$D:$D,AQ29)=0,"Not found",INDEX(ISIC!$J:$J,MATCH(AQ29,ISIC!$D:$D,0))))</f>
        <v/>
      </c>
      <c r="AV29" s="101" t="str">
        <f>IF(AT29="","",IF(COUNTIF(ISIC!$D:$D,AQ29)=0,"Not found",INDEX(ISIC!$K:$K,MATCH(AQ29,ISIC!$D:$D,0))))</f>
        <v/>
      </c>
      <c r="AW29" s="102" t="str">
        <f>IF(ISNA(INDEX(ISIC!$T:$T,MATCH(AQ29,ISIC!$D:$D,0))),"",INDEX(ISIC!$T:$T,MATCH(AQ29,ISIC!$D:$D,0)))</f>
        <v/>
      </c>
      <c r="AX29" s="103" t="str">
        <f>IF(AS29="","",COUNTIF('(NACE to ISIC)'!$E$2:$E$997,AQ29))</f>
        <v/>
      </c>
      <c r="AY29" t="e">
        <f>INDEX(ISIC!$T:$T,MATCH(AQ29,ISIC!$D:$D,0))</f>
        <v>#N/A</v>
      </c>
      <c r="BB29" s="41"/>
      <c r="BC29" s="41"/>
      <c r="BD29" s="41"/>
      <c r="BE29" s="41"/>
      <c r="BF29" s="41"/>
      <c r="BG29" s="41"/>
      <c r="BH29" s="41"/>
      <c r="BI29" s="41"/>
    </row>
    <row r="30" spans="2:61" x14ac:dyDescent="0.45">
      <c r="B30" s="93">
        <v>13</v>
      </c>
      <c r="C30" s="78" t="str">
        <f t="shared" si="0"/>
        <v/>
      </c>
      <c r="D30" s="78" t="str">
        <f t="shared" si="1"/>
        <v/>
      </c>
      <c r="E30" s="78" t="str">
        <f t="shared" si="2"/>
        <v/>
      </c>
      <c r="O30" s="97"/>
      <c r="P30" s="112"/>
      <c r="Q30" s="113"/>
      <c r="R30" s="113"/>
      <c r="S30" s="113"/>
      <c r="T30" s="113"/>
      <c r="U30" s="41"/>
      <c r="V30" s="41"/>
      <c r="AC30" s="41"/>
      <c r="AD30" s="41"/>
      <c r="AE30" s="41"/>
      <c r="AF30" s="41"/>
      <c r="AG30" s="41"/>
      <c r="AH30" s="41"/>
      <c r="AI30" s="41"/>
      <c r="AJ30" s="41"/>
      <c r="AO30" s="36"/>
      <c r="AP30" s="40">
        <v>13</v>
      </c>
      <c r="AQ30" s="98" t="str">
        <f t="array" ref="AQ30">IFERROR(INDEX(ANZSIC!$T$4:$T$1482,SMALL(IF(ANZSIC!$R$4:$R$1482=$AQ$15,ROW(ANZSIC!$T$4:$T$1482)-ROW(ANZSIC!R$4)+1),ROWS(AP$18:AP30))),"")</f>
        <v/>
      </c>
      <c r="AR30" s="100" t="str">
        <f>IF(AQ30="","",IF(COUNTIF(ISIC!$D:$D,AQ30)=0,"Not found",INDEX(ISIC!$B:$B,MATCH(AQ30,ISIC!$D:$D,0))))</f>
        <v/>
      </c>
      <c r="AS30" s="101" t="str">
        <f>IF(AQ30="","",IF(COUNTIF(ISIC!$D:$D,AQ30)=0,"Not found",INDEX(ISIC!$H:$H,MATCH(AQ30,ISIC!$D:$D,0))))</f>
        <v/>
      </c>
      <c r="AT30" s="101" t="str">
        <f>IF(AR30="","",IF(COUNTIF(ISIC!$D:$D,AQ30)=0,"Not found",INDEX(ISIC!$I:$I,MATCH(AQ30,ISIC!$D:$D,0))))</f>
        <v/>
      </c>
      <c r="AU30" s="101" t="str">
        <f>IF(AS30="","",IF(COUNTIF(ISIC!$D:$D,AQ30)=0,"Not found",INDEX(ISIC!$J:$J,MATCH(AQ30,ISIC!$D:$D,0))))</f>
        <v/>
      </c>
      <c r="AV30" s="101" t="str">
        <f>IF(AT30="","",IF(COUNTIF(ISIC!$D:$D,AQ30)=0,"Not found",INDEX(ISIC!$K:$K,MATCH(AQ30,ISIC!$D:$D,0))))</f>
        <v/>
      </c>
      <c r="AW30" s="102" t="str">
        <f>IF(ISNA(INDEX(ISIC!$T:$T,MATCH(AQ30,ISIC!$D:$D,0))),"",INDEX(ISIC!$T:$T,MATCH(AQ30,ISIC!$D:$D,0)))</f>
        <v/>
      </c>
      <c r="AX30" s="103" t="str">
        <f>IF(AS30="","",COUNTIF('(NACE to ISIC)'!$E$2:$E$997,AQ30))</f>
        <v/>
      </c>
      <c r="AY30" t="e">
        <f>INDEX(ISIC!$T:$T,MATCH(AQ30,ISIC!$D:$D,0))</f>
        <v>#N/A</v>
      </c>
      <c r="BB30" s="41"/>
      <c r="BC30" s="41"/>
      <c r="BD30" s="41"/>
      <c r="BE30" s="41"/>
      <c r="BF30" s="41"/>
      <c r="BG30" s="41"/>
      <c r="BH30" s="41"/>
      <c r="BI30" s="41"/>
    </row>
    <row r="31" spans="2:61" x14ac:dyDescent="0.45">
      <c r="B31" s="93">
        <v>14</v>
      </c>
      <c r="C31" s="78" t="str">
        <f t="shared" si="0"/>
        <v/>
      </c>
      <c r="D31" s="78" t="str">
        <f t="shared" si="1"/>
        <v/>
      </c>
      <c r="E31" s="78" t="str">
        <f t="shared" si="2"/>
        <v/>
      </c>
      <c r="O31" s="97"/>
      <c r="P31" s="112"/>
      <c r="Q31" s="113"/>
      <c r="R31" s="113"/>
      <c r="S31" s="113"/>
      <c r="T31" s="113"/>
      <c r="U31" s="41"/>
      <c r="V31" s="41"/>
      <c r="AC31" s="41"/>
      <c r="AD31" s="41"/>
      <c r="AE31" s="41"/>
      <c r="AF31" s="41"/>
      <c r="AG31" s="41"/>
      <c r="AH31" s="41"/>
      <c r="AI31" s="41"/>
      <c r="AJ31" s="41"/>
      <c r="AO31" s="36"/>
      <c r="AP31" s="40">
        <v>14</v>
      </c>
      <c r="AQ31" s="98" t="str">
        <f t="array" ref="AQ31">IFERROR(INDEX(ANZSIC!$T$4:$T$1482,SMALL(IF(ANZSIC!$R$4:$R$1482=$AQ$15,ROW(ANZSIC!$T$4:$T$1482)-ROW(ANZSIC!R$4)+1),ROWS(AP$18:AP31))),"")</f>
        <v/>
      </c>
      <c r="AR31" s="100" t="str">
        <f>IF(AQ31="","",IF(COUNTIF(ISIC!$D:$D,AQ31)=0,"Not found",INDEX(ISIC!$B:$B,MATCH(AQ31,ISIC!$D:$D,0))))</f>
        <v/>
      </c>
      <c r="AS31" s="101" t="str">
        <f>IF(AQ31="","",IF(COUNTIF(ISIC!$D:$D,AQ31)=0,"Not found",INDEX(ISIC!$H:$H,MATCH(AQ31,ISIC!$D:$D,0))))</f>
        <v/>
      </c>
      <c r="AT31" s="101" t="str">
        <f>IF(AR31="","",IF(COUNTIF(ISIC!$D:$D,AQ31)=0,"Not found",INDEX(ISIC!$I:$I,MATCH(AQ31,ISIC!$D:$D,0))))</f>
        <v/>
      </c>
      <c r="AU31" s="101" t="str">
        <f>IF(AS31="","",IF(COUNTIF(ISIC!$D:$D,AQ31)=0,"Not found",INDEX(ISIC!$J:$J,MATCH(AQ31,ISIC!$D:$D,0))))</f>
        <v/>
      </c>
      <c r="AV31" s="101" t="str">
        <f>IF(AT31="","",IF(COUNTIF(ISIC!$D:$D,AQ31)=0,"Not found",INDEX(ISIC!$K:$K,MATCH(AQ31,ISIC!$D:$D,0))))</f>
        <v/>
      </c>
      <c r="AW31" s="102" t="str">
        <f>IF(ISNA(INDEX(ISIC!$T:$T,MATCH(AQ31,ISIC!$D:$D,0))),"",INDEX(ISIC!$T:$T,MATCH(AQ31,ISIC!$D:$D,0)))</f>
        <v/>
      </c>
      <c r="AX31" s="103" t="str">
        <f>IF(AS31="","",COUNTIF('(NACE to ISIC)'!$E$2:$E$997,AQ31))</f>
        <v/>
      </c>
      <c r="AY31" t="e">
        <f>INDEX(ISIC!$T:$T,MATCH(AQ31,ISIC!$D:$D,0))</f>
        <v>#N/A</v>
      </c>
      <c r="BB31" s="41"/>
      <c r="BC31" s="41"/>
      <c r="BD31" s="41"/>
      <c r="BE31" s="41"/>
      <c r="BF31" s="41"/>
      <c r="BG31" s="41"/>
      <c r="BH31" s="41"/>
      <c r="BI31" s="41"/>
    </row>
    <row r="32" spans="2:61" x14ac:dyDescent="0.45">
      <c r="B32" s="93">
        <v>15</v>
      </c>
      <c r="C32" s="78" t="str">
        <f t="shared" si="0"/>
        <v/>
      </c>
      <c r="D32" s="78" t="str">
        <f t="shared" si="1"/>
        <v/>
      </c>
      <c r="E32" s="78" t="str">
        <f t="shared" si="2"/>
        <v/>
      </c>
      <c r="O32" s="97"/>
      <c r="P32" s="112"/>
      <c r="Q32" s="113"/>
      <c r="R32" s="113"/>
      <c r="S32" s="113"/>
      <c r="T32" s="113"/>
      <c r="U32" s="41"/>
      <c r="V32" s="41"/>
      <c r="AC32" s="41"/>
      <c r="AD32" s="41"/>
      <c r="AE32" s="41"/>
      <c r="AF32" s="41"/>
      <c r="AG32" s="41"/>
      <c r="AH32" s="41"/>
      <c r="AI32" s="41"/>
      <c r="AJ32" s="41"/>
      <c r="AO32" s="36"/>
      <c r="AP32" s="40">
        <v>15</v>
      </c>
      <c r="AQ32" s="98" t="str">
        <f t="array" ref="AQ32">IFERROR(INDEX(ANZSIC!$T$4:$T$1482,SMALL(IF(ANZSIC!$R$4:$R$1482=$AQ$15,ROW(ANZSIC!$T$4:$T$1482)-ROW(ANZSIC!R$4)+1),ROWS(AP$18:AP32))),"")</f>
        <v/>
      </c>
      <c r="AR32" s="100" t="str">
        <f>IF(AQ32="","",IF(COUNTIF(ISIC!$D:$D,AQ32)=0,"Not found",INDEX(ISIC!$B:$B,MATCH(AQ32,ISIC!$D:$D,0))))</f>
        <v/>
      </c>
      <c r="AS32" s="101" t="str">
        <f>IF(AQ32="","",IF(COUNTIF(ISIC!$D:$D,AQ32)=0,"Not found",INDEX(ISIC!$H:$H,MATCH(AQ32,ISIC!$D:$D,0))))</f>
        <v/>
      </c>
      <c r="AT32" s="101" t="str">
        <f>IF(AR32="","",IF(COUNTIF(ISIC!$D:$D,AQ32)=0,"Not found",INDEX(ISIC!$I:$I,MATCH(AQ32,ISIC!$D:$D,0))))</f>
        <v/>
      </c>
      <c r="AU32" s="101" t="str">
        <f>IF(AS32="","",IF(COUNTIF(ISIC!$D:$D,AQ32)=0,"Not found",INDEX(ISIC!$J:$J,MATCH(AQ32,ISIC!$D:$D,0))))</f>
        <v/>
      </c>
      <c r="AV32" s="101" t="str">
        <f>IF(AT32="","",IF(COUNTIF(ISIC!$D:$D,AQ32)=0,"Not found",INDEX(ISIC!$K:$K,MATCH(AQ32,ISIC!$D:$D,0))))</f>
        <v/>
      </c>
      <c r="AW32" s="102" t="str">
        <f>IF(ISNA(INDEX(ISIC!$T:$T,MATCH(AQ32,ISIC!$D:$D,0))),"",INDEX(ISIC!$T:$T,MATCH(AQ32,ISIC!$D:$D,0)))</f>
        <v/>
      </c>
      <c r="AX32" s="103" t="str">
        <f>IF(AS32="","",COUNTIF('(NACE to ISIC)'!$E$2:$E$997,AQ32))</f>
        <v/>
      </c>
      <c r="AY32" t="e">
        <f>INDEX(ISIC!$T:$T,MATCH(AQ32,ISIC!$D:$D,0))</f>
        <v>#N/A</v>
      </c>
      <c r="BB32" s="41"/>
      <c r="BC32" s="41"/>
      <c r="BD32" s="41"/>
      <c r="BE32" s="41"/>
      <c r="BF32" s="41"/>
      <c r="BG32" s="41"/>
      <c r="BH32" s="41"/>
      <c r="BI32" s="41"/>
    </row>
    <row r="33" spans="2:61" x14ac:dyDescent="0.45">
      <c r="B33" s="93">
        <v>16</v>
      </c>
      <c r="C33" s="78" t="str">
        <f t="shared" si="0"/>
        <v/>
      </c>
      <c r="D33" s="78" t="str">
        <f t="shared" si="1"/>
        <v/>
      </c>
      <c r="E33" s="78" t="str">
        <f t="shared" si="2"/>
        <v/>
      </c>
      <c r="O33" s="97"/>
      <c r="P33" s="112"/>
      <c r="Q33" s="113"/>
      <c r="R33" s="113"/>
      <c r="S33" s="113"/>
      <c r="T33" s="113"/>
      <c r="U33" s="41"/>
      <c r="V33" s="41"/>
      <c r="AC33" s="41"/>
      <c r="AD33" s="41"/>
      <c r="AE33" s="41"/>
      <c r="AF33" s="41"/>
      <c r="AG33" s="41"/>
      <c r="AH33" s="41"/>
      <c r="AI33" s="41"/>
      <c r="AJ33" s="41"/>
      <c r="AO33" s="36"/>
      <c r="AP33" s="40">
        <v>16</v>
      </c>
      <c r="AQ33" s="98" t="str">
        <f t="array" ref="AQ33">IFERROR(INDEX(ANZSIC!$T$4:$T$1482,SMALL(IF(ANZSIC!$R$4:$R$1482=$AQ$15,ROW(ANZSIC!$T$4:$T$1482)-ROW(ANZSIC!R$4)+1),ROWS(AP$18:AP33))),"")</f>
        <v/>
      </c>
      <c r="AR33" s="100" t="str">
        <f>IF(AQ33="","",IF(COUNTIF(ISIC!$D:$D,AQ33)=0,"Not found",INDEX(ISIC!$B:$B,MATCH(AQ33,ISIC!$D:$D,0))))</f>
        <v/>
      </c>
      <c r="AS33" s="101" t="str">
        <f>IF(AQ33="","",IF(COUNTIF(ISIC!$D:$D,AQ33)=0,"Not found",INDEX(ISIC!$H:$H,MATCH(AQ33,ISIC!$D:$D,0))))</f>
        <v/>
      </c>
      <c r="AT33" s="101" t="str">
        <f>IF(AR33="","",IF(COUNTIF(ISIC!$D:$D,AQ33)=0,"Not found",INDEX(ISIC!$I:$I,MATCH(AQ33,ISIC!$D:$D,0))))</f>
        <v/>
      </c>
      <c r="AU33" s="101" t="str">
        <f>IF(AS33="","",IF(COUNTIF(ISIC!$D:$D,AQ33)=0,"Not found",INDEX(ISIC!$J:$J,MATCH(AQ33,ISIC!$D:$D,0))))</f>
        <v/>
      </c>
      <c r="AV33" s="101" t="str">
        <f>IF(AT33="","",IF(COUNTIF(ISIC!$D:$D,AQ33)=0,"Not found",INDEX(ISIC!$K:$K,MATCH(AQ33,ISIC!$D:$D,0))))</f>
        <v/>
      </c>
      <c r="AW33" s="102" t="str">
        <f>IF(ISNA(INDEX(ISIC!$T:$T,MATCH(AQ33,ISIC!$D:$D,0))),"",INDEX(ISIC!$T:$T,MATCH(AQ33,ISIC!$D:$D,0)))</f>
        <v/>
      </c>
      <c r="AX33" s="103" t="str">
        <f>IF(AS33="","",COUNTIF('(NACE to ISIC)'!$E$2:$E$997,AQ33))</f>
        <v/>
      </c>
      <c r="AY33" t="e">
        <f>INDEX(ISIC!$T:$T,MATCH(AQ33,ISIC!$D:$D,0))</f>
        <v>#N/A</v>
      </c>
      <c r="BB33" s="41"/>
      <c r="BC33" s="41"/>
      <c r="BD33" s="41"/>
      <c r="BE33" s="41"/>
      <c r="BF33" s="41"/>
      <c r="BG33" s="41"/>
      <c r="BH33" s="41"/>
      <c r="BI33" s="41"/>
    </row>
    <row r="34" spans="2:61" x14ac:dyDescent="0.45">
      <c r="B34" s="93">
        <v>17</v>
      </c>
      <c r="C34" s="78" t="str">
        <f t="shared" si="0"/>
        <v/>
      </c>
      <c r="D34" s="78" t="str">
        <f t="shared" si="1"/>
        <v/>
      </c>
      <c r="E34" s="78" t="str">
        <f t="shared" si="2"/>
        <v/>
      </c>
      <c r="O34" s="97"/>
      <c r="P34" s="112"/>
      <c r="Q34" s="113"/>
      <c r="R34" s="113"/>
      <c r="S34" s="113"/>
      <c r="T34" s="113"/>
      <c r="U34" s="41"/>
      <c r="V34" s="41"/>
      <c r="AC34" s="41"/>
      <c r="AD34" s="41"/>
      <c r="AE34" s="41"/>
      <c r="AF34" s="41"/>
      <c r="AG34" s="41"/>
      <c r="AH34" s="41"/>
      <c r="AI34" s="41"/>
      <c r="AJ34" s="41"/>
      <c r="AO34" s="36"/>
      <c r="AP34" s="40">
        <v>17</v>
      </c>
      <c r="AQ34" s="98" t="str">
        <f t="array" ref="AQ34">IFERROR(INDEX(ANZSIC!$T$4:$T$1482,SMALL(IF(ANZSIC!$R$4:$R$1482=$AQ$15,ROW(ANZSIC!$T$4:$T$1482)-ROW(ANZSIC!R$4)+1),ROWS(AP$18:AP34))),"")</f>
        <v/>
      </c>
      <c r="AR34" s="100" t="str">
        <f>IF(AQ34="","",IF(COUNTIF(ISIC!$D:$D,AQ34)=0,"Not found",INDEX(ISIC!$B:$B,MATCH(AQ34,ISIC!$D:$D,0))))</f>
        <v/>
      </c>
      <c r="AS34" s="101" t="str">
        <f>IF(AQ34="","",IF(COUNTIF(ISIC!$D:$D,AQ34)=0,"Not found",INDEX(ISIC!$H:$H,MATCH(AQ34,ISIC!$D:$D,0))))</f>
        <v/>
      </c>
      <c r="AT34" s="101" t="str">
        <f>IF(AR34="","",IF(COUNTIF(ISIC!$D:$D,AQ34)=0,"Not found",INDEX(ISIC!$I:$I,MATCH(AQ34,ISIC!$D:$D,0))))</f>
        <v/>
      </c>
      <c r="AU34" s="101" t="str">
        <f>IF(AS34="","",IF(COUNTIF(ISIC!$D:$D,AQ34)=0,"Not found",INDEX(ISIC!$J:$J,MATCH(AQ34,ISIC!$D:$D,0))))</f>
        <v/>
      </c>
      <c r="AV34" s="101" t="str">
        <f>IF(AT34="","",IF(COUNTIF(ISIC!$D:$D,AQ34)=0,"Not found",INDEX(ISIC!$K:$K,MATCH(AQ34,ISIC!$D:$D,0))))</f>
        <v/>
      </c>
      <c r="AW34" s="102" t="str">
        <f>IF(ISNA(INDEX(ISIC!$T:$T,MATCH(AQ34,ISIC!$D:$D,0))),"",INDEX(ISIC!$T:$T,MATCH(AQ34,ISIC!$D:$D,0)))</f>
        <v/>
      </c>
      <c r="AX34" s="103" t="str">
        <f>IF(AS34="","",COUNTIF('(NACE to ISIC)'!$E$2:$E$997,AQ34))</f>
        <v/>
      </c>
      <c r="AY34" t="e">
        <f>INDEX(ISIC!$T:$T,MATCH(AQ34,ISIC!$D:$D,0))</f>
        <v>#N/A</v>
      </c>
      <c r="BB34" s="41"/>
      <c r="BC34" s="41"/>
      <c r="BD34" s="41"/>
      <c r="BE34" s="41"/>
      <c r="BF34" s="41"/>
      <c r="BG34" s="41"/>
      <c r="BH34" s="41"/>
      <c r="BI34" s="41"/>
    </row>
    <row r="35" spans="2:61" x14ac:dyDescent="0.45">
      <c r="B35" s="93">
        <v>18</v>
      </c>
      <c r="C35" s="78" t="str">
        <f t="shared" si="0"/>
        <v/>
      </c>
      <c r="D35" s="78" t="str">
        <f t="shared" si="1"/>
        <v/>
      </c>
      <c r="E35" s="78" t="str">
        <f t="shared" si="2"/>
        <v/>
      </c>
      <c r="O35" s="97"/>
      <c r="P35" s="112"/>
      <c r="Q35" s="113"/>
      <c r="R35" s="113"/>
      <c r="S35" s="113"/>
      <c r="T35" s="113"/>
      <c r="U35" s="41"/>
      <c r="V35" s="41"/>
      <c r="AC35" s="41"/>
      <c r="AD35" s="41"/>
      <c r="AE35" s="41"/>
      <c r="AF35" s="41"/>
      <c r="AG35" s="41"/>
      <c r="AH35" s="41"/>
      <c r="AI35" s="41"/>
      <c r="AJ35" s="41"/>
      <c r="AO35" s="36"/>
      <c r="AP35" s="40">
        <v>18</v>
      </c>
      <c r="AQ35" s="98" t="str">
        <f t="array" ref="AQ35">IFERROR(INDEX(ANZSIC!$T$4:$T$1482,SMALL(IF(ANZSIC!$R$4:$R$1482=$AQ$15,ROW(ANZSIC!$T$4:$T$1482)-ROW(ANZSIC!R$4)+1),ROWS(AP$18:AP35))),"")</f>
        <v/>
      </c>
      <c r="AR35" s="100" t="str">
        <f>IF(AQ35="","",IF(COUNTIF(ISIC!$D:$D,AQ35)=0,"Not found",INDEX(ISIC!$B:$B,MATCH(AQ35,ISIC!$D:$D,0))))</f>
        <v/>
      </c>
      <c r="AS35" s="101" t="str">
        <f>IF(AQ35="","",IF(COUNTIF(ISIC!$D:$D,AQ35)=0,"Not found",INDEX(ISIC!$H:$H,MATCH(AQ35,ISIC!$D:$D,0))))</f>
        <v/>
      </c>
      <c r="AT35" s="101" t="str">
        <f>IF(AR35="","",IF(COUNTIF(ISIC!$D:$D,AQ35)=0,"Not found",INDEX(ISIC!$I:$I,MATCH(AQ35,ISIC!$D:$D,0))))</f>
        <v/>
      </c>
      <c r="AU35" s="101" t="str">
        <f>IF(AS35="","",IF(COUNTIF(ISIC!$D:$D,AQ35)=0,"Not found",INDEX(ISIC!$J:$J,MATCH(AQ35,ISIC!$D:$D,0))))</f>
        <v/>
      </c>
      <c r="AV35" s="101" t="str">
        <f>IF(AT35="","",IF(COUNTIF(ISIC!$D:$D,AQ35)=0,"Not found",INDEX(ISIC!$K:$K,MATCH(AQ35,ISIC!$D:$D,0))))</f>
        <v/>
      </c>
      <c r="AW35" s="102" t="str">
        <f>IF(ISNA(INDEX(ISIC!$T:$T,MATCH(AQ35,ISIC!$D:$D,0))),"",INDEX(ISIC!$T:$T,MATCH(AQ35,ISIC!$D:$D,0)))</f>
        <v/>
      </c>
      <c r="AX35" s="103" t="str">
        <f>IF(AS35="","",COUNTIF('(NACE to ISIC)'!$E$2:$E$997,AQ35))</f>
        <v/>
      </c>
      <c r="AY35" t="e">
        <f>INDEX(ISIC!$T:$T,MATCH(AQ35,ISIC!$D:$D,0))</f>
        <v>#N/A</v>
      </c>
      <c r="BB35" s="41"/>
      <c r="BC35" s="41"/>
      <c r="BD35" s="41"/>
      <c r="BE35" s="41"/>
      <c r="BF35" s="41"/>
      <c r="BG35" s="41"/>
      <c r="BH35" s="41"/>
      <c r="BI35" s="41"/>
    </row>
    <row r="36" spans="2:61" x14ac:dyDescent="0.45">
      <c r="B36" s="93">
        <v>19</v>
      </c>
      <c r="C36" s="78" t="str">
        <f t="shared" si="0"/>
        <v/>
      </c>
      <c r="D36" s="78" t="str">
        <f t="shared" si="1"/>
        <v/>
      </c>
      <c r="E36" s="78" t="str">
        <f t="shared" si="2"/>
        <v/>
      </c>
      <c r="O36" s="97"/>
      <c r="P36" s="112"/>
      <c r="Q36" s="113"/>
      <c r="R36" s="113"/>
      <c r="S36" s="113"/>
      <c r="T36" s="113"/>
      <c r="U36" s="41"/>
      <c r="V36" s="41"/>
      <c r="AC36" s="41"/>
      <c r="AD36" s="41"/>
      <c r="AE36" s="41"/>
      <c r="AF36" s="41"/>
      <c r="AG36" s="41"/>
      <c r="AH36" s="41"/>
      <c r="AI36" s="41"/>
      <c r="AJ36" s="41"/>
      <c r="AO36" s="36"/>
      <c r="AP36" s="40">
        <v>19</v>
      </c>
      <c r="AQ36" s="98" t="str">
        <f t="array" ref="AQ36">IFERROR(INDEX(ANZSIC!$T$4:$T$1482,SMALL(IF(ANZSIC!$R$4:$R$1482=$AQ$15,ROW(ANZSIC!$T$4:$T$1482)-ROW(ANZSIC!R$4)+1),ROWS(AP$18:AP36))),"")</f>
        <v/>
      </c>
      <c r="AR36" s="100" t="str">
        <f>IF(AQ36="","",IF(COUNTIF(ISIC!$D:$D,AQ36)=0,"Not found",INDEX(ISIC!$B:$B,MATCH(AQ36,ISIC!$D:$D,0))))</f>
        <v/>
      </c>
      <c r="AS36" s="101" t="str">
        <f>IF(AQ36="","",IF(COUNTIF(ISIC!$D:$D,AQ36)=0,"Not found",INDEX(ISIC!$H:$H,MATCH(AQ36,ISIC!$D:$D,0))))</f>
        <v/>
      </c>
      <c r="AT36" s="101" t="str">
        <f>IF(AR36="","",IF(COUNTIF(ISIC!$D:$D,AQ36)=0,"Not found",INDEX(ISIC!$I:$I,MATCH(AQ36,ISIC!$D:$D,0))))</f>
        <v/>
      </c>
      <c r="AU36" s="101" t="str">
        <f>IF(AS36="","",IF(COUNTIF(ISIC!$D:$D,AQ36)=0,"Not found",INDEX(ISIC!$J:$J,MATCH(AQ36,ISIC!$D:$D,0))))</f>
        <v/>
      </c>
      <c r="AV36" s="101" t="str">
        <f>IF(AT36="","",IF(COUNTIF(ISIC!$D:$D,AQ36)=0,"Not found",INDEX(ISIC!$K:$K,MATCH(AQ36,ISIC!$D:$D,0))))</f>
        <v/>
      </c>
      <c r="AW36" s="102" t="str">
        <f>IF(ISNA(INDEX(ISIC!$T:$T,MATCH(AQ36,ISIC!$D:$D,0))),"",INDEX(ISIC!$T:$T,MATCH(AQ36,ISIC!$D:$D,0)))</f>
        <v/>
      </c>
      <c r="AX36" s="103" t="str">
        <f>IF(AS36="","",COUNTIF('(NACE to ISIC)'!$E$2:$E$997,AQ36))</f>
        <v/>
      </c>
      <c r="AY36" t="e">
        <f>INDEX(ISIC!$T:$T,MATCH(AQ36,ISIC!$D:$D,0))</f>
        <v>#N/A</v>
      </c>
      <c r="BB36" s="41"/>
      <c r="BC36" s="41"/>
      <c r="BD36" s="41"/>
      <c r="BE36" s="41"/>
      <c r="BF36" s="41"/>
      <c r="BG36" s="41"/>
      <c r="BH36" s="41"/>
      <c r="BI36" s="41"/>
    </row>
    <row r="37" spans="2:61" x14ac:dyDescent="0.45">
      <c r="B37" s="93">
        <v>20</v>
      </c>
      <c r="C37" s="78" t="str">
        <f t="shared" si="0"/>
        <v/>
      </c>
      <c r="D37" s="78" t="str">
        <f t="shared" si="1"/>
        <v/>
      </c>
      <c r="E37" s="78" t="str">
        <f t="shared" si="2"/>
        <v/>
      </c>
      <c r="O37" s="97"/>
      <c r="P37" s="112"/>
      <c r="Q37" s="113"/>
      <c r="R37" s="113"/>
      <c r="S37" s="113"/>
      <c r="T37" s="113"/>
      <c r="U37" s="41"/>
      <c r="V37" s="41"/>
      <c r="AC37" s="41"/>
      <c r="AD37" s="41"/>
      <c r="AE37" s="41"/>
      <c r="AF37" s="41"/>
      <c r="AG37" s="41"/>
      <c r="AH37" s="41"/>
      <c r="AI37" s="41"/>
      <c r="AJ37" s="41"/>
      <c r="AO37" s="36"/>
      <c r="AP37" s="40">
        <v>20</v>
      </c>
      <c r="AQ37" s="98" t="str">
        <f t="array" ref="AQ37">IFERROR(INDEX(ANZSIC!$T$4:$T$1482,SMALL(IF(ANZSIC!$R$4:$R$1482=$AQ$15,ROW(ANZSIC!$T$4:$T$1482)-ROW(ANZSIC!R$4)+1),ROWS(AP$18:AP37))),"")</f>
        <v/>
      </c>
      <c r="AR37" s="100" t="str">
        <f>IF(AQ37="","",IF(COUNTIF(ISIC!$D:$D,AQ37)=0,"Not found",INDEX(ISIC!$B:$B,MATCH(AQ37,ISIC!$D:$D,0))))</f>
        <v/>
      </c>
      <c r="AS37" s="101" t="str">
        <f>IF(AQ37="","",IF(COUNTIF(ISIC!$D:$D,AQ37)=0,"Not found",INDEX(ISIC!$H:$H,MATCH(AQ37,ISIC!$D:$D,0))))</f>
        <v/>
      </c>
      <c r="AT37" s="101" t="str">
        <f>IF(AR37="","",IF(COUNTIF(ISIC!$D:$D,AQ37)=0,"Not found",INDEX(ISIC!$I:$I,MATCH(AQ37,ISIC!$D:$D,0))))</f>
        <v/>
      </c>
      <c r="AU37" s="101" t="str">
        <f>IF(AS37="","",IF(COUNTIF(ISIC!$D:$D,AQ37)=0,"Not found",INDEX(ISIC!$J:$J,MATCH(AQ37,ISIC!$D:$D,0))))</f>
        <v/>
      </c>
      <c r="AV37" s="101" t="str">
        <f>IF(AT37="","",IF(COUNTIF(ISIC!$D:$D,AQ37)=0,"Not found",INDEX(ISIC!$K:$K,MATCH(AQ37,ISIC!$D:$D,0))))</f>
        <v/>
      </c>
      <c r="AW37" s="102" t="str">
        <f>IF(ISNA(INDEX(ISIC!$T:$T,MATCH(AQ37,ISIC!$D:$D,0))),"",INDEX(ISIC!$T:$T,MATCH(AQ37,ISIC!$D:$D,0)))</f>
        <v/>
      </c>
      <c r="AX37" s="103" t="str">
        <f>IF(AS37="","",COUNTIF('(NACE to ISIC)'!$E$2:$E$997,AQ37))</f>
        <v/>
      </c>
      <c r="AY37" t="e">
        <f>INDEX(ISIC!$T:$T,MATCH(AQ37,ISIC!$D:$D,0))</f>
        <v>#N/A</v>
      </c>
      <c r="BB37" s="41"/>
      <c r="BC37" s="41"/>
      <c r="BD37" s="41"/>
      <c r="BE37" s="41"/>
      <c r="BF37" s="41"/>
      <c r="BG37" s="41"/>
      <c r="BH37" s="41"/>
      <c r="BI37" s="41"/>
    </row>
    <row r="38" spans="2:61" x14ac:dyDescent="0.45">
      <c r="B38" s="93">
        <v>21</v>
      </c>
      <c r="C38" s="78" t="str">
        <f t="shared" si="0"/>
        <v/>
      </c>
      <c r="D38" s="78" t="str">
        <f t="shared" si="1"/>
        <v/>
      </c>
      <c r="E38" s="78" t="str">
        <f t="shared" si="2"/>
        <v/>
      </c>
      <c r="O38" s="97"/>
      <c r="P38" s="112"/>
      <c r="Q38" s="113"/>
      <c r="R38" s="113"/>
      <c r="S38" s="113"/>
      <c r="T38" s="113"/>
      <c r="U38" s="41"/>
      <c r="V38" s="41"/>
      <c r="AC38" s="41"/>
      <c r="AD38" s="41"/>
      <c r="AE38" s="41"/>
      <c r="AF38" s="41"/>
      <c r="AG38" s="41"/>
      <c r="AH38" s="41"/>
      <c r="AI38" s="41"/>
      <c r="AJ38" s="41"/>
      <c r="AO38" s="36"/>
      <c r="AP38" s="40">
        <v>21</v>
      </c>
      <c r="AQ38" s="98" t="str">
        <f t="array" ref="AQ38">IFERROR(INDEX(ANZSIC!$T$4:$T$1482,SMALL(IF(ANZSIC!$R$4:$R$1482=$AQ$15,ROW(ANZSIC!$T$4:$T$1482)-ROW(ANZSIC!R$4)+1),ROWS(AP$18:AP38))),"")</f>
        <v/>
      </c>
      <c r="AR38" s="100" t="str">
        <f>IF(AQ38="","",IF(COUNTIF(ISIC!$D:$D,AQ38)=0,"Not found",INDEX(ISIC!$B:$B,MATCH(AQ38,ISIC!$D:$D,0))))</f>
        <v/>
      </c>
      <c r="AS38" s="101" t="str">
        <f>IF(AQ38="","",IF(COUNTIF(ISIC!$D:$D,AQ38)=0,"Not found",INDEX(ISIC!$H:$H,MATCH(AQ38,ISIC!$D:$D,0))))</f>
        <v/>
      </c>
      <c r="AT38" s="101" t="str">
        <f>IF(AR38="","",IF(COUNTIF(ISIC!$D:$D,AQ38)=0,"Not found",INDEX(ISIC!$I:$I,MATCH(AQ38,ISIC!$D:$D,0))))</f>
        <v/>
      </c>
      <c r="AU38" s="101" t="str">
        <f>IF(AS38="","",IF(COUNTIF(ISIC!$D:$D,AQ38)=0,"Not found",INDEX(ISIC!$J:$J,MATCH(AQ38,ISIC!$D:$D,0))))</f>
        <v/>
      </c>
      <c r="AV38" s="101" t="str">
        <f>IF(AT38="","",IF(COUNTIF(ISIC!$D:$D,AQ38)=0,"Not found",INDEX(ISIC!$K:$K,MATCH(AQ38,ISIC!$D:$D,0))))</f>
        <v/>
      </c>
      <c r="AW38" s="102" t="str">
        <f>IF(ISNA(INDEX(ISIC!$T:$T,MATCH(AQ38,ISIC!$D:$D,0))),"",INDEX(ISIC!$T:$T,MATCH(AQ38,ISIC!$D:$D,0)))</f>
        <v/>
      </c>
      <c r="AX38" s="103" t="str">
        <f>IF(AS38="","",COUNTIF('(NACE to ISIC)'!$E$2:$E$997,AQ38))</f>
        <v/>
      </c>
      <c r="AY38" t="e">
        <f>INDEX(ISIC!$T:$T,MATCH(AQ38,ISIC!$D:$D,0))</f>
        <v>#N/A</v>
      </c>
      <c r="BB38" s="41"/>
      <c r="BC38" s="41"/>
      <c r="BD38" s="41"/>
      <c r="BE38" s="41"/>
      <c r="BF38" s="41"/>
      <c r="BG38" s="41"/>
      <c r="BH38" s="41"/>
      <c r="BI38" s="41"/>
    </row>
    <row r="39" spans="2:61" x14ac:dyDescent="0.45">
      <c r="B39" s="93">
        <v>22</v>
      </c>
      <c r="C39" s="78" t="str">
        <f t="shared" si="0"/>
        <v/>
      </c>
      <c r="D39" s="78" t="str">
        <f t="shared" si="1"/>
        <v/>
      </c>
      <c r="E39" s="78" t="str">
        <f t="shared" si="2"/>
        <v/>
      </c>
      <c r="O39" s="97"/>
      <c r="P39" s="112"/>
      <c r="Q39" s="113"/>
      <c r="R39" s="113"/>
      <c r="S39" s="113"/>
      <c r="T39" s="113"/>
      <c r="U39" s="41"/>
      <c r="V39" s="41"/>
      <c r="AC39" s="41"/>
      <c r="AD39" s="41"/>
      <c r="AE39" s="41"/>
      <c r="AF39" s="41"/>
      <c r="AG39" s="41"/>
      <c r="AH39" s="41"/>
      <c r="AI39" s="41"/>
      <c r="AJ39" s="41"/>
      <c r="AO39" s="36"/>
      <c r="AP39" s="40">
        <v>22</v>
      </c>
      <c r="AQ39" s="98" t="str">
        <f t="array" ref="AQ39">IFERROR(INDEX(ANZSIC!$T$4:$T$1482,SMALL(IF(ANZSIC!$R$4:$R$1482=$AQ$15,ROW(ANZSIC!$T$4:$T$1482)-ROW(ANZSIC!R$4)+1),ROWS(AP$18:AP39))),"")</f>
        <v/>
      </c>
      <c r="AR39" s="100" t="str">
        <f>IF(AQ39="","",IF(COUNTIF(ISIC!$D:$D,AQ39)=0,"Not found",INDEX(ISIC!$B:$B,MATCH(AQ39,ISIC!$D:$D,0))))</f>
        <v/>
      </c>
      <c r="AS39" s="101" t="str">
        <f>IF(AQ39="","",IF(COUNTIF(ISIC!$D:$D,AQ39)=0,"Not found",INDEX(ISIC!$H:$H,MATCH(AQ39,ISIC!$D:$D,0))))</f>
        <v/>
      </c>
      <c r="AT39" s="101" t="str">
        <f>IF(AR39="","",IF(COUNTIF(ISIC!$D:$D,AQ39)=0,"Not found",INDEX(ISIC!$I:$I,MATCH(AQ39,ISIC!$D:$D,0))))</f>
        <v/>
      </c>
      <c r="AU39" s="101" t="str">
        <f>IF(AS39="","",IF(COUNTIF(ISIC!$D:$D,AQ39)=0,"Not found",INDEX(ISIC!$J:$J,MATCH(AQ39,ISIC!$D:$D,0))))</f>
        <v/>
      </c>
      <c r="AV39" s="101" t="str">
        <f>IF(AT39="","",IF(COUNTIF(ISIC!$D:$D,AQ39)=0,"Not found",INDEX(ISIC!$K:$K,MATCH(AQ39,ISIC!$D:$D,0))))</f>
        <v/>
      </c>
      <c r="AW39" s="102" t="str">
        <f>IF(ISNA(INDEX(ISIC!$T:$T,MATCH(AQ39,ISIC!$D:$D,0))),"",INDEX(ISIC!$T:$T,MATCH(AQ39,ISIC!$D:$D,0)))</f>
        <v/>
      </c>
      <c r="AX39" s="103" t="str">
        <f>IF(AS39="","",COUNTIF('(NACE to ISIC)'!$E$2:$E$997,AQ39))</f>
        <v/>
      </c>
      <c r="AY39" t="e">
        <f>INDEX(ISIC!$T:$T,MATCH(AQ39,ISIC!$D:$D,0))</f>
        <v>#N/A</v>
      </c>
      <c r="BB39" s="41"/>
      <c r="BC39" s="41"/>
      <c r="BD39" s="41"/>
      <c r="BE39" s="41"/>
      <c r="BF39" s="41"/>
      <c r="BG39" s="41"/>
      <c r="BH39" s="41"/>
      <c r="BI39" s="41"/>
    </row>
    <row r="40" spans="2:61" x14ac:dyDescent="0.45">
      <c r="B40" s="93">
        <v>23</v>
      </c>
      <c r="C40" s="78" t="str">
        <f t="shared" si="0"/>
        <v/>
      </c>
      <c r="D40" s="78" t="str">
        <f t="shared" si="1"/>
        <v/>
      </c>
      <c r="E40" s="78" t="str">
        <f t="shared" si="2"/>
        <v/>
      </c>
      <c r="O40" s="97"/>
      <c r="P40" s="112"/>
      <c r="Q40" s="113"/>
      <c r="R40" s="113"/>
      <c r="S40" s="113"/>
      <c r="T40" s="113"/>
      <c r="U40" s="41"/>
      <c r="V40" s="41"/>
      <c r="AC40" s="41"/>
      <c r="AD40" s="41"/>
      <c r="AE40" s="41"/>
      <c r="AF40" s="41"/>
      <c r="AG40" s="41"/>
      <c r="AH40" s="41"/>
      <c r="AI40" s="41"/>
      <c r="AJ40" s="41"/>
      <c r="AO40" s="36"/>
      <c r="AP40" s="40">
        <v>23</v>
      </c>
      <c r="AQ40" s="98" t="str">
        <f t="array" ref="AQ40">IFERROR(INDEX(ANZSIC!$T$4:$T$1482,SMALL(IF(ANZSIC!$R$4:$R$1482=$AQ$15,ROW(ANZSIC!$T$4:$T$1482)-ROW(ANZSIC!R$4)+1),ROWS(AP$18:AP40))),"")</f>
        <v/>
      </c>
      <c r="AR40" s="100" t="str">
        <f>IF(AQ40="","",IF(COUNTIF(ISIC!$D:$D,AQ40)=0,"Not found",INDEX(ISIC!$B:$B,MATCH(AQ40,ISIC!$D:$D,0))))</f>
        <v/>
      </c>
      <c r="AS40" s="101" t="str">
        <f>IF(AQ40="","",IF(COUNTIF(ISIC!$D:$D,AQ40)=0,"Not found",INDEX(ISIC!$H:$H,MATCH(AQ40,ISIC!$D:$D,0))))</f>
        <v/>
      </c>
      <c r="AT40" s="101" t="str">
        <f>IF(AR40="","",IF(COUNTIF(ISIC!$D:$D,AQ40)=0,"Not found",INDEX(ISIC!$I:$I,MATCH(AQ40,ISIC!$D:$D,0))))</f>
        <v/>
      </c>
      <c r="AU40" s="101" t="str">
        <f>IF(AS40="","",IF(COUNTIF(ISIC!$D:$D,AQ40)=0,"Not found",INDEX(ISIC!$J:$J,MATCH(AQ40,ISIC!$D:$D,0))))</f>
        <v/>
      </c>
      <c r="AV40" s="101" t="str">
        <f>IF(AT40="","",IF(COUNTIF(ISIC!$D:$D,AQ40)=0,"Not found",INDEX(ISIC!$K:$K,MATCH(AQ40,ISIC!$D:$D,0))))</f>
        <v/>
      </c>
      <c r="AW40" s="102" t="str">
        <f>IF(ISNA(INDEX(ISIC!$T:$T,MATCH(AQ40,ISIC!$D:$D,0))),"",INDEX(ISIC!$T:$T,MATCH(AQ40,ISIC!$D:$D,0)))</f>
        <v/>
      </c>
      <c r="AX40" s="103" t="str">
        <f>IF(AS40="","",COUNTIF('(NACE to ISIC)'!$E$2:$E$997,AQ40))</f>
        <v/>
      </c>
      <c r="AY40" t="e">
        <f>INDEX(ISIC!$T:$T,MATCH(AQ40,ISIC!$D:$D,0))</f>
        <v>#N/A</v>
      </c>
      <c r="BB40" s="41"/>
      <c r="BC40" s="41"/>
      <c r="BD40" s="41"/>
      <c r="BE40" s="41"/>
      <c r="BF40" s="41"/>
      <c r="BG40" s="41"/>
      <c r="BH40" s="41"/>
      <c r="BI40" s="41"/>
    </row>
    <row r="41" spans="2:61" x14ac:dyDescent="0.45">
      <c r="B41" s="93">
        <v>24</v>
      </c>
      <c r="C41" s="78" t="str">
        <f t="shared" si="0"/>
        <v/>
      </c>
      <c r="D41" s="78" t="str">
        <f t="shared" si="1"/>
        <v/>
      </c>
      <c r="E41" s="78" t="str">
        <f t="shared" si="2"/>
        <v/>
      </c>
      <c r="O41" s="97"/>
      <c r="P41" s="112"/>
      <c r="Q41" s="113"/>
      <c r="R41" s="113"/>
      <c r="S41" s="113"/>
      <c r="T41" s="113"/>
      <c r="U41" s="41"/>
      <c r="V41" s="41"/>
      <c r="AC41" s="41"/>
      <c r="AD41" s="41"/>
      <c r="AE41" s="41"/>
      <c r="AF41" s="41"/>
      <c r="AG41" s="41"/>
      <c r="AH41" s="41"/>
      <c r="AI41" s="41"/>
      <c r="AJ41" s="41"/>
      <c r="AO41" s="36"/>
      <c r="AP41" s="40">
        <v>24</v>
      </c>
      <c r="AQ41" s="98" t="str">
        <f t="array" ref="AQ41">IFERROR(INDEX(ANZSIC!$T$4:$T$1482,SMALL(IF(ANZSIC!$R$4:$R$1482=$AQ$15,ROW(ANZSIC!$T$4:$T$1482)-ROW(ANZSIC!R$4)+1),ROWS(AP$18:AP41))),"")</f>
        <v/>
      </c>
      <c r="AR41" s="100" t="str">
        <f>IF(AQ41="","",IF(COUNTIF(ISIC!$D:$D,AQ41)=0,"Not found",INDEX(ISIC!$B:$B,MATCH(AQ41,ISIC!$D:$D,0))))</f>
        <v/>
      </c>
      <c r="AS41" s="101" t="str">
        <f>IF(AQ41="","",IF(COUNTIF(ISIC!$D:$D,AQ41)=0,"Not found",INDEX(ISIC!$H:$H,MATCH(AQ41,ISIC!$D:$D,0))))</f>
        <v/>
      </c>
      <c r="AT41" s="101" t="str">
        <f>IF(AR41="","",IF(COUNTIF(ISIC!$D:$D,AQ41)=0,"Not found",INDEX(ISIC!$I:$I,MATCH(AQ41,ISIC!$D:$D,0))))</f>
        <v/>
      </c>
      <c r="AU41" s="101" t="str">
        <f>IF(AS41="","",IF(COUNTIF(ISIC!$D:$D,AQ41)=0,"Not found",INDEX(ISIC!$J:$J,MATCH(AQ41,ISIC!$D:$D,0))))</f>
        <v/>
      </c>
      <c r="AV41" s="101" t="str">
        <f>IF(AT41="","",IF(COUNTIF(ISIC!$D:$D,AQ41)=0,"Not found",INDEX(ISIC!$K:$K,MATCH(AQ41,ISIC!$D:$D,0))))</f>
        <v/>
      </c>
      <c r="AW41" s="102" t="str">
        <f>IF(ISNA(INDEX(ISIC!$T:$T,MATCH(AQ41,ISIC!$D:$D,0))),"",INDEX(ISIC!$T:$T,MATCH(AQ41,ISIC!$D:$D,0)))</f>
        <v/>
      </c>
      <c r="AX41" s="103" t="str">
        <f>IF(AS41="","",COUNTIF('(NACE to ISIC)'!$E$2:$E$997,AQ41))</f>
        <v/>
      </c>
      <c r="AY41" t="e">
        <f>INDEX(ISIC!$T:$T,MATCH(AQ41,ISIC!$D:$D,0))</f>
        <v>#N/A</v>
      </c>
      <c r="BB41" s="41"/>
      <c r="BC41" s="41"/>
      <c r="BD41" s="41"/>
      <c r="BE41" s="41"/>
      <c r="BF41" s="41"/>
      <c r="BG41" s="41"/>
      <c r="BH41" s="41"/>
      <c r="BI41" s="41"/>
    </row>
    <row r="42" spans="2:61" x14ac:dyDescent="0.45">
      <c r="B42" s="93">
        <v>25</v>
      </c>
      <c r="C42" s="78" t="str">
        <f t="shared" si="0"/>
        <v/>
      </c>
      <c r="D42" s="78" t="str">
        <f t="shared" si="1"/>
        <v/>
      </c>
      <c r="E42" s="78" t="str">
        <f t="shared" si="2"/>
        <v/>
      </c>
      <c r="O42" s="97"/>
      <c r="P42" s="112"/>
      <c r="Q42" s="113"/>
      <c r="R42" s="113"/>
      <c r="S42" s="113"/>
      <c r="T42" s="113"/>
      <c r="U42" s="41"/>
      <c r="V42" s="41"/>
      <c r="AC42" s="41"/>
      <c r="AD42" s="41"/>
      <c r="AE42" s="41"/>
      <c r="AF42" s="41"/>
      <c r="AG42" s="41"/>
      <c r="AH42" s="41"/>
      <c r="AI42" s="41"/>
      <c r="AJ42" s="41"/>
      <c r="AO42" s="36"/>
      <c r="AP42" s="40">
        <v>25</v>
      </c>
      <c r="AQ42" s="98" t="str">
        <f t="array" ref="AQ42">IFERROR(INDEX(ANZSIC!$T$4:$T$1482,SMALL(IF(ANZSIC!$R$4:$R$1482=$AQ$15,ROW(ANZSIC!$T$4:$T$1482)-ROW(ANZSIC!R$4)+1),ROWS(AP$18:AP42))),"")</f>
        <v/>
      </c>
      <c r="AR42" s="100" t="str">
        <f>IF(AQ42="","",IF(COUNTIF(ISIC!$D:$D,AQ42)=0,"Not found",INDEX(ISIC!$B:$B,MATCH(AQ42,ISIC!$D:$D,0))))</f>
        <v/>
      </c>
      <c r="AS42" s="101" t="str">
        <f>IF(AQ42="","",IF(COUNTIF(ISIC!$D:$D,AQ42)=0,"Not found",INDEX(ISIC!$H:$H,MATCH(AQ42,ISIC!$D:$D,0))))</f>
        <v/>
      </c>
      <c r="AT42" s="101" t="str">
        <f>IF(AR42="","",IF(COUNTIF(ISIC!$D:$D,AQ42)=0,"Not found",INDEX(ISIC!$I:$I,MATCH(AQ42,ISIC!$D:$D,0))))</f>
        <v/>
      </c>
      <c r="AU42" s="101" t="str">
        <f>IF(AS42="","",IF(COUNTIF(ISIC!$D:$D,AQ42)=0,"Not found",INDEX(ISIC!$J:$J,MATCH(AQ42,ISIC!$D:$D,0))))</f>
        <v/>
      </c>
      <c r="AV42" s="101" t="str">
        <f>IF(AT42="","",IF(COUNTIF(ISIC!$D:$D,AQ42)=0,"Not found",INDEX(ISIC!$K:$K,MATCH(AQ42,ISIC!$D:$D,0))))</f>
        <v/>
      </c>
      <c r="AW42" s="102" t="str">
        <f>IF(ISNA(INDEX(ISIC!$T:$T,MATCH(AQ42,ISIC!$D:$D,0))),"",INDEX(ISIC!$T:$T,MATCH(AQ42,ISIC!$D:$D,0)))</f>
        <v/>
      </c>
      <c r="AX42" s="103" t="str">
        <f>IF(AS42="","",COUNTIF('(NACE to ISIC)'!$E$2:$E$997,AQ42))</f>
        <v/>
      </c>
      <c r="AY42" t="e">
        <f>INDEX(ISIC!$T:$T,MATCH(AQ42,ISIC!$D:$D,0))</f>
        <v>#N/A</v>
      </c>
      <c r="BB42" s="41"/>
      <c r="BC42" s="41"/>
      <c r="BD42" s="41"/>
      <c r="BE42" s="41"/>
      <c r="BF42" s="41"/>
      <c r="BG42" s="41"/>
      <c r="BH42" s="41"/>
      <c r="BI42" s="41"/>
    </row>
    <row r="43" spans="2:61" x14ac:dyDescent="0.45">
      <c r="B43" s="93">
        <v>26</v>
      </c>
      <c r="C43" s="78" t="str">
        <f t="shared" si="0"/>
        <v/>
      </c>
      <c r="D43" s="78" t="str">
        <f t="shared" si="1"/>
        <v/>
      </c>
      <c r="E43" s="78" t="str">
        <f t="shared" si="2"/>
        <v/>
      </c>
      <c r="O43" s="97"/>
      <c r="P43" s="112"/>
      <c r="Q43" s="113"/>
      <c r="R43" s="113"/>
      <c r="S43" s="113"/>
      <c r="T43" s="113"/>
      <c r="U43" s="41"/>
      <c r="V43" s="41"/>
      <c r="AC43" s="41"/>
      <c r="AD43" s="41"/>
      <c r="AE43" s="41"/>
      <c r="AF43" s="41"/>
      <c r="AG43" s="41"/>
      <c r="AH43" s="41"/>
      <c r="AI43" s="41"/>
      <c r="AJ43" s="41"/>
      <c r="AO43" s="36"/>
      <c r="AP43" s="40">
        <v>26</v>
      </c>
      <c r="AQ43" s="98" t="str">
        <f t="array" ref="AQ43">IFERROR(INDEX(ANZSIC!$T$4:$T$1482,SMALL(IF(ANZSIC!$R$4:$R$1482=$AQ$15,ROW(ANZSIC!$T$4:$T$1482)-ROW(ANZSIC!R$4)+1),ROWS(AP$18:AP43))),"")</f>
        <v/>
      </c>
      <c r="AR43" s="100" t="str">
        <f>IF(AQ43="","",IF(COUNTIF(ISIC!$D:$D,AQ43)=0,"Not found",INDEX(ISIC!$B:$B,MATCH(AQ43,ISIC!$D:$D,0))))</f>
        <v/>
      </c>
      <c r="AS43" s="101" t="str">
        <f>IF(AQ43="","",IF(COUNTIF(ISIC!$D:$D,AQ43)=0,"Not found",INDEX(ISIC!$H:$H,MATCH(AQ43,ISIC!$D:$D,0))))</f>
        <v/>
      </c>
      <c r="AT43" s="101" t="str">
        <f>IF(AR43="","",IF(COUNTIF(ISIC!$D:$D,AQ43)=0,"Not found",INDEX(ISIC!$I:$I,MATCH(AQ43,ISIC!$D:$D,0))))</f>
        <v/>
      </c>
      <c r="AU43" s="101" t="str">
        <f>IF(AS43="","",IF(COUNTIF(ISIC!$D:$D,AQ43)=0,"Not found",INDEX(ISIC!$J:$J,MATCH(AQ43,ISIC!$D:$D,0))))</f>
        <v/>
      </c>
      <c r="AV43" s="101" t="str">
        <f>IF(AT43="","",IF(COUNTIF(ISIC!$D:$D,AQ43)=0,"Not found",INDEX(ISIC!$K:$K,MATCH(AQ43,ISIC!$D:$D,0))))</f>
        <v/>
      </c>
      <c r="AW43" s="102" t="str">
        <f>IF(ISNA(INDEX(ISIC!$T:$T,MATCH(AQ43,ISIC!$D:$D,0))),"",INDEX(ISIC!$T:$T,MATCH(AQ43,ISIC!$D:$D,0)))</f>
        <v/>
      </c>
      <c r="AX43" s="103" t="str">
        <f>IF(AS43="","",COUNTIF('(NACE to ISIC)'!$E$2:$E$997,AQ43))</f>
        <v/>
      </c>
      <c r="AY43" t="e">
        <f>INDEX(ISIC!$T:$T,MATCH(AQ43,ISIC!$D:$D,0))</f>
        <v>#N/A</v>
      </c>
      <c r="BB43" s="41"/>
      <c r="BC43" s="41"/>
      <c r="BD43" s="41"/>
      <c r="BE43" s="41"/>
      <c r="BF43" s="41"/>
      <c r="BG43" s="41"/>
      <c r="BH43" s="41"/>
      <c r="BI43" s="41"/>
    </row>
    <row r="44" spans="2:61" x14ac:dyDescent="0.45">
      <c r="AP44" s="1"/>
      <c r="AQ44" s="49" t="str">
        <f>IF(AP44="","",IF(COUNTIF(ISIC!$D:$D,$AQ44)=0,"Not found",INDEX(ISIC!A:A,MATCH($AQ44,ISIC!$D:$D,0))))</f>
        <v/>
      </c>
      <c r="AR44" s="48"/>
      <c r="AS44" s="3"/>
      <c r="AT44" s="3"/>
      <c r="AU44" s="3"/>
      <c r="AV44" s="3"/>
    </row>
    <row r="45" spans="2:61" x14ac:dyDescent="0.45">
      <c r="AP45" s="1"/>
      <c r="AQ45" s="44"/>
      <c r="AR45" s="48"/>
      <c r="AS45" s="3"/>
      <c r="AT45" s="3"/>
      <c r="AU45" s="3"/>
      <c r="AV45" s="3"/>
    </row>
    <row r="46" spans="2:61" x14ac:dyDescent="0.45">
      <c r="AP46" s="1"/>
      <c r="AQ46" s="44"/>
      <c r="AR46" s="48"/>
      <c r="AS46" s="3"/>
      <c r="AT46" s="3"/>
      <c r="AU46" s="3"/>
      <c r="AV46" s="3"/>
    </row>
    <row r="47" spans="2:61" x14ac:dyDescent="0.45">
      <c r="AP47" s="1"/>
      <c r="AQ47" s="44"/>
      <c r="AR47" s="48"/>
      <c r="AS47" s="3"/>
      <c r="AT47" s="3"/>
      <c r="AU47" s="3"/>
      <c r="AV47" s="3"/>
    </row>
    <row r="48" spans="2:61" x14ac:dyDescent="0.45">
      <c r="AP48" s="1"/>
      <c r="AQ48" s="44"/>
      <c r="AR48" s="48"/>
      <c r="AS48" s="3"/>
      <c r="AT48" s="3"/>
      <c r="AU48" s="3"/>
      <c r="AV48" s="3"/>
    </row>
    <row r="49" spans="42:48" ht="35.549999999999997" customHeight="1" x14ac:dyDescent="0.45">
      <c r="AP49" s="1"/>
      <c r="AQ49" s="44"/>
      <c r="AR49" s="48"/>
      <c r="AS49" s="3"/>
      <c r="AT49" s="3"/>
      <c r="AU49" s="3"/>
      <c r="AV49" s="3"/>
    </row>
    <row r="50" spans="42:48" ht="35.549999999999997" customHeight="1" x14ac:dyDescent="0.45">
      <c r="AP50" s="1"/>
      <c r="AQ50" s="44"/>
      <c r="AR50" s="48"/>
      <c r="AS50" s="3"/>
      <c r="AT50" s="3"/>
      <c r="AU50" s="3"/>
      <c r="AV50" s="3"/>
    </row>
    <row r="51" spans="42:48" ht="35.549999999999997" customHeight="1" x14ac:dyDescent="0.45">
      <c r="AP51" s="1"/>
      <c r="AQ51" s="44"/>
      <c r="AR51" s="48"/>
      <c r="AS51" s="3"/>
      <c r="AT51" s="3"/>
      <c r="AU51" s="3"/>
      <c r="AV51" s="3"/>
    </row>
    <row r="52" spans="42:48" ht="35.549999999999997" customHeight="1" x14ac:dyDescent="0.45">
      <c r="AP52" s="1"/>
      <c r="AQ52" s="44"/>
      <c r="AR52" s="48"/>
      <c r="AS52" s="3"/>
      <c r="AT52" s="3"/>
      <c r="AU52" s="3"/>
      <c r="AV52" s="3"/>
    </row>
    <row r="53" spans="42:48" ht="35.549999999999997" customHeight="1" x14ac:dyDescent="0.45">
      <c r="AP53" s="1"/>
      <c r="AQ53" s="44"/>
      <c r="AR53" s="48"/>
      <c r="AS53" s="3"/>
      <c r="AT53" s="3"/>
      <c r="AU53" s="3"/>
      <c r="AV53" s="3"/>
    </row>
    <row r="54" spans="42:48" ht="35.549999999999997" customHeight="1" x14ac:dyDescent="0.45">
      <c r="AP54" s="1"/>
      <c r="AQ54" s="44"/>
      <c r="AR54" s="48"/>
      <c r="AS54" s="3"/>
      <c r="AT54" s="3"/>
      <c r="AU54" s="3"/>
      <c r="AV54" s="3"/>
    </row>
    <row r="55" spans="42:48" ht="35.549999999999997" customHeight="1" x14ac:dyDescent="0.45">
      <c r="AP55" s="1"/>
      <c r="AQ55" s="44"/>
      <c r="AR55" s="48"/>
      <c r="AS55" s="3"/>
      <c r="AT55" s="3"/>
      <c r="AU55" s="3"/>
      <c r="AV55" s="3"/>
    </row>
    <row r="56" spans="42:48" ht="35.549999999999997" customHeight="1" x14ac:dyDescent="0.45">
      <c r="AP56" s="1"/>
      <c r="AQ56" s="44"/>
      <c r="AR56" s="48"/>
      <c r="AS56" s="3"/>
      <c r="AT56" s="3"/>
      <c r="AU56" s="3"/>
      <c r="AV56" s="3"/>
    </row>
    <row r="57" spans="42:48" ht="35.549999999999997" customHeight="1" x14ac:dyDescent="0.45">
      <c r="AP57" s="1"/>
      <c r="AQ57" s="44"/>
      <c r="AR57" s="48"/>
      <c r="AS57" s="3"/>
      <c r="AT57" s="3"/>
      <c r="AU57" s="3"/>
      <c r="AV57" s="3"/>
    </row>
    <row r="58" spans="42:48" ht="35.549999999999997" customHeight="1" x14ac:dyDescent="0.45">
      <c r="AP58" s="1"/>
      <c r="AQ58" s="44"/>
      <c r="AR58" s="48"/>
      <c r="AS58" s="3"/>
      <c r="AT58" s="3"/>
      <c r="AU58" s="3"/>
      <c r="AV58" s="3"/>
    </row>
    <row r="59" spans="42:48" ht="35.549999999999997" customHeight="1" x14ac:dyDescent="0.45">
      <c r="AP59" s="1"/>
      <c r="AQ59" s="44"/>
      <c r="AR59" s="48"/>
      <c r="AS59" s="3"/>
      <c r="AT59" s="3"/>
      <c r="AU59" s="3"/>
      <c r="AV59" s="3"/>
    </row>
    <row r="60" spans="42:48" ht="35.549999999999997" customHeight="1" x14ac:dyDescent="0.45">
      <c r="AP60" s="1"/>
      <c r="AQ60" s="44"/>
      <c r="AR60" s="48"/>
      <c r="AS60" s="3"/>
      <c r="AT60" s="3"/>
      <c r="AU60" s="3"/>
      <c r="AV60" s="3"/>
    </row>
    <row r="61" spans="42:48" ht="35.549999999999997" customHeight="1" x14ac:dyDescent="0.45">
      <c r="AP61" s="1"/>
      <c r="AQ61" s="44"/>
      <c r="AR61" s="48"/>
      <c r="AS61" s="3"/>
      <c r="AT61" s="3"/>
      <c r="AU61" s="3"/>
      <c r="AV61" s="3"/>
    </row>
    <row r="62" spans="42:48" ht="35.549999999999997" customHeight="1" x14ac:dyDescent="0.45">
      <c r="AP62" s="1"/>
      <c r="AQ62" s="44"/>
      <c r="AR62" s="48"/>
      <c r="AS62" s="3"/>
      <c r="AT62" s="3"/>
      <c r="AU62" s="3"/>
      <c r="AV62" s="3"/>
    </row>
    <row r="63" spans="42:48" ht="35.549999999999997" customHeight="1" x14ac:dyDescent="0.45">
      <c r="AP63" s="1"/>
      <c r="AQ63" s="44"/>
      <c r="AR63" s="48"/>
      <c r="AS63" s="3"/>
      <c r="AT63" s="3"/>
      <c r="AU63" s="3"/>
      <c r="AV63" s="3"/>
    </row>
    <row r="64" spans="42:48" ht="35.549999999999997" customHeight="1" x14ac:dyDescent="0.45">
      <c r="AP64" s="1"/>
      <c r="AQ64" s="44"/>
      <c r="AR64" s="48"/>
      <c r="AS64" s="3"/>
      <c r="AT64" s="3"/>
      <c r="AU64" s="3"/>
      <c r="AV64" s="3"/>
    </row>
    <row r="65" ht="35.549999999999997" customHeight="1" x14ac:dyDescent="0.45"/>
    <row r="66" ht="35.549999999999997" customHeight="1" x14ac:dyDescent="0.45"/>
    <row r="67" ht="35.549999999999997" customHeight="1" x14ac:dyDescent="0.45"/>
    <row r="68" ht="35.549999999999997" customHeight="1" x14ac:dyDescent="0.45"/>
    <row r="69" ht="35.549999999999997" customHeight="1" x14ac:dyDescent="0.45"/>
    <row r="70" ht="35.549999999999997" customHeight="1" x14ac:dyDescent="0.45"/>
    <row r="71" ht="35.549999999999997" customHeight="1" x14ac:dyDescent="0.45"/>
    <row r="72" ht="35.549999999999997" customHeight="1" x14ac:dyDescent="0.45"/>
    <row r="73" ht="35.549999999999997" customHeight="1" x14ac:dyDescent="0.45"/>
    <row r="74" ht="35.549999999999997" customHeight="1" x14ac:dyDescent="0.45"/>
  </sheetData>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sheetPr>
  <dimension ref="A1:W769"/>
  <sheetViews>
    <sheetView workbookViewId="0">
      <pane ySplit="3" topLeftCell="A4" activePane="bottomLeft" state="frozen"/>
      <selection activeCell="C33" sqref="C33"/>
      <selection pane="bottomLeft" activeCell="C33" sqref="C33"/>
    </sheetView>
  </sheetViews>
  <sheetFormatPr defaultColWidth="8.73046875" defaultRowHeight="14.25" x14ac:dyDescent="0.45"/>
  <cols>
    <col min="1" max="1" width="7.59765625" style="2" customWidth="1"/>
    <col min="2" max="2" width="65.53125" style="2" customWidth="1"/>
    <col min="3" max="3" width="9" style="2" customWidth="1"/>
    <col min="4" max="4" width="11.796875" style="210" customWidth="1"/>
    <col min="5" max="5" width="11.796875" style="2" customWidth="1"/>
    <col min="6" max="6" width="5.53125" style="208" customWidth="1"/>
    <col min="7" max="7" width="10.46484375" style="2" customWidth="1"/>
    <col min="8" max="8" width="6.06640625" style="2" customWidth="1"/>
    <col min="9" max="9" width="9.796875" style="2" customWidth="1"/>
    <col min="10" max="10" width="8.73046875" style="2"/>
    <col min="11" max="11" width="9.796875" style="2" customWidth="1"/>
    <col min="12" max="12" width="11.73046875" style="208" customWidth="1"/>
    <col min="13" max="13" width="12.265625" style="208" customWidth="1"/>
    <col min="14" max="14" width="13.796875" style="2" customWidth="1"/>
    <col min="15" max="15" width="16.53125" style="2" customWidth="1"/>
    <col min="16" max="16" width="13.46484375" style="2" customWidth="1"/>
    <col min="17" max="17" width="13.265625" style="2" customWidth="1"/>
    <col min="18" max="18" width="13" style="2" customWidth="1"/>
    <col min="19" max="19" width="8.73046875" style="2"/>
    <col min="20" max="20" width="35.53125" style="2" customWidth="1"/>
    <col min="21" max="21" width="43.53125" style="2" customWidth="1"/>
    <col min="22" max="22" width="26.06640625" style="2" customWidth="1"/>
    <col min="23" max="16384" width="8.73046875" style="2"/>
  </cols>
  <sheetData>
    <row r="1" spans="1:23" x14ac:dyDescent="0.45">
      <c r="K1" s="244" t="s">
        <v>15820</v>
      </c>
      <c r="L1" s="245"/>
      <c r="M1" s="244">
        <v>9</v>
      </c>
      <c r="N1" s="244">
        <v>25</v>
      </c>
      <c r="O1" s="244">
        <v>25</v>
      </c>
      <c r="P1" s="244">
        <v>9</v>
      </c>
      <c r="Q1" s="244"/>
      <c r="R1" s="244">
        <v>21</v>
      </c>
      <c r="S1" s="246" t="s">
        <v>25737</v>
      </c>
      <c r="T1" s="247" t="s">
        <v>5207</v>
      </c>
      <c r="U1" s="247" t="s">
        <v>5207</v>
      </c>
      <c r="V1" s="247" t="s">
        <v>5207</v>
      </c>
      <c r="W1" s="248" t="s">
        <v>26494</v>
      </c>
    </row>
    <row r="3" spans="1:23" ht="42.75" x14ac:dyDescent="0.45">
      <c r="A3" s="75" t="s">
        <v>0</v>
      </c>
      <c r="B3" s="211" t="s">
        <v>1</v>
      </c>
      <c r="C3" s="249" t="s">
        <v>1364</v>
      </c>
      <c r="D3" s="250" t="s">
        <v>11486</v>
      </c>
      <c r="E3" s="250" t="s">
        <v>25391</v>
      </c>
      <c r="F3" s="222" t="s">
        <v>11487</v>
      </c>
      <c r="G3" s="249" t="s">
        <v>26511</v>
      </c>
      <c r="H3" s="249" t="s">
        <v>1363</v>
      </c>
      <c r="I3" s="249" t="s">
        <v>11489</v>
      </c>
      <c r="J3" s="249" t="s">
        <v>11490</v>
      </c>
      <c r="K3" s="249" t="s">
        <v>1359</v>
      </c>
      <c r="L3" s="221" t="s">
        <v>25358</v>
      </c>
      <c r="M3" s="222" t="s">
        <v>17955</v>
      </c>
      <c r="N3" s="222" t="s">
        <v>17958</v>
      </c>
      <c r="O3" s="222" t="s">
        <v>17956</v>
      </c>
      <c r="P3" s="222" t="s">
        <v>21937</v>
      </c>
      <c r="Q3" s="222" t="s">
        <v>21931</v>
      </c>
      <c r="R3" s="249" t="s">
        <v>24839</v>
      </c>
      <c r="S3" s="222" t="s">
        <v>25344</v>
      </c>
      <c r="T3" s="222" t="s">
        <v>21937</v>
      </c>
      <c r="U3" s="222" t="s">
        <v>17956</v>
      </c>
      <c r="V3" s="222" t="s">
        <v>25738</v>
      </c>
    </row>
    <row r="4" spans="1:23" x14ac:dyDescent="0.45">
      <c r="A4" s="76" t="s">
        <v>2</v>
      </c>
      <c r="B4" s="251" t="s">
        <v>3</v>
      </c>
      <c r="C4" s="252" t="s">
        <v>9078</v>
      </c>
      <c r="D4" s="253" t="s">
        <v>21927</v>
      </c>
      <c r="E4" s="234" t="s">
        <v>1356</v>
      </c>
      <c r="F4" s="254">
        <v>1</v>
      </c>
      <c r="G4" s="252" t="s">
        <v>1363</v>
      </c>
      <c r="H4" s="252" t="s">
        <v>2</v>
      </c>
      <c r="I4" s="255" t="s">
        <v>1360</v>
      </c>
      <c r="J4" s="255" t="s">
        <v>1361</v>
      </c>
      <c r="K4" s="255" t="s">
        <v>1362</v>
      </c>
      <c r="L4" s="236" t="s">
        <v>5191</v>
      </c>
      <c r="M4" s="254">
        <v>1</v>
      </c>
      <c r="N4" s="254">
        <v>0</v>
      </c>
      <c r="O4" s="254">
        <v>0</v>
      </c>
      <c r="P4" s="254">
        <v>1</v>
      </c>
      <c r="Q4" s="252" t="s">
        <v>5191</v>
      </c>
      <c r="R4" s="254">
        <v>0</v>
      </c>
      <c r="S4" s="252" t="e">
        <v>#REF!</v>
      </c>
      <c r="T4" s="256" t="s">
        <v>18961</v>
      </c>
      <c r="U4" s="256" t="s">
        <v>5207</v>
      </c>
      <c r="V4" s="256" t="s">
        <v>5207</v>
      </c>
    </row>
    <row r="5" spans="1:23" x14ac:dyDescent="0.45">
      <c r="A5" s="76" t="s">
        <v>4</v>
      </c>
      <c r="B5" s="251" t="s">
        <v>5</v>
      </c>
      <c r="C5" s="252" t="s">
        <v>9079</v>
      </c>
      <c r="D5" s="253" t="s">
        <v>21926</v>
      </c>
      <c r="E5" s="234" t="s">
        <v>21927</v>
      </c>
      <c r="F5" s="254">
        <v>2</v>
      </c>
      <c r="G5" s="252" t="s">
        <v>11489</v>
      </c>
      <c r="H5" s="255" t="s">
        <v>2</v>
      </c>
      <c r="I5" s="255" t="s">
        <v>4</v>
      </c>
      <c r="J5" s="255" t="s">
        <v>1361</v>
      </c>
      <c r="K5" s="255" t="s">
        <v>1362</v>
      </c>
      <c r="L5" s="236" t="s">
        <v>5191</v>
      </c>
      <c r="M5" s="254">
        <v>1</v>
      </c>
      <c r="N5" s="254">
        <v>0</v>
      </c>
      <c r="O5" s="254">
        <v>0</v>
      </c>
      <c r="P5" s="254">
        <v>1</v>
      </c>
      <c r="Q5" s="252" t="s">
        <v>5191</v>
      </c>
      <c r="R5" s="254">
        <v>0</v>
      </c>
      <c r="S5" s="252" t="e">
        <v>#REF!</v>
      </c>
      <c r="T5" s="256" t="s">
        <v>18960</v>
      </c>
      <c r="U5" s="256" t="s">
        <v>5207</v>
      </c>
      <c r="V5" s="256" t="s">
        <v>5207</v>
      </c>
    </row>
    <row r="6" spans="1:23" x14ac:dyDescent="0.45">
      <c r="A6" s="76" t="s">
        <v>6</v>
      </c>
      <c r="B6" s="251" t="s">
        <v>7</v>
      </c>
      <c r="C6" s="252" t="s">
        <v>9080</v>
      </c>
      <c r="D6" s="253" t="s">
        <v>21925</v>
      </c>
      <c r="E6" s="234" t="s">
        <v>21926</v>
      </c>
      <c r="F6" s="254">
        <v>3</v>
      </c>
      <c r="G6" s="252" t="s">
        <v>11490</v>
      </c>
      <c r="H6" s="252" t="s">
        <v>2</v>
      </c>
      <c r="I6" s="255" t="s">
        <v>4</v>
      </c>
      <c r="J6" s="255" t="s">
        <v>6</v>
      </c>
      <c r="K6" s="255" t="s">
        <v>1362</v>
      </c>
      <c r="L6" s="236" t="s">
        <v>5191</v>
      </c>
      <c r="M6" s="254">
        <v>1</v>
      </c>
      <c r="N6" s="254">
        <v>0</v>
      </c>
      <c r="O6" s="254">
        <v>0</v>
      </c>
      <c r="P6" s="254">
        <v>1</v>
      </c>
      <c r="Q6" s="252" t="s">
        <v>5191</v>
      </c>
      <c r="R6" s="254">
        <v>0</v>
      </c>
      <c r="S6" s="252" t="e">
        <v>#REF!</v>
      </c>
      <c r="T6" s="256" t="s">
        <v>18959</v>
      </c>
      <c r="U6" s="256" t="s">
        <v>5207</v>
      </c>
      <c r="V6" s="256" t="s">
        <v>5207</v>
      </c>
    </row>
    <row r="7" spans="1:23" ht="42.75" x14ac:dyDescent="0.45">
      <c r="A7" s="76" t="s">
        <v>8</v>
      </c>
      <c r="B7" s="251" t="s">
        <v>9</v>
      </c>
      <c r="C7" s="252" t="s">
        <v>9081</v>
      </c>
      <c r="D7" s="253" t="s">
        <v>21924</v>
      </c>
      <c r="E7" s="234" t="s">
        <v>21925</v>
      </c>
      <c r="F7" s="254">
        <v>4</v>
      </c>
      <c r="G7" s="252" t="s">
        <v>1359</v>
      </c>
      <c r="H7" s="252" t="s">
        <v>2</v>
      </c>
      <c r="I7" s="255" t="s">
        <v>4</v>
      </c>
      <c r="J7" s="255" t="s">
        <v>6</v>
      </c>
      <c r="K7" s="255" t="s">
        <v>8</v>
      </c>
      <c r="L7" s="236" t="s">
        <v>5191</v>
      </c>
      <c r="M7" s="254">
        <v>1</v>
      </c>
      <c r="N7" s="254">
        <v>9</v>
      </c>
      <c r="O7" s="254">
        <v>9</v>
      </c>
      <c r="P7" s="254">
        <v>1</v>
      </c>
      <c r="Q7" s="252"/>
      <c r="R7" s="254">
        <v>4</v>
      </c>
      <c r="S7" s="252" t="e">
        <v>#REF!</v>
      </c>
      <c r="T7" s="256" t="s">
        <v>18958</v>
      </c>
      <c r="U7" s="256" t="s">
        <v>25791</v>
      </c>
      <c r="V7" s="256" t="s">
        <v>25792</v>
      </c>
    </row>
    <row r="8" spans="1:23" x14ac:dyDescent="0.45">
      <c r="A8" s="76" t="s">
        <v>10</v>
      </c>
      <c r="B8" s="251" t="s">
        <v>11</v>
      </c>
      <c r="C8" s="252" t="s">
        <v>9082</v>
      </c>
      <c r="D8" s="253" t="s">
        <v>21923</v>
      </c>
      <c r="E8" s="234" t="s">
        <v>21925</v>
      </c>
      <c r="F8" s="254">
        <v>4</v>
      </c>
      <c r="G8" s="252" t="s">
        <v>1359</v>
      </c>
      <c r="H8" s="252" t="s">
        <v>2</v>
      </c>
      <c r="I8" s="255" t="s">
        <v>4</v>
      </c>
      <c r="J8" s="255" t="s">
        <v>6</v>
      </c>
      <c r="K8" s="255" t="s">
        <v>10</v>
      </c>
      <c r="L8" s="236" t="s">
        <v>5191</v>
      </c>
      <c r="M8" s="254">
        <v>1</v>
      </c>
      <c r="N8" s="254">
        <v>1</v>
      </c>
      <c r="O8" s="254">
        <v>1</v>
      </c>
      <c r="P8" s="254">
        <v>1</v>
      </c>
      <c r="Q8" s="252"/>
      <c r="R8" s="254">
        <v>1</v>
      </c>
      <c r="S8" s="252" t="e">
        <v>#REF!</v>
      </c>
      <c r="T8" s="256" t="s">
        <v>18957</v>
      </c>
      <c r="U8" s="256" t="s">
        <v>21147</v>
      </c>
      <c r="V8" s="256" t="s">
        <v>24861</v>
      </c>
    </row>
    <row r="9" spans="1:23" ht="28.5" x14ac:dyDescent="0.45">
      <c r="A9" s="76" t="s">
        <v>12</v>
      </c>
      <c r="B9" s="251" t="s">
        <v>13</v>
      </c>
      <c r="C9" s="252" t="s">
        <v>9083</v>
      </c>
      <c r="D9" s="253" t="s">
        <v>21922</v>
      </c>
      <c r="E9" s="234" t="s">
        <v>21925</v>
      </c>
      <c r="F9" s="254">
        <v>4</v>
      </c>
      <c r="G9" s="252" t="s">
        <v>1359</v>
      </c>
      <c r="H9" s="252" t="s">
        <v>2</v>
      </c>
      <c r="I9" s="255" t="s">
        <v>4</v>
      </c>
      <c r="J9" s="255" t="s">
        <v>6</v>
      </c>
      <c r="K9" s="255" t="s">
        <v>12</v>
      </c>
      <c r="L9" s="236" t="s">
        <v>5191</v>
      </c>
      <c r="M9" s="254">
        <v>1</v>
      </c>
      <c r="N9" s="254">
        <v>5</v>
      </c>
      <c r="O9" s="254">
        <v>5</v>
      </c>
      <c r="P9" s="254">
        <v>1</v>
      </c>
      <c r="Q9" s="252"/>
      <c r="R9" s="254">
        <v>3</v>
      </c>
      <c r="S9" s="252" t="e">
        <v>#REF!</v>
      </c>
      <c r="T9" s="256" t="s">
        <v>18956</v>
      </c>
      <c r="U9" s="256" t="s">
        <v>25793</v>
      </c>
      <c r="V9" s="256" t="s">
        <v>25794</v>
      </c>
    </row>
    <row r="10" spans="1:23" x14ac:dyDescent="0.45">
      <c r="A10" s="76" t="s">
        <v>14</v>
      </c>
      <c r="B10" s="251" t="s">
        <v>15</v>
      </c>
      <c r="C10" s="252" t="s">
        <v>9084</v>
      </c>
      <c r="D10" s="253" t="s">
        <v>21921</v>
      </c>
      <c r="E10" s="234" t="s">
        <v>21925</v>
      </c>
      <c r="F10" s="254">
        <v>4</v>
      </c>
      <c r="G10" s="252" t="s">
        <v>1359</v>
      </c>
      <c r="H10" s="252" t="s">
        <v>2</v>
      </c>
      <c r="I10" s="255" t="s">
        <v>4</v>
      </c>
      <c r="J10" s="255" t="s">
        <v>6</v>
      </c>
      <c r="K10" s="255" t="s">
        <v>14</v>
      </c>
      <c r="L10" s="236" t="s">
        <v>5191</v>
      </c>
      <c r="M10" s="254">
        <v>1</v>
      </c>
      <c r="N10" s="254">
        <v>1</v>
      </c>
      <c r="O10" s="254">
        <v>1</v>
      </c>
      <c r="P10" s="254">
        <v>1</v>
      </c>
      <c r="Q10" s="252"/>
      <c r="R10" s="254">
        <v>1</v>
      </c>
      <c r="S10" s="252" t="e">
        <v>#REF!</v>
      </c>
      <c r="T10" s="256" t="s">
        <v>18955</v>
      </c>
      <c r="U10" s="256" t="s">
        <v>21113</v>
      </c>
      <c r="V10" s="256" t="s">
        <v>24863</v>
      </c>
    </row>
    <row r="11" spans="1:23" x14ac:dyDescent="0.45">
      <c r="A11" s="76" t="s">
        <v>16</v>
      </c>
      <c r="B11" s="251" t="s">
        <v>17</v>
      </c>
      <c r="C11" s="252" t="s">
        <v>9085</v>
      </c>
      <c r="D11" s="253" t="s">
        <v>21920</v>
      </c>
      <c r="E11" s="234" t="s">
        <v>21925</v>
      </c>
      <c r="F11" s="254">
        <v>4</v>
      </c>
      <c r="G11" s="252" t="s">
        <v>1359</v>
      </c>
      <c r="H11" s="252" t="s">
        <v>2</v>
      </c>
      <c r="I11" s="255" t="s">
        <v>4</v>
      </c>
      <c r="J11" s="255" t="s">
        <v>6</v>
      </c>
      <c r="K11" s="255" t="s">
        <v>16</v>
      </c>
      <c r="L11" s="236" t="s">
        <v>5191</v>
      </c>
      <c r="M11" s="254">
        <v>1</v>
      </c>
      <c r="N11" s="254">
        <v>1</v>
      </c>
      <c r="O11" s="254">
        <v>1</v>
      </c>
      <c r="P11" s="254">
        <v>1</v>
      </c>
      <c r="Q11" s="252"/>
      <c r="R11" s="254">
        <v>1</v>
      </c>
      <c r="S11" s="252" t="e">
        <v>#REF!</v>
      </c>
      <c r="T11" s="256" t="s">
        <v>18954</v>
      </c>
      <c r="U11" s="256" t="s">
        <v>21117</v>
      </c>
      <c r="V11" s="256" t="s">
        <v>24865</v>
      </c>
    </row>
    <row r="12" spans="1:23" x14ac:dyDescent="0.45">
      <c r="A12" s="76" t="s">
        <v>18</v>
      </c>
      <c r="B12" s="251" t="s">
        <v>19</v>
      </c>
      <c r="C12" s="252" t="s">
        <v>9086</v>
      </c>
      <c r="D12" s="253" t="s">
        <v>21919</v>
      </c>
      <c r="E12" s="234" t="s">
        <v>21925</v>
      </c>
      <c r="F12" s="254">
        <v>4</v>
      </c>
      <c r="G12" s="252" t="s">
        <v>1359</v>
      </c>
      <c r="H12" s="252" t="s">
        <v>2</v>
      </c>
      <c r="I12" s="255" t="s">
        <v>4</v>
      </c>
      <c r="J12" s="255" t="s">
        <v>6</v>
      </c>
      <c r="K12" s="255" t="s">
        <v>18</v>
      </c>
      <c r="L12" s="236" t="s">
        <v>5191</v>
      </c>
      <c r="M12" s="254">
        <v>1</v>
      </c>
      <c r="N12" s="254">
        <v>2</v>
      </c>
      <c r="O12" s="254">
        <v>2</v>
      </c>
      <c r="P12" s="254">
        <v>1</v>
      </c>
      <c r="Q12" s="252"/>
      <c r="R12" s="254">
        <v>2</v>
      </c>
      <c r="S12" s="252" t="e">
        <v>#REF!</v>
      </c>
      <c r="T12" s="256" t="s">
        <v>18953</v>
      </c>
      <c r="U12" s="256" t="s">
        <v>25795</v>
      </c>
      <c r="V12" s="256" t="s">
        <v>25796</v>
      </c>
    </row>
    <row r="13" spans="1:23" ht="42.75" x14ac:dyDescent="0.45">
      <c r="A13" s="76" t="s">
        <v>20</v>
      </c>
      <c r="B13" s="251" t="s">
        <v>21</v>
      </c>
      <c r="C13" s="252" t="s">
        <v>9087</v>
      </c>
      <c r="D13" s="253" t="s">
        <v>21918</v>
      </c>
      <c r="E13" s="234" t="s">
        <v>21925</v>
      </c>
      <c r="F13" s="254">
        <v>4</v>
      </c>
      <c r="G13" s="252" t="s">
        <v>1359</v>
      </c>
      <c r="H13" s="252" t="s">
        <v>2</v>
      </c>
      <c r="I13" s="255" t="s">
        <v>4</v>
      </c>
      <c r="J13" s="255" t="s">
        <v>6</v>
      </c>
      <c r="K13" s="255" t="s">
        <v>20</v>
      </c>
      <c r="L13" s="236" t="s">
        <v>5191</v>
      </c>
      <c r="M13" s="254">
        <v>1</v>
      </c>
      <c r="N13" s="254">
        <v>3</v>
      </c>
      <c r="O13" s="254">
        <v>3</v>
      </c>
      <c r="P13" s="254">
        <v>1</v>
      </c>
      <c r="Q13" s="252"/>
      <c r="R13" s="254">
        <v>6</v>
      </c>
      <c r="S13" s="252" t="e">
        <v>#REF!</v>
      </c>
      <c r="T13" s="256" t="s">
        <v>18952</v>
      </c>
      <c r="U13" s="256" t="s">
        <v>25797</v>
      </c>
      <c r="V13" s="256" t="s">
        <v>25798</v>
      </c>
    </row>
    <row r="14" spans="1:23" x14ac:dyDescent="0.45">
      <c r="A14" s="76" t="s">
        <v>22</v>
      </c>
      <c r="B14" s="251" t="s">
        <v>23</v>
      </c>
      <c r="C14" s="252" t="s">
        <v>9088</v>
      </c>
      <c r="D14" s="253" t="s">
        <v>21917</v>
      </c>
      <c r="E14" s="234" t="s">
        <v>21926</v>
      </c>
      <c r="F14" s="254">
        <v>3</v>
      </c>
      <c r="G14" s="252" t="s">
        <v>11490</v>
      </c>
      <c r="H14" s="252" t="s">
        <v>2</v>
      </c>
      <c r="I14" s="255" t="s">
        <v>4</v>
      </c>
      <c r="J14" s="255" t="s">
        <v>22</v>
      </c>
      <c r="K14" s="255" t="s">
        <v>1362</v>
      </c>
      <c r="L14" s="236" t="s">
        <v>5191</v>
      </c>
      <c r="M14" s="254">
        <v>1</v>
      </c>
      <c r="N14" s="254">
        <v>2</v>
      </c>
      <c r="O14" s="254">
        <v>2</v>
      </c>
      <c r="P14" s="254">
        <v>1</v>
      </c>
      <c r="Q14" s="252"/>
      <c r="R14" s="254">
        <v>0</v>
      </c>
      <c r="S14" s="252" t="e">
        <v>#REF!</v>
      </c>
      <c r="T14" s="256" t="s">
        <v>18951</v>
      </c>
      <c r="U14" s="256" t="s">
        <v>25799</v>
      </c>
      <c r="V14" s="256" t="s">
        <v>5207</v>
      </c>
    </row>
    <row r="15" spans="1:23" x14ac:dyDescent="0.45">
      <c r="A15" s="76" t="s">
        <v>24</v>
      </c>
      <c r="B15" s="251" t="s">
        <v>25</v>
      </c>
      <c r="C15" s="252" t="s">
        <v>9089</v>
      </c>
      <c r="D15" s="253" t="s">
        <v>21916</v>
      </c>
      <c r="E15" s="234" t="s">
        <v>21917</v>
      </c>
      <c r="F15" s="254">
        <v>4</v>
      </c>
      <c r="G15" s="252" t="s">
        <v>1359</v>
      </c>
      <c r="H15" s="252" t="s">
        <v>2</v>
      </c>
      <c r="I15" s="255" t="s">
        <v>4</v>
      </c>
      <c r="J15" s="255" t="s">
        <v>22</v>
      </c>
      <c r="K15" s="255" t="s">
        <v>24</v>
      </c>
      <c r="L15" s="236" t="s">
        <v>5191</v>
      </c>
      <c r="M15" s="254">
        <v>1</v>
      </c>
      <c r="N15" s="254">
        <v>1</v>
      </c>
      <c r="O15" s="254">
        <v>1</v>
      </c>
      <c r="P15" s="254">
        <v>1</v>
      </c>
      <c r="Q15" s="252"/>
      <c r="R15" s="254">
        <v>1</v>
      </c>
      <c r="S15" s="252" t="e">
        <v>#REF!</v>
      </c>
      <c r="T15" s="256" t="s">
        <v>18950</v>
      </c>
      <c r="U15" s="256" t="s">
        <v>21132</v>
      </c>
      <c r="V15" s="256" t="s">
        <v>24848</v>
      </c>
    </row>
    <row r="16" spans="1:23" x14ac:dyDescent="0.45">
      <c r="A16" s="76" t="s">
        <v>26</v>
      </c>
      <c r="B16" s="251" t="s">
        <v>27</v>
      </c>
      <c r="C16" s="252" t="s">
        <v>9090</v>
      </c>
      <c r="D16" s="253" t="s">
        <v>21915</v>
      </c>
      <c r="E16" s="234" t="s">
        <v>21917</v>
      </c>
      <c r="F16" s="254">
        <v>4</v>
      </c>
      <c r="G16" s="252" t="s">
        <v>1359</v>
      </c>
      <c r="H16" s="252" t="s">
        <v>2</v>
      </c>
      <c r="I16" s="255" t="s">
        <v>4</v>
      </c>
      <c r="J16" s="255" t="s">
        <v>22</v>
      </c>
      <c r="K16" s="255" t="s">
        <v>26</v>
      </c>
      <c r="L16" s="236" t="s">
        <v>5191</v>
      </c>
      <c r="M16" s="254">
        <v>1</v>
      </c>
      <c r="N16" s="254">
        <v>2</v>
      </c>
      <c r="O16" s="254">
        <v>2</v>
      </c>
      <c r="P16" s="254">
        <v>1</v>
      </c>
      <c r="Q16" s="252"/>
      <c r="R16" s="254">
        <v>1</v>
      </c>
      <c r="S16" s="252" t="e">
        <v>#REF!</v>
      </c>
      <c r="T16" s="256" t="s">
        <v>18949</v>
      </c>
      <c r="U16" s="256" t="s">
        <v>25800</v>
      </c>
      <c r="V16" s="256" t="s">
        <v>24855</v>
      </c>
    </row>
    <row r="17" spans="1:22" x14ac:dyDescent="0.45">
      <c r="A17" s="76" t="s">
        <v>28</v>
      </c>
      <c r="B17" s="251" t="s">
        <v>29</v>
      </c>
      <c r="C17" s="252" t="s">
        <v>9091</v>
      </c>
      <c r="D17" s="253" t="s">
        <v>21914</v>
      </c>
      <c r="E17" s="234" t="s">
        <v>21917</v>
      </c>
      <c r="F17" s="254">
        <v>4</v>
      </c>
      <c r="G17" s="252" t="s">
        <v>1359</v>
      </c>
      <c r="H17" s="252" t="s">
        <v>2</v>
      </c>
      <c r="I17" s="255" t="s">
        <v>4</v>
      </c>
      <c r="J17" s="255" t="s">
        <v>22</v>
      </c>
      <c r="K17" s="255" t="s">
        <v>28</v>
      </c>
      <c r="L17" s="236" t="s">
        <v>5191</v>
      </c>
      <c r="M17" s="254">
        <v>1</v>
      </c>
      <c r="N17" s="254">
        <v>2</v>
      </c>
      <c r="O17" s="254">
        <v>2</v>
      </c>
      <c r="P17" s="254">
        <v>1</v>
      </c>
      <c r="Q17" s="252"/>
      <c r="R17" s="254">
        <v>1</v>
      </c>
      <c r="S17" s="252" t="e">
        <v>#REF!</v>
      </c>
      <c r="T17" s="256" t="s">
        <v>18948</v>
      </c>
      <c r="U17" s="256" t="s">
        <v>25801</v>
      </c>
      <c r="V17" s="256" t="s">
        <v>24853</v>
      </c>
    </row>
    <row r="18" spans="1:22" x14ac:dyDescent="0.45">
      <c r="A18" s="76" t="s">
        <v>30</v>
      </c>
      <c r="B18" s="251" t="s">
        <v>31</v>
      </c>
      <c r="C18" s="252" t="s">
        <v>9092</v>
      </c>
      <c r="D18" s="253" t="s">
        <v>21913</v>
      </c>
      <c r="E18" s="234" t="s">
        <v>21917</v>
      </c>
      <c r="F18" s="254">
        <v>4</v>
      </c>
      <c r="G18" s="252" t="s">
        <v>1359</v>
      </c>
      <c r="H18" s="252" t="s">
        <v>2</v>
      </c>
      <c r="I18" s="255" t="s">
        <v>4</v>
      </c>
      <c r="J18" s="255" t="s">
        <v>22</v>
      </c>
      <c r="K18" s="255" t="s">
        <v>30</v>
      </c>
      <c r="L18" s="236" t="s">
        <v>5191</v>
      </c>
      <c r="M18" s="254">
        <v>1</v>
      </c>
      <c r="N18" s="254">
        <v>2</v>
      </c>
      <c r="O18" s="254">
        <v>2</v>
      </c>
      <c r="P18" s="254">
        <v>1</v>
      </c>
      <c r="Q18" s="252"/>
      <c r="R18" s="254">
        <v>2</v>
      </c>
      <c r="S18" s="252" t="e">
        <v>#REF!</v>
      </c>
      <c r="T18" s="256" t="s">
        <v>18947</v>
      </c>
      <c r="U18" s="256" t="s">
        <v>25802</v>
      </c>
      <c r="V18" s="256" t="s">
        <v>25803</v>
      </c>
    </row>
    <row r="19" spans="1:22" ht="28.5" x14ac:dyDescent="0.45">
      <c r="A19" s="76" t="s">
        <v>32</v>
      </c>
      <c r="B19" s="251" t="s">
        <v>33</v>
      </c>
      <c r="C19" s="252" t="s">
        <v>9093</v>
      </c>
      <c r="D19" s="253" t="s">
        <v>21912</v>
      </c>
      <c r="E19" s="234" t="s">
        <v>21917</v>
      </c>
      <c r="F19" s="254">
        <v>4</v>
      </c>
      <c r="G19" s="252" t="s">
        <v>1359</v>
      </c>
      <c r="H19" s="252" t="s">
        <v>2</v>
      </c>
      <c r="I19" s="255" t="s">
        <v>4</v>
      </c>
      <c r="J19" s="255" t="s">
        <v>22</v>
      </c>
      <c r="K19" s="255" t="s">
        <v>32</v>
      </c>
      <c r="L19" s="236" t="s">
        <v>5191</v>
      </c>
      <c r="M19" s="254">
        <v>1</v>
      </c>
      <c r="N19" s="254">
        <v>4</v>
      </c>
      <c r="O19" s="254">
        <v>4</v>
      </c>
      <c r="P19" s="254">
        <v>1</v>
      </c>
      <c r="Q19" s="252"/>
      <c r="R19" s="254">
        <v>3</v>
      </c>
      <c r="S19" s="252" t="e">
        <v>#REF!</v>
      </c>
      <c r="T19" s="256" t="s">
        <v>18946</v>
      </c>
      <c r="U19" s="256" t="s">
        <v>25804</v>
      </c>
      <c r="V19" s="256" t="s">
        <v>25805</v>
      </c>
    </row>
    <row r="20" spans="1:22" x14ac:dyDescent="0.45">
      <c r="A20" s="76" t="s">
        <v>34</v>
      </c>
      <c r="B20" s="251" t="s">
        <v>35</v>
      </c>
      <c r="C20" s="252" t="s">
        <v>9094</v>
      </c>
      <c r="D20" s="253" t="s">
        <v>21911</v>
      </c>
      <c r="E20" s="234" t="s">
        <v>21917</v>
      </c>
      <c r="F20" s="254">
        <v>4</v>
      </c>
      <c r="G20" s="252" t="s">
        <v>1359</v>
      </c>
      <c r="H20" s="252" t="s">
        <v>2</v>
      </c>
      <c r="I20" s="255" t="s">
        <v>4</v>
      </c>
      <c r="J20" s="255" t="s">
        <v>22</v>
      </c>
      <c r="K20" s="255" t="s">
        <v>34</v>
      </c>
      <c r="L20" s="236" t="s">
        <v>5191</v>
      </c>
      <c r="M20" s="254">
        <v>1</v>
      </c>
      <c r="N20" s="254">
        <v>2</v>
      </c>
      <c r="O20" s="254">
        <v>2</v>
      </c>
      <c r="P20" s="254">
        <v>1</v>
      </c>
      <c r="Q20" s="252"/>
      <c r="R20" s="254">
        <v>2</v>
      </c>
      <c r="S20" s="252" t="e">
        <v>#REF!</v>
      </c>
      <c r="T20" s="256" t="s">
        <v>18945</v>
      </c>
      <c r="U20" s="256" t="s">
        <v>25806</v>
      </c>
      <c r="V20" s="256" t="s">
        <v>25807</v>
      </c>
    </row>
    <row r="21" spans="1:22" x14ac:dyDescent="0.45">
      <c r="A21" s="76" t="s">
        <v>36</v>
      </c>
      <c r="B21" s="251" t="s">
        <v>37</v>
      </c>
      <c r="C21" s="252" t="s">
        <v>9095</v>
      </c>
      <c r="D21" s="253" t="s">
        <v>21910</v>
      </c>
      <c r="E21" s="234" t="s">
        <v>21917</v>
      </c>
      <c r="F21" s="254">
        <v>4</v>
      </c>
      <c r="G21" s="252" t="s">
        <v>1359</v>
      </c>
      <c r="H21" s="252" t="s">
        <v>2</v>
      </c>
      <c r="I21" s="255" t="s">
        <v>4</v>
      </c>
      <c r="J21" s="255" t="s">
        <v>22</v>
      </c>
      <c r="K21" s="255" t="s">
        <v>36</v>
      </c>
      <c r="L21" s="236" t="s">
        <v>5191</v>
      </c>
      <c r="M21" s="254">
        <v>1</v>
      </c>
      <c r="N21" s="254">
        <v>2</v>
      </c>
      <c r="O21" s="254">
        <v>2</v>
      </c>
      <c r="P21" s="254">
        <v>1</v>
      </c>
      <c r="Q21" s="252"/>
      <c r="R21" s="254">
        <v>1</v>
      </c>
      <c r="S21" s="252" t="e">
        <v>#REF!</v>
      </c>
      <c r="T21" s="256" t="s">
        <v>18944</v>
      </c>
      <c r="U21" s="256" t="s">
        <v>25808</v>
      </c>
      <c r="V21" s="256" t="s">
        <v>24865</v>
      </c>
    </row>
    <row r="22" spans="1:22" ht="28.5" x14ac:dyDescent="0.45">
      <c r="A22" s="76" t="s">
        <v>38</v>
      </c>
      <c r="B22" s="251" t="s">
        <v>39</v>
      </c>
      <c r="C22" s="252" t="s">
        <v>9096</v>
      </c>
      <c r="D22" s="253" t="s">
        <v>21909</v>
      </c>
      <c r="E22" s="234" t="s">
        <v>21917</v>
      </c>
      <c r="F22" s="254">
        <v>4</v>
      </c>
      <c r="G22" s="252" t="s">
        <v>1359</v>
      </c>
      <c r="H22" s="252" t="s">
        <v>2</v>
      </c>
      <c r="I22" s="255" t="s">
        <v>4</v>
      </c>
      <c r="J22" s="255" t="s">
        <v>22</v>
      </c>
      <c r="K22" s="255" t="s">
        <v>38</v>
      </c>
      <c r="L22" s="236" t="s">
        <v>5191</v>
      </c>
      <c r="M22" s="254">
        <v>1</v>
      </c>
      <c r="N22" s="254">
        <v>3</v>
      </c>
      <c r="O22" s="254">
        <v>3</v>
      </c>
      <c r="P22" s="254">
        <v>1</v>
      </c>
      <c r="Q22" s="252"/>
      <c r="R22" s="254">
        <v>3</v>
      </c>
      <c r="S22" s="252" t="e">
        <v>#REF!</v>
      </c>
      <c r="T22" s="256" t="s">
        <v>18943</v>
      </c>
      <c r="U22" s="256" t="s">
        <v>25809</v>
      </c>
      <c r="V22" s="256" t="s">
        <v>25810</v>
      </c>
    </row>
    <row r="23" spans="1:22" ht="57" x14ac:dyDescent="0.45">
      <c r="A23" s="76" t="s">
        <v>40</v>
      </c>
      <c r="B23" s="251" t="s">
        <v>41</v>
      </c>
      <c r="C23" s="252" t="s">
        <v>9097</v>
      </c>
      <c r="D23" s="253" t="s">
        <v>21908</v>
      </c>
      <c r="E23" s="234" t="s">
        <v>21917</v>
      </c>
      <c r="F23" s="254">
        <v>4</v>
      </c>
      <c r="G23" s="252" t="s">
        <v>1359</v>
      </c>
      <c r="H23" s="252" t="s">
        <v>2</v>
      </c>
      <c r="I23" s="255" t="s">
        <v>4</v>
      </c>
      <c r="J23" s="255" t="s">
        <v>22</v>
      </c>
      <c r="K23" s="255" t="s">
        <v>40</v>
      </c>
      <c r="L23" s="236" t="s">
        <v>5191</v>
      </c>
      <c r="M23" s="254">
        <v>1</v>
      </c>
      <c r="N23" s="254">
        <v>2</v>
      </c>
      <c r="O23" s="254">
        <v>2</v>
      </c>
      <c r="P23" s="254">
        <v>1</v>
      </c>
      <c r="Q23" s="252"/>
      <c r="R23" s="254">
        <v>7</v>
      </c>
      <c r="S23" s="252" t="e">
        <v>#REF!</v>
      </c>
      <c r="T23" s="256" t="s">
        <v>18942</v>
      </c>
      <c r="U23" s="256" t="s">
        <v>25811</v>
      </c>
      <c r="V23" s="256" t="s">
        <v>25812</v>
      </c>
    </row>
    <row r="24" spans="1:22" x14ac:dyDescent="0.45">
      <c r="A24" s="76" t="s">
        <v>42</v>
      </c>
      <c r="B24" s="251" t="s">
        <v>43</v>
      </c>
      <c r="C24" s="252" t="s">
        <v>9098</v>
      </c>
      <c r="D24" s="253" t="s">
        <v>21907</v>
      </c>
      <c r="E24" s="234" t="s">
        <v>21926</v>
      </c>
      <c r="F24" s="254">
        <v>3</v>
      </c>
      <c r="G24" s="252" t="s">
        <v>11490</v>
      </c>
      <c r="H24" s="252" t="s">
        <v>2</v>
      </c>
      <c r="I24" s="255" t="s">
        <v>4</v>
      </c>
      <c r="J24" s="255" t="s">
        <v>42</v>
      </c>
      <c r="K24" s="255" t="s">
        <v>1362</v>
      </c>
      <c r="L24" s="236" t="s">
        <v>5191</v>
      </c>
      <c r="M24" s="254">
        <v>1</v>
      </c>
      <c r="N24" s="254">
        <v>0</v>
      </c>
      <c r="O24" s="254">
        <v>0</v>
      </c>
      <c r="P24" s="254">
        <v>1</v>
      </c>
      <c r="Q24" s="252" t="s">
        <v>5191</v>
      </c>
      <c r="R24" s="254">
        <v>0</v>
      </c>
      <c r="S24" s="252" t="e">
        <v>#REF!</v>
      </c>
      <c r="T24" s="256" t="s">
        <v>18941</v>
      </c>
      <c r="U24" s="256" t="s">
        <v>5207</v>
      </c>
      <c r="V24" s="256" t="s">
        <v>5207</v>
      </c>
    </row>
    <row r="25" spans="1:22" ht="28.5" x14ac:dyDescent="0.45">
      <c r="A25" s="76" t="s">
        <v>44</v>
      </c>
      <c r="B25" s="251" t="s">
        <v>43</v>
      </c>
      <c r="C25" s="252" t="s">
        <v>9099</v>
      </c>
      <c r="D25" s="253" t="s">
        <v>21906</v>
      </c>
      <c r="E25" s="234" t="s">
        <v>21907</v>
      </c>
      <c r="F25" s="254">
        <v>4</v>
      </c>
      <c r="G25" s="252" t="s">
        <v>1359</v>
      </c>
      <c r="H25" s="252" t="s">
        <v>2</v>
      </c>
      <c r="I25" s="255" t="s">
        <v>4</v>
      </c>
      <c r="J25" s="255" t="s">
        <v>42</v>
      </c>
      <c r="K25" s="255" t="s">
        <v>44</v>
      </c>
      <c r="L25" s="236" t="s">
        <v>5191</v>
      </c>
      <c r="M25" s="254">
        <v>1</v>
      </c>
      <c r="N25" s="254">
        <v>1</v>
      </c>
      <c r="O25" s="254">
        <v>1</v>
      </c>
      <c r="P25" s="254">
        <v>1</v>
      </c>
      <c r="Q25" s="252"/>
      <c r="R25" s="254">
        <v>4</v>
      </c>
      <c r="S25" s="252" t="e">
        <v>#REF!</v>
      </c>
      <c r="T25" s="256" t="s">
        <v>18940</v>
      </c>
      <c r="U25" s="256" t="s">
        <v>21121</v>
      </c>
      <c r="V25" s="256" t="s">
        <v>25813</v>
      </c>
    </row>
    <row r="26" spans="1:22" x14ac:dyDescent="0.45">
      <c r="A26" s="76" t="s">
        <v>45</v>
      </c>
      <c r="B26" s="251" t="s">
        <v>46</v>
      </c>
      <c r="C26" s="252" t="s">
        <v>9100</v>
      </c>
      <c r="D26" s="253" t="s">
        <v>21905</v>
      </c>
      <c r="E26" s="234" t="s">
        <v>21926</v>
      </c>
      <c r="F26" s="254">
        <v>3</v>
      </c>
      <c r="G26" s="252" t="s">
        <v>11490</v>
      </c>
      <c r="H26" s="252" t="s">
        <v>2</v>
      </c>
      <c r="I26" s="255" t="s">
        <v>4</v>
      </c>
      <c r="J26" s="255" t="s">
        <v>45</v>
      </c>
      <c r="K26" s="255" t="s">
        <v>1362</v>
      </c>
      <c r="L26" s="236" t="s">
        <v>5191</v>
      </c>
      <c r="M26" s="254">
        <v>1</v>
      </c>
      <c r="N26" s="254">
        <v>1</v>
      </c>
      <c r="O26" s="254">
        <v>1</v>
      </c>
      <c r="P26" s="254">
        <v>1</v>
      </c>
      <c r="Q26" s="252"/>
      <c r="R26" s="254">
        <v>0</v>
      </c>
      <c r="S26" s="252" t="e">
        <v>#REF!</v>
      </c>
      <c r="T26" s="256" t="s">
        <v>18939</v>
      </c>
      <c r="U26" s="256" t="s">
        <v>21065</v>
      </c>
      <c r="V26" s="256" t="s">
        <v>5207</v>
      </c>
    </row>
    <row r="27" spans="1:22" ht="28.5" x14ac:dyDescent="0.45">
      <c r="A27" s="76" t="s">
        <v>47</v>
      </c>
      <c r="B27" s="251" t="s">
        <v>48</v>
      </c>
      <c r="C27" s="252" t="s">
        <v>9101</v>
      </c>
      <c r="D27" s="253" t="s">
        <v>21904</v>
      </c>
      <c r="E27" s="234" t="s">
        <v>21905</v>
      </c>
      <c r="F27" s="254">
        <v>4</v>
      </c>
      <c r="G27" s="252" t="s">
        <v>1359</v>
      </c>
      <c r="H27" s="252" t="s">
        <v>2</v>
      </c>
      <c r="I27" s="255" t="s">
        <v>4</v>
      </c>
      <c r="J27" s="255" t="s">
        <v>45</v>
      </c>
      <c r="K27" s="255" t="s">
        <v>47</v>
      </c>
      <c r="L27" s="236" t="s">
        <v>5191</v>
      </c>
      <c r="M27" s="254">
        <v>2</v>
      </c>
      <c r="N27" s="254">
        <v>4</v>
      </c>
      <c r="O27" s="254">
        <v>4</v>
      </c>
      <c r="P27" s="254">
        <v>2</v>
      </c>
      <c r="Q27" s="252"/>
      <c r="R27" s="254">
        <v>4</v>
      </c>
      <c r="S27" s="252" t="e">
        <v>#REF!</v>
      </c>
      <c r="T27" s="256" t="s">
        <v>25814</v>
      </c>
      <c r="U27" s="256" t="s">
        <v>25815</v>
      </c>
      <c r="V27" s="256" t="s">
        <v>25816</v>
      </c>
    </row>
    <row r="28" spans="1:22" x14ac:dyDescent="0.45">
      <c r="A28" s="76" t="s">
        <v>49</v>
      </c>
      <c r="B28" s="251" t="s">
        <v>50</v>
      </c>
      <c r="C28" s="252" t="s">
        <v>9102</v>
      </c>
      <c r="D28" s="253" t="s">
        <v>21903</v>
      </c>
      <c r="E28" s="234" t="s">
        <v>21905</v>
      </c>
      <c r="F28" s="254">
        <v>4</v>
      </c>
      <c r="G28" s="252" t="s">
        <v>1359</v>
      </c>
      <c r="H28" s="252" t="s">
        <v>2</v>
      </c>
      <c r="I28" s="255" t="s">
        <v>4</v>
      </c>
      <c r="J28" s="255" t="s">
        <v>45</v>
      </c>
      <c r="K28" s="255" t="s">
        <v>49</v>
      </c>
      <c r="L28" s="236" t="s">
        <v>5191</v>
      </c>
      <c r="M28" s="254">
        <v>1</v>
      </c>
      <c r="N28" s="254">
        <v>1</v>
      </c>
      <c r="O28" s="254">
        <v>1</v>
      </c>
      <c r="P28" s="254">
        <v>1</v>
      </c>
      <c r="Q28" s="252"/>
      <c r="R28" s="254">
        <v>2</v>
      </c>
      <c r="S28" s="252" t="e">
        <v>#REF!</v>
      </c>
      <c r="T28" s="256" t="s">
        <v>18936</v>
      </c>
      <c r="U28" s="256" t="s">
        <v>21069</v>
      </c>
      <c r="V28" s="256" t="s">
        <v>25817</v>
      </c>
    </row>
    <row r="29" spans="1:22" x14ac:dyDescent="0.45">
      <c r="A29" s="76" t="s">
        <v>51</v>
      </c>
      <c r="B29" s="251" t="s">
        <v>52</v>
      </c>
      <c r="C29" s="252" t="s">
        <v>9103</v>
      </c>
      <c r="D29" s="253" t="s">
        <v>21902</v>
      </c>
      <c r="E29" s="234" t="s">
        <v>21905</v>
      </c>
      <c r="F29" s="254">
        <v>4</v>
      </c>
      <c r="G29" s="252" t="s">
        <v>1359</v>
      </c>
      <c r="H29" s="252" t="s">
        <v>2</v>
      </c>
      <c r="I29" s="255" t="s">
        <v>4</v>
      </c>
      <c r="J29" s="255" t="s">
        <v>45</v>
      </c>
      <c r="K29" s="255" t="s">
        <v>51</v>
      </c>
      <c r="L29" s="236" t="s">
        <v>5191</v>
      </c>
      <c r="M29" s="254">
        <v>1</v>
      </c>
      <c r="N29" s="254">
        <v>1</v>
      </c>
      <c r="O29" s="254">
        <v>1</v>
      </c>
      <c r="P29" s="254">
        <v>1</v>
      </c>
      <c r="Q29" s="252"/>
      <c r="R29" s="254">
        <v>1</v>
      </c>
      <c r="S29" s="252" t="e">
        <v>#REF!</v>
      </c>
      <c r="T29" s="256" t="s">
        <v>18935</v>
      </c>
      <c r="U29" s="256" t="s">
        <v>21065</v>
      </c>
      <c r="V29" s="256" t="s">
        <v>24873</v>
      </c>
    </row>
    <row r="30" spans="1:22" ht="28.5" x14ac:dyDescent="0.45">
      <c r="A30" s="76" t="s">
        <v>53</v>
      </c>
      <c r="B30" s="251" t="s">
        <v>54</v>
      </c>
      <c r="C30" s="252" t="s">
        <v>9104</v>
      </c>
      <c r="D30" s="253" t="s">
        <v>21901</v>
      </c>
      <c r="E30" s="234" t="s">
        <v>21905</v>
      </c>
      <c r="F30" s="254">
        <v>4</v>
      </c>
      <c r="G30" s="252" t="s">
        <v>1359</v>
      </c>
      <c r="H30" s="252" t="s">
        <v>2</v>
      </c>
      <c r="I30" s="255" t="s">
        <v>4</v>
      </c>
      <c r="J30" s="255" t="s">
        <v>45</v>
      </c>
      <c r="K30" s="255" t="s">
        <v>53</v>
      </c>
      <c r="L30" s="236" t="s">
        <v>5191</v>
      </c>
      <c r="M30" s="254">
        <v>1</v>
      </c>
      <c r="N30" s="254">
        <v>2</v>
      </c>
      <c r="O30" s="254">
        <v>2</v>
      </c>
      <c r="P30" s="254">
        <v>1</v>
      </c>
      <c r="Q30" s="252"/>
      <c r="R30" s="254">
        <v>3</v>
      </c>
      <c r="S30" s="252" t="e">
        <v>#REF!</v>
      </c>
      <c r="T30" s="256" t="s">
        <v>18934</v>
      </c>
      <c r="U30" s="256" t="s">
        <v>25818</v>
      </c>
      <c r="V30" s="256" t="s">
        <v>25819</v>
      </c>
    </row>
    <row r="31" spans="1:22" x14ac:dyDescent="0.45">
      <c r="A31" s="76" t="s">
        <v>55</v>
      </c>
      <c r="B31" s="251" t="s">
        <v>56</v>
      </c>
      <c r="C31" s="252" t="s">
        <v>9105</v>
      </c>
      <c r="D31" s="253" t="s">
        <v>21900</v>
      </c>
      <c r="E31" s="234" t="s">
        <v>21905</v>
      </c>
      <c r="F31" s="254">
        <v>4</v>
      </c>
      <c r="G31" s="252" t="s">
        <v>1359</v>
      </c>
      <c r="H31" s="252" t="s">
        <v>2</v>
      </c>
      <c r="I31" s="255" t="s">
        <v>4</v>
      </c>
      <c r="J31" s="255" t="s">
        <v>45</v>
      </c>
      <c r="K31" s="255" t="s">
        <v>55</v>
      </c>
      <c r="L31" s="236" t="s">
        <v>5191</v>
      </c>
      <c r="M31" s="254">
        <v>1</v>
      </c>
      <c r="N31" s="254">
        <v>1</v>
      </c>
      <c r="O31" s="254">
        <v>1</v>
      </c>
      <c r="P31" s="254">
        <v>1</v>
      </c>
      <c r="Q31" s="252"/>
      <c r="R31" s="254">
        <v>1</v>
      </c>
      <c r="S31" s="252" t="e">
        <v>#REF!</v>
      </c>
      <c r="T31" s="256" t="s">
        <v>18933</v>
      </c>
      <c r="U31" s="256" t="s">
        <v>21095</v>
      </c>
      <c r="V31" s="256" t="s">
        <v>24871</v>
      </c>
    </row>
    <row r="32" spans="1:22" ht="28.5" x14ac:dyDescent="0.45">
      <c r="A32" s="76" t="s">
        <v>57</v>
      </c>
      <c r="B32" s="251" t="s">
        <v>58</v>
      </c>
      <c r="C32" s="252" t="s">
        <v>9106</v>
      </c>
      <c r="D32" s="253" t="s">
        <v>21899</v>
      </c>
      <c r="E32" s="234" t="s">
        <v>21905</v>
      </c>
      <c r="F32" s="254">
        <v>4</v>
      </c>
      <c r="G32" s="252" t="s">
        <v>1359</v>
      </c>
      <c r="H32" s="252" t="s">
        <v>2</v>
      </c>
      <c r="I32" s="255" t="s">
        <v>4</v>
      </c>
      <c r="J32" s="255" t="s">
        <v>45</v>
      </c>
      <c r="K32" s="255" t="s">
        <v>57</v>
      </c>
      <c r="L32" s="236" t="s">
        <v>5191</v>
      </c>
      <c r="M32" s="254">
        <v>1</v>
      </c>
      <c r="N32" s="254">
        <v>5</v>
      </c>
      <c r="O32" s="254">
        <v>5</v>
      </c>
      <c r="P32" s="254">
        <v>1</v>
      </c>
      <c r="Q32" s="252"/>
      <c r="R32" s="254">
        <v>2</v>
      </c>
      <c r="S32" s="252" t="e">
        <v>#REF!</v>
      </c>
      <c r="T32" s="256" t="s">
        <v>18932</v>
      </c>
      <c r="U32" s="256" t="s">
        <v>25820</v>
      </c>
      <c r="V32" s="256" t="s">
        <v>25821</v>
      </c>
    </row>
    <row r="33" spans="1:22" ht="28.5" x14ac:dyDescent="0.45">
      <c r="A33" s="76" t="s">
        <v>59</v>
      </c>
      <c r="B33" s="251" t="s">
        <v>60</v>
      </c>
      <c r="C33" s="252" t="s">
        <v>9107</v>
      </c>
      <c r="D33" s="253" t="s">
        <v>21898</v>
      </c>
      <c r="E33" s="234" t="s">
        <v>21905</v>
      </c>
      <c r="F33" s="254">
        <v>4</v>
      </c>
      <c r="G33" s="252" t="s">
        <v>1359</v>
      </c>
      <c r="H33" s="252" t="s">
        <v>2</v>
      </c>
      <c r="I33" s="255" t="s">
        <v>4</v>
      </c>
      <c r="J33" s="255" t="s">
        <v>45</v>
      </c>
      <c r="K33" s="255" t="s">
        <v>59</v>
      </c>
      <c r="L33" s="236" t="s">
        <v>5191</v>
      </c>
      <c r="M33" s="254">
        <v>1</v>
      </c>
      <c r="N33" s="254">
        <v>4</v>
      </c>
      <c r="O33" s="254">
        <v>4</v>
      </c>
      <c r="P33" s="254">
        <v>1</v>
      </c>
      <c r="Q33" s="252"/>
      <c r="R33" s="254">
        <v>3</v>
      </c>
      <c r="S33" s="252" t="e">
        <v>#REF!</v>
      </c>
      <c r="T33" s="256" t="s">
        <v>18931</v>
      </c>
      <c r="U33" s="256" t="s">
        <v>25822</v>
      </c>
      <c r="V33" s="256" t="s">
        <v>25823</v>
      </c>
    </row>
    <row r="34" spans="1:22" x14ac:dyDescent="0.45">
      <c r="A34" s="76" t="s">
        <v>61</v>
      </c>
      <c r="B34" s="251" t="s">
        <v>62</v>
      </c>
      <c r="C34" s="252" t="s">
        <v>9108</v>
      </c>
      <c r="D34" s="253" t="s">
        <v>21897</v>
      </c>
      <c r="E34" s="234" t="s">
        <v>21926</v>
      </c>
      <c r="F34" s="254">
        <v>3</v>
      </c>
      <c r="G34" s="252" t="s">
        <v>11490</v>
      </c>
      <c r="H34" s="252" t="s">
        <v>2</v>
      </c>
      <c r="I34" s="255" t="s">
        <v>4</v>
      </c>
      <c r="J34" s="255" t="s">
        <v>61</v>
      </c>
      <c r="K34" s="255" t="s">
        <v>1362</v>
      </c>
      <c r="L34" s="236" t="s">
        <v>5191</v>
      </c>
      <c r="M34" s="254">
        <v>1</v>
      </c>
      <c r="N34" s="254">
        <v>0</v>
      </c>
      <c r="O34" s="254">
        <v>0</v>
      </c>
      <c r="P34" s="254">
        <v>1</v>
      </c>
      <c r="Q34" s="252" t="s">
        <v>5191</v>
      </c>
      <c r="R34" s="254">
        <v>0</v>
      </c>
      <c r="S34" s="252" t="e">
        <v>#REF!</v>
      </c>
      <c r="T34" s="256" t="s">
        <v>18930</v>
      </c>
      <c r="U34" s="256" t="s">
        <v>5207</v>
      </c>
      <c r="V34" s="256" t="s">
        <v>5207</v>
      </c>
    </row>
    <row r="35" spans="1:22" x14ac:dyDescent="0.45">
      <c r="A35" s="76" t="s">
        <v>63</v>
      </c>
      <c r="B35" s="251" t="s">
        <v>62</v>
      </c>
      <c r="C35" s="252" t="s">
        <v>9109</v>
      </c>
      <c r="D35" s="253" t="s">
        <v>21896</v>
      </c>
      <c r="E35" s="234" t="s">
        <v>21897</v>
      </c>
      <c r="F35" s="254">
        <v>4</v>
      </c>
      <c r="G35" s="252" t="s">
        <v>1359</v>
      </c>
      <c r="H35" s="252" t="s">
        <v>2</v>
      </c>
      <c r="I35" s="255" t="s">
        <v>4</v>
      </c>
      <c r="J35" s="255" t="s">
        <v>61</v>
      </c>
      <c r="K35" s="255" t="s">
        <v>63</v>
      </c>
      <c r="L35" s="236" t="s">
        <v>5191</v>
      </c>
      <c r="M35" s="254">
        <v>1</v>
      </c>
      <c r="N35" s="254">
        <v>2</v>
      </c>
      <c r="O35" s="254">
        <v>2</v>
      </c>
      <c r="P35" s="254">
        <v>1</v>
      </c>
      <c r="Q35" s="252"/>
      <c r="R35" s="254">
        <v>1</v>
      </c>
      <c r="S35" s="252" t="e">
        <v>#REF!</v>
      </c>
      <c r="T35" s="256" t="s">
        <v>18929</v>
      </c>
      <c r="U35" s="256" t="s">
        <v>25824</v>
      </c>
      <c r="V35" s="256" t="s">
        <v>24860</v>
      </c>
    </row>
    <row r="36" spans="1:22" x14ac:dyDescent="0.45">
      <c r="A36" s="76" t="s">
        <v>64</v>
      </c>
      <c r="B36" s="251" t="s">
        <v>65</v>
      </c>
      <c r="C36" s="252" t="s">
        <v>9110</v>
      </c>
      <c r="D36" s="253" t="s">
        <v>21895</v>
      </c>
      <c r="E36" s="234" t="s">
        <v>21926</v>
      </c>
      <c r="F36" s="254">
        <v>3</v>
      </c>
      <c r="G36" s="252" t="s">
        <v>11490</v>
      </c>
      <c r="H36" s="252" t="s">
        <v>2</v>
      </c>
      <c r="I36" s="255" t="s">
        <v>4</v>
      </c>
      <c r="J36" s="255" t="s">
        <v>64</v>
      </c>
      <c r="K36" s="255" t="s">
        <v>1362</v>
      </c>
      <c r="L36" s="236" t="s">
        <v>5191</v>
      </c>
      <c r="M36" s="254">
        <v>1</v>
      </c>
      <c r="N36" s="254">
        <v>0</v>
      </c>
      <c r="O36" s="254">
        <v>0</v>
      </c>
      <c r="P36" s="254">
        <v>1</v>
      </c>
      <c r="Q36" s="252" t="s">
        <v>5191</v>
      </c>
      <c r="R36" s="254">
        <v>0</v>
      </c>
      <c r="S36" s="252" t="e">
        <v>#REF!</v>
      </c>
      <c r="T36" s="256" t="s">
        <v>18928</v>
      </c>
      <c r="U36" s="256" t="s">
        <v>5207</v>
      </c>
      <c r="V36" s="256" t="s">
        <v>5207</v>
      </c>
    </row>
    <row r="37" spans="1:22" ht="28.5" x14ac:dyDescent="0.45">
      <c r="A37" s="76" t="s">
        <v>66</v>
      </c>
      <c r="B37" s="251" t="s">
        <v>67</v>
      </c>
      <c r="C37" s="252" t="s">
        <v>9111</v>
      </c>
      <c r="D37" s="253" t="s">
        <v>21894</v>
      </c>
      <c r="E37" s="234" t="s">
        <v>21895</v>
      </c>
      <c r="F37" s="254">
        <v>4</v>
      </c>
      <c r="G37" s="252" t="s">
        <v>1359</v>
      </c>
      <c r="H37" s="252" t="s">
        <v>2</v>
      </c>
      <c r="I37" s="255" t="s">
        <v>4</v>
      </c>
      <c r="J37" s="255" t="s">
        <v>64</v>
      </c>
      <c r="K37" s="255" t="s">
        <v>66</v>
      </c>
      <c r="L37" s="236" t="s">
        <v>5191</v>
      </c>
      <c r="M37" s="254">
        <v>1</v>
      </c>
      <c r="N37" s="254">
        <v>4</v>
      </c>
      <c r="O37" s="254">
        <v>4</v>
      </c>
      <c r="P37" s="254">
        <v>1</v>
      </c>
      <c r="Q37" s="252"/>
      <c r="R37" s="254">
        <v>1</v>
      </c>
      <c r="S37" s="252" t="e">
        <v>#REF!</v>
      </c>
      <c r="T37" s="256" t="s">
        <v>18927</v>
      </c>
      <c r="U37" s="256" t="s">
        <v>25825</v>
      </c>
      <c r="V37" s="256" t="s">
        <v>24888</v>
      </c>
    </row>
    <row r="38" spans="1:22" ht="42.75" x14ac:dyDescent="0.45">
      <c r="A38" s="76" t="s">
        <v>68</v>
      </c>
      <c r="B38" s="251" t="s">
        <v>69</v>
      </c>
      <c r="C38" s="252" t="s">
        <v>9112</v>
      </c>
      <c r="D38" s="253" t="s">
        <v>21893</v>
      </c>
      <c r="E38" s="234" t="s">
        <v>21895</v>
      </c>
      <c r="F38" s="254">
        <v>4</v>
      </c>
      <c r="G38" s="252" t="s">
        <v>1359</v>
      </c>
      <c r="H38" s="252" t="s">
        <v>2</v>
      </c>
      <c r="I38" s="255" t="s">
        <v>4</v>
      </c>
      <c r="J38" s="255" t="s">
        <v>64</v>
      </c>
      <c r="K38" s="255" t="s">
        <v>68</v>
      </c>
      <c r="L38" s="236" t="s">
        <v>5191</v>
      </c>
      <c r="M38" s="254">
        <v>1</v>
      </c>
      <c r="N38" s="254">
        <v>2</v>
      </c>
      <c r="O38" s="254">
        <v>2</v>
      </c>
      <c r="P38" s="254">
        <v>1</v>
      </c>
      <c r="Q38" s="252"/>
      <c r="R38" s="254">
        <v>5</v>
      </c>
      <c r="S38" s="252" t="e">
        <v>#REF!</v>
      </c>
      <c r="T38" s="256" t="s">
        <v>18926</v>
      </c>
      <c r="U38" s="256" t="s">
        <v>25826</v>
      </c>
      <c r="V38" s="256" t="s">
        <v>25827</v>
      </c>
    </row>
    <row r="39" spans="1:22" x14ac:dyDescent="0.45">
      <c r="A39" s="76" t="s">
        <v>70</v>
      </c>
      <c r="B39" s="251" t="s">
        <v>71</v>
      </c>
      <c r="C39" s="252" t="s">
        <v>9113</v>
      </c>
      <c r="D39" s="253" t="s">
        <v>21892</v>
      </c>
      <c r="E39" s="234" t="s">
        <v>21895</v>
      </c>
      <c r="F39" s="254">
        <v>4</v>
      </c>
      <c r="G39" s="252" t="s">
        <v>1359</v>
      </c>
      <c r="H39" s="252" t="s">
        <v>2</v>
      </c>
      <c r="I39" s="255" t="s">
        <v>4</v>
      </c>
      <c r="J39" s="255" t="s">
        <v>64</v>
      </c>
      <c r="K39" s="255" t="s">
        <v>70</v>
      </c>
      <c r="L39" s="236" t="s">
        <v>5191</v>
      </c>
      <c r="M39" s="254">
        <v>1</v>
      </c>
      <c r="N39" s="254">
        <v>2</v>
      </c>
      <c r="O39" s="254">
        <v>2</v>
      </c>
      <c r="P39" s="254">
        <v>1</v>
      </c>
      <c r="Q39" s="252"/>
      <c r="R39" s="254">
        <v>2</v>
      </c>
      <c r="S39" s="252" t="e">
        <v>#REF!</v>
      </c>
      <c r="T39" s="256" t="s">
        <v>18925</v>
      </c>
      <c r="U39" s="256" t="s">
        <v>25828</v>
      </c>
      <c r="V39" s="256" t="s">
        <v>25829</v>
      </c>
    </row>
    <row r="40" spans="1:22" x14ac:dyDescent="0.45">
      <c r="A40" s="76" t="s">
        <v>72</v>
      </c>
      <c r="B40" s="251" t="s">
        <v>73</v>
      </c>
      <c r="C40" s="252" t="s">
        <v>9114</v>
      </c>
      <c r="D40" s="253" t="s">
        <v>21891</v>
      </c>
      <c r="E40" s="234" t="s">
        <v>21895</v>
      </c>
      <c r="F40" s="254">
        <v>4</v>
      </c>
      <c r="G40" s="252" t="s">
        <v>1359</v>
      </c>
      <c r="H40" s="252" t="s">
        <v>2</v>
      </c>
      <c r="I40" s="255" t="s">
        <v>4</v>
      </c>
      <c r="J40" s="255" t="s">
        <v>64</v>
      </c>
      <c r="K40" s="255" t="s">
        <v>72</v>
      </c>
      <c r="L40" s="236" t="s">
        <v>5191</v>
      </c>
      <c r="M40" s="254">
        <v>1</v>
      </c>
      <c r="N40" s="254">
        <v>1</v>
      </c>
      <c r="O40" s="254">
        <v>1</v>
      </c>
      <c r="P40" s="254">
        <v>1</v>
      </c>
      <c r="Q40" s="252"/>
      <c r="R40" s="254">
        <v>1</v>
      </c>
      <c r="S40" s="252" t="e">
        <v>#REF!</v>
      </c>
      <c r="T40" s="256" t="s">
        <v>18924</v>
      </c>
      <c r="U40" s="256" t="s">
        <v>21039</v>
      </c>
      <c r="V40" s="256" t="s">
        <v>24888</v>
      </c>
    </row>
    <row r="41" spans="1:22" x14ac:dyDescent="0.45">
      <c r="A41" s="76" t="s">
        <v>74</v>
      </c>
      <c r="B41" s="251" t="s">
        <v>75</v>
      </c>
      <c r="C41" s="252" t="s">
        <v>9115</v>
      </c>
      <c r="D41" s="253" t="s">
        <v>21890</v>
      </c>
      <c r="E41" s="234" t="s">
        <v>21926</v>
      </c>
      <c r="F41" s="254">
        <v>3</v>
      </c>
      <c r="G41" s="252" t="s">
        <v>11490</v>
      </c>
      <c r="H41" s="252" t="s">
        <v>2</v>
      </c>
      <c r="I41" s="255" t="s">
        <v>4</v>
      </c>
      <c r="J41" s="255" t="s">
        <v>74</v>
      </c>
      <c r="K41" s="255" t="s">
        <v>1362</v>
      </c>
      <c r="L41" s="236" t="s">
        <v>5191</v>
      </c>
      <c r="M41" s="254">
        <v>1</v>
      </c>
      <c r="N41" s="254">
        <v>0</v>
      </c>
      <c r="O41" s="254">
        <v>0</v>
      </c>
      <c r="P41" s="254">
        <v>1</v>
      </c>
      <c r="Q41" s="252" t="s">
        <v>5191</v>
      </c>
      <c r="R41" s="254">
        <v>0</v>
      </c>
      <c r="S41" s="252" t="e">
        <v>#REF!</v>
      </c>
      <c r="T41" s="256" t="s">
        <v>18923</v>
      </c>
      <c r="U41" s="256" t="s">
        <v>5207</v>
      </c>
      <c r="V41" s="256" t="s">
        <v>5207</v>
      </c>
    </row>
    <row r="42" spans="1:22" x14ac:dyDescent="0.45">
      <c r="A42" s="76" t="s">
        <v>76</v>
      </c>
      <c r="B42" s="251" t="s">
        <v>75</v>
      </c>
      <c r="C42" s="252" t="s">
        <v>9116</v>
      </c>
      <c r="D42" s="253" t="s">
        <v>21889</v>
      </c>
      <c r="E42" s="234" t="s">
        <v>21890</v>
      </c>
      <c r="F42" s="254">
        <v>4</v>
      </c>
      <c r="G42" s="252" t="s">
        <v>1359</v>
      </c>
      <c r="H42" s="252" t="s">
        <v>2</v>
      </c>
      <c r="I42" s="255" t="s">
        <v>4</v>
      </c>
      <c r="J42" s="255" t="s">
        <v>74</v>
      </c>
      <c r="K42" s="255" t="s">
        <v>76</v>
      </c>
      <c r="L42" s="236" t="s">
        <v>5191</v>
      </c>
      <c r="M42" s="254">
        <v>1</v>
      </c>
      <c r="N42" s="254">
        <v>1</v>
      </c>
      <c r="O42" s="254">
        <v>1</v>
      </c>
      <c r="P42" s="254">
        <v>1</v>
      </c>
      <c r="Q42" s="252"/>
      <c r="R42" s="254">
        <v>1</v>
      </c>
      <c r="S42" s="252" t="e">
        <v>#REF!</v>
      </c>
      <c r="T42" s="256" t="s">
        <v>18922</v>
      </c>
      <c r="U42" s="256" t="s">
        <v>21046</v>
      </c>
      <c r="V42" s="256" t="s">
        <v>24884</v>
      </c>
    </row>
    <row r="43" spans="1:22" x14ac:dyDescent="0.45">
      <c r="A43" s="76" t="s">
        <v>77</v>
      </c>
      <c r="B43" s="251" t="s">
        <v>78</v>
      </c>
      <c r="C43" s="252" t="s">
        <v>9117</v>
      </c>
      <c r="D43" s="253" t="s">
        <v>21888</v>
      </c>
      <c r="E43" s="234" t="s">
        <v>21927</v>
      </c>
      <c r="F43" s="254">
        <v>2</v>
      </c>
      <c r="G43" s="252" t="s">
        <v>11489</v>
      </c>
      <c r="H43" s="252" t="s">
        <v>2</v>
      </c>
      <c r="I43" s="255" t="s">
        <v>77</v>
      </c>
      <c r="J43" s="255" t="s">
        <v>1361</v>
      </c>
      <c r="K43" s="255" t="s">
        <v>1362</v>
      </c>
      <c r="L43" s="236" t="s">
        <v>5191</v>
      </c>
      <c r="M43" s="254">
        <v>1</v>
      </c>
      <c r="N43" s="254">
        <v>0</v>
      </c>
      <c r="O43" s="254">
        <v>0</v>
      </c>
      <c r="P43" s="254">
        <v>1</v>
      </c>
      <c r="Q43" s="252" t="s">
        <v>5191</v>
      </c>
      <c r="R43" s="254">
        <v>0</v>
      </c>
      <c r="S43" s="252" t="e">
        <v>#REF!</v>
      </c>
      <c r="T43" s="256" t="s">
        <v>18921</v>
      </c>
      <c r="U43" s="256" t="s">
        <v>5207</v>
      </c>
      <c r="V43" s="256" t="s">
        <v>5207</v>
      </c>
    </row>
    <row r="44" spans="1:22" x14ac:dyDescent="0.45">
      <c r="A44" s="76" t="s">
        <v>79</v>
      </c>
      <c r="B44" s="251" t="s">
        <v>80</v>
      </c>
      <c r="C44" s="252" t="s">
        <v>9118</v>
      </c>
      <c r="D44" s="253" t="s">
        <v>21887</v>
      </c>
      <c r="E44" s="234" t="s">
        <v>21888</v>
      </c>
      <c r="F44" s="254">
        <v>3</v>
      </c>
      <c r="G44" s="252" t="s">
        <v>11490</v>
      </c>
      <c r="H44" s="252" t="s">
        <v>2</v>
      </c>
      <c r="I44" s="255" t="s">
        <v>77</v>
      </c>
      <c r="J44" s="255" t="s">
        <v>79</v>
      </c>
      <c r="K44" s="255" t="s">
        <v>1362</v>
      </c>
      <c r="L44" s="236" t="s">
        <v>5191</v>
      </c>
      <c r="M44" s="254">
        <v>1</v>
      </c>
      <c r="N44" s="254">
        <v>0</v>
      </c>
      <c r="O44" s="254">
        <v>0</v>
      </c>
      <c r="P44" s="254">
        <v>1</v>
      </c>
      <c r="Q44" s="252" t="s">
        <v>5191</v>
      </c>
      <c r="R44" s="254">
        <v>0</v>
      </c>
      <c r="S44" s="252" t="e">
        <v>#REF!</v>
      </c>
      <c r="T44" s="256" t="s">
        <v>18920</v>
      </c>
      <c r="U44" s="256" t="s">
        <v>5207</v>
      </c>
      <c r="V44" s="256" t="s">
        <v>5207</v>
      </c>
    </row>
    <row r="45" spans="1:22" x14ac:dyDescent="0.45">
      <c r="A45" s="76" t="s">
        <v>81</v>
      </c>
      <c r="B45" s="251" t="s">
        <v>80</v>
      </c>
      <c r="C45" s="252" t="s">
        <v>9119</v>
      </c>
      <c r="D45" s="253" t="s">
        <v>21886</v>
      </c>
      <c r="E45" s="234" t="s">
        <v>21887</v>
      </c>
      <c r="F45" s="254">
        <v>4</v>
      </c>
      <c r="G45" s="252" t="s">
        <v>1359</v>
      </c>
      <c r="H45" s="252" t="s">
        <v>2</v>
      </c>
      <c r="I45" s="255" t="s">
        <v>77</v>
      </c>
      <c r="J45" s="255" t="s">
        <v>79</v>
      </c>
      <c r="K45" s="255" t="s">
        <v>81</v>
      </c>
      <c r="L45" s="236" t="s">
        <v>5191</v>
      </c>
      <c r="M45" s="254">
        <v>1</v>
      </c>
      <c r="N45" s="254">
        <v>2</v>
      </c>
      <c r="O45" s="254">
        <v>2</v>
      </c>
      <c r="P45" s="254">
        <v>1</v>
      </c>
      <c r="Q45" s="252"/>
      <c r="R45" s="254">
        <v>2</v>
      </c>
      <c r="S45" s="252" t="e">
        <v>#REF!</v>
      </c>
      <c r="T45" s="256" t="s">
        <v>18919</v>
      </c>
      <c r="U45" s="256" t="s">
        <v>25830</v>
      </c>
      <c r="V45" s="256" t="s">
        <v>25831</v>
      </c>
    </row>
    <row r="46" spans="1:22" x14ac:dyDescent="0.45">
      <c r="A46" s="76" t="s">
        <v>82</v>
      </c>
      <c r="B46" s="251" t="s">
        <v>83</v>
      </c>
      <c r="C46" s="252" t="s">
        <v>9120</v>
      </c>
      <c r="D46" s="253" t="s">
        <v>21885</v>
      </c>
      <c r="E46" s="234" t="s">
        <v>21888</v>
      </c>
      <c r="F46" s="254">
        <v>3</v>
      </c>
      <c r="G46" s="252" t="s">
        <v>11490</v>
      </c>
      <c r="H46" s="252" t="s">
        <v>2</v>
      </c>
      <c r="I46" s="255" t="s">
        <v>77</v>
      </c>
      <c r="J46" s="255" t="s">
        <v>82</v>
      </c>
      <c r="K46" s="255" t="s">
        <v>1362</v>
      </c>
      <c r="L46" s="236" t="s">
        <v>5191</v>
      </c>
      <c r="M46" s="254">
        <v>1</v>
      </c>
      <c r="N46" s="254">
        <v>0</v>
      </c>
      <c r="O46" s="254">
        <v>0</v>
      </c>
      <c r="P46" s="254">
        <v>1</v>
      </c>
      <c r="Q46" s="252" t="s">
        <v>5191</v>
      </c>
      <c r="R46" s="254">
        <v>0</v>
      </c>
      <c r="S46" s="252" t="e">
        <v>#REF!</v>
      </c>
      <c r="T46" s="256" t="s">
        <v>18918</v>
      </c>
      <c r="U46" s="256" t="s">
        <v>5207</v>
      </c>
      <c r="V46" s="256" t="s">
        <v>5207</v>
      </c>
    </row>
    <row r="47" spans="1:22" x14ac:dyDescent="0.45">
      <c r="A47" s="76" t="s">
        <v>84</v>
      </c>
      <c r="B47" s="251" t="s">
        <v>83</v>
      </c>
      <c r="C47" s="252" t="s">
        <v>9121</v>
      </c>
      <c r="D47" s="253" t="s">
        <v>21884</v>
      </c>
      <c r="E47" s="234" t="s">
        <v>21885</v>
      </c>
      <c r="F47" s="254">
        <v>4</v>
      </c>
      <c r="G47" s="252" t="s">
        <v>1359</v>
      </c>
      <c r="H47" s="252" t="s">
        <v>2</v>
      </c>
      <c r="I47" s="255" t="s">
        <v>77</v>
      </c>
      <c r="J47" s="255" t="s">
        <v>82</v>
      </c>
      <c r="K47" s="255" t="s">
        <v>84</v>
      </c>
      <c r="L47" s="236" t="s">
        <v>5191</v>
      </c>
      <c r="M47" s="254">
        <v>1</v>
      </c>
      <c r="N47" s="254">
        <v>1</v>
      </c>
      <c r="O47" s="254">
        <v>1</v>
      </c>
      <c r="P47" s="254">
        <v>1</v>
      </c>
      <c r="Q47" s="252"/>
      <c r="R47" s="254">
        <v>1</v>
      </c>
      <c r="S47" s="252" t="e">
        <v>#REF!</v>
      </c>
      <c r="T47" s="256" t="s">
        <v>18917</v>
      </c>
      <c r="U47" s="256" t="s">
        <v>21055</v>
      </c>
      <c r="V47" s="256" t="s">
        <v>24878</v>
      </c>
    </row>
    <row r="48" spans="1:22" x14ac:dyDescent="0.45">
      <c r="A48" s="76" t="s">
        <v>85</v>
      </c>
      <c r="B48" s="251" t="s">
        <v>86</v>
      </c>
      <c r="C48" s="252" t="s">
        <v>9122</v>
      </c>
      <c r="D48" s="253" t="s">
        <v>21883</v>
      </c>
      <c r="E48" s="234" t="s">
        <v>21888</v>
      </c>
      <c r="F48" s="254">
        <v>3</v>
      </c>
      <c r="G48" s="252" t="s">
        <v>11490</v>
      </c>
      <c r="H48" s="252" t="s">
        <v>2</v>
      </c>
      <c r="I48" s="255" t="s">
        <v>77</v>
      </c>
      <c r="J48" s="255" t="s">
        <v>85</v>
      </c>
      <c r="K48" s="255" t="s">
        <v>1362</v>
      </c>
      <c r="L48" s="236" t="s">
        <v>5191</v>
      </c>
      <c r="M48" s="254">
        <v>1</v>
      </c>
      <c r="N48" s="254">
        <v>0</v>
      </c>
      <c r="O48" s="254">
        <v>0</v>
      </c>
      <c r="P48" s="254">
        <v>1</v>
      </c>
      <c r="Q48" s="252" t="s">
        <v>5191</v>
      </c>
      <c r="R48" s="254">
        <v>0</v>
      </c>
      <c r="S48" s="252" t="e">
        <v>#REF!</v>
      </c>
      <c r="T48" s="256" t="s">
        <v>18916</v>
      </c>
      <c r="U48" s="256" t="s">
        <v>5207</v>
      </c>
      <c r="V48" s="256" t="s">
        <v>5207</v>
      </c>
    </row>
    <row r="49" spans="1:22" x14ac:dyDescent="0.45">
      <c r="A49" s="76" t="s">
        <v>87</v>
      </c>
      <c r="B49" s="251" t="s">
        <v>86</v>
      </c>
      <c r="C49" s="252" t="s">
        <v>9123</v>
      </c>
      <c r="D49" s="253" t="s">
        <v>21882</v>
      </c>
      <c r="E49" s="234" t="s">
        <v>21883</v>
      </c>
      <c r="F49" s="254">
        <v>4</v>
      </c>
      <c r="G49" s="252" t="s">
        <v>1359</v>
      </c>
      <c r="H49" s="252" t="s">
        <v>2</v>
      </c>
      <c r="I49" s="255" t="s">
        <v>77</v>
      </c>
      <c r="J49" s="255" t="s">
        <v>85</v>
      </c>
      <c r="K49" s="255" t="s">
        <v>87</v>
      </c>
      <c r="L49" s="236" t="s">
        <v>5191</v>
      </c>
      <c r="M49" s="254">
        <v>1</v>
      </c>
      <c r="N49" s="254">
        <v>2</v>
      </c>
      <c r="O49" s="254">
        <v>2</v>
      </c>
      <c r="P49" s="254">
        <v>1</v>
      </c>
      <c r="Q49" s="252"/>
      <c r="R49" s="254">
        <v>1</v>
      </c>
      <c r="S49" s="252" t="e">
        <v>#REF!</v>
      </c>
      <c r="T49" s="256" t="s">
        <v>18915</v>
      </c>
      <c r="U49" s="256" t="s">
        <v>25832</v>
      </c>
      <c r="V49" s="256" t="s">
        <v>24877</v>
      </c>
    </row>
    <row r="50" spans="1:22" x14ac:dyDescent="0.45">
      <c r="A50" s="76" t="s">
        <v>88</v>
      </c>
      <c r="B50" s="251" t="s">
        <v>89</v>
      </c>
      <c r="C50" s="252" t="s">
        <v>9124</v>
      </c>
      <c r="D50" s="253" t="s">
        <v>21881</v>
      </c>
      <c r="E50" s="234" t="s">
        <v>21888</v>
      </c>
      <c r="F50" s="254">
        <v>3</v>
      </c>
      <c r="G50" s="252" t="s">
        <v>11490</v>
      </c>
      <c r="H50" s="252" t="s">
        <v>2</v>
      </c>
      <c r="I50" s="255" t="s">
        <v>77</v>
      </c>
      <c r="J50" s="255" t="s">
        <v>88</v>
      </c>
      <c r="K50" s="255" t="s">
        <v>1362</v>
      </c>
      <c r="L50" s="236" t="s">
        <v>5191</v>
      </c>
      <c r="M50" s="254">
        <v>1</v>
      </c>
      <c r="N50" s="254">
        <v>0</v>
      </c>
      <c r="O50" s="254">
        <v>0</v>
      </c>
      <c r="P50" s="254">
        <v>1</v>
      </c>
      <c r="Q50" s="252" t="s">
        <v>5191</v>
      </c>
      <c r="R50" s="254">
        <v>0</v>
      </c>
      <c r="S50" s="252" t="e">
        <v>#REF!</v>
      </c>
      <c r="T50" s="256" t="s">
        <v>18914</v>
      </c>
      <c r="U50" s="256" t="s">
        <v>5207</v>
      </c>
      <c r="V50" s="256" t="s">
        <v>5207</v>
      </c>
    </row>
    <row r="51" spans="1:22" ht="28.5" x14ac:dyDescent="0.45">
      <c r="A51" s="76" t="s">
        <v>90</v>
      </c>
      <c r="B51" s="251" t="s">
        <v>89</v>
      </c>
      <c r="C51" s="252" t="s">
        <v>9125</v>
      </c>
      <c r="D51" s="253" t="s">
        <v>21880</v>
      </c>
      <c r="E51" s="234" t="s">
        <v>21881</v>
      </c>
      <c r="F51" s="254">
        <v>4</v>
      </c>
      <c r="G51" s="252" t="s">
        <v>1359</v>
      </c>
      <c r="H51" s="252" t="s">
        <v>2</v>
      </c>
      <c r="I51" s="255" t="s">
        <v>77</v>
      </c>
      <c r="J51" s="255" t="s">
        <v>88</v>
      </c>
      <c r="K51" s="255" t="s">
        <v>90</v>
      </c>
      <c r="L51" s="236" t="s">
        <v>5191</v>
      </c>
      <c r="M51" s="254">
        <v>1</v>
      </c>
      <c r="N51" s="254">
        <v>2</v>
      </c>
      <c r="O51" s="254">
        <v>2</v>
      </c>
      <c r="P51" s="254">
        <v>1</v>
      </c>
      <c r="Q51" s="252"/>
      <c r="R51" s="254">
        <v>3</v>
      </c>
      <c r="S51" s="252" t="e">
        <v>#REF!</v>
      </c>
      <c r="T51" s="256" t="s">
        <v>18913</v>
      </c>
      <c r="U51" s="256" t="s">
        <v>25833</v>
      </c>
      <c r="V51" s="256" t="s">
        <v>25834</v>
      </c>
    </row>
    <row r="52" spans="1:22" x14ac:dyDescent="0.45">
      <c r="A52" s="76" t="s">
        <v>91</v>
      </c>
      <c r="B52" s="251" t="s">
        <v>92</v>
      </c>
      <c r="C52" s="252" t="s">
        <v>9126</v>
      </c>
      <c r="D52" s="253" t="s">
        <v>21879</v>
      </c>
      <c r="E52" s="234" t="s">
        <v>21927</v>
      </c>
      <c r="F52" s="254">
        <v>2</v>
      </c>
      <c r="G52" s="252" t="s">
        <v>11489</v>
      </c>
      <c r="H52" s="252" t="s">
        <v>2</v>
      </c>
      <c r="I52" s="255" t="s">
        <v>91</v>
      </c>
      <c r="J52" s="255" t="s">
        <v>1361</v>
      </c>
      <c r="K52" s="255" t="s">
        <v>1362</v>
      </c>
      <c r="L52" s="236" t="s">
        <v>5191</v>
      </c>
      <c r="M52" s="254">
        <v>1</v>
      </c>
      <c r="N52" s="254">
        <v>0</v>
      </c>
      <c r="O52" s="254">
        <v>0</v>
      </c>
      <c r="P52" s="254">
        <v>1</v>
      </c>
      <c r="Q52" s="252" t="s">
        <v>5191</v>
      </c>
      <c r="R52" s="254">
        <v>0</v>
      </c>
      <c r="S52" s="252" t="e">
        <v>#REF!</v>
      </c>
      <c r="T52" s="256" t="s">
        <v>18912</v>
      </c>
      <c r="U52" s="256" t="s">
        <v>5207</v>
      </c>
      <c r="V52" s="256" t="s">
        <v>5207</v>
      </c>
    </row>
    <row r="53" spans="1:22" x14ac:dyDescent="0.45">
      <c r="A53" s="76" t="s">
        <v>93</v>
      </c>
      <c r="B53" s="251" t="s">
        <v>94</v>
      </c>
      <c r="C53" s="252" t="s">
        <v>9127</v>
      </c>
      <c r="D53" s="253" t="s">
        <v>21878</v>
      </c>
      <c r="E53" s="234" t="s">
        <v>21879</v>
      </c>
      <c r="F53" s="254">
        <v>3</v>
      </c>
      <c r="G53" s="252" t="s">
        <v>11490</v>
      </c>
      <c r="H53" s="252" t="s">
        <v>2</v>
      </c>
      <c r="I53" s="255" t="s">
        <v>91</v>
      </c>
      <c r="J53" s="255" t="s">
        <v>93</v>
      </c>
      <c r="K53" s="255" t="s">
        <v>1362</v>
      </c>
      <c r="L53" s="236" t="s">
        <v>5191</v>
      </c>
      <c r="M53" s="254">
        <v>1</v>
      </c>
      <c r="N53" s="254">
        <v>0</v>
      </c>
      <c r="O53" s="254">
        <v>0</v>
      </c>
      <c r="P53" s="254">
        <v>1</v>
      </c>
      <c r="Q53" s="252" t="s">
        <v>5191</v>
      </c>
      <c r="R53" s="254">
        <v>0</v>
      </c>
      <c r="S53" s="252" t="e">
        <v>#REF!</v>
      </c>
      <c r="T53" s="256" t="s">
        <v>18911</v>
      </c>
      <c r="U53" s="256" t="s">
        <v>5207</v>
      </c>
      <c r="V53" s="256" t="s">
        <v>5207</v>
      </c>
    </row>
    <row r="54" spans="1:22" ht="57" x14ac:dyDescent="0.45">
      <c r="A54" s="76" t="s">
        <v>95</v>
      </c>
      <c r="B54" s="251" t="s">
        <v>96</v>
      </c>
      <c r="C54" s="252" t="s">
        <v>9128</v>
      </c>
      <c r="D54" s="253" t="s">
        <v>21877</v>
      </c>
      <c r="E54" s="234" t="s">
        <v>21878</v>
      </c>
      <c r="F54" s="254">
        <v>4</v>
      </c>
      <c r="G54" s="252" t="s">
        <v>1359</v>
      </c>
      <c r="H54" s="252" t="s">
        <v>2</v>
      </c>
      <c r="I54" s="255" t="s">
        <v>91</v>
      </c>
      <c r="J54" s="255" t="s">
        <v>93</v>
      </c>
      <c r="K54" s="255" t="s">
        <v>95</v>
      </c>
      <c r="L54" s="236" t="s">
        <v>5191</v>
      </c>
      <c r="M54" s="254">
        <v>1</v>
      </c>
      <c r="N54" s="254">
        <v>4</v>
      </c>
      <c r="O54" s="254">
        <v>4</v>
      </c>
      <c r="P54" s="254">
        <v>1</v>
      </c>
      <c r="Q54" s="252"/>
      <c r="R54" s="254">
        <v>7</v>
      </c>
      <c r="S54" s="252" t="e">
        <v>#REF!</v>
      </c>
      <c r="T54" s="256" t="s">
        <v>18910</v>
      </c>
      <c r="U54" s="256" t="s">
        <v>25835</v>
      </c>
      <c r="V54" s="256" t="s">
        <v>25836</v>
      </c>
    </row>
    <row r="55" spans="1:22" x14ac:dyDescent="0.45">
      <c r="A55" s="76" t="s">
        <v>97</v>
      </c>
      <c r="B55" s="251" t="s">
        <v>98</v>
      </c>
      <c r="C55" s="252" t="s">
        <v>9129</v>
      </c>
      <c r="D55" s="253" t="s">
        <v>21876</v>
      </c>
      <c r="E55" s="234" t="s">
        <v>21878</v>
      </c>
      <c r="F55" s="254">
        <v>4</v>
      </c>
      <c r="G55" s="252" t="s">
        <v>1359</v>
      </c>
      <c r="H55" s="252" t="s">
        <v>2</v>
      </c>
      <c r="I55" s="255" t="s">
        <v>91</v>
      </c>
      <c r="J55" s="255" t="s">
        <v>93</v>
      </c>
      <c r="K55" s="255" t="s">
        <v>97</v>
      </c>
      <c r="L55" s="236" t="s">
        <v>5191</v>
      </c>
      <c r="M55" s="254">
        <v>1</v>
      </c>
      <c r="N55" s="254">
        <v>3</v>
      </c>
      <c r="O55" s="254">
        <v>3</v>
      </c>
      <c r="P55" s="254">
        <v>1</v>
      </c>
      <c r="Q55" s="252"/>
      <c r="R55" s="254">
        <v>2</v>
      </c>
      <c r="S55" s="252" t="e">
        <v>#REF!</v>
      </c>
      <c r="T55" s="256" t="s">
        <v>18909</v>
      </c>
      <c r="U55" s="256" t="s">
        <v>25837</v>
      </c>
      <c r="V55" s="256" t="s">
        <v>25838</v>
      </c>
    </row>
    <row r="56" spans="1:22" x14ac:dyDescent="0.45">
      <c r="A56" s="76" t="s">
        <v>99</v>
      </c>
      <c r="B56" s="251" t="s">
        <v>100</v>
      </c>
      <c r="C56" s="252" t="s">
        <v>9130</v>
      </c>
      <c r="D56" s="253" t="s">
        <v>21875</v>
      </c>
      <c r="E56" s="234" t="s">
        <v>21879</v>
      </c>
      <c r="F56" s="254">
        <v>3</v>
      </c>
      <c r="G56" s="252" t="s">
        <v>11490</v>
      </c>
      <c r="H56" s="252" t="s">
        <v>2</v>
      </c>
      <c r="I56" s="255" t="s">
        <v>91</v>
      </c>
      <c r="J56" s="255" t="s">
        <v>99</v>
      </c>
      <c r="K56" s="255" t="s">
        <v>1362</v>
      </c>
      <c r="L56" s="236" t="s">
        <v>5191</v>
      </c>
      <c r="M56" s="254">
        <v>1</v>
      </c>
      <c r="N56" s="254">
        <v>0</v>
      </c>
      <c r="O56" s="254">
        <v>0</v>
      </c>
      <c r="P56" s="254">
        <v>1</v>
      </c>
      <c r="Q56" s="252" t="s">
        <v>5191</v>
      </c>
      <c r="R56" s="254">
        <v>0</v>
      </c>
      <c r="S56" s="252" t="e">
        <v>#REF!</v>
      </c>
      <c r="T56" s="256" t="s">
        <v>18908</v>
      </c>
      <c r="U56" s="256" t="s">
        <v>5207</v>
      </c>
      <c r="V56" s="256" t="s">
        <v>5207</v>
      </c>
    </row>
    <row r="57" spans="1:22" ht="28.5" x14ac:dyDescent="0.45">
      <c r="A57" s="76" t="s">
        <v>101</v>
      </c>
      <c r="B57" s="251" t="s">
        <v>102</v>
      </c>
      <c r="C57" s="252" t="s">
        <v>9131</v>
      </c>
      <c r="D57" s="253" t="s">
        <v>21874</v>
      </c>
      <c r="E57" s="234" t="s">
        <v>21875</v>
      </c>
      <c r="F57" s="254">
        <v>4</v>
      </c>
      <c r="G57" s="252" t="s">
        <v>1359</v>
      </c>
      <c r="H57" s="252" t="s">
        <v>2</v>
      </c>
      <c r="I57" s="255" t="s">
        <v>91</v>
      </c>
      <c r="J57" s="255" t="s">
        <v>99</v>
      </c>
      <c r="K57" s="255" t="s">
        <v>101</v>
      </c>
      <c r="L57" s="236" t="s">
        <v>5191</v>
      </c>
      <c r="M57" s="254">
        <v>1</v>
      </c>
      <c r="N57" s="254">
        <v>3</v>
      </c>
      <c r="O57" s="254">
        <v>3</v>
      </c>
      <c r="P57" s="254">
        <v>1</v>
      </c>
      <c r="Q57" s="252"/>
      <c r="R57" s="254">
        <v>3</v>
      </c>
      <c r="S57" s="252" t="e">
        <v>#REF!</v>
      </c>
      <c r="T57" s="256" t="s">
        <v>18907</v>
      </c>
      <c r="U57" s="256" t="s">
        <v>25839</v>
      </c>
      <c r="V57" s="256" t="s">
        <v>25840</v>
      </c>
    </row>
    <row r="58" spans="1:22" ht="28.5" x14ac:dyDescent="0.45">
      <c r="A58" s="76" t="s">
        <v>103</v>
      </c>
      <c r="B58" s="251" t="s">
        <v>104</v>
      </c>
      <c r="C58" s="252" t="s">
        <v>9132</v>
      </c>
      <c r="D58" s="253" t="s">
        <v>21873</v>
      </c>
      <c r="E58" s="234" t="s">
        <v>21875</v>
      </c>
      <c r="F58" s="254">
        <v>4</v>
      </c>
      <c r="G58" s="252" t="s">
        <v>1359</v>
      </c>
      <c r="H58" s="252" t="s">
        <v>2</v>
      </c>
      <c r="I58" s="255" t="s">
        <v>91</v>
      </c>
      <c r="J58" s="255" t="s">
        <v>99</v>
      </c>
      <c r="K58" s="255" t="s">
        <v>103</v>
      </c>
      <c r="L58" s="236" t="s">
        <v>5191</v>
      </c>
      <c r="M58" s="254">
        <v>1</v>
      </c>
      <c r="N58" s="254">
        <v>4</v>
      </c>
      <c r="O58" s="254">
        <v>4</v>
      </c>
      <c r="P58" s="254">
        <v>1</v>
      </c>
      <c r="Q58" s="252"/>
      <c r="R58" s="254">
        <v>1</v>
      </c>
      <c r="S58" s="252" t="e">
        <v>#REF!</v>
      </c>
      <c r="T58" s="256" t="s">
        <v>18906</v>
      </c>
      <c r="U58" s="256" t="s">
        <v>25841</v>
      </c>
      <c r="V58" s="256" t="s">
        <v>24876</v>
      </c>
    </row>
    <row r="59" spans="1:22" x14ac:dyDescent="0.45">
      <c r="A59" s="76" t="s">
        <v>105</v>
      </c>
      <c r="B59" s="251" t="s">
        <v>106</v>
      </c>
      <c r="C59" s="252" t="s">
        <v>9133</v>
      </c>
      <c r="D59" s="253" t="s">
        <v>21872</v>
      </c>
      <c r="E59" s="234" t="s">
        <v>1356</v>
      </c>
      <c r="F59" s="254">
        <v>1</v>
      </c>
      <c r="G59" s="252" t="s">
        <v>1363</v>
      </c>
      <c r="H59" s="252" t="s">
        <v>105</v>
      </c>
      <c r="I59" s="255" t="s">
        <v>1360</v>
      </c>
      <c r="J59" s="255" t="s">
        <v>1361</v>
      </c>
      <c r="K59" s="255" t="s">
        <v>1362</v>
      </c>
      <c r="L59" s="236" t="s">
        <v>5191</v>
      </c>
      <c r="M59" s="254">
        <v>1</v>
      </c>
      <c r="N59" s="254">
        <v>0</v>
      </c>
      <c r="O59" s="254">
        <v>0</v>
      </c>
      <c r="P59" s="254">
        <v>1</v>
      </c>
      <c r="Q59" s="252" t="s">
        <v>5191</v>
      </c>
      <c r="R59" s="254">
        <v>0</v>
      </c>
      <c r="S59" s="252" t="e">
        <v>#REF!</v>
      </c>
      <c r="T59" s="256" t="s">
        <v>18905</v>
      </c>
      <c r="U59" s="256" t="s">
        <v>5207</v>
      </c>
      <c r="V59" s="256" t="s">
        <v>5207</v>
      </c>
    </row>
    <row r="60" spans="1:22" x14ac:dyDescent="0.45">
      <c r="A60" s="76" t="s">
        <v>107</v>
      </c>
      <c r="B60" s="251" t="s">
        <v>108</v>
      </c>
      <c r="C60" s="252" t="s">
        <v>9134</v>
      </c>
      <c r="D60" s="253" t="s">
        <v>21871</v>
      </c>
      <c r="E60" s="234" t="s">
        <v>21872</v>
      </c>
      <c r="F60" s="254">
        <v>2</v>
      </c>
      <c r="G60" s="252" t="s">
        <v>11489</v>
      </c>
      <c r="H60" s="252" t="s">
        <v>105</v>
      </c>
      <c r="I60" s="255" t="s">
        <v>107</v>
      </c>
      <c r="J60" s="255" t="s">
        <v>1361</v>
      </c>
      <c r="K60" s="255" t="s">
        <v>1362</v>
      </c>
      <c r="L60" s="236" t="s">
        <v>5191</v>
      </c>
      <c r="M60" s="254">
        <v>1</v>
      </c>
      <c r="N60" s="254">
        <v>0</v>
      </c>
      <c r="O60" s="254">
        <v>0</v>
      </c>
      <c r="P60" s="254">
        <v>1</v>
      </c>
      <c r="Q60" s="252" t="s">
        <v>5191</v>
      </c>
      <c r="R60" s="254">
        <v>0</v>
      </c>
      <c r="S60" s="252" t="e">
        <v>#REF!</v>
      </c>
      <c r="T60" s="256" t="s">
        <v>18904</v>
      </c>
      <c r="U60" s="256" t="s">
        <v>5207</v>
      </c>
      <c r="V60" s="256" t="s">
        <v>5207</v>
      </c>
    </row>
    <row r="61" spans="1:22" x14ac:dyDescent="0.45">
      <c r="A61" s="76" t="s">
        <v>109</v>
      </c>
      <c r="B61" s="251" t="s">
        <v>110</v>
      </c>
      <c r="C61" s="252" t="s">
        <v>9135</v>
      </c>
      <c r="D61" s="253" t="s">
        <v>21870</v>
      </c>
      <c r="E61" s="234" t="s">
        <v>21871</v>
      </c>
      <c r="F61" s="254">
        <v>3</v>
      </c>
      <c r="G61" s="252" t="s">
        <v>11490</v>
      </c>
      <c r="H61" s="252" t="s">
        <v>105</v>
      </c>
      <c r="I61" s="255" t="s">
        <v>107</v>
      </c>
      <c r="J61" s="255" t="s">
        <v>109</v>
      </c>
      <c r="K61" s="255" t="s">
        <v>1362</v>
      </c>
      <c r="L61" s="236" t="s">
        <v>5191</v>
      </c>
      <c r="M61" s="254">
        <v>1</v>
      </c>
      <c r="N61" s="254">
        <v>0</v>
      </c>
      <c r="O61" s="254">
        <v>0</v>
      </c>
      <c r="P61" s="254">
        <v>1</v>
      </c>
      <c r="Q61" s="252" t="s">
        <v>5191</v>
      </c>
      <c r="R61" s="254">
        <v>0</v>
      </c>
      <c r="S61" s="252" t="e">
        <v>#REF!</v>
      </c>
      <c r="T61" s="256" t="s">
        <v>18903</v>
      </c>
      <c r="U61" s="256" t="s">
        <v>5207</v>
      </c>
      <c r="V61" s="256" t="s">
        <v>5207</v>
      </c>
    </row>
    <row r="62" spans="1:22" x14ac:dyDescent="0.45">
      <c r="A62" s="76" t="s">
        <v>111</v>
      </c>
      <c r="B62" s="251" t="s">
        <v>110</v>
      </c>
      <c r="C62" s="252" t="s">
        <v>9136</v>
      </c>
      <c r="D62" s="253" t="s">
        <v>21869</v>
      </c>
      <c r="E62" s="234" t="s">
        <v>21870</v>
      </c>
      <c r="F62" s="254">
        <v>4</v>
      </c>
      <c r="G62" s="252" t="s">
        <v>1359</v>
      </c>
      <c r="H62" s="252" t="s">
        <v>105</v>
      </c>
      <c r="I62" s="255" t="s">
        <v>107</v>
      </c>
      <c r="J62" s="255" t="s">
        <v>109</v>
      </c>
      <c r="K62" s="255" t="s">
        <v>111</v>
      </c>
      <c r="L62" s="236" t="s">
        <v>5191</v>
      </c>
      <c r="M62" s="254">
        <v>1</v>
      </c>
      <c r="N62" s="254">
        <v>2</v>
      </c>
      <c r="O62" s="254">
        <v>2</v>
      </c>
      <c r="P62" s="254">
        <v>1</v>
      </c>
      <c r="Q62" s="252"/>
      <c r="R62" s="254">
        <v>2</v>
      </c>
      <c r="S62" s="252" t="e">
        <v>#REF!</v>
      </c>
      <c r="T62" s="256" t="s">
        <v>18902</v>
      </c>
      <c r="U62" s="256" t="s">
        <v>25842</v>
      </c>
      <c r="V62" s="256" t="s">
        <v>25843</v>
      </c>
    </row>
    <row r="63" spans="1:22" x14ac:dyDescent="0.45">
      <c r="A63" s="76" t="s">
        <v>112</v>
      </c>
      <c r="B63" s="251" t="s">
        <v>113</v>
      </c>
      <c r="C63" s="252" t="s">
        <v>9137</v>
      </c>
      <c r="D63" s="253" t="s">
        <v>21868</v>
      </c>
      <c r="E63" s="234" t="s">
        <v>21871</v>
      </c>
      <c r="F63" s="254">
        <v>3</v>
      </c>
      <c r="G63" s="252" t="s">
        <v>11490</v>
      </c>
      <c r="H63" s="252" t="s">
        <v>105</v>
      </c>
      <c r="I63" s="255" t="s">
        <v>107</v>
      </c>
      <c r="J63" s="255" t="s">
        <v>112</v>
      </c>
      <c r="K63" s="255" t="s">
        <v>1362</v>
      </c>
      <c r="L63" s="236" t="s">
        <v>5191</v>
      </c>
      <c r="M63" s="254">
        <v>1</v>
      </c>
      <c r="N63" s="254">
        <v>0</v>
      </c>
      <c r="O63" s="254">
        <v>0</v>
      </c>
      <c r="P63" s="254">
        <v>1</v>
      </c>
      <c r="Q63" s="252" t="s">
        <v>5191</v>
      </c>
      <c r="R63" s="254">
        <v>0</v>
      </c>
      <c r="S63" s="252" t="e">
        <v>#REF!</v>
      </c>
      <c r="T63" s="256" t="s">
        <v>18901</v>
      </c>
      <c r="U63" s="256" t="s">
        <v>5207</v>
      </c>
      <c r="V63" s="256" t="s">
        <v>5207</v>
      </c>
    </row>
    <row r="64" spans="1:22" x14ac:dyDescent="0.45">
      <c r="A64" s="76" t="s">
        <v>114</v>
      </c>
      <c r="B64" s="251" t="s">
        <v>113</v>
      </c>
      <c r="C64" s="252" t="s">
        <v>9138</v>
      </c>
      <c r="D64" s="253" t="s">
        <v>21867</v>
      </c>
      <c r="E64" s="234" t="s">
        <v>21868</v>
      </c>
      <c r="F64" s="254">
        <v>4</v>
      </c>
      <c r="G64" s="252" t="s">
        <v>1359</v>
      </c>
      <c r="H64" s="252" t="s">
        <v>105</v>
      </c>
      <c r="I64" s="255" t="s">
        <v>107</v>
      </c>
      <c r="J64" s="255" t="s">
        <v>112</v>
      </c>
      <c r="K64" s="255" t="s">
        <v>114</v>
      </c>
      <c r="L64" s="236" t="s">
        <v>5191</v>
      </c>
      <c r="M64" s="254">
        <v>1</v>
      </c>
      <c r="N64" s="254">
        <v>2</v>
      </c>
      <c r="O64" s="254">
        <v>2</v>
      </c>
      <c r="P64" s="254">
        <v>1</v>
      </c>
      <c r="Q64" s="252"/>
      <c r="R64" s="254">
        <v>1</v>
      </c>
      <c r="S64" s="252" t="e">
        <v>#REF!</v>
      </c>
      <c r="T64" s="256" t="s">
        <v>18900</v>
      </c>
      <c r="U64" s="256" t="s">
        <v>25844</v>
      </c>
      <c r="V64" s="256" t="s">
        <v>24889</v>
      </c>
    </row>
    <row r="65" spans="1:22" x14ac:dyDescent="0.45">
      <c r="A65" s="76" t="s">
        <v>115</v>
      </c>
      <c r="B65" s="251" t="s">
        <v>116</v>
      </c>
      <c r="C65" s="252" t="s">
        <v>9139</v>
      </c>
      <c r="D65" s="253" t="s">
        <v>21866</v>
      </c>
      <c r="E65" s="234" t="s">
        <v>21872</v>
      </c>
      <c r="F65" s="254">
        <v>2</v>
      </c>
      <c r="G65" s="252" t="s">
        <v>11489</v>
      </c>
      <c r="H65" s="252" t="s">
        <v>105</v>
      </c>
      <c r="I65" s="255" t="s">
        <v>115</v>
      </c>
      <c r="J65" s="255" t="s">
        <v>1361</v>
      </c>
      <c r="K65" s="255" t="s">
        <v>1362</v>
      </c>
      <c r="L65" s="236" t="s">
        <v>5191</v>
      </c>
      <c r="M65" s="254">
        <v>1</v>
      </c>
      <c r="N65" s="254">
        <v>0</v>
      </c>
      <c r="O65" s="254">
        <v>0</v>
      </c>
      <c r="P65" s="254">
        <v>1</v>
      </c>
      <c r="Q65" s="252" t="s">
        <v>5191</v>
      </c>
      <c r="R65" s="254">
        <v>0</v>
      </c>
      <c r="S65" s="252" t="e">
        <v>#REF!</v>
      </c>
      <c r="T65" s="256" t="s">
        <v>18899</v>
      </c>
      <c r="U65" s="256" t="s">
        <v>5207</v>
      </c>
      <c r="V65" s="256" t="s">
        <v>5207</v>
      </c>
    </row>
    <row r="66" spans="1:22" x14ac:dyDescent="0.45">
      <c r="A66" s="76" t="s">
        <v>117</v>
      </c>
      <c r="B66" s="251" t="s">
        <v>118</v>
      </c>
      <c r="C66" s="252" t="s">
        <v>9140</v>
      </c>
      <c r="D66" s="253" t="s">
        <v>21865</v>
      </c>
      <c r="E66" s="234" t="s">
        <v>21866</v>
      </c>
      <c r="F66" s="254">
        <v>3</v>
      </c>
      <c r="G66" s="252" t="s">
        <v>11490</v>
      </c>
      <c r="H66" s="252" t="s">
        <v>105</v>
      </c>
      <c r="I66" s="255" t="s">
        <v>115</v>
      </c>
      <c r="J66" s="255" t="s">
        <v>117</v>
      </c>
      <c r="K66" s="255" t="s">
        <v>1362</v>
      </c>
      <c r="L66" s="236" t="s">
        <v>5191</v>
      </c>
      <c r="M66" s="254">
        <v>1</v>
      </c>
      <c r="N66" s="254">
        <v>0</v>
      </c>
      <c r="O66" s="254">
        <v>0</v>
      </c>
      <c r="P66" s="254">
        <v>1</v>
      </c>
      <c r="Q66" s="252" t="s">
        <v>5191</v>
      </c>
      <c r="R66" s="254">
        <v>0</v>
      </c>
      <c r="S66" s="252" t="e">
        <v>#REF!</v>
      </c>
      <c r="T66" s="256" t="s">
        <v>18898</v>
      </c>
      <c r="U66" s="256" t="s">
        <v>5207</v>
      </c>
      <c r="V66" s="256" t="s">
        <v>5207</v>
      </c>
    </row>
    <row r="67" spans="1:22" x14ac:dyDescent="0.45">
      <c r="A67" s="76" t="s">
        <v>119</v>
      </c>
      <c r="B67" s="251" t="s">
        <v>118</v>
      </c>
      <c r="C67" s="252" t="s">
        <v>9141</v>
      </c>
      <c r="D67" s="253" t="s">
        <v>21864</v>
      </c>
      <c r="E67" s="234" t="s">
        <v>21865</v>
      </c>
      <c r="F67" s="254">
        <v>4</v>
      </c>
      <c r="G67" s="252" t="s">
        <v>1359</v>
      </c>
      <c r="H67" s="252" t="s">
        <v>105</v>
      </c>
      <c r="I67" s="255" t="s">
        <v>115</v>
      </c>
      <c r="J67" s="255" t="s">
        <v>117</v>
      </c>
      <c r="K67" s="255" t="s">
        <v>119</v>
      </c>
      <c r="L67" s="236" t="s">
        <v>5191</v>
      </c>
      <c r="M67" s="254">
        <v>1</v>
      </c>
      <c r="N67" s="254">
        <v>1</v>
      </c>
      <c r="O67" s="254">
        <v>1</v>
      </c>
      <c r="P67" s="254">
        <v>1</v>
      </c>
      <c r="Q67" s="252"/>
      <c r="R67" s="254">
        <v>1</v>
      </c>
      <c r="S67" s="252" t="e">
        <v>#REF!</v>
      </c>
      <c r="T67" s="256" t="s">
        <v>18897</v>
      </c>
      <c r="U67" s="256" t="s">
        <v>21026</v>
      </c>
      <c r="V67" s="256" t="s">
        <v>24890</v>
      </c>
    </row>
    <row r="68" spans="1:22" x14ac:dyDescent="0.45">
      <c r="A68" s="76" t="s">
        <v>120</v>
      </c>
      <c r="B68" s="251" t="s">
        <v>121</v>
      </c>
      <c r="C68" s="252" t="s">
        <v>9142</v>
      </c>
      <c r="D68" s="253" t="s">
        <v>21863</v>
      </c>
      <c r="E68" s="234" t="s">
        <v>21866</v>
      </c>
      <c r="F68" s="254">
        <v>3</v>
      </c>
      <c r="G68" s="252" t="s">
        <v>11490</v>
      </c>
      <c r="H68" s="252" t="s">
        <v>105</v>
      </c>
      <c r="I68" s="255" t="s">
        <v>115</v>
      </c>
      <c r="J68" s="255" t="s">
        <v>120</v>
      </c>
      <c r="K68" s="255" t="s">
        <v>1362</v>
      </c>
      <c r="L68" s="236" t="s">
        <v>5191</v>
      </c>
      <c r="M68" s="254">
        <v>1</v>
      </c>
      <c r="N68" s="254">
        <v>0</v>
      </c>
      <c r="O68" s="254">
        <v>0</v>
      </c>
      <c r="P68" s="254">
        <v>1</v>
      </c>
      <c r="Q68" s="252" t="s">
        <v>5191</v>
      </c>
      <c r="R68" s="254">
        <v>0</v>
      </c>
      <c r="S68" s="252" t="e">
        <v>#REF!</v>
      </c>
      <c r="T68" s="256" t="s">
        <v>18896</v>
      </c>
      <c r="U68" s="256" t="s">
        <v>5207</v>
      </c>
      <c r="V68" s="256" t="s">
        <v>5207</v>
      </c>
    </row>
    <row r="69" spans="1:22" x14ac:dyDescent="0.45">
      <c r="A69" s="76" t="s">
        <v>122</v>
      </c>
      <c r="B69" s="251" t="s">
        <v>121</v>
      </c>
      <c r="C69" s="252" t="s">
        <v>9143</v>
      </c>
      <c r="D69" s="253" t="s">
        <v>21862</v>
      </c>
      <c r="E69" s="234" t="s">
        <v>21863</v>
      </c>
      <c r="F69" s="254">
        <v>4</v>
      </c>
      <c r="G69" s="252" t="s">
        <v>1359</v>
      </c>
      <c r="H69" s="252" t="s">
        <v>105</v>
      </c>
      <c r="I69" s="255" t="s">
        <v>115</v>
      </c>
      <c r="J69" s="255" t="s">
        <v>120</v>
      </c>
      <c r="K69" s="255" t="s">
        <v>122</v>
      </c>
      <c r="L69" s="236" t="s">
        <v>5191</v>
      </c>
      <c r="M69" s="254">
        <v>1</v>
      </c>
      <c r="N69" s="254">
        <v>1</v>
      </c>
      <c r="O69" s="254">
        <v>1</v>
      </c>
      <c r="P69" s="254">
        <v>1</v>
      </c>
      <c r="Q69" s="252"/>
      <c r="R69" s="254">
        <v>1</v>
      </c>
      <c r="S69" s="252" t="e">
        <v>#REF!</v>
      </c>
      <c r="T69" s="256" t="s">
        <v>18895</v>
      </c>
      <c r="U69" s="256" t="s">
        <v>21024</v>
      </c>
      <c r="V69" s="256" t="s">
        <v>24890</v>
      </c>
    </row>
    <row r="70" spans="1:22" x14ac:dyDescent="0.45">
      <c r="A70" s="76" t="s">
        <v>123</v>
      </c>
      <c r="B70" s="251" t="s">
        <v>124</v>
      </c>
      <c r="C70" s="252" t="s">
        <v>9144</v>
      </c>
      <c r="D70" s="253" t="s">
        <v>21861</v>
      </c>
      <c r="E70" s="234" t="s">
        <v>21872</v>
      </c>
      <c r="F70" s="254">
        <v>2</v>
      </c>
      <c r="G70" s="252" t="s">
        <v>11489</v>
      </c>
      <c r="H70" s="252" t="s">
        <v>105</v>
      </c>
      <c r="I70" s="255" t="s">
        <v>123</v>
      </c>
      <c r="J70" s="255" t="s">
        <v>1361</v>
      </c>
      <c r="K70" s="255" t="s">
        <v>1362</v>
      </c>
      <c r="L70" s="236" t="s">
        <v>5191</v>
      </c>
      <c r="M70" s="254">
        <v>1</v>
      </c>
      <c r="N70" s="254">
        <v>0</v>
      </c>
      <c r="O70" s="254">
        <v>0</v>
      </c>
      <c r="P70" s="254">
        <v>1</v>
      </c>
      <c r="Q70" s="252" t="s">
        <v>5191</v>
      </c>
      <c r="R70" s="254">
        <v>0</v>
      </c>
      <c r="S70" s="252" t="e">
        <v>#REF!</v>
      </c>
      <c r="T70" s="256" t="s">
        <v>18894</v>
      </c>
      <c r="U70" s="256" t="s">
        <v>5207</v>
      </c>
      <c r="V70" s="256" t="s">
        <v>5207</v>
      </c>
    </row>
    <row r="71" spans="1:22" x14ac:dyDescent="0.45">
      <c r="A71" s="76" t="s">
        <v>125</v>
      </c>
      <c r="B71" s="251" t="s">
        <v>126</v>
      </c>
      <c r="C71" s="252" t="s">
        <v>9145</v>
      </c>
      <c r="D71" s="253" t="s">
        <v>21860</v>
      </c>
      <c r="E71" s="234" t="s">
        <v>21861</v>
      </c>
      <c r="F71" s="254">
        <v>3</v>
      </c>
      <c r="G71" s="252" t="s">
        <v>11490</v>
      </c>
      <c r="H71" s="252" t="s">
        <v>105</v>
      </c>
      <c r="I71" s="255" t="s">
        <v>123</v>
      </c>
      <c r="J71" s="255" t="s">
        <v>125</v>
      </c>
      <c r="K71" s="255" t="s">
        <v>1362</v>
      </c>
      <c r="L71" s="236" t="s">
        <v>5191</v>
      </c>
      <c r="M71" s="254">
        <v>1</v>
      </c>
      <c r="N71" s="254">
        <v>0</v>
      </c>
      <c r="O71" s="254">
        <v>0</v>
      </c>
      <c r="P71" s="254">
        <v>1</v>
      </c>
      <c r="Q71" s="252" t="s">
        <v>5191</v>
      </c>
      <c r="R71" s="254">
        <v>0</v>
      </c>
      <c r="S71" s="252" t="e">
        <v>#REF!</v>
      </c>
      <c r="T71" s="256" t="s">
        <v>18893</v>
      </c>
      <c r="U71" s="256" t="s">
        <v>5207</v>
      </c>
      <c r="V71" s="256" t="s">
        <v>5207</v>
      </c>
    </row>
    <row r="72" spans="1:22" x14ac:dyDescent="0.45">
      <c r="A72" s="76" t="s">
        <v>127</v>
      </c>
      <c r="B72" s="251" t="s">
        <v>126</v>
      </c>
      <c r="C72" s="252" t="s">
        <v>9146</v>
      </c>
      <c r="D72" s="253" t="s">
        <v>21859</v>
      </c>
      <c r="E72" s="234" t="s">
        <v>21860</v>
      </c>
      <c r="F72" s="254">
        <v>4</v>
      </c>
      <c r="G72" s="252" t="s">
        <v>1359</v>
      </c>
      <c r="H72" s="252" t="s">
        <v>105</v>
      </c>
      <c r="I72" s="255" t="s">
        <v>123</v>
      </c>
      <c r="J72" s="255" t="s">
        <v>125</v>
      </c>
      <c r="K72" s="255" t="s">
        <v>127</v>
      </c>
      <c r="L72" s="236" t="s">
        <v>5191</v>
      </c>
      <c r="M72" s="254">
        <v>1</v>
      </c>
      <c r="N72" s="254">
        <v>1</v>
      </c>
      <c r="O72" s="254">
        <v>1</v>
      </c>
      <c r="P72" s="254">
        <v>1</v>
      </c>
      <c r="Q72" s="252"/>
      <c r="R72" s="254">
        <v>1</v>
      </c>
      <c r="S72" s="252" t="e">
        <v>#REF!</v>
      </c>
      <c r="T72" s="256" t="s">
        <v>18892</v>
      </c>
      <c r="U72" s="256" t="s">
        <v>21015</v>
      </c>
      <c r="V72" s="256" t="s">
        <v>24891</v>
      </c>
    </row>
    <row r="73" spans="1:22" x14ac:dyDescent="0.45">
      <c r="A73" s="76" t="s">
        <v>128</v>
      </c>
      <c r="B73" s="251" t="s">
        <v>129</v>
      </c>
      <c r="C73" s="252" t="s">
        <v>9147</v>
      </c>
      <c r="D73" s="253" t="s">
        <v>21858</v>
      </c>
      <c r="E73" s="234" t="s">
        <v>21861</v>
      </c>
      <c r="F73" s="254">
        <v>3</v>
      </c>
      <c r="G73" s="252" t="s">
        <v>11490</v>
      </c>
      <c r="H73" s="252" t="s">
        <v>105</v>
      </c>
      <c r="I73" s="255" t="s">
        <v>123</v>
      </c>
      <c r="J73" s="255" t="s">
        <v>128</v>
      </c>
      <c r="K73" s="255" t="s">
        <v>1362</v>
      </c>
      <c r="L73" s="236" t="s">
        <v>5191</v>
      </c>
      <c r="M73" s="254">
        <v>1</v>
      </c>
      <c r="N73" s="254">
        <v>0</v>
      </c>
      <c r="O73" s="254">
        <v>0</v>
      </c>
      <c r="P73" s="254">
        <v>1</v>
      </c>
      <c r="Q73" s="252" t="s">
        <v>5191</v>
      </c>
      <c r="R73" s="254">
        <v>0</v>
      </c>
      <c r="S73" s="252" t="e">
        <v>#REF!</v>
      </c>
      <c r="T73" s="256" t="s">
        <v>18891</v>
      </c>
      <c r="U73" s="256" t="s">
        <v>5207</v>
      </c>
      <c r="V73" s="256" t="s">
        <v>5207</v>
      </c>
    </row>
    <row r="74" spans="1:22" x14ac:dyDescent="0.45">
      <c r="A74" s="76" t="s">
        <v>130</v>
      </c>
      <c r="B74" s="251" t="s">
        <v>131</v>
      </c>
      <c r="C74" s="252" t="s">
        <v>9148</v>
      </c>
      <c r="D74" s="253" t="s">
        <v>21857</v>
      </c>
      <c r="E74" s="234" t="s">
        <v>21858</v>
      </c>
      <c r="F74" s="254">
        <v>4</v>
      </c>
      <c r="G74" s="252" t="s">
        <v>1359</v>
      </c>
      <c r="H74" s="252" t="s">
        <v>105</v>
      </c>
      <c r="I74" s="255" t="s">
        <v>123</v>
      </c>
      <c r="J74" s="255" t="s">
        <v>128</v>
      </c>
      <c r="K74" s="255" t="s">
        <v>130</v>
      </c>
      <c r="L74" s="236" t="s">
        <v>5191</v>
      </c>
      <c r="M74" s="254">
        <v>1</v>
      </c>
      <c r="N74" s="254">
        <v>2</v>
      </c>
      <c r="O74" s="254">
        <v>2</v>
      </c>
      <c r="P74" s="254">
        <v>1</v>
      </c>
      <c r="Q74" s="252"/>
      <c r="R74" s="254">
        <v>1</v>
      </c>
      <c r="S74" s="252" t="e">
        <v>#REF!</v>
      </c>
      <c r="T74" s="256" t="s">
        <v>18890</v>
      </c>
      <c r="U74" s="256" t="s">
        <v>25845</v>
      </c>
      <c r="V74" s="256" t="s">
        <v>24898</v>
      </c>
    </row>
    <row r="75" spans="1:22" ht="57" x14ac:dyDescent="0.45">
      <c r="A75" s="76" t="s">
        <v>132</v>
      </c>
      <c r="B75" s="251" t="s">
        <v>133</v>
      </c>
      <c r="C75" s="252" t="s">
        <v>9149</v>
      </c>
      <c r="D75" s="253" t="s">
        <v>21856</v>
      </c>
      <c r="E75" s="234" t="s">
        <v>21858</v>
      </c>
      <c r="F75" s="254">
        <v>4</v>
      </c>
      <c r="G75" s="252" t="s">
        <v>1359</v>
      </c>
      <c r="H75" s="252" t="s">
        <v>105</v>
      </c>
      <c r="I75" s="255" t="s">
        <v>123</v>
      </c>
      <c r="J75" s="255" t="s">
        <v>128</v>
      </c>
      <c r="K75" s="255" t="s">
        <v>132</v>
      </c>
      <c r="L75" s="236" t="s">
        <v>5191</v>
      </c>
      <c r="M75" s="254">
        <v>1</v>
      </c>
      <c r="N75" s="254">
        <v>5</v>
      </c>
      <c r="O75" s="254">
        <v>5</v>
      </c>
      <c r="P75" s="254">
        <v>1</v>
      </c>
      <c r="Q75" s="252"/>
      <c r="R75" s="254">
        <v>7</v>
      </c>
      <c r="S75" s="252" t="e">
        <v>#REF!</v>
      </c>
      <c r="T75" s="256" t="s">
        <v>18889</v>
      </c>
      <c r="U75" s="256" t="s">
        <v>25846</v>
      </c>
      <c r="V75" s="256" t="s">
        <v>25847</v>
      </c>
    </row>
    <row r="76" spans="1:22" x14ac:dyDescent="0.45">
      <c r="A76" s="76" t="s">
        <v>134</v>
      </c>
      <c r="B76" s="251" t="s">
        <v>135</v>
      </c>
      <c r="C76" s="252" t="s">
        <v>9150</v>
      </c>
      <c r="D76" s="253" t="s">
        <v>21855</v>
      </c>
      <c r="E76" s="234" t="s">
        <v>21872</v>
      </c>
      <c r="F76" s="254">
        <v>2</v>
      </c>
      <c r="G76" s="252" t="s">
        <v>11489</v>
      </c>
      <c r="H76" s="252" t="s">
        <v>105</v>
      </c>
      <c r="I76" s="255" t="s">
        <v>134</v>
      </c>
      <c r="J76" s="255" t="s">
        <v>1361</v>
      </c>
      <c r="K76" s="255" t="s">
        <v>1362</v>
      </c>
      <c r="L76" s="236" t="s">
        <v>5191</v>
      </c>
      <c r="M76" s="254">
        <v>1</v>
      </c>
      <c r="N76" s="254">
        <v>0</v>
      </c>
      <c r="O76" s="254">
        <v>0</v>
      </c>
      <c r="P76" s="254">
        <v>1</v>
      </c>
      <c r="Q76" s="252" t="s">
        <v>5191</v>
      </c>
      <c r="R76" s="254">
        <v>0</v>
      </c>
      <c r="S76" s="252" t="e">
        <v>#REF!</v>
      </c>
      <c r="T76" s="256" t="s">
        <v>18888</v>
      </c>
      <c r="U76" s="256" t="s">
        <v>5207</v>
      </c>
      <c r="V76" s="256" t="s">
        <v>5207</v>
      </c>
    </row>
    <row r="77" spans="1:22" x14ac:dyDescent="0.45">
      <c r="A77" s="76" t="s">
        <v>136</v>
      </c>
      <c r="B77" s="251" t="s">
        <v>137</v>
      </c>
      <c r="C77" s="252" t="s">
        <v>9151</v>
      </c>
      <c r="D77" s="253" t="s">
        <v>21854</v>
      </c>
      <c r="E77" s="234" t="s">
        <v>21855</v>
      </c>
      <c r="F77" s="254">
        <v>3</v>
      </c>
      <c r="G77" s="252" t="s">
        <v>11490</v>
      </c>
      <c r="H77" s="252" t="s">
        <v>105</v>
      </c>
      <c r="I77" s="255" t="s">
        <v>134</v>
      </c>
      <c r="J77" s="255" t="s">
        <v>136</v>
      </c>
      <c r="K77" s="255" t="s">
        <v>1362</v>
      </c>
      <c r="L77" s="236" t="s">
        <v>5191</v>
      </c>
      <c r="M77" s="254">
        <v>1</v>
      </c>
      <c r="N77" s="254">
        <v>0</v>
      </c>
      <c r="O77" s="254">
        <v>0</v>
      </c>
      <c r="P77" s="254">
        <v>1</v>
      </c>
      <c r="Q77" s="252" t="s">
        <v>5191</v>
      </c>
      <c r="R77" s="254">
        <v>0</v>
      </c>
      <c r="S77" s="252" t="e">
        <v>#REF!</v>
      </c>
      <c r="T77" s="256" t="s">
        <v>18887</v>
      </c>
      <c r="U77" s="256" t="s">
        <v>5207</v>
      </c>
      <c r="V77" s="256" t="s">
        <v>5207</v>
      </c>
    </row>
    <row r="78" spans="1:22" ht="42.75" x14ac:dyDescent="0.45">
      <c r="A78" s="76" t="s">
        <v>138</v>
      </c>
      <c r="B78" s="251" t="s">
        <v>137</v>
      </c>
      <c r="C78" s="252" t="s">
        <v>9152</v>
      </c>
      <c r="D78" s="253" t="s">
        <v>21853</v>
      </c>
      <c r="E78" s="234" t="s">
        <v>21854</v>
      </c>
      <c r="F78" s="254">
        <v>4</v>
      </c>
      <c r="G78" s="252" t="s">
        <v>1359</v>
      </c>
      <c r="H78" s="252" t="s">
        <v>105</v>
      </c>
      <c r="I78" s="255" t="s">
        <v>134</v>
      </c>
      <c r="J78" s="255" t="s">
        <v>136</v>
      </c>
      <c r="K78" s="255" t="s">
        <v>138</v>
      </c>
      <c r="L78" s="236" t="s">
        <v>5191</v>
      </c>
      <c r="M78" s="254">
        <v>2</v>
      </c>
      <c r="N78" s="254">
        <v>9</v>
      </c>
      <c r="O78" s="254">
        <v>9</v>
      </c>
      <c r="P78" s="254">
        <v>2</v>
      </c>
      <c r="Q78" s="252"/>
      <c r="R78" s="254">
        <v>3</v>
      </c>
      <c r="S78" s="252" t="e">
        <v>#REF!</v>
      </c>
      <c r="T78" s="256" t="s">
        <v>25848</v>
      </c>
      <c r="U78" s="256" t="s">
        <v>25849</v>
      </c>
      <c r="V78" s="256" t="s">
        <v>25850</v>
      </c>
    </row>
    <row r="79" spans="1:22" x14ac:dyDescent="0.45">
      <c r="A79" s="76" t="s">
        <v>139</v>
      </c>
      <c r="B79" s="251" t="s">
        <v>140</v>
      </c>
      <c r="C79" s="252" t="s">
        <v>9153</v>
      </c>
      <c r="D79" s="253" t="s">
        <v>21852</v>
      </c>
      <c r="E79" s="234" t="s">
        <v>21855</v>
      </c>
      <c r="F79" s="254">
        <v>3</v>
      </c>
      <c r="G79" s="252" t="s">
        <v>11490</v>
      </c>
      <c r="H79" s="252" t="s">
        <v>105</v>
      </c>
      <c r="I79" s="255" t="s">
        <v>134</v>
      </c>
      <c r="J79" s="255" t="s">
        <v>139</v>
      </c>
      <c r="K79" s="255" t="s">
        <v>1362</v>
      </c>
      <c r="L79" s="236" t="s">
        <v>5191</v>
      </c>
      <c r="M79" s="254">
        <v>1</v>
      </c>
      <c r="N79" s="254">
        <v>0</v>
      </c>
      <c r="O79" s="254">
        <v>0</v>
      </c>
      <c r="P79" s="254">
        <v>1</v>
      </c>
      <c r="Q79" s="252" t="s">
        <v>5191</v>
      </c>
      <c r="R79" s="254">
        <v>0</v>
      </c>
      <c r="S79" s="252" t="e">
        <v>#REF!</v>
      </c>
      <c r="T79" s="256" t="s">
        <v>18884</v>
      </c>
      <c r="U79" s="256" t="s">
        <v>5207</v>
      </c>
      <c r="V79" s="256" t="s">
        <v>5207</v>
      </c>
    </row>
    <row r="80" spans="1:22" ht="28.5" x14ac:dyDescent="0.45">
      <c r="A80" s="76" t="s">
        <v>141</v>
      </c>
      <c r="B80" s="251" t="s">
        <v>142</v>
      </c>
      <c r="C80" s="252" t="s">
        <v>9154</v>
      </c>
      <c r="D80" s="253" t="s">
        <v>21851</v>
      </c>
      <c r="E80" s="234" t="s">
        <v>21852</v>
      </c>
      <c r="F80" s="254">
        <v>4</v>
      </c>
      <c r="G80" s="252" t="s">
        <v>1359</v>
      </c>
      <c r="H80" s="252" t="s">
        <v>105</v>
      </c>
      <c r="I80" s="255" t="s">
        <v>134</v>
      </c>
      <c r="J80" s="255" t="s">
        <v>139</v>
      </c>
      <c r="K80" s="255" t="s">
        <v>141</v>
      </c>
      <c r="L80" s="236" t="s">
        <v>5191</v>
      </c>
      <c r="M80" s="254">
        <v>1</v>
      </c>
      <c r="N80" s="254">
        <v>4</v>
      </c>
      <c r="O80" s="254">
        <v>4</v>
      </c>
      <c r="P80" s="254">
        <v>1</v>
      </c>
      <c r="Q80" s="252"/>
      <c r="R80" s="254">
        <v>1</v>
      </c>
      <c r="S80" s="252" t="e">
        <v>#REF!</v>
      </c>
      <c r="T80" s="256" t="s">
        <v>18883</v>
      </c>
      <c r="U80" s="256" t="s">
        <v>25851</v>
      </c>
      <c r="V80" s="256" t="s">
        <v>24901</v>
      </c>
    </row>
    <row r="81" spans="1:22" x14ac:dyDescent="0.45">
      <c r="A81" s="76" t="s">
        <v>143</v>
      </c>
      <c r="B81" s="251" t="s">
        <v>144</v>
      </c>
      <c r="C81" s="252" t="s">
        <v>9155</v>
      </c>
      <c r="D81" s="253" t="s">
        <v>21850</v>
      </c>
      <c r="E81" s="234" t="s">
        <v>21852</v>
      </c>
      <c r="F81" s="254">
        <v>4</v>
      </c>
      <c r="G81" s="252" t="s">
        <v>1359</v>
      </c>
      <c r="H81" s="252" t="s">
        <v>105</v>
      </c>
      <c r="I81" s="255" t="s">
        <v>134</v>
      </c>
      <c r="J81" s="255" t="s">
        <v>139</v>
      </c>
      <c r="K81" s="255" t="s">
        <v>143</v>
      </c>
      <c r="L81" s="236" t="s">
        <v>5191</v>
      </c>
      <c r="M81" s="254">
        <v>1</v>
      </c>
      <c r="N81" s="254">
        <v>1</v>
      </c>
      <c r="O81" s="254">
        <v>1</v>
      </c>
      <c r="P81" s="254">
        <v>1</v>
      </c>
      <c r="Q81" s="252"/>
      <c r="R81" s="254">
        <v>1</v>
      </c>
      <c r="S81" s="252" t="e">
        <v>#REF!</v>
      </c>
      <c r="T81" s="256" t="s">
        <v>18882</v>
      </c>
      <c r="U81" s="256" t="s">
        <v>20991</v>
      </c>
      <c r="V81" s="256" t="s">
        <v>24889</v>
      </c>
    </row>
    <row r="82" spans="1:22" x14ac:dyDescent="0.45">
      <c r="A82" s="76" t="s">
        <v>145</v>
      </c>
      <c r="B82" s="251" t="s">
        <v>146</v>
      </c>
      <c r="C82" s="252" t="s">
        <v>9156</v>
      </c>
      <c r="D82" s="253" t="s">
        <v>21849</v>
      </c>
      <c r="E82" s="234" t="s">
        <v>21852</v>
      </c>
      <c r="F82" s="254">
        <v>4</v>
      </c>
      <c r="G82" s="252" t="s">
        <v>1359</v>
      </c>
      <c r="H82" s="252" t="s">
        <v>105</v>
      </c>
      <c r="I82" s="255" t="s">
        <v>134</v>
      </c>
      <c r="J82" s="255" t="s">
        <v>139</v>
      </c>
      <c r="K82" s="255" t="s">
        <v>145</v>
      </c>
      <c r="L82" s="236" t="s">
        <v>5191</v>
      </c>
      <c r="M82" s="254">
        <v>1</v>
      </c>
      <c r="N82" s="254">
        <v>2</v>
      </c>
      <c r="O82" s="254">
        <v>2</v>
      </c>
      <c r="P82" s="254">
        <v>1</v>
      </c>
      <c r="Q82" s="252"/>
      <c r="R82" s="254">
        <v>1</v>
      </c>
      <c r="S82" s="252" t="e">
        <v>#REF!</v>
      </c>
      <c r="T82" s="256" t="s">
        <v>18881</v>
      </c>
      <c r="U82" s="256" t="s">
        <v>25852</v>
      </c>
      <c r="V82" s="256" t="s">
        <v>24901</v>
      </c>
    </row>
    <row r="83" spans="1:22" x14ac:dyDescent="0.45">
      <c r="A83" s="76" t="s">
        <v>147</v>
      </c>
      <c r="B83" s="251" t="s">
        <v>148</v>
      </c>
      <c r="C83" s="252" t="s">
        <v>9157</v>
      </c>
      <c r="D83" s="253" t="s">
        <v>21848</v>
      </c>
      <c r="E83" s="234" t="s">
        <v>21852</v>
      </c>
      <c r="F83" s="254">
        <v>4</v>
      </c>
      <c r="G83" s="252" t="s">
        <v>1359</v>
      </c>
      <c r="H83" s="252" t="s">
        <v>105</v>
      </c>
      <c r="I83" s="255" t="s">
        <v>134</v>
      </c>
      <c r="J83" s="255" t="s">
        <v>139</v>
      </c>
      <c r="K83" s="255" t="s">
        <v>147</v>
      </c>
      <c r="L83" s="236" t="s">
        <v>5191</v>
      </c>
      <c r="M83" s="254">
        <v>1</v>
      </c>
      <c r="N83" s="254">
        <v>2</v>
      </c>
      <c r="O83" s="254">
        <v>2</v>
      </c>
      <c r="P83" s="254">
        <v>1</v>
      </c>
      <c r="Q83" s="252"/>
      <c r="R83" s="254">
        <v>1</v>
      </c>
      <c r="S83" s="252" t="e">
        <v>#REF!</v>
      </c>
      <c r="T83" s="256" t="s">
        <v>18880</v>
      </c>
      <c r="U83" s="256" t="s">
        <v>25853</v>
      </c>
      <c r="V83" s="256" t="s">
        <v>24901</v>
      </c>
    </row>
    <row r="84" spans="1:22" x14ac:dyDescent="0.45">
      <c r="A84" s="76" t="s">
        <v>149</v>
      </c>
      <c r="B84" s="251" t="s">
        <v>150</v>
      </c>
      <c r="C84" s="252" t="s">
        <v>9158</v>
      </c>
      <c r="D84" s="253" t="s">
        <v>21847</v>
      </c>
      <c r="E84" s="234" t="s">
        <v>21872</v>
      </c>
      <c r="F84" s="254">
        <v>2</v>
      </c>
      <c r="G84" s="252" t="s">
        <v>11489</v>
      </c>
      <c r="H84" s="252" t="s">
        <v>105</v>
      </c>
      <c r="I84" s="255" t="s">
        <v>149</v>
      </c>
      <c r="J84" s="255" t="s">
        <v>1361</v>
      </c>
      <c r="K84" s="255" t="s">
        <v>1362</v>
      </c>
      <c r="L84" s="236" t="s">
        <v>5191</v>
      </c>
      <c r="M84" s="254">
        <v>1</v>
      </c>
      <c r="N84" s="254">
        <v>0</v>
      </c>
      <c r="O84" s="254">
        <v>0</v>
      </c>
      <c r="P84" s="254">
        <v>1</v>
      </c>
      <c r="Q84" s="252" t="s">
        <v>5191</v>
      </c>
      <c r="R84" s="254">
        <v>0</v>
      </c>
      <c r="S84" s="252" t="e">
        <v>#REF!</v>
      </c>
      <c r="T84" s="256" t="s">
        <v>18879</v>
      </c>
      <c r="U84" s="256" t="s">
        <v>5207</v>
      </c>
      <c r="V84" s="256" t="s">
        <v>5207</v>
      </c>
    </row>
    <row r="85" spans="1:22" x14ac:dyDescent="0.45">
      <c r="A85" s="76" t="s">
        <v>151</v>
      </c>
      <c r="B85" s="251" t="s">
        <v>152</v>
      </c>
      <c r="C85" s="252" t="s">
        <v>9159</v>
      </c>
      <c r="D85" s="253" t="s">
        <v>21846</v>
      </c>
      <c r="E85" s="234" t="s">
        <v>21847</v>
      </c>
      <c r="F85" s="254">
        <v>3</v>
      </c>
      <c r="G85" s="252" t="s">
        <v>11490</v>
      </c>
      <c r="H85" s="252" t="s">
        <v>105</v>
      </c>
      <c r="I85" s="255" t="s">
        <v>149</v>
      </c>
      <c r="J85" s="255" t="s">
        <v>151</v>
      </c>
      <c r="K85" s="255" t="s">
        <v>1362</v>
      </c>
      <c r="L85" s="236" t="s">
        <v>5191</v>
      </c>
      <c r="M85" s="254">
        <v>1</v>
      </c>
      <c r="N85" s="254">
        <v>0</v>
      </c>
      <c r="O85" s="254">
        <v>0</v>
      </c>
      <c r="P85" s="254">
        <v>1</v>
      </c>
      <c r="Q85" s="252" t="s">
        <v>5191</v>
      </c>
      <c r="R85" s="254">
        <v>0</v>
      </c>
      <c r="S85" s="252" t="e">
        <v>#REF!</v>
      </c>
      <c r="T85" s="256" t="s">
        <v>18878</v>
      </c>
      <c r="U85" s="256" t="s">
        <v>5207</v>
      </c>
      <c r="V85" s="256" t="s">
        <v>5207</v>
      </c>
    </row>
    <row r="86" spans="1:22" ht="42.75" x14ac:dyDescent="0.45">
      <c r="A86" s="76" t="s">
        <v>153</v>
      </c>
      <c r="B86" s="251" t="s">
        <v>152</v>
      </c>
      <c r="C86" s="252" t="s">
        <v>9160</v>
      </c>
      <c r="D86" s="253" t="s">
        <v>21845</v>
      </c>
      <c r="E86" s="234" t="s">
        <v>21846</v>
      </c>
      <c r="F86" s="254">
        <v>4</v>
      </c>
      <c r="G86" s="252" t="s">
        <v>1359</v>
      </c>
      <c r="H86" s="252" t="s">
        <v>105</v>
      </c>
      <c r="I86" s="255" t="s">
        <v>149</v>
      </c>
      <c r="J86" s="255" t="s">
        <v>151</v>
      </c>
      <c r="K86" s="255" t="s">
        <v>153</v>
      </c>
      <c r="L86" s="236" t="s">
        <v>5191</v>
      </c>
      <c r="M86" s="254">
        <v>1</v>
      </c>
      <c r="N86" s="254">
        <v>3</v>
      </c>
      <c r="O86" s="254">
        <v>3</v>
      </c>
      <c r="P86" s="254">
        <v>1</v>
      </c>
      <c r="Q86" s="252"/>
      <c r="R86" s="254">
        <v>5</v>
      </c>
      <c r="S86" s="252" t="e">
        <v>#REF!</v>
      </c>
      <c r="T86" s="256" t="s">
        <v>18877</v>
      </c>
      <c r="U86" s="256" t="s">
        <v>25854</v>
      </c>
      <c r="V86" s="256" t="s">
        <v>25855</v>
      </c>
    </row>
    <row r="87" spans="1:22" x14ac:dyDescent="0.45">
      <c r="A87" s="76" t="s">
        <v>154</v>
      </c>
      <c r="B87" s="251" t="s">
        <v>155</v>
      </c>
      <c r="C87" s="252" t="s">
        <v>9161</v>
      </c>
      <c r="D87" s="253" t="s">
        <v>21844</v>
      </c>
      <c r="E87" s="234" t="s">
        <v>21847</v>
      </c>
      <c r="F87" s="254">
        <v>3</v>
      </c>
      <c r="G87" s="252" t="s">
        <v>11490</v>
      </c>
      <c r="H87" s="252" t="s">
        <v>105</v>
      </c>
      <c r="I87" s="255" t="s">
        <v>149</v>
      </c>
      <c r="J87" s="255" t="s">
        <v>154</v>
      </c>
      <c r="K87" s="255" t="s">
        <v>1362</v>
      </c>
      <c r="L87" s="236" t="s">
        <v>5191</v>
      </c>
      <c r="M87" s="254">
        <v>1</v>
      </c>
      <c r="N87" s="254">
        <v>0</v>
      </c>
      <c r="O87" s="254">
        <v>0</v>
      </c>
      <c r="P87" s="254">
        <v>1</v>
      </c>
      <c r="Q87" s="252" t="s">
        <v>5191</v>
      </c>
      <c r="R87" s="254">
        <v>0</v>
      </c>
      <c r="S87" s="252" t="e">
        <v>#REF!</v>
      </c>
      <c r="T87" s="256" t="s">
        <v>18876</v>
      </c>
      <c r="U87" s="256" t="s">
        <v>5207</v>
      </c>
      <c r="V87" s="256" t="s">
        <v>5207</v>
      </c>
    </row>
    <row r="88" spans="1:22" ht="28.5" x14ac:dyDescent="0.45">
      <c r="A88" s="76" t="s">
        <v>156</v>
      </c>
      <c r="B88" s="251" t="s">
        <v>155</v>
      </c>
      <c r="C88" s="252" t="s">
        <v>9162</v>
      </c>
      <c r="D88" s="253" t="s">
        <v>21843</v>
      </c>
      <c r="E88" s="234" t="s">
        <v>21844</v>
      </c>
      <c r="F88" s="254">
        <v>4</v>
      </c>
      <c r="G88" s="252" t="s">
        <v>1359</v>
      </c>
      <c r="H88" s="252" t="s">
        <v>105</v>
      </c>
      <c r="I88" s="255" t="s">
        <v>149</v>
      </c>
      <c r="J88" s="255" t="s">
        <v>154</v>
      </c>
      <c r="K88" s="255" t="s">
        <v>156</v>
      </c>
      <c r="L88" s="236" t="s">
        <v>5191</v>
      </c>
      <c r="M88" s="254">
        <v>1</v>
      </c>
      <c r="N88" s="254">
        <v>3</v>
      </c>
      <c r="O88" s="254">
        <v>3</v>
      </c>
      <c r="P88" s="254">
        <v>1</v>
      </c>
      <c r="Q88" s="252"/>
      <c r="R88" s="254">
        <v>3</v>
      </c>
      <c r="S88" s="252" t="e">
        <v>#REF!</v>
      </c>
      <c r="T88" s="256" t="s">
        <v>18875</v>
      </c>
      <c r="U88" s="256" t="s">
        <v>25856</v>
      </c>
      <c r="V88" s="256" t="s">
        <v>25857</v>
      </c>
    </row>
    <row r="89" spans="1:22" x14ac:dyDescent="0.45">
      <c r="A89" s="76" t="s">
        <v>157</v>
      </c>
      <c r="B89" s="251" t="s">
        <v>158</v>
      </c>
      <c r="C89" s="252" t="s">
        <v>9163</v>
      </c>
      <c r="D89" s="253" t="s">
        <v>21842</v>
      </c>
      <c r="E89" s="234" t="s">
        <v>1356</v>
      </c>
      <c r="F89" s="254">
        <v>1</v>
      </c>
      <c r="G89" s="252" t="s">
        <v>1363</v>
      </c>
      <c r="H89" s="252" t="s">
        <v>157</v>
      </c>
      <c r="I89" s="255" t="s">
        <v>1360</v>
      </c>
      <c r="J89" s="255" t="s">
        <v>1361</v>
      </c>
      <c r="K89" s="255" t="s">
        <v>1362</v>
      </c>
      <c r="L89" s="236" t="s">
        <v>5191</v>
      </c>
      <c r="M89" s="254">
        <v>1</v>
      </c>
      <c r="N89" s="254">
        <v>0</v>
      </c>
      <c r="O89" s="254">
        <v>0</v>
      </c>
      <c r="P89" s="254">
        <v>1</v>
      </c>
      <c r="Q89" s="252" t="s">
        <v>5191</v>
      </c>
      <c r="R89" s="254">
        <v>0</v>
      </c>
      <c r="S89" s="252" t="e">
        <v>#REF!</v>
      </c>
      <c r="T89" s="256" t="s">
        <v>18874</v>
      </c>
      <c r="U89" s="256" t="s">
        <v>5207</v>
      </c>
      <c r="V89" s="256" t="s">
        <v>5207</v>
      </c>
    </row>
    <row r="90" spans="1:22" x14ac:dyDescent="0.45">
      <c r="A90" s="76" t="s">
        <v>159</v>
      </c>
      <c r="B90" s="251" t="s">
        <v>160</v>
      </c>
      <c r="C90" s="252" t="s">
        <v>9164</v>
      </c>
      <c r="D90" s="253" t="s">
        <v>21841</v>
      </c>
      <c r="E90" s="234" t="s">
        <v>21842</v>
      </c>
      <c r="F90" s="254">
        <v>2</v>
      </c>
      <c r="G90" s="252" t="s">
        <v>11489</v>
      </c>
      <c r="H90" s="252" t="s">
        <v>157</v>
      </c>
      <c r="I90" s="255" t="s">
        <v>159</v>
      </c>
      <c r="J90" s="255" t="s">
        <v>1361</v>
      </c>
      <c r="K90" s="255" t="s">
        <v>1362</v>
      </c>
      <c r="L90" s="236" t="s">
        <v>5191</v>
      </c>
      <c r="M90" s="254">
        <v>1</v>
      </c>
      <c r="N90" s="254">
        <v>0</v>
      </c>
      <c r="O90" s="254">
        <v>0</v>
      </c>
      <c r="P90" s="254">
        <v>1</v>
      </c>
      <c r="Q90" s="252" t="s">
        <v>5191</v>
      </c>
      <c r="R90" s="254">
        <v>0</v>
      </c>
      <c r="S90" s="252" t="e">
        <v>#REF!</v>
      </c>
      <c r="T90" s="256" t="s">
        <v>18873</v>
      </c>
      <c r="U90" s="256" t="s">
        <v>5207</v>
      </c>
      <c r="V90" s="256" t="s">
        <v>5207</v>
      </c>
    </row>
    <row r="91" spans="1:22" x14ac:dyDescent="0.45">
      <c r="A91" s="76" t="s">
        <v>161</v>
      </c>
      <c r="B91" s="251" t="s">
        <v>162</v>
      </c>
      <c r="C91" s="252" t="s">
        <v>9165</v>
      </c>
      <c r="D91" s="253" t="s">
        <v>21840</v>
      </c>
      <c r="E91" s="234" t="s">
        <v>21841</v>
      </c>
      <c r="F91" s="254">
        <v>3</v>
      </c>
      <c r="G91" s="252" t="s">
        <v>11490</v>
      </c>
      <c r="H91" s="252" t="s">
        <v>157</v>
      </c>
      <c r="I91" s="255" t="s">
        <v>159</v>
      </c>
      <c r="J91" s="255" t="s">
        <v>161</v>
      </c>
      <c r="K91" s="255" t="s">
        <v>1362</v>
      </c>
      <c r="L91" s="236" t="s">
        <v>5191</v>
      </c>
      <c r="M91" s="254">
        <v>1</v>
      </c>
      <c r="N91" s="254">
        <v>0</v>
      </c>
      <c r="O91" s="254">
        <v>0</v>
      </c>
      <c r="P91" s="254">
        <v>1</v>
      </c>
      <c r="Q91" s="252" t="s">
        <v>5191</v>
      </c>
      <c r="R91" s="254">
        <v>0</v>
      </c>
      <c r="S91" s="252" t="e">
        <v>#REF!</v>
      </c>
      <c r="T91" s="256" t="s">
        <v>18872</v>
      </c>
      <c r="U91" s="256" t="s">
        <v>5207</v>
      </c>
      <c r="V91" s="256" t="s">
        <v>5207</v>
      </c>
    </row>
    <row r="92" spans="1:22" ht="28.5" x14ac:dyDescent="0.45">
      <c r="A92" s="76" t="s">
        <v>163</v>
      </c>
      <c r="B92" s="251" t="s">
        <v>162</v>
      </c>
      <c r="C92" s="252" t="s">
        <v>9166</v>
      </c>
      <c r="D92" s="253" t="s">
        <v>21839</v>
      </c>
      <c r="E92" s="234" t="s">
        <v>21840</v>
      </c>
      <c r="F92" s="254">
        <v>4</v>
      </c>
      <c r="G92" s="252" t="s">
        <v>1359</v>
      </c>
      <c r="H92" s="252" t="s">
        <v>157</v>
      </c>
      <c r="I92" s="255" t="s">
        <v>159</v>
      </c>
      <c r="J92" s="255" t="s">
        <v>161</v>
      </c>
      <c r="K92" s="255" t="s">
        <v>163</v>
      </c>
      <c r="L92" s="236" t="s">
        <v>5191</v>
      </c>
      <c r="M92" s="254">
        <v>3</v>
      </c>
      <c r="N92" s="254">
        <v>6</v>
      </c>
      <c r="O92" s="254">
        <v>6</v>
      </c>
      <c r="P92" s="254">
        <v>3</v>
      </c>
      <c r="Q92" s="252"/>
      <c r="R92" s="254">
        <v>3</v>
      </c>
      <c r="S92" s="252" t="e">
        <v>#REF!</v>
      </c>
      <c r="T92" s="256" t="s">
        <v>25858</v>
      </c>
      <c r="U92" s="256" t="s">
        <v>25859</v>
      </c>
      <c r="V92" s="256" t="s">
        <v>25860</v>
      </c>
    </row>
    <row r="93" spans="1:22" x14ac:dyDescent="0.45">
      <c r="A93" s="76" t="s">
        <v>164</v>
      </c>
      <c r="B93" s="251" t="s">
        <v>165</v>
      </c>
      <c r="C93" s="252" t="s">
        <v>9167</v>
      </c>
      <c r="D93" s="253" t="s">
        <v>21838</v>
      </c>
      <c r="E93" s="234" t="s">
        <v>21841</v>
      </c>
      <c r="F93" s="254">
        <v>3</v>
      </c>
      <c r="G93" s="252" t="s">
        <v>11490</v>
      </c>
      <c r="H93" s="252" t="s">
        <v>157</v>
      </c>
      <c r="I93" s="255" t="s">
        <v>159</v>
      </c>
      <c r="J93" s="255" t="s">
        <v>164</v>
      </c>
      <c r="K93" s="255" t="s">
        <v>1362</v>
      </c>
      <c r="L93" s="236" t="s">
        <v>5191</v>
      </c>
      <c r="M93" s="254">
        <v>1</v>
      </c>
      <c r="N93" s="254">
        <v>0</v>
      </c>
      <c r="O93" s="254">
        <v>0</v>
      </c>
      <c r="P93" s="254">
        <v>1</v>
      </c>
      <c r="Q93" s="252" t="s">
        <v>5191</v>
      </c>
      <c r="R93" s="254">
        <v>0</v>
      </c>
      <c r="S93" s="252" t="e">
        <v>#REF!</v>
      </c>
      <c r="T93" s="256" t="s">
        <v>18868</v>
      </c>
      <c r="U93" s="256" t="s">
        <v>5207</v>
      </c>
      <c r="V93" s="256" t="s">
        <v>5207</v>
      </c>
    </row>
    <row r="94" spans="1:22" x14ac:dyDescent="0.45">
      <c r="A94" s="76" t="s">
        <v>166</v>
      </c>
      <c r="B94" s="251" t="s">
        <v>165</v>
      </c>
      <c r="C94" s="252" t="s">
        <v>9168</v>
      </c>
      <c r="D94" s="253" t="s">
        <v>21837</v>
      </c>
      <c r="E94" s="234" t="s">
        <v>21838</v>
      </c>
      <c r="F94" s="254">
        <v>4</v>
      </c>
      <c r="G94" s="252" t="s">
        <v>1359</v>
      </c>
      <c r="H94" s="252" t="s">
        <v>157</v>
      </c>
      <c r="I94" s="255" t="s">
        <v>159</v>
      </c>
      <c r="J94" s="255" t="s">
        <v>164</v>
      </c>
      <c r="K94" s="255" t="s">
        <v>166</v>
      </c>
      <c r="L94" s="236" t="s">
        <v>5191</v>
      </c>
      <c r="M94" s="254">
        <v>1</v>
      </c>
      <c r="N94" s="254">
        <v>1</v>
      </c>
      <c r="O94" s="254">
        <v>1</v>
      </c>
      <c r="P94" s="254">
        <v>1</v>
      </c>
      <c r="Q94" s="252"/>
      <c r="R94" s="254">
        <v>1</v>
      </c>
      <c r="S94" s="252" t="e">
        <v>#REF!</v>
      </c>
      <c r="T94" s="256" t="s">
        <v>18867</v>
      </c>
      <c r="U94" s="256" t="s">
        <v>20832</v>
      </c>
      <c r="V94" s="256" t="s">
        <v>24908</v>
      </c>
    </row>
    <row r="95" spans="1:22" x14ac:dyDescent="0.45">
      <c r="A95" s="76" t="s">
        <v>167</v>
      </c>
      <c r="B95" s="251" t="s">
        <v>168</v>
      </c>
      <c r="C95" s="252" t="s">
        <v>9169</v>
      </c>
      <c r="D95" s="253" t="s">
        <v>21836</v>
      </c>
      <c r="E95" s="234" t="s">
        <v>21841</v>
      </c>
      <c r="F95" s="254">
        <v>3</v>
      </c>
      <c r="G95" s="252" t="s">
        <v>11490</v>
      </c>
      <c r="H95" s="252" t="s">
        <v>157</v>
      </c>
      <c r="I95" s="255" t="s">
        <v>159</v>
      </c>
      <c r="J95" s="255" t="s">
        <v>167</v>
      </c>
      <c r="K95" s="255" t="s">
        <v>1362</v>
      </c>
      <c r="L95" s="236" t="s">
        <v>5191</v>
      </c>
      <c r="M95" s="254">
        <v>1</v>
      </c>
      <c r="N95" s="254">
        <v>0</v>
      </c>
      <c r="O95" s="254">
        <v>0</v>
      </c>
      <c r="P95" s="254">
        <v>1</v>
      </c>
      <c r="Q95" s="252" t="s">
        <v>5191</v>
      </c>
      <c r="R95" s="254">
        <v>0</v>
      </c>
      <c r="S95" s="252" t="e">
        <v>#REF!</v>
      </c>
      <c r="T95" s="256" t="s">
        <v>18866</v>
      </c>
      <c r="U95" s="256" t="s">
        <v>5207</v>
      </c>
      <c r="V95" s="256" t="s">
        <v>5207</v>
      </c>
    </row>
    <row r="96" spans="1:22" ht="57" x14ac:dyDescent="0.45">
      <c r="A96" s="76" t="s">
        <v>169</v>
      </c>
      <c r="B96" s="251" t="s">
        <v>168</v>
      </c>
      <c r="C96" s="252" t="s">
        <v>9170</v>
      </c>
      <c r="D96" s="253" t="s">
        <v>21835</v>
      </c>
      <c r="E96" s="234" t="s">
        <v>21836</v>
      </c>
      <c r="F96" s="254">
        <v>4</v>
      </c>
      <c r="G96" s="252" t="s">
        <v>1359</v>
      </c>
      <c r="H96" s="252" t="s">
        <v>157</v>
      </c>
      <c r="I96" s="255" t="s">
        <v>159</v>
      </c>
      <c r="J96" s="255" t="s">
        <v>167</v>
      </c>
      <c r="K96" s="255" t="s">
        <v>169</v>
      </c>
      <c r="L96" s="236" t="s">
        <v>5191</v>
      </c>
      <c r="M96" s="254">
        <v>3</v>
      </c>
      <c r="N96" s="254">
        <v>11</v>
      </c>
      <c r="O96" s="254">
        <v>11</v>
      </c>
      <c r="P96" s="254">
        <v>3</v>
      </c>
      <c r="Q96" s="252"/>
      <c r="R96" s="254">
        <v>4</v>
      </c>
      <c r="S96" s="252" t="e">
        <v>#REF!</v>
      </c>
      <c r="T96" s="256" t="s">
        <v>25861</v>
      </c>
      <c r="U96" s="256" t="s">
        <v>25862</v>
      </c>
      <c r="V96" s="256" t="s">
        <v>25863</v>
      </c>
    </row>
    <row r="97" spans="1:22" x14ac:dyDescent="0.45">
      <c r="A97" s="76" t="s">
        <v>170</v>
      </c>
      <c r="B97" s="251" t="s">
        <v>171</v>
      </c>
      <c r="C97" s="252" t="s">
        <v>9171</v>
      </c>
      <c r="D97" s="253" t="s">
        <v>21834</v>
      </c>
      <c r="E97" s="234" t="s">
        <v>21841</v>
      </c>
      <c r="F97" s="254">
        <v>3</v>
      </c>
      <c r="G97" s="252" t="s">
        <v>11490</v>
      </c>
      <c r="H97" s="252" t="s">
        <v>157</v>
      </c>
      <c r="I97" s="255" t="s">
        <v>159</v>
      </c>
      <c r="J97" s="255" t="s">
        <v>170</v>
      </c>
      <c r="K97" s="255" t="s">
        <v>1362</v>
      </c>
      <c r="L97" s="236" t="s">
        <v>5191</v>
      </c>
      <c r="M97" s="254">
        <v>1</v>
      </c>
      <c r="N97" s="254">
        <v>0</v>
      </c>
      <c r="O97" s="254">
        <v>0</v>
      </c>
      <c r="P97" s="254">
        <v>1</v>
      </c>
      <c r="Q97" s="252" t="s">
        <v>5191</v>
      </c>
      <c r="R97" s="254">
        <v>0</v>
      </c>
      <c r="S97" s="252" t="e">
        <v>#REF!</v>
      </c>
      <c r="T97" s="256" t="s">
        <v>18862</v>
      </c>
      <c r="U97" s="256" t="s">
        <v>5207</v>
      </c>
      <c r="V97" s="256" t="s">
        <v>5207</v>
      </c>
    </row>
    <row r="98" spans="1:22" ht="28.5" x14ac:dyDescent="0.45">
      <c r="A98" s="76" t="s">
        <v>172</v>
      </c>
      <c r="B98" s="251" t="s">
        <v>171</v>
      </c>
      <c r="C98" s="252" t="s">
        <v>9172</v>
      </c>
      <c r="D98" s="253" t="s">
        <v>21833</v>
      </c>
      <c r="E98" s="234" t="s">
        <v>21834</v>
      </c>
      <c r="F98" s="254">
        <v>4</v>
      </c>
      <c r="G98" s="252" t="s">
        <v>1359</v>
      </c>
      <c r="H98" s="252" t="s">
        <v>157</v>
      </c>
      <c r="I98" s="255" t="s">
        <v>159</v>
      </c>
      <c r="J98" s="255" t="s">
        <v>170</v>
      </c>
      <c r="K98" s="255" t="s">
        <v>172</v>
      </c>
      <c r="L98" s="236" t="s">
        <v>5191</v>
      </c>
      <c r="M98" s="254">
        <v>2</v>
      </c>
      <c r="N98" s="254">
        <v>4</v>
      </c>
      <c r="O98" s="254">
        <v>4</v>
      </c>
      <c r="P98" s="254">
        <v>2</v>
      </c>
      <c r="Q98" s="252"/>
      <c r="R98" s="254">
        <v>1</v>
      </c>
      <c r="S98" s="252" t="e">
        <v>#REF!</v>
      </c>
      <c r="T98" s="256" t="s">
        <v>25864</v>
      </c>
      <c r="U98" s="256" t="s">
        <v>25865</v>
      </c>
      <c r="V98" s="256" t="s">
        <v>24913</v>
      </c>
    </row>
    <row r="99" spans="1:22" x14ac:dyDescent="0.45">
      <c r="A99" s="76" t="s">
        <v>173</v>
      </c>
      <c r="B99" s="251" t="s">
        <v>174</v>
      </c>
      <c r="C99" s="252" t="s">
        <v>9173</v>
      </c>
      <c r="D99" s="253" t="s">
        <v>21832</v>
      </c>
      <c r="E99" s="234" t="s">
        <v>21841</v>
      </c>
      <c r="F99" s="254">
        <v>3</v>
      </c>
      <c r="G99" s="252" t="s">
        <v>11490</v>
      </c>
      <c r="H99" s="252" t="s">
        <v>157</v>
      </c>
      <c r="I99" s="255" t="s">
        <v>159</v>
      </c>
      <c r="J99" s="255" t="s">
        <v>173</v>
      </c>
      <c r="K99" s="255" t="s">
        <v>1362</v>
      </c>
      <c r="L99" s="236" t="s">
        <v>5191</v>
      </c>
      <c r="M99" s="254">
        <v>1</v>
      </c>
      <c r="N99" s="254">
        <v>0</v>
      </c>
      <c r="O99" s="254">
        <v>0</v>
      </c>
      <c r="P99" s="254">
        <v>1</v>
      </c>
      <c r="Q99" s="252" t="s">
        <v>5191</v>
      </c>
      <c r="R99" s="254">
        <v>0</v>
      </c>
      <c r="S99" s="252" t="e">
        <v>#REF!</v>
      </c>
      <c r="T99" s="256" t="s">
        <v>18859</v>
      </c>
      <c r="U99" s="256" t="s">
        <v>5207</v>
      </c>
      <c r="V99" s="256" t="s">
        <v>5207</v>
      </c>
    </row>
    <row r="100" spans="1:22" ht="28.5" x14ac:dyDescent="0.45">
      <c r="A100" s="76" t="s">
        <v>175</v>
      </c>
      <c r="B100" s="251" t="s">
        <v>174</v>
      </c>
      <c r="C100" s="252" t="s">
        <v>9174</v>
      </c>
      <c r="D100" s="253" t="s">
        <v>21831</v>
      </c>
      <c r="E100" s="234" t="s">
        <v>21832</v>
      </c>
      <c r="F100" s="254">
        <v>4</v>
      </c>
      <c r="G100" s="252" t="s">
        <v>1359</v>
      </c>
      <c r="H100" s="252" t="s">
        <v>157</v>
      </c>
      <c r="I100" s="255" t="s">
        <v>159</v>
      </c>
      <c r="J100" s="255" t="s">
        <v>173</v>
      </c>
      <c r="K100" s="255" t="s">
        <v>175</v>
      </c>
      <c r="L100" s="236" t="s">
        <v>5191</v>
      </c>
      <c r="M100" s="254">
        <v>2</v>
      </c>
      <c r="N100" s="254">
        <v>5</v>
      </c>
      <c r="O100" s="254">
        <v>5</v>
      </c>
      <c r="P100" s="254">
        <v>2</v>
      </c>
      <c r="Q100" s="252"/>
      <c r="R100" s="254">
        <v>3</v>
      </c>
      <c r="S100" s="252" t="e">
        <v>#REF!</v>
      </c>
      <c r="T100" s="256" t="s">
        <v>25866</v>
      </c>
      <c r="U100" s="256" t="s">
        <v>25867</v>
      </c>
      <c r="V100" s="256" t="s">
        <v>25868</v>
      </c>
    </row>
    <row r="101" spans="1:22" x14ac:dyDescent="0.45">
      <c r="A101" s="76" t="s">
        <v>176</v>
      </c>
      <c r="B101" s="251" t="s">
        <v>177</v>
      </c>
      <c r="C101" s="252" t="s">
        <v>9175</v>
      </c>
      <c r="D101" s="253" t="s">
        <v>21830</v>
      </c>
      <c r="E101" s="234" t="s">
        <v>21841</v>
      </c>
      <c r="F101" s="254">
        <v>3</v>
      </c>
      <c r="G101" s="252" t="s">
        <v>11490</v>
      </c>
      <c r="H101" s="252" t="s">
        <v>157</v>
      </c>
      <c r="I101" s="255" t="s">
        <v>159</v>
      </c>
      <c r="J101" s="255" t="s">
        <v>176</v>
      </c>
      <c r="K101" s="255" t="s">
        <v>1362</v>
      </c>
      <c r="L101" s="236" t="s">
        <v>5191</v>
      </c>
      <c r="M101" s="254">
        <v>1</v>
      </c>
      <c r="N101" s="254">
        <v>0</v>
      </c>
      <c r="O101" s="254">
        <v>0</v>
      </c>
      <c r="P101" s="254">
        <v>1</v>
      </c>
      <c r="Q101" s="252" t="s">
        <v>5191</v>
      </c>
      <c r="R101" s="254">
        <v>0</v>
      </c>
      <c r="S101" s="252" t="e">
        <v>#REF!</v>
      </c>
      <c r="T101" s="256" t="s">
        <v>18856</v>
      </c>
      <c r="U101" s="256" t="s">
        <v>5207</v>
      </c>
      <c r="V101" s="256" t="s">
        <v>5207</v>
      </c>
    </row>
    <row r="102" spans="1:22" ht="28.5" x14ac:dyDescent="0.45">
      <c r="A102" s="76" t="s">
        <v>178</v>
      </c>
      <c r="B102" s="251" t="s">
        <v>179</v>
      </c>
      <c r="C102" s="252" t="s">
        <v>9176</v>
      </c>
      <c r="D102" s="253" t="s">
        <v>21829</v>
      </c>
      <c r="E102" s="234" t="s">
        <v>21830</v>
      </c>
      <c r="F102" s="254">
        <v>4</v>
      </c>
      <c r="G102" s="252" t="s">
        <v>1359</v>
      </c>
      <c r="H102" s="252" t="s">
        <v>157</v>
      </c>
      <c r="I102" s="255" t="s">
        <v>159</v>
      </c>
      <c r="J102" s="255" t="s">
        <v>176</v>
      </c>
      <c r="K102" s="255" t="s">
        <v>178</v>
      </c>
      <c r="L102" s="236" t="s">
        <v>5191</v>
      </c>
      <c r="M102" s="254">
        <v>1</v>
      </c>
      <c r="N102" s="254">
        <v>4</v>
      </c>
      <c r="O102" s="254">
        <v>4</v>
      </c>
      <c r="P102" s="254">
        <v>1</v>
      </c>
      <c r="Q102" s="252"/>
      <c r="R102" s="254">
        <v>3</v>
      </c>
      <c r="S102" s="252" t="e">
        <v>#REF!</v>
      </c>
      <c r="T102" s="256" t="s">
        <v>18855</v>
      </c>
      <c r="U102" s="256" t="s">
        <v>25869</v>
      </c>
      <c r="V102" s="256" t="s">
        <v>25870</v>
      </c>
    </row>
    <row r="103" spans="1:22" x14ac:dyDescent="0.45">
      <c r="A103" s="76" t="s">
        <v>180</v>
      </c>
      <c r="B103" s="251" t="s">
        <v>181</v>
      </c>
      <c r="C103" s="252" t="s">
        <v>9177</v>
      </c>
      <c r="D103" s="253" t="s">
        <v>21828</v>
      </c>
      <c r="E103" s="234" t="s">
        <v>21830</v>
      </c>
      <c r="F103" s="254">
        <v>4</v>
      </c>
      <c r="G103" s="252" t="s">
        <v>1359</v>
      </c>
      <c r="H103" s="252" t="s">
        <v>157</v>
      </c>
      <c r="I103" s="255" t="s">
        <v>159</v>
      </c>
      <c r="J103" s="255" t="s">
        <v>176</v>
      </c>
      <c r="K103" s="255" t="s">
        <v>180</v>
      </c>
      <c r="L103" s="236" t="s">
        <v>5191</v>
      </c>
      <c r="M103" s="254">
        <v>1</v>
      </c>
      <c r="N103" s="254">
        <v>2</v>
      </c>
      <c r="O103" s="254">
        <v>2</v>
      </c>
      <c r="P103" s="254">
        <v>1</v>
      </c>
      <c r="Q103" s="252"/>
      <c r="R103" s="254">
        <v>2</v>
      </c>
      <c r="S103" s="252" t="e">
        <v>#REF!</v>
      </c>
      <c r="T103" s="256" t="s">
        <v>18854</v>
      </c>
      <c r="U103" s="256" t="s">
        <v>25871</v>
      </c>
      <c r="V103" s="256" t="s">
        <v>25872</v>
      </c>
    </row>
    <row r="104" spans="1:22" x14ac:dyDescent="0.45">
      <c r="A104" s="76" t="s">
        <v>182</v>
      </c>
      <c r="B104" s="251" t="s">
        <v>183</v>
      </c>
      <c r="C104" s="252" t="s">
        <v>9178</v>
      </c>
      <c r="D104" s="253" t="s">
        <v>21827</v>
      </c>
      <c r="E104" s="234" t="s">
        <v>21841</v>
      </c>
      <c r="F104" s="254">
        <v>3</v>
      </c>
      <c r="G104" s="252" t="s">
        <v>11490</v>
      </c>
      <c r="H104" s="252" t="s">
        <v>157</v>
      </c>
      <c r="I104" s="255" t="s">
        <v>159</v>
      </c>
      <c r="J104" s="255" t="s">
        <v>182</v>
      </c>
      <c r="K104" s="255" t="s">
        <v>1362</v>
      </c>
      <c r="L104" s="236" t="s">
        <v>5191</v>
      </c>
      <c r="M104" s="254">
        <v>2</v>
      </c>
      <c r="N104" s="254">
        <v>0</v>
      </c>
      <c r="O104" s="254">
        <v>0</v>
      </c>
      <c r="P104" s="254">
        <v>2</v>
      </c>
      <c r="Q104" s="252" t="s">
        <v>5191</v>
      </c>
      <c r="R104" s="254">
        <v>0</v>
      </c>
      <c r="S104" s="252" t="e">
        <v>#REF!</v>
      </c>
      <c r="T104" s="256" t="s">
        <v>25873</v>
      </c>
      <c r="U104" s="256" t="s">
        <v>5207</v>
      </c>
      <c r="V104" s="256" t="s">
        <v>5207</v>
      </c>
    </row>
    <row r="105" spans="1:22" ht="42.75" x14ac:dyDescent="0.45">
      <c r="A105" s="76" t="s">
        <v>184</v>
      </c>
      <c r="B105" s="251" t="s">
        <v>185</v>
      </c>
      <c r="C105" s="252" t="s">
        <v>9179</v>
      </c>
      <c r="D105" s="253" t="s">
        <v>21826</v>
      </c>
      <c r="E105" s="234" t="s">
        <v>21827</v>
      </c>
      <c r="F105" s="254">
        <v>4</v>
      </c>
      <c r="G105" s="252" t="s">
        <v>1359</v>
      </c>
      <c r="H105" s="252" t="s">
        <v>157</v>
      </c>
      <c r="I105" s="255" t="s">
        <v>159</v>
      </c>
      <c r="J105" s="255" t="s">
        <v>182</v>
      </c>
      <c r="K105" s="255" t="s">
        <v>184</v>
      </c>
      <c r="L105" s="236" t="s">
        <v>5191</v>
      </c>
      <c r="M105" s="254">
        <v>2</v>
      </c>
      <c r="N105" s="254">
        <v>7</v>
      </c>
      <c r="O105" s="254">
        <v>7</v>
      </c>
      <c r="P105" s="254">
        <v>2</v>
      </c>
      <c r="Q105" s="252"/>
      <c r="R105" s="254">
        <v>6</v>
      </c>
      <c r="S105" s="252" t="e">
        <v>#REF!</v>
      </c>
      <c r="T105" s="256" t="s">
        <v>25874</v>
      </c>
      <c r="U105" s="256" t="s">
        <v>25875</v>
      </c>
      <c r="V105" s="256" t="s">
        <v>25876</v>
      </c>
    </row>
    <row r="106" spans="1:22" x14ac:dyDescent="0.45">
      <c r="A106" s="76" t="s">
        <v>186</v>
      </c>
      <c r="B106" s="251" t="s">
        <v>187</v>
      </c>
      <c r="C106" s="252" t="s">
        <v>9180</v>
      </c>
      <c r="D106" s="253" t="s">
        <v>21825</v>
      </c>
      <c r="E106" s="234" t="s">
        <v>21827</v>
      </c>
      <c r="F106" s="254">
        <v>4</v>
      </c>
      <c r="G106" s="252" t="s">
        <v>1359</v>
      </c>
      <c r="H106" s="252" t="s">
        <v>157</v>
      </c>
      <c r="I106" s="255" t="s">
        <v>159</v>
      </c>
      <c r="J106" s="255" t="s">
        <v>182</v>
      </c>
      <c r="K106" s="255" t="s">
        <v>186</v>
      </c>
      <c r="L106" s="236" t="s">
        <v>5191</v>
      </c>
      <c r="M106" s="254">
        <v>1</v>
      </c>
      <c r="N106" s="254">
        <v>3</v>
      </c>
      <c r="O106" s="254">
        <v>3</v>
      </c>
      <c r="P106" s="254">
        <v>1</v>
      </c>
      <c r="Q106" s="252"/>
      <c r="R106" s="254">
        <v>1</v>
      </c>
      <c r="S106" s="252" t="e">
        <v>#REF!</v>
      </c>
      <c r="T106" s="256" t="s">
        <v>18848</v>
      </c>
      <c r="U106" s="256" t="s">
        <v>25877</v>
      </c>
      <c r="V106" s="256" t="s">
        <v>24920</v>
      </c>
    </row>
    <row r="107" spans="1:22" x14ac:dyDescent="0.45">
      <c r="A107" s="76" t="s">
        <v>188</v>
      </c>
      <c r="B107" s="251" t="s">
        <v>189</v>
      </c>
      <c r="C107" s="252" t="s">
        <v>9181</v>
      </c>
      <c r="D107" s="253" t="s">
        <v>21824</v>
      </c>
      <c r="E107" s="234" t="s">
        <v>21827</v>
      </c>
      <c r="F107" s="254">
        <v>4</v>
      </c>
      <c r="G107" s="252" t="s">
        <v>1359</v>
      </c>
      <c r="H107" s="252" t="s">
        <v>157</v>
      </c>
      <c r="I107" s="255" t="s">
        <v>159</v>
      </c>
      <c r="J107" s="255" t="s">
        <v>182</v>
      </c>
      <c r="K107" s="255" t="s">
        <v>188</v>
      </c>
      <c r="L107" s="236" t="s">
        <v>5191</v>
      </c>
      <c r="M107" s="254">
        <v>1</v>
      </c>
      <c r="N107" s="254">
        <v>3</v>
      </c>
      <c r="O107" s="254">
        <v>3</v>
      </c>
      <c r="P107" s="254">
        <v>1</v>
      </c>
      <c r="Q107" s="252"/>
      <c r="R107" s="254">
        <v>2</v>
      </c>
      <c r="S107" s="252" t="e">
        <v>#REF!</v>
      </c>
      <c r="T107" s="256" t="s">
        <v>18847</v>
      </c>
      <c r="U107" s="256" t="s">
        <v>25878</v>
      </c>
      <c r="V107" s="256" t="s">
        <v>25879</v>
      </c>
    </row>
    <row r="108" spans="1:22" ht="28.5" x14ac:dyDescent="0.45">
      <c r="A108" s="76" t="s">
        <v>190</v>
      </c>
      <c r="B108" s="251" t="s">
        <v>191</v>
      </c>
      <c r="C108" s="252" t="s">
        <v>9182</v>
      </c>
      <c r="D108" s="253" t="s">
        <v>21823</v>
      </c>
      <c r="E108" s="234" t="s">
        <v>21827</v>
      </c>
      <c r="F108" s="254">
        <v>4</v>
      </c>
      <c r="G108" s="252" t="s">
        <v>1359</v>
      </c>
      <c r="H108" s="252" t="s">
        <v>157</v>
      </c>
      <c r="I108" s="255" t="s">
        <v>159</v>
      </c>
      <c r="J108" s="255" t="s">
        <v>182</v>
      </c>
      <c r="K108" s="255" t="s">
        <v>190</v>
      </c>
      <c r="L108" s="236" t="s">
        <v>5191</v>
      </c>
      <c r="M108" s="254">
        <v>1</v>
      </c>
      <c r="N108" s="254">
        <v>4</v>
      </c>
      <c r="O108" s="254">
        <v>4</v>
      </c>
      <c r="P108" s="254">
        <v>1</v>
      </c>
      <c r="Q108" s="252"/>
      <c r="R108" s="254">
        <v>1</v>
      </c>
      <c r="S108" s="252" t="e">
        <v>#REF!</v>
      </c>
      <c r="T108" s="256" t="s">
        <v>18850</v>
      </c>
      <c r="U108" s="256" t="s">
        <v>25880</v>
      </c>
      <c r="V108" s="256" t="s">
        <v>24915</v>
      </c>
    </row>
    <row r="109" spans="1:22" ht="57" x14ac:dyDescent="0.45">
      <c r="A109" s="76" t="s">
        <v>192</v>
      </c>
      <c r="B109" s="251" t="s">
        <v>193</v>
      </c>
      <c r="C109" s="252" t="s">
        <v>9183</v>
      </c>
      <c r="D109" s="253" t="s">
        <v>21822</v>
      </c>
      <c r="E109" s="234" t="s">
        <v>21827</v>
      </c>
      <c r="F109" s="254">
        <v>4</v>
      </c>
      <c r="G109" s="252" t="s">
        <v>1359</v>
      </c>
      <c r="H109" s="252" t="s">
        <v>157</v>
      </c>
      <c r="I109" s="255" t="s">
        <v>159</v>
      </c>
      <c r="J109" s="255" t="s">
        <v>182</v>
      </c>
      <c r="K109" s="255" t="s">
        <v>192</v>
      </c>
      <c r="L109" s="236" t="s">
        <v>5191</v>
      </c>
      <c r="M109" s="254">
        <v>1</v>
      </c>
      <c r="N109" s="254">
        <v>5</v>
      </c>
      <c r="O109" s="254">
        <v>5</v>
      </c>
      <c r="P109" s="254">
        <v>1</v>
      </c>
      <c r="Q109" s="252"/>
      <c r="R109" s="254">
        <v>7</v>
      </c>
      <c r="S109" s="252" t="e">
        <v>#REF!</v>
      </c>
      <c r="T109" s="256" t="s">
        <v>18844</v>
      </c>
      <c r="U109" s="256" t="s">
        <v>25881</v>
      </c>
      <c r="V109" s="256" t="s">
        <v>25882</v>
      </c>
    </row>
    <row r="110" spans="1:22" ht="71.25" x14ac:dyDescent="0.45">
      <c r="A110" s="76" t="s">
        <v>194</v>
      </c>
      <c r="B110" s="251" t="s">
        <v>195</v>
      </c>
      <c r="C110" s="252" t="s">
        <v>9184</v>
      </c>
      <c r="D110" s="253" t="s">
        <v>21821</v>
      </c>
      <c r="E110" s="234" t="s">
        <v>21827</v>
      </c>
      <c r="F110" s="254">
        <v>4</v>
      </c>
      <c r="G110" s="252" t="s">
        <v>1359</v>
      </c>
      <c r="H110" s="252" t="s">
        <v>157</v>
      </c>
      <c r="I110" s="255" t="s">
        <v>159</v>
      </c>
      <c r="J110" s="255" t="s">
        <v>182</v>
      </c>
      <c r="K110" s="255" t="s">
        <v>194</v>
      </c>
      <c r="L110" s="236" t="s">
        <v>5191</v>
      </c>
      <c r="M110" s="254">
        <v>4</v>
      </c>
      <c r="N110" s="254">
        <v>15</v>
      </c>
      <c r="O110" s="254">
        <v>15</v>
      </c>
      <c r="P110" s="254">
        <v>4</v>
      </c>
      <c r="Q110" s="252"/>
      <c r="R110" s="254">
        <v>7</v>
      </c>
      <c r="S110" s="252" t="e">
        <v>#REF!</v>
      </c>
      <c r="T110" s="256" t="s">
        <v>25883</v>
      </c>
      <c r="U110" s="256" t="s">
        <v>25884</v>
      </c>
      <c r="V110" s="256" t="s">
        <v>25885</v>
      </c>
    </row>
    <row r="111" spans="1:22" x14ac:dyDescent="0.45">
      <c r="A111" s="76" t="s">
        <v>196</v>
      </c>
      <c r="B111" s="251" t="s">
        <v>197</v>
      </c>
      <c r="C111" s="252" t="s">
        <v>9185</v>
      </c>
      <c r="D111" s="253" t="s">
        <v>21820</v>
      </c>
      <c r="E111" s="234" t="s">
        <v>21841</v>
      </c>
      <c r="F111" s="254">
        <v>3</v>
      </c>
      <c r="G111" s="252" t="s">
        <v>11490</v>
      </c>
      <c r="H111" s="252" t="s">
        <v>157</v>
      </c>
      <c r="I111" s="255" t="s">
        <v>159</v>
      </c>
      <c r="J111" s="255" t="s">
        <v>196</v>
      </c>
      <c r="K111" s="255" t="s">
        <v>1362</v>
      </c>
      <c r="L111" s="236" t="s">
        <v>5191</v>
      </c>
      <c r="M111" s="254">
        <v>1</v>
      </c>
      <c r="N111" s="254">
        <v>0</v>
      </c>
      <c r="O111" s="254">
        <v>0</v>
      </c>
      <c r="P111" s="254">
        <v>1</v>
      </c>
      <c r="Q111" s="252" t="s">
        <v>5191</v>
      </c>
      <c r="R111" s="254">
        <v>0</v>
      </c>
      <c r="S111" s="252" t="e">
        <v>#REF!</v>
      </c>
      <c r="T111" s="256" t="s">
        <v>18841</v>
      </c>
      <c r="U111" s="256" t="s">
        <v>5207</v>
      </c>
      <c r="V111" s="256" t="s">
        <v>5207</v>
      </c>
    </row>
    <row r="112" spans="1:22" x14ac:dyDescent="0.45">
      <c r="A112" s="76" t="s">
        <v>198</v>
      </c>
      <c r="B112" s="251" t="s">
        <v>197</v>
      </c>
      <c r="C112" s="252" t="s">
        <v>9186</v>
      </c>
      <c r="D112" s="253" t="s">
        <v>21819</v>
      </c>
      <c r="E112" s="234" t="s">
        <v>21820</v>
      </c>
      <c r="F112" s="254">
        <v>4</v>
      </c>
      <c r="G112" s="252" t="s">
        <v>1359</v>
      </c>
      <c r="H112" s="252" t="s">
        <v>157</v>
      </c>
      <c r="I112" s="255" t="s">
        <v>159</v>
      </c>
      <c r="J112" s="255" t="s">
        <v>196</v>
      </c>
      <c r="K112" s="255" t="s">
        <v>198</v>
      </c>
      <c r="L112" s="236" t="s">
        <v>5191</v>
      </c>
      <c r="M112" s="254">
        <v>2</v>
      </c>
      <c r="N112" s="254">
        <v>2</v>
      </c>
      <c r="O112" s="254">
        <v>2</v>
      </c>
      <c r="P112" s="254">
        <v>2</v>
      </c>
      <c r="Q112" s="252"/>
      <c r="R112" s="254">
        <v>1</v>
      </c>
      <c r="S112" s="252" t="e">
        <v>#REF!</v>
      </c>
      <c r="T112" s="256" t="s">
        <v>25886</v>
      </c>
      <c r="U112" s="256" t="s">
        <v>25887</v>
      </c>
      <c r="V112" s="256" t="s">
        <v>24923</v>
      </c>
    </row>
    <row r="113" spans="1:22" x14ac:dyDescent="0.45">
      <c r="A113" s="76" t="s">
        <v>199</v>
      </c>
      <c r="B113" s="251" t="s">
        <v>200</v>
      </c>
      <c r="C113" s="252" t="s">
        <v>9187</v>
      </c>
      <c r="D113" s="253" t="s">
        <v>21818</v>
      </c>
      <c r="E113" s="234" t="s">
        <v>21842</v>
      </c>
      <c r="F113" s="254">
        <v>2</v>
      </c>
      <c r="G113" s="252" t="s">
        <v>11489</v>
      </c>
      <c r="H113" s="252" t="s">
        <v>157</v>
      </c>
      <c r="I113" s="255" t="s">
        <v>199</v>
      </c>
      <c r="J113" s="255" t="s">
        <v>1361</v>
      </c>
      <c r="K113" s="255" t="s">
        <v>1362</v>
      </c>
      <c r="L113" s="236" t="s">
        <v>5191</v>
      </c>
      <c r="M113" s="254">
        <v>1</v>
      </c>
      <c r="N113" s="254">
        <v>0</v>
      </c>
      <c r="O113" s="254">
        <v>0</v>
      </c>
      <c r="P113" s="254">
        <v>1</v>
      </c>
      <c r="Q113" s="252" t="s">
        <v>5191</v>
      </c>
      <c r="R113" s="254">
        <v>0</v>
      </c>
      <c r="S113" s="252" t="e">
        <v>#REF!</v>
      </c>
      <c r="T113" s="256" t="s">
        <v>18838</v>
      </c>
      <c r="U113" s="256" t="s">
        <v>5207</v>
      </c>
      <c r="V113" s="256" t="s">
        <v>5207</v>
      </c>
    </row>
    <row r="114" spans="1:22" x14ac:dyDescent="0.45">
      <c r="A114" s="76" t="s">
        <v>201</v>
      </c>
      <c r="B114" s="251" t="s">
        <v>200</v>
      </c>
      <c r="C114" s="252" t="s">
        <v>9188</v>
      </c>
      <c r="D114" s="253" t="s">
        <v>21817</v>
      </c>
      <c r="E114" s="234" t="s">
        <v>21818</v>
      </c>
      <c r="F114" s="254">
        <v>3</v>
      </c>
      <c r="G114" s="252" t="s">
        <v>11490</v>
      </c>
      <c r="H114" s="252" t="s">
        <v>157</v>
      </c>
      <c r="I114" s="255" t="s">
        <v>199</v>
      </c>
      <c r="J114" s="255" t="s">
        <v>201</v>
      </c>
      <c r="K114" s="255" t="s">
        <v>1362</v>
      </c>
      <c r="L114" s="236" t="s">
        <v>5191</v>
      </c>
      <c r="M114" s="254">
        <v>1</v>
      </c>
      <c r="N114" s="254">
        <v>0</v>
      </c>
      <c r="O114" s="254">
        <v>0</v>
      </c>
      <c r="P114" s="254">
        <v>1</v>
      </c>
      <c r="Q114" s="252" t="s">
        <v>5191</v>
      </c>
      <c r="R114" s="254">
        <v>0</v>
      </c>
      <c r="S114" s="252" t="e">
        <v>#REF!</v>
      </c>
      <c r="T114" s="256" t="s">
        <v>18837</v>
      </c>
      <c r="U114" s="256" t="s">
        <v>5207</v>
      </c>
      <c r="V114" s="256" t="s">
        <v>5207</v>
      </c>
    </row>
    <row r="115" spans="1:22" x14ac:dyDescent="0.45">
      <c r="A115" s="76" t="s">
        <v>202</v>
      </c>
      <c r="B115" s="251" t="s">
        <v>203</v>
      </c>
      <c r="C115" s="252" t="s">
        <v>9189</v>
      </c>
      <c r="D115" s="253" t="s">
        <v>21816</v>
      </c>
      <c r="E115" s="234" t="s">
        <v>21817</v>
      </c>
      <c r="F115" s="254">
        <v>4</v>
      </c>
      <c r="G115" s="252" t="s">
        <v>1359</v>
      </c>
      <c r="H115" s="252" t="s">
        <v>157</v>
      </c>
      <c r="I115" s="255" t="s">
        <v>199</v>
      </c>
      <c r="J115" s="255" t="s">
        <v>201</v>
      </c>
      <c r="K115" s="255" t="s">
        <v>202</v>
      </c>
      <c r="L115" s="236" t="s">
        <v>5191</v>
      </c>
      <c r="M115" s="254">
        <v>1</v>
      </c>
      <c r="N115" s="254">
        <v>2</v>
      </c>
      <c r="O115" s="254">
        <v>2</v>
      </c>
      <c r="P115" s="254">
        <v>1</v>
      </c>
      <c r="Q115" s="252"/>
      <c r="R115" s="254">
        <v>1</v>
      </c>
      <c r="S115" s="252" t="e">
        <v>#REF!</v>
      </c>
      <c r="T115" s="256" t="s">
        <v>18836</v>
      </c>
      <c r="U115" s="256" t="s">
        <v>25888</v>
      </c>
      <c r="V115" s="256" t="s">
        <v>24927</v>
      </c>
    </row>
    <row r="116" spans="1:22" x14ac:dyDescent="0.45">
      <c r="A116" s="76" t="s">
        <v>204</v>
      </c>
      <c r="B116" s="251" t="s">
        <v>205</v>
      </c>
      <c r="C116" s="252" t="s">
        <v>9190</v>
      </c>
      <c r="D116" s="253" t="s">
        <v>21815</v>
      </c>
      <c r="E116" s="234" t="s">
        <v>21817</v>
      </c>
      <c r="F116" s="254">
        <v>4</v>
      </c>
      <c r="G116" s="252" t="s">
        <v>1359</v>
      </c>
      <c r="H116" s="252" t="s">
        <v>157</v>
      </c>
      <c r="I116" s="255" t="s">
        <v>199</v>
      </c>
      <c r="J116" s="255" t="s">
        <v>201</v>
      </c>
      <c r="K116" s="255" t="s">
        <v>204</v>
      </c>
      <c r="L116" s="236" t="s">
        <v>5191</v>
      </c>
      <c r="M116" s="254">
        <v>3</v>
      </c>
      <c r="N116" s="254">
        <v>1</v>
      </c>
      <c r="O116" s="254">
        <v>1</v>
      </c>
      <c r="P116" s="254">
        <v>3</v>
      </c>
      <c r="Q116" s="252"/>
      <c r="R116" s="254">
        <v>2</v>
      </c>
      <c r="S116" s="252" t="e">
        <v>#REF!</v>
      </c>
      <c r="T116" s="256" t="s">
        <v>25889</v>
      </c>
      <c r="U116" s="256" t="s">
        <v>20798</v>
      </c>
      <c r="V116" s="256" t="s">
        <v>25890</v>
      </c>
    </row>
    <row r="117" spans="1:22" x14ac:dyDescent="0.45">
      <c r="A117" s="76" t="s">
        <v>206</v>
      </c>
      <c r="B117" s="251" t="s">
        <v>207</v>
      </c>
      <c r="C117" s="252" t="s">
        <v>9191</v>
      </c>
      <c r="D117" s="253" t="s">
        <v>21814</v>
      </c>
      <c r="E117" s="234" t="s">
        <v>21817</v>
      </c>
      <c r="F117" s="254">
        <v>4</v>
      </c>
      <c r="G117" s="252" t="s">
        <v>1359</v>
      </c>
      <c r="H117" s="252" t="s">
        <v>157</v>
      </c>
      <c r="I117" s="255" t="s">
        <v>199</v>
      </c>
      <c r="J117" s="255" t="s">
        <v>201</v>
      </c>
      <c r="K117" s="255" t="s">
        <v>206</v>
      </c>
      <c r="L117" s="236" t="s">
        <v>5191</v>
      </c>
      <c r="M117" s="254">
        <v>2</v>
      </c>
      <c r="N117" s="254">
        <v>2</v>
      </c>
      <c r="O117" s="254">
        <v>2</v>
      </c>
      <c r="P117" s="254">
        <v>2</v>
      </c>
      <c r="Q117" s="252"/>
      <c r="R117" s="254">
        <v>2</v>
      </c>
      <c r="S117" s="252" t="e">
        <v>#REF!</v>
      </c>
      <c r="T117" s="256" t="s">
        <v>25891</v>
      </c>
      <c r="U117" s="256" t="s">
        <v>25892</v>
      </c>
      <c r="V117" s="256" t="s">
        <v>25893</v>
      </c>
    </row>
    <row r="118" spans="1:22" ht="28.5" x14ac:dyDescent="0.45">
      <c r="A118" s="76" t="s">
        <v>208</v>
      </c>
      <c r="B118" s="251" t="s">
        <v>209</v>
      </c>
      <c r="C118" s="252" t="s">
        <v>9192</v>
      </c>
      <c r="D118" s="253" t="s">
        <v>21813</v>
      </c>
      <c r="E118" s="234" t="s">
        <v>21817</v>
      </c>
      <c r="F118" s="254">
        <v>4</v>
      </c>
      <c r="G118" s="252" t="s">
        <v>1359</v>
      </c>
      <c r="H118" s="252" t="s">
        <v>157</v>
      </c>
      <c r="I118" s="255" t="s">
        <v>199</v>
      </c>
      <c r="J118" s="255" t="s">
        <v>201</v>
      </c>
      <c r="K118" s="255" t="s">
        <v>208</v>
      </c>
      <c r="L118" s="236" t="s">
        <v>5191</v>
      </c>
      <c r="M118" s="254">
        <v>1</v>
      </c>
      <c r="N118" s="254">
        <v>2</v>
      </c>
      <c r="O118" s="254">
        <v>2</v>
      </c>
      <c r="P118" s="254">
        <v>1</v>
      </c>
      <c r="Q118" s="252"/>
      <c r="R118" s="254">
        <v>1</v>
      </c>
      <c r="S118" s="252" t="e">
        <v>#REF!</v>
      </c>
      <c r="T118" s="256" t="s">
        <v>18830</v>
      </c>
      <c r="U118" s="256" t="s">
        <v>25894</v>
      </c>
      <c r="V118" s="256" t="s">
        <v>24925</v>
      </c>
    </row>
    <row r="119" spans="1:22" x14ac:dyDescent="0.45">
      <c r="A119" s="76" t="s">
        <v>210</v>
      </c>
      <c r="B119" s="251" t="s">
        <v>211</v>
      </c>
      <c r="C119" s="252" t="s">
        <v>9193</v>
      </c>
      <c r="D119" s="253" t="s">
        <v>21812</v>
      </c>
      <c r="E119" s="234" t="s">
        <v>21842</v>
      </c>
      <c r="F119" s="254">
        <v>2</v>
      </c>
      <c r="G119" s="252" t="s">
        <v>11489</v>
      </c>
      <c r="H119" s="252" t="s">
        <v>157</v>
      </c>
      <c r="I119" s="255" t="s">
        <v>210</v>
      </c>
      <c r="J119" s="255" t="s">
        <v>1361</v>
      </c>
      <c r="K119" s="255" t="s">
        <v>1362</v>
      </c>
      <c r="L119" s="236" t="s">
        <v>5191</v>
      </c>
      <c r="M119" s="254">
        <v>1</v>
      </c>
      <c r="N119" s="254">
        <v>0</v>
      </c>
      <c r="O119" s="254">
        <v>0</v>
      </c>
      <c r="P119" s="254">
        <v>1</v>
      </c>
      <c r="Q119" s="252" t="s">
        <v>5191</v>
      </c>
      <c r="R119" s="254">
        <v>0</v>
      </c>
      <c r="S119" s="252" t="e">
        <v>#REF!</v>
      </c>
      <c r="T119" s="256" t="s">
        <v>18829</v>
      </c>
      <c r="U119" s="256" t="s">
        <v>5207</v>
      </c>
      <c r="V119" s="256" t="s">
        <v>5207</v>
      </c>
    </row>
    <row r="120" spans="1:22" x14ac:dyDescent="0.45">
      <c r="A120" s="76" t="s">
        <v>212</v>
      </c>
      <c r="B120" s="251" t="s">
        <v>211</v>
      </c>
      <c r="C120" s="252" t="s">
        <v>9194</v>
      </c>
      <c r="D120" s="253" t="s">
        <v>21811</v>
      </c>
      <c r="E120" s="234" t="s">
        <v>21812</v>
      </c>
      <c r="F120" s="254">
        <v>3</v>
      </c>
      <c r="G120" s="252" t="s">
        <v>11490</v>
      </c>
      <c r="H120" s="252" t="s">
        <v>157</v>
      </c>
      <c r="I120" s="255" t="s">
        <v>210</v>
      </c>
      <c r="J120" s="255" t="s">
        <v>212</v>
      </c>
      <c r="K120" s="255" t="s">
        <v>1362</v>
      </c>
      <c r="L120" s="236" t="s">
        <v>5191</v>
      </c>
      <c r="M120" s="254">
        <v>1</v>
      </c>
      <c r="N120" s="254">
        <v>0</v>
      </c>
      <c r="O120" s="254">
        <v>0</v>
      </c>
      <c r="P120" s="254">
        <v>1</v>
      </c>
      <c r="Q120" s="252" t="s">
        <v>5191</v>
      </c>
      <c r="R120" s="254">
        <v>0</v>
      </c>
      <c r="S120" s="252" t="e">
        <v>#REF!</v>
      </c>
      <c r="T120" s="256" t="s">
        <v>18828</v>
      </c>
      <c r="U120" s="256" t="s">
        <v>5207</v>
      </c>
      <c r="V120" s="256" t="s">
        <v>5207</v>
      </c>
    </row>
    <row r="121" spans="1:22" x14ac:dyDescent="0.45">
      <c r="A121" s="76" t="s">
        <v>213</v>
      </c>
      <c r="B121" s="251" t="s">
        <v>211</v>
      </c>
      <c r="C121" s="252" t="s">
        <v>9195</v>
      </c>
      <c r="D121" s="253" t="s">
        <v>21810</v>
      </c>
      <c r="E121" s="234" t="s">
        <v>21811</v>
      </c>
      <c r="F121" s="254">
        <v>4</v>
      </c>
      <c r="G121" s="252" t="s">
        <v>1359</v>
      </c>
      <c r="H121" s="252" t="s">
        <v>157</v>
      </c>
      <c r="I121" s="255" t="s">
        <v>210</v>
      </c>
      <c r="J121" s="255" t="s">
        <v>212</v>
      </c>
      <c r="K121" s="255" t="s">
        <v>213</v>
      </c>
      <c r="L121" s="236" t="s">
        <v>5191</v>
      </c>
      <c r="M121" s="254">
        <v>1</v>
      </c>
      <c r="N121" s="254">
        <v>1</v>
      </c>
      <c r="O121" s="254">
        <v>1</v>
      </c>
      <c r="P121" s="254">
        <v>1</v>
      </c>
      <c r="Q121" s="252"/>
      <c r="R121" s="254">
        <v>1</v>
      </c>
      <c r="S121" s="252" t="e">
        <v>#REF!</v>
      </c>
      <c r="T121" s="256" t="s">
        <v>18827</v>
      </c>
      <c r="U121" s="256" t="s">
        <v>20793</v>
      </c>
      <c r="V121" s="256" t="s">
        <v>24929</v>
      </c>
    </row>
    <row r="122" spans="1:22" x14ac:dyDescent="0.45">
      <c r="A122" s="76" t="s">
        <v>214</v>
      </c>
      <c r="B122" s="251" t="s">
        <v>215</v>
      </c>
      <c r="C122" s="252" t="s">
        <v>9196</v>
      </c>
      <c r="D122" s="253" t="s">
        <v>21809</v>
      </c>
      <c r="E122" s="234" t="s">
        <v>21842</v>
      </c>
      <c r="F122" s="254">
        <v>2</v>
      </c>
      <c r="G122" s="252" t="s">
        <v>11489</v>
      </c>
      <c r="H122" s="252" t="s">
        <v>157</v>
      </c>
      <c r="I122" s="255" t="s">
        <v>214</v>
      </c>
      <c r="J122" s="255" t="s">
        <v>1361</v>
      </c>
      <c r="K122" s="255" t="s">
        <v>1362</v>
      </c>
      <c r="L122" s="236" t="s">
        <v>5191</v>
      </c>
      <c r="M122" s="254">
        <v>1</v>
      </c>
      <c r="N122" s="254">
        <v>0</v>
      </c>
      <c r="O122" s="254">
        <v>0</v>
      </c>
      <c r="P122" s="254">
        <v>1</v>
      </c>
      <c r="Q122" s="252" t="s">
        <v>5191</v>
      </c>
      <c r="R122" s="254">
        <v>0</v>
      </c>
      <c r="S122" s="252" t="e">
        <v>#REF!</v>
      </c>
      <c r="T122" s="256" t="s">
        <v>18826</v>
      </c>
      <c r="U122" s="256" t="s">
        <v>5207</v>
      </c>
      <c r="V122" s="256" t="s">
        <v>5207</v>
      </c>
    </row>
    <row r="123" spans="1:22" x14ac:dyDescent="0.45">
      <c r="A123" s="76" t="s">
        <v>216</v>
      </c>
      <c r="B123" s="251" t="s">
        <v>217</v>
      </c>
      <c r="C123" s="252" t="s">
        <v>9197</v>
      </c>
      <c r="D123" s="253" t="s">
        <v>21808</v>
      </c>
      <c r="E123" s="234" t="s">
        <v>21809</v>
      </c>
      <c r="F123" s="254">
        <v>3</v>
      </c>
      <c r="G123" s="252" t="s">
        <v>11490</v>
      </c>
      <c r="H123" s="252" t="s">
        <v>157</v>
      </c>
      <c r="I123" s="255" t="s">
        <v>214</v>
      </c>
      <c r="J123" s="255" t="s">
        <v>216</v>
      </c>
      <c r="K123" s="255" t="s">
        <v>1362</v>
      </c>
      <c r="L123" s="236" t="s">
        <v>5191</v>
      </c>
      <c r="M123" s="254">
        <v>3</v>
      </c>
      <c r="N123" s="254">
        <v>0</v>
      </c>
      <c r="O123" s="254">
        <v>0</v>
      </c>
      <c r="P123" s="254">
        <v>3</v>
      </c>
      <c r="Q123" s="252" t="s">
        <v>5191</v>
      </c>
      <c r="R123" s="254">
        <v>0</v>
      </c>
      <c r="S123" s="252" t="e">
        <v>#REF!</v>
      </c>
      <c r="T123" s="256" t="s">
        <v>25895</v>
      </c>
      <c r="U123" s="256" t="s">
        <v>5207</v>
      </c>
      <c r="V123" s="256" t="s">
        <v>5207</v>
      </c>
    </row>
    <row r="124" spans="1:22" ht="28.5" x14ac:dyDescent="0.45">
      <c r="A124" s="76" t="s">
        <v>218</v>
      </c>
      <c r="B124" s="251" t="s">
        <v>219</v>
      </c>
      <c r="C124" s="252" t="s">
        <v>9198</v>
      </c>
      <c r="D124" s="253" t="s">
        <v>21807</v>
      </c>
      <c r="E124" s="234" t="s">
        <v>21808</v>
      </c>
      <c r="F124" s="254">
        <v>4</v>
      </c>
      <c r="G124" s="252" t="s">
        <v>1359</v>
      </c>
      <c r="H124" s="252" t="s">
        <v>157</v>
      </c>
      <c r="I124" s="255" t="s">
        <v>214</v>
      </c>
      <c r="J124" s="255" t="s">
        <v>216</v>
      </c>
      <c r="K124" s="255" t="s">
        <v>218</v>
      </c>
      <c r="L124" s="236" t="s">
        <v>5191</v>
      </c>
      <c r="M124" s="254">
        <v>1</v>
      </c>
      <c r="N124" s="254">
        <v>3</v>
      </c>
      <c r="O124" s="254">
        <v>3</v>
      </c>
      <c r="P124" s="254">
        <v>1</v>
      </c>
      <c r="Q124" s="252"/>
      <c r="R124" s="254">
        <v>3</v>
      </c>
      <c r="S124" s="252" t="e">
        <v>#REF!</v>
      </c>
      <c r="T124" s="256" t="s">
        <v>18824</v>
      </c>
      <c r="U124" s="256" t="s">
        <v>25896</v>
      </c>
      <c r="V124" s="256" t="s">
        <v>25897</v>
      </c>
    </row>
    <row r="125" spans="1:22" x14ac:dyDescent="0.45">
      <c r="A125" s="76" t="s">
        <v>220</v>
      </c>
      <c r="B125" s="251" t="s">
        <v>221</v>
      </c>
      <c r="C125" s="252" t="s">
        <v>9199</v>
      </c>
      <c r="D125" s="253" t="s">
        <v>21806</v>
      </c>
      <c r="E125" s="234" t="s">
        <v>21808</v>
      </c>
      <c r="F125" s="254">
        <v>4</v>
      </c>
      <c r="G125" s="252" t="s">
        <v>1359</v>
      </c>
      <c r="H125" s="252" t="s">
        <v>157</v>
      </c>
      <c r="I125" s="255" t="s">
        <v>214</v>
      </c>
      <c r="J125" s="255" t="s">
        <v>216</v>
      </c>
      <c r="K125" s="255" t="s">
        <v>220</v>
      </c>
      <c r="L125" s="236" t="s">
        <v>5191</v>
      </c>
      <c r="M125" s="254">
        <v>1</v>
      </c>
      <c r="N125" s="254">
        <v>1</v>
      </c>
      <c r="O125" s="254">
        <v>1</v>
      </c>
      <c r="P125" s="254">
        <v>1</v>
      </c>
      <c r="Q125" s="252"/>
      <c r="R125" s="254">
        <v>2</v>
      </c>
      <c r="S125" s="252" t="e">
        <v>#REF!</v>
      </c>
      <c r="T125" s="256" t="s">
        <v>18822</v>
      </c>
      <c r="U125" s="256" t="s">
        <v>20786</v>
      </c>
      <c r="V125" s="256" t="s">
        <v>25898</v>
      </c>
    </row>
    <row r="126" spans="1:22" ht="28.5" x14ac:dyDescent="0.45">
      <c r="A126" s="76" t="s">
        <v>222</v>
      </c>
      <c r="B126" s="251" t="s">
        <v>223</v>
      </c>
      <c r="C126" s="252" t="s">
        <v>9200</v>
      </c>
      <c r="D126" s="253" t="s">
        <v>21805</v>
      </c>
      <c r="E126" s="234" t="s">
        <v>21808</v>
      </c>
      <c r="F126" s="254">
        <v>4</v>
      </c>
      <c r="G126" s="252" t="s">
        <v>1359</v>
      </c>
      <c r="H126" s="252" t="s">
        <v>157</v>
      </c>
      <c r="I126" s="255" t="s">
        <v>214</v>
      </c>
      <c r="J126" s="255" t="s">
        <v>216</v>
      </c>
      <c r="K126" s="255" t="s">
        <v>222</v>
      </c>
      <c r="L126" s="236" t="s">
        <v>5191</v>
      </c>
      <c r="M126" s="254">
        <v>1</v>
      </c>
      <c r="N126" s="254">
        <v>5</v>
      </c>
      <c r="O126" s="254">
        <v>5</v>
      </c>
      <c r="P126" s="254">
        <v>1</v>
      </c>
      <c r="Q126" s="252"/>
      <c r="R126" s="254">
        <v>2</v>
      </c>
      <c r="S126" s="252" t="e">
        <v>#REF!</v>
      </c>
      <c r="T126" s="256" t="s">
        <v>18820</v>
      </c>
      <c r="U126" s="256" t="s">
        <v>25899</v>
      </c>
      <c r="V126" s="256" t="s">
        <v>25900</v>
      </c>
    </row>
    <row r="127" spans="1:22" x14ac:dyDescent="0.45">
      <c r="A127" s="76" t="s">
        <v>224</v>
      </c>
      <c r="B127" s="251" t="s">
        <v>225</v>
      </c>
      <c r="C127" s="252" t="s">
        <v>9201</v>
      </c>
      <c r="D127" s="253" t="s">
        <v>21804</v>
      </c>
      <c r="E127" s="234" t="s">
        <v>21809</v>
      </c>
      <c r="F127" s="254">
        <v>3</v>
      </c>
      <c r="G127" s="252" t="s">
        <v>11490</v>
      </c>
      <c r="H127" s="252" t="s">
        <v>157</v>
      </c>
      <c r="I127" s="255" t="s">
        <v>214</v>
      </c>
      <c r="J127" s="255" t="s">
        <v>224</v>
      </c>
      <c r="K127" s="255" t="s">
        <v>1362</v>
      </c>
      <c r="L127" s="236" t="s">
        <v>5191</v>
      </c>
      <c r="M127" s="254">
        <v>1</v>
      </c>
      <c r="N127" s="254">
        <v>0</v>
      </c>
      <c r="O127" s="254">
        <v>0</v>
      </c>
      <c r="P127" s="254">
        <v>1</v>
      </c>
      <c r="Q127" s="252" t="s">
        <v>5191</v>
      </c>
      <c r="R127" s="254">
        <v>0</v>
      </c>
      <c r="S127" s="252" t="e">
        <v>#REF!</v>
      </c>
      <c r="T127" s="256" t="s">
        <v>18819</v>
      </c>
      <c r="U127" s="256" t="s">
        <v>5207</v>
      </c>
      <c r="V127" s="256" t="s">
        <v>5207</v>
      </c>
    </row>
    <row r="128" spans="1:22" x14ac:dyDescent="0.45">
      <c r="A128" s="76" t="s">
        <v>226</v>
      </c>
      <c r="B128" s="251" t="s">
        <v>227</v>
      </c>
      <c r="C128" s="252" t="s">
        <v>9202</v>
      </c>
      <c r="D128" s="253" t="s">
        <v>21803</v>
      </c>
      <c r="E128" s="234" t="s">
        <v>21804</v>
      </c>
      <c r="F128" s="254">
        <v>4</v>
      </c>
      <c r="G128" s="252" t="s">
        <v>1359</v>
      </c>
      <c r="H128" s="252" t="s">
        <v>157</v>
      </c>
      <c r="I128" s="255" t="s">
        <v>214</v>
      </c>
      <c r="J128" s="255" t="s">
        <v>224</v>
      </c>
      <c r="K128" s="255" t="s">
        <v>226</v>
      </c>
      <c r="L128" s="236" t="s">
        <v>5191</v>
      </c>
      <c r="M128" s="254">
        <v>1</v>
      </c>
      <c r="N128" s="254">
        <v>1</v>
      </c>
      <c r="O128" s="254">
        <v>1</v>
      </c>
      <c r="P128" s="254">
        <v>1</v>
      </c>
      <c r="Q128" s="252"/>
      <c r="R128" s="254">
        <v>1</v>
      </c>
      <c r="S128" s="252" t="e">
        <v>#REF!</v>
      </c>
      <c r="T128" s="256" t="s">
        <v>18818</v>
      </c>
      <c r="U128" s="256" t="s">
        <v>20780</v>
      </c>
      <c r="V128" s="256" t="s">
        <v>24938</v>
      </c>
    </row>
    <row r="129" spans="1:22" ht="28.5" x14ac:dyDescent="0.45">
      <c r="A129" s="76" t="s">
        <v>228</v>
      </c>
      <c r="B129" s="251" t="s">
        <v>229</v>
      </c>
      <c r="C129" s="252" t="s">
        <v>9203</v>
      </c>
      <c r="D129" s="253" t="s">
        <v>21802</v>
      </c>
      <c r="E129" s="234" t="s">
        <v>21804</v>
      </c>
      <c r="F129" s="254">
        <v>4</v>
      </c>
      <c r="G129" s="252" t="s">
        <v>1359</v>
      </c>
      <c r="H129" s="252" t="s">
        <v>157</v>
      </c>
      <c r="I129" s="255" t="s">
        <v>214</v>
      </c>
      <c r="J129" s="255" t="s">
        <v>224</v>
      </c>
      <c r="K129" s="255" t="s">
        <v>228</v>
      </c>
      <c r="L129" s="236" t="s">
        <v>5191</v>
      </c>
      <c r="M129" s="254">
        <v>1</v>
      </c>
      <c r="N129" s="254">
        <v>5</v>
      </c>
      <c r="O129" s="254">
        <v>5</v>
      </c>
      <c r="P129" s="254">
        <v>1</v>
      </c>
      <c r="Q129" s="252"/>
      <c r="R129" s="254">
        <v>3</v>
      </c>
      <c r="S129" s="252" t="e">
        <v>#REF!</v>
      </c>
      <c r="T129" s="256" t="s">
        <v>18817</v>
      </c>
      <c r="U129" s="256" t="s">
        <v>25901</v>
      </c>
      <c r="V129" s="256" t="s">
        <v>25902</v>
      </c>
    </row>
    <row r="130" spans="1:22" x14ac:dyDescent="0.45">
      <c r="A130" s="76" t="s">
        <v>230</v>
      </c>
      <c r="B130" s="251" t="s">
        <v>231</v>
      </c>
      <c r="C130" s="252" t="s">
        <v>9204</v>
      </c>
      <c r="D130" s="253" t="s">
        <v>21801</v>
      </c>
      <c r="E130" s="234" t="s">
        <v>21804</v>
      </c>
      <c r="F130" s="254">
        <v>4</v>
      </c>
      <c r="G130" s="252" t="s">
        <v>1359</v>
      </c>
      <c r="H130" s="252" t="s">
        <v>157</v>
      </c>
      <c r="I130" s="255" t="s">
        <v>214</v>
      </c>
      <c r="J130" s="255" t="s">
        <v>224</v>
      </c>
      <c r="K130" s="255" t="s">
        <v>230</v>
      </c>
      <c r="L130" s="236" t="s">
        <v>5191</v>
      </c>
      <c r="M130" s="254">
        <v>1</v>
      </c>
      <c r="N130" s="254">
        <v>2</v>
      </c>
      <c r="O130" s="254">
        <v>2</v>
      </c>
      <c r="P130" s="254">
        <v>1</v>
      </c>
      <c r="Q130" s="252"/>
      <c r="R130" s="254">
        <v>1</v>
      </c>
      <c r="S130" s="252" t="e">
        <v>#REF!</v>
      </c>
      <c r="T130" s="256" t="s">
        <v>18816</v>
      </c>
      <c r="U130" s="256" t="s">
        <v>25903</v>
      </c>
      <c r="V130" s="256" t="s">
        <v>24934</v>
      </c>
    </row>
    <row r="131" spans="1:22" x14ac:dyDescent="0.45">
      <c r="A131" s="76" t="s">
        <v>232</v>
      </c>
      <c r="B131" s="251" t="s">
        <v>233</v>
      </c>
      <c r="C131" s="252" t="s">
        <v>9205</v>
      </c>
      <c r="D131" s="253" t="s">
        <v>21800</v>
      </c>
      <c r="E131" s="234" t="s">
        <v>21804</v>
      </c>
      <c r="F131" s="254">
        <v>4</v>
      </c>
      <c r="G131" s="252" t="s">
        <v>1359</v>
      </c>
      <c r="H131" s="252" t="s">
        <v>157</v>
      </c>
      <c r="I131" s="255" t="s">
        <v>214</v>
      </c>
      <c r="J131" s="255" t="s">
        <v>224</v>
      </c>
      <c r="K131" s="255" t="s">
        <v>232</v>
      </c>
      <c r="L131" s="236" t="s">
        <v>5191</v>
      </c>
      <c r="M131" s="254">
        <v>1</v>
      </c>
      <c r="N131" s="254">
        <v>2</v>
      </c>
      <c r="O131" s="254">
        <v>2</v>
      </c>
      <c r="P131" s="254">
        <v>1</v>
      </c>
      <c r="Q131" s="252"/>
      <c r="R131" s="254">
        <v>1</v>
      </c>
      <c r="S131" s="252" t="e">
        <v>#REF!</v>
      </c>
      <c r="T131" s="256" t="s">
        <v>18815</v>
      </c>
      <c r="U131" s="256" t="s">
        <v>25904</v>
      </c>
      <c r="V131" s="256" t="s">
        <v>24935</v>
      </c>
    </row>
    <row r="132" spans="1:22" ht="57" x14ac:dyDescent="0.45">
      <c r="A132" s="76" t="s">
        <v>234</v>
      </c>
      <c r="B132" s="251" t="s">
        <v>235</v>
      </c>
      <c r="C132" s="252" t="s">
        <v>9206</v>
      </c>
      <c r="D132" s="253" t="s">
        <v>21799</v>
      </c>
      <c r="E132" s="234" t="s">
        <v>21804</v>
      </c>
      <c r="F132" s="254">
        <v>4</v>
      </c>
      <c r="G132" s="252" t="s">
        <v>1359</v>
      </c>
      <c r="H132" s="252" t="s">
        <v>157</v>
      </c>
      <c r="I132" s="255" t="s">
        <v>214</v>
      </c>
      <c r="J132" s="255" t="s">
        <v>224</v>
      </c>
      <c r="K132" s="255" t="s">
        <v>234</v>
      </c>
      <c r="L132" s="236" t="s">
        <v>5191</v>
      </c>
      <c r="M132" s="254">
        <v>3</v>
      </c>
      <c r="N132" s="254">
        <v>11</v>
      </c>
      <c r="O132" s="254">
        <v>11</v>
      </c>
      <c r="P132" s="254">
        <v>3</v>
      </c>
      <c r="Q132" s="252"/>
      <c r="R132" s="254">
        <v>4</v>
      </c>
      <c r="S132" s="252" t="e">
        <v>#REF!</v>
      </c>
      <c r="T132" s="256" t="s">
        <v>25905</v>
      </c>
      <c r="U132" s="256" t="s">
        <v>25906</v>
      </c>
      <c r="V132" s="256" t="s">
        <v>25907</v>
      </c>
    </row>
    <row r="133" spans="1:22" x14ac:dyDescent="0.45">
      <c r="A133" s="76" t="s">
        <v>236</v>
      </c>
      <c r="B133" s="251" t="s">
        <v>237</v>
      </c>
      <c r="C133" s="252" t="s">
        <v>9207</v>
      </c>
      <c r="D133" s="253" t="s">
        <v>21798</v>
      </c>
      <c r="E133" s="234" t="s">
        <v>21842</v>
      </c>
      <c r="F133" s="254">
        <v>2</v>
      </c>
      <c r="G133" s="252" t="s">
        <v>11489</v>
      </c>
      <c r="H133" s="252" t="s">
        <v>157</v>
      </c>
      <c r="I133" s="255" t="s">
        <v>236</v>
      </c>
      <c r="J133" s="255" t="s">
        <v>1361</v>
      </c>
      <c r="K133" s="255" t="s">
        <v>1362</v>
      </c>
      <c r="L133" s="236" t="s">
        <v>5191</v>
      </c>
      <c r="M133" s="254">
        <v>1</v>
      </c>
      <c r="N133" s="254">
        <v>0</v>
      </c>
      <c r="O133" s="254">
        <v>0</v>
      </c>
      <c r="P133" s="254">
        <v>1</v>
      </c>
      <c r="Q133" s="252" t="s">
        <v>5191</v>
      </c>
      <c r="R133" s="254">
        <v>0</v>
      </c>
      <c r="S133" s="252" t="e">
        <v>#REF!</v>
      </c>
      <c r="T133" s="256" t="s">
        <v>18811</v>
      </c>
      <c r="U133" s="256" t="s">
        <v>5207</v>
      </c>
      <c r="V133" s="256" t="s">
        <v>5207</v>
      </c>
    </row>
    <row r="134" spans="1:22" x14ac:dyDescent="0.45">
      <c r="A134" s="76" t="s">
        <v>238</v>
      </c>
      <c r="B134" s="251" t="s">
        <v>239</v>
      </c>
      <c r="C134" s="252" t="s">
        <v>9208</v>
      </c>
      <c r="D134" s="253" t="s">
        <v>21797</v>
      </c>
      <c r="E134" s="234" t="s">
        <v>21798</v>
      </c>
      <c r="F134" s="254">
        <v>3</v>
      </c>
      <c r="G134" s="252" t="s">
        <v>11490</v>
      </c>
      <c r="H134" s="252" t="s">
        <v>157</v>
      </c>
      <c r="I134" s="255" t="s">
        <v>236</v>
      </c>
      <c r="J134" s="255" t="s">
        <v>238</v>
      </c>
      <c r="K134" s="255" t="s">
        <v>1362</v>
      </c>
      <c r="L134" s="236" t="s">
        <v>5191</v>
      </c>
      <c r="M134" s="254">
        <v>1</v>
      </c>
      <c r="N134" s="254">
        <v>0</v>
      </c>
      <c r="O134" s="254">
        <v>0</v>
      </c>
      <c r="P134" s="254">
        <v>1</v>
      </c>
      <c r="Q134" s="252" t="s">
        <v>5191</v>
      </c>
      <c r="R134" s="254">
        <v>0</v>
      </c>
      <c r="S134" s="252" t="e">
        <v>#REF!</v>
      </c>
      <c r="T134" s="256" t="s">
        <v>18810</v>
      </c>
      <c r="U134" s="256" t="s">
        <v>5207</v>
      </c>
      <c r="V134" s="256" t="s">
        <v>5207</v>
      </c>
    </row>
    <row r="135" spans="1:22" ht="42.75" x14ac:dyDescent="0.45">
      <c r="A135" s="76" t="s">
        <v>240</v>
      </c>
      <c r="B135" s="251" t="s">
        <v>239</v>
      </c>
      <c r="C135" s="252" t="s">
        <v>9209</v>
      </c>
      <c r="D135" s="253" t="s">
        <v>21796</v>
      </c>
      <c r="E135" s="234" t="s">
        <v>21797</v>
      </c>
      <c r="F135" s="254">
        <v>4</v>
      </c>
      <c r="G135" s="252" t="s">
        <v>1359</v>
      </c>
      <c r="H135" s="252" t="s">
        <v>157</v>
      </c>
      <c r="I135" s="255" t="s">
        <v>236</v>
      </c>
      <c r="J135" s="255" t="s">
        <v>238</v>
      </c>
      <c r="K135" s="255" t="s">
        <v>240</v>
      </c>
      <c r="L135" s="236" t="s">
        <v>5191</v>
      </c>
      <c r="M135" s="254">
        <v>5</v>
      </c>
      <c r="N135" s="254">
        <v>8</v>
      </c>
      <c r="O135" s="254">
        <v>8</v>
      </c>
      <c r="P135" s="254">
        <v>5</v>
      </c>
      <c r="Q135" s="252"/>
      <c r="R135" s="254">
        <v>3</v>
      </c>
      <c r="S135" s="252" t="e">
        <v>#REF!</v>
      </c>
      <c r="T135" s="256" t="s">
        <v>25908</v>
      </c>
      <c r="U135" s="256" t="s">
        <v>25909</v>
      </c>
      <c r="V135" s="256" t="s">
        <v>25910</v>
      </c>
    </row>
    <row r="136" spans="1:22" x14ac:dyDescent="0.45">
      <c r="A136" s="76" t="s">
        <v>241</v>
      </c>
      <c r="B136" s="251" t="s">
        <v>242</v>
      </c>
      <c r="C136" s="252" t="s">
        <v>9210</v>
      </c>
      <c r="D136" s="253" t="s">
        <v>21795</v>
      </c>
      <c r="E136" s="234" t="s">
        <v>21798</v>
      </c>
      <c r="F136" s="254">
        <v>3</v>
      </c>
      <c r="G136" s="252" t="s">
        <v>11490</v>
      </c>
      <c r="H136" s="252" t="s">
        <v>157</v>
      </c>
      <c r="I136" s="255" t="s">
        <v>236</v>
      </c>
      <c r="J136" s="255" t="s">
        <v>241</v>
      </c>
      <c r="K136" s="255" t="s">
        <v>1362</v>
      </c>
      <c r="L136" s="236" t="s">
        <v>5191</v>
      </c>
      <c r="M136" s="254">
        <v>1</v>
      </c>
      <c r="N136" s="254">
        <v>0</v>
      </c>
      <c r="O136" s="254">
        <v>0</v>
      </c>
      <c r="P136" s="254">
        <v>1</v>
      </c>
      <c r="Q136" s="252" t="s">
        <v>5191</v>
      </c>
      <c r="R136" s="254">
        <v>0</v>
      </c>
      <c r="S136" s="252" t="e">
        <v>#REF!</v>
      </c>
      <c r="T136" s="256" t="s">
        <v>18804</v>
      </c>
      <c r="U136" s="256" t="s">
        <v>5207</v>
      </c>
      <c r="V136" s="256" t="s">
        <v>5207</v>
      </c>
    </row>
    <row r="137" spans="1:22" ht="28.5" x14ac:dyDescent="0.45">
      <c r="A137" s="76" t="s">
        <v>243</v>
      </c>
      <c r="B137" s="251" t="s">
        <v>242</v>
      </c>
      <c r="C137" s="252" t="s">
        <v>9211</v>
      </c>
      <c r="D137" s="253" t="s">
        <v>21794</v>
      </c>
      <c r="E137" s="234" t="s">
        <v>21795</v>
      </c>
      <c r="F137" s="254">
        <v>4</v>
      </c>
      <c r="G137" s="252" t="s">
        <v>1359</v>
      </c>
      <c r="H137" s="252" t="s">
        <v>157</v>
      </c>
      <c r="I137" s="255" t="s">
        <v>236</v>
      </c>
      <c r="J137" s="255" t="s">
        <v>241</v>
      </c>
      <c r="K137" s="255" t="s">
        <v>243</v>
      </c>
      <c r="L137" s="236" t="s">
        <v>5191</v>
      </c>
      <c r="M137" s="254">
        <v>1</v>
      </c>
      <c r="N137" s="254">
        <v>6</v>
      </c>
      <c r="O137" s="254">
        <v>6</v>
      </c>
      <c r="P137" s="254">
        <v>1</v>
      </c>
      <c r="Q137" s="252"/>
      <c r="R137" s="254">
        <v>2</v>
      </c>
      <c r="S137" s="252" t="e">
        <v>#REF!</v>
      </c>
      <c r="T137" s="256" t="s">
        <v>18803</v>
      </c>
      <c r="U137" s="256" t="s">
        <v>25911</v>
      </c>
      <c r="V137" s="256" t="s">
        <v>25912</v>
      </c>
    </row>
    <row r="138" spans="1:22" x14ac:dyDescent="0.45">
      <c r="A138" s="76" t="s">
        <v>244</v>
      </c>
      <c r="B138" s="251" t="s">
        <v>245</v>
      </c>
      <c r="C138" s="252" t="s">
        <v>9212</v>
      </c>
      <c r="D138" s="253" t="s">
        <v>21793</v>
      </c>
      <c r="E138" s="234" t="s">
        <v>21798</v>
      </c>
      <c r="F138" s="254">
        <v>3</v>
      </c>
      <c r="G138" s="252" t="s">
        <v>11490</v>
      </c>
      <c r="H138" s="252" t="s">
        <v>157</v>
      </c>
      <c r="I138" s="255" t="s">
        <v>236</v>
      </c>
      <c r="J138" s="255" t="s">
        <v>244</v>
      </c>
      <c r="K138" s="255" t="s">
        <v>1362</v>
      </c>
      <c r="L138" s="236" t="s">
        <v>5191</v>
      </c>
      <c r="M138" s="254">
        <v>1</v>
      </c>
      <c r="N138" s="254">
        <v>0</v>
      </c>
      <c r="O138" s="254">
        <v>0</v>
      </c>
      <c r="P138" s="254">
        <v>1</v>
      </c>
      <c r="Q138" s="252" t="s">
        <v>5191</v>
      </c>
      <c r="R138" s="254">
        <v>0</v>
      </c>
      <c r="S138" s="252" t="e">
        <v>#REF!</v>
      </c>
      <c r="T138" s="256" t="s">
        <v>18802</v>
      </c>
      <c r="U138" s="256" t="s">
        <v>5207</v>
      </c>
      <c r="V138" s="256" t="s">
        <v>5207</v>
      </c>
    </row>
    <row r="139" spans="1:22" x14ac:dyDescent="0.45">
      <c r="A139" s="76" t="s">
        <v>246</v>
      </c>
      <c r="B139" s="251" t="s">
        <v>245</v>
      </c>
      <c r="C139" s="252" t="s">
        <v>9213</v>
      </c>
      <c r="D139" s="253" t="s">
        <v>21792</v>
      </c>
      <c r="E139" s="234" t="s">
        <v>21793</v>
      </c>
      <c r="F139" s="254">
        <v>4</v>
      </c>
      <c r="G139" s="252" t="s">
        <v>1359</v>
      </c>
      <c r="H139" s="252" t="s">
        <v>157</v>
      </c>
      <c r="I139" s="255" t="s">
        <v>236</v>
      </c>
      <c r="J139" s="255" t="s">
        <v>244</v>
      </c>
      <c r="K139" s="255" t="s">
        <v>246</v>
      </c>
      <c r="L139" s="236" t="s">
        <v>5191</v>
      </c>
      <c r="M139" s="254">
        <v>2</v>
      </c>
      <c r="N139" s="254">
        <v>2</v>
      </c>
      <c r="O139" s="254">
        <v>2</v>
      </c>
      <c r="P139" s="254">
        <v>2</v>
      </c>
      <c r="Q139" s="252"/>
      <c r="R139" s="254">
        <v>1</v>
      </c>
      <c r="S139" s="252" t="e">
        <v>#REF!</v>
      </c>
      <c r="T139" s="256" t="s">
        <v>25913</v>
      </c>
      <c r="U139" s="256" t="s">
        <v>25914</v>
      </c>
      <c r="V139" s="256" t="s">
        <v>24938</v>
      </c>
    </row>
    <row r="140" spans="1:22" x14ac:dyDescent="0.45">
      <c r="A140" s="76" t="s">
        <v>247</v>
      </c>
      <c r="B140" s="251" t="s">
        <v>248</v>
      </c>
      <c r="C140" s="252" t="s">
        <v>9214</v>
      </c>
      <c r="D140" s="253" t="s">
        <v>21791</v>
      </c>
      <c r="E140" s="234" t="s">
        <v>21842</v>
      </c>
      <c r="F140" s="254">
        <v>2</v>
      </c>
      <c r="G140" s="252" t="s">
        <v>11489</v>
      </c>
      <c r="H140" s="252" t="s">
        <v>157</v>
      </c>
      <c r="I140" s="255" t="s">
        <v>247</v>
      </c>
      <c r="J140" s="255" t="s">
        <v>1361</v>
      </c>
      <c r="K140" s="255" t="s">
        <v>1362</v>
      </c>
      <c r="L140" s="236" t="s">
        <v>5191</v>
      </c>
      <c r="M140" s="254">
        <v>1</v>
      </c>
      <c r="N140" s="254">
        <v>0</v>
      </c>
      <c r="O140" s="254">
        <v>0</v>
      </c>
      <c r="P140" s="254">
        <v>1</v>
      </c>
      <c r="Q140" s="252" t="s">
        <v>5191</v>
      </c>
      <c r="R140" s="254">
        <v>0</v>
      </c>
      <c r="S140" s="252" t="e">
        <v>#REF!</v>
      </c>
      <c r="T140" s="256" t="s">
        <v>18799</v>
      </c>
      <c r="U140" s="256" t="s">
        <v>5207</v>
      </c>
      <c r="V140" s="256" t="s">
        <v>5207</v>
      </c>
    </row>
    <row r="141" spans="1:22" ht="28.5" x14ac:dyDescent="0.45">
      <c r="A141" s="76" t="s">
        <v>249</v>
      </c>
      <c r="B141" s="251" t="s">
        <v>250</v>
      </c>
      <c r="C141" s="252" t="s">
        <v>9215</v>
      </c>
      <c r="D141" s="253" t="s">
        <v>21790</v>
      </c>
      <c r="E141" s="234" t="s">
        <v>21791</v>
      </c>
      <c r="F141" s="254">
        <v>3</v>
      </c>
      <c r="G141" s="252" t="s">
        <v>11490</v>
      </c>
      <c r="H141" s="252" t="s">
        <v>157</v>
      </c>
      <c r="I141" s="255" t="s">
        <v>247</v>
      </c>
      <c r="J141" s="255" t="s">
        <v>249</v>
      </c>
      <c r="K141" s="255" t="s">
        <v>1362</v>
      </c>
      <c r="L141" s="236" t="s">
        <v>5191</v>
      </c>
      <c r="M141" s="254">
        <v>1</v>
      </c>
      <c r="N141" s="254">
        <v>0</v>
      </c>
      <c r="O141" s="254">
        <v>0</v>
      </c>
      <c r="P141" s="254">
        <v>1</v>
      </c>
      <c r="Q141" s="252" t="s">
        <v>5191</v>
      </c>
      <c r="R141" s="254">
        <v>0</v>
      </c>
      <c r="S141" s="252" t="e">
        <v>#REF!</v>
      </c>
      <c r="T141" s="256" t="s">
        <v>18798</v>
      </c>
      <c r="U141" s="256" t="s">
        <v>5207</v>
      </c>
      <c r="V141" s="256" t="s">
        <v>5207</v>
      </c>
    </row>
    <row r="142" spans="1:22" x14ac:dyDescent="0.45">
      <c r="A142" s="76" t="s">
        <v>251</v>
      </c>
      <c r="B142" s="251" t="s">
        <v>252</v>
      </c>
      <c r="C142" s="252" t="s">
        <v>9216</v>
      </c>
      <c r="D142" s="253" t="s">
        <v>21789</v>
      </c>
      <c r="E142" s="234" t="s">
        <v>21790</v>
      </c>
      <c r="F142" s="254">
        <v>4</v>
      </c>
      <c r="G142" s="252" t="s">
        <v>1359</v>
      </c>
      <c r="H142" s="252" t="s">
        <v>157</v>
      </c>
      <c r="I142" s="255" t="s">
        <v>247</v>
      </c>
      <c r="J142" s="255" t="s">
        <v>249</v>
      </c>
      <c r="K142" s="255" t="s">
        <v>251</v>
      </c>
      <c r="L142" s="236" t="s">
        <v>5191</v>
      </c>
      <c r="M142" s="254">
        <v>1</v>
      </c>
      <c r="N142" s="254">
        <v>1</v>
      </c>
      <c r="O142" s="254">
        <v>1</v>
      </c>
      <c r="P142" s="254">
        <v>1</v>
      </c>
      <c r="Q142" s="252"/>
      <c r="R142" s="254">
        <v>1</v>
      </c>
      <c r="S142" s="252" t="e">
        <v>#REF!</v>
      </c>
      <c r="T142" s="256" t="s">
        <v>18797</v>
      </c>
      <c r="U142" s="256" t="s">
        <v>20741</v>
      </c>
      <c r="V142" s="256" t="s">
        <v>24933</v>
      </c>
    </row>
    <row r="143" spans="1:22" ht="28.5" x14ac:dyDescent="0.45">
      <c r="A143" s="76" t="s">
        <v>253</v>
      </c>
      <c r="B143" s="251" t="s">
        <v>254</v>
      </c>
      <c r="C143" s="252" t="s">
        <v>9217</v>
      </c>
      <c r="D143" s="253" t="s">
        <v>21788</v>
      </c>
      <c r="E143" s="234" t="s">
        <v>21790</v>
      </c>
      <c r="F143" s="254">
        <v>4</v>
      </c>
      <c r="G143" s="252" t="s">
        <v>1359</v>
      </c>
      <c r="H143" s="252" t="s">
        <v>157</v>
      </c>
      <c r="I143" s="255" t="s">
        <v>247</v>
      </c>
      <c r="J143" s="255" t="s">
        <v>249</v>
      </c>
      <c r="K143" s="255" t="s">
        <v>253</v>
      </c>
      <c r="L143" s="236" t="s">
        <v>5191</v>
      </c>
      <c r="M143" s="254">
        <v>1</v>
      </c>
      <c r="N143" s="254">
        <v>4</v>
      </c>
      <c r="O143" s="254">
        <v>4</v>
      </c>
      <c r="P143" s="254">
        <v>1</v>
      </c>
      <c r="Q143" s="252"/>
      <c r="R143" s="254">
        <v>1</v>
      </c>
      <c r="S143" s="252" t="e">
        <v>#REF!</v>
      </c>
      <c r="T143" s="256" t="s">
        <v>18796</v>
      </c>
      <c r="U143" s="256" t="s">
        <v>25915</v>
      </c>
      <c r="V143" s="256" t="s">
        <v>24933</v>
      </c>
    </row>
    <row r="144" spans="1:22" x14ac:dyDescent="0.45">
      <c r="A144" s="76" t="s">
        <v>255</v>
      </c>
      <c r="B144" s="251" t="s">
        <v>256</v>
      </c>
      <c r="C144" s="252" t="s">
        <v>9218</v>
      </c>
      <c r="D144" s="253" t="s">
        <v>21787</v>
      </c>
      <c r="E144" s="234" t="s">
        <v>21791</v>
      </c>
      <c r="F144" s="254">
        <v>3</v>
      </c>
      <c r="G144" s="252" t="s">
        <v>11490</v>
      </c>
      <c r="H144" s="252" t="s">
        <v>157</v>
      </c>
      <c r="I144" s="255" t="s">
        <v>247</v>
      </c>
      <c r="J144" s="255" t="s">
        <v>255</v>
      </c>
      <c r="K144" s="255" t="s">
        <v>1362</v>
      </c>
      <c r="L144" s="236" t="s">
        <v>5191</v>
      </c>
      <c r="M144" s="254">
        <v>1</v>
      </c>
      <c r="N144" s="254">
        <v>0</v>
      </c>
      <c r="O144" s="254">
        <v>0</v>
      </c>
      <c r="P144" s="254">
        <v>1</v>
      </c>
      <c r="Q144" s="252" t="s">
        <v>5191</v>
      </c>
      <c r="R144" s="254">
        <v>0</v>
      </c>
      <c r="S144" s="252" t="e">
        <v>#REF!</v>
      </c>
      <c r="T144" s="256" t="s">
        <v>18795</v>
      </c>
      <c r="U144" s="256" t="s">
        <v>5207</v>
      </c>
      <c r="V144" s="256" t="s">
        <v>5207</v>
      </c>
    </row>
    <row r="145" spans="1:22" x14ac:dyDescent="0.45">
      <c r="A145" s="76" t="s">
        <v>257</v>
      </c>
      <c r="B145" s="251" t="s">
        <v>256</v>
      </c>
      <c r="C145" s="252" t="s">
        <v>9219</v>
      </c>
      <c r="D145" s="253" t="s">
        <v>21786</v>
      </c>
      <c r="E145" s="234" t="s">
        <v>21787</v>
      </c>
      <c r="F145" s="254">
        <v>4</v>
      </c>
      <c r="G145" s="252" t="s">
        <v>1359</v>
      </c>
      <c r="H145" s="252" t="s">
        <v>157</v>
      </c>
      <c r="I145" s="255" t="s">
        <v>247</v>
      </c>
      <c r="J145" s="255" t="s">
        <v>255</v>
      </c>
      <c r="K145" s="255" t="s">
        <v>257</v>
      </c>
      <c r="L145" s="236" t="s">
        <v>5191</v>
      </c>
      <c r="M145" s="254">
        <v>1</v>
      </c>
      <c r="N145" s="254">
        <v>2</v>
      </c>
      <c r="O145" s="254">
        <v>2</v>
      </c>
      <c r="P145" s="254">
        <v>1</v>
      </c>
      <c r="Q145" s="252"/>
      <c r="R145" s="254">
        <v>1</v>
      </c>
      <c r="S145" s="252" t="e">
        <v>#REF!</v>
      </c>
      <c r="T145" s="256" t="s">
        <v>18794</v>
      </c>
      <c r="U145" s="256" t="s">
        <v>25916</v>
      </c>
      <c r="V145" s="256" t="s">
        <v>24940</v>
      </c>
    </row>
    <row r="146" spans="1:22" ht="28.5" x14ac:dyDescent="0.45">
      <c r="A146" s="76" t="s">
        <v>258</v>
      </c>
      <c r="B146" s="251" t="s">
        <v>259</v>
      </c>
      <c r="C146" s="252" t="s">
        <v>9220</v>
      </c>
      <c r="D146" s="253" t="s">
        <v>21785</v>
      </c>
      <c r="E146" s="234" t="s">
        <v>21842</v>
      </c>
      <c r="F146" s="254">
        <v>2</v>
      </c>
      <c r="G146" s="252" t="s">
        <v>11489</v>
      </c>
      <c r="H146" s="252" t="s">
        <v>157</v>
      </c>
      <c r="I146" s="255" t="s">
        <v>258</v>
      </c>
      <c r="J146" s="255" t="s">
        <v>1361</v>
      </c>
      <c r="K146" s="255" t="s">
        <v>1362</v>
      </c>
      <c r="L146" s="236" t="s">
        <v>5191</v>
      </c>
      <c r="M146" s="254">
        <v>1</v>
      </c>
      <c r="N146" s="254">
        <v>0</v>
      </c>
      <c r="O146" s="254">
        <v>0</v>
      </c>
      <c r="P146" s="254">
        <v>1</v>
      </c>
      <c r="Q146" s="252" t="s">
        <v>5191</v>
      </c>
      <c r="R146" s="254">
        <v>0</v>
      </c>
      <c r="S146" s="252" t="e">
        <v>#REF!</v>
      </c>
      <c r="T146" s="256" t="s">
        <v>18793</v>
      </c>
      <c r="U146" s="256" t="s">
        <v>5207</v>
      </c>
      <c r="V146" s="256" t="s">
        <v>5207</v>
      </c>
    </row>
    <row r="147" spans="1:22" x14ac:dyDescent="0.45">
      <c r="A147" s="76" t="s">
        <v>260</v>
      </c>
      <c r="B147" s="251" t="s">
        <v>261</v>
      </c>
      <c r="C147" s="252" t="s">
        <v>9221</v>
      </c>
      <c r="D147" s="253" t="s">
        <v>21784</v>
      </c>
      <c r="E147" s="234" t="s">
        <v>21785</v>
      </c>
      <c r="F147" s="254">
        <v>3</v>
      </c>
      <c r="G147" s="252" t="s">
        <v>11490</v>
      </c>
      <c r="H147" s="252" t="s">
        <v>157</v>
      </c>
      <c r="I147" s="255" t="s">
        <v>258</v>
      </c>
      <c r="J147" s="255" t="s">
        <v>260</v>
      </c>
      <c r="K147" s="255" t="s">
        <v>1362</v>
      </c>
      <c r="L147" s="236" t="s">
        <v>5191</v>
      </c>
      <c r="M147" s="254">
        <v>1</v>
      </c>
      <c r="N147" s="254">
        <v>0</v>
      </c>
      <c r="O147" s="254">
        <v>0</v>
      </c>
      <c r="P147" s="254">
        <v>1</v>
      </c>
      <c r="Q147" s="252" t="s">
        <v>5191</v>
      </c>
      <c r="R147" s="254">
        <v>0</v>
      </c>
      <c r="S147" s="252" t="e">
        <v>#REF!</v>
      </c>
      <c r="T147" s="256" t="s">
        <v>18792</v>
      </c>
      <c r="U147" s="256" t="s">
        <v>5207</v>
      </c>
      <c r="V147" s="256" t="s">
        <v>5207</v>
      </c>
    </row>
    <row r="148" spans="1:22" ht="28.5" x14ac:dyDescent="0.45">
      <c r="A148" s="76" t="s">
        <v>262</v>
      </c>
      <c r="B148" s="251" t="s">
        <v>261</v>
      </c>
      <c r="C148" s="252" t="s">
        <v>9222</v>
      </c>
      <c r="D148" s="253" t="s">
        <v>21783</v>
      </c>
      <c r="E148" s="234" t="s">
        <v>21784</v>
      </c>
      <c r="F148" s="254">
        <v>4</v>
      </c>
      <c r="G148" s="252" t="s">
        <v>1359</v>
      </c>
      <c r="H148" s="252" t="s">
        <v>157</v>
      </c>
      <c r="I148" s="255" t="s">
        <v>258</v>
      </c>
      <c r="J148" s="255" t="s">
        <v>260</v>
      </c>
      <c r="K148" s="255" t="s">
        <v>262</v>
      </c>
      <c r="L148" s="236" t="s">
        <v>5191</v>
      </c>
      <c r="M148" s="254">
        <v>1</v>
      </c>
      <c r="N148" s="254">
        <v>6</v>
      </c>
      <c r="O148" s="254">
        <v>6</v>
      </c>
      <c r="P148" s="254">
        <v>1</v>
      </c>
      <c r="Q148" s="252"/>
      <c r="R148" s="254">
        <v>3</v>
      </c>
      <c r="S148" s="252" t="e">
        <v>#REF!</v>
      </c>
      <c r="T148" s="256" t="s">
        <v>18791</v>
      </c>
      <c r="U148" s="256" t="s">
        <v>25917</v>
      </c>
      <c r="V148" s="256" t="s">
        <v>25918</v>
      </c>
    </row>
    <row r="149" spans="1:22" x14ac:dyDescent="0.45">
      <c r="A149" s="76" t="s">
        <v>263</v>
      </c>
      <c r="B149" s="251" t="s">
        <v>264</v>
      </c>
      <c r="C149" s="252" t="s">
        <v>9223</v>
      </c>
      <c r="D149" s="253" t="s">
        <v>21782</v>
      </c>
      <c r="E149" s="234" t="s">
        <v>21785</v>
      </c>
      <c r="F149" s="254">
        <v>3</v>
      </c>
      <c r="G149" s="252" t="s">
        <v>11490</v>
      </c>
      <c r="H149" s="252" t="s">
        <v>157</v>
      </c>
      <c r="I149" s="255" t="s">
        <v>258</v>
      </c>
      <c r="J149" s="255" t="s">
        <v>263</v>
      </c>
      <c r="K149" s="255" t="s">
        <v>1362</v>
      </c>
      <c r="L149" s="236" t="s">
        <v>5191</v>
      </c>
      <c r="M149" s="254">
        <v>1</v>
      </c>
      <c r="N149" s="254">
        <v>0</v>
      </c>
      <c r="O149" s="254">
        <v>0</v>
      </c>
      <c r="P149" s="254">
        <v>1</v>
      </c>
      <c r="Q149" s="252" t="s">
        <v>5191</v>
      </c>
      <c r="R149" s="254">
        <v>0</v>
      </c>
      <c r="S149" s="252" t="e">
        <v>#REF!</v>
      </c>
      <c r="T149" s="256" t="s">
        <v>18790</v>
      </c>
      <c r="U149" s="256" t="s">
        <v>5207</v>
      </c>
      <c r="V149" s="256" t="s">
        <v>5207</v>
      </c>
    </row>
    <row r="150" spans="1:22" ht="28.5" x14ac:dyDescent="0.45">
      <c r="A150" s="76" t="s">
        <v>265</v>
      </c>
      <c r="B150" s="251" t="s">
        <v>266</v>
      </c>
      <c r="C150" s="252" t="s">
        <v>9224</v>
      </c>
      <c r="D150" s="253" t="s">
        <v>21781</v>
      </c>
      <c r="E150" s="234" t="s">
        <v>21782</v>
      </c>
      <c r="F150" s="254">
        <v>4</v>
      </c>
      <c r="G150" s="252" t="s">
        <v>1359</v>
      </c>
      <c r="H150" s="252" t="s">
        <v>157</v>
      </c>
      <c r="I150" s="255" t="s">
        <v>258</v>
      </c>
      <c r="J150" s="255" t="s">
        <v>263</v>
      </c>
      <c r="K150" s="255" t="s">
        <v>265</v>
      </c>
      <c r="L150" s="236" t="s">
        <v>5191</v>
      </c>
      <c r="M150" s="254">
        <v>1</v>
      </c>
      <c r="N150" s="254">
        <v>4</v>
      </c>
      <c r="O150" s="254">
        <v>4</v>
      </c>
      <c r="P150" s="254">
        <v>1</v>
      </c>
      <c r="Q150" s="252"/>
      <c r="R150" s="254">
        <v>2</v>
      </c>
      <c r="S150" s="252" t="e">
        <v>#REF!</v>
      </c>
      <c r="T150" s="256" t="s">
        <v>18789</v>
      </c>
      <c r="U150" s="256" t="s">
        <v>25919</v>
      </c>
      <c r="V150" s="256" t="s">
        <v>25920</v>
      </c>
    </row>
    <row r="151" spans="1:22" ht="42.75" x14ac:dyDescent="0.45">
      <c r="A151" s="76" t="s">
        <v>267</v>
      </c>
      <c r="B151" s="251" t="s">
        <v>268</v>
      </c>
      <c r="C151" s="252" t="s">
        <v>9225</v>
      </c>
      <c r="D151" s="253" t="s">
        <v>21780</v>
      </c>
      <c r="E151" s="234" t="s">
        <v>21782</v>
      </c>
      <c r="F151" s="254">
        <v>4</v>
      </c>
      <c r="G151" s="252" t="s">
        <v>1359</v>
      </c>
      <c r="H151" s="252" t="s">
        <v>157</v>
      </c>
      <c r="I151" s="255" t="s">
        <v>258</v>
      </c>
      <c r="J151" s="255" t="s">
        <v>263</v>
      </c>
      <c r="K151" s="255" t="s">
        <v>267</v>
      </c>
      <c r="L151" s="236" t="s">
        <v>5191</v>
      </c>
      <c r="M151" s="254">
        <v>2</v>
      </c>
      <c r="N151" s="254">
        <v>9</v>
      </c>
      <c r="O151" s="254">
        <v>9</v>
      </c>
      <c r="P151" s="254">
        <v>2</v>
      </c>
      <c r="Q151" s="252"/>
      <c r="R151" s="254">
        <v>3</v>
      </c>
      <c r="S151" s="252" t="e">
        <v>#REF!</v>
      </c>
      <c r="T151" s="256" t="s">
        <v>25921</v>
      </c>
      <c r="U151" s="256" t="s">
        <v>25922</v>
      </c>
      <c r="V151" s="256" t="s">
        <v>25923</v>
      </c>
    </row>
    <row r="152" spans="1:22" x14ac:dyDescent="0.45">
      <c r="A152" s="76" t="s">
        <v>269</v>
      </c>
      <c r="B152" s="251" t="s">
        <v>270</v>
      </c>
      <c r="C152" s="252" t="s">
        <v>9226</v>
      </c>
      <c r="D152" s="253" t="s">
        <v>21779</v>
      </c>
      <c r="E152" s="234" t="s">
        <v>21782</v>
      </c>
      <c r="F152" s="254">
        <v>4</v>
      </c>
      <c r="G152" s="252" t="s">
        <v>1359</v>
      </c>
      <c r="H152" s="252" t="s">
        <v>157</v>
      </c>
      <c r="I152" s="255" t="s">
        <v>258</v>
      </c>
      <c r="J152" s="255" t="s">
        <v>263</v>
      </c>
      <c r="K152" s="255" t="s">
        <v>269</v>
      </c>
      <c r="L152" s="236" t="s">
        <v>5191</v>
      </c>
      <c r="M152" s="254">
        <v>1</v>
      </c>
      <c r="N152" s="254">
        <v>2</v>
      </c>
      <c r="O152" s="254">
        <v>2</v>
      </c>
      <c r="P152" s="254">
        <v>1</v>
      </c>
      <c r="Q152" s="252"/>
      <c r="R152" s="254">
        <v>1</v>
      </c>
      <c r="S152" s="252" t="e">
        <v>#REF!</v>
      </c>
      <c r="T152" s="256" t="s">
        <v>18786</v>
      </c>
      <c r="U152" s="256" t="s">
        <v>25924</v>
      </c>
      <c r="V152" s="256" t="s">
        <v>24948</v>
      </c>
    </row>
    <row r="153" spans="1:22" ht="42.75" x14ac:dyDescent="0.45">
      <c r="A153" s="76" t="s">
        <v>271</v>
      </c>
      <c r="B153" s="251" t="s">
        <v>272</v>
      </c>
      <c r="C153" s="252" t="s">
        <v>9227</v>
      </c>
      <c r="D153" s="253" t="s">
        <v>21778</v>
      </c>
      <c r="E153" s="234" t="s">
        <v>21782</v>
      </c>
      <c r="F153" s="254">
        <v>4</v>
      </c>
      <c r="G153" s="252" t="s">
        <v>1359</v>
      </c>
      <c r="H153" s="252" t="s">
        <v>157</v>
      </c>
      <c r="I153" s="255" t="s">
        <v>258</v>
      </c>
      <c r="J153" s="255" t="s">
        <v>263</v>
      </c>
      <c r="K153" s="255" t="s">
        <v>271</v>
      </c>
      <c r="L153" s="236" t="s">
        <v>5191</v>
      </c>
      <c r="M153" s="254">
        <v>1</v>
      </c>
      <c r="N153" s="254">
        <v>9</v>
      </c>
      <c r="O153" s="254">
        <v>9</v>
      </c>
      <c r="P153" s="254">
        <v>1</v>
      </c>
      <c r="Q153" s="252"/>
      <c r="R153" s="254">
        <v>3</v>
      </c>
      <c r="S153" s="252" t="e">
        <v>#REF!</v>
      </c>
      <c r="T153" s="256" t="s">
        <v>18785</v>
      </c>
      <c r="U153" s="256" t="s">
        <v>25925</v>
      </c>
      <c r="V153" s="256" t="s">
        <v>25926</v>
      </c>
    </row>
    <row r="154" spans="1:22" x14ac:dyDescent="0.45">
      <c r="A154" s="76" t="s">
        <v>273</v>
      </c>
      <c r="B154" s="251" t="s">
        <v>274</v>
      </c>
      <c r="C154" s="252" t="s">
        <v>9228</v>
      </c>
      <c r="D154" s="253" t="s">
        <v>21777</v>
      </c>
      <c r="E154" s="234" t="s">
        <v>21842</v>
      </c>
      <c r="F154" s="254">
        <v>2</v>
      </c>
      <c r="G154" s="252" t="s">
        <v>11489</v>
      </c>
      <c r="H154" s="252" t="s">
        <v>157</v>
      </c>
      <c r="I154" s="255" t="s">
        <v>273</v>
      </c>
      <c r="J154" s="255" t="s">
        <v>1361</v>
      </c>
      <c r="K154" s="255" t="s">
        <v>1362</v>
      </c>
      <c r="L154" s="236" t="s">
        <v>5191</v>
      </c>
      <c r="M154" s="254">
        <v>1</v>
      </c>
      <c r="N154" s="254">
        <v>0</v>
      </c>
      <c r="O154" s="254">
        <v>0</v>
      </c>
      <c r="P154" s="254">
        <v>1</v>
      </c>
      <c r="Q154" s="252" t="s">
        <v>5191</v>
      </c>
      <c r="R154" s="254">
        <v>0</v>
      </c>
      <c r="S154" s="252" t="e">
        <v>#REF!</v>
      </c>
      <c r="T154" s="256" t="s">
        <v>18784</v>
      </c>
      <c r="U154" s="256" t="s">
        <v>5207</v>
      </c>
      <c r="V154" s="256" t="s">
        <v>5207</v>
      </c>
    </row>
    <row r="155" spans="1:22" x14ac:dyDescent="0.45">
      <c r="A155" s="76" t="s">
        <v>275</v>
      </c>
      <c r="B155" s="251" t="s">
        <v>274</v>
      </c>
      <c r="C155" s="252" t="s">
        <v>9229</v>
      </c>
      <c r="D155" s="253" t="s">
        <v>21776</v>
      </c>
      <c r="E155" s="234" t="s">
        <v>21777</v>
      </c>
      <c r="F155" s="254">
        <v>3</v>
      </c>
      <c r="G155" s="252" t="s">
        <v>11490</v>
      </c>
      <c r="H155" s="252" t="s">
        <v>157</v>
      </c>
      <c r="I155" s="255" t="s">
        <v>273</v>
      </c>
      <c r="J155" s="255" t="s">
        <v>275</v>
      </c>
      <c r="K155" s="255" t="s">
        <v>1362</v>
      </c>
      <c r="L155" s="236" t="s">
        <v>5191</v>
      </c>
      <c r="M155" s="254">
        <v>2</v>
      </c>
      <c r="N155" s="254">
        <v>0</v>
      </c>
      <c r="O155" s="254">
        <v>0</v>
      </c>
      <c r="P155" s="254">
        <v>2</v>
      </c>
      <c r="Q155" s="252" t="s">
        <v>5191</v>
      </c>
      <c r="R155" s="254">
        <v>0</v>
      </c>
      <c r="S155" s="252" t="e">
        <v>#REF!</v>
      </c>
      <c r="T155" s="256" t="s">
        <v>25927</v>
      </c>
      <c r="U155" s="256" t="s">
        <v>5207</v>
      </c>
      <c r="V155" s="256" t="s">
        <v>5207</v>
      </c>
    </row>
    <row r="156" spans="1:22" ht="42.75" x14ac:dyDescent="0.45">
      <c r="A156" s="76" t="s">
        <v>276</v>
      </c>
      <c r="B156" s="251" t="s">
        <v>277</v>
      </c>
      <c r="C156" s="252" t="s">
        <v>9230</v>
      </c>
      <c r="D156" s="253" t="s">
        <v>21775</v>
      </c>
      <c r="E156" s="234" t="s">
        <v>21776</v>
      </c>
      <c r="F156" s="254">
        <v>4</v>
      </c>
      <c r="G156" s="252" t="s">
        <v>1359</v>
      </c>
      <c r="H156" s="252" t="s">
        <v>157</v>
      </c>
      <c r="I156" s="255" t="s">
        <v>273</v>
      </c>
      <c r="J156" s="255" t="s">
        <v>275</v>
      </c>
      <c r="K156" s="255" t="s">
        <v>276</v>
      </c>
      <c r="L156" s="236" t="s">
        <v>5191</v>
      </c>
      <c r="M156" s="254">
        <v>2</v>
      </c>
      <c r="N156" s="254">
        <v>7</v>
      </c>
      <c r="O156" s="254">
        <v>7</v>
      </c>
      <c r="P156" s="254">
        <v>2</v>
      </c>
      <c r="Q156" s="252"/>
      <c r="R156" s="254">
        <v>2</v>
      </c>
      <c r="S156" s="252" t="e">
        <v>#REF!</v>
      </c>
      <c r="T156" s="256" t="s">
        <v>25928</v>
      </c>
      <c r="U156" s="256" t="s">
        <v>25929</v>
      </c>
      <c r="V156" s="256" t="s">
        <v>25930</v>
      </c>
    </row>
    <row r="157" spans="1:22" ht="42.75" x14ac:dyDescent="0.45">
      <c r="A157" s="76" t="s">
        <v>278</v>
      </c>
      <c r="B157" s="251" t="s">
        <v>279</v>
      </c>
      <c r="C157" s="252" t="s">
        <v>9231</v>
      </c>
      <c r="D157" s="253" t="s">
        <v>21774</v>
      </c>
      <c r="E157" s="234" t="s">
        <v>21776</v>
      </c>
      <c r="F157" s="254">
        <v>4</v>
      </c>
      <c r="G157" s="252" t="s">
        <v>1359</v>
      </c>
      <c r="H157" s="252" t="s">
        <v>157</v>
      </c>
      <c r="I157" s="255" t="s">
        <v>273</v>
      </c>
      <c r="J157" s="255" t="s">
        <v>275</v>
      </c>
      <c r="K157" s="255" t="s">
        <v>278</v>
      </c>
      <c r="L157" s="236" t="s">
        <v>5191</v>
      </c>
      <c r="M157" s="254">
        <v>1</v>
      </c>
      <c r="N157" s="254">
        <v>7</v>
      </c>
      <c r="O157" s="254">
        <v>7</v>
      </c>
      <c r="P157" s="254">
        <v>1</v>
      </c>
      <c r="Q157" s="252"/>
      <c r="R157" s="254">
        <v>2</v>
      </c>
      <c r="S157" s="252" t="e">
        <v>#REF!</v>
      </c>
      <c r="T157" s="256" t="s">
        <v>18779</v>
      </c>
      <c r="U157" s="256" t="s">
        <v>25931</v>
      </c>
      <c r="V157" s="256" t="s">
        <v>25932</v>
      </c>
    </row>
    <row r="158" spans="1:22" ht="57" x14ac:dyDescent="0.45">
      <c r="A158" s="76" t="s">
        <v>280</v>
      </c>
      <c r="B158" s="251" t="s">
        <v>281</v>
      </c>
      <c r="C158" s="252" t="s">
        <v>9232</v>
      </c>
      <c r="D158" s="253" t="s">
        <v>21773</v>
      </c>
      <c r="E158" s="234" t="s">
        <v>21776</v>
      </c>
      <c r="F158" s="254">
        <v>4</v>
      </c>
      <c r="G158" s="252" t="s">
        <v>1359</v>
      </c>
      <c r="H158" s="252" t="s">
        <v>157</v>
      </c>
      <c r="I158" s="255" t="s">
        <v>273</v>
      </c>
      <c r="J158" s="255" t="s">
        <v>275</v>
      </c>
      <c r="K158" s="255" t="s">
        <v>280</v>
      </c>
      <c r="L158" s="236" t="s">
        <v>5191</v>
      </c>
      <c r="M158" s="254">
        <v>4</v>
      </c>
      <c r="N158" s="254">
        <v>11</v>
      </c>
      <c r="O158" s="254">
        <v>11</v>
      </c>
      <c r="P158" s="254">
        <v>4</v>
      </c>
      <c r="Q158" s="252"/>
      <c r="R158" s="254">
        <v>5</v>
      </c>
      <c r="S158" s="252" t="e">
        <v>#REF!</v>
      </c>
      <c r="T158" s="256" t="s">
        <v>25933</v>
      </c>
      <c r="U158" s="256" t="s">
        <v>25934</v>
      </c>
      <c r="V158" s="256" t="s">
        <v>25935</v>
      </c>
    </row>
    <row r="159" spans="1:22" x14ac:dyDescent="0.45">
      <c r="A159" s="76" t="s">
        <v>282</v>
      </c>
      <c r="B159" s="251" t="s">
        <v>283</v>
      </c>
      <c r="C159" s="252" t="s">
        <v>9233</v>
      </c>
      <c r="D159" s="253" t="s">
        <v>21772</v>
      </c>
      <c r="E159" s="234" t="s">
        <v>21842</v>
      </c>
      <c r="F159" s="254">
        <v>2</v>
      </c>
      <c r="G159" s="252" t="s">
        <v>11489</v>
      </c>
      <c r="H159" s="252" t="s">
        <v>157</v>
      </c>
      <c r="I159" s="255" t="s">
        <v>282</v>
      </c>
      <c r="J159" s="255" t="s">
        <v>1361</v>
      </c>
      <c r="K159" s="255" t="s">
        <v>1362</v>
      </c>
      <c r="L159" s="236" t="s">
        <v>5191</v>
      </c>
      <c r="M159" s="254">
        <v>1</v>
      </c>
      <c r="N159" s="254">
        <v>0</v>
      </c>
      <c r="O159" s="254">
        <v>0</v>
      </c>
      <c r="P159" s="254">
        <v>1</v>
      </c>
      <c r="Q159" s="252" t="s">
        <v>5191</v>
      </c>
      <c r="R159" s="254">
        <v>0</v>
      </c>
      <c r="S159" s="252" t="e">
        <v>#REF!</v>
      </c>
      <c r="T159" s="256" t="s">
        <v>18774</v>
      </c>
      <c r="U159" s="256" t="s">
        <v>5207</v>
      </c>
      <c r="V159" s="256" t="s">
        <v>5207</v>
      </c>
    </row>
    <row r="160" spans="1:22" x14ac:dyDescent="0.45">
      <c r="A160" s="76" t="s">
        <v>284</v>
      </c>
      <c r="B160" s="251" t="s">
        <v>285</v>
      </c>
      <c r="C160" s="252" t="s">
        <v>9234</v>
      </c>
      <c r="D160" s="253" t="s">
        <v>21771</v>
      </c>
      <c r="E160" s="234" t="s">
        <v>21772</v>
      </c>
      <c r="F160" s="254">
        <v>3</v>
      </c>
      <c r="G160" s="252" t="s">
        <v>11490</v>
      </c>
      <c r="H160" s="252" t="s">
        <v>157</v>
      </c>
      <c r="I160" s="255" t="s">
        <v>282</v>
      </c>
      <c r="J160" s="255" t="s">
        <v>284</v>
      </c>
      <c r="K160" s="255" t="s">
        <v>1362</v>
      </c>
      <c r="L160" s="236" t="s">
        <v>5191</v>
      </c>
      <c r="M160" s="254">
        <v>1</v>
      </c>
      <c r="N160" s="254">
        <v>0</v>
      </c>
      <c r="O160" s="254">
        <v>0</v>
      </c>
      <c r="P160" s="254">
        <v>1</v>
      </c>
      <c r="Q160" s="252" t="s">
        <v>5191</v>
      </c>
      <c r="R160" s="254">
        <v>0</v>
      </c>
      <c r="S160" s="252" t="e">
        <v>#REF!</v>
      </c>
      <c r="T160" s="256" t="s">
        <v>18773</v>
      </c>
      <c r="U160" s="256" t="s">
        <v>5207</v>
      </c>
      <c r="V160" s="256" t="s">
        <v>5207</v>
      </c>
    </row>
    <row r="161" spans="1:22" ht="28.5" x14ac:dyDescent="0.45">
      <c r="A161" s="76" t="s">
        <v>286</v>
      </c>
      <c r="B161" s="251" t="s">
        <v>287</v>
      </c>
      <c r="C161" s="252" t="s">
        <v>9235</v>
      </c>
      <c r="D161" s="253" t="s">
        <v>21770</v>
      </c>
      <c r="E161" s="234" t="s">
        <v>21771</v>
      </c>
      <c r="F161" s="254">
        <v>4</v>
      </c>
      <c r="G161" s="252" t="s">
        <v>1359</v>
      </c>
      <c r="H161" s="252" t="s">
        <v>157</v>
      </c>
      <c r="I161" s="255" t="s">
        <v>282</v>
      </c>
      <c r="J161" s="255" t="s">
        <v>284</v>
      </c>
      <c r="K161" s="255" t="s">
        <v>286</v>
      </c>
      <c r="L161" s="236" t="s">
        <v>5191</v>
      </c>
      <c r="M161" s="254">
        <v>2</v>
      </c>
      <c r="N161" s="254">
        <v>4</v>
      </c>
      <c r="O161" s="254">
        <v>4</v>
      </c>
      <c r="P161" s="254">
        <v>2</v>
      </c>
      <c r="Q161" s="252"/>
      <c r="R161" s="254">
        <v>1</v>
      </c>
      <c r="S161" s="252" t="e">
        <v>#REF!</v>
      </c>
      <c r="T161" s="256" t="s">
        <v>25936</v>
      </c>
      <c r="U161" s="256" t="s">
        <v>25937</v>
      </c>
      <c r="V161" s="256" t="s">
        <v>24955</v>
      </c>
    </row>
    <row r="162" spans="1:22" x14ac:dyDescent="0.45">
      <c r="A162" s="76" t="s">
        <v>288</v>
      </c>
      <c r="B162" s="251" t="s">
        <v>289</v>
      </c>
      <c r="C162" s="252" t="s">
        <v>9236</v>
      </c>
      <c r="D162" s="253" t="s">
        <v>21769</v>
      </c>
      <c r="E162" s="234" t="s">
        <v>21771</v>
      </c>
      <c r="F162" s="254">
        <v>4</v>
      </c>
      <c r="G162" s="252" t="s">
        <v>1359</v>
      </c>
      <c r="H162" s="252" t="s">
        <v>157</v>
      </c>
      <c r="I162" s="255" t="s">
        <v>282</v>
      </c>
      <c r="J162" s="255" t="s">
        <v>284</v>
      </c>
      <c r="K162" s="255" t="s">
        <v>288</v>
      </c>
      <c r="L162" s="236" t="s">
        <v>5191</v>
      </c>
      <c r="M162" s="254">
        <v>2</v>
      </c>
      <c r="N162" s="254">
        <v>1</v>
      </c>
      <c r="O162" s="254">
        <v>1</v>
      </c>
      <c r="P162" s="254">
        <v>2</v>
      </c>
      <c r="Q162" s="252"/>
      <c r="R162" s="254">
        <v>1</v>
      </c>
      <c r="S162" s="252" t="e">
        <v>#REF!</v>
      </c>
      <c r="T162" s="256" t="s">
        <v>25938</v>
      </c>
      <c r="U162" s="256" t="s">
        <v>20682</v>
      </c>
      <c r="V162" s="256" t="s">
        <v>24956</v>
      </c>
    </row>
    <row r="163" spans="1:22" x14ac:dyDescent="0.45">
      <c r="A163" s="76" t="s">
        <v>290</v>
      </c>
      <c r="B163" s="251" t="s">
        <v>291</v>
      </c>
      <c r="C163" s="252" t="s">
        <v>9237</v>
      </c>
      <c r="D163" s="253" t="s">
        <v>21768</v>
      </c>
      <c r="E163" s="234" t="s">
        <v>21772</v>
      </c>
      <c r="F163" s="254">
        <v>3</v>
      </c>
      <c r="G163" s="252" t="s">
        <v>11490</v>
      </c>
      <c r="H163" s="252" t="s">
        <v>157</v>
      </c>
      <c r="I163" s="255" t="s">
        <v>282</v>
      </c>
      <c r="J163" s="255" t="s">
        <v>290</v>
      </c>
      <c r="K163" s="255" t="s">
        <v>1362</v>
      </c>
      <c r="L163" s="236" t="s">
        <v>5191</v>
      </c>
      <c r="M163" s="254">
        <v>1</v>
      </c>
      <c r="N163" s="254">
        <v>0</v>
      </c>
      <c r="O163" s="254">
        <v>0</v>
      </c>
      <c r="P163" s="254">
        <v>1</v>
      </c>
      <c r="Q163" s="252" t="s">
        <v>5191</v>
      </c>
      <c r="R163" s="254">
        <v>0</v>
      </c>
      <c r="S163" s="252" t="e">
        <v>#REF!</v>
      </c>
      <c r="T163" s="256" t="s">
        <v>18768</v>
      </c>
      <c r="U163" s="256" t="s">
        <v>5207</v>
      </c>
      <c r="V163" s="256" t="s">
        <v>5207</v>
      </c>
    </row>
    <row r="164" spans="1:22" x14ac:dyDescent="0.45">
      <c r="A164" s="76" t="s">
        <v>292</v>
      </c>
      <c r="B164" s="251" t="s">
        <v>291</v>
      </c>
      <c r="C164" s="252" t="s">
        <v>9238</v>
      </c>
      <c r="D164" s="253" t="s">
        <v>21767</v>
      </c>
      <c r="E164" s="234" t="s">
        <v>21768</v>
      </c>
      <c r="F164" s="254">
        <v>4</v>
      </c>
      <c r="G164" s="252" t="s">
        <v>1359</v>
      </c>
      <c r="H164" s="252" t="s">
        <v>157</v>
      </c>
      <c r="I164" s="255" t="s">
        <v>282</v>
      </c>
      <c r="J164" s="255" t="s">
        <v>290</v>
      </c>
      <c r="K164" s="255" t="s">
        <v>292</v>
      </c>
      <c r="L164" s="236" t="s">
        <v>5191</v>
      </c>
      <c r="M164" s="254">
        <v>1</v>
      </c>
      <c r="N164" s="254">
        <v>1</v>
      </c>
      <c r="O164" s="254">
        <v>1</v>
      </c>
      <c r="P164" s="254">
        <v>1</v>
      </c>
      <c r="Q164" s="252"/>
      <c r="R164" s="254">
        <v>1</v>
      </c>
      <c r="S164" s="252" t="e">
        <v>#REF!</v>
      </c>
      <c r="T164" s="256" t="s">
        <v>18767</v>
      </c>
      <c r="U164" s="256" t="s">
        <v>20364</v>
      </c>
      <c r="V164" s="256" t="s">
        <v>24957</v>
      </c>
    </row>
    <row r="165" spans="1:22" x14ac:dyDescent="0.45">
      <c r="A165" s="76" t="s">
        <v>293</v>
      </c>
      <c r="B165" s="251" t="s">
        <v>294</v>
      </c>
      <c r="C165" s="252" t="s">
        <v>9239</v>
      </c>
      <c r="D165" s="253" t="s">
        <v>21766</v>
      </c>
      <c r="E165" s="234" t="s">
        <v>21842</v>
      </c>
      <c r="F165" s="254">
        <v>2</v>
      </c>
      <c r="G165" s="252" t="s">
        <v>11489</v>
      </c>
      <c r="H165" s="252" t="s">
        <v>157</v>
      </c>
      <c r="I165" s="255" t="s">
        <v>293</v>
      </c>
      <c r="J165" s="255" t="s">
        <v>1361</v>
      </c>
      <c r="K165" s="255" t="s">
        <v>1362</v>
      </c>
      <c r="L165" s="236" t="s">
        <v>5191</v>
      </c>
      <c r="M165" s="254">
        <v>1</v>
      </c>
      <c r="N165" s="254">
        <v>0</v>
      </c>
      <c r="O165" s="254">
        <v>0</v>
      </c>
      <c r="P165" s="254">
        <v>1</v>
      </c>
      <c r="Q165" s="252" t="s">
        <v>5191</v>
      </c>
      <c r="R165" s="254">
        <v>0</v>
      </c>
      <c r="S165" s="252" t="e">
        <v>#REF!</v>
      </c>
      <c r="T165" s="256" t="s">
        <v>18766</v>
      </c>
      <c r="U165" s="256" t="s">
        <v>5207</v>
      </c>
      <c r="V165" s="256" t="s">
        <v>5207</v>
      </c>
    </row>
    <row r="166" spans="1:22" x14ac:dyDescent="0.45">
      <c r="A166" s="76" t="s">
        <v>295</v>
      </c>
      <c r="B166" s="251" t="s">
        <v>296</v>
      </c>
      <c r="C166" s="252" t="s">
        <v>9240</v>
      </c>
      <c r="D166" s="253" t="s">
        <v>21765</v>
      </c>
      <c r="E166" s="234" t="s">
        <v>21766</v>
      </c>
      <c r="F166" s="254">
        <v>3</v>
      </c>
      <c r="G166" s="252" t="s">
        <v>11490</v>
      </c>
      <c r="H166" s="252" t="s">
        <v>157</v>
      </c>
      <c r="I166" s="255" t="s">
        <v>293</v>
      </c>
      <c r="J166" s="255" t="s">
        <v>295</v>
      </c>
      <c r="K166" s="255" t="s">
        <v>1362</v>
      </c>
      <c r="L166" s="236" t="s">
        <v>5191</v>
      </c>
      <c r="M166" s="254">
        <v>1</v>
      </c>
      <c r="N166" s="254">
        <v>0</v>
      </c>
      <c r="O166" s="254">
        <v>0</v>
      </c>
      <c r="P166" s="254">
        <v>1</v>
      </c>
      <c r="Q166" s="252" t="s">
        <v>5191</v>
      </c>
      <c r="R166" s="254">
        <v>0</v>
      </c>
      <c r="S166" s="252" t="e">
        <v>#REF!</v>
      </c>
      <c r="T166" s="256" t="s">
        <v>18765</v>
      </c>
      <c r="U166" s="256" t="s">
        <v>5207</v>
      </c>
      <c r="V166" s="256" t="s">
        <v>5207</v>
      </c>
    </row>
    <row r="167" spans="1:22" ht="28.5" x14ac:dyDescent="0.45">
      <c r="A167" s="76" t="s">
        <v>297</v>
      </c>
      <c r="B167" s="251" t="s">
        <v>296</v>
      </c>
      <c r="C167" s="252" t="s">
        <v>9241</v>
      </c>
      <c r="D167" s="253" t="s">
        <v>21764</v>
      </c>
      <c r="E167" s="234" t="s">
        <v>21765</v>
      </c>
      <c r="F167" s="254">
        <v>4</v>
      </c>
      <c r="G167" s="252" t="s">
        <v>1359</v>
      </c>
      <c r="H167" s="252" t="s">
        <v>157</v>
      </c>
      <c r="I167" s="255" t="s">
        <v>293</v>
      </c>
      <c r="J167" s="255" t="s">
        <v>295</v>
      </c>
      <c r="K167" s="255" t="s">
        <v>297</v>
      </c>
      <c r="L167" s="236" t="s">
        <v>5191</v>
      </c>
      <c r="M167" s="254">
        <v>1</v>
      </c>
      <c r="N167" s="254">
        <v>2</v>
      </c>
      <c r="O167" s="254">
        <v>2</v>
      </c>
      <c r="P167" s="254">
        <v>1</v>
      </c>
      <c r="Q167" s="252"/>
      <c r="R167" s="254">
        <v>3</v>
      </c>
      <c r="S167" s="252" t="e">
        <v>#REF!</v>
      </c>
      <c r="T167" s="256" t="s">
        <v>18764</v>
      </c>
      <c r="U167" s="256" t="s">
        <v>25939</v>
      </c>
      <c r="V167" s="256" t="s">
        <v>25940</v>
      </c>
    </row>
    <row r="168" spans="1:22" x14ac:dyDescent="0.45">
      <c r="A168" s="76" t="s">
        <v>298</v>
      </c>
      <c r="B168" s="251" t="s">
        <v>299</v>
      </c>
      <c r="C168" s="252" t="s">
        <v>9242</v>
      </c>
      <c r="D168" s="253" t="s">
        <v>21763</v>
      </c>
      <c r="E168" s="234" t="s">
        <v>21766</v>
      </c>
      <c r="F168" s="254">
        <v>3</v>
      </c>
      <c r="G168" s="252" t="s">
        <v>11490</v>
      </c>
      <c r="H168" s="252" t="s">
        <v>157</v>
      </c>
      <c r="I168" s="255" t="s">
        <v>293</v>
      </c>
      <c r="J168" s="255" t="s">
        <v>298</v>
      </c>
      <c r="K168" s="255" t="s">
        <v>1362</v>
      </c>
      <c r="L168" s="236" t="s">
        <v>5191</v>
      </c>
      <c r="M168" s="254">
        <v>1</v>
      </c>
      <c r="N168" s="254">
        <v>0</v>
      </c>
      <c r="O168" s="254">
        <v>0</v>
      </c>
      <c r="P168" s="254">
        <v>1</v>
      </c>
      <c r="Q168" s="252" t="s">
        <v>5191</v>
      </c>
      <c r="R168" s="254">
        <v>0</v>
      </c>
      <c r="S168" s="252" t="e">
        <v>#REF!</v>
      </c>
      <c r="T168" s="256" t="s">
        <v>18763</v>
      </c>
      <c r="U168" s="256" t="s">
        <v>5207</v>
      </c>
      <c r="V168" s="256" t="s">
        <v>5207</v>
      </c>
    </row>
    <row r="169" spans="1:22" ht="28.5" x14ac:dyDescent="0.45">
      <c r="A169" s="76" t="s">
        <v>300</v>
      </c>
      <c r="B169" s="251" t="s">
        <v>299</v>
      </c>
      <c r="C169" s="252" t="s">
        <v>9243</v>
      </c>
      <c r="D169" s="253" t="s">
        <v>21762</v>
      </c>
      <c r="E169" s="234" t="s">
        <v>21763</v>
      </c>
      <c r="F169" s="254">
        <v>4</v>
      </c>
      <c r="G169" s="252" t="s">
        <v>1359</v>
      </c>
      <c r="H169" s="252" t="s">
        <v>157</v>
      </c>
      <c r="I169" s="255" t="s">
        <v>293</v>
      </c>
      <c r="J169" s="255" t="s">
        <v>298</v>
      </c>
      <c r="K169" s="255" t="s">
        <v>300</v>
      </c>
      <c r="L169" s="236" t="s">
        <v>5191</v>
      </c>
      <c r="M169" s="254">
        <v>1</v>
      </c>
      <c r="N169" s="254">
        <v>4</v>
      </c>
      <c r="O169" s="254">
        <v>4</v>
      </c>
      <c r="P169" s="254">
        <v>1</v>
      </c>
      <c r="Q169" s="252"/>
      <c r="R169" s="254">
        <v>3</v>
      </c>
      <c r="S169" s="252" t="e">
        <v>#REF!</v>
      </c>
      <c r="T169" s="256" t="s">
        <v>18762</v>
      </c>
      <c r="U169" s="256" t="s">
        <v>25941</v>
      </c>
      <c r="V169" s="256" t="s">
        <v>25942</v>
      </c>
    </row>
    <row r="170" spans="1:22" x14ac:dyDescent="0.45">
      <c r="A170" s="76" t="s">
        <v>301</v>
      </c>
      <c r="B170" s="251" t="s">
        <v>302</v>
      </c>
      <c r="C170" s="252" t="s">
        <v>9244</v>
      </c>
      <c r="D170" s="253" t="s">
        <v>21761</v>
      </c>
      <c r="E170" s="234" t="s">
        <v>21842</v>
      </c>
      <c r="F170" s="254">
        <v>2</v>
      </c>
      <c r="G170" s="252" t="s">
        <v>11489</v>
      </c>
      <c r="H170" s="252" t="s">
        <v>157</v>
      </c>
      <c r="I170" s="255" t="s">
        <v>301</v>
      </c>
      <c r="J170" s="255" t="s">
        <v>1361</v>
      </c>
      <c r="K170" s="255" t="s">
        <v>1362</v>
      </c>
      <c r="L170" s="236" t="s">
        <v>5191</v>
      </c>
      <c r="M170" s="254">
        <v>1</v>
      </c>
      <c r="N170" s="254">
        <v>0</v>
      </c>
      <c r="O170" s="254">
        <v>0</v>
      </c>
      <c r="P170" s="254">
        <v>1</v>
      </c>
      <c r="Q170" s="252" t="s">
        <v>5191</v>
      </c>
      <c r="R170" s="254">
        <v>0</v>
      </c>
      <c r="S170" s="252" t="e">
        <v>#REF!</v>
      </c>
      <c r="T170" s="256" t="s">
        <v>18761</v>
      </c>
      <c r="U170" s="256" t="s">
        <v>5207</v>
      </c>
      <c r="V170" s="256" t="s">
        <v>5207</v>
      </c>
    </row>
    <row r="171" spans="1:22" ht="28.5" x14ac:dyDescent="0.45">
      <c r="A171" s="76" t="s">
        <v>303</v>
      </c>
      <c r="B171" s="251" t="s">
        <v>304</v>
      </c>
      <c r="C171" s="252" t="s">
        <v>9245</v>
      </c>
      <c r="D171" s="253" t="s">
        <v>21760</v>
      </c>
      <c r="E171" s="234" t="s">
        <v>21761</v>
      </c>
      <c r="F171" s="254">
        <v>3</v>
      </c>
      <c r="G171" s="252" t="s">
        <v>11490</v>
      </c>
      <c r="H171" s="252" t="s">
        <v>157</v>
      </c>
      <c r="I171" s="255" t="s">
        <v>301</v>
      </c>
      <c r="J171" s="255" t="s">
        <v>303</v>
      </c>
      <c r="K171" s="255" t="s">
        <v>1362</v>
      </c>
      <c r="L171" s="236" t="s">
        <v>5191</v>
      </c>
      <c r="M171" s="254">
        <v>1</v>
      </c>
      <c r="N171" s="254">
        <v>0</v>
      </c>
      <c r="O171" s="254">
        <v>0</v>
      </c>
      <c r="P171" s="254">
        <v>1</v>
      </c>
      <c r="Q171" s="252" t="s">
        <v>5191</v>
      </c>
      <c r="R171" s="254">
        <v>0</v>
      </c>
      <c r="S171" s="252" t="e">
        <v>#REF!</v>
      </c>
      <c r="T171" s="256" t="s">
        <v>18760</v>
      </c>
      <c r="U171" s="256" t="s">
        <v>5207</v>
      </c>
      <c r="V171" s="256" t="s">
        <v>5207</v>
      </c>
    </row>
    <row r="172" spans="1:22" ht="57" x14ac:dyDescent="0.45">
      <c r="A172" s="76" t="s">
        <v>305</v>
      </c>
      <c r="B172" s="251" t="s">
        <v>306</v>
      </c>
      <c r="C172" s="252" t="s">
        <v>9246</v>
      </c>
      <c r="D172" s="253" t="s">
        <v>21759</v>
      </c>
      <c r="E172" s="234" t="s">
        <v>21760</v>
      </c>
      <c r="F172" s="254">
        <v>4</v>
      </c>
      <c r="G172" s="252" t="s">
        <v>1359</v>
      </c>
      <c r="H172" s="252" t="s">
        <v>157</v>
      </c>
      <c r="I172" s="255" t="s">
        <v>301</v>
      </c>
      <c r="J172" s="255" t="s">
        <v>303</v>
      </c>
      <c r="K172" s="255" t="s">
        <v>305</v>
      </c>
      <c r="L172" s="236" t="s">
        <v>5191</v>
      </c>
      <c r="M172" s="254">
        <v>4</v>
      </c>
      <c r="N172" s="254">
        <v>11</v>
      </c>
      <c r="O172" s="254">
        <v>11</v>
      </c>
      <c r="P172" s="254">
        <v>4</v>
      </c>
      <c r="Q172" s="252"/>
      <c r="R172" s="254">
        <v>8</v>
      </c>
      <c r="S172" s="252" t="e">
        <v>#REF!</v>
      </c>
      <c r="T172" s="256" t="s">
        <v>25943</v>
      </c>
      <c r="U172" s="256" t="s">
        <v>25944</v>
      </c>
      <c r="V172" s="256" t="s">
        <v>25945</v>
      </c>
    </row>
    <row r="173" spans="1:22" ht="28.5" x14ac:dyDescent="0.45">
      <c r="A173" s="76" t="s">
        <v>307</v>
      </c>
      <c r="B173" s="251" t="s">
        <v>308</v>
      </c>
      <c r="C173" s="252" t="s">
        <v>9247</v>
      </c>
      <c r="D173" s="253" t="s">
        <v>21758</v>
      </c>
      <c r="E173" s="234" t="s">
        <v>21760</v>
      </c>
      <c r="F173" s="254">
        <v>4</v>
      </c>
      <c r="G173" s="252" t="s">
        <v>1359</v>
      </c>
      <c r="H173" s="252" t="s">
        <v>157</v>
      </c>
      <c r="I173" s="255" t="s">
        <v>301</v>
      </c>
      <c r="J173" s="255" t="s">
        <v>303</v>
      </c>
      <c r="K173" s="255" t="s">
        <v>307</v>
      </c>
      <c r="L173" s="236" t="s">
        <v>5191</v>
      </c>
      <c r="M173" s="254">
        <v>1</v>
      </c>
      <c r="N173" s="254">
        <v>4</v>
      </c>
      <c r="O173" s="254">
        <v>4</v>
      </c>
      <c r="P173" s="254">
        <v>1</v>
      </c>
      <c r="Q173" s="252"/>
      <c r="R173" s="254">
        <v>3</v>
      </c>
      <c r="S173" s="252" t="e">
        <v>#REF!</v>
      </c>
      <c r="T173" s="256" t="s">
        <v>18755</v>
      </c>
      <c r="U173" s="256" t="s">
        <v>25946</v>
      </c>
      <c r="V173" s="256" t="s">
        <v>25947</v>
      </c>
    </row>
    <row r="174" spans="1:22" x14ac:dyDescent="0.45">
      <c r="A174" s="76" t="s">
        <v>309</v>
      </c>
      <c r="B174" s="251" t="s">
        <v>310</v>
      </c>
      <c r="C174" s="252" t="s">
        <v>9248</v>
      </c>
      <c r="D174" s="253" t="s">
        <v>21757</v>
      </c>
      <c r="E174" s="234" t="s">
        <v>21760</v>
      </c>
      <c r="F174" s="254">
        <v>4</v>
      </c>
      <c r="G174" s="252" t="s">
        <v>1359</v>
      </c>
      <c r="H174" s="252" t="s">
        <v>157</v>
      </c>
      <c r="I174" s="255" t="s">
        <v>301</v>
      </c>
      <c r="J174" s="255" t="s">
        <v>303</v>
      </c>
      <c r="K174" s="255" t="s">
        <v>309</v>
      </c>
      <c r="L174" s="236" t="s">
        <v>5191</v>
      </c>
      <c r="M174" s="254">
        <v>2</v>
      </c>
      <c r="N174" s="254">
        <v>3</v>
      </c>
      <c r="O174" s="254">
        <v>3</v>
      </c>
      <c r="P174" s="254">
        <v>2</v>
      </c>
      <c r="Q174" s="252"/>
      <c r="R174" s="254">
        <v>2</v>
      </c>
      <c r="S174" s="252" t="e">
        <v>#REF!</v>
      </c>
      <c r="T174" s="256" t="s">
        <v>25948</v>
      </c>
      <c r="U174" s="256" t="s">
        <v>25949</v>
      </c>
      <c r="V174" s="256" t="s">
        <v>25950</v>
      </c>
    </row>
    <row r="175" spans="1:22" ht="28.5" x14ac:dyDescent="0.45">
      <c r="A175" s="76" t="s">
        <v>311</v>
      </c>
      <c r="B175" s="251" t="s">
        <v>312</v>
      </c>
      <c r="C175" s="252" t="s">
        <v>9249</v>
      </c>
      <c r="D175" s="253" t="s">
        <v>21756</v>
      </c>
      <c r="E175" s="234" t="s">
        <v>21761</v>
      </c>
      <c r="F175" s="254">
        <v>3</v>
      </c>
      <c r="G175" s="252" t="s">
        <v>11490</v>
      </c>
      <c r="H175" s="252" t="s">
        <v>157</v>
      </c>
      <c r="I175" s="255" t="s">
        <v>301</v>
      </c>
      <c r="J175" s="255" t="s">
        <v>311</v>
      </c>
      <c r="K175" s="255" t="s">
        <v>1362</v>
      </c>
      <c r="L175" s="236" t="s">
        <v>5191</v>
      </c>
      <c r="M175" s="254">
        <v>4</v>
      </c>
      <c r="N175" s="254">
        <v>0</v>
      </c>
      <c r="O175" s="254">
        <v>0</v>
      </c>
      <c r="P175" s="254">
        <v>4</v>
      </c>
      <c r="Q175" s="252" t="s">
        <v>5191</v>
      </c>
      <c r="R175" s="254">
        <v>0</v>
      </c>
      <c r="S175" s="252" t="e">
        <v>#REF!</v>
      </c>
      <c r="T175" s="256" t="s">
        <v>25951</v>
      </c>
      <c r="U175" s="256" t="s">
        <v>5207</v>
      </c>
      <c r="V175" s="256" t="s">
        <v>5207</v>
      </c>
    </row>
    <row r="176" spans="1:22" x14ac:dyDescent="0.45">
      <c r="A176" s="76" t="s">
        <v>313</v>
      </c>
      <c r="B176" s="251" t="s">
        <v>314</v>
      </c>
      <c r="C176" s="252" t="s">
        <v>9250</v>
      </c>
      <c r="D176" s="253" t="s">
        <v>21755</v>
      </c>
      <c r="E176" s="234" t="s">
        <v>21756</v>
      </c>
      <c r="F176" s="254">
        <v>4</v>
      </c>
      <c r="G176" s="252" t="s">
        <v>1359</v>
      </c>
      <c r="H176" s="252" t="s">
        <v>157</v>
      </c>
      <c r="I176" s="255" t="s">
        <v>301</v>
      </c>
      <c r="J176" s="255" t="s">
        <v>311</v>
      </c>
      <c r="K176" s="255" t="s">
        <v>313</v>
      </c>
      <c r="L176" s="236" t="s">
        <v>5191</v>
      </c>
      <c r="M176" s="254">
        <v>1</v>
      </c>
      <c r="N176" s="254">
        <v>2</v>
      </c>
      <c r="O176" s="254">
        <v>2</v>
      </c>
      <c r="P176" s="254">
        <v>1</v>
      </c>
      <c r="Q176" s="252"/>
      <c r="R176" s="254">
        <v>1</v>
      </c>
      <c r="S176" s="252" t="e">
        <v>#REF!</v>
      </c>
      <c r="T176" s="256" t="s">
        <v>18751</v>
      </c>
      <c r="U176" s="256" t="s">
        <v>25952</v>
      </c>
      <c r="V176" s="256" t="s">
        <v>24966</v>
      </c>
    </row>
    <row r="177" spans="1:22" ht="28.5" x14ac:dyDescent="0.45">
      <c r="A177" s="76" t="s">
        <v>315</v>
      </c>
      <c r="B177" s="251" t="s">
        <v>316</v>
      </c>
      <c r="C177" s="252" t="s">
        <v>9251</v>
      </c>
      <c r="D177" s="253" t="s">
        <v>21754</v>
      </c>
      <c r="E177" s="234" t="s">
        <v>21756</v>
      </c>
      <c r="F177" s="254">
        <v>4</v>
      </c>
      <c r="G177" s="252" t="s">
        <v>1359</v>
      </c>
      <c r="H177" s="252" t="s">
        <v>157</v>
      </c>
      <c r="I177" s="255" t="s">
        <v>301</v>
      </c>
      <c r="J177" s="255" t="s">
        <v>311</v>
      </c>
      <c r="K177" s="255" t="s">
        <v>315</v>
      </c>
      <c r="L177" s="236" t="s">
        <v>5191</v>
      </c>
      <c r="M177" s="254">
        <v>1</v>
      </c>
      <c r="N177" s="254">
        <v>6</v>
      </c>
      <c r="O177" s="254">
        <v>6</v>
      </c>
      <c r="P177" s="254">
        <v>1</v>
      </c>
      <c r="Q177" s="252"/>
      <c r="R177" s="254">
        <v>1</v>
      </c>
      <c r="S177" s="252" t="e">
        <v>#REF!</v>
      </c>
      <c r="T177" s="256" t="s">
        <v>18749</v>
      </c>
      <c r="U177" s="256" t="s">
        <v>25953</v>
      </c>
      <c r="V177" s="256" t="s">
        <v>24979</v>
      </c>
    </row>
    <row r="178" spans="1:22" ht="42.75" x14ac:dyDescent="0.45">
      <c r="A178" s="76" t="s">
        <v>317</v>
      </c>
      <c r="B178" s="251" t="s">
        <v>318</v>
      </c>
      <c r="C178" s="252" t="s">
        <v>9252</v>
      </c>
      <c r="D178" s="253" t="s">
        <v>21753</v>
      </c>
      <c r="E178" s="234" t="s">
        <v>21756</v>
      </c>
      <c r="F178" s="254">
        <v>4</v>
      </c>
      <c r="G178" s="252" t="s">
        <v>1359</v>
      </c>
      <c r="H178" s="252" t="s">
        <v>157</v>
      </c>
      <c r="I178" s="255" t="s">
        <v>301</v>
      </c>
      <c r="J178" s="255" t="s">
        <v>311</v>
      </c>
      <c r="K178" s="255" t="s">
        <v>317</v>
      </c>
      <c r="L178" s="236" t="s">
        <v>5191</v>
      </c>
      <c r="M178" s="254">
        <v>2</v>
      </c>
      <c r="N178" s="254">
        <v>7</v>
      </c>
      <c r="O178" s="254">
        <v>7</v>
      </c>
      <c r="P178" s="254">
        <v>2</v>
      </c>
      <c r="Q178" s="252"/>
      <c r="R178" s="254">
        <v>4</v>
      </c>
      <c r="S178" s="252" t="e">
        <v>#REF!</v>
      </c>
      <c r="T178" s="256" t="s">
        <v>25954</v>
      </c>
      <c r="U178" s="256" t="s">
        <v>25955</v>
      </c>
      <c r="V178" s="256" t="s">
        <v>25956</v>
      </c>
    </row>
    <row r="179" spans="1:22" ht="57" x14ac:dyDescent="0.45">
      <c r="A179" s="76" t="s">
        <v>319</v>
      </c>
      <c r="B179" s="251" t="s">
        <v>320</v>
      </c>
      <c r="C179" s="252" t="s">
        <v>9253</v>
      </c>
      <c r="D179" s="253" t="s">
        <v>21752</v>
      </c>
      <c r="E179" s="234" t="s">
        <v>21756</v>
      </c>
      <c r="F179" s="254">
        <v>4</v>
      </c>
      <c r="G179" s="252" t="s">
        <v>1359</v>
      </c>
      <c r="H179" s="252" t="s">
        <v>157</v>
      </c>
      <c r="I179" s="255" t="s">
        <v>301</v>
      </c>
      <c r="J179" s="255" t="s">
        <v>311</v>
      </c>
      <c r="K179" s="255" t="s">
        <v>319</v>
      </c>
      <c r="L179" s="236" t="s">
        <v>5191</v>
      </c>
      <c r="M179" s="254">
        <v>4</v>
      </c>
      <c r="N179" s="254">
        <v>10</v>
      </c>
      <c r="O179" s="254">
        <v>10</v>
      </c>
      <c r="P179" s="254">
        <v>4</v>
      </c>
      <c r="Q179" s="252"/>
      <c r="R179" s="254">
        <v>6</v>
      </c>
      <c r="S179" s="252" t="e">
        <v>#REF!</v>
      </c>
      <c r="T179" s="256" t="s">
        <v>25957</v>
      </c>
      <c r="U179" s="256" t="s">
        <v>25958</v>
      </c>
      <c r="V179" s="256" t="s">
        <v>25959</v>
      </c>
    </row>
    <row r="180" spans="1:22" x14ac:dyDescent="0.45">
      <c r="A180" s="76" t="s">
        <v>321</v>
      </c>
      <c r="B180" s="251" t="s">
        <v>322</v>
      </c>
      <c r="C180" s="252" t="s">
        <v>9254</v>
      </c>
      <c r="D180" s="253" t="s">
        <v>21751</v>
      </c>
      <c r="E180" s="234" t="s">
        <v>21761</v>
      </c>
      <c r="F180" s="254">
        <v>3</v>
      </c>
      <c r="G180" s="252" t="s">
        <v>11490</v>
      </c>
      <c r="H180" s="252" t="s">
        <v>157</v>
      </c>
      <c r="I180" s="255" t="s">
        <v>301</v>
      </c>
      <c r="J180" s="255" t="s">
        <v>321</v>
      </c>
      <c r="K180" s="255" t="s">
        <v>1362</v>
      </c>
      <c r="L180" s="236" t="s">
        <v>5191</v>
      </c>
      <c r="M180" s="254">
        <v>1</v>
      </c>
      <c r="N180" s="254">
        <v>0</v>
      </c>
      <c r="O180" s="254">
        <v>0</v>
      </c>
      <c r="P180" s="254">
        <v>1</v>
      </c>
      <c r="Q180" s="252" t="s">
        <v>5191</v>
      </c>
      <c r="R180" s="254">
        <v>0</v>
      </c>
      <c r="S180" s="252" t="e">
        <v>#REF!</v>
      </c>
      <c r="T180" s="256" t="s">
        <v>18740</v>
      </c>
      <c r="U180" s="256" t="s">
        <v>5207</v>
      </c>
      <c r="V180" s="256" t="s">
        <v>5207</v>
      </c>
    </row>
    <row r="181" spans="1:22" x14ac:dyDescent="0.45">
      <c r="A181" s="76" t="s">
        <v>323</v>
      </c>
      <c r="B181" s="251" t="s">
        <v>322</v>
      </c>
      <c r="C181" s="252" t="s">
        <v>9255</v>
      </c>
      <c r="D181" s="253" t="s">
        <v>21750</v>
      </c>
      <c r="E181" s="234" t="s">
        <v>21751</v>
      </c>
      <c r="F181" s="254">
        <v>4</v>
      </c>
      <c r="G181" s="252" t="s">
        <v>1359</v>
      </c>
      <c r="H181" s="252" t="s">
        <v>157</v>
      </c>
      <c r="I181" s="255" t="s">
        <v>301</v>
      </c>
      <c r="J181" s="255" t="s">
        <v>321</v>
      </c>
      <c r="K181" s="255" t="s">
        <v>323</v>
      </c>
      <c r="L181" s="236" t="s">
        <v>5191</v>
      </c>
      <c r="M181" s="254">
        <v>1</v>
      </c>
      <c r="N181" s="254">
        <v>1</v>
      </c>
      <c r="O181" s="254">
        <v>1</v>
      </c>
      <c r="P181" s="254">
        <v>1</v>
      </c>
      <c r="Q181" s="252"/>
      <c r="R181" s="254">
        <v>1</v>
      </c>
      <c r="S181" s="252" t="e">
        <v>#REF!</v>
      </c>
      <c r="T181" s="256" t="s">
        <v>18739</v>
      </c>
      <c r="U181" s="256" t="s">
        <v>20652</v>
      </c>
      <c r="V181" s="256" t="s">
        <v>24964</v>
      </c>
    </row>
    <row r="182" spans="1:22" x14ac:dyDescent="0.45">
      <c r="A182" s="76" t="s">
        <v>324</v>
      </c>
      <c r="B182" s="251" t="s">
        <v>325</v>
      </c>
      <c r="C182" s="252" t="s">
        <v>9256</v>
      </c>
      <c r="D182" s="253" t="s">
        <v>21749</v>
      </c>
      <c r="E182" s="234" t="s">
        <v>21842</v>
      </c>
      <c r="F182" s="254">
        <v>2</v>
      </c>
      <c r="G182" s="252" t="s">
        <v>11489</v>
      </c>
      <c r="H182" s="252" t="s">
        <v>157</v>
      </c>
      <c r="I182" s="255" t="s">
        <v>324</v>
      </c>
      <c r="J182" s="255" t="s">
        <v>1361</v>
      </c>
      <c r="K182" s="255" t="s">
        <v>1362</v>
      </c>
      <c r="L182" s="236" t="s">
        <v>5191</v>
      </c>
      <c r="M182" s="254">
        <v>1</v>
      </c>
      <c r="N182" s="254">
        <v>0</v>
      </c>
      <c r="O182" s="254">
        <v>0</v>
      </c>
      <c r="P182" s="254">
        <v>1</v>
      </c>
      <c r="Q182" s="252" t="s">
        <v>5191</v>
      </c>
      <c r="R182" s="254">
        <v>0</v>
      </c>
      <c r="S182" s="252" t="e">
        <v>#REF!</v>
      </c>
      <c r="T182" s="256" t="s">
        <v>18738</v>
      </c>
      <c r="U182" s="256" t="s">
        <v>5207</v>
      </c>
      <c r="V182" s="256" t="s">
        <v>5207</v>
      </c>
    </row>
    <row r="183" spans="1:22" x14ac:dyDescent="0.45">
      <c r="A183" s="76" t="s">
        <v>326</v>
      </c>
      <c r="B183" s="251" t="s">
        <v>327</v>
      </c>
      <c r="C183" s="252" t="s">
        <v>9257</v>
      </c>
      <c r="D183" s="253" t="s">
        <v>21748</v>
      </c>
      <c r="E183" s="234" t="s">
        <v>21749</v>
      </c>
      <c r="F183" s="254">
        <v>3</v>
      </c>
      <c r="G183" s="252" t="s">
        <v>11490</v>
      </c>
      <c r="H183" s="252" t="s">
        <v>157</v>
      </c>
      <c r="I183" s="255" t="s">
        <v>324</v>
      </c>
      <c r="J183" s="255" t="s">
        <v>326</v>
      </c>
      <c r="K183" s="255" t="s">
        <v>1362</v>
      </c>
      <c r="L183" s="236" t="s">
        <v>5191</v>
      </c>
      <c r="M183" s="254">
        <v>2</v>
      </c>
      <c r="N183" s="254">
        <v>0</v>
      </c>
      <c r="O183" s="254">
        <v>0</v>
      </c>
      <c r="P183" s="254">
        <v>2</v>
      </c>
      <c r="Q183" s="252" t="s">
        <v>5191</v>
      </c>
      <c r="R183" s="254">
        <v>0</v>
      </c>
      <c r="S183" s="252" t="e">
        <v>#REF!</v>
      </c>
      <c r="T183" s="256" t="s">
        <v>25960</v>
      </c>
      <c r="U183" s="256" t="s">
        <v>5207</v>
      </c>
      <c r="V183" s="256" t="s">
        <v>5207</v>
      </c>
    </row>
    <row r="184" spans="1:22" ht="28.5" x14ac:dyDescent="0.45">
      <c r="A184" s="76" t="s">
        <v>328</v>
      </c>
      <c r="B184" s="251" t="s">
        <v>327</v>
      </c>
      <c r="C184" s="252" t="s">
        <v>9258</v>
      </c>
      <c r="D184" s="253" t="s">
        <v>21747</v>
      </c>
      <c r="E184" s="234" t="s">
        <v>21748</v>
      </c>
      <c r="F184" s="254">
        <v>4</v>
      </c>
      <c r="G184" s="252" t="s">
        <v>1359</v>
      </c>
      <c r="H184" s="252" t="s">
        <v>157</v>
      </c>
      <c r="I184" s="255" t="s">
        <v>324</v>
      </c>
      <c r="J184" s="255" t="s">
        <v>326</v>
      </c>
      <c r="K184" s="255" t="s">
        <v>328</v>
      </c>
      <c r="L184" s="236" t="s">
        <v>5191</v>
      </c>
      <c r="M184" s="254">
        <v>2</v>
      </c>
      <c r="N184" s="254">
        <v>6</v>
      </c>
      <c r="O184" s="254">
        <v>6</v>
      </c>
      <c r="P184" s="254">
        <v>2</v>
      </c>
      <c r="Q184" s="252"/>
      <c r="R184" s="254">
        <v>4</v>
      </c>
      <c r="S184" s="252" t="e">
        <v>#REF!</v>
      </c>
      <c r="T184" s="256" t="s">
        <v>25961</v>
      </c>
      <c r="U184" s="256" t="s">
        <v>25962</v>
      </c>
      <c r="V184" s="256" t="s">
        <v>25963</v>
      </c>
    </row>
    <row r="185" spans="1:22" x14ac:dyDescent="0.45">
      <c r="A185" s="76" t="s">
        <v>329</v>
      </c>
      <c r="B185" s="251" t="s">
        <v>330</v>
      </c>
      <c r="C185" s="252" t="s">
        <v>9259</v>
      </c>
      <c r="D185" s="253" t="s">
        <v>21746</v>
      </c>
      <c r="E185" s="234" t="s">
        <v>21842</v>
      </c>
      <c r="F185" s="254">
        <v>2</v>
      </c>
      <c r="G185" s="252" t="s">
        <v>11489</v>
      </c>
      <c r="H185" s="252" t="s">
        <v>157</v>
      </c>
      <c r="I185" s="255" t="s">
        <v>329</v>
      </c>
      <c r="J185" s="255" t="s">
        <v>1361</v>
      </c>
      <c r="K185" s="255" t="s">
        <v>1362</v>
      </c>
      <c r="L185" s="236" t="s">
        <v>5191</v>
      </c>
      <c r="M185" s="254">
        <v>1</v>
      </c>
      <c r="N185" s="254">
        <v>0</v>
      </c>
      <c r="O185" s="254">
        <v>0</v>
      </c>
      <c r="P185" s="254">
        <v>1</v>
      </c>
      <c r="Q185" s="252" t="s">
        <v>5191</v>
      </c>
      <c r="R185" s="254">
        <v>0</v>
      </c>
      <c r="S185" s="252" t="e">
        <v>#REF!</v>
      </c>
      <c r="T185" s="256" t="s">
        <v>18733</v>
      </c>
      <c r="U185" s="256" t="s">
        <v>5207</v>
      </c>
      <c r="V185" s="256" t="s">
        <v>5207</v>
      </c>
    </row>
    <row r="186" spans="1:22" x14ac:dyDescent="0.45">
      <c r="A186" s="76" t="s">
        <v>331</v>
      </c>
      <c r="B186" s="251" t="s">
        <v>332</v>
      </c>
      <c r="C186" s="252" t="s">
        <v>9260</v>
      </c>
      <c r="D186" s="253" t="s">
        <v>21745</v>
      </c>
      <c r="E186" s="234" t="s">
        <v>21746</v>
      </c>
      <c r="F186" s="254">
        <v>3</v>
      </c>
      <c r="G186" s="252" t="s">
        <v>11490</v>
      </c>
      <c r="H186" s="252" t="s">
        <v>157</v>
      </c>
      <c r="I186" s="255" t="s">
        <v>329</v>
      </c>
      <c r="J186" s="255" t="s">
        <v>331</v>
      </c>
      <c r="K186" s="255" t="s">
        <v>1362</v>
      </c>
      <c r="L186" s="236" t="s">
        <v>5191</v>
      </c>
      <c r="M186" s="254">
        <v>1</v>
      </c>
      <c r="N186" s="254">
        <v>0</v>
      </c>
      <c r="O186" s="254">
        <v>0</v>
      </c>
      <c r="P186" s="254">
        <v>1</v>
      </c>
      <c r="Q186" s="252" t="s">
        <v>5191</v>
      </c>
      <c r="R186" s="254">
        <v>0</v>
      </c>
      <c r="S186" s="252" t="e">
        <v>#REF!</v>
      </c>
      <c r="T186" s="256" t="s">
        <v>18732</v>
      </c>
      <c r="U186" s="256" t="s">
        <v>5207</v>
      </c>
      <c r="V186" s="256" t="s">
        <v>5207</v>
      </c>
    </row>
    <row r="187" spans="1:22" x14ac:dyDescent="0.45">
      <c r="A187" s="76" t="s">
        <v>333</v>
      </c>
      <c r="B187" s="251" t="s">
        <v>334</v>
      </c>
      <c r="C187" s="252" t="s">
        <v>9261</v>
      </c>
      <c r="D187" s="253" t="s">
        <v>21744</v>
      </c>
      <c r="E187" s="234" t="s">
        <v>21745</v>
      </c>
      <c r="F187" s="254">
        <v>4</v>
      </c>
      <c r="G187" s="252" t="s">
        <v>1359</v>
      </c>
      <c r="H187" s="252" t="s">
        <v>157</v>
      </c>
      <c r="I187" s="255" t="s">
        <v>329</v>
      </c>
      <c r="J187" s="255" t="s">
        <v>331</v>
      </c>
      <c r="K187" s="255" t="s">
        <v>333</v>
      </c>
      <c r="L187" s="236" t="s">
        <v>5191</v>
      </c>
      <c r="M187" s="254">
        <v>1</v>
      </c>
      <c r="N187" s="254">
        <v>2</v>
      </c>
      <c r="O187" s="254">
        <v>2</v>
      </c>
      <c r="P187" s="254">
        <v>1</v>
      </c>
      <c r="Q187" s="252"/>
      <c r="R187" s="254">
        <v>1</v>
      </c>
      <c r="S187" s="252" t="e">
        <v>#REF!</v>
      </c>
      <c r="T187" s="256" t="s">
        <v>18731</v>
      </c>
      <c r="U187" s="256" t="s">
        <v>25964</v>
      </c>
      <c r="V187" s="256" t="s">
        <v>24977</v>
      </c>
    </row>
    <row r="188" spans="1:22" ht="42.75" x14ac:dyDescent="0.45">
      <c r="A188" s="76" t="s">
        <v>335</v>
      </c>
      <c r="B188" s="251" t="s">
        <v>336</v>
      </c>
      <c r="C188" s="252" t="s">
        <v>9262</v>
      </c>
      <c r="D188" s="253" t="s">
        <v>21743</v>
      </c>
      <c r="E188" s="234" t="s">
        <v>21745</v>
      </c>
      <c r="F188" s="254">
        <v>4</v>
      </c>
      <c r="G188" s="252" t="s">
        <v>1359</v>
      </c>
      <c r="H188" s="252" t="s">
        <v>157</v>
      </c>
      <c r="I188" s="255" t="s">
        <v>329</v>
      </c>
      <c r="J188" s="255" t="s">
        <v>331</v>
      </c>
      <c r="K188" s="255" t="s">
        <v>335</v>
      </c>
      <c r="L188" s="236" t="s">
        <v>5191</v>
      </c>
      <c r="M188" s="254">
        <v>1</v>
      </c>
      <c r="N188" s="254">
        <v>9</v>
      </c>
      <c r="O188" s="254">
        <v>9</v>
      </c>
      <c r="P188" s="254">
        <v>1</v>
      </c>
      <c r="Q188" s="252"/>
      <c r="R188" s="254">
        <v>6</v>
      </c>
      <c r="S188" s="252" t="e">
        <v>#REF!</v>
      </c>
      <c r="T188" s="256" t="s">
        <v>18730</v>
      </c>
      <c r="U188" s="256" t="s">
        <v>25965</v>
      </c>
      <c r="V188" s="256" t="s">
        <v>25966</v>
      </c>
    </row>
    <row r="189" spans="1:22" x14ac:dyDescent="0.45">
      <c r="A189" s="76" t="s">
        <v>337</v>
      </c>
      <c r="B189" s="251" t="s">
        <v>338</v>
      </c>
      <c r="C189" s="252" t="s">
        <v>9263</v>
      </c>
      <c r="D189" s="253" t="s">
        <v>21742</v>
      </c>
      <c r="E189" s="234" t="s">
        <v>21746</v>
      </c>
      <c r="F189" s="254">
        <v>3</v>
      </c>
      <c r="G189" s="252" t="s">
        <v>11490</v>
      </c>
      <c r="H189" s="252" t="s">
        <v>157</v>
      </c>
      <c r="I189" s="255" t="s">
        <v>329</v>
      </c>
      <c r="J189" s="255" t="s">
        <v>337</v>
      </c>
      <c r="K189" s="255" t="s">
        <v>1362</v>
      </c>
      <c r="L189" s="236" t="s">
        <v>5191</v>
      </c>
      <c r="M189" s="254">
        <v>1</v>
      </c>
      <c r="N189" s="254">
        <v>0</v>
      </c>
      <c r="O189" s="254">
        <v>0</v>
      </c>
      <c r="P189" s="254">
        <v>1</v>
      </c>
      <c r="Q189" s="252" t="s">
        <v>5191</v>
      </c>
      <c r="R189" s="254">
        <v>0</v>
      </c>
      <c r="S189" s="252" t="e">
        <v>#REF!</v>
      </c>
      <c r="T189" s="256" t="s">
        <v>18729</v>
      </c>
      <c r="U189" s="256" t="s">
        <v>5207</v>
      </c>
      <c r="V189" s="256" t="s">
        <v>5207</v>
      </c>
    </row>
    <row r="190" spans="1:22" ht="128.25" x14ac:dyDescent="0.45">
      <c r="A190" s="76" t="s">
        <v>339</v>
      </c>
      <c r="B190" s="251" t="s">
        <v>338</v>
      </c>
      <c r="C190" s="252" t="s">
        <v>9264</v>
      </c>
      <c r="D190" s="253" t="s">
        <v>21741</v>
      </c>
      <c r="E190" s="234" t="s">
        <v>21742</v>
      </c>
      <c r="F190" s="254">
        <v>4</v>
      </c>
      <c r="G190" s="252" t="s">
        <v>1359</v>
      </c>
      <c r="H190" s="252" t="s">
        <v>157</v>
      </c>
      <c r="I190" s="255" t="s">
        <v>329</v>
      </c>
      <c r="J190" s="255" t="s">
        <v>337</v>
      </c>
      <c r="K190" s="255" t="s">
        <v>339</v>
      </c>
      <c r="L190" s="236" t="s">
        <v>5191</v>
      </c>
      <c r="M190" s="254">
        <v>4</v>
      </c>
      <c r="N190" s="254">
        <v>25</v>
      </c>
      <c r="O190" s="254">
        <v>25</v>
      </c>
      <c r="P190" s="254">
        <v>4</v>
      </c>
      <c r="Q190" s="252"/>
      <c r="R190" s="254">
        <v>7</v>
      </c>
      <c r="S190" s="252" t="e">
        <v>#REF!</v>
      </c>
      <c r="T190" s="256" t="s">
        <v>25967</v>
      </c>
      <c r="U190" s="256" t="s">
        <v>25968</v>
      </c>
      <c r="V190" s="256" t="s">
        <v>25969</v>
      </c>
    </row>
    <row r="191" spans="1:22" x14ac:dyDescent="0.45">
      <c r="A191" s="76" t="s">
        <v>340</v>
      </c>
      <c r="B191" s="251" t="s">
        <v>341</v>
      </c>
      <c r="C191" s="252" t="s">
        <v>9265</v>
      </c>
      <c r="D191" s="253" t="s">
        <v>21740</v>
      </c>
      <c r="E191" s="234" t="s">
        <v>21842</v>
      </c>
      <c r="F191" s="254">
        <v>2</v>
      </c>
      <c r="G191" s="252" t="s">
        <v>11489</v>
      </c>
      <c r="H191" s="252" t="s">
        <v>157</v>
      </c>
      <c r="I191" s="255" t="s">
        <v>340</v>
      </c>
      <c r="J191" s="255" t="s">
        <v>1361</v>
      </c>
      <c r="K191" s="255" t="s">
        <v>1362</v>
      </c>
      <c r="L191" s="236" t="s">
        <v>5191</v>
      </c>
      <c r="M191" s="254">
        <v>1</v>
      </c>
      <c r="N191" s="254">
        <v>0</v>
      </c>
      <c r="O191" s="254">
        <v>0</v>
      </c>
      <c r="P191" s="254">
        <v>1</v>
      </c>
      <c r="Q191" s="252" t="s">
        <v>5191</v>
      </c>
      <c r="R191" s="254">
        <v>0</v>
      </c>
      <c r="S191" s="252" t="e">
        <v>#REF!</v>
      </c>
      <c r="T191" s="256" t="s">
        <v>18724</v>
      </c>
      <c r="U191" s="256" t="s">
        <v>5207</v>
      </c>
      <c r="V191" s="256" t="s">
        <v>5207</v>
      </c>
    </row>
    <row r="192" spans="1:22" x14ac:dyDescent="0.45">
      <c r="A192" s="76" t="s">
        <v>342</v>
      </c>
      <c r="B192" s="251" t="s">
        <v>343</v>
      </c>
      <c r="C192" s="252" t="s">
        <v>9266</v>
      </c>
      <c r="D192" s="253" t="s">
        <v>21739</v>
      </c>
      <c r="E192" s="234" t="s">
        <v>21740</v>
      </c>
      <c r="F192" s="254">
        <v>3</v>
      </c>
      <c r="G192" s="252" t="s">
        <v>11490</v>
      </c>
      <c r="H192" s="252" t="s">
        <v>157</v>
      </c>
      <c r="I192" s="255" t="s">
        <v>340</v>
      </c>
      <c r="J192" s="255" t="s">
        <v>342</v>
      </c>
      <c r="K192" s="255" t="s">
        <v>1362</v>
      </c>
      <c r="L192" s="236" t="s">
        <v>5191</v>
      </c>
      <c r="M192" s="254">
        <v>1</v>
      </c>
      <c r="N192" s="254">
        <v>0</v>
      </c>
      <c r="O192" s="254">
        <v>0</v>
      </c>
      <c r="P192" s="254">
        <v>1</v>
      </c>
      <c r="Q192" s="252" t="s">
        <v>5191</v>
      </c>
      <c r="R192" s="254">
        <v>0</v>
      </c>
      <c r="S192" s="252" t="e">
        <v>#REF!</v>
      </c>
      <c r="T192" s="256" t="s">
        <v>18723</v>
      </c>
      <c r="U192" s="256" t="s">
        <v>5207</v>
      </c>
      <c r="V192" s="256" t="s">
        <v>5207</v>
      </c>
    </row>
    <row r="193" spans="1:22" ht="28.5" x14ac:dyDescent="0.45">
      <c r="A193" s="76" t="s">
        <v>344</v>
      </c>
      <c r="B193" s="251" t="s">
        <v>343</v>
      </c>
      <c r="C193" s="252" t="s">
        <v>9267</v>
      </c>
      <c r="D193" s="253" t="s">
        <v>21738</v>
      </c>
      <c r="E193" s="234" t="s">
        <v>21739</v>
      </c>
      <c r="F193" s="254">
        <v>4</v>
      </c>
      <c r="G193" s="252" t="s">
        <v>1359</v>
      </c>
      <c r="H193" s="252" t="s">
        <v>157</v>
      </c>
      <c r="I193" s="255" t="s">
        <v>340</v>
      </c>
      <c r="J193" s="255" t="s">
        <v>342</v>
      </c>
      <c r="K193" s="255" t="s">
        <v>344</v>
      </c>
      <c r="L193" s="236" t="s">
        <v>5191</v>
      </c>
      <c r="M193" s="254">
        <v>5</v>
      </c>
      <c r="N193" s="254">
        <v>5</v>
      </c>
      <c r="O193" s="254">
        <v>5</v>
      </c>
      <c r="P193" s="254">
        <v>5</v>
      </c>
      <c r="Q193" s="252"/>
      <c r="R193" s="254">
        <v>2</v>
      </c>
      <c r="S193" s="252" t="e">
        <v>#REF!</v>
      </c>
      <c r="T193" s="256" t="s">
        <v>25970</v>
      </c>
      <c r="U193" s="256" t="s">
        <v>25971</v>
      </c>
      <c r="V193" s="256" t="s">
        <v>25972</v>
      </c>
    </row>
    <row r="194" spans="1:22" ht="28.5" x14ac:dyDescent="0.45">
      <c r="A194" s="76" t="s">
        <v>345</v>
      </c>
      <c r="B194" s="251" t="s">
        <v>346</v>
      </c>
      <c r="C194" s="252" t="s">
        <v>9268</v>
      </c>
      <c r="D194" s="253" t="s">
        <v>21737</v>
      </c>
      <c r="E194" s="234" t="s">
        <v>21740</v>
      </c>
      <c r="F194" s="254">
        <v>3</v>
      </c>
      <c r="G194" s="252" t="s">
        <v>11490</v>
      </c>
      <c r="H194" s="252" t="s">
        <v>157</v>
      </c>
      <c r="I194" s="255" t="s">
        <v>340</v>
      </c>
      <c r="J194" s="255" t="s">
        <v>345</v>
      </c>
      <c r="K194" s="255" t="s">
        <v>1362</v>
      </c>
      <c r="L194" s="236" t="s">
        <v>5191</v>
      </c>
      <c r="M194" s="254">
        <v>7</v>
      </c>
      <c r="N194" s="254">
        <v>0</v>
      </c>
      <c r="O194" s="254">
        <v>0</v>
      </c>
      <c r="P194" s="254">
        <v>7</v>
      </c>
      <c r="Q194" s="252" t="s">
        <v>5191</v>
      </c>
      <c r="R194" s="254">
        <v>0</v>
      </c>
      <c r="S194" s="252" t="e">
        <v>#REF!</v>
      </c>
      <c r="T194" s="256" t="s">
        <v>25973</v>
      </c>
      <c r="U194" s="256" t="s">
        <v>5207</v>
      </c>
      <c r="V194" s="256" t="s">
        <v>5207</v>
      </c>
    </row>
    <row r="195" spans="1:22" x14ac:dyDescent="0.45">
      <c r="A195" s="76" t="s">
        <v>347</v>
      </c>
      <c r="B195" s="251" t="s">
        <v>348</v>
      </c>
      <c r="C195" s="252" t="s">
        <v>9269</v>
      </c>
      <c r="D195" s="253" t="s">
        <v>21736</v>
      </c>
      <c r="E195" s="234" t="s">
        <v>21737</v>
      </c>
      <c r="F195" s="254">
        <v>4</v>
      </c>
      <c r="G195" s="252" t="s">
        <v>1359</v>
      </c>
      <c r="H195" s="252" t="s">
        <v>157</v>
      </c>
      <c r="I195" s="255" t="s">
        <v>340</v>
      </c>
      <c r="J195" s="255" t="s">
        <v>345</v>
      </c>
      <c r="K195" s="255" t="s">
        <v>347</v>
      </c>
      <c r="L195" s="236" t="s">
        <v>5191</v>
      </c>
      <c r="M195" s="254">
        <v>1</v>
      </c>
      <c r="N195" s="254">
        <v>1</v>
      </c>
      <c r="O195" s="254">
        <v>1</v>
      </c>
      <c r="P195" s="254">
        <v>1</v>
      </c>
      <c r="Q195" s="252"/>
      <c r="R195" s="254">
        <v>1</v>
      </c>
      <c r="S195" s="252" t="e">
        <v>#REF!</v>
      </c>
      <c r="T195" s="256" t="s">
        <v>18716</v>
      </c>
      <c r="U195" s="256" t="s">
        <v>20583</v>
      </c>
      <c r="V195" s="256" t="s">
        <v>24984</v>
      </c>
    </row>
    <row r="196" spans="1:22" x14ac:dyDescent="0.45">
      <c r="A196" s="76" t="s">
        <v>349</v>
      </c>
      <c r="B196" s="251" t="s">
        <v>350</v>
      </c>
      <c r="C196" s="252" t="s">
        <v>9270</v>
      </c>
      <c r="D196" s="253" t="s">
        <v>21735</v>
      </c>
      <c r="E196" s="234" t="s">
        <v>21737</v>
      </c>
      <c r="F196" s="254">
        <v>4</v>
      </c>
      <c r="G196" s="252" t="s">
        <v>1359</v>
      </c>
      <c r="H196" s="252" t="s">
        <v>157</v>
      </c>
      <c r="I196" s="255" t="s">
        <v>340</v>
      </c>
      <c r="J196" s="255" t="s">
        <v>345</v>
      </c>
      <c r="K196" s="255" t="s">
        <v>349</v>
      </c>
      <c r="L196" s="236" t="s">
        <v>5191</v>
      </c>
      <c r="M196" s="254">
        <v>2</v>
      </c>
      <c r="N196" s="254">
        <v>2</v>
      </c>
      <c r="O196" s="254">
        <v>2</v>
      </c>
      <c r="P196" s="254">
        <v>2</v>
      </c>
      <c r="Q196" s="252"/>
      <c r="R196" s="254">
        <v>2</v>
      </c>
      <c r="S196" s="252" t="e">
        <v>#REF!</v>
      </c>
      <c r="T196" s="256" t="s">
        <v>25974</v>
      </c>
      <c r="U196" s="256" t="s">
        <v>25975</v>
      </c>
      <c r="V196" s="256" t="s">
        <v>25976</v>
      </c>
    </row>
    <row r="197" spans="1:22" ht="28.5" x14ac:dyDescent="0.45">
      <c r="A197" s="76" t="s">
        <v>351</v>
      </c>
      <c r="B197" s="251" t="s">
        <v>352</v>
      </c>
      <c r="C197" s="252" t="s">
        <v>9271</v>
      </c>
      <c r="D197" s="253" t="s">
        <v>21734</v>
      </c>
      <c r="E197" s="234" t="s">
        <v>21737</v>
      </c>
      <c r="F197" s="254">
        <v>4</v>
      </c>
      <c r="G197" s="252" t="s">
        <v>1359</v>
      </c>
      <c r="H197" s="252" t="s">
        <v>157</v>
      </c>
      <c r="I197" s="255" t="s">
        <v>340</v>
      </c>
      <c r="J197" s="255" t="s">
        <v>345</v>
      </c>
      <c r="K197" s="255" t="s">
        <v>351</v>
      </c>
      <c r="L197" s="236" t="s">
        <v>5191</v>
      </c>
      <c r="M197" s="254">
        <v>5</v>
      </c>
      <c r="N197" s="254">
        <v>1</v>
      </c>
      <c r="O197" s="254">
        <v>1</v>
      </c>
      <c r="P197" s="254">
        <v>5</v>
      </c>
      <c r="Q197" s="252"/>
      <c r="R197" s="254">
        <v>1</v>
      </c>
      <c r="S197" s="252" t="e">
        <v>#REF!</v>
      </c>
      <c r="T197" s="256" t="s">
        <v>25977</v>
      </c>
      <c r="U197" s="256" t="s">
        <v>20585</v>
      </c>
      <c r="V197" s="256" t="s">
        <v>24984</v>
      </c>
    </row>
    <row r="198" spans="1:22" x14ac:dyDescent="0.45">
      <c r="A198" s="76" t="s">
        <v>353</v>
      </c>
      <c r="B198" s="251" t="s">
        <v>354</v>
      </c>
      <c r="C198" s="252" t="s">
        <v>9272</v>
      </c>
      <c r="D198" s="253" t="s">
        <v>21733</v>
      </c>
      <c r="E198" s="234" t="s">
        <v>21737</v>
      </c>
      <c r="F198" s="254">
        <v>4</v>
      </c>
      <c r="G198" s="252" t="s">
        <v>1359</v>
      </c>
      <c r="H198" s="252" t="s">
        <v>157</v>
      </c>
      <c r="I198" s="255" t="s">
        <v>340</v>
      </c>
      <c r="J198" s="255" t="s">
        <v>345</v>
      </c>
      <c r="K198" s="255" t="s">
        <v>353</v>
      </c>
      <c r="L198" s="236" t="s">
        <v>5191</v>
      </c>
      <c r="M198" s="254">
        <v>2</v>
      </c>
      <c r="N198" s="254">
        <v>3</v>
      </c>
      <c r="O198" s="254">
        <v>3</v>
      </c>
      <c r="P198" s="254">
        <v>2</v>
      </c>
      <c r="Q198" s="252"/>
      <c r="R198" s="254">
        <v>2</v>
      </c>
      <c r="S198" s="252" t="e">
        <v>#REF!</v>
      </c>
      <c r="T198" s="256" t="s">
        <v>25978</v>
      </c>
      <c r="U198" s="256" t="s">
        <v>25979</v>
      </c>
      <c r="V198" s="256" t="s">
        <v>25980</v>
      </c>
    </row>
    <row r="199" spans="1:22" ht="42.75" x14ac:dyDescent="0.45">
      <c r="A199" s="76" t="s">
        <v>355</v>
      </c>
      <c r="B199" s="251" t="s">
        <v>356</v>
      </c>
      <c r="C199" s="252" t="s">
        <v>9273</v>
      </c>
      <c r="D199" s="253" t="s">
        <v>21732</v>
      </c>
      <c r="E199" s="234" t="s">
        <v>21737</v>
      </c>
      <c r="F199" s="254">
        <v>4</v>
      </c>
      <c r="G199" s="252" t="s">
        <v>1359</v>
      </c>
      <c r="H199" s="252" t="s">
        <v>157</v>
      </c>
      <c r="I199" s="255" t="s">
        <v>340</v>
      </c>
      <c r="J199" s="255" t="s">
        <v>345</v>
      </c>
      <c r="K199" s="255" t="s">
        <v>355</v>
      </c>
      <c r="L199" s="236" t="s">
        <v>5191</v>
      </c>
      <c r="M199" s="254">
        <v>6</v>
      </c>
      <c r="N199" s="254">
        <v>7</v>
      </c>
      <c r="O199" s="254">
        <v>7</v>
      </c>
      <c r="P199" s="254">
        <v>6</v>
      </c>
      <c r="Q199" s="252"/>
      <c r="R199" s="254">
        <v>4</v>
      </c>
      <c r="S199" s="252" t="e">
        <v>#REF!</v>
      </c>
      <c r="T199" s="256" t="s">
        <v>25981</v>
      </c>
      <c r="U199" s="256" t="s">
        <v>25982</v>
      </c>
      <c r="V199" s="256" t="s">
        <v>25983</v>
      </c>
    </row>
    <row r="200" spans="1:22" x14ac:dyDescent="0.45">
      <c r="A200" s="76" t="s">
        <v>357</v>
      </c>
      <c r="B200" s="251" t="s">
        <v>358</v>
      </c>
      <c r="C200" s="252" t="s">
        <v>9274</v>
      </c>
      <c r="D200" s="253" t="s">
        <v>21731</v>
      </c>
      <c r="E200" s="234" t="s">
        <v>21737</v>
      </c>
      <c r="F200" s="254">
        <v>4</v>
      </c>
      <c r="G200" s="252" t="s">
        <v>1359</v>
      </c>
      <c r="H200" s="252" t="s">
        <v>157</v>
      </c>
      <c r="I200" s="255" t="s">
        <v>340</v>
      </c>
      <c r="J200" s="255" t="s">
        <v>345</v>
      </c>
      <c r="K200" s="255" t="s">
        <v>357</v>
      </c>
      <c r="L200" s="236" t="s">
        <v>5191</v>
      </c>
      <c r="M200" s="254">
        <v>1</v>
      </c>
      <c r="N200" s="254">
        <v>2</v>
      </c>
      <c r="O200" s="254">
        <v>2</v>
      </c>
      <c r="P200" s="254">
        <v>1</v>
      </c>
      <c r="Q200" s="252"/>
      <c r="R200" s="254">
        <v>1</v>
      </c>
      <c r="S200" s="252" t="e">
        <v>#REF!</v>
      </c>
      <c r="T200" s="256" t="s">
        <v>18695</v>
      </c>
      <c r="U200" s="256" t="s">
        <v>25984</v>
      </c>
      <c r="V200" s="256" t="s">
        <v>24989</v>
      </c>
    </row>
    <row r="201" spans="1:22" ht="57" x14ac:dyDescent="0.45">
      <c r="A201" s="76" t="s">
        <v>359</v>
      </c>
      <c r="B201" s="251" t="s">
        <v>360</v>
      </c>
      <c r="C201" s="252" t="s">
        <v>9275</v>
      </c>
      <c r="D201" s="253" t="s">
        <v>21730</v>
      </c>
      <c r="E201" s="234" t="s">
        <v>21737</v>
      </c>
      <c r="F201" s="254">
        <v>4</v>
      </c>
      <c r="G201" s="252" t="s">
        <v>1359</v>
      </c>
      <c r="H201" s="252" t="s">
        <v>157</v>
      </c>
      <c r="I201" s="255" t="s">
        <v>340</v>
      </c>
      <c r="J201" s="255" t="s">
        <v>345</v>
      </c>
      <c r="K201" s="255" t="s">
        <v>359</v>
      </c>
      <c r="L201" s="236" t="s">
        <v>5191</v>
      </c>
      <c r="M201" s="254">
        <v>2</v>
      </c>
      <c r="N201" s="254">
        <v>12</v>
      </c>
      <c r="O201" s="254">
        <v>12</v>
      </c>
      <c r="P201" s="254">
        <v>2</v>
      </c>
      <c r="Q201" s="252"/>
      <c r="R201" s="254">
        <v>2</v>
      </c>
      <c r="S201" s="252" t="e">
        <v>#REF!</v>
      </c>
      <c r="T201" s="256" t="s">
        <v>25985</v>
      </c>
      <c r="U201" s="256" t="s">
        <v>25986</v>
      </c>
      <c r="V201" s="256" t="s">
        <v>25987</v>
      </c>
    </row>
    <row r="202" spans="1:22" x14ac:dyDescent="0.45">
      <c r="A202" s="76" t="s">
        <v>361</v>
      </c>
      <c r="B202" s="251" t="s">
        <v>362</v>
      </c>
      <c r="C202" s="252" t="s">
        <v>9276</v>
      </c>
      <c r="D202" s="253" t="s">
        <v>21729</v>
      </c>
      <c r="E202" s="234" t="s">
        <v>21842</v>
      </c>
      <c r="F202" s="254">
        <v>2</v>
      </c>
      <c r="G202" s="252" t="s">
        <v>11489</v>
      </c>
      <c r="H202" s="252" t="s">
        <v>157</v>
      </c>
      <c r="I202" s="255" t="s">
        <v>361</v>
      </c>
      <c r="J202" s="255" t="s">
        <v>1361</v>
      </c>
      <c r="K202" s="255" t="s">
        <v>1362</v>
      </c>
      <c r="L202" s="236" t="s">
        <v>5191</v>
      </c>
      <c r="M202" s="254">
        <v>1</v>
      </c>
      <c r="N202" s="254">
        <v>0</v>
      </c>
      <c r="O202" s="254">
        <v>0</v>
      </c>
      <c r="P202" s="254">
        <v>1</v>
      </c>
      <c r="Q202" s="252" t="s">
        <v>5191</v>
      </c>
      <c r="R202" s="254">
        <v>0</v>
      </c>
      <c r="S202" s="252" t="e">
        <v>#REF!</v>
      </c>
      <c r="T202" s="256" t="s">
        <v>18691</v>
      </c>
      <c r="U202" s="256" t="s">
        <v>5207</v>
      </c>
      <c r="V202" s="256" t="s">
        <v>5207</v>
      </c>
    </row>
    <row r="203" spans="1:22" x14ac:dyDescent="0.45">
      <c r="A203" s="76" t="s">
        <v>363</v>
      </c>
      <c r="B203" s="251" t="s">
        <v>364</v>
      </c>
      <c r="C203" s="252" t="s">
        <v>9277</v>
      </c>
      <c r="D203" s="253" t="s">
        <v>21728</v>
      </c>
      <c r="E203" s="234" t="s">
        <v>21729</v>
      </c>
      <c r="F203" s="254">
        <v>3</v>
      </c>
      <c r="G203" s="252" t="s">
        <v>11490</v>
      </c>
      <c r="H203" s="252" t="s">
        <v>157</v>
      </c>
      <c r="I203" s="255" t="s">
        <v>361</v>
      </c>
      <c r="J203" s="255" t="s">
        <v>363</v>
      </c>
      <c r="K203" s="255" t="s">
        <v>1362</v>
      </c>
      <c r="L203" s="236" t="s">
        <v>5191</v>
      </c>
      <c r="M203" s="254">
        <v>3</v>
      </c>
      <c r="N203" s="254">
        <v>0</v>
      </c>
      <c r="O203" s="254">
        <v>0</v>
      </c>
      <c r="P203" s="254">
        <v>3</v>
      </c>
      <c r="Q203" s="252" t="s">
        <v>5191</v>
      </c>
      <c r="R203" s="254">
        <v>0</v>
      </c>
      <c r="S203" s="252" t="e">
        <v>#REF!</v>
      </c>
      <c r="T203" s="256" t="s">
        <v>25988</v>
      </c>
      <c r="U203" s="256" t="s">
        <v>5207</v>
      </c>
      <c r="V203" s="256" t="s">
        <v>5207</v>
      </c>
    </row>
    <row r="204" spans="1:22" ht="28.5" x14ac:dyDescent="0.45">
      <c r="A204" s="76" t="s">
        <v>365</v>
      </c>
      <c r="B204" s="251" t="s">
        <v>364</v>
      </c>
      <c r="C204" s="252" t="s">
        <v>9278</v>
      </c>
      <c r="D204" s="253" t="s">
        <v>21727</v>
      </c>
      <c r="E204" s="234" t="s">
        <v>21728</v>
      </c>
      <c r="F204" s="254">
        <v>4</v>
      </c>
      <c r="G204" s="252" t="s">
        <v>1359</v>
      </c>
      <c r="H204" s="252" t="s">
        <v>157</v>
      </c>
      <c r="I204" s="255" t="s">
        <v>361</v>
      </c>
      <c r="J204" s="255" t="s">
        <v>363</v>
      </c>
      <c r="K204" s="255" t="s">
        <v>365</v>
      </c>
      <c r="L204" s="236" t="s">
        <v>5191</v>
      </c>
      <c r="M204" s="254">
        <v>6</v>
      </c>
      <c r="N204" s="254">
        <v>6</v>
      </c>
      <c r="O204" s="254">
        <v>6</v>
      </c>
      <c r="P204" s="254">
        <v>6</v>
      </c>
      <c r="Q204" s="252"/>
      <c r="R204" s="254">
        <v>3</v>
      </c>
      <c r="S204" s="252" t="e">
        <v>#REF!</v>
      </c>
      <c r="T204" s="256" t="s">
        <v>25989</v>
      </c>
      <c r="U204" s="256" t="s">
        <v>25990</v>
      </c>
      <c r="V204" s="256" t="s">
        <v>25991</v>
      </c>
    </row>
    <row r="205" spans="1:22" x14ac:dyDescent="0.45">
      <c r="A205" s="76" t="s">
        <v>366</v>
      </c>
      <c r="B205" s="251" t="s">
        <v>367</v>
      </c>
      <c r="C205" s="252" t="s">
        <v>9279</v>
      </c>
      <c r="D205" s="253" t="s">
        <v>21726</v>
      </c>
      <c r="E205" s="234" t="s">
        <v>21729</v>
      </c>
      <c r="F205" s="254">
        <v>3</v>
      </c>
      <c r="G205" s="252" t="s">
        <v>11490</v>
      </c>
      <c r="H205" s="252" t="s">
        <v>157</v>
      </c>
      <c r="I205" s="255" t="s">
        <v>361</v>
      </c>
      <c r="J205" s="255" t="s">
        <v>366</v>
      </c>
      <c r="K205" s="255" t="s">
        <v>1362</v>
      </c>
      <c r="L205" s="236" t="s">
        <v>5191</v>
      </c>
      <c r="M205" s="254">
        <v>1</v>
      </c>
      <c r="N205" s="254">
        <v>0</v>
      </c>
      <c r="O205" s="254">
        <v>0</v>
      </c>
      <c r="P205" s="254">
        <v>1</v>
      </c>
      <c r="Q205" s="252" t="s">
        <v>5191</v>
      </c>
      <c r="R205" s="254">
        <v>0</v>
      </c>
      <c r="S205" s="252" t="e">
        <v>#REF!</v>
      </c>
      <c r="T205" s="256" t="s">
        <v>18681</v>
      </c>
      <c r="U205" s="256" t="s">
        <v>5207</v>
      </c>
      <c r="V205" s="256" t="s">
        <v>5207</v>
      </c>
    </row>
    <row r="206" spans="1:22" ht="71.25" x14ac:dyDescent="0.45">
      <c r="A206" s="76" t="s">
        <v>368</v>
      </c>
      <c r="B206" s="251" t="s">
        <v>367</v>
      </c>
      <c r="C206" s="252" t="s">
        <v>9280</v>
      </c>
      <c r="D206" s="253" t="s">
        <v>21725</v>
      </c>
      <c r="E206" s="234" t="s">
        <v>21726</v>
      </c>
      <c r="F206" s="254">
        <v>4</v>
      </c>
      <c r="G206" s="252" t="s">
        <v>1359</v>
      </c>
      <c r="H206" s="252" t="s">
        <v>157</v>
      </c>
      <c r="I206" s="255" t="s">
        <v>361</v>
      </c>
      <c r="J206" s="255" t="s">
        <v>366</v>
      </c>
      <c r="K206" s="255" t="s">
        <v>368</v>
      </c>
      <c r="L206" s="236" t="s">
        <v>5191</v>
      </c>
      <c r="M206" s="254">
        <v>6</v>
      </c>
      <c r="N206" s="254">
        <v>13</v>
      </c>
      <c r="O206" s="254">
        <v>13</v>
      </c>
      <c r="P206" s="254">
        <v>6</v>
      </c>
      <c r="Q206" s="252"/>
      <c r="R206" s="254">
        <v>6</v>
      </c>
      <c r="S206" s="252" t="e">
        <v>#REF!</v>
      </c>
      <c r="T206" s="256" t="s">
        <v>25992</v>
      </c>
      <c r="U206" s="256" t="s">
        <v>25993</v>
      </c>
      <c r="V206" s="256" t="s">
        <v>25994</v>
      </c>
    </row>
    <row r="207" spans="1:22" x14ac:dyDescent="0.45">
      <c r="A207" s="76" t="s">
        <v>369</v>
      </c>
      <c r="B207" s="251" t="s">
        <v>370</v>
      </c>
      <c r="C207" s="252" t="s">
        <v>9281</v>
      </c>
      <c r="D207" s="253" t="s">
        <v>21724</v>
      </c>
      <c r="E207" s="234" t="s">
        <v>21729</v>
      </c>
      <c r="F207" s="254">
        <v>3</v>
      </c>
      <c r="G207" s="252" t="s">
        <v>11490</v>
      </c>
      <c r="H207" s="252" t="s">
        <v>157</v>
      </c>
      <c r="I207" s="255" t="s">
        <v>361</v>
      </c>
      <c r="J207" s="255" t="s">
        <v>369</v>
      </c>
      <c r="K207" s="255" t="s">
        <v>1362</v>
      </c>
      <c r="L207" s="236" t="s">
        <v>5191</v>
      </c>
      <c r="M207" s="254">
        <v>1</v>
      </c>
      <c r="N207" s="254">
        <v>0</v>
      </c>
      <c r="O207" s="254">
        <v>0</v>
      </c>
      <c r="P207" s="254">
        <v>1</v>
      </c>
      <c r="Q207" s="252" t="s">
        <v>5191</v>
      </c>
      <c r="R207" s="254">
        <v>0</v>
      </c>
      <c r="S207" s="252" t="e">
        <v>#REF!</v>
      </c>
      <c r="T207" s="256" t="s">
        <v>18674</v>
      </c>
      <c r="U207" s="256" t="s">
        <v>5207</v>
      </c>
      <c r="V207" s="256" t="s">
        <v>5207</v>
      </c>
    </row>
    <row r="208" spans="1:22" ht="28.5" x14ac:dyDescent="0.45">
      <c r="A208" s="76" t="s">
        <v>371</v>
      </c>
      <c r="B208" s="251" t="s">
        <v>372</v>
      </c>
      <c r="C208" s="252" t="s">
        <v>9282</v>
      </c>
      <c r="D208" s="253" t="s">
        <v>21723</v>
      </c>
      <c r="E208" s="234" t="s">
        <v>21724</v>
      </c>
      <c r="F208" s="254">
        <v>4</v>
      </c>
      <c r="G208" s="252" t="s">
        <v>1359</v>
      </c>
      <c r="H208" s="252" t="s">
        <v>157</v>
      </c>
      <c r="I208" s="255" t="s">
        <v>361</v>
      </c>
      <c r="J208" s="255" t="s">
        <v>369</v>
      </c>
      <c r="K208" s="255" t="s">
        <v>371</v>
      </c>
      <c r="L208" s="236" t="s">
        <v>5191</v>
      </c>
      <c r="M208" s="254">
        <v>2</v>
      </c>
      <c r="N208" s="254">
        <v>4</v>
      </c>
      <c r="O208" s="254">
        <v>4</v>
      </c>
      <c r="P208" s="254">
        <v>2</v>
      </c>
      <c r="Q208" s="252"/>
      <c r="R208" s="254">
        <v>1</v>
      </c>
      <c r="S208" s="252" t="e">
        <v>#REF!</v>
      </c>
      <c r="T208" s="256" t="s">
        <v>25995</v>
      </c>
      <c r="U208" s="256" t="s">
        <v>25996</v>
      </c>
      <c r="V208" s="256" t="s">
        <v>24991</v>
      </c>
    </row>
    <row r="209" spans="1:22" x14ac:dyDescent="0.45">
      <c r="A209" s="76" t="s">
        <v>373</v>
      </c>
      <c r="B209" s="251" t="s">
        <v>374</v>
      </c>
      <c r="C209" s="252" t="s">
        <v>9283</v>
      </c>
      <c r="D209" s="253" t="s">
        <v>21722</v>
      </c>
      <c r="E209" s="234" t="s">
        <v>21724</v>
      </c>
      <c r="F209" s="254">
        <v>4</v>
      </c>
      <c r="G209" s="252" t="s">
        <v>1359</v>
      </c>
      <c r="H209" s="252" t="s">
        <v>157</v>
      </c>
      <c r="I209" s="255" t="s">
        <v>361</v>
      </c>
      <c r="J209" s="255" t="s">
        <v>369</v>
      </c>
      <c r="K209" s="255" t="s">
        <v>373</v>
      </c>
      <c r="L209" s="236" t="s">
        <v>5191</v>
      </c>
      <c r="M209" s="254">
        <v>2</v>
      </c>
      <c r="N209" s="254">
        <v>3</v>
      </c>
      <c r="O209" s="254">
        <v>3</v>
      </c>
      <c r="P209" s="254">
        <v>2</v>
      </c>
      <c r="Q209" s="252"/>
      <c r="R209" s="254">
        <v>1</v>
      </c>
      <c r="S209" s="252" t="e">
        <v>#REF!</v>
      </c>
      <c r="T209" s="256" t="s">
        <v>25997</v>
      </c>
      <c r="U209" s="256" t="s">
        <v>25998</v>
      </c>
      <c r="V209" s="256" t="s">
        <v>24997</v>
      </c>
    </row>
    <row r="210" spans="1:22" x14ac:dyDescent="0.45">
      <c r="A210" s="76" t="s">
        <v>375</v>
      </c>
      <c r="B210" s="251" t="s">
        <v>376</v>
      </c>
      <c r="C210" s="252" t="s">
        <v>9284</v>
      </c>
      <c r="D210" s="253" t="s">
        <v>21721</v>
      </c>
      <c r="E210" s="234" t="s">
        <v>21842</v>
      </c>
      <c r="F210" s="254">
        <v>2</v>
      </c>
      <c r="G210" s="252" t="s">
        <v>11489</v>
      </c>
      <c r="H210" s="252" t="s">
        <v>157</v>
      </c>
      <c r="I210" s="255" t="s">
        <v>375</v>
      </c>
      <c r="J210" s="255" t="s">
        <v>1361</v>
      </c>
      <c r="K210" s="255" t="s">
        <v>1362</v>
      </c>
      <c r="L210" s="236" t="s">
        <v>5191</v>
      </c>
      <c r="M210" s="254">
        <v>1</v>
      </c>
      <c r="N210" s="254">
        <v>0</v>
      </c>
      <c r="O210" s="254">
        <v>0</v>
      </c>
      <c r="P210" s="254">
        <v>1</v>
      </c>
      <c r="Q210" s="252" t="s">
        <v>5191</v>
      </c>
      <c r="R210" s="254">
        <v>0</v>
      </c>
      <c r="S210" s="252" t="e">
        <v>#REF!</v>
      </c>
      <c r="T210" s="256" t="s">
        <v>18669</v>
      </c>
      <c r="U210" s="256" t="s">
        <v>5207</v>
      </c>
      <c r="V210" s="256" t="s">
        <v>5207</v>
      </c>
    </row>
    <row r="211" spans="1:22" ht="28.5" x14ac:dyDescent="0.45">
      <c r="A211" s="76" t="s">
        <v>377</v>
      </c>
      <c r="B211" s="251" t="s">
        <v>378</v>
      </c>
      <c r="C211" s="252" t="s">
        <v>9285</v>
      </c>
      <c r="D211" s="253" t="s">
        <v>21720</v>
      </c>
      <c r="E211" s="234" t="s">
        <v>21721</v>
      </c>
      <c r="F211" s="254">
        <v>3</v>
      </c>
      <c r="G211" s="252" t="s">
        <v>11490</v>
      </c>
      <c r="H211" s="252" t="s">
        <v>157</v>
      </c>
      <c r="I211" s="255" t="s">
        <v>375</v>
      </c>
      <c r="J211" s="255" t="s">
        <v>377</v>
      </c>
      <c r="K211" s="255" t="s">
        <v>1362</v>
      </c>
      <c r="L211" s="236" t="s">
        <v>5191</v>
      </c>
      <c r="M211" s="254">
        <v>3</v>
      </c>
      <c r="N211" s="254">
        <v>0</v>
      </c>
      <c r="O211" s="254">
        <v>0</v>
      </c>
      <c r="P211" s="254">
        <v>3</v>
      </c>
      <c r="Q211" s="252" t="s">
        <v>5191</v>
      </c>
      <c r="R211" s="254">
        <v>0</v>
      </c>
      <c r="S211" s="252" t="e">
        <v>#REF!</v>
      </c>
      <c r="T211" s="256" t="s">
        <v>25999</v>
      </c>
      <c r="U211" s="256" t="s">
        <v>5207</v>
      </c>
      <c r="V211" s="256" t="s">
        <v>5207</v>
      </c>
    </row>
    <row r="212" spans="1:22" ht="57" x14ac:dyDescent="0.45">
      <c r="A212" s="76" t="s">
        <v>379</v>
      </c>
      <c r="B212" s="251" t="s">
        <v>380</v>
      </c>
      <c r="C212" s="252" t="s">
        <v>9286</v>
      </c>
      <c r="D212" s="253" t="s">
        <v>21719</v>
      </c>
      <c r="E212" s="234" t="s">
        <v>21720</v>
      </c>
      <c r="F212" s="254">
        <v>4</v>
      </c>
      <c r="G212" s="252" t="s">
        <v>1359</v>
      </c>
      <c r="H212" s="252" t="s">
        <v>157</v>
      </c>
      <c r="I212" s="255" t="s">
        <v>375</v>
      </c>
      <c r="J212" s="255" t="s">
        <v>377</v>
      </c>
      <c r="K212" s="255" t="s">
        <v>379</v>
      </c>
      <c r="L212" s="236" t="s">
        <v>5191</v>
      </c>
      <c r="M212" s="254">
        <v>2</v>
      </c>
      <c r="N212" s="254">
        <v>7</v>
      </c>
      <c r="O212" s="254">
        <v>7</v>
      </c>
      <c r="P212" s="254">
        <v>2</v>
      </c>
      <c r="Q212" s="252"/>
      <c r="R212" s="254">
        <v>7</v>
      </c>
      <c r="S212" s="252" t="e">
        <v>#REF!</v>
      </c>
      <c r="T212" s="256" t="s">
        <v>26000</v>
      </c>
      <c r="U212" s="256" t="s">
        <v>26001</v>
      </c>
      <c r="V212" s="256" t="s">
        <v>26002</v>
      </c>
    </row>
    <row r="213" spans="1:22" ht="28.5" x14ac:dyDescent="0.45">
      <c r="A213" s="76" t="s">
        <v>381</v>
      </c>
      <c r="B213" s="251" t="s">
        <v>382</v>
      </c>
      <c r="C213" s="252" t="s">
        <v>9287</v>
      </c>
      <c r="D213" s="253" t="s">
        <v>21718</v>
      </c>
      <c r="E213" s="234" t="s">
        <v>21720</v>
      </c>
      <c r="F213" s="254">
        <v>4</v>
      </c>
      <c r="G213" s="252" t="s">
        <v>1359</v>
      </c>
      <c r="H213" s="252" t="s">
        <v>157</v>
      </c>
      <c r="I213" s="255" t="s">
        <v>375</v>
      </c>
      <c r="J213" s="255" t="s">
        <v>377</v>
      </c>
      <c r="K213" s="255" t="s">
        <v>381</v>
      </c>
      <c r="L213" s="236" t="s">
        <v>5191</v>
      </c>
      <c r="M213" s="254">
        <v>2</v>
      </c>
      <c r="N213" s="254">
        <v>4</v>
      </c>
      <c r="O213" s="254">
        <v>4</v>
      </c>
      <c r="P213" s="254">
        <v>2</v>
      </c>
      <c r="Q213" s="252"/>
      <c r="R213" s="254">
        <v>1</v>
      </c>
      <c r="S213" s="252" t="e">
        <v>#REF!</v>
      </c>
      <c r="T213" s="256" t="s">
        <v>26003</v>
      </c>
      <c r="U213" s="256" t="s">
        <v>26004</v>
      </c>
      <c r="V213" s="256" t="s">
        <v>25006</v>
      </c>
    </row>
    <row r="214" spans="1:22" x14ac:dyDescent="0.45">
      <c r="A214" s="76" t="s">
        <v>383</v>
      </c>
      <c r="B214" s="251" t="s">
        <v>384</v>
      </c>
      <c r="C214" s="252" t="s">
        <v>9288</v>
      </c>
      <c r="D214" s="253" t="s">
        <v>21717</v>
      </c>
      <c r="E214" s="234" t="s">
        <v>21720</v>
      </c>
      <c r="F214" s="254">
        <v>4</v>
      </c>
      <c r="G214" s="252" t="s">
        <v>1359</v>
      </c>
      <c r="H214" s="252" t="s">
        <v>157</v>
      </c>
      <c r="I214" s="255" t="s">
        <v>375</v>
      </c>
      <c r="J214" s="255" t="s">
        <v>377</v>
      </c>
      <c r="K214" s="255" t="s">
        <v>383</v>
      </c>
      <c r="L214" s="236" t="s">
        <v>5191</v>
      </c>
      <c r="M214" s="254">
        <v>1</v>
      </c>
      <c r="N214" s="254">
        <v>2</v>
      </c>
      <c r="O214" s="254">
        <v>2</v>
      </c>
      <c r="P214" s="254">
        <v>1</v>
      </c>
      <c r="Q214" s="252"/>
      <c r="R214" s="254">
        <v>2</v>
      </c>
      <c r="S214" s="252" t="e">
        <v>#REF!</v>
      </c>
      <c r="T214" s="256" t="s">
        <v>18661</v>
      </c>
      <c r="U214" s="256" t="s">
        <v>26005</v>
      </c>
      <c r="V214" s="256" t="s">
        <v>26006</v>
      </c>
    </row>
    <row r="215" spans="1:22" x14ac:dyDescent="0.45">
      <c r="A215" s="76" t="s">
        <v>385</v>
      </c>
      <c r="B215" s="251" t="s">
        <v>386</v>
      </c>
      <c r="C215" s="252" t="s">
        <v>9289</v>
      </c>
      <c r="D215" s="253" t="s">
        <v>21716</v>
      </c>
      <c r="E215" s="234" t="s">
        <v>21721</v>
      </c>
      <c r="F215" s="254">
        <v>3</v>
      </c>
      <c r="G215" s="252" t="s">
        <v>11490</v>
      </c>
      <c r="H215" s="252" t="s">
        <v>157</v>
      </c>
      <c r="I215" s="255" t="s">
        <v>375</v>
      </c>
      <c r="J215" s="255" t="s">
        <v>385</v>
      </c>
      <c r="K215" s="255" t="s">
        <v>1362</v>
      </c>
      <c r="L215" s="236" t="s">
        <v>5191</v>
      </c>
      <c r="M215" s="254">
        <v>1</v>
      </c>
      <c r="N215" s="254">
        <v>0</v>
      </c>
      <c r="O215" s="254">
        <v>0</v>
      </c>
      <c r="P215" s="254">
        <v>1</v>
      </c>
      <c r="Q215" s="252" t="s">
        <v>5191</v>
      </c>
      <c r="R215" s="254">
        <v>0</v>
      </c>
      <c r="S215" s="252" t="e">
        <v>#REF!</v>
      </c>
      <c r="T215" s="256" t="s">
        <v>18660</v>
      </c>
      <c r="U215" s="256" t="s">
        <v>5207</v>
      </c>
      <c r="V215" s="256" t="s">
        <v>5207</v>
      </c>
    </row>
    <row r="216" spans="1:22" x14ac:dyDescent="0.45">
      <c r="A216" s="76" t="s">
        <v>387</v>
      </c>
      <c r="B216" s="251" t="s">
        <v>386</v>
      </c>
      <c r="C216" s="252" t="s">
        <v>9290</v>
      </c>
      <c r="D216" s="253" t="s">
        <v>21715</v>
      </c>
      <c r="E216" s="234" t="s">
        <v>21716</v>
      </c>
      <c r="F216" s="254">
        <v>4</v>
      </c>
      <c r="G216" s="252" t="s">
        <v>1359</v>
      </c>
      <c r="H216" s="252" t="s">
        <v>157</v>
      </c>
      <c r="I216" s="255" t="s">
        <v>375</v>
      </c>
      <c r="J216" s="255" t="s">
        <v>385</v>
      </c>
      <c r="K216" s="255" t="s">
        <v>387</v>
      </c>
      <c r="L216" s="236" t="s">
        <v>5191</v>
      </c>
      <c r="M216" s="254">
        <v>1</v>
      </c>
      <c r="N216" s="254">
        <v>3</v>
      </c>
      <c r="O216" s="254">
        <v>3</v>
      </c>
      <c r="P216" s="254">
        <v>1</v>
      </c>
      <c r="Q216" s="252"/>
      <c r="R216" s="254">
        <v>1</v>
      </c>
      <c r="S216" s="252" t="e">
        <v>#REF!</v>
      </c>
      <c r="T216" s="256" t="s">
        <v>18659</v>
      </c>
      <c r="U216" s="256" t="s">
        <v>26007</v>
      </c>
      <c r="V216" s="256" t="s">
        <v>25012</v>
      </c>
    </row>
    <row r="217" spans="1:22" ht="28.5" x14ac:dyDescent="0.45">
      <c r="A217" s="76" t="s">
        <v>388</v>
      </c>
      <c r="B217" s="251" t="s">
        <v>389</v>
      </c>
      <c r="C217" s="252" t="s">
        <v>9291</v>
      </c>
      <c r="D217" s="253" t="s">
        <v>21714</v>
      </c>
      <c r="E217" s="234" t="s">
        <v>21721</v>
      </c>
      <c r="F217" s="254">
        <v>3</v>
      </c>
      <c r="G217" s="252" t="s">
        <v>11490</v>
      </c>
      <c r="H217" s="252" t="s">
        <v>157</v>
      </c>
      <c r="I217" s="255" t="s">
        <v>375</v>
      </c>
      <c r="J217" s="255" t="s">
        <v>388</v>
      </c>
      <c r="K217" s="255" t="s">
        <v>1362</v>
      </c>
      <c r="L217" s="236" t="s">
        <v>5191</v>
      </c>
      <c r="M217" s="254">
        <v>4</v>
      </c>
      <c r="N217" s="254">
        <v>0</v>
      </c>
      <c r="O217" s="254">
        <v>0</v>
      </c>
      <c r="P217" s="254">
        <v>4</v>
      </c>
      <c r="Q217" s="252" t="s">
        <v>5191</v>
      </c>
      <c r="R217" s="254">
        <v>0</v>
      </c>
      <c r="S217" s="252" t="e">
        <v>#REF!</v>
      </c>
      <c r="T217" s="256" t="s">
        <v>26008</v>
      </c>
      <c r="U217" s="256" t="s">
        <v>5207</v>
      </c>
      <c r="V217" s="256" t="s">
        <v>5207</v>
      </c>
    </row>
    <row r="218" spans="1:22" ht="28.5" x14ac:dyDescent="0.45">
      <c r="A218" s="76" t="s">
        <v>390</v>
      </c>
      <c r="B218" s="251" t="s">
        <v>391</v>
      </c>
      <c r="C218" s="252" t="s">
        <v>9292</v>
      </c>
      <c r="D218" s="253" t="s">
        <v>21713</v>
      </c>
      <c r="E218" s="234" t="s">
        <v>21714</v>
      </c>
      <c r="F218" s="254">
        <v>4</v>
      </c>
      <c r="G218" s="252" t="s">
        <v>1359</v>
      </c>
      <c r="H218" s="252" t="s">
        <v>157</v>
      </c>
      <c r="I218" s="255" t="s">
        <v>375</v>
      </c>
      <c r="J218" s="255" t="s">
        <v>388</v>
      </c>
      <c r="K218" s="255" t="s">
        <v>390</v>
      </c>
      <c r="L218" s="236" t="s">
        <v>5191</v>
      </c>
      <c r="M218" s="254">
        <v>1</v>
      </c>
      <c r="N218" s="254">
        <v>6</v>
      </c>
      <c r="O218" s="254">
        <v>6</v>
      </c>
      <c r="P218" s="254">
        <v>1</v>
      </c>
      <c r="Q218" s="252"/>
      <c r="R218" s="254">
        <v>4</v>
      </c>
      <c r="S218" s="252" t="e">
        <v>#REF!</v>
      </c>
      <c r="T218" s="256" t="s">
        <v>18657</v>
      </c>
      <c r="U218" s="256" t="s">
        <v>26009</v>
      </c>
      <c r="V218" s="256" t="s">
        <v>26010</v>
      </c>
    </row>
    <row r="219" spans="1:22" ht="28.5" x14ac:dyDescent="0.45">
      <c r="A219" s="76" t="s">
        <v>392</v>
      </c>
      <c r="B219" s="251" t="s">
        <v>393</v>
      </c>
      <c r="C219" s="252" t="s">
        <v>9293</v>
      </c>
      <c r="D219" s="253" t="s">
        <v>21712</v>
      </c>
      <c r="E219" s="234" t="s">
        <v>21714</v>
      </c>
      <c r="F219" s="254">
        <v>4</v>
      </c>
      <c r="G219" s="252" t="s">
        <v>1359</v>
      </c>
      <c r="H219" s="252" t="s">
        <v>157</v>
      </c>
      <c r="I219" s="255" t="s">
        <v>375</v>
      </c>
      <c r="J219" s="255" t="s">
        <v>388</v>
      </c>
      <c r="K219" s="255" t="s">
        <v>392</v>
      </c>
      <c r="L219" s="236" t="s">
        <v>5191</v>
      </c>
      <c r="M219" s="254">
        <v>2</v>
      </c>
      <c r="N219" s="254">
        <v>5</v>
      </c>
      <c r="O219" s="254">
        <v>5</v>
      </c>
      <c r="P219" s="254">
        <v>2</v>
      </c>
      <c r="Q219" s="252"/>
      <c r="R219" s="254">
        <v>1</v>
      </c>
      <c r="S219" s="252" t="e">
        <v>#REF!</v>
      </c>
      <c r="T219" s="256" t="s">
        <v>26011</v>
      </c>
      <c r="U219" s="256" t="s">
        <v>26012</v>
      </c>
      <c r="V219" s="256" t="s">
        <v>25011</v>
      </c>
    </row>
    <row r="220" spans="1:22" ht="57" x14ac:dyDescent="0.45">
      <c r="A220" s="76" t="s">
        <v>394</v>
      </c>
      <c r="B220" s="251" t="s">
        <v>395</v>
      </c>
      <c r="C220" s="252" t="s">
        <v>9294</v>
      </c>
      <c r="D220" s="253" t="s">
        <v>21711</v>
      </c>
      <c r="E220" s="234" t="s">
        <v>21714</v>
      </c>
      <c r="F220" s="254">
        <v>4</v>
      </c>
      <c r="G220" s="252" t="s">
        <v>1359</v>
      </c>
      <c r="H220" s="252" t="s">
        <v>157</v>
      </c>
      <c r="I220" s="255" t="s">
        <v>375</v>
      </c>
      <c r="J220" s="255" t="s">
        <v>388</v>
      </c>
      <c r="K220" s="255" t="s">
        <v>394</v>
      </c>
      <c r="L220" s="236" t="s">
        <v>5191</v>
      </c>
      <c r="M220" s="254">
        <v>3</v>
      </c>
      <c r="N220" s="254">
        <v>10</v>
      </c>
      <c r="O220" s="254">
        <v>10</v>
      </c>
      <c r="P220" s="254">
        <v>3</v>
      </c>
      <c r="Q220" s="252"/>
      <c r="R220" s="254">
        <v>4</v>
      </c>
      <c r="S220" s="252" t="e">
        <v>#REF!</v>
      </c>
      <c r="T220" s="256" t="s">
        <v>26013</v>
      </c>
      <c r="U220" s="256" t="s">
        <v>26014</v>
      </c>
      <c r="V220" s="256" t="s">
        <v>26015</v>
      </c>
    </row>
    <row r="221" spans="1:22" ht="114" x14ac:dyDescent="0.45">
      <c r="A221" s="76" t="s">
        <v>396</v>
      </c>
      <c r="B221" s="251" t="s">
        <v>397</v>
      </c>
      <c r="C221" s="252" t="s">
        <v>9295</v>
      </c>
      <c r="D221" s="253" t="s">
        <v>21710</v>
      </c>
      <c r="E221" s="234" t="s">
        <v>21714</v>
      </c>
      <c r="F221" s="254">
        <v>4</v>
      </c>
      <c r="G221" s="252" t="s">
        <v>1359</v>
      </c>
      <c r="H221" s="252" t="s">
        <v>157</v>
      </c>
      <c r="I221" s="255" t="s">
        <v>375</v>
      </c>
      <c r="J221" s="255" t="s">
        <v>388</v>
      </c>
      <c r="K221" s="255" t="s">
        <v>396</v>
      </c>
      <c r="L221" s="236" t="s">
        <v>5191</v>
      </c>
      <c r="M221" s="254">
        <v>5</v>
      </c>
      <c r="N221" s="254">
        <v>24</v>
      </c>
      <c r="O221" s="254">
        <v>24</v>
      </c>
      <c r="P221" s="254">
        <v>5</v>
      </c>
      <c r="Q221" s="252"/>
      <c r="R221" s="254">
        <v>11</v>
      </c>
      <c r="S221" s="252" t="e">
        <v>#REF!</v>
      </c>
      <c r="T221" s="256" t="s">
        <v>26016</v>
      </c>
      <c r="U221" s="256" t="s">
        <v>26017</v>
      </c>
      <c r="V221" s="256" t="s">
        <v>26018</v>
      </c>
    </row>
    <row r="222" spans="1:22" x14ac:dyDescent="0.45">
      <c r="A222" s="76" t="s">
        <v>398</v>
      </c>
      <c r="B222" s="251" t="s">
        <v>399</v>
      </c>
      <c r="C222" s="252" t="s">
        <v>9296</v>
      </c>
      <c r="D222" s="253" t="s">
        <v>21709</v>
      </c>
      <c r="E222" s="234" t="s">
        <v>21842</v>
      </c>
      <c r="F222" s="254">
        <v>2</v>
      </c>
      <c r="G222" s="252" t="s">
        <v>11489</v>
      </c>
      <c r="H222" s="252" t="s">
        <v>157</v>
      </c>
      <c r="I222" s="255" t="s">
        <v>398</v>
      </c>
      <c r="J222" s="255" t="s">
        <v>1361</v>
      </c>
      <c r="K222" s="255" t="s">
        <v>1362</v>
      </c>
      <c r="L222" s="236" t="s">
        <v>5191</v>
      </c>
      <c r="M222" s="254">
        <v>1</v>
      </c>
      <c r="N222" s="254">
        <v>0</v>
      </c>
      <c r="O222" s="254">
        <v>0</v>
      </c>
      <c r="P222" s="254">
        <v>1</v>
      </c>
      <c r="Q222" s="252" t="s">
        <v>5191</v>
      </c>
      <c r="R222" s="254">
        <v>0</v>
      </c>
      <c r="S222" s="252" t="e">
        <v>#REF!</v>
      </c>
      <c r="T222" s="256" t="s">
        <v>18643</v>
      </c>
      <c r="U222" s="256" t="s">
        <v>5207</v>
      </c>
      <c r="V222" s="256" t="s">
        <v>5207</v>
      </c>
    </row>
    <row r="223" spans="1:22" x14ac:dyDescent="0.45">
      <c r="A223" s="76" t="s">
        <v>400</v>
      </c>
      <c r="B223" s="251" t="s">
        <v>401</v>
      </c>
      <c r="C223" s="252" t="s">
        <v>9297</v>
      </c>
      <c r="D223" s="253" t="s">
        <v>21708</v>
      </c>
      <c r="E223" s="234" t="s">
        <v>21709</v>
      </c>
      <c r="F223" s="254">
        <v>3</v>
      </c>
      <c r="G223" s="252" t="s">
        <v>11490</v>
      </c>
      <c r="H223" s="252" t="s">
        <v>157</v>
      </c>
      <c r="I223" s="255" t="s">
        <v>398</v>
      </c>
      <c r="J223" s="255" t="s">
        <v>400</v>
      </c>
      <c r="K223" s="255" t="s">
        <v>1362</v>
      </c>
      <c r="L223" s="236" t="s">
        <v>5191</v>
      </c>
      <c r="M223" s="254">
        <v>1</v>
      </c>
      <c r="N223" s="254">
        <v>0</v>
      </c>
      <c r="O223" s="254">
        <v>0</v>
      </c>
      <c r="P223" s="254">
        <v>1</v>
      </c>
      <c r="Q223" s="252" t="s">
        <v>5191</v>
      </c>
      <c r="R223" s="254">
        <v>0</v>
      </c>
      <c r="S223" s="252" t="e">
        <v>#REF!</v>
      </c>
      <c r="T223" s="256" t="s">
        <v>18642</v>
      </c>
      <c r="U223" s="256" t="s">
        <v>5207</v>
      </c>
      <c r="V223" s="256" t="s">
        <v>5207</v>
      </c>
    </row>
    <row r="224" spans="1:22" ht="42.75" x14ac:dyDescent="0.45">
      <c r="A224" s="76" t="s">
        <v>402</v>
      </c>
      <c r="B224" s="251" t="s">
        <v>401</v>
      </c>
      <c r="C224" s="252" t="s">
        <v>9298</v>
      </c>
      <c r="D224" s="253" t="s">
        <v>21707</v>
      </c>
      <c r="E224" s="234" t="s">
        <v>21708</v>
      </c>
      <c r="F224" s="254">
        <v>4</v>
      </c>
      <c r="G224" s="252" t="s">
        <v>1359</v>
      </c>
      <c r="H224" s="252" t="s">
        <v>157</v>
      </c>
      <c r="I224" s="255" t="s">
        <v>398</v>
      </c>
      <c r="J224" s="255" t="s">
        <v>400</v>
      </c>
      <c r="K224" s="255" t="s">
        <v>402</v>
      </c>
      <c r="L224" s="236" t="s">
        <v>5191</v>
      </c>
      <c r="M224" s="254">
        <v>2</v>
      </c>
      <c r="N224" s="254">
        <v>6</v>
      </c>
      <c r="O224" s="254">
        <v>6</v>
      </c>
      <c r="P224" s="254">
        <v>2</v>
      </c>
      <c r="Q224" s="252"/>
      <c r="R224" s="254">
        <v>5</v>
      </c>
      <c r="S224" s="252" t="e">
        <v>#REF!</v>
      </c>
      <c r="T224" s="256" t="s">
        <v>26019</v>
      </c>
      <c r="U224" s="256" t="s">
        <v>26020</v>
      </c>
      <c r="V224" s="256" t="s">
        <v>26021</v>
      </c>
    </row>
    <row r="225" spans="1:22" x14ac:dyDescent="0.45">
      <c r="A225" s="76" t="s">
        <v>403</v>
      </c>
      <c r="B225" s="251" t="s">
        <v>404</v>
      </c>
      <c r="C225" s="252" t="s">
        <v>9299</v>
      </c>
      <c r="D225" s="253" t="s">
        <v>21706</v>
      </c>
      <c r="E225" s="234" t="s">
        <v>21709</v>
      </c>
      <c r="F225" s="254">
        <v>3</v>
      </c>
      <c r="G225" s="252" t="s">
        <v>11490</v>
      </c>
      <c r="H225" s="252" t="s">
        <v>157</v>
      </c>
      <c r="I225" s="255" t="s">
        <v>398</v>
      </c>
      <c r="J225" s="255" t="s">
        <v>403</v>
      </c>
      <c r="K225" s="255" t="s">
        <v>1362</v>
      </c>
      <c r="L225" s="236" t="s">
        <v>5191</v>
      </c>
      <c r="M225" s="254">
        <v>1</v>
      </c>
      <c r="N225" s="254">
        <v>0</v>
      </c>
      <c r="O225" s="254">
        <v>0</v>
      </c>
      <c r="P225" s="254">
        <v>1</v>
      </c>
      <c r="Q225" s="252" t="s">
        <v>5191</v>
      </c>
      <c r="R225" s="254">
        <v>0</v>
      </c>
      <c r="S225" s="252" t="e">
        <v>#REF!</v>
      </c>
      <c r="T225" s="256" t="s">
        <v>18639</v>
      </c>
      <c r="U225" s="256" t="s">
        <v>5207</v>
      </c>
      <c r="V225" s="256" t="s">
        <v>5207</v>
      </c>
    </row>
    <row r="226" spans="1:22" x14ac:dyDescent="0.45">
      <c r="A226" s="76" t="s">
        <v>405</v>
      </c>
      <c r="B226" s="251" t="s">
        <v>404</v>
      </c>
      <c r="C226" s="252" t="s">
        <v>9300</v>
      </c>
      <c r="D226" s="253" t="s">
        <v>21705</v>
      </c>
      <c r="E226" s="234" t="s">
        <v>21706</v>
      </c>
      <c r="F226" s="254">
        <v>4</v>
      </c>
      <c r="G226" s="252" t="s">
        <v>1359</v>
      </c>
      <c r="H226" s="252" t="s">
        <v>157</v>
      </c>
      <c r="I226" s="255" t="s">
        <v>398</v>
      </c>
      <c r="J226" s="255" t="s">
        <v>403</v>
      </c>
      <c r="K226" s="255" t="s">
        <v>405</v>
      </c>
      <c r="L226" s="236" t="s">
        <v>5191</v>
      </c>
      <c r="M226" s="254">
        <v>1</v>
      </c>
      <c r="N226" s="254">
        <v>3</v>
      </c>
      <c r="O226" s="254">
        <v>3</v>
      </c>
      <c r="P226" s="254">
        <v>1</v>
      </c>
      <c r="Q226" s="252"/>
      <c r="R226" s="254">
        <v>2</v>
      </c>
      <c r="S226" s="252" t="e">
        <v>#REF!</v>
      </c>
      <c r="T226" s="256" t="s">
        <v>18638</v>
      </c>
      <c r="U226" s="256" t="s">
        <v>26022</v>
      </c>
      <c r="V226" s="256" t="s">
        <v>26023</v>
      </c>
    </row>
    <row r="227" spans="1:22" x14ac:dyDescent="0.45">
      <c r="A227" s="76" t="s">
        <v>406</v>
      </c>
      <c r="B227" s="251" t="s">
        <v>407</v>
      </c>
      <c r="C227" s="252" t="s">
        <v>9301</v>
      </c>
      <c r="D227" s="253" t="s">
        <v>21704</v>
      </c>
      <c r="E227" s="234" t="s">
        <v>21709</v>
      </c>
      <c r="F227" s="254">
        <v>3</v>
      </c>
      <c r="G227" s="252" t="s">
        <v>11490</v>
      </c>
      <c r="H227" s="252" t="s">
        <v>157</v>
      </c>
      <c r="I227" s="255" t="s">
        <v>398</v>
      </c>
      <c r="J227" s="255" t="s">
        <v>406</v>
      </c>
      <c r="K227" s="255" t="s">
        <v>1362</v>
      </c>
      <c r="L227" s="236" t="s">
        <v>5191</v>
      </c>
      <c r="M227" s="254">
        <v>1</v>
      </c>
      <c r="N227" s="254">
        <v>0</v>
      </c>
      <c r="O227" s="254">
        <v>0</v>
      </c>
      <c r="P227" s="254">
        <v>1</v>
      </c>
      <c r="Q227" s="252" t="s">
        <v>5191</v>
      </c>
      <c r="R227" s="254">
        <v>0</v>
      </c>
      <c r="S227" s="252" t="e">
        <v>#REF!</v>
      </c>
      <c r="T227" s="256" t="s">
        <v>18637</v>
      </c>
      <c r="U227" s="256" t="s">
        <v>5207</v>
      </c>
      <c r="V227" s="256" t="s">
        <v>5207</v>
      </c>
    </row>
    <row r="228" spans="1:22" ht="28.5" x14ac:dyDescent="0.45">
      <c r="A228" s="76" t="s">
        <v>408</v>
      </c>
      <c r="B228" s="251" t="s">
        <v>407</v>
      </c>
      <c r="C228" s="252" t="s">
        <v>9302</v>
      </c>
      <c r="D228" s="253" t="s">
        <v>21703</v>
      </c>
      <c r="E228" s="234" t="s">
        <v>21704</v>
      </c>
      <c r="F228" s="254">
        <v>4</v>
      </c>
      <c r="G228" s="252" t="s">
        <v>1359</v>
      </c>
      <c r="H228" s="252" t="s">
        <v>157</v>
      </c>
      <c r="I228" s="255" t="s">
        <v>398</v>
      </c>
      <c r="J228" s="255" t="s">
        <v>406</v>
      </c>
      <c r="K228" s="255" t="s">
        <v>408</v>
      </c>
      <c r="L228" s="236" t="s">
        <v>5191</v>
      </c>
      <c r="M228" s="254">
        <v>1</v>
      </c>
      <c r="N228" s="254">
        <v>3</v>
      </c>
      <c r="O228" s="254">
        <v>3</v>
      </c>
      <c r="P228" s="254">
        <v>1</v>
      </c>
      <c r="Q228" s="252"/>
      <c r="R228" s="254">
        <v>3</v>
      </c>
      <c r="S228" s="252" t="e">
        <v>#REF!</v>
      </c>
      <c r="T228" s="256" t="s">
        <v>18636</v>
      </c>
      <c r="U228" s="256" t="s">
        <v>26024</v>
      </c>
      <c r="V228" s="256" t="s">
        <v>26025</v>
      </c>
    </row>
    <row r="229" spans="1:22" x14ac:dyDescent="0.45">
      <c r="A229" s="76" t="s">
        <v>409</v>
      </c>
      <c r="B229" s="251" t="s">
        <v>410</v>
      </c>
      <c r="C229" s="252" t="s">
        <v>9303</v>
      </c>
      <c r="D229" s="253" t="s">
        <v>21702</v>
      </c>
      <c r="E229" s="234" t="s">
        <v>21709</v>
      </c>
      <c r="F229" s="254">
        <v>3</v>
      </c>
      <c r="G229" s="252" t="s">
        <v>11490</v>
      </c>
      <c r="H229" s="252" t="s">
        <v>157</v>
      </c>
      <c r="I229" s="255" t="s">
        <v>398</v>
      </c>
      <c r="J229" s="255" t="s">
        <v>409</v>
      </c>
      <c r="K229" s="255" t="s">
        <v>1362</v>
      </c>
      <c r="L229" s="236" t="s">
        <v>5191</v>
      </c>
      <c r="M229" s="254">
        <v>1</v>
      </c>
      <c r="N229" s="254">
        <v>0</v>
      </c>
      <c r="O229" s="254">
        <v>0</v>
      </c>
      <c r="P229" s="254">
        <v>1</v>
      </c>
      <c r="Q229" s="252" t="s">
        <v>5191</v>
      </c>
      <c r="R229" s="254">
        <v>0</v>
      </c>
      <c r="S229" s="252" t="e">
        <v>#REF!</v>
      </c>
      <c r="T229" s="256" t="s">
        <v>18635</v>
      </c>
      <c r="U229" s="256" t="s">
        <v>5207</v>
      </c>
      <c r="V229" s="256" t="s">
        <v>5207</v>
      </c>
    </row>
    <row r="230" spans="1:22" x14ac:dyDescent="0.45">
      <c r="A230" s="76" t="s">
        <v>411</v>
      </c>
      <c r="B230" s="251" t="s">
        <v>410</v>
      </c>
      <c r="C230" s="252" t="s">
        <v>9304</v>
      </c>
      <c r="D230" s="253" t="s">
        <v>21701</v>
      </c>
      <c r="E230" s="234" t="s">
        <v>21702</v>
      </c>
      <c r="F230" s="254">
        <v>4</v>
      </c>
      <c r="G230" s="252" t="s">
        <v>1359</v>
      </c>
      <c r="H230" s="252" t="s">
        <v>157</v>
      </c>
      <c r="I230" s="255" t="s">
        <v>398</v>
      </c>
      <c r="J230" s="255" t="s">
        <v>409</v>
      </c>
      <c r="K230" s="255" t="s">
        <v>411</v>
      </c>
      <c r="L230" s="236" t="s">
        <v>5191</v>
      </c>
      <c r="M230" s="254">
        <v>1</v>
      </c>
      <c r="N230" s="254">
        <v>2</v>
      </c>
      <c r="O230" s="254">
        <v>2</v>
      </c>
      <c r="P230" s="254">
        <v>1</v>
      </c>
      <c r="Q230" s="252"/>
      <c r="R230" s="254">
        <v>2</v>
      </c>
      <c r="S230" s="252" t="e">
        <v>#REF!</v>
      </c>
      <c r="T230" s="256" t="s">
        <v>18634</v>
      </c>
      <c r="U230" s="256" t="s">
        <v>26026</v>
      </c>
      <c r="V230" s="256" t="s">
        <v>26027</v>
      </c>
    </row>
    <row r="231" spans="1:22" ht="28.5" x14ac:dyDescent="0.45">
      <c r="A231" s="76" t="s">
        <v>412</v>
      </c>
      <c r="B231" s="251" t="s">
        <v>413</v>
      </c>
      <c r="C231" s="252" t="s">
        <v>9305</v>
      </c>
      <c r="D231" s="253" t="s">
        <v>21700</v>
      </c>
      <c r="E231" s="234" t="s">
        <v>21709</v>
      </c>
      <c r="F231" s="254">
        <v>3</v>
      </c>
      <c r="G231" s="252" t="s">
        <v>11490</v>
      </c>
      <c r="H231" s="252" t="s">
        <v>157</v>
      </c>
      <c r="I231" s="255" t="s">
        <v>398</v>
      </c>
      <c r="J231" s="255" t="s">
        <v>412</v>
      </c>
      <c r="K231" s="255" t="s">
        <v>1362</v>
      </c>
      <c r="L231" s="236" t="s">
        <v>5191</v>
      </c>
      <c r="M231" s="254">
        <v>1</v>
      </c>
      <c r="N231" s="254">
        <v>0</v>
      </c>
      <c r="O231" s="254">
        <v>0</v>
      </c>
      <c r="P231" s="254">
        <v>1</v>
      </c>
      <c r="Q231" s="252" t="s">
        <v>5191</v>
      </c>
      <c r="R231" s="254">
        <v>0</v>
      </c>
      <c r="S231" s="252" t="e">
        <v>#REF!</v>
      </c>
      <c r="T231" s="256" t="s">
        <v>18633</v>
      </c>
      <c r="U231" s="256" t="s">
        <v>5207</v>
      </c>
      <c r="V231" s="256" t="s">
        <v>5207</v>
      </c>
    </row>
    <row r="232" spans="1:22" ht="71.25" x14ac:dyDescent="0.45">
      <c r="A232" s="76" t="s">
        <v>414</v>
      </c>
      <c r="B232" s="251" t="s">
        <v>415</v>
      </c>
      <c r="C232" s="252" t="s">
        <v>9306</v>
      </c>
      <c r="D232" s="253" t="s">
        <v>21699</v>
      </c>
      <c r="E232" s="234" t="s">
        <v>21700</v>
      </c>
      <c r="F232" s="254">
        <v>4</v>
      </c>
      <c r="G232" s="252" t="s">
        <v>1359</v>
      </c>
      <c r="H232" s="252" t="s">
        <v>157</v>
      </c>
      <c r="I232" s="255" t="s">
        <v>398</v>
      </c>
      <c r="J232" s="255" t="s">
        <v>412</v>
      </c>
      <c r="K232" s="255" t="s">
        <v>414</v>
      </c>
      <c r="L232" s="236" t="s">
        <v>5191</v>
      </c>
      <c r="M232" s="254">
        <v>1</v>
      </c>
      <c r="N232" s="254">
        <v>10</v>
      </c>
      <c r="O232" s="254">
        <v>10</v>
      </c>
      <c r="P232" s="254">
        <v>1</v>
      </c>
      <c r="Q232" s="252"/>
      <c r="R232" s="254">
        <v>9</v>
      </c>
      <c r="S232" s="252" t="e">
        <v>#REF!</v>
      </c>
      <c r="T232" s="256" t="s">
        <v>18632</v>
      </c>
      <c r="U232" s="256" t="s">
        <v>26028</v>
      </c>
      <c r="V232" s="256" t="s">
        <v>26029</v>
      </c>
    </row>
    <row r="233" spans="1:22" x14ac:dyDescent="0.45">
      <c r="A233" s="76" t="s">
        <v>416</v>
      </c>
      <c r="B233" s="251" t="s">
        <v>417</v>
      </c>
      <c r="C233" s="252" t="s">
        <v>9307</v>
      </c>
      <c r="D233" s="253" t="s">
        <v>21698</v>
      </c>
      <c r="E233" s="234" t="s">
        <v>21700</v>
      </c>
      <c r="F233" s="254">
        <v>4</v>
      </c>
      <c r="G233" s="252" t="s">
        <v>1359</v>
      </c>
      <c r="H233" s="252" t="s">
        <v>157</v>
      </c>
      <c r="I233" s="255" t="s">
        <v>398</v>
      </c>
      <c r="J233" s="255" t="s">
        <v>412</v>
      </c>
      <c r="K233" s="255" t="s">
        <v>416</v>
      </c>
      <c r="L233" s="236" t="s">
        <v>5191</v>
      </c>
      <c r="M233" s="254">
        <v>1</v>
      </c>
      <c r="N233" s="254">
        <v>2</v>
      </c>
      <c r="O233" s="254">
        <v>2</v>
      </c>
      <c r="P233" s="254">
        <v>1</v>
      </c>
      <c r="Q233" s="252"/>
      <c r="R233" s="254">
        <v>1</v>
      </c>
      <c r="S233" s="252" t="e">
        <v>#REF!</v>
      </c>
      <c r="T233" s="256" t="s">
        <v>18631</v>
      </c>
      <c r="U233" s="256" t="s">
        <v>26030</v>
      </c>
      <c r="V233" s="256" t="s">
        <v>25024</v>
      </c>
    </row>
    <row r="234" spans="1:22" x14ac:dyDescent="0.45">
      <c r="A234" s="76" t="s">
        <v>418</v>
      </c>
      <c r="B234" s="251" t="s">
        <v>419</v>
      </c>
      <c r="C234" s="252" t="s">
        <v>9308</v>
      </c>
      <c r="D234" s="253" t="s">
        <v>21697</v>
      </c>
      <c r="E234" s="234" t="s">
        <v>21709</v>
      </c>
      <c r="F234" s="254">
        <v>3</v>
      </c>
      <c r="G234" s="252" t="s">
        <v>11490</v>
      </c>
      <c r="H234" s="252" t="s">
        <v>157</v>
      </c>
      <c r="I234" s="255" t="s">
        <v>398</v>
      </c>
      <c r="J234" s="255" t="s">
        <v>418</v>
      </c>
      <c r="K234" s="255" t="s">
        <v>1362</v>
      </c>
      <c r="L234" s="236" t="s">
        <v>5191</v>
      </c>
      <c r="M234" s="254">
        <v>1</v>
      </c>
      <c r="N234" s="254">
        <v>0</v>
      </c>
      <c r="O234" s="254">
        <v>0</v>
      </c>
      <c r="P234" s="254">
        <v>1</v>
      </c>
      <c r="Q234" s="252" t="s">
        <v>5191</v>
      </c>
      <c r="R234" s="254">
        <v>0</v>
      </c>
      <c r="S234" s="252" t="e">
        <v>#REF!</v>
      </c>
      <c r="T234" s="256" t="s">
        <v>18630</v>
      </c>
      <c r="U234" s="256" t="s">
        <v>5207</v>
      </c>
      <c r="V234" s="256" t="s">
        <v>5207</v>
      </c>
    </row>
    <row r="235" spans="1:22" ht="28.5" x14ac:dyDescent="0.45">
      <c r="A235" s="76" t="s">
        <v>420</v>
      </c>
      <c r="B235" s="251" t="s">
        <v>419</v>
      </c>
      <c r="C235" s="252" t="s">
        <v>9309</v>
      </c>
      <c r="D235" s="253" t="s">
        <v>21696</v>
      </c>
      <c r="E235" s="234" t="s">
        <v>21697</v>
      </c>
      <c r="F235" s="254">
        <v>4</v>
      </c>
      <c r="G235" s="252" t="s">
        <v>1359</v>
      </c>
      <c r="H235" s="252" t="s">
        <v>157</v>
      </c>
      <c r="I235" s="255" t="s">
        <v>398</v>
      </c>
      <c r="J235" s="255" t="s">
        <v>418</v>
      </c>
      <c r="K235" s="255" t="s">
        <v>420</v>
      </c>
      <c r="L235" s="236" t="s">
        <v>5191</v>
      </c>
      <c r="M235" s="254">
        <v>1</v>
      </c>
      <c r="N235" s="254">
        <v>2</v>
      </c>
      <c r="O235" s="254">
        <v>2</v>
      </c>
      <c r="P235" s="254">
        <v>1</v>
      </c>
      <c r="Q235" s="252"/>
      <c r="R235" s="254">
        <v>3</v>
      </c>
      <c r="S235" s="252" t="e">
        <v>#REF!</v>
      </c>
      <c r="T235" s="256" t="s">
        <v>18629</v>
      </c>
      <c r="U235" s="256" t="s">
        <v>26031</v>
      </c>
      <c r="V235" s="256" t="s">
        <v>26032</v>
      </c>
    </row>
    <row r="236" spans="1:22" x14ac:dyDescent="0.45">
      <c r="A236" s="76" t="s">
        <v>421</v>
      </c>
      <c r="B236" s="251" t="s">
        <v>422</v>
      </c>
      <c r="C236" s="252" t="s">
        <v>9310</v>
      </c>
      <c r="D236" s="253" t="s">
        <v>21695</v>
      </c>
      <c r="E236" s="234" t="s">
        <v>21709</v>
      </c>
      <c r="F236" s="254">
        <v>3</v>
      </c>
      <c r="G236" s="252" t="s">
        <v>11490</v>
      </c>
      <c r="H236" s="252" t="s">
        <v>157</v>
      </c>
      <c r="I236" s="255" t="s">
        <v>398</v>
      </c>
      <c r="J236" s="255" t="s">
        <v>421</v>
      </c>
      <c r="K236" s="255" t="s">
        <v>1362</v>
      </c>
      <c r="L236" s="236" t="s">
        <v>5191</v>
      </c>
      <c r="M236" s="254">
        <v>1</v>
      </c>
      <c r="N236" s="254">
        <v>0</v>
      </c>
      <c r="O236" s="254">
        <v>0</v>
      </c>
      <c r="P236" s="254">
        <v>1</v>
      </c>
      <c r="Q236" s="252" t="s">
        <v>5191</v>
      </c>
      <c r="R236" s="254">
        <v>0</v>
      </c>
      <c r="S236" s="252" t="e">
        <v>#REF!</v>
      </c>
      <c r="T236" s="256" t="s">
        <v>18628</v>
      </c>
      <c r="U236" s="256" t="s">
        <v>5207</v>
      </c>
      <c r="V236" s="256" t="s">
        <v>5207</v>
      </c>
    </row>
    <row r="237" spans="1:22" ht="42.75" x14ac:dyDescent="0.45">
      <c r="A237" s="76" t="s">
        <v>423</v>
      </c>
      <c r="B237" s="251" t="s">
        <v>422</v>
      </c>
      <c r="C237" s="252" t="s">
        <v>9311</v>
      </c>
      <c r="D237" s="253" t="s">
        <v>21694</v>
      </c>
      <c r="E237" s="234" t="s">
        <v>21695</v>
      </c>
      <c r="F237" s="254">
        <v>4</v>
      </c>
      <c r="G237" s="252" t="s">
        <v>1359</v>
      </c>
      <c r="H237" s="252" t="s">
        <v>157</v>
      </c>
      <c r="I237" s="255" t="s">
        <v>398</v>
      </c>
      <c r="J237" s="255" t="s">
        <v>421</v>
      </c>
      <c r="K237" s="255" t="s">
        <v>423</v>
      </c>
      <c r="L237" s="236" t="s">
        <v>5191</v>
      </c>
      <c r="M237" s="254">
        <v>1</v>
      </c>
      <c r="N237" s="254">
        <v>2</v>
      </c>
      <c r="O237" s="254">
        <v>2</v>
      </c>
      <c r="P237" s="254">
        <v>1</v>
      </c>
      <c r="Q237" s="252"/>
      <c r="R237" s="254">
        <v>5</v>
      </c>
      <c r="S237" s="252" t="e">
        <v>#REF!</v>
      </c>
      <c r="T237" s="256" t="s">
        <v>18627</v>
      </c>
      <c r="U237" s="256" t="s">
        <v>26033</v>
      </c>
      <c r="V237" s="256" t="s">
        <v>26034</v>
      </c>
    </row>
    <row r="238" spans="1:22" x14ac:dyDescent="0.45">
      <c r="A238" s="76" t="s">
        <v>424</v>
      </c>
      <c r="B238" s="251" t="s">
        <v>425</v>
      </c>
      <c r="C238" s="252" t="s">
        <v>9312</v>
      </c>
      <c r="D238" s="253" t="s">
        <v>21693</v>
      </c>
      <c r="E238" s="234" t="s">
        <v>21709</v>
      </c>
      <c r="F238" s="254">
        <v>3</v>
      </c>
      <c r="G238" s="252" t="s">
        <v>11490</v>
      </c>
      <c r="H238" s="252" t="s">
        <v>157</v>
      </c>
      <c r="I238" s="255" t="s">
        <v>398</v>
      </c>
      <c r="J238" s="255" t="s">
        <v>424</v>
      </c>
      <c r="K238" s="255" t="s">
        <v>1362</v>
      </c>
      <c r="L238" s="236" t="s">
        <v>5191</v>
      </c>
      <c r="M238" s="254">
        <v>1</v>
      </c>
      <c r="N238" s="254">
        <v>0</v>
      </c>
      <c r="O238" s="254">
        <v>0</v>
      </c>
      <c r="P238" s="254">
        <v>1</v>
      </c>
      <c r="Q238" s="252" t="s">
        <v>5191</v>
      </c>
      <c r="R238" s="254">
        <v>0</v>
      </c>
      <c r="S238" s="252" t="e">
        <v>#REF!</v>
      </c>
      <c r="T238" s="256" t="s">
        <v>18626</v>
      </c>
      <c r="U238" s="256" t="s">
        <v>5207</v>
      </c>
      <c r="V238" s="256" t="s">
        <v>5207</v>
      </c>
    </row>
    <row r="239" spans="1:22" x14ac:dyDescent="0.45">
      <c r="A239" s="76" t="s">
        <v>426</v>
      </c>
      <c r="B239" s="251" t="s">
        <v>425</v>
      </c>
      <c r="C239" s="252" t="s">
        <v>9313</v>
      </c>
      <c r="D239" s="253" t="s">
        <v>21692</v>
      </c>
      <c r="E239" s="234" t="s">
        <v>21693</v>
      </c>
      <c r="F239" s="254">
        <v>4</v>
      </c>
      <c r="G239" s="252" t="s">
        <v>1359</v>
      </c>
      <c r="H239" s="252" t="s">
        <v>157</v>
      </c>
      <c r="I239" s="255" t="s">
        <v>398</v>
      </c>
      <c r="J239" s="255" t="s">
        <v>424</v>
      </c>
      <c r="K239" s="255" t="s">
        <v>426</v>
      </c>
      <c r="L239" s="236" t="s">
        <v>5191</v>
      </c>
      <c r="M239" s="254">
        <v>1</v>
      </c>
      <c r="N239" s="254">
        <v>1</v>
      </c>
      <c r="O239" s="254">
        <v>1</v>
      </c>
      <c r="P239" s="254">
        <v>1</v>
      </c>
      <c r="Q239" s="252"/>
      <c r="R239" s="254">
        <v>1</v>
      </c>
      <c r="S239" s="252" t="e">
        <v>#REF!</v>
      </c>
      <c r="T239" s="256" t="s">
        <v>18625</v>
      </c>
      <c r="U239" s="256" t="s">
        <v>20365</v>
      </c>
      <c r="V239" s="256" t="s">
        <v>25027</v>
      </c>
    </row>
    <row r="240" spans="1:22" x14ac:dyDescent="0.45">
      <c r="A240" s="76" t="s">
        <v>427</v>
      </c>
      <c r="B240" s="251" t="s">
        <v>428</v>
      </c>
      <c r="C240" s="252" t="s">
        <v>9314</v>
      </c>
      <c r="D240" s="253" t="s">
        <v>21691</v>
      </c>
      <c r="E240" s="234" t="s">
        <v>21842</v>
      </c>
      <c r="F240" s="254">
        <v>2</v>
      </c>
      <c r="G240" s="252" t="s">
        <v>11489</v>
      </c>
      <c r="H240" s="252" t="s">
        <v>157</v>
      </c>
      <c r="I240" s="255" t="s">
        <v>427</v>
      </c>
      <c r="J240" s="255" t="s">
        <v>1361</v>
      </c>
      <c r="K240" s="255" t="s">
        <v>1362</v>
      </c>
      <c r="L240" s="236" t="s">
        <v>5191</v>
      </c>
      <c r="M240" s="254">
        <v>1</v>
      </c>
      <c r="N240" s="254">
        <v>0</v>
      </c>
      <c r="O240" s="254">
        <v>0</v>
      </c>
      <c r="P240" s="254">
        <v>1</v>
      </c>
      <c r="Q240" s="252" t="s">
        <v>5191</v>
      </c>
      <c r="R240" s="254">
        <v>0</v>
      </c>
      <c r="S240" s="252" t="e">
        <v>#REF!</v>
      </c>
      <c r="T240" s="256" t="s">
        <v>18624</v>
      </c>
      <c r="U240" s="256" t="s">
        <v>5207</v>
      </c>
      <c r="V240" s="256" t="s">
        <v>5207</v>
      </c>
    </row>
    <row r="241" spans="1:22" ht="28.5" x14ac:dyDescent="0.45">
      <c r="A241" s="76" t="s">
        <v>429</v>
      </c>
      <c r="B241" s="251" t="s">
        <v>430</v>
      </c>
      <c r="C241" s="252" t="s">
        <v>9315</v>
      </c>
      <c r="D241" s="253" t="s">
        <v>21690</v>
      </c>
      <c r="E241" s="234" t="s">
        <v>21691</v>
      </c>
      <c r="F241" s="254">
        <v>3</v>
      </c>
      <c r="G241" s="252" t="s">
        <v>11490</v>
      </c>
      <c r="H241" s="252" t="s">
        <v>157</v>
      </c>
      <c r="I241" s="255" t="s">
        <v>427</v>
      </c>
      <c r="J241" s="255" t="s">
        <v>429</v>
      </c>
      <c r="K241" s="255" t="s">
        <v>1362</v>
      </c>
      <c r="L241" s="236" t="s">
        <v>5191</v>
      </c>
      <c r="M241" s="254">
        <v>1</v>
      </c>
      <c r="N241" s="254">
        <v>0</v>
      </c>
      <c r="O241" s="254">
        <v>0</v>
      </c>
      <c r="P241" s="254">
        <v>1</v>
      </c>
      <c r="Q241" s="252" t="s">
        <v>5191</v>
      </c>
      <c r="R241" s="254">
        <v>0</v>
      </c>
      <c r="S241" s="252" t="e">
        <v>#REF!</v>
      </c>
      <c r="T241" s="256" t="s">
        <v>18623</v>
      </c>
      <c r="U241" s="256" t="s">
        <v>5207</v>
      </c>
      <c r="V241" s="256" t="s">
        <v>5207</v>
      </c>
    </row>
    <row r="242" spans="1:22" ht="28.5" x14ac:dyDescent="0.45">
      <c r="A242" s="76" t="s">
        <v>431</v>
      </c>
      <c r="B242" s="251" t="s">
        <v>430</v>
      </c>
      <c r="C242" s="252" t="s">
        <v>9316</v>
      </c>
      <c r="D242" s="253" t="s">
        <v>21689</v>
      </c>
      <c r="E242" s="234" t="s">
        <v>21690</v>
      </c>
      <c r="F242" s="254">
        <v>4</v>
      </c>
      <c r="G242" s="252" t="s">
        <v>1359</v>
      </c>
      <c r="H242" s="252" t="s">
        <v>157</v>
      </c>
      <c r="I242" s="255" t="s">
        <v>427</v>
      </c>
      <c r="J242" s="255" t="s">
        <v>429</v>
      </c>
      <c r="K242" s="255" t="s">
        <v>431</v>
      </c>
      <c r="L242" s="236" t="s">
        <v>5191</v>
      </c>
      <c r="M242" s="254">
        <v>2</v>
      </c>
      <c r="N242" s="254">
        <v>5</v>
      </c>
      <c r="O242" s="254">
        <v>5</v>
      </c>
      <c r="P242" s="254">
        <v>2</v>
      </c>
      <c r="Q242" s="252"/>
      <c r="R242" s="254">
        <v>1</v>
      </c>
      <c r="S242" s="252" t="e">
        <v>#REF!</v>
      </c>
      <c r="T242" s="256" t="s">
        <v>26035</v>
      </c>
      <c r="U242" s="256" t="s">
        <v>26036</v>
      </c>
      <c r="V242" s="256" t="s">
        <v>25030</v>
      </c>
    </row>
    <row r="243" spans="1:22" x14ac:dyDescent="0.45">
      <c r="A243" s="76" t="s">
        <v>432</v>
      </c>
      <c r="B243" s="251" t="s">
        <v>433</v>
      </c>
      <c r="C243" s="252" t="s">
        <v>9317</v>
      </c>
      <c r="D243" s="253" t="s">
        <v>21688</v>
      </c>
      <c r="E243" s="234" t="s">
        <v>21691</v>
      </c>
      <c r="F243" s="254">
        <v>3</v>
      </c>
      <c r="G243" s="252" t="s">
        <v>11490</v>
      </c>
      <c r="H243" s="252" t="s">
        <v>157</v>
      </c>
      <c r="I243" s="255" t="s">
        <v>427</v>
      </c>
      <c r="J243" s="255" t="s">
        <v>432</v>
      </c>
      <c r="K243" s="255" t="s">
        <v>1362</v>
      </c>
      <c r="L243" s="236" t="s">
        <v>5191</v>
      </c>
      <c r="M243" s="254">
        <v>1</v>
      </c>
      <c r="N243" s="254">
        <v>0</v>
      </c>
      <c r="O243" s="254">
        <v>0</v>
      </c>
      <c r="P243" s="254">
        <v>1</v>
      </c>
      <c r="Q243" s="252" t="s">
        <v>5191</v>
      </c>
      <c r="R243" s="254">
        <v>0</v>
      </c>
      <c r="S243" s="252" t="e">
        <v>#REF!</v>
      </c>
      <c r="T243" s="256" t="s">
        <v>18620</v>
      </c>
      <c r="U243" s="256" t="s">
        <v>5207</v>
      </c>
      <c r="V243" s="256" t="s">
        <v>5207</v>
      </c>
    </row>
    <row r="244" spans="1:22" ht="28.5" x14ac:dyDescent="0.45">
      <c r="A244" s="76" t="s">
        <v>434</v>
      </c>
      <c r="B244" s="251" t="s">
        <v>433</v>
      </c>
      <c r="C244" s="252" t="s">
        <v>9318</v>
      </c>
      <c r="D244" s="253" t="s">
        <v>21687</v>
      </c>
      <c r="E244" s="234" t="s">
        <v>21688</v>
      </c>
      <c r="F244" s="254">
        <v>4</v>
      </c>
      <c r="G244" s="252" t="s">
        <v>1359</v>
      </c>
      <c r="H244" s="252" t="s">
        <v>157</v>
      </c>
      <c r="I244" s="255" t="s">
        <v>427</v>
      </c>
      <c r="J244" s="255" t="s">
        <v>432</v>
      </c>
      <c r="K244" s="255" t="s">
        <v>434</v>
      </c>
      <c r="L244" s="236" t="s">
        <v>5191</v>
      </c>
      <c r="M244" s="254">
        <v>1</v>
      </c>
      <c r="N244" s="254">
        <v>4</v>
      </c>
      <c r="O244" s="254">
        <v>4</v>
      </c>
      <c r="P244" s="254">
        <v>1</v>
      </c>
      <c r="Q244" s="252"/>
      <c r="R244" s="254">
        <v>1</v>
      </c>
      <c r="S244" s="252" t="e">
        <v>#REF!</v>
      </c>
      <c r="T244" s="256" t="s">
        <v>18619</v>
      </c>
      <c r="U244" s="256" t="s">
        <v>26037</v>
      </c>
      <c r="V244" s="256" t="s">
        <v>25030</v>
      </c>
    </row>
    <row r="245" spans="1:22" x14ac:dyDescent="0.45">
      <c r="A245" s="76" t="s">
        <v>435</v>
      </c>
      <c r="B245" s="251" t="s">
        <v>436</v>
      </c>
      <c r="C245" s="252" t="s">
        <v>9319</v>
      </c>
      <c r="D245" s="253" t="s">
        <v>21686</v>
      </c>
      <c r="E245" s="234" t="s">
        <v>21691</v>
      </c>
      <c r="F245" s="254">
        <v>3</v>
      </c>
      <c r="G245" s="252" t="s">
        <v>11490</v>
      </c>
      <c r="H245" s="252" t="s">
        <v>157</v>
      </c>
      <c r="I245" s="255" t="s">
        <v>427</v>
      </c>
      <c r="J245" s="255" t="s">
        <v>435</v>
      </c>
      <c r="K245" s="255" t="s">
        <v>1362</v>
      </c>
      <c r="L245" s="236" t="s">
        <v>5191</v>
      </c>
      <c r="M245" s="254">
        <v>1</v>
      </c>
      <c r="N245" s="254">
        <v>0</v>
      </c>
      <c r="O245" s="254">
        <v>0</v>
      </c>
      <c r="P245" s="254">
        <v>1</v>
      </c>
      <c r="Q245" s="252" t="s">
        <v>5191</v>
      </c>
      <c r="R245" s="254">
        <v>0</v>
      </c>
      <c r="S245" s="252" t="e">
        <v>#REF!</v>
      </c>
      <c r="T245" s="256" t="s">
        <v>18618</v>
      </c>
      <c r="U245" s="256" t="s">
        <v>5207</v>
      </c>
      <c r="V245" s="256" t="s">
        <v>5207</v>
      </c>
    </row>
    <row r="246" spans="1:22" x14ac:dyDescent="0.45">
      <c r="A246" s="76" t="s">
        <v>437</v>
      </c>
      <c r="B246" s="251" t="s">
        <v>438</v>
      </c>
      <c r="C246" s="252" t="s">
        <v>9320</v>
      </c>
      <c r="D246" s="253" t="s">
        <v>21685</v>
      </c>
      <c r="E246" s="234" t="s">
        <v>21686</v>
      </c>
      <c r="F246" s="254">
        <v>4</v>
      </c>
      <c r="G246" s="252" t="s">
        <v>1359</v>
      </c>
      <c r="H246" s="252" t="s">
        <v>157</v>
      </c>
      <c r="I246" s="255" t="s">
        <v>427</v>
      </c>
      <c r="J246" s="255" t="s">
        <v>435</v>
      </c>
      <c r="K246" s="255" t="s">
        <v>437</v>
      </c>
      <c r="L246" s="236" t="s">
        <v>5191</v>
      </c>
      <c r="M246" s="254">
        <v>1</v>
      </c>
      <c r="N246" s="254">
        <v>1</v>
      </c>
      <c r="O246" s="254">
        <v>1</v>
      </c>
      <c r="P246" s="254">
        <v>1</v>
      </c>
      <c r="Q246" s="252"/>
      <c r="R246" s="254">
        <v>2</v>
      </c>
      <c r="S246" s="252" t="e">
        <v>#REF!</v>
      </c>
      <c r="T246" s="256" t="s">
        <v>18617</v>
      </c>
      <c r="U246" s="256" t="s">
        <v>20339</v>
      </c>
      <c r="V246" s="256" t="s">
        <v>26038</v>
      </c>
    </row>
    <row r="247" spans="1:22" ht="28.5" x14ac:dyDescent="0.45">
      <c r="A247" s="76" t="s">
        <v>439</v>
      </c>
      <c r="B247" s="251" t="s">
        <v>440</v>
      </c>
      <c r="C247" s="252" t="s">
        <v>9321</v>
      </c>
      <c r="D247" s="253" t="s">
        <v>21684</v>
      </c>
      <c r="E247" s="234" t="s">
        <v>21686</v>
      </c>
      <c r="F247" s="254">
        <v>4</v>
      </c>
      <c r="G247" s="252" t="s">
        <v>1359</v>
      </c>
      <c r="H247" s="252" t="s">
        <v>157</v>
      </c>
      <c r="I247" s="255" t="s">
        <v>427</v>
      </c>
      <c r="J247" s="255" t="s">
        <v>435</v>
      </c>
      <c r="K247" s="255" t="s">
        <v>439</v>
      </c>
      <c r="L247" s="236" t="s">
        <v>5191</v>
      </c>
      <c r="M247" s="254">
        <v>1</v>
      </c>
      <c r="N247" s="254">
        <v>4</v>
      </c>
      <c r="O247" s="254">
        <v>4</v>
      </c>
      <c r="P247" s="254">
        <v>1</v>
      </c>
      <c r="Q247" s="252"/>
      <c r="R247" s="254">
        <v>1</v>
      </c>
      <c r="S247" s="252" t="e">
        <v>#REF!</v>
      </c>
      <c r="T247" s="256" t="s">
        <v>18616</v>
      </c>
      <c r="U247" s="256" t="s">
        <v>26039</v>
      </c>
      <c r="V247" s="256" t="s">
        <v>25028</v>
      </c>
    </row>
    <row r="248" spans="1:22" ht="42.75" x14ac:dyDescent="0.45">
      <c r="A248" s="76" t="s">
        <v>441</v>
      </c>
      <c r="B248" s="251" t="s">
        <v>442</v>
      </c>
      <c r="C248" s="252" t="s">
        <v>9322</v>
      </c>
      <c r="D248" s="253" t="s">
        <v>21683</v>
      </c>
      <c r="E248" s="234" t="s">
        <v>21686</v>
      </c>
      <c r="F248" s="254">
        <v>4</v>
      </c>
      <c r="G248" s="252" t="s">
        <v>1359</v>
      </c>
      <c r="H248" s="252" t="s">
        <v>157</v>
      </c>
      <c r="I248" s="255" t="s">
        <v>427</v>
      </c>
      <c r="J248" s="255" t="s">
        <v>435</v>
      </c>
      <c r="K248" s="255" t="s">
        <v>441</v>
      </c>
      <c r="L248" s="236" t="s">
        <v>5191</v>
      </c>
      <c r="M248" s="254">
        <v>1</v>
      </c>
      <c r="N248" s="254">
        <v>2</v>
      </c>
      <c r="O248" s="254">
        <v>2</v>
      </c>
      <c r="P248" s="254">
        <v>1</v>
      </c>
      <c r="Q248" s="252"/>
      <c r="R248" s="254">
        <v>5</v>
      </c>
      <c r="S248" s="252" t="e">
        <v>#REF!</v>
      </c>
      <c r="T248" s="256" t="s">
        <v>18615</v>
      </c>
      <c r="U248" s="256" t="s">
        <v>26040</v>
      </c>
      <c r="V248" s="256" t="s">
        <v>26041</v>
      </c>
    </row>
    <row r="249" spans="1:22" x14ac:dyDescent="0.45">
      <c r="A249" s="76" t="s">
        <v>443</v>
      </c>
      <c r="B249" s="251" t="s">
        <v>444</v>
      </c>
      <c r="C249" s="252" t="s">
        <v>9323</v>
      </c>
      <c r="D249" s="253" t="s">
        <v>21682</v>
      </c>
      <c r="E249" s="234" t="s">
        <v>21691</v>
      </c>
      <c r="F249" s="254">
        <v>3</v>
      </c>
      <c r="G249" s="252" t="s">
        <v>11490</v>
      </c>
      <c r="H249" s="252" t="s">
        <v>157</v>
      </c>
      <c r="I249" s="255" t="s">
        <v>427</v>
      </c>
      <c r="J249" s="255" t="s">
        <v>443</v>
      </c>
      <c r="K249" s="255" t="s">
        <v>1362</v>
      </c>
      <c r="L249" s="236" t="s">
        <v>5191</v>
      </c>
      <c r="M249" s="254">
        <v>1</v>
      </c>
      <c r="N249" s="254">
        <v>0</v>
      </c>
      <c r="O249" s="254">
        <v>0</v>
      </c>
      <c r="P249" s="254">
        <v>1</v>
      </c>
      <c r="Q249" s="252" t="s">
        <v>5191</v>
      </c>
      <c r="R249" s="254">
        <v>0</v>
      </c>
      <c r="S249" s="252" t="e">
        <v>#REF!</v>
      </c>
      <c r="T249" s="256" t="s">
        <v>18614</v>
      </c>
      <c r="U249" s="256" t="s">
        <v>5207</v>
      </c>
      <c r="V249" s="256" t="s">
        <v>5207</v>
      </c>
    </row>
    <row r="250" spans="1:22" ht="28.5" x14ac:dyDescent="0.45">
      <c r="A250" s="76" t="s">
        <v>445</v>
      </c>
      <c r="B250" s="251" t="s">
        <v>444</v>
      </c>
      <c r="C250" s="252" t="s">
        <v>9324</v>
      </c>
      <c r="D250" s="253" t="s">
        <v>21681</v>
      </c>
      <c r="E250" s="234" t="s">
        <v>21682</v>
      </c>
      <c r="F250" s="254">
        <v>4</v>
      </c>
      <c r="G250" s="252" t="s">
        <v>1359</v>
      </c>
      <c r="H250" s="252" t="s">
        <v>157</v>
      </c>
      <c r="I250" s="255" t="s">
        <v>427</v>
      </c>
      <c r="J250" s="255" t="s">
        <v>443</v>
      </c>
      <c r="K250" s="255" t="s">
        <v>445</v>
      </c>
      <c r="L250" s="236" t="s">
        <v>5191</v>
      </c>
      <c r="M250" s="254">
        <v>1</v>
      </c>
      <c r="N250" s="254">
        <v>5</v>
      </c>
      <c r="O250" s="254">
        <v>5</v>
      </c>
      <c r="P250" s="254">
        <v>1</v>
      </c>
      <c r="Q250" s="252"/>
      <c r="R250" s="254">
        <v>2</v>
      </c>
      <c r="S250" s="252" t="e">
        <v>#REF!</v>
      </c>
      <c r="T250" s="256" t="s">
        <v>18613</v>
      </c>
      <c r="U250" s="256" t="s">
        <v>26042</v>
      </c>
      <c r="V250" s="256" t="s">
        <v>26043</v>
      </c>
    </row>
    <row r="251" spans="1:22" x14ac:dyDescent="0.45">
      <c r="A251" s="76" t="s">
        <v>446</v>
      </c>
      <c r="B251" s="251" t="s">
        <v>447</v>
      </c>
      <c r="C251" s="252" t="s">
        <v>9325</v>
      </c>
      <c r="D251" s="253" t="s">
        <v>21680</v>
      </c>
      <c r="E251" s="234" t="s">
        <v>21691</v>
      </c>
      <c r="F251" s="254">
        <v>3</v>
      </c>
      <c r="G251" s="252" t="s">
        <v>11490</v>
      </c>
      <c r="H251" s="252" t="s">
        <v>157</v>
      </c>
      <c r="I251" s="255" t="s">
        <v>427</v>
      </c>
      <c r="J251" s="255" t="s">
        <v>446</v>
      </c>
      <c r="K251" s="255" t="s">
        <v>1362</v>
      </c>
      <c r="L251" s="236" t="s">
        <v>5191</v>
      </c>
      <c r="M251" s="254">
        <v>1</v>
      </c>
      <c r="N251" s="254">
        <v>0</v>
      </c>
      <c r="O251" s="254">
        <v>0</v>
      </c>
      <c r="P251" s="254">
        <v>1</v>
      </c>
      <c r="Q251" s="252" t="s">
        <v>5191</v>
      </c>
      <c r="R251" s="254">
        <v>0</v>
      </c>
      <c r="S251" s="252" t="e">
        <v>#REF!</v>
      </c>
      <c r="T251" s="256" t="s">
        <v>18612</v>
      </c>
      <c r="U251" s="256" t="s">
        <v>5207</v>
      </c>
      <c r="V251" s="256" t="s">
        <v>5207</v>
      </c>
    </row>
    <row r="252" spans="1:22" ht="28.5" x14ac:dyDescent="0.45">
      <c r="A252" s="76" t="s">
        <v>448</v>
      </c>
      <c r="B252" s="251" t="s">
        <v>447</v>
      </c>
      <c r="C252" s="252" t="s">
        <v>9326</v>
      </c>
      <c r="D252" s="253" t="s">
        <v>21679</v>
      </c>
      <c r="E252" s="234" t="s">
        <v>21680</v>
      </c>
      <c r="F252" s="254">
        <v>4</v>
      </c>
      <c r="G252" s="252" t="s">
        <v>1359</v>
      </c>
      <c r="H252" s="252" t="s">
        <v>157</v>
      </c>
      <c r="I252" s="255" t="s">
        <v>427</v>
      </c>
      <c r="J252" s="255" t="s">
        <v>446</v>
      </c>
      <c r="K252" s="255" t="s">
        <v>448</v>
      </c>
      <c r="L252" s="236" t="s">
        <v>5191</v>
      </c>
      <c r="M252" s="254">
        <v>2</v>
      </c>
      <c r="N252" s="254">
        <v>2</v>
      </c>
      <c r="O252" s="254">
        <v>2</v>
      </c>
      <c r="P252" s="254">
        <v>2</v>
      </c>
      <c r="Q252" s="252"/>
      <c r="R252" s="254">
        <v>3</v>
      </c>
      <c r="S252" s="252" t="e">
        <v>#REF!</v>
      </c>
      <c r="T252" s="256" t="s">
        <v>26044</v>
      </c>
      <c r="U252" s="256" t="s">
        <v>26045</v>
      </c>
      <c r="V252" s="256" t="s">
        <v>26046</v>
      </c>
    </row>
    <row r="253" spans="1:22" x14ac:dyDescent="0.45">
      <c r="A253" s="76" t="s">
        <v>449</v>
      </c>
      <c r="B253" s="251" t="s">
        <v>450</v>
      </c>
      <c r="C253" s="252" t="s">
        <v>9327</v>
      </c>
      <c r="D253" s="253" t="s">
        <v>21678</v>
      </c>
      <c r="E253" s="234" t="s">
        <v>21691</v>
      </c>
      <c r="F253" s="254">
        <v>3</v>
      </c>
      <c r="G253" s="252" t="s">
        <v>11490</v>
      </c>
      <c r="H253" s="252" t="s">
        <v>157</v>
      </c>
      <c r="I253" s="255" t="s">
        <v>427</v>
      </c>
      <c r="J253" s="255" t="s">
        <v>449</v>
      </c>
      <c r="K253" s="255" t="s">
        <v>1362</v>
      </c>
      <c r="L253" s="236" t="s">
        <v>5191</v>
      </c>
      <c r="M253" s="254">
        <v>1</v>
      </c>
      <c r="N253" s="254">
        <v>0</v>
      </c>
      <c r="O253" s="254">
        <v>0</v>
      </c>
      <c r="P253" s="254">
        <v>1</v>
      </c>
      <c r="Q253" s="252" t="s">
        <v>5191</v>
      </c>
      <c r="R253" s="254">
        <v>0</v>
      </c>
      <c r="S253" s="252" t="e">
        <v>#REF!</v>
      </c>
      <c r="T253" s="256" t="s">
        <v>18609</v>
      </c>
      <c r="U253" s="256" t="s">
        <v>5207</v>
      </c>
      <c r="V253" s="256" t="s">
        <v>5207</v>
      </c>
    </row>
    <row r="254" spans="1:22" ht="57" x14ac:dyDescent="0.45">
      <c r="A254" s="76" t="s">
        <v>451</v>
      </c>
      <c r="B254" s="251" t="s">
        <v>450</v>
      </c>
      <c r="C254" s="252" t="s">
        <v>9328</v>
      </c>
      <c r="D254" s="253" t="s">
        <v>21677</v>
      </c>
      <c r="E254" s="234" t="s">
        <v>21678</v>
      </c>
      <c r="F254" s="254">
        <v>4</v>
      </c>
      <c r="G254" s="252" t="s">
        <v>1359</v>
      </c>
      <c r="H254" s="252" t="s">
        <v>157</v>
      </c>
      <c r="I254" s="255" t="s">
        <v>427</v>
      </c>
      <c r="J254" s="255" t="s">
        <v>449</v>
      </c>
      <c r="K254" s="255" t="s">
        <v>451</v>
      </c>
      <c r="L254" s="236" t="s">
        <v>5191</v>
      </c>
      <c r="M254" s="254">
        <v>1</v>
      </c>
      <c r="N254" s="254">
        <v>10</v>
      </c>
      <c r="O254" s="254">
        <v>10</v>
      </c>
      <c r="P254" s="254">
        <v>1</v>
      </c>
      <c r="Q254" s="252"/>
      <c r="R254" s="254">
        <v>8</v>
      </c>
      <c r="S254" s="252" t="e">
        <v>#REF!</v>
      </c>
      <c r="T254" s="256" t="s">
        <v>18608</v>
      </c>
      <c r="U254" s="256" t="s">
        <v>26047</v>
      </c>
      <c r="V254" s="256" t="s">
        <v>26048</v>
      </c>
    </row>
    <row r="255" spans="1:22" x14ac:dyDescent="0.45">
      <c r="A255" s="76" t="s">
        <v>452</v>
      </c>
      <c r="B255" s="251" t="s">
        <v>453</v>
      </c>
      <c r="C255" s="252" t="s">
        <v>9329</v>
      </c>
      <c r="D255" s="253" t="s">
        <v>21676</v>
      </c>
      <c r="E255" s="234" t="s">
        <v>21842</v>
      </c>
      <c r="F255" s="254">
        <v>2</v>
      </c>
      <c r="G255" s="252" t="s">
        <v>11489</v>
      </c>
      <c r="H255" s="252" t="s">
        <v>157</v>
      </c>
      <c r="I255" s="255" t="s">
        <v>452</v>
      </c>
      <c r="J255" s="255" t="s">
        <v>1361</v>
      </c>
      <c r="K255" s="255" t="s">
        <v>1362</v>
      </c>
      <c r="L255" s="236" t="s">
        <v>5191</v>
      </c>
      <c r="M255" s="254">
        <v>1</v>
      </c>
      <c r="N255" s="254">
        <v>0</v>
      </c>
      <c r="O255" s="254">
        <v>0</v>
      </c>
      <c r="P255" s="254">
        <v>1</v>
      </c>
      <c r="Q255" s="252" t="s">
        <v>5191</v>
      </c>
      <c r="R255" s="254">
        <v>0</v>
      </c>
      <c r="S255" s="252" t="e">
        <v>#REF!</v>
      </c>
      <c r="T255" s="256" t="s">
        <v>18607</v>
      </c>
      <c r="U255" s="256" t="s">
        <v>5207</v>
      </c>
      <c r="V255" s="256" t="s">
        <v>5207</v>
      </c>
    </row>
    <row r="256" spans="1:22" x14ac:dyDescent="0.45">
      <c r="A256" s="76" t="s">
        <v>454</v>
      </c>
      <c r="B256" s="251" t="s">
        <v>455</v>
      </c>
      <c r="C256" s="252" t="s">
        <v>9330</v>
      </c>
      <c r="D256" s="253" t="s">
        <v>21675</v>
      </c>
      <c r="E256" s="234" t="s">
        <v>21676</v>
      </c>
      <c r="F256" s="254">
        <v>3</v>
      </c>
      <c r="G256" s="252" t="s">
        <v>11490</v>
      </c>
      <c r="H256" s="252" t="s">
        <v>157</v>
      </c>
      <c r="I256" s="255" t="s">
        <v>452</v>
      </c>
      <c r="J256" s="255" t="s">
        <v>454</v>
      </c>
      <c r="K256" s="255" t="s">
        <v>1362</v>
      </c>
      <c r="L256" s="236" t="s">
        <v>5191</v>
      </c>
      <c r="M256" s="254">
        <v>2</v>
      </c>
      <c r="N256" s="254">
        <v>0</v>
      </c>
      <c r="O256" s="254">
        <v>0</v>
      </c>
      <c r="P256" s="254">
        <v>2</v>
      </c>
      <c r="Q256" s="252" t="s">
        <v>5191</v>
      </c>
      <c r="R256" s="254">
        <v>0</v>
      </c>
      <c r="S256" s="252" t="e">
        <v>#REF!</v>
      </c>
      <c r="T256" s="256" t="s">
        <v>26049</v>
      </c>
      <c r="U256" s="256" t="s">
        <v>5207</v>
      </c>
      <c r="V256" s="256" t="s">
        <v>5207</v>
      </c>
    </row>
    <row r="257" spans="1:22" ht="57" x14ac:dyDescent="0.45">
      <c r="A257" s="76" t="s">
        <v>456</v>
      </c>
      <c r="B257" s="251" t="s">
        <v>457</v>
      </c>
      <c r="C257" s="252" t="s">
        <v>9331</v>
      </c>
      <c r="D257" s="253" t="s">
        <v>21674</v>
      </c>
      <c r="E257" s="234" t="s">
        <v>21675</v>
      </c>
      <c r="F257" s="254">
        <v>4</v>
      </c>
      <c r="G257" s="252" t="s">
        <v>1359</v>
      </c>
      <c r="H257" s="252" t="s">
        <v>157</v>
      </c>
      <c r="I257" s="255" t="s">
        <v>452</v>
      </c>
      <c r="J257" s="255" t="s">
        <v>454</v>
      </c>
      <c r="K257" s="255" t="s">
        <v>456</v>
      </c>
      <c r="L257" s="236" t="s">
        <v>5191</v>
      </c>
      <c r="M257" s="254">
        <v>1</v>
      </c>
      <c r="N257" s="254">
        <v>3</v>
      </c>
      <c r="O257" s="254">
        <v>3</v>
      </c>
      <c r="P257" s="254">
        <v>1</v>
      </c>
      <c r="Q257" s="252"/>
      <c r="R257" s="254">
        <v>7</v>
      </c>
      <c r="S257" s="252" t="e">
        <v>#REF!</v>
      </c>
      <c r="T257" s="256" t="s">
        <v>18605</v>
      </c>
      <c r="U257" s="256" t="s">
        <v>26050</v>
      </c>
      <c r="V257" s="256" t="s">
        <v>26051</v>
      </c>
    </row>
    <row r="258" spans="1:22" ht="28.5" x14ac:dyDescent="0.45">
      <c r="A258" s="76" t="s">
        <v>458</v>
      </c>
      <c r="B258" s="251" t="s">
        <v>459</v>
      </c>
      <c r="C258" s="252" t="s">
        <v>9332</v>
      </c>
      <c r="D258" s="253" t="s">
        <v>21673</v>
      </c>
      <c r="E258" s="234" t="s">
        <v>21675</v>
      </c>
      <c r="F258" s="254">
        <v>4</v>
      </c>
      <c r="G258" s="252" t="s">
        <v>1359</v>
      </c>
      <c r="H258" s="252" t="s">
        <v>157</v>
      </c>
      <c r="I258" s="255" t="s">
        <v>452</v>
      </c>
      <c r="J258" s="255" t="s">
        <v>454</v>
      </c>
      <c r="K258" s="255" t="s">
        <v>458</v>
      </c>
      <c r="L258" s="236" t="s">
        <v>5191</v>
      </c>
      <c r="M258" s="254">
        <v>1</v>
      </c>
      <c r="N258" s="254">
        <v>3</v>
      </c>
      <c r="O258" s="254">
        <v>3</v>
      </c>
      <c r="P258" s="254">
        <v>1</v>
      </c>
      <c r="Q258" s="252"/>
      <c r="R258" s="254">
        <v>3</v>
      </c>
      <c r="S258" s="252" t="e">
        <v>#REF!</v>
      </c>
      <c r="T258" s="256" t="s">
        <v>18604</v>
      </c>
      <c r="U258" s="256" t="s">
        <v>26052</v>
      </c>
      <c r="V258" s="256" t="s">
        <v>26053</v>
      </c>
    </row>
    <row r="259" spans="1:22" ht="71.25" x14ac:dyDescent="0.45">
      <c r="A259" s="76" t="s">
        <v>460</v>
      </c>
      <c r="B259" s="251" t="s">
        <v>461</v>
      </c>
      <c r="C259" s="252" t="s">
        <v>9333</v>
      </c>
      <c r="D259" s="253" t="s">
        <v>21672</v>
      </c>
      <c r="E259" s="234" t="s">
        <v>21675</v>
      </c>
      <c r="F259" s="254">
        <v>4</v>
      </c>
      <c r="G259" s="252" t="s">
        <v>1359</v>
      </c>
      <c r="H259" s="252" t="s">
        <v>157</v>
      </c>
      <c r="I259" s="255" t="s">
        <v>452</v>
      </c>
      <c r="J259" s="255" t="s">
        <v>454</v>
      </c>
      <c r="K259" s="255" t="s">
        <v>460</v>
      </c>
      <c r="L259" s="236" t="s">
        <v>5191</v>
      </c>
      <c r="M259" s="254">
        <v>2</v>
      </c>
      <c r="N259" s="254">
        <v>14</v>
      </c>
      <c r="O259" s="254">
        <v>14</v>
      </c>
      <c r="P259" s="254">
        <v>2</v>
      </c>
      <c r="Q259" s="252"/>
      <c r="R259" s="254">
        <v>5</v>
      </c>
      <c r="S259" s="252" t="e">
        <v>#REF!</v>
      </c>
      <c r="T259" s="256" t="s">
        <v>26054</v>
      </c>
      <c r="U259" s="256" t="s">
        <v>26055</v>
      </c>
      <c r="V259" s="256" t="s">
        <v>26056</v>
      </c>
    </row>
    <row r="260" spans="1:22" x14ac:dyDescent="0.45">
      <c r="A260" s="76" t="s">
        <v>462</v>
      </c>
      <c r="B260" s="251" t="s">
        <v>463</v>
      </c>
      <c r="C260" s="252" t="s">
        <v>9334</v>
      </c>
      <c r="D260" s="253" t="s">
        <v>21671</v>
      </c>
      <c r="E260" s="234" t="s">
        <v>21675</v>
      </c>
      <c r="F260" s="254">
        <v>4</v>
      </c>
      <c r="G260" s="252" t="s">
        <v>1359</v>
      </c>
      <c r="H260" s="252" t="s">
        <v>157</v>
      </c>
      <c r="I260" s="255" t="s">
        <v>452</v>
      </c>
      <c r="J260" s="255" t="s">
        <v>454</v>
      </c>
      <c r="K260" s="255" t="s">
        <v>462</v>
      </c>
      <c r="L260" s="236" t="s">
        <v>5191</v>
      </c>
      <c r="M260" s="254">
        <v>1</v>
      </c>
      <c r="N260" s="254">
        <v>3</v>
      </c>
      <c r="O260" s="254">
        <v>3</v>
      </c>
      <c r="P260" s="254">
        <v>1</v>
      </c>
      <c r="Q260" s="252"/>
      <c r="R260" s="254">
        <v>1</v>
      </c>
      <c r="S260" s="252" t="e">
        <v>#REF!</v>
      </c>
      <c r="T260" s="256" t="s">
        <v>18601</v>
      </c>
      <c r="U260" s="256" t="s">
        <v>26057</v>
      </c>
      <c r="V260" s="256" t="s">
        <v>25040</v>
      </c>
    </row>
    <row r="261" spans="1:22" ht="28.5" x14ac:dyDescent="0.45">
      <c r="A261" s="76" t="s">
        <v>464</v>
      </c>
      <c r="B261" s="251" t="s">
        <v>465</v>
      </c>
      <c r="C261" s="252" t="s">
        <v>9335</v>
      </c>
      <c r="D261" s="253" t="s">
        <v>21670</v>
      </c>
      <c r="E261" s="234" t="s">
        <v>21675</v>
      </c>
      <c r="F261" s="254">
        <v>4</v>
      </c>
      <c r="G261" s="252" t="s">
        <v>1359</v>
      </c>
      <c r="H261" s="252" t="s">
        <v>157</v>
      </c>
      <c r="I261" s="255" t="s">
        <v>452</v>
      </c>
      <c r="J261" s="255" t="s">
        <v>454</v>
      </c>
      <c r="K261" s="255" t="s">
        <v>464</v>
      </c>
      <c r="L261" s="236" t="s">
        <v>5191</v>
      </c>
      <c r="M261" s="254">
        <v>1</v>
      </c>
      <c r="N261" s="254">
        <v>5</v>
      </c>
      <c r="O261" s="254">
        <v>5</v>
      </c>
      <c r="P261" s="254">
        <v>1</v>
      </c>
      <c r="Q261" s="252"/>
      <c r="R261" s="254">
        <v>4</v>
      </c>
      <c r="S261" s="252" t="e">
        <v>#REF!</v>
      </c>
      <c r="T261" s="256" t="s">
        <v>18599</v>
      </c>
      <c r="U261" s="256" t="s">
        <v>26058</v>
      </c>
      <c r="V261" s="256" t="s">
        <v>26059</v>
      </c>
    </row>
    <row r="262" spans="1:22" ht="57" x14ac:dyDescent="0.45">
      <c r="A262" s="76" t="s">
        <v>466</v>
      </c>
      <c r="B262" s="251" t="s">
        <v>467</v>
      </c>
      <c r="C262" s="252" t="s">
        <v>9336</v>
      </c>
      <c r="D262" s="253" t="s">
        <v>21669</v>
      </c>
      <c r="E262" s="234" t="s">
        <v>21675</v>
      </c>
      <c r="F262" s="254">
        <v>4</v>
      </c>
      <c r="G262" s="252" t="s">
        <v>1359</v>
      </c>
      <c r="H262" s="252" t="s">
        <v>157</v>
      </c>
      <c r="I262" s="255" t="s">
        <v>452</v>
      </c>
      <c r="J262" s="255" t="s">
        <v>454</v>
      </c>
      <c r="K262" s="255" t="s">
        <v>466</v>
      </c>
      <c r="L262" s="236" t="s">
        <v>5191</v>
      </c>
      <c r="M262" s="254">
        <v>1</v>
      </c>
      <c r="N262" s="254">
        <v>10</v>
      </c>
      <c r="O262" s="254">
        <v>10</v>
      </c>
      <c r="P262" s="254">
        <v>1</v>
      </c>
      <c r="Q262" s="252"/>
      <c r="R262" s="254">
        <v>2</v>
      </c>
      <c r="S262" s="252" t="e">
        <v>#REF!</v>
      </c>
      <c r="T262" s="256" t="s">
        <v>18598</v>
      </c>
      <c r="U262" s="256" t="s">
        <v>26060</v>
      </c>
      <c r="V262" s="256" t="s">
        <v>26061</v>
      </c>
    </row>
    <row r="263" spans="1:22" ht="28.5" x14ac:dyDescent="0.45">
      <c r="A263" s="76" t="s">
        <v>468</v>
      </c>
      <c r="B263" s="251" t="s">
        <v>469</v>
      </c>
      <c r="C263" s="252" t="s">
        <v>9337</v>
      </c>
      <c r="D263" s="253" t="s">
        <v>21668</v>
      </c>
      <c r="E263" s="234" t="s">
        <v>21675</v>
      </c>
      <c r="F263" s="254">
        <v>4</v>
      </c>
      <c r="G263" s="252" t="s">
        <v>1359</v>
      </c>
      <c r="H263" s="252" t="s">
        <v>157</v>
      </c>
      <c r="I263" s="255" t="s">
        <v>452</v>
      </c>
      <c r="J263" s="255" t="s">
        <v>454</v>
      </c>
      <c r="K263" s="255" t="s">
        <v>468</v>
      </c>
      <c r="L263" s="236" t="s">
        <v>5191</v>
      </c>
      <c r="M263" s="254">
        <v>1</v>
      </c>
      <c r="N263" s="254">
        <v>4</v>
      </c>
      <c r="O263" s="254">
        <v>4</v>
      </c>
      <c r="P263" s="254">
        <v>1</v>
      </c>
      <c r="Q263" s="252"/>
      <c r="R263" s="254">
        <v>2</v>
      </c>
      <c r="S263" s="252" t="e">
        <v>#REF!</v>
      </c>
      <c r="T263" s="256" t="s">
        <v>18597</v>
      </c>
      <c r="U263" s="256" t="s">
        <v>26062</v>
      </c>
      <c r="V263" s="256" t="s">
        <v>26063</v>
      </c>
    </row>
    <row r="264" spans="1:22" ht="28.5" x14ac:dyDescent="0.45">
      <c r="A264" s="76" t="s">
        <v>470</v>
      </c>
      <c r="B264" s="251" t="s">
        <v>471</v>
      </c>
      <c r="C264" s="252" t="s">
        <v>9338</v>
      </c>
      <c r="D264" s="253" t="s">
        <v>21667</v>
      </c>
      <c r="E264" s="234" t="s">
        <v>21675</v>
      </c>
      <c r="F264" s="254">
        <v>4</v>
      </c>
      <c r="G264" s="252" t="s">
        <v>1359</v>
      </c>
      <c r="H264" s="252" t="s">
        <v>157</v>
      </c>
      <c r="I264" s="255" t="s">
        <v>452</v>
      </c>
      <c r="J264" s="255" t="s">
        <v>454</v>
      </c>
      <c r="K264" s="255" t="s">
        <v>470</v>
      </c>
      <c r="L264" s="236" t="s">
        <v>5191</v>
      </c>
      <c r="M264" s="254">
        <v>1</v>
      </c>
      <c r="N264" s="254">
        <v>5</v>
      </c>
      <c r="O264" s="254">
        <v>5</v>
      </c>
      <c r="P264" s="254">
        <v>1</v>
      </c>
      <c r="Q264" s="252"/>
      <c r="R264" s="254">
        <v>1</v>
      </c>
      <c r="S264" s="252" t="e">
        <v>#REF!</v>
      </c>
      <c r="T264" s="256" t="s">
        <v>18596</v>
      </c>
      <c r="U264" s="256" t="s">
        <v>26064</v>
      </c>
      <c r="V264" s="256" t="s">
        <v>25037</v>
      </c>
    </row>
    <row r="265" spans="1:22" ht="99.75" x14ac:dyDescent="0.45">
      <c r="A265" s="76" t="s">
        <v>472</v>
      </c>
      <c r="B265" s="251" t="s">
        <v>473</v>
      </c>
      <c r="C265" s="252" t="s">
        <v>9339</v>
      </c>
      <c r="D265" s="253" t="s">
        <v>21666</v>
      </c>
      <c r="E265" s="234" t="s">
        <v>21675</v>
      </c>
      <c r="F265" s="254">
        <v>4</v>
      </c>
      <c r="G265" s="252" t="s">
        <v>1359</v>
      </c>
      <c r="H265" s="252" t="s">
        <v>157</v>
      </c>
      <c r="I265" s="255" t="s">
        <v>452</v>
      </c>
      <c r="J265" s="255" t="s">
        <v>454</v>
      </c>
      <c r="K265" s="255" t="s">
        <v>472</v>
      </c>
      <c r="L265" s="236" t="s">
        <v>5191</v>
      </c>
      <c r="M265" s="254">
        <v>2</v>
      </c>
      <c r="N265" s="254">
        <v>20</v>
      </c>
      <c r="O265" s="254">
        <v>20</v>
      </c>
      <c r="P265" s="254">
        <v>2</v>
      </c>
      <c r="Q265" s="252"/>
      <c r="R265" s="254">
        <v>6</v>
      </c>
      <c r="S265" s="252" t="e">
        <v>#REF!</v>
      </c>
      <c r="T265" s="256" t="s">
        <v>26065</v>
      </c>
      <c r="U265" s="256" t="s">
        <v>26066</v>
      </c>
      <c r="V265" s="256" t="s">
        <v>26067</v>
      </c>
    </row>
    <row r="266" spans="1:22" x14ac:dyDescent="0.45">
      <c r="A266" s="76" t="s">
        <v>474</v>
      </c>
      <c r="B266" s="251" t="s">
        <v>475</v>
      </c>
      <c r="C266" s="252" t="s">
        <v>9340</v>
      </c>
      <c r="D266" s="253" t="s">
        <v>21665</v>
      </c>
      <c r="E266" s="234" t="s">
        <v>21676</v>
      </c>
      <c r="F266" s="254">
        <v>3</v>
      </c>
      <c r="G266" s="252" t="s">
        <v>11490</v>
      </c>
      <c r="H266" s="252" t="s">
        <v>157</v>
      </c>
      <c r="I266" s="255" t="s">
        <v>452</v>
      </c>
      <c r="J266" s="255" t="s">
        <v>474</v>
      </c>
      <c r="K266" s="255" t="s">
        <v>1362</v>
      </c>
      <c r="L266" s="236" t="s">
        <v>5191</v>
      </c>
      <c r="M266" s="254">
        <v>3</v>
      </c>
      <c r="N266" s="254">
        <v>0</v>
      </c>
      <c r="O266" s="254">
        <v>0</v>
      </c>
      <c r="P266" s="254">
        <v>3</v>
      </c>
      <c r="Q266" s="252" t="s">
        <v>5191</v>
      </c>
      <c r="R266" s="254">
        <v>0</v>
      </c>
      <c r="S266" s="252" t="e">
        <v>#REF!</v>
      </c>
      <c r="T266" s="256" t="s">
        <v>26068</v>
      </c>
      <c r="U266" s="256" t="s">
        <v>5207</v>
      </c>
      <c r="V266" s="256" t="s">
        <v>5207</v>
      </c>
    </row>
    <row r="267" spans="1:22" ht="28.5" x14ac:dyDescent="0.45">
      <c r="A267" s="76" t="s">
        <v>476</v>
      </c>
      <c r="B267" s="251" t="s">
        <v>477</v>
      </c>
      <c r="C267" s="252" t="s">
        <v>9341</v>
      </c>
      <c r="D267" s="253" t="s">
        <v>21664</v>
      </c>
      <c r="E267" s="234" t="s">
        <v>21665</v>
      </c>
      <c r="F267" s="254">
        <v>4</v>
      </c>
      <c r="G267" s="252" t="s">
        <v>1359</v>
      </c>
      <c r="H267" s="252" t="s">
        <v>157</v>
      </c>
      <c r="I267" s="255" t="s">
        <v>452</v>
      </c>
      <c r="J267" s="255" t="s">
        <v>474</v>
      </c>
      <c r="K267" s="255" t="s">
        <v>476</v>
      </c>
      <c r="L267" s="236" t="s">
        <v>5191</v>
      </c>
      <c r="M267" s="254">
        <v>1</v>
      </c>
      <c r="N267" s="254">
        <v>5</v>
      </c>
      <c r="O267" s="254">
        <v>5</v>
      </c>
      <c r="P267" s="254">
        <v>1</v>
      </c>
      <c r="Q267" s="252"/>
      <c r="R267" s="254">
        <v>1</v>
      </c>
      <c r="S267" s="252" t="e">
        <v>#REF!</v>
      </c>
      <c r="T267" s="256" t="s">
        <v>18592</v>
      </c>
      <c r="U267" s="256" t="s">
        <v>26069</v>
      </c>
      <c r="V267" s="256" t="s">
        <v>25035</v>
      </c>
    </row>
    <row r="268" spans="1:22" ht="42.75" x14ac:dyDescent="0.45">
      <c r="A268" s="76" t="s">
        <v>478</v>
      </c>
      <c r="B268" s="251" t="s">
        <v>479</v>
      </c>
      <c r="C268" s="252" t="s">
        <v>9342</v>
      </c>
      <c r="D268" s="253" t="s">
        <v>21663</v>
      </c>
      <c r="E268" s="234" t="s">
        <v>21665</v>
      </c>
      <c r="F268" s="254">
        <v>4</v>
      </c>
      <c r="G268" s="252" t="s">
        <v>1359</v>
      </c>
      <c r="H268" s="252" t="s">
        <v>157</v>
      </c>
      <c r="I268" s="255" t="s">
        <v>452</v>
      </c>
      <c r="J268" s="255" t="s">
        <v>474</v>
      </c>
      <c r="K268" s="255" t="s">
        <v>478</v>
      </c>
      <c r="L268" s="236" t="s">
        <v>5191</v>
      </c>
      <c r="M268" s="254">
        <v>2</v>
      </c>
      <c r="N268" s="254">
        <v>7</v>
      </c>
      <c r="O268" s="254">
        <v>7</v>
      </c>
      <c r="P268" s="254">
        <v>2</v>
      </c>
      <c r="Q268" s="252"/>
      <c r="R268" s="254">
        <v>2</v>
      </c>
      <c r="S268" s="252" t="e">
        <v>#REF!</v>
      </c>
      <c r="T268" s="256" t="s">
        <v>26070</v>
      </c>
      <c r="U268" s="256" t="s">
        <v>26071</v>
      </c>
      <c r="V268" s="256" t="s">
        <v>26072</v>
      </c>
    </row>
    <row r="269" spans="1:22" ht="28.5" x14ac:dyDescent="0.45">
      <c r="A269" s="76" t="s">
        <v>480</v>
      </c>
      <c r="B269" s="251" t="s">
        <v>481</v>
      </c>
      <c r="C269" s="252" t="s">
        <v>9343</v>
      </c>
      <c r="D269" s="253" t="s">
        <v>21662</v>
      </c>
      <c r="E269" s="234" t="s">
        <v>21665</v>
      </c>
      <c r="F269" s="254">
        <v>4</v>
      </c>
      <c r="G269" s="252" t="s">
        <v>1359</v>
      </c>
      <c r="H269" s="252" t="s">
        <v>157</v>
      </c>
      <c r="I269" s="255" t="s">
        <v>452</v>
      </c>
      <c r="J269" s="255" t="s">
        <v>474</v>
      </c>
      <c r="K269" s="255" t="s">
        <v>480</v>
      </c>
      <c r="L269" s="236" t="s">
        <v>5191</v>
      </c>
      <c r="M269" s="254">
        <v>1</v>
      </c>
      <c r="N269" s="254">
        <v>6</v>
      </c>
      <c r="O269" s="254">
        <v>6</v>
      </c>
      <c r="P269" s="254">
        <v>1</v>
      </c>
      <c r="Q269" s="252"/>
      <c r="R269" s="254">
        <v>1</v>
      </c>
      <c r="S269" s="252" t="e">
        <v>#REF!</v>
      </c>
      <c r="T269" s="256" t="s">
        <v>18587</v>
      </c>
      <c r="U269" s="256" t="s">
        <v>26073</v>
      </c>
      <c r="V269" s="256" t="s">
        <v>25037</v>
      </c>
    </row>
    <row r="270" spans="1:22" ht="28.5" x14ac:dyDescent="0.45">
      <c r="A270" s="76" t="s">
        <v>482</v>
      </c>
      <c r="B270" s="251" t="s">
        <v>483</v>
      </c>
      <c r="C270" s="252" t="s">
        <v>9344</v>
      </c>
      <c r="D270" s="253" t="s">
        <v>21661</v>
      </c>
      <c r="E270" s="234" t="s">
        <v>21665</v>
      </c>
      <c r="F270" s="254">
        <v>4</v>
      </c>
      <c r="G270" s="252" t="s">
        <v>1359</v>
      </c>
      <c r="H270" s="252" t="s">
        <v>157</v>
      </c>
      <c r="I270" s="255" t="s">
        <v>452</v>
      </c>
      <c r="J270" s="255" t="s">
        <v>474</v>
      </c>
      <c r="K270" s="255" t="s">
        <v>482</v>
      </c>
      <c r="L270" s="236" t="s">
        <v>5191</v>
      </c>
      <c r="M270" s="254">
        <v>1</v>
      </c>
      <c r="N270" s="254">
        <v>4</v>
      </c>
      <c r="O270" s="254">
        <v>4</v>
      </c>
      <c r="P270" s="254">
        <v>1</v>
      </c>
      <c r="Q270" s="252"/>
      <c r="R270" s="254">
        <v>1</v>
      </c>
      <c r="S270" s="252" t="e">
        <v>#REF!</v>
      </c>
      <c r="T270" s="256" t="s">
        <v>18586</v>
      </c>
      <c r="U270" s="256" t="s">
        <v>26074</v>
      </c>
      <c r="V270" s="256" t="s">
        <v>25036</v>
      </c>
    </row>
    <row r="271" spans="1:22" ht="28.5" x14ac:dyDescent="0.45">
      <c r="A271" s="76" t="s">
        <v>484</v>
      </c>
      <c r="B271" s="251" t="s">
        <v>485</v>
      </c>
      <c r="C271" s="252" t="s">
        <v>9345</v>
      </c>
      <c r="D271" s="253" t="s">
        <v>21660</v>
      </c>
      <c r="E271" s="234" t="s">
        <v>21665</v>
      </c>
      <c r="F271" s="254">
        <v>4</v>
      </c>
      <c r="G271" s="252" t="s">
        <v>1359</v>
      </c>
      <c r="H271" s="252" t="s">
        <v>157</v>
      </c>
      <c r="I271" s="255" t="s">
        <v>452</v>
      </c>
      <c r="J271" s="255" t="s">
        <v>474</v>
      </c>
      <c r="K271" s="255" t="s">
        <v>484</v>
      </c>
      <c r="L271" s="236" t="s">
        <v>5191</v>
      </c>
      <c r="M271" s="254">
        <v>1</v>
      </c>
      <c r="N271" s="254">
        <v>4</v>
      </c>
      <c r="O271" s="254">
        <v>4</v>
      </c>
      <c r="P271" s="254">
        <v>1</v>
      </c>
      <c r="Q271" s="252"/>
      <c r="R271" s="254">
        <v>2</v>
      </c>
      <c r="S271" s="252" t="e">
        <v>#REF!</v>
      </c>
      <c r="T271" s="256" t="s">
        <v>18585</v>
      </c>
      <c r="U271" s="256" t="s">
        <v>26075</v>
      </c>
      <c r="V271" s="256" t="s">
        <v>26076</v>
      </c>
    </row>
    <row r="272" spans="1:22" ht="28.5" x14ac:dyDescent="0.45">
      <c r="A272" s="76" t="s">
        <v>486</v>
      </c>
      <c r="B272" s="251" t="s">
        <v>487</v>
      </c>
      <c r="C272" s="252" t="s">
        <v>9346</v>
      </c>
      <c r="D272" s="253" t="s">
        <v>21659</v>
      </c>
      <c r="E272" s="234" t="s">
        <v>21665</v>
      </c>
      <c r="F272" s="254">
        <v>4</v>
      </c>
      <c r="G272" s="252" t="s">
        <v>1359</v>
      </c>
      <c r="H272" s="252" t="s">
        <v>157</v>
      </c>
      <c r="I272" s="255" t="s">
        <v>452</v>
      </c>
      <c r="J272" s="255" t="s">
        <v>474</v>
      </c>
      <c r="K272" s="255" t="s">
        <v>486</v>
      </c>
      <c r="L272" s="236" t="s">
        <v>5191</v>
      </c>
      <c r="M272" s="254">
        <v>1</v>
      </c>
      <c r="N272" s="254">
        <v>4</v>
      </c>
      <c r="O272" s="254">
        <v>4</v>
      </c>
      <c r="P272" s="254">
        <v>1</v>
      </c>
      <c r="Q272" s="252"/>
      <c r="R272" s="254">
        <v>3</v>
      </c>
      <c r="S272" s="252" t="e">
        <v>#REF!</v>
      </c>
      <c r="T272" s="256" t="s">
        <v>18584</v>
      </c>
      <c r="U272" s="256" t="s">
        <v>26077</v>
      </c>
      <c r="V272" s="256" t="s">
        <v>26078</v>
      </c>
    </row>
    <row r="273" spans="1:22" ht="42.75" x14ac:dyDescent="0.45">
      <c r="A273" s="76" t="s">
        <v>488</v>
      </c>
      <c r="B273" s="251" t="s">
        <v>489</v>
      </c>
      <c r="C273" s="252" t="s">
        <v>9347</v>
      </c>
      <c r="D273" s="253" t="s">
        <v>21658</v>
      </c>
      <c r="E273" s="234" t="s">
        <v>21665</v>
      </c>
      <c r="F273" s="254">
        <v>4</v>
      </c>
      <c r="G273" s="252" t="s">
        <v>1359</v>
      </c>
      <c r="H273" s="252" t="s">
        <v>157</v>
      </c>
      <c r="I273" s="255" t="s">
        <v>452</v>
      </c>
      <c r="J273" s="255" t="s">
        <v>474</v>
      </c>
      <c r="K273" s="255" t="s">
        <v>488</v>
      </c>
      <c r="L273" s="236" t="s">
        <v>5191</v>
      </c>
      <c r="M273" s="254">
        <v>3</v>
      </c>
      <c r="N273" s="254">
        <v>7</v>
      </c>
      <c r="O273" s="254">
        <v>7</v>
      </c>
      <c r="P273" s="254">
        <v>3</v>
      </c>
      <c r="Q273" s="252"/>
      <c r="R273" s="254">
        <v>2</v>
      </c>
      <c r="S273" s="252" t="e">
        <v>#REF!</v>
      </c>
      <c r="T273" s="256" t="s">
        <v>26079</v>
      </c>
      <c r="U273" s="256" t="s">
        <v>26080</v>
      </c>
      <c r="V273" s="256" t="s">
        <v>26081</v>
      </c>
    </row>
    <row r="274" spans="1:22" x14ac:dyDescent="0.45">
      <c r="A274" s="76" t="s">
        <v>490</v>
      </c>
      <c r="B274" s="251" t="s">
        <v>491</v>
      </c>
      <c r="C274" s="252" t="s">
        <v>9348</v>
      </c>
      <c r="D274" s="253" t="s">
        <v>21657</v>
      </c>
      <c r="E274" s="234" t="s">
        <v>21842</v>
      </c>
      <c r="F274" s="254">
        <v>2</v>
      </c>
      <c r="G274" s="252" t="s">
        <v>11489</v>
      </c>
      <c r="H274" s="252" t="s">
        <v>157</v>
      </c>
      <c r="I274" s="255" t="s">
        <v>490</v>
      </c>
      <c r="J274" s="255" t="s">
        <v>1361</v>
      </c>
      <c r="K274" s="255" t="s">
        <v>1362</v>
      </c>
      <c r="L274" s="236" t="s">
        <v>5191</v>
      </c>
      <c r="M274" s="254">
        <v>1</v>
      </c>
      <c r="N274" s="254">
        <v>0</v>
      </c>
      <c r="O274" s="254">
        <v>0</v>
      </c>
      <c r="P274" s="254">
        <v>1</v>
      </c>
      <c r="Q274" s="252" t="s">
        <v>5191</v>
      </c>
      <c r="R274" s="254">
        <v>0</v>
      </c>
      <c r="S274" s="252" t="e">
        <v>#REF!</v>
      </c>
      <c r="T274" s="256" t="s">
        <v>18580</v>
      </c>
      <c r="U274" s="256" t="s">
        <v>5207</v>
      </c>
      <c r="V274" s="256" t="s">
        <v>5207</v>
      </c>
    </row>
    <row r="275" spans="1:22" x14ac:dyDescent="0.45">
      <c r="A275" s="76" t="s">
        <v>492</v>
      </c>
      <c r="B275" s="251" t="s">
        <v>493</v>
      </c>
      <c r="C275" s="252" t="s">
        <v>9349</v>
      </c>
      <c r="D275" s="253" t="s">
        <v>21656</v>
      </c>
      <c r="E275" s="234" t="s">
        <v>21657</v>
      </c>
      <c r="F275" s="254">
        <v>3</v>
      </c>
      <c r="G275" s="252" t="s">
        <v>11490</v>
      </c>
      <c r="H275" s="252" t="s">
        <v>157</v>
      </c>
      <c r="I275" s="255" t="s">
        <v>490</v>
      </c>
      <c r="J275" s="255" t="s">
        <v>492</v>
      </c>
      <c r="K275" s="255" t="s">
        <v>1362</v>
      </c>
      <c r="L275" s="236" t="s">
        <v>5191</v>
      </c>
      <c r="M275" s="254">
        <v>1</v>
      </c>
      <c r="N275" s="254">
        <v>0</v>
      </c>
      <c r="O275" s="254">
        <v>0</v>
      </c>
      <c r="P275" s="254">
        <v>1</v>
      </c>
      <c r="Q275" s="252" t="s">
        <v>5191</v>
      </c>
      <c r="R275" s="254">
        <v>0</v>
      </c>
      <c r="S275" s="252" t="e">
        <v>#REF!</v>
      </c>
      <c r="T275" s="256" t="s">
        <v>18579</v>
      </c>
      <c r="U275" s="256" t="s">
        <v>5207</v>
      </c>
      <c r="V275" s="256" t="s">
        <v>5207</v>
      </c>
    </row>
    <row r="276" spans="1:22" ht="42.75" x14ac:dyDescent="0.45">
      <c r="A276" s="76" t="s">
        <v>494</v>
      </c>
      <c r="B276" s="251" t="s">
        <v>493</v>
      </c>
      <c r="C276" s="252" t="s">
        <v>9350</v>
      </c>
      <c r="D276" s="253" t="s">
        <v>21655</v>
      </c>
      <c r="E276" s="234" t="s">
        <v>21656</v>
      </c>
      <c r="F276" s="254">
        <v>4</v>
      </c>
      <c r="G276" s="252" t="s">
        <v>1359</v>
      </c>
      <c r="H276" s="252" t="s">
        <v>157</v>
      </c>
      <c r="I276" s="255" t="s">
        <v>490</v>
      </c>
      <c r="J276" s="255" t="s">
        <v>492</v>
      </c>
      <c r="K276" s="255" t="s">
        <v>494</v>
      </c>
      <c r="L276" s="236" t="s">
        <v>5191</v>
      </c>
      <c r="M276" s="254">
        <v>1</v>
      </c>
      <c r="N276" s="254">
        <v>9</v>
      </c>
      <c r="O276" s="254">
        <v>9</v>
      </c>
      <c r="P276" s="254">
        <v>1</v>
      </c>
      <c r="Q276" s="252"/>
      <c r="R276" s="254">
        <v>2</v>
      </c>
      <c r="S276" s="252" t="e">
        <v>#REF!</v>
      </c>
      <c r="T276" s="256" t="s">
        <v>18578</v>
      </c>
      <c r="U276" s="256" t="s">
        <v>26082</v>
      </c>
      <c r="V276" s="256" t="s">
        <v>26083</v>
      </c>
    </row>
    <row r="277" spans="1:22" ht="28.5" x14ac:dyDescent="0.45">
      <c r="A277" s="76" t="s">
        <v>495</v>
      </c>
      <c r="B277" s="251" t="s">
        <v>496</v>
      </c>
      <c r="C277" s="252" t="s">
        <v>9351</v>
      </c>
      <c r="D277" s="253" t="s">
        <v>21654</v>
      </c>
      <c r="E277" s="234" t="s">
        <v>21657</v>
      </c>
      <c r="F277" s="254">
        <v>3</v>
      </c>
      <c r="G277" s="252" t="s">
        <v>11490</v>
      </c>
      <c r="H277" s="252" t="s">
        <v>157</v>
      </c>
      <c r="I277" s="255" t="s">
        <v>490</v>
      </c>
      <c r="J277" s="255" t="s">
        <v>495</v>
      </c>
      <c r="K277" s="255" t="s">
        <v>1362</v>
      </c>
      <c r="L277" s="236" t="s">
        <v>5191</v>
      </c>
      <c r="M277" s="254">
        <v>1</v>
      </c>
      <c r="N277" s="254">
        <v>0</v>
      </c>
      <c r="O277" s="254">
        <v>0</v>
      </c>
      <c r="P277" s="254">
        <v>1</v>
      </c>
      <c r="Q277" s="252" t="s">
        <v>5191</v>
      </c>
      <c r="R277" s="254">
        <v>0</v>
      </c>
      <c r="S277" s="252" t="e">
        <v>#REF!</v>
      </c>
      <c r="T277" s="256" t="s">
        <v>18577</v>
      </c>
      <c r="U277" s="256" t="s">
        <v>5207</v>
      </c>
      <c r="V277" s="256" t="s">
        <v>5207</v>
      </c>
    </row>
    <row r="278" spans="1:22" ht="42.75" x14ac:dyDescent="0.45">
      <c r="A278" s="76" t="s">
        <v>497</v>
      </c>
      <c r="B278" s="251" t="s">
        <v>496</v>
      </c>
      <c r="C278" s="252" t="s">
        <v>9352</v>
      </c>
      <c r="D278" s="253" t="s">
        <v>21653</v>
      </c>
      <c r="E278" s="234" t="s">
        <v>21654</v>
      </c>
      <c r="F278" s="254">
        <v>4</v>
      </c>
      <c r="G278" s="252" t="s">
        <v>1359</v>
      </c>
      <c r="H278" s="252" t="s">
        <v>157</v>
      </c>
      <c r="I278" s="255" t="s">
        <v>490</v>
      </c>
      <c r="J278" s="255" t="s">
        <v>495</v>
      </c>
      <c r="K278" s="255" t="s">
        <v>497</v>
      </c>
      <c r="L278" s="236" t="s">
        <v>5191</v>
      </c>
      <c r="M278" s="254">
        <v>1</v>
      </c>
      <c r="N278" s="254">
        <v>7</v>
      </c>
      <c r="O278" s="254">
        <v>7</v>
      </c>
      <c r="P278" s="254">
        <v>1</v>
      </c>
      <c r="Q278" s="252"/>
      <c r="R278" s="254">
        <v>1</v>
      </c>
      <c r="S278" s="252" t="e">
        <v>#REF!</v>
      </c>
      <c r="T278" s="256" t="s">
        <v>18576</v>
      </c>
      <c r="U278" s="256" t="s">
        <v>26084</v>
      </c>
      <c r="V278" s="256" t="s">
        <v>25014</v>
      </c>
    </row>
    <row r="279" spans="1:22" x14ac:dyDescent="0.45">
      <c r="A279" s="76" t="s">
        <v>498</v>
      </c>
      <c r="B279" s="251" t="s">
        <v>499</v>
      </c>
      <c r="C279" s="252" t="s">
        <v>9353</v>
      </c>
      <c r="D279" s="253" t="s">
        <v>21652</v>
      </c>
      <c r="E279" s="234" t="s">
        <v>21657</v>
      </c>
      <c r="F279" s="254">
        <v>3</v>
      </c>
      <c r="G279" s="252" t="s">
        <v>11490</v>
      </c>
      <c r="H279" s="252" t="s">
        <v>157</v>
      </c>
      <c r="I279" s="255" t="s">
        <v>490</v>
      </c>
      <c r="J279" s="255" t="s">
        <v>498</v>
      </c>
      <c r="K279" s="255" t="s">
        <v>1362</v>
      </c>
      <c r="L279" s="236" t="s">
        <v>5191</v>
      </c>
      <c r="M279" s="254">
        <v>1</v>
      </c>
      <c r="N279" s="254">
        <v>0</v>
      </c>
      <c r="O279" s="254">
        <v>0</v>
      </c>
      <c r="P279" s="254">
        <v>1</v>
      </c>
      <c r="Q279" s="252" t="s">
        <v>5191</v>
      </c>
      <c r="R279" s="254">
        <v>0</v>
      </c>
      <c r="S279" s="252" t="e">
        <v>#REF!</v>
      </c>
      <c r="T279" s="256" t="s">
        <v>18575</v>
      </c>
      <c r="U279" s="256" t="s">
        <v>5207</v>
      </c>
      <c r="V279" s="256" t="s">
        <v>5207</v>
      </c>
    </row>
    <row r="280" spans="1:22" ht="42.75" x14ac:dyDescent="0.45">
      <c r="A280" s="76" t="s">
        <v>500</v>
      </c>
      <c r="B280" s="251" t="s">
        <v>499</v>
      </c>
      <c r="C280" s="252" t="s">
        <v>9354</v>
      </c>
      <c r="D280" s="253" t="s">
        <v>21651</v>
      </c>
      <c r="E280" s="234" t="s">
        <v>21652</v>
      </c>
      <c r="F280" s="254">
        <v>4</v>
      </c>
      <c r="G280" s="252" t="s">
        <v>1359</v>
      </c>
      <c r="H280" s="252" t="s">
        <v>157</v>
      </c>
      <c r="I280" s="255" t="s">
        <v>490</v>
      </c>
      <c r="J280" s="255" t="s">
        <v>498</v>
      </c>
      <c r="K280" s="255" t="s">
        <v>500</v>
      </c>
      <c r="L280" s="236" t="s">
        <v>5191</v>
      </c>
      <c r="M280" s="254">
        <v>2</v>
      </c>
      <c r="N280" s="254">
        <v>9</v>
      </c>
      <c r="O280" s="254">
        <v>9</v>
      </c>
      <c r="P280" s="254">
        <v>2</v>
      </c>
      <c r="Q280" s="252"/>
      <c r="R280" s="254">
        <v>5</v>
      </c>
      <c r="S280" s="252" t="e">
        <v>#REF!</v>
      </c>
      <c r="T280" s="256" t="s">
        <v>26085</v>
      </c>
      <c r="U280" s="256" t="s">
        <v>26086</v>
      </c>
      <c r="V280" s="256" t="s">
        <v>26087</v>
      </c>
    </row>
    <row r="281" spans="1:22" x14ac:dyDescent="0.45">
      <c r="A281" s="76" t="s">
        <v>501</v>
      </c>
      <c r="B281" s="251" t="s">
        <v>502</v>
      </c>
      <c r="C281" s="252" t="s">
        <v>9355</v>
      </c>
      <c r="D281" s="253" t="s">
        <v>21650</v>
      </c>
      <c r="E281" s="234" t="s">
        <v>21842</v>
      </c>
      <c r="F281" s="254">
        <v>2</v>
      </c>
      <c r="G281" s="252" t="s">
        <v>11489</v>
      </c>
      <c r="H281" s="252" t="s">
        <v>157</v>
      </c>
      <c r="I281" s="255" t="s">
        <v>501</v>
      </c>
      <c r="J281" s="255" t="s">
        <v>1361</v>
      </c>
      <c r="K281" s="255" t="s">
        <v>1362</v>
      </c>
      <c r="L281" s="236" t="s">
        <v>5191</v>
      </c>
      <c r="M281" s="254">
        <v>1</v>
      </c>
      <c r="N281" s="254">
        <v>0</v>
      </c>
      <c r="O281" s="254">
        <v>0</v>
      </c>
      <c r="P281" s="254">
        <v>1</v>
      </c>
      <c r="Q281" s="252" t="s">
        <v>5191</v>
      </c>
      <c r="R281" s="254">
        <v>0</v>
      </c>
      <c r="S281" s="252" t="e">
        <v>#REF!</v>
      </c>
      <c r="T281" s="256" t="s">
        <v>18572</v>
      </c>
      <c r="U281" s="256" t="s">
        <v>5207</v>
      </c>
      <c r="V281" s="256" t="s">
        <v>5207</v>
      </c>
    </row>
    <row r="282" spans="1:22" x14ac:dyDescent="0.45">
      <c r="A282" s="76" t="s">
        <v>503</v>
      </c>
      <c r="B282" s="251" t="s">
        <v>504</v>
      </c>
      <c r="C282" s="252" t="s">
        <v>9356</v>
      </c>
      <c r="D282" s="253" t="s">
        <v>21649</v>
      </c>
      <c r="E282" s="234" t="s">
        <v>21650</v>
      </c>
      <c r="F282" s="254">
        <v>3</v>
      </c>
      <c r="G282" s="252" t="s">
        <v>11490</v>
      </c>
      <c r="H282" s="252" t="s">
        <v>157</v>
      </c>
      <c r="I282" s="255" t="s">
        <v>501</v>
      </c>
      <c r="J282" s="255" t="s">
        <v>503</v>
      </c>
      <c r="K282" s="255" t="s">
        <v>1362</v>
      </c>
      <c r="L282" s="236" t="s">
        <v>5191</v>
      </c>
      <c r="M282" s="254">
        <v>1</v>
      </c>
      <c r="N282" s="254">
        <v>0</v>
      </c>
      <c r="O282" s="254">
        <v>0</v>
      </c>
      <c r="P282" s="254">
        <v>1</v>
      </c>
      <c r="Q282" s="252" t="s">
        <v>5191</v>
      </c>
      <c r="R282" s="254">
        <v>0</v>
      </c>
      <c r="S282" s="252" t="e">
        <v>#REF!</v>
      </c>
      <c r="T282" s="256" t="s">
        <v>18571</v>
      </c>
      <c r="U282" s="256" t="s">
        <v>5207</v>
      </c>
      <c r="V282" s="256" t="s">
        <v>5207</v>
      </c>
    </row>
    <row r="283" spans="1:22" ht="42.75" x14ac:dyDescent="0.45">
      <c r="A283" s="76" t="s">
        <v>505</v>
      </c>
      <c r="B283" s="251" t="s">
        <v>506</v>
      </c>
      <c r="C283" s="252" t="s">
        <v>9357</v>
      </c>
      <c r="D283" s="253" t="s">
        <v>21648</v>
      </c>
      <c r="E283" s="234" t="s">
        <v>21649</v>
      </c>
      <c r="F283" s="254">
        <v>4</v>
      </c>
      <c r="G283" s="252" t="s">
        <v>1359</v>
      </c>
      <c r="H283" s="252" t="s">
        <v>157</v>
      </c>
      <c r="I283" s="255" t="s">
        <v>501</v>
      </c>
      <c r="J283" s="255" t="s">
        <v>503</v>
      </c>
      <c r="K283" s="255" t="s">
        <v>505</v>
      </c>
      <c r="L283" s="236" t="s">
        <v>5191</v>
      </c>
      <c r="M283" s="254">
        <v>1</v>
      </c>
      <c r="N283" s="254">
        <v>4</v>
      </c>
      <c r="O283" s="254">
        <v>4</v>
      </c>
      <c r="P283" s="254">
        <v>1</v>
      </c>
      <c r="Q283" s="252"/>
      <c r="R283" s="254">
        <v>6</v>
      </c>
      <c r="S283" s="252" t="e">
        <v>#REF!</v>
      </c>
      <c r="T283" s="256" t="s">
        <v>18570</v>
      </c>
      <c r="U283" s="256" t="s">
        <v>26088</v>
      </c>
      <c r="V283" s="256" t="s">
        <v>26089</v>
      </c>
    </row>
    <row r="284" spans="1:22" ht="28.5" x14ac:dyDescent="0.45">
      <c r="A284" s="76" t="s">
        <v>507</v>
      </c>
      <c r="B284" s="251" t="s">
        <v>508</v>
      </c>
      <c r="C284" s="252" t="s">
        <v>9358</v>
      </c>
      <c r="D284" s="253" t="s">
        <v>21647</v>
      </c>
      <c r="E284" s="234" t="s">
        <v>21649</v>
      </c>
      <c r="F284" s="254">
        <v>4</v>
      </c>
      <c r="G284" s="252" t="s">
        <v>1359</v>
      </c>
      <c r="H284" s="252" t="s">
        <v>157</v>
      </c>
      <c r="I284" s="255" t="s">
        <v>501</v>
      </c>
      <c r="J284" s="255" t="s">
        <v>503</v>
      </c>
      <c r="K284" s="255" t="s">
        <v>507</v>
      </c>
      <c r="L284" s="236" t="s">
        <v>5191</v>
      </c>
      <c r="M284" s="254">
        <v>1</v>
      </c>
      <c r="N284" s="254">
        <v>3</v>
      </c>
      <c r="O284" s="254">
        <v>3</v>
      </c>
      <c r="P284" s="254">
        <v>1</v>
      </c>
      <c r="Q284" s="252"/>
      <c r="R284" s="254">
        <v>3</v>
      </c>
      <c r="S284" s="252" t="e">
        <v>#REF!</v>
      </c>
      <c r="T284" s="256" t="s">
        <v>18569</v>
      </c>
      <c r="U284" s="256" t="s">
        <v>26090</v>
      </c>
      <c r="V284" s="256" t="s">
        <v>26091</v>
      </c>
    </row>
    <row r="285" spans="1:22" x14ac:dyDescent="0.45">
      <c r="A285" s="76" t="s">
        <v>509</v>
      </c>
      <c r="B285" s="251" t="s">
        <v>510</v>
      </c>
      <c r="C285" s="252" t="s">
        <v>9359</v>
      </c>
      <c r="D285" s="253" t="s">
        <v>21646</v>
      </c>
      <c r="E285" s="234" t="s">
        <v>21650</v>
      </c>
      <c r="F285" s="254">
        <v>3</v>
      </c>
      <c r="G285" s="252" t="s">
        <v>11490</v>
      </c>
      <c r="H285" s="252" t="s">
        <v>157</v>
      </c>
      <c r="I285" s="255" t="s">
        <v>501</v>
      </c>
      <c r="J285" s="255" t="s">
        <v>509</v>
      </c>
      <c r="K285" s="255" t="s">
        <v>1362</v>
      </c>
      <c r="L285" s="236" t="s">
        <v>5191</v>
      </c>
      <c r="M285" s="254">
        <v>1</v>
      </c>
      <c r="N285" s="254">
        <v>0</v>
      </c>
      <c r="O285" s="254">
        <v>0</v>
      </c>
      <c r="P285" s="254">
        <v>1</v>
      </c>
      <c r="Q285" s="252" t="s">
        <v>5191</v>
      </c>
      <c r="R285" s="254">
        <v>0</v>
      </c>
      <c r="S285" s="252" t="e">
        <v>#REF!</v>
      </c>
      <c r="T285" s="256" t="s">
        <v>18568</v>
      </c>
      <c r="U285" s="256" t="s">
        <v>5207</v>
      </c>
      <c r="V285" s="256" t="s">
        <v>5207</v>
      </c>
    </row>
    <row r="286" spans="1:22" ht="28.5" x14ac:dyDescent="0.45">
      <c r="A286" s="76" t="s">
        <v>511</v>
      </c>
      <c r="B286" s="251" t="s">
        <v>510</v>
      </c>
      <c r="C286" s="252" t="s">
        <v>9360</v>
      </c>
      <c r="D286" s="253" t="s">
        <v>21645</v>
      </c>
      <c r="E286" s="234" t="s">
        <v>21646</v>
      </c>
      <c r="F286" s="254">
        <v>4</v>
      </c>
      <c r="G286" s="252" t="s">
        <v>1359</v>
      </c>
      <c r="H286" s="252" t="s">
        <v>157</v>
      </c>
      <c r="I286" s="255" t="s">
        <v>501</v>
      </c>
      <c r="J286" s="255" t="s">
        <v>509</v>
      </c>
      <c r="K286" s="255" t="s">
        <v>511</v>
      </c>
      <c r="L286" s="236" t="s">
        <v>5191</v>
      </c>
      <c r="M286" s="254">
        <v>1</v>
      </c>
      <c r="N286" s="254">
        <v>5</v>
      </c>
      <c r="O286" s="254">
        <v>5</v>
      </c>
      <c r="P286" s="254">
        <v>1</v>
      </c>
      <c r="Q286" s="252"/>
      <c r="R286" s="254">
        <v>4</v>
      </c>
      <c r="S286" s="252" t="e">
        <v>#REF!</v>
      </c>
      <c r="T286" s="256" t="s">
        <v>18567</v>
      </c>
      <c r="U286" s="256" t="s">
        <v>26092</v>
      </c>
      <c r="V286" s="256" t="s">
        <v>26093</v>
      </c>
    </row>
    <row r="287" spans="1:22" x14ac:dyDescent="0.45">
      <c r="A287" s="76" t="s">
        <v>512</v>
      </c>
      <c r="B287" s="251" t="s">
        <v>513</v>
      </c>
      <c r="C287" s="252" t="s">
        <v>9361</v>
      </c>
      <c r="D287" s="253" t="s">
        <v>21644</v>
      </c>
      <c r="E287" s="234" t="s">
        <v>21650</v>
      </c>
      <c r="F287" s="254">
        <v>3</v>
      </c>
      <c r="G287" s="252" t="s">
        <v>11490</v>
      </c>
      <c r="H287" s="252" t="s">
        <v>157</v>
      </c>
      <c r="I287" s="255" t="s">
        <v>501</v>
      </c>
      <c r="J287" s="255" t="s">
        <v>512</v>
      </c>
      <c r="K287" s="255" t="s">
        <v>1362</v>
      </c>
      <c r="L287" s="236" t="s">
        <v>5191</v>
      </c>
      <c r="M287" s="254">
        <v>1</v>
      </c>
      <c r="N287" s="254">
        <v>0</v>
      </c>
      <c r="O287" s="254">
        <v>0</v>
      </c>
      <c r="P287" s="254">
        <v>1</v>
      </c>
      <c r="Q287" s="252" t="s">
        <v>5191</v>
      </c>
      <c r="R287" s="254">
        <v>0</v>
      </c>
      <c r="S287" s="252" t="e">
        <v>#REF!</v>
      </c>
      <c r="T287" s="256" t="s">
        <v>18566</v>
      </c>
      <c r="U287" s="256" t="s">
        <v>5207</v>
      </c>
      <c r="V287" s="256" t="s">
        <v>5207</v>
      </c>
    </row>
    <row r="288" spans="1:22" ht="42.75" x14ac:dyDescent="0.45">
      <c r="A288" s="76" t="s">
        <v>514</v>
      </c>
      <c r="B288" s="251" t="s">
        <v>513</v>
      </c>
      <c r="C288" s="252" t="s">
        <v>9362</v>
      </c>
      <c r="D288" s="253" t="s">
        <v>21643</v>
      </c>
      <c r="E288" s="234" t="s">
        <v>21644</v>
      </c>
      <c r="F288" s="254">
        <v>4</v>
      </c>
      <c r="G288" s="252" t="s">
        <v>1359</v>
      </c>
      <c r="H288" s="252" t="s">
        <v>157</v>
      </c>
      <c r="I288" s="255" t="s">
        <v>501</v>
      </c>
      <c r="J288" s="255" t="s">
        <v>512</v>
      </c>
      <c r="K288" s="255" t="s">
        <v>514</v>
      </c>
      <c r="L288" s="236" t="s">
        <v>5191</v>
      </c>
      <c r="M288" s="254">
        <v>1</v>
      </c>
      <c r="N288" s="254">
        <v>9</v>
      </c>
      <c r="O288" s="254">
        <v>9</v>
      </c>
      <c r="P288" s="254">
        <v>1</v>
      </c>
      <c r="Q288" s="252"/>
      <c r="R288" s="254">
        <v>3</v>
      </c>
      <c r="S288" s="252" t="e">
        <v>#REF!</v>
      </c>
      <c r="T288" s="256" t="s">
        <v>18565</v>
      </c>
      <c r="U288" s="256" t="s">
        <v>26094</v>
      </c>
      <c r="V288" s="256" t="s">
        <v>26095</v>
      </c>
    </row>
    <row r="289" spans="1:22" x14ac:dyDescent="0.45">
      <c r="A289" s="76" t="s">
        <v>515</v>
      </c>
      <c r="B289" s="251" t="s">
        <v>516</v>
      </c>
      <c r="C289" s="252" t="s">
        <v>9363</v>
      </c>
      <c r="D289" s="253" t="s">
        <v>21642</v>
      </c>
      <c r="E289" s="234" t="s">
        <v>21650</v>
      </c>
      <c r="F289" s="254">
        <v>3</v>
      </c>
      <c r="G289" s="252" t="s">
        <v>11490</v>
      </c>
      <c r="H289" s="252" t="s">
        <v>157</v>
      </c>
      <c r="I289" s="255" t="s">
        <v>501</v>
      </c>
      <c r="J289" s="255" t="s">
        <v>515</v>
      </c>
      <c r="K289" s="255" t="s">
        <v>1362</v>
      </c>
      <c r="L289" s="236" t="s">
        <v>5191</v>
      </c>
      <c r="M289" s="254">
        <v>1</v>
      </c>
      <c r="N289" s="254">
        <v>0</v>
      </c>
      <c r="O289" s="254">
        <v>0</v>
      </c>
      <c r="P289" s="254">
        <v>1</v>
      </c>
      <c r="Q289" s="252" t="s">
        <v>5191</v>
      </c>
      <c r="R289" s="254">
        <v>0</v>
      </c>
      <c r="S289" s="252" t="e">
        <v>#REF!</v>
      </c>
      <c r="T289" s="256" t="s">
        <v>18564</v>
      </c>
      <c r="U289" s="256" t="s">
        <v>5207</v>
      </c>
      <c r="V289" s="256" t="s">
        <v>5207</v>
      </c>
    </row>
    <row r="290" spans="1:22" x14ac:dyDescent="0.45">
      <c r="A290" s="76" t="s">
        <v>517</v>
      </c>
      <c r="B290" s="251" t="s">
        <v>516</v>
      </c>
      <c r="C290" s="252" t="s">
        <v>9364</v>
      </c>
      <c r="D290" s="253" t="s">
        <v>21641</v>
      </c>
      <c r="E290" s="234" t="s">
        <v>21642</v>
      </c>
      <c r="F290" s="254">
        <v>4</v>
      </c>
      <c r="G290" s="252" t="s">
        <v>1359</v>
      </c>
      <c r="H290" s="252" t="s">
        <v>157</v>
      </c>
      <c r="I290" s="255" t="s">
        <v>501</v>
      </c>
      <c r="J290" s="255" t="s">
        <v>515</v>
      </c>
      <c r="K290" s="255" t="s">
        <v>517</v>
      </c>
      <c r="L290" s="236" t="s">
        <v>5191</v>
      </c>
      <c r="M290" s="254">
        <v>1</v>
      </c>
      <c r="N290" s="254">
        <v>1</v>
      </c>
      <c r="O290" s="254">
        <v>1</v>
      </c>
      <c r="P290" s="254">
        <v>1</v>
      </c>
      <c r="Q290" s="252"/>
      <c r="R290" s="254">
        <v>1</v>
      </c>
      <c r="S290" s="252" t="e">
        <v>#REF!</v>
      </c>
      <c r="T290" s="256" t="s">
        <v>18563</v>
      </c>
      <c r="U290" s="256" t="s">
        <v>20283</v>
      </c>
      <c r="V290" s="256" t="s">
        <v>25021</v>
      </c>
    </row>
    <row r="291" spans="1:22" x14ac:dyDescent="0.45">
      <c r="A291" s="76" t="s">
        <v>518</v>
      </c>
      <c r="B291" s="251" t="s">
        <v>519</v>
      </c>
      <c r="C291" s="252" t="s">
        <v>9365</v>
      </c>
      <c r="D291" s="253" t="s">
        <v>21640</v>
      </c>
      <c r="E291" s="234" t="s">
        <v>21650</v>
      </c>
      <c r="F291" s="254">
        <v>3</v>
      </c>
      <c r="G291" s="252" t="s">
        <v>11490</v>
      </c>
      <c r="H291" s="252" t="s">
        <v>157</v>
      </c>
      <c r="I291" s="255" t="s">
        <v>501</v>
      </c>
      <c r="J291" s="255" t="s">
        <v>518</v>
      </c>
      <c r="K291" s="255" t="s">
        <v>1362</v>
      </c>
      <c r="L291" s="236" t="s">
        <v>5191</v>
      </c>
      <c r="M291" s="254">
        <v>1</v>
      </c>
      <c r="N291" s="254">
        <v>0</v>
      </c>
      <c r="O291" s="254">
        <v>0</v>
      </c>
      <c r="P291" s="254">
        <v>1</v>
      </c>
      <c r="Q291" s="252" t="s">
        <v>5191</v>
      </c>
      <c r="R291" s="254">
        <v>0</v>
      </c>
      <c r="S291" s="252" t="e">
        <v>#REF!</v>
      </c>
      <c r="T291" s="256" t="s">
        <v>18562</v>
      </c>
      <c r="U291" s="256" t="s">
        <v>5207</v>
      </c>
      <c r="V291" s="256" t="s">
        <v>5207</v>
      </c>
    </row>
    <row r="292" spans="1:22" x14ac:dyDescent="0.45">
      <c r="A292" s="76" t="s">
        <v>520</v>
      </c>
      <c r="B292" s="251" t="s">
        <v>521</v>
      </c>
      <c r="C292" s="252" t="s">
        <v>9366</v>
      </c>
      <c r="D292" s="253" t="s">
        <v>21639</v>
      </c>
      <c r="E292" s="234" t="s">
        <v>21640</v>
      </c>
      <c r="F292" s="254">
        <v>4</v>
      </c>
      <c r="G292" s="252" t="s">
        <v>1359</v>
      </c>
      <c r="H292" s="252" t="s">
        <v>157</v>
      </c>
      <c r="I292" s="255" t="s">
        <v>501</v>
      </c>
      <c r="J292" s="255" t="s">
        <v>518</v>
      </c>
      <c r="K292" s="255" t="s">
        <v>520</v>
      </c>
      <c r="L292" s="236" t="s">
        <v>5191</v>
      </c>
      <c r="M292" s="254">
        <v>1</v>
      </c>
      <c r="N292" s="254">
        <v>2</v>
      </c>
      <c r="O292" s="254">
        <v>2</v>
      </c>
      <c r="P292" s="254">
        <v>1</v>
      </c>
      <c r="Q292" s="252"/>
      <c r="R292" s="254">
        <v>1</v>
      </c>
      <c r="S292" s="252" t="e">
        <v>#REF!</v>
      </c>
      <c r="T292" s="256" t="s">
        <v>18561</v>
      </c>
      <c r="U292" s="256" t="s">
        <v>26096</v>
      </c>
      <c r="V292" s="256" t="s">
        <v>25021</v>
      </c>
    </row>
    <row r="293" spans="1:22" x14ac:dyDescent="0.45">
      <c r="A293" s="76" t="s">
        <v>522</v>
      </c>
      <c r="B293" s="251" t="s">
        <v>523</v>
      </c>
      <c r="C293" s="252" t="s">
        <v>9367</v>
      </c>
      <c r="D293" s="253" t="s">
        <v>21638</v>
      </c>
      <c r="E293" s="234" t="s">
        <v>21640</v>
      </c>
      <c r="F293" s="254">
        <v>4</v>
      </c>
      <c r="G293" s="252" t="s">
        <v>1359</v>
      </c>
      <c r="H293" s="252" t="s">
        <v>157</v>
      </c>
      <c r="I293" s="255" t="s">
        <v>501</v>
      </c>
      <c r="J293" s="255" t="s">
        <v>518</v>
      </c>
      <c r="K293" s="255" t="s">
        <v>522</v>
      </c>
      <c r="L293" s="236" t="s">
        <v>5191</v>
      </c>
      <c r="M293" s="254">
        <v>1</v>
      </c>
      <c r="N293" s="254">
        <v>3</v>
      </c>
      <c r="O293" s="254">
        <v>3</v>
      </c>
      <c r="P293" s="254">
        <v>1</v>
      </c>
      <c r="Q293" s="252"/>
      <c r="R293" s="254">
        <v>2</v>
      </c>
      <c r="S293" s="252" t="e">
        <v>#REF!</v>
      </c>
      <c r="T293" s="256" t="s">
        <v>18560</v>
      </c>
      <c r="U293" s="256" t="s">
        <v>26097</v>
      </c>
      <c r="V293" s="256" t="s">
        <v>26098</v>
      </c>
    </row>
    <row r="294" spans="1:22" ht="28.5" x14ac:dyDescent="0.45">
      <c r="A294" s="76" t="s">
        <v>524</v>
      </c>
      <c r="B294" s="251" t="s">
        <v>525</v>
      </c>
      <c r="C294" s="252" t="s">
        <v>9368</v>
      </c>
      <c r="D294" s="253" t="s">
        <v>21637</v>
      </c>
      <c r="E294" s="234" t="s">
        <v>21640</v>
      </c>
      <c r="F294" s="254">
        <v>4</v>
      </c>
      <c r="G294" s="252" t="s">
        <v>1359</v>
      </c>
      <c r="H294" s="252" t="s">
        <v>157</v>
      </c>
      <c r="I294" s="255" t="s">
        <v>501</v>
      </c>
      <c r="J294" s="255" t="s">
        <v>518</v>
      </c>
      <c r="K294" s="255" t="s">
        <v>524</v>
      </c>
      <c r="L294" s="236" t="s">
        <v>5191</v>
      </c>
      <c r="M294" s="254">
        <v>1</v>
      </c>
      <c r="N294" s="254">
        <v>4</v>
      </c>
      <c r="O294" s="254">
        <v>4</v>
      </c>
      <c r="P294" s="254">
        <v>1</v>
      </c>
      <c r="Q294" s="252"/>
      <c r="R294" s="254">
        <v>2</v>
      </c>
      <c r="S294" s="252" t="e">
        <v>#REF!</v>
      </c>
      <c r="T294" s="256" t="s">
        <v>18559</v>
      </c>
      <c r="U294" s="256" t="s">
        <v>26099</v>
      </c>
      <c r="V294" s="256" t="s">
        <v>26100</v>
      </c>
    </row>
    <row r="295" spans="1:22" x14ac:dyDescent="0.45">
      <c r="A295" s="76" t="s">
        <v>526</v>
      </c>
      <c r="B295" s="251" t="s">
        <v>527</v>
      </c>
      <c r="C295" s="252" t="s">
        <v>9369</v>
      </c>
      <c r="D295" s="253" t="s">
        <v>21636</v>
      </c>
      <c r="E295" s="234" t="s">
        <v>21842</v>
      </c>
      <c r="F295" s="254">
        <v>2</v>
      </c>
      <c r="G295" s="252" t="s">
        <v>11489</v>
      </c>
      <c r="H295" s="252" t="s">
        <v>157</v>
      </c>
      <c r="I295" s="255" t="s">
        <v>526</v>
      </c>
      <c r="J295" s="255" t="s">
        <v>1361</v>
      </c>
      <c r="K295" s="255" t="s">
        <v>1362</v>
      </c>
      <c r="L295" s="236" t="s">
        <v>5191</v>
      </c>
      <c r="M295" s="254">
        <v>1</v>
      </c>
      <c r="N295" s="254">
        <v>0</v>
      </c>
      <c r="O295" s="254">
        <v>0</v>
      </c>
      <c r="P295" s="254">
        <v>1</v>
      </c>
      <c r="Q295" s="252" t="s">
        <v>5191</v>
      </c>
      <c r="R295" s="254">
        <v>0</v>
      </c>
      <c r="S295" s="252" t="e">
        <v>#REF!</v>
      </c>
      <c r="T295" s="256" t="s">
        <v>18558</v>
      </c>
      <c r="U295" s="256" t="s">
        <v>5207</v>
      </c>
      <c r="V295" s="256" t="s">
        <v>5207</v>
      </c>
    </row>
    <row r="296" spans="1:22" x14ac:dyDescent="0.45">
      <c r="A296" s="76" t="s">
        <v>528</v>
      </c>
      <c r="B296" s="251" t="s">
        <v>527</v>
      </c>
      <c r="C296" s="252" t="s">
        <v>9370</v>
      </c>
      <c r="D296" s="253" t="s">
        <v>21635</v>
      </c>
      <c r="E296" s="234" t="s">
        <v>21636</v>
      </c>
      <c r="F296" s="254">
        <v>3</v>
      </c>
      <c r="G296" s="252" t="s">
        <v>11490</v>
      </c>
      <c r="H296" s="252" t="s">
        <v>157</v>
      </c>
      <c r="I296" s="255" t="s">
        <v>526</v>
      </c>
      <c r="J296" s="255" t="s">
        <v>528</v>
      </c>
      <c r="K296" s="255" t="s">
        <v>1362</v>
      </c>
      <c r="L296" s="236" t="s">
        <v>5191</v>
      </c>
      <c r="M296" s="254">
        <v>1</v>
      </c>
      <c r="N296" s="254">
        <v>0</v>
      </c>
      <c r="O296" s="254">
        <v>0</v>
      </c>
      <c r="P296" s="254">
        <v>1</v>
      </c>
      <c r="Q296" s="252" t="s">
        <v>5191</v>
      </c>
      <c r="R296" s="254">
        <v>0</v>
      </c>
      <c r="S296" s="252" t="e">
        <v>#REF!</v>
      </c>
      <c r="T296" s="256" t="s">
        <v>18557</v>
      </c>
      <c r="U296" s="256" t="s">
        <v>5207</v>
      </c>
      <c r="V296" s="256" t="s">
        <v>5207</v>
      </c>
    </row>
    <row r="297" spans="1:22" ht="71.25" x14ac:dyDescent="0.45">
      <c r="A297" s="76" t="s">
        <v>529</v>
      </c>
      <c r="B297" s="251" t="s">
        <v>527</v>
      </c>
      <c r="C297" s="252" t="s">
        <v>9371</v>
      </c>
      <c r="D297" s="253" t="s">
        <v>21634</v>
      </c>
      <c r="E297" s="234" t="s">
        <v>21635</v>
      </c>
      <c r="F297" s="254">
        <v>4</v>
      </c>
      <c r="G297" s="252" t="s">
        <v>1359</v>
      </c>
      <c r="H297" s="252" t="s">
        <v>157</v>
      </c>
      <c r="I297" s="255" t="s">
        <v>526</v>
      </c>
      <c r="J297" s="255" t="s">
        <v>528</v>
      </c>
      <c r="K297" s="255" t="s">
        <v>529</v>
      </c>
      <c r="L297" s="236" t="s">
        <v>5191</v>
      </c>
      <c r="M297" s="254">
        <v>4</v>
      </c>
      <c r="N297" s="254">
        <v>13</v>
      </c>
      <c r="O297" s="254">
        <v>13</v>
      </c>
      <c r="P297" s="254">
        <v>4</v>
      </c>
      <c r="Q297" s="252"/>
      <c r="R297" s="254">
        <v>6</v>
      </c>
      <c r="S297" s="252" t="e">
        <v>#REF!</v>
      </c>
      <c r="T297" s="256" t="s">
        <v>26101</v>
      </c>
      <c r="U297" s="256" t="s">
        <v>26102</v>
      </c>
      <c r="V297" s="256" t="s">
        <v>26103</v>
      </c>
    </row>
    <row r="298" spans="1:22" x14ac:dyDescent="0.45">
      <c r="A298" s="76" t="s">
        <v>530</v>
      </c>
      <c r="B298" s="251" t="s">
        <v>531</v>
      </c>
      <c r="C298" s="252" t="s">
        <v>9372</v>
      </c>
      <c r="D298" s="253" t="s">
        <v>21633</v>
      </c>
      <c r="E298" s="234" t="s">
        <v>21842</v>
      </c>
      <c r="F298" s="254">
        <v>2</v>
      </c>
      <c r="G298" s="252" t="s">
        <v>11489</v>
      </c>
      <c r="H298" s="252" t="s">
        <v>157</v>
      </c>
      <c r="I298" s="255" t="s">
        <v>530</v>
      </c>
      <c r="J298" s="255" t="s">
        <v>1361</v>
      </c>
      <c r="K298" s="255" t="s">
        <v>1362</v>
      </c>
      <c r="L298" s="236" t="s">
        <v>5191</v>
      </c>
      <c r="M298" s="254">
        <v>1</v>
      </c>
      <c r="N298" s="254">
        <v>0</v>
      </c>
      <c r="O298" s="254">
        <v>0</v>
      </c>
      <c r="P298" s="254">
        <v>1</v>
      </c>
      <c r="Q298" s="252" t="s">
        <v>5191</v>
      </c>
      <c r="R298" s="254">
        <v>0</v>
      </c>
      <c r="S298" s="252" t="e">
        <v>#REF!</v>
      </c>
      <c r="T298" s="256" t="s">
        <v>18552</v>
      </c>
      <c r="U298" s="256" t="s">
        <v>5207</v>
      </c>
      <c r="V298" s="256" t="s">
        <v>5207</v>
      </c>
    </row>
    <row r="299" spans="1:22" x14ac:dyDescent="0.45">
      <c r="A299" s="76" t="s">
        <v>532</v>
      </c>
      <c r="B299" s="251" t="s">
        <v>533</v>
      </c>
      <c r="C299" s="252" t="s">
        <v>9373</v>
      </c>
      <c r="D299" s="253" t="s">
        <v>21632</v>
      </c>
      <c r="E299" s="234" t="s">
        <v>21633</v>
      </c>
      <c r="F299" s="254">
        <v>3</v>
      </c>
      <c r="G299" s="252" t="s">
        <v>11490</v>
      </c>
      <c r="H299" s="252" t="s">
        <v>157</v>
      </c>
      <c r="I299" s="255" t="s">
        <v>530</v>
      </c>
      <c r="J299" s="255" t="s">
        <v>532</v>
      </c>
      <c r="K299" s="255" t="s">
        <v>1362</v>
      </c>
      <c r="L299" s="236" t="s">
        <v>5191</v>
      </c>
      <c r="M299" s="254">
        <v>1</v>
      </c>
      <c r="N299" s="254">
        <v>0</v>
      </c>
      <c r="O299" s="254">
        <v>0</v>
      </c>
      <c r="P299" s="254">
        <v>1</v>
      </c>
      <c r="Q299" s="252" t="s">
        <v>5191</v>
      </c>
      <c r="R299" s="254">
        <v>0</v>
      </c>
      <c r="S299" s="252" t="e">
        <v>#REF!</v>
      </c>
      <c r="T299" s="256" t="s">
        <v>18551</v>
      </c>
      <c r="U299" s="256" t="s">
        <v>5207</v>
      </c>
      <c r="V299" s="256" t="s">
        <v>5207</v>
      </c>
    </row>
    <row r="300" spans="1:22" x14ac:dyDescent="0.45">
      <c r="A300" s="76" t="s">
        <v>534</v>
      </c>
      <c r="B300" s="251" t="s">
        <v>535</v>
      </c>
      <c r="C300" s="252" t="s">
        <v>9374</v>
      </c>
      <c r="D300" s="253" t="s">
        <v>21631</v>
      </c>
      <c r="E300" s="234" t="s">
        <v>21632</v>
      </c>
      <c r="F300" s="254">
        <v>4</v>
      </c>
      <c r="G300" s="252" t="s">
        <v>1359</v>
      </c>
      <c r="H300" s="252" t="s">
        <v>157</v>
      </c>
      <c r="I300" s="255" t="s">
        <v>530</v>
      </c>
      <c r="J300" s="255" t="s">
        <v>532</v>
      </c>
      <c r="K300" s="255" t="s">
        <v>534</v>
      </c>
      <c r="L300" s="236" t="s">
        <v>5191</v>
      </c>
      <c r="M300" s="254">
        <v>2</v>
      </c>
      <c r="N300" s="254">
        <v>2</v>
      </c>
      <c r="O300" s="254">
        <v>2</v>
      </c>
      <c r="P300" s="254">
        <v>2</v>
      </c>
      <c r="Q300" s="252"/>
      <c r="R300" s="254">
        <v>2</v>
      </c>
      <c r="S300" s="252" t="e">
        <v>#REF!</v>
      </c>
      <c r="T300" s="256" t="s">
        <v>26104</v>
      </c>
      <c r="U300" s="256" t="s">
        <v>26105</v>
      </c>
      <c r="V300" s="256" t="s">
        <v>26106</v>
      </c>
    </row>
    <row r="301" spans="1:22" x14ac:dyDescent="0.45">
      <c r="A301" s="76" t="s">
        <v>536</v>
      </c>
      <c r="B301" s="251" t="s">
        <v>537</v>
      </c>
      <c r="C301" s="252" t="s">
        <v>9375</v>
      </c>
      <c r="D301" s="253" t="s">
        <v>21630</v>
      </c>
      <c r="E301" s="234" t="s">
        <v>21632</v>
      </c>
      <c r="F301" s="254">
        <v>4</v>
      </c>
      <c r="G301" s="252" t="s">
        <v>1359</v>
      </c>
      <c r="H301" s="252" t="s">
        <v>157</v>
      </c>
      <c r="I301" s="255" t="s">
        <v>530</v>
      </c>
      <c r="J301" s="255" t="s">
        <v>532</v>
      </c>
      <c r="K301" s="255" t="s">
        <v>536</v>
      </c>
      <c r="L301" s="236" t="s">
        <v>5191</v>
      </c>
      <c r="M301" s="254">
        <v>1</v>
      </c>
      <c r="N301" s="254">
        <v>1</v>
      </c>
      <c r="O301" s="254">
        <v>1</v>
      </c>
      <c r="P301" s="254">
        <v>1</v>
      </c>
      <c r="Q301" s="252"/>
      <c r="R301" s="254">
        <v>1</v>
      </c>
      <c r="S301" s="252" t="e">
        <v>#REF!</v>
      </c>
      <c r="T301" s="256" t="s">
        <v>18548</v>
      </c>
      <c r="U301" s="256" t="s">
        <v>20250</v>
      </c>
      <c r="V301" s="256" t="s">
        <v>25045</v>
      </c>
    </row>
    <row r="302" spans="1:22" x14ac:dyDescent="0.45">
      <c r="A302" s="76" t="s">
        <v>538</v>
      </c>
      <c r="B302" s="251" t="s">
        <v>539</v>
      </c>
      <c r="C302" s="252" t="s">
        <v>9376</v>
      </c>
      <c r="D302" s="253" t="s">
        <v>21629</v>
      </c>
      <c r="E302" s="234" t="s">
        <v>21633</v>
      </c>
      <c r="F302" s="254">
        <v>3</v>
      </c>
      <c r="G302" s="252" t="s">
        <v>11490</v>
      </c>
      <c r="H302" s="252" t="s">
        <v>157</v>
      </c>
      <c r="I302" s="255" t="s">
        <v>530</v>
      </c>
      <c r="J302" s="255" t="s">
        <v>538</v>
      </c>
      <c r="K302" s="255" t="s">
        <v>1362</v>
      </c>
      <c r="L302" s="236" t="s">
        <v>5191</v>
      </c>
      <c r="M302" s="254">
        <v>1</v>
      </c>
      <c r="N302" s="254">
        <v>0</v>
      </c>
      <c r="O302" s="254">
        <v>0</v>
      </c>
      <c r="P302" s="254">
        <v>1</v>
      </c>
      <c r="Q302" s="252" t="s">
        <v>5191</v>
      </c>
      <c r="R302" s="254">
        <v>0</v>
      </c>
      <c r="S302" s="252" t="e">
        <v>#REF!</v>
      </c>
      <c r="T302" s="256" t="s">
        <v>18547</v>
      </c>
      <c r="U302" s="256" t="s">
        <v>5207</v>
      </c>
      <c r="V302" s="256" t="s">
        <v>5207</v>
      </c>
    </row>
    <row r="303" spans="1:22" x14ac:dyDescent="0.45">
      <c r="A303" s="76" t="s">
        <v>540</v>
      </c>
      <c r="B303" s="251" t="s">
        <v>539</v>
      </c>
      <c r="C303" s="252" t="s">
        <v>9377</v>
      </c>
      <c r="D303" s="253" t="s">
        <v>21628</v>
      </c>
      <c r="E303" s="234" t="s">
        <v>21629</v>
      </c>
      <c r="F303" s="254">
        <v>4</v>
      </c>
      <c r="G303" s="252" t="s">
        <v>1359</v>
      </c>
      <c r="H303" s="252" t="s">
        <v>157</v>
      </c>
      <c r="I303" s="255" t="s">
        <v>530</v>
      </c>
      <c r="J303" s="255" t="s">
        <v>538</v>
      </c>
      <c r="K303" s="255" t="s">
        <v>540</v>
      </c>
      <c r="L303" s="236" t="s">
        <v>5191</v>
      </c>
      <c r="M303" s="254">
        <v>1</v>
      </c>
      <c r="N303" s="254">
        <v>3</v>
      </c>
      <c r="O303" s="254">
        <v>3</v>
      </c>
      <c r="P303" s="254">
        <v>1</v>
      </c>
      <c r="Q303" s="252"/>
      <c r="R303" s="254">
        <v>1</v>
      </c>
      <c r="S303" s="252" t="e">
        <v>#REF!</v>
      </c>
      <c r="T303" s="256" t="s">
        <v>18546</v>
      </c>
      <c r="U303" s="256" t="s">
        <v>26107</v>
      </c>
      <c r="V303" s="256" t="s">
        <v>25047</v>
      </c>
    </row>
    <row r="304" spans="1:22" x14ac:dyDescent="0.45">
      <c r="A304" s="76" t="s">
        <v>541</v>
      </c>
      <c r="B304" s="251" t="s">
        <v>542</v>
      </c>
      <c r="C304" s="252" t="s">
        <v>9378</v>
      </c>
      <c r="D304" s="253" t="s">
        <v>21627</v>
      </c>
      <c r="E304" s="234" t="s">
        <v>21633</v>
      </c>
      <c r="F304" s="254">
        <v>3</v>
      </c>
      <c r="G304" s="252" t="s">
        <v>11490</v>
      </c>
      <c r="H304" s="252" t="s">
        <v>157</v>
      </c>
      <c r="I304" s="255" t="s">
        <v>530</v>
      </c>
      <c r="J304" s="255" t="s">
        <v>541</v>
      </c>
      <c r="K304" s="255" t="s">
        <v>1362</v>
      </c>
      <c r="L304" s="236" t="s">
        <v>5191</v>
      </c>
      <c r="M304" s="254">
        <v>1</v>
      </c>
      <c r="N304" s="254">
        <v>0</v>
      </c>
      <c r="O304" s="254">
        <v>0</v>
      </c>
      <c r="P304" s="254">
        <v>1</v>
      </c>
      <c r="Q304" s="252" t="s">
        <v>5191</v>
      </c>
      <c r="R304" s="254">
        <v>0</v>
      </c>
      <c r="S304" s="252" t="e">
        <v>#REF!</v>
      </c>
      <c r="T304" s="256" t="s">
        <v>18545</v>
      </c>
      <c r="U304" s="256" t="s">
        <v>5207</v>
      </c>
      <c r="V304" s="256" t="s">
        <v>5207</v>
      </c>
    </row>
    <row r="305" spans="1:22" ht="28.5" x14ac:dyDescent="0.45">
      <c r="A305" s="76" t="s">
        <v>543</v>
      </c>
      <c r="B305" s="251" t="s">
        <v>542</v>
      </c>
      <c r="C305" s="252" t="s">
        <v>9379</v>
      </c>
      <c r="D305" s="253" t="s">
        <v>21626</v>
      </c>
      <c r="E305" s="234" t="s">
        <v>21627</v>
      </c>
      <c r="F305" s="254">
        <v>4</v>
      </c>
      <c r="G305" s="252" t="s">
        <v>1359</v>
      </c>
      <c r="H305" s="252" t="s">
        <v>157</v>
      </c>
      <c r="I305" s="255" t="s">
        <v>530</v>
      </c>
      <c r="J305" s="255" t="s">
        <v>541</v>
      </c>
      <c r="K305" s="255" t="s">
        <v>543</v>
      </c>
      <c r="L305" s="236" t="s">
        <v>5191</v>
      </c>
      <c r="M305" s="254">
        <v>1</v>
      </c>
      <c r="N305" s="254">
        <v>2</v>
      </c>
      <c r="O305" s="254">
        <v>2</v>
      </c>
      <c r="P305" s="254">
        <v>1</v>
      </c>
      <c r="Q305" s="252"/>
      <c r="R305" s="254">
        <v>3</v>
      </c>
      <c r="S305" s="252" t="e">
        <v>#REF!</v>
      </c>
      <c r="T305" s="256" t="s">
        <v>18544</v>
      </c>
      <c r="U305" s="256" t="s">
        <v>26108</v>
      </c>
      <c r="V305" s="256" t="s">
        <v>26109</v>
      </c>
    </row>
    <row r="306" spans="1:22" x14ac:dyDescent="0.45">
      <c r="A306" s="76" t="s">
        <v>544</v>
      </c>
      <c r="B306" s="251" t="s">
        <v>545</v>
      </c>
      <c r="C306" s="252" t="s">
        <v>9380</v>
      </c>
      <c r="D306" s="253" t="s">
        <v>21625</v>
      </c>
      <c r="E306" s="234" t="s">
        <v>21633</v>
      </c>
      <c r="F306" s="254">
        <v>3</v>
      </c>
      <c r="G306" s="252" t="s">
        <v>11490</v>
      </c>
      <c r="H306" s="252" t="s">
        <v>157</v>
      </c>
      <c r="I306" s="255" t="s">
        <v>530</v>
      </c>
      <c r="J306" s="255" t="s">
        <v>544</v>
      </c>
      <c r="K306" s="255" t="s">
        <v>1362</v>
      </c>
      <c r="L306" s="236" t="s">
        <v>5191</v>
      </c>
      <c r="M306" s="254">
        <v>1</v>
      </c>
      <c r="N306" s="254">
        <v>0</v>
      </c>
      <c r="O306" s="254">
        <v>0</v>
      </c>
      <c r="P306" s="254">
        <v>1</v>
      </c>
      <c r="Q306" s="252" t="s">
        <v>5191</v>
      </c>
      <c r="R306" s="254">
        <v>0</v>
      </c>
      <c r="S306" s="252" t="e">
        <v>#REF!</v>
      </c>
      <c r="T306" s="256" t="s">
        <v>18543</v>
      </c>
      <c r="U306" s="256" t="s">
        <v>5207</v>
      </c>
      <c r="V306" s="256" t="s">
        <v>5207</v>
      </c>
    </row>
    <row r="307" spans="1:22" ht="28.5" x14ac:dyDescent="0.45">
      <c r="A307" s="76" t="s">
        <v>546</v>
      </c>
      <c r="B307" s="251" t="s">
        <v>545</v>
      </c>
      <c r="C307" s="252" t="s">
        <v>9381</v>
      </c>
      <c r="D307" s="253" t="s">
        <v>21624</v>
      </c>
      <c r="E307" s="234" t="s">
        <v>21625</v>
      </c>
      <c r="F307" s="254">
        <v>4</v>
      </c>
      <c r="G307" s="252" t="s">
        <v>1359</v>
      </c>
      <c r="H307" s="252" t="s">
        <v>157</v>
      </c>
      <c r="I307" s="255" t="s">
        <v>530</v>
      </c>
      <c r="J307" s="255" t="s">
        <v>544</v>
      </c>
      <c r="K307" s="255" t="s">
        <v>546</v>
      </c>
      <c r="L307" s="236" t="s">
        <v>5191</v>
      </c>
      <c r="M307" s="254">
        <v>1</v>
      </c>
      <c r="N307" s="254">
        <v>3</v>
      </c>
      <c r="O307" s="254">
        <v>3</v>
      </c>
      <c r="P307" s="254">
        <v>1</v>
      </c>
      <c r="Q307" s="252"/>
      <c r="R307" s="254">
        <v>4</v>
      </c>
      <c r="S307" s="252" t="e">
        <v>#REF!</v>
      </c>
      <c r="T307" s="256" t="s">
        <v>18542</v>
      </c>
      <c r="U307" s="256" t="s">
        <v>26110</v>
      </c>
      <c r="V307" s="256" t="s">
        <v>26111</v>
      </c>
    </row>
    <row r="308" spans="1:22" x14ac:dyDescent="0.45">
      <c r="A308" s="76" t="s">
        <v>547</v>
      </c>
      <c r="B308" s="251" t="s">
        <v>548</v>
      </c>
      <c r="C308" s="252" t="s">
        <v>9382</v>
      </c>
      <c r="D308" s="253" t="s">
        <v>21623</v>
      </c>
      <c r="E308" s="234" t="s">
        <v>21633</v>
      </c>
      <c r="F308" s="254">
        <v>3</v>
      </c>
      <c r="G308" s="252" t="s">
        <v>11490</v>
      </c>
      <c r="H308" s="252" t="s">
        <v>157</v>
      </c>
      <c r="I308" s="255" t="s">
        <v>530</v>
      </c>
      <c r="J308" s="255" t="s">
        <v>547</v>
      </c>
      <c r="K308" s="255" t="s">
        <v>1362</v>
      </c>
      <c r="L308" s="236" t="s">
        <v>5191</v>
      </c>
      <c r="M308" s="254">
        <v>1</v>
      </c>
      <c r="N308" s="254">
        <v>0</v>
      </c>
      <c r="O308" s="254">
        <v>0</v>
      </c>
      <c r="P308" s="254">
        <v>1</v>
      </c>
      <c r="Q308" s="252" t="s">
        <v>5191</v>
      </c>
      <c r="R308" s="254">
        <v>0</v>
      </c>
      <c r="S308" s="252" t="e">
        <v>#REF!</v>
      </c>
      <c r="T308" s="256" t="s">
        <v>18541</v>
      </c>
      <c r="U308" s="256" t="s">
        <v>5207</v>
      </c>
      <c r="V308" s="256" t="s">
        <v>5207</v>
      </c>
    </row>
    <row r="309" spans="1:22" ht="42.75" x14ac:dyDescent="0.45">
      <c r="A309" s="76" t="s">
        <v>549</v>
      </c>
      <c r="B309" s="251" t="s">
        <v>548</v>
      </c>
      <c r="C309" s="252" t="s">
        <v>9383</v>
      </c>
      <c r="D309" s="253" t="s">
        <v>21622</v>
      </c>
      <c r="E309" s="234" t="s">
        <v>21623</v>
      </c>
      <c r="F309" s="254">
        <v>4</v>
      </c>
      <c r="G309" s="252" t="s">
        <v>1359</v>
      </c>
      <c r="H309" s="252" t="s">
        <v>157</v>
      </c>
      <c r="I309" s="255" t="s">
        <v>530</v>
      </c>
      <c r="J309" s="255" t="s">
        <v>547</v>
      </c>
      <c r="K309" s="255" t="s">
        <v>549</v>
      </c>
      <c r="L309" s="236" t="s">
        <v>5191</v>
      </c>
      <c r="M309" s="254">
        <v>1</v>
      </c>
      <c r="N309" s="254">
        <v>8</v>
      </c>
      <c r="O309" s="254">
        <v>8</v>
      </c>
      <c r="P309" s="254">
        <v>1</v>
      </c>
      <c r="Q309" s="252"/>
      <c r="R309" s="254">
        <v>4</v>
      </c>
      <c r="S309" s="252" t="e">
        <v>#REF!</v>
      </c>
      <c r="T309" s="256" t="s">
        <v>18540</v>
      </c>
      <c r="U309" s="256" t="s">
        <v>26112</v>
      </c>
      <c r="V309" s="256" t="s">
        <v>26113</v>
      </c>
    </row>
    <row r="310" spans="1:22" x14ac:dyDescent="0.45">
      <c r="A310" s="76" t="s">
        <v>550</v>
      </c>
      <c r="B310" s="251" t="s">
        <v>551</v>
      </c>
      <c r="C310" s="252" t="s">
        <v>9384</v>
      </c>
      <c r="D310" s="253" t="s">
        <v>21621</v>
      </c>
      <c r="E310" s="234" t="s">
        <v>21633</v>
      </c>
      <c r="F310" s="254">
        <v>3</v>
      </c>
      <c r="G310" s="252" t="s">
        <v>11490</v>
      </c>
      <c r="H310" s="252" t="s">
        <v>157</v>
      </c>
      <c r="I310" s="255" t="s">
        <v>530</v>
      </c>
      <c r="J310" s="255" t="s">
        <v>550</v>
      </c>
      <c r="K310" s="255" t="s">
        <v>1362</v>
      </c>
      <c r="L310" s="236" t="s">
        <v>5191</v>
      </c>
      <c r="M310" s="254">
        <v>1</v>
      </c>
      <c r="N310" s="254">
        <v>0</v>
      </c>
      <c r="O310" s="254">
        <v>0</v>
      </c>
      <c r="P310" s="254">
        <v>1</v>
      </c>
      <c r="Q310" s="252" t="s">
        <v>5191</v>
      </c>
      <c r="R310" s="254">
        <v>0</v>
      </c>
      <c r="S310" s="252" t="e">
        <v>#REF!</v>
      </c>
      <c r="T310" s="256" t="s">
        <v>18539</v>
      </c>
      <c r="U310" s="256" t="s">
        <v>5207</v>
      </c>
      <c r="V310" s="256" t="s">
        <v>5207</v>
      </c>
    </row>
    <row r="311" spans="1:22" ht="71.25" x14ac:dyDescent="0.45">
      <c r="A311" s="76" t="s">
        <v>552</v>
      </c>
      <c r="B311" s="251" t="s">
        <v>551</v>
      </c>
      <c r="C311" s="252" t="s">
        <v>9385</v>
      </c>
      <c r="D311" s="253" t="s">
        <v>21620</v>
      </c>
      <c r="E311" s="234" t="s">
        <v>21621</v>
      </c>
      <c r="F311" s="254">
        <v>4</v>
      </c>
      <c r="G311" s="252" t="s">
        <v>1359</v>
      </c>
      <c r="H311" s="252" t="s">
        <v>157</v>
      </c>
      <c r="I311" s="255" t="s">
        <v>530</v>
      </c>
      <c r="J311" s="255" t="s">
        <v>550</v>
      </c>
      <c r="K311" s="255" t="s">
        <v>552</v>
      </c>
      <c r="L311" s="236" t="s">
        <v>5191</v>
      </c>
      <c r="M311" s="254">
        <v>2</v>
      </c>
      <c r="N311" s="254">
        <v>10</v>
      </c>
      <c r="O311" s="254">
        <v>10</v>
      </c>
      <c r="P311" s="254">
        <v>2</v>
      </c>
      <c r="Q311" s="252"/>
      <c r="R311" s="254">
        <v>10</v>
      </c>
      <c r="S311" s="252" t="e">
        <v>#REF!</v>
      </c>
      <c r="T311" s="256" t="s">
        <v>26114</v>
      </c>
      <c r="U311" s="256" t="s">
        <v>26115</v>
      </c>
      <c r="V311" s="256" t="s">
        <v>26116</v>
      </c>
    </row>
    <row r="312" spans="1:22" x14ac:dyDescent="0.45">
      <c r="A312" s="76" t="s">
        <v>553</v>
      </c>
      <c r="B312" s="251" t="s">
        <v>554</v>
      </c>
      <c r="C312" s="252" t="s">
        <v>9386</v>
      </c>
      <c r="D312" s="253" t="s">
        <v>21619</v>
      </c>
      <c r="E312" s="234" t="s">
        <v>21842</v>
      </c>
      <c r="F312" s="254">
        <v>2</v>
      </c>
      <c r="G312" s="252" t="s">
        <v>11489</v>
      </c>
      <c r="H312" s="252" t="s">
        <v>157</v>
      </c>
      <c r="I312" s="255" t="s">
        <v>553</v>
      </c>
      <c r="J312" s="255" t="s">
        <v>1361</v>
      </c>
      <c r="K312" s="255" t="s">
        <v>1362</v>
      </c>
      <c r="L312" s="236" t="s">
        <v>5191</v>
      </c>
      <c r="M312" s="254">
        <v>1</v>
      </c>
      <c r="N312" s="254">
        <v>0</v>
      </c>
      <c r="O312" s="254">
        <v>0</v>
      </c>
      <c r="P312" s="254">
        <v>1</v>
      </c>
      <c r="Q312" s="252" t="s">
        <v>5191</v>
      </c>
      <c r="R312" s="254">
        <v>0</v>
      </c>
      <c r="S312" s="252" t="e">
        <v>#REF!</v>
      </c>
      <c r="T312" s="256" t="s">
        <v>18536</v>
      </c>
      <c r="U312" s="256" t="s">
        <v>5207</v>
      </c>
      <c r="V312" s="256" t="s">
        <v>5207</v>
      </c>
    </row>
    <row r="313" spans="1:22" x14ac:dyDescent="0.45">
      <c r="A313" s="76" t="s">
        <v>555</v>
      </c>
      <c r="B313" s="251" t="s">
        <v>556</v>
      </c>
      <c r="C313" s="252" t="s">
        <v>9387</v>
      </c>
      <c r="D313" s="253" t="s">
        <v>21618</v>
      </c>
      <c r="E313" s="234" t="s">
        <v>21619</v>
      </c>
      <c r="F313" s="254">
        <v>3</v>
      </c>
      <c r="G313" s="252" t="s">
        <v>11490</v>
      </c>
      <c r="H313" s="252" t="s">
        <v>157</v>
      </c>
      <c r="I313" s="255" t="s">
        <v>553</v>
      </c>
      <c r="J313" s="255" t="s">
        <v>555</v>
      </c>
      <c r="K313" s="255" t="s">
        <v>1362</v>
      </c>
      <c r="L313" s="236" t="s">
        <v>5191</v>
      </c>
      <c r="M313" s="254">
        <v>1</v>
      </c>
      <c r="N313" s="254">
        <v>1</v>
      </c>
      <c r="O313" s="254">
        <v>1</v>
      </c>
      <c r="P313" s="254">
        <v>1</v>
      </c>
      <c r="Q313" s="252"/>
      <c r="R313" s="254">
        <v>0</v>
      </c>
      <c r="S313" s="252" t="e">
        <v>#REF!</v>
      </c>
      <c r="T313" s="256" t="s">
        <v>18535</v>
      </c>
      <c r="U313" s="256" t="s">
        <v>20903</v>
      </c>
      <c r="V313" s="256" t="s">
        <v>5207</v>
      </c>
    </row>
    <row r="314" spans="1:22" x14ac:dyDescent="0.45">
      <c r="A314" s="76" t="s">
        <v>557</v>
      </c>
      <c r="B314" s="251" t="s">
        <v>558</v>
      </c>
      <c r="C314" s="252" t="s">
        <v>9388</v>
      </c>
      <c r="D314" s="253" t="s">
        <v>21617</v>
      </c>
      <c r="E314" s="234" t="s">
        <v>21618</v>
      </c>
      <c r="F314" s="254">
        <v>4</v>
      </c>
      <c r="G314" s="252" t="s">
        <v>1359</v>
      </c>
      <c r="H314" s="252" t="s">
        <v>157</v>
      </c>
      <c r="I314" s="255" t="s">
        <v>553</v>
      </c>
      <c r="J314" s="255" t="s">
        <v>555</v>
      </c>
      <c r="K314" s="255" t="s">
        <v>557</v>
      </c>
      <c r="L314" s="236" t="s">
        <v>5191</v>
      </c>
      <c r="M314" s="254">
        <v>1</v>
      </c>
      <c r="N314" s="254">
        <v>2</v>
      </c>
      <c r="O314" s="254">
        <v>2</v>
      </c>
      <c r="P314" s="254">
        <v>1</v>
      </c>
      <c r="Q314" s="252"/>
      <c r="R314" s="254">
        <v>2</v>
      </c>
      <c r="S314" s="252" t="e">
        <v>#REF!</v>
      </c>
      <c r="T314" s="256" t="s">
        <v>18534</v>
      </c>
      <c r="U314" s="256" t="s">
        <v>26117</v>
      </c>
      <c r="V314" s="256" t="s">
        <v>26118</v>
      </c>
    </row>
    <row r="315" spans="1:22" ht="57" x14ac:dyDescent="0.45">
      <c r="A315" s="76" t="s">
        <v>559</v>
      </c>
      <c r="B315" s="251" t="s">
        <v>560</v>
      </c>
      <c r="C315" s="252" t="s">
        <v>9389</v>
      </c>
      <c r="D315" s="253" t="s">
        <v>21616</v>
      </c>
      <c r="E315" s="234" t="s">
        <v>21618</v>
      </c>
      <c r="F315" s="254">
        <v>4</v>
      </c>
      <c r="G315" s="252" t="s">
        <v>1359</v>
      </c>
      <c r="H315" s="252" t="s">
        <v>157</v>
      </c>
      <c r="I315" s="255" t="s">
        <v>553</v>
      </c>
      <c r="J315" s="255" t="s">
        <v>555</v>
      </c>
      <c r="K315" s="255" t="s">
        <v>559</v>
      </c>
      <c r="L315" s="236" t="s">
        <v>5191</v>
      </c>
      <c r="M315" s="254">
        <v>1</v>
      </c>
      <c r="N315" s="254">
        <v>5</v>
      </c>
      <c r="O315" s="254">
        <v>5</v>
      </c>
      <c r="P315" s="254">
        <v>1</v>
      </c>
      <c r="Q315" s="252"/>
      <c r="R315" s="254">
        <v>7</v>
      </c>
      <c r="S315" s="252" t="e">
        <v>#REF!</v>
      </c>
      <c r="T315" s="256" t="s">
        <v>18533</v>
      </c>
      <c r="U315" s="256" t="s">
        <v>26119</v>
      </c>
      <c r="V315" s="256" t="s">
        <v>26120</v>
      </c>
    </row>
    <row r="316" spans="1:22" ht="28.5" x14ac:dyDescent="0.45">
      <c r="A316" s="76" t="s">
        <v>561</v>
      </c>
      <c r="B316" s="251" t="s">
        <v>562</v>
      </c>
      <c r="C316" s="252" t="s">
        <v>9390</v>
      </c>
      <c r="D316" s="253" t="s">
        <v>21615</v>
      </c>
      <c r="E316" s="234" t="s">
        <v>21618</v>
      </c>
      <c r="F316" s="254">
        <v>4</v>
      </c>
      <c r="G316" s="252" t="s">
        <v>1359</v>
      </c>
      <c r="H316" s="252" t="s">
        <v>157</v>
      </c>
      <c r="I316" s="255" t="s">
        <v>553</v>
      </c>
      <c r="J316" s="255" t="s">
        <v>555</v>
      </c>
      <c r="K316" s="255" t="s">
        <v>561</v>
      </c>
      <c r="L316" s="236" t="s">
        <v>5191</v>
      </c>
      <c r="M316" s="254">
        <v>1</v>
      </c>
      <c r="N316" s="254">
        <v>6</v>
      </c>
      <c r="O316" s="254">
        <v>6</v>
      </c>
      <c r="P316" s="254">
        <v>1</v>
      </c>
      <c r="Q316" s="252"/>
      <c r="R316" s="254">
        <v>3</v>
      </c>
      <c r="S316" s="252" t="e">
        <v>#REF!</v>
      </c>
      <c r="T316" s="256" t="s">
        <v>18532</v>
      </c>
      <c r="U316" s="256" t="s">
        <v>26121</v>
      </c>
      <c r="V316" s="256" t="s">
        <v>26122</v>
      </c>
    </row>
    <row r="317" spans="1:22" x14ac:dyDescent="0.45">
      <c r="A317" s="76" t="s">
        <v>563</v>
      </c>
      <c r="B317" s="251" t="s">
        <v>564</v>
      </c>
      <c r="C317" s="252" t="s">
        <v>9391</v>
      </c>
      <c r="D317" s="253" t="s">
        <v>21614</v>
      </c>
      <c r="E317" s="234" t="s">
        <v>21618</v>
      </c>
      <c r="F317" s="254">
        <v>4</v>
      </c>
      <c r="G317" s="252" t="s">
        <v>1359</v>
      </c>
      <c r="H317" s="252" t="s">
        <v>157</v>
      </c>
      <c r="I317" s="255" t="s">
        <v>553</v>
      </c>
      <c r="J317" s="255" t="s">
        <v>555</v>
      </c>
      <c r="K317" s="255" t="s">
        <v>563</v>
      </c>
      <c r="L317" s="236" t="s">
        <v>5191</v>
      </c>
      <c r="M317" s="254">
        <v>1</v>
      </c>
      <c r="N317" s="254">
        <v>1</v>
      </c>
      <c r="O317" s="254">
        <v>1</v>
      </c>
      <c r="P317" s="254">
        <v>1</v>
      </c>
      <c r="Q317" s="252"/>
      <c r="R317" s="254">
        <v>2</v>
      </c>
      <c r="S317" s="252" t="e">
        <v>#REF!</v>
      </c>
      <c r="T317" s="256" t="s">
        <v>18531</v>
      </c>
      <c r="U317" s="256" t="s">
        <v>19111</v>
      </c>
      <c r="V317" s="256" t="s">
        <v>26123</v>
      </c>
    </row>
    <row r="318" spans="1:22" ht="42.75" x14ac:dyDescent="0.45">
      <c r="A318" s="76" t="s">
        <v>565</v>
      </c>
      <c r="B318" s="251" t="s">
        <v>566</v>
      </c>
      <c r="C318" s="252" t="s">
        <v>9392</v>
      </c>
      <c r="D318" s="253" t="s">
        <v>21613</v>
      </c>
      <c r="E318" s="234" t="s">
        <v>21618</v>
      </c>
      <c r="F318" s="254">
        <v>4</v>
      </c>
      <c r="G318" s="252" t="s">
        <v>1359</v>
      </c>
      <c r="H318" s="252" t="s">
        <v>157</v>
      </c>
      <c r="I318" s="255" t="s">
        <v>553</v>
      </c>
      <c r="J318" s="255" t="s">
        <v>555</v>
      </c>
      <c r="K318" s="255" t="s">
        <v>565</v>
      </c>
      <c r="L318" s="236" t="s">
        <v>5191</v>
      </c>
      <c r="M318" s="254">
        <v>3</v>
      </c>
      <c r="N318" s="254">
        <v>7</v>
      </c>
      <c r="O318" s="254">
        <v>7</v>
      </c>
      <c r="P318" s="254">
        <v>3</v>
      </c>
      <c r="Q318" s="252"/>
      <c r="R318" s="254">
        <v>6</v>
      </c>
      <c r="S318" s="252" t="e">
        <v>#REF!</v>
      </c>
      <c r="T318" s="256" t="s">
        <v>26124</v>
      </c>
      <c r="U318" s="256" t="s">
        <v>26125</v>
      </c>
      <c r="V318" s="256" t="s">
        <v>26126</v>
      </c>
    </row>
    <row r="319" spans="1:22" x14ac:dyDescent="0.45">
      <c r="A319" s="76" t="s">
        <v>567</v>
      </c>
      <c r="B319" s="251" t="s">
        <v>568</v>
      </c>
      <c r="C319" s="252" t="s">
        <v>9393</v>
      </c>
      <c r="D319" s="253" t="s">
        <v>21612</v>
      </c>
      <c r="E319" s="234" t="s">
        <v>21618</v>
      </c>
      <c r="F319" s="254">
        <v>4</v>
      </c>
      <c r="G319" s="252" t="s">
        <v>1359</v>
      </c>
      <c r="H319" s="252" t="s">
        <v>157</v>
      </c>
      <c r="I319" s="255" t="s">
        <v>553</v>
      </c>
      <c r="J319" s="255" t="s">
        <v>555</v>
      </c>
      <c r="K319" s="255" t="s">
        <v>567</v>
      </c>
      <c r="L319" s="236" t="s">
        <v>5191</v>
      </c>
      <c r="M319" s="254">
        <v>1</v>
      </c>
      <c r="N319" s="254">
        <v>3</v>
      </c>
      <c r="O319" s="254">
        <v>3</v>
      </c>
      <c r="P319" s="254">
        <v>1</v>
      </c>
      <c r="Q319" s="252"/>
      <c r="R319" s="254">
        <v>2</v>
      </c>
      <c r="S319" s="252" t="e">
        <v>#REF!</v>
      </c>
      <c r="T319" s="256" t="s">
        <v>18527</v>
      </c>
      <c r="U319" s="256" t="s">
        <v>26127</v>
      </c>
      <c r="V319" s="256" t="s">
        <v>26118</v>
      </c>
    </row>
    <row r="320" spans="1:22" x14ac:dyDescent="0.45">
      <c r="A320" s="76" t="s">
        <v>569</v>
      </c>
      <c r="B320" s="251" t="s">
        <v>570</v>
      </c>
      <c r="C320" s="252" t="s">
        <v>9394</v>
      </c>
      <c r="D320" s="253" t="s">
        <v>21611</v>
      </c>
      <c r="E320" s="234" t="s">
        <v>21619</v>
      </c>
      <c r="F320" s="254">
        <v>3</v>
      </c>
      <c r="G320" s="252" t="s">
        <v>11490</v>
      </c>
      <c r="H320" s="252" t="s">
        <v>157</v>
      </c>
      <c r="I320" s="255" t="s">
        <v>553</v>
      </c>
      <c r="J320" s="255" t="s">
        <v>569</v>
      </c>
      <c r="K320" s="255" t="s">
        <v>1362</v>
      </c>
      <c r="L320" s="236" t="s">
        <v>5191</v>
      </c>
      <c r="M320" s="254">
        <v>1</v>
      </c>
      <c r="N320" s="254">
        <v>0</v>
      </c>
      <c r="O320" s="254">
        <v>0</v>
      </c>
      <c r="P320" s="254">
        <v>1</v>
      </c>
      <c r="Q320" s="252" t="s">
        <v>5191</v>
      </c>
      <c r="R320" s="254">
        <v>0</v>
      </c>
      <c r="S320" s="252" t="e">
        <v>#REF!</v>
      </c>
      <c r="T320" s="256" t="s">
        <v>18526</v>
      </c>
      <c r="U320" s="256" t="s">
        <v>5207</v>
      </c>
      <c r="V320" s="256" t="s">
        <v>5207</v>
      </c>
    </row>
    <row r="321" spans="1:22" ht="42.75" x14ac:dyDescent="0.45">
      <c r="A321" s="76" t="s">
        <v>571</v>
      </c>
      <c r="B321" s="251" t="s">
        <v>570</v>
      </c>
      <c r="C321" s="252" t="s">
        <v>9395</v>
      </c>
      <c r="D321" s="253" t="s">
        <v>21610</v>
      </c>
      <c r="E321" s="234" t="s">
        <v>21611</v>
      </c>
      <c r="F321" s="254">
        <v>4</v>
      </c>
      <c r="G321" s="252" t="s">
        <v>1359</v>
      </c>
      <c r="H321" s="252" t="s">
        <v>157</v>
      </c>
      <c r="I321" s="255" t="s">
        <v>553</v>
      </c>
      <c r="J321" s="255" t="s">
        <v>569</v>
      </c>
      <c r="K321" s="255" t="s">
        <v>571</v>
      </c>
      <c r="L321" s="236" t="s">
        <v>5191</v>
      </c>
      <c r="M321" s="254">
        <v>1</v>
      </c>
      <c r="N321" s="254">
        <v>2</v>
      </c>
      <c r="O321" s="254">
        <v>2</v>
      </c>
      <c r="P321" s="254">
        <v>1</v>
      </c>
      <c r="Q321" s="252"/>
      <c r="R321" s="254">
        <v>5</v>
      </c>
      <c r="S321" s="252" t="e">
        <v>#REF!</v>
      </c>
      <c r="T321" s="256" t="s">
        <v>18525</v>
      </c>
      <c r="U321" s="256" t="s">
        <v>26128</v>
      </c>
      <c r="V321" s="256" t="s">
        <v>26129</v>
      </c>
    </row>
    <row r="322" spans="1:22" x14ac:dyDescent="0.45">
      <c r="A322" s="76" t="s">
        <v>572</v>
      </c>
      <c r="B322" s="251" t="s">
        <v>573</v>
      </c>
      <c r="C322" s="252" t="s">
        <v>9396</v>
      </c>
      <c r="D322" s="253" t="s">
        <v>21609</v>
      </c>
      <c r="E322" s="234" t="s">
        <v>1356</v>
      </c>
      <c r="F322" s="254">
        <v>1</v>
      </c>
      <c r="G322" s="252" t="s">
        <v>1363</v>
      </c>
      <c r="H322" s="252" t="s">
        <v>572</v>
      </c>
      <c r="I322" s="255" t="s">
        <v>1360</v>
      </c>
      <c r="J322" s="255" t="s">
        <v>1361</v>
      </c>
      <c r="K322" s="255" t="s">
        <v>1362</v>
      </c>
      <c r="L322" s="236" t="s">
        <v>5191</v>
      </c>
      <c r="M322" s="254">
        <v>1</v>
      </c>
      <c r="N322" s="254">
        <v>0</v>
      </c>
      <c r="O322" s="254">
        <v>0</v>
      </c>
      <c r="P322" s="254">
        <v>1</v>
      </c>
      <c r="Q322" s="252" t="s">
        <v>5191</v>
      </c>
      <c r="R322" s="254">
        <v>0</v>
      </c>
      <c r="S322" s="252" t="e">
        <v>#REF!</v>
      </c>
      <c r="T322" s="256" t="s">
        <v>18524</v>
      </c>
      <c r="U322" s="256" t="s">
        <v>5207</v>
      </c>
      <c r="V322" s="256" t="s">
        <v>5207</v>
      </c>
    </row>
    <row r="323" spans="1:22" x14ac:dyDescent="0.45">
      <c r="A323" s="76" t="s">
        <v>574</v>
      </c>
      <c r="B323" s="251" t="s">
        <v>573</v>
      </c>
      <c r="C323" s="252" t="s">
        <v>9397</v>
      </c>
      <c r="D323" s="253" t="s">
        <v>21608</v>
      </c>
      <c r="E323" s="234" t="s">
        <v>21609</v>
      </c>
      <c r="F323" s="254">
        <v>2</v>
      </c>
      <c r="G323" s="252" t="s">
        <v>11489</v>
      </c>
      <c r="H323" s="252" t="s">
        <v>572</v>
      </c>
      <c r="I323" s="255" t="s">
        <v>574</v>
      </c>
      <c r="J323" s="255" t="s">
        <v>1361</v>
      </c>
      <c r="K323" s="255" t="s">
        <v>1362</v>
      </c>
      <c r="L323" s="236" t="s">
        <v>5191</v>
      </c>
      <c r="M323" s="254">
        <v>1</v>
      </c>
      <c r="N323" s="254">
        <v>0</v>
      </c>
      <c r="O323" s="254">
        <v>0</v>
      </c>
      <c r="P323" s="254">
        <v>1</v>
      </c>
      <c r="Q323" s="252" t="s">
        <v>5191</v>
      </c>
      <c r="R323" s="254">
        <v>0</v>
      </c>
      <c r="S323" s="252" t="e">
        <v>#REF!</v>
      </c>
      <c r="T323" s="256" t="s">
        <v>18523</v>
      </c>
      <c r="U323" s="256" t="s">
        <v>5207</v>
      </c>
      <c r="V323" s="256" t="s">
        <v>5207</v>
      </c>
    </row>
    <row r="324" spans="1:22" x14ac:dyDescent="0.45">
      <c r="A324" s="76" t="s">
        <v>575</v>
      </c>
      <c r="B324" s="251" t="s">
        <v>576</v>
      </c>
      <c r="C324" s="252" t="s">
        <v>9398</v>
      </c>
      <c r="D324" s="253" t="s">
        <v>21607</v>
      </c>
      <c r="E324" s="234" t="s">
        <v>21608</v>
      </c>
      <c r="F324" s="254">
        <v>3</v>
      </c>
      <c r="G324" s="252" t="s">
        <v>11490</v>
      </c>
      <c r="H324" s="252" t="s">
        <v>572</v>
      </c>
      <c r="I324" s="255" t="s">
        <v>574</v>
      </c>
      <c r="J324" s="255" t="s">
        <v>575</v>
      </c>
      <c r="K324" s="255" t="s">
        <v>1362</v>
      </c>
      <c r="L324" s="236" t="s">
        <v>5191</v>
      </c>
      <c r="M324" s="254">
        <v>1</v>
      </c>
      <c r="N324" s="254">
        <v>0</v>
      </c>
      <c r="O324" s="254">
        <v>0</v>
      </c>
      <c r="P324" s="254">
        <v>1</v>
      </c>
      <c r="Q324" s="252" t="s">
        <v>5191</v>
      </c>
      <c r="R324" s="254">
        <v>0</v>
      </c>
      <c r="S324" s="252" t="e">
        <v>#REF!</v>
      </c>
      <c r="T324" s="256" t="s">
        <v>18522</v>
      </c>
      <c r="U324" s="256" t="s">
        <v>5207</v>
      </c>
      <c r="V324" s="256" t="s">
        <v>5207</v>
      </c>
    </row>
    <row r="325" spans="1:22" ht="57" x14ac:dyDescent="0.45">
      <c r="A325" s="76" t="s">
        <v>577</v>
      </c>
      <c r="B325" s="251" t="s">
        <v>576</v>
      </c>
      <c r="C325" s="252" t="s">
        <v>9399</v>
      </c>
      <c r="D325" s="253" t="s">
        <v>21606</v>
      </c>
      <c r="E325" s="234" t="s">
        <v>21607</v>
      </c>
      <c r="F325" s="254">
        <v>4</v>
      </c>
      <c r="G325" s="252" t="s">
        <v>1359</v>
      </c>
      <c r="H325" s="252" t="s">
        <v>572</v>
      </c>
      <c r="I325" s="255" t="s">
        <v>574</v>
      </c>
      <c r="J325" s="255" t="s">
        <v>575</v>
      </c>
      <c r="K325" s="255" t="s">
        <v>577</v>
      </c>
      <c r="L325" s="236" t="s">
        <v>5191</v>
      </c>
      <c r="M325" s="254">
        <v>4</v>
      </c>
      <c r="N325" s="254">
        <v>10</v>
      </c>
      <c r="O325" s="254">
        <v>10</v>
      </c>
      <c r="P325" s="254">
        <v>4</v>
      </c>
      <c r="Q325" s="252"/>
      <c r="R325" s="254">
        <v>6</v>
      </c>
      <c r="S325" s="252" t="e">
        <v>#REF!</v>
      </c>
      <c r="T325" s="256" t="s">
        <v>26130</v>
      </c>
      <c r="U325" s="256" t="s">
        <v>26131</v>
      </c>
      <c r="V325" s="256" t="s">
        <v>26132</v>
      </c>
    </row>
    <row r="326" spans="1:22" x14ac:dyDescent="0.45">
      <c r="A326" s="76" t="s">
        <v>578</v>
      </c>
      <c r="B326" s="251" t="s">
        <v>579</v>
      </c>
      <c r="C326" s="252" t="s">
        <v>9400</v>
      </c>
      <c r="D326" s="253" t="s">
        <v>21605</v>
      </c>
      <c r="E326" s="234" t="s">
        <v>21608</v>
      </c>
      <c r="F326" s="254">
        <v>3</v>
      </c>
      <c r="G326" s="252" t="s">
        <v>11490</v>
      </c>
      <c r="H326" s="252" t="s">
        <v>572</v>
      </c>
      <c r="I326" s="255" t="s">
        <v>574</v>
      </c>
      <c r="J326" s="255" t="s">
        <v>578</v>
      </c>
      <c r="K326" s="255" t="s">
        <v>1362</v>
      </c>
      <c r="L326" s="236" t="s">
        <v>5191</v>
      </c>
      <c r="M326" s="254">
        <v>1</v>
      </c>
      <c r="N326" s="254">
        <v>0</v>
      </c>
      <c r="O326" s="254">
        <v>0</v>
      </c>
      <c r="P326" s="254">
        <v>1</v>
      </c>
      <c r="Q326" s="252" t="s">
        <v>5191</v>
      </c>
      <c r="R326" s="254">
        <v>0</v>
      </c>
      <c r="S326" s="252" t="e">
        <v>#REF!</v>
      </c>
      <c r="T326" s="256" t="s">
        <v>18517</v>
      </c>
      <c r="U326" s="256" t="s">
        <v>5207</v>
      </c>
      <c r="V326" s="256" t="s">
        <v>5207</v>
      </c>
    </row>
    <row r="327" spans="1:22" x14ac:dyDescent="0.45">
      <c r="A327" s="76" t="s">
        <v>580</v>
      </c>
      <c r="B327" s="251" t="s">
        <v>579</v>
      </c>
      <c r="C327" s="252" t="s">
        <v>9401</v>
      </c>
      <c r="D327" s="253" t="s">
        <v>21604</v>
      </c>
      <c r="E327" s="234" t="s">
        <v>21605</v>
      </c>
      <c r="F327" s="254">
        <v>4</v>
      </c>
      <c r="G327" s="252" t="s">
        <v>1359</v>
      </c>
      <c r="H327" s="252" t="s">
        <v>572</v>
      </c>
      <c r="I327" s="255" t="s">
        <v>574</v>
      </c>
      <c r="J327" s="255" t="s">
        <v>578</v>
      </c>
      <c r="K327" s="255" t="s">
        <v>580</v>
      </c>
      <c r="L327" s="236" t="s">
        <v>5191</v>
      </c>
      <c r="M327" s="254">
        <v>3</v>
      </c>
      <c r="N327" s="254">
        <v>1</v>
      </c>
      <c r="O327" s="254">
        <v>1</v>
      </c>
      <c r="P327" s="254">
        <v>3</v>
      </c>
      <c r="Q327" s="252"/>
      <c r="R327" s="254">
        <v>1</v>
      </c>
      <c r="S327" s="252" t="e">
        <v>#REF!</v>
      </c>
      <c r="T327" s="256" t="s">
        <v>26133</v>
      </c>
      <c r="U327" s="256" t="s">
        <v>20965</v>
      </c>
      <c r="V327" s="256" t="s">
        <v>25054</v>
      </c>
    </row>
    <row r="328" spans="1:22" x14ac:dyDescent="0.45">
      <c r="A328" s="76" t="s">
        <v>581</v>
      </c>
      <c r="B328" s="251" t="s">
        <v>582</v>
      </c>
      <c r="C328" s="252" t="s">
        <v>9402</v>
      </c>
      <c r="D328" s="253" t="s">
        <v>21603</v>
      </c>
      <c r="E328" s="234" t="s">
        <v>21608</v>
      </c>
      <c r="F328" s="254">
        <v>3</v>
      </c>
      <c r="G328" s="252" t="s">
        <v>11490</v>
      </c>
      <c r="H328" s="252" t="s">
        <v>572</v>
      </c>
      <c r="I328" s="255" t="s">
        <v>574</v>
      </c>
      <c r="J328" s="255" t="s">
        <v>581</v>
      </c>
      <c r="K328" s="255" t="s">
        <v>1362</v>
      </c>
      <c r="L328" s="236" t="s">
        <v>5191</v>
      </c>
      <c r="M328" s="254">
        <v>1</v>
      </c>
      <c r="N328" s="254">
        <v>0</v>
      </c>
      <c r="O328" s="254">
        <v>0</v>
      </c>
      <c r="P328" s="254">
        <v>1</v>
      </c>
      <c r="Q328" s="252" t="s">
        <v>5191</v>
      </c>
      <c r="R328" s="254">
        <v>0</v>
      </c>
      <c r="S328" s="252" t="e">
        <v>#REF!</v>
      </c>
      <c r="T328" s="256" t="s">
        <v>18513</v>
      </c>
      <c r="U328" s="256" t="s">
        <v>5207</v>
      </c>
      <c r="V328" s="256" t="s">
        <v>5207</v>
      </c>
    </row>
    <row r="329" spans="1:22" x14ac:dyDescent="0.45">
      <c r="A329" s="76" t="s">
        <v>583</v>
      </c>
      <c r="B329" s="251" t="s">
        <v>582</v>
      </c>
      <c r="C329" s="252" t="s">
        <v>9403</v>
      </c>
      <c r="D329" s="253" t="s">
        <v>21602</v>
      </c>
      <c r="E329" s="234" t="s">
        <v>21603</v>
      </c>
      <c r="F329" s="254">
        <v>4</v>
      </c>
      <c r="G329" s="252" t="s">
        <v>1359</v>
      </c>
      <c r="H329" s="252" t="s">
        <v>572</v>
      </c>
      <c r="I329" s="255" t="s">
        <v>574</v>
      </c>
      <c r="J329" s="255" t="s">
        <v>581</v>
      </c>
      <c r="K329" s="255" t="s">
        <v>583</v>
      </c>
      <c r="L329" s="236" t="s">
        <v>5191</v>
      </c>
      <c r="M329" s="254">
        <v>1</v>
      </c>
      <c r="N329" s="254">
        <v>2</v>
      </c>
      <c r="O329" s="254">
        <v>2</v>
      </c>
      <c r="P329" s="254">
        <v>1</v>
      </c>
      <c r="Q329" s="252"/>
      <c r="R329" s="254">
        <v>1</v>
      </c>
      <c r="S329" s="252" t="e">
        <v>#REF!</v>
      </c>
      <c r="T329" s="256" t="s">
        <v>18512</v>
      </c>
      <c r="U329" s="256" t="s">
        <v>26134</v>
      </c>
      <c r="V329" s="256" t="s">
        <v>25055</v>
      </c>
    </row>
    <row r="330" spans="1:22" x14ac:dyDescent="0.45">
      <c r="A330" s="76" t="s">
        <v>584</v>
      </c>
      <c r="B330" s="251" t="s">
        <v>585</v>
      </c>
      <c r="C330" s="252" t="s">
        <v>9404</v>
      </c>
      <c r="D330" s="253" t="s">
        <v>21601</v>
      </c>
      <c r="E330" s="234" t="s">
        <v>1356</v>
      </c>
      <c r="F330" s="254">
        <v>1</v>
      </c>
      <c r="G330" s="252" t="s">
        <v>1363</v>
      </c>
      <c r="H330" s="252" t="s">
        <v>584</v>
      </c>
      <c r="I330" s="255" t="s">
        <v>1360</v>
      </c>
      <c r="J330" s="255" t="s">
        <v>1361</v>
      </c>
      <c r="K330" s="255" t="s">
        <v>1362</v>
      </c>
      <c r="L330" s="236" t="s">
        <v>5191</v>
      </c>
      <c r="M330" s="254">
        <v>1</v>
      </c>
      <c r="N330" s="254">
        <v>0</v>
      </c>
      <c r="O330" s="254">
        <v>0</v>
      </c>
      <c r="P330" s="254">
        <v>1</v>
      </c>
      <c r="Q330" s="252" t="s">
        <v>5191</v>
      </c>
      <c r="R330" s="254">
        <v>0</v>
      </c>
      <c r="S330" s="252" t="e">
        <v>#REF!</v>
      </c>
      <c r="T330" s="256" t="s">
        <v>18511</v>
      </c>
      <c r="U330" s="256" t="s">
        <v>5207</v>
      </c>
      <c r="V330" s="256" t="s">
        <v>5207</v>
      </c>
    </row>
    <row r="331" spans="1:22" x14ac:dyDescent="0.45">
      <c r="A331" s="76" t="s">
        <v>586</v>
      </c>
      <c r="B331" s="251" t="s">
        <v>587</v>
      </c>
      <c r="C331" s="252" t="s">
        <v>9405</v>
      </c>
      <c r="D331" s="253" t="s">
        <v>21600</v>
      </c>
      <c r="E331" s="234" t="s">
        <v>21601</v>
      </c>
      <c r="F331" s="254">
        <v>2</v>
      </c>
      <c r="G331" s="252" t="s">
        <v>11489</v>
      </c>
      <c r="H331" s="252" t="s">
        <v>584</v>
      </c>
      <c r="I331" s="255" t="s">
        <v>586</v>
      </c>
      <c r="J331" s="255" t="s">
        <v>1361</v>
      </c>
      <c r="K331" s="255" t="s">
        <v>1362</v>
      </c>
      <c r="L331" s="236" t="s">
        <v>5191</v>
      </c>
      <c r="M331" s="254">
        <v>1</v>
      </c>
      <c r="N331" s="254">
        <v>0</v>
      </c>
      <c r="O331" s="254">
        <v>0</v>
      </c>
      <c r="P331" s="254">
        <v>1</v>
      </c>
      <c r="Q331" s="252" t="s">
        <v>5191</v>
      </c>
      <c r="R331" s="254">
        <v>0</v>
      </c>
      <c r="S331" s="252" t="e">
        <v>#REF!</v>
      </c>
      <c r="T331" s="256" t="s">
        <v>18510</v>
      </c>
      <c r="U331" s="256" t="s">
        <v>5207</v>
      </c>
      <c r="V331" s="256" t="s">
        <v>5207</v>
      </c>
    </row>
    <row r="332" spans="1:22" x14ac:dyDescent="0.45">
      <c r="A332" s="76" t="s">
        <v>588</v>
      </c>
      <c r="B332" s="251" t="s">
        <v>587</v>
      </c>
      <c r="C332" s="252" t="s">
        <v>9406</v>
      </c>
      <c r="D332" s="253" t="s">
        <v>21599</v>
      </c>
      <c r="E332" s="234" t="s">
        <v>21600</v>
      </c>
      <c r="F332" s="254">
        <v>3</v>
      </c>
      <c r="G332" s="252" t="s">
        <v>11490</v>
      </c>
      <c r="H332" s="252" t="s">
        <v>584</v>
      </c>
      <c r="I332" s="255" t="s">
        <v>586</v>
      </c>
      <c r="J332" s="255" t="s">
        <v>588</v>
      </c>
      <c r="K332" s="255" t="s">
        <v>1362</v>
      </c>
      <c r="L332" s="236" t="s">
        <v>5191</v>
      </c>
      <c r="M332" s="254">
        <v>1</v>
      </c>
      <c r="N332" s="254">
        <v>0</v>
      </c>
      <c r="O332" s="254">
        <v>0</v>
      </c>
      <c r="P332" s="254">
        <v>1</v>
      </c>
      <c r="Q332" s="252" t="s">
        <v>5191</v>
      </c>
      <c r="R332" s="254">
        <v>0</v>
      </c>
      <c r="S332" s="252" t="e">
        <v>#REF!</v>
      </c>
      <c r="T332" s="256" t="s">
        <v>18509</v>
      </c>
      <c r="U332" s="256" t="s">
        <v>5207</v>
      </c>
      <c r="V332" s="256" t="s">
        <v>5207</v>
      </c>
    </row>
    <row r="333" spans="1:22" x14ac:dyDescent="0.45">
      <c r="A333" s="76" t="s">
        <v>589</v>
      </c>
      <c r="B333" s="251" t="s">
        <v>587</v>
      </c>
      <c r="C333" s="252" t="s">
        <v>9407</v>
      </c>
      <c r="D333" s="253" t="s">
        <v>21598</v>
      </c>
      <c r="E333" s="234" t="s">
        <v>21599</v>
      </c>
      <c r="F333" s="254">
        <v>4</v>
      </c>
      <c r="G333" s="252" t="s">
        <v>1359</v>
      </c>
      <c r="H333" s="252" t="s">
        <v>584</v>
      </c>
      <c r="I333" s="255" t="s">
        <v>586</v>
      </c>
      <c r="J333" s="255" t="s">
        <v>588</v>
      </c>
      <c r="K333" s="255" t="s">
        <v>589</v>
      </c>
      <c r="L333" s="236" t="s">
        <v>5191</v>
      </c>
      <c r="M333" s="254">
        <v>1</v>
      </c>
      <c r="N333" s="254">
        <v>1</v>
      </c>
      <c r="O333" s="254">
        <v>1</v>
      </c>
      <c r="P333" s="254">
        <v>1</v>
      </c>
      <c r="Q333" s="252"/>
      <c r="R333" s="254">
        <v>1</v>
      </c>
      <c r="S333" s="252" t="e">
        <v>#REF!</v>
      </c>
      <c r="T333" s="256" t="s">
        <v>18508</v>
      </c>
      <c r="U333" s="256" t="s">
        <v>20962</v>
      </c>
      <c r="V333" s="256" t="s">
        <v>25055</v>
      </c>
    </row>
    <row r="334" spans="1:22" x14ac:dyDescent="0.45">
      <c r="A334" s="76" t="s">
        <v>590</v>
      </c>
      <c r="B334" s="251" t="s">
        <v>591</v>
      </c>
      <c r="C334" s="252" t="s">
        <v>9408</v>
      </c>
      <c r="D334" s="253" t="s">
        <v>21597</v>
      </c>
      <c r="E334" s="234" t="s">
        <v>21601</v>
      </c>
      <c r="F334" s="254">
        <v>2</v>
      </c>
      <c r="G334" s="252" t="s">
        <v>11489</v>
      </c>
      <c r="H334" s="252" t="s">
        <v>584</v>
      </c>
      <c r="I334" s="255" t="s">
        <v>590</v>
      </c>
      <c r="J334" s="255" t="s">
        <v>1361</v>
      </c>
      <c r="K334" s="255" t="s">
        <v>1362</v>
      </c>
      <c r="L334" s="236" t="s">
        <v>5191</v>
      </c>
      <c r="M334" s="254">
        <v>1</v>
      </c>
      <c r="N334" s="254">
        <v>0</v>
      </c>
      <c r="O334" s="254">
        <v>0</v>
      </c>
      <c r="P334" s="254">
        <v>1</v>
      </c>
      <c r="Q334" s="252" t="s">
        <v>5191</v>
      </c>
      <c r="R334" s="254">
        <v>0</v>
      </c>
      <c r="S334" s="252" t="e">
        <v>#REF!</v>
      </c>
      <c r="T334" s="256" t="s">
        <v>18507</v>
      </c>
      <c r="U334" s="256" t="s">
        <v>5207</v>
      </c>
      <c r="V334" s="256" t="s">
        <v>5207</v>
      </c>
    </row>
    <row r="335" spans="1:22" x14ac:dyDescent="0.45">
      <c r="A335" s="76" t="s">
        <v>592</v>
      </c>
      <c r="B335" s="251" t="s">
        <v>591</v>
      </c>
      <c r="C335" s="252" t="s">
        <v>9409</v>
      </c>
      <c r="D335" s="253" t="s">
        <v>21596</v>
      </c>
      <c r="E335" s="234" t="s">
        <v>21597</v>
      </c>
      <c r="F335" s="254">
        <v>3</v>
      </c>
      <c r="G335" s="252" t="s">
        <v>11490</v>
      </c>
      <c r="H335" s="252" t="s">
        <v>584</v>
      </c>
      <c r="I335" s="255" t="s">
        <v>590</v>
      </c>
      <c r="J335" s="255" t="s">
        <v>592</v>
      </c>
      <c r="K335" s="255" t="s">
        <v>1362</v>
      </c>
      <c r="L335" s="236" t="s">
        <v>5191</v>
      </c>
      <c r="M335" s="254">
        <v>1</v>
      </c>
      <c r="N335" s="254">
        <v>0</v>
      </c>
      <c r="O335" s="254">
        <v>0</v>
      </c>
      <c r="P335" s="254">
        <v>1</v>
      </c>
      <c r="Q335" s="252" t="s">
        <v>5191</v>
      </c>
      <c r="R335" s="254">
        <v>0</v>
      </c>
      <c r="S335" s="252" t="e">
        <v>#REF!</v>
      </c>
      <c r="T335" s="256" t="s">
        <v>18506</v>
      </c>
      <c r="U335" s="256" t="s">
        <v>5207</v>
      </c>
      <c r="V335" s="256" t="s">
        <v>5207</v>
      </c>
    </row>
    <row r="336" spans="1:22" ht="28.5" x14ac:dyDescent="0.45">
      <c r="A336" s="76" t="s">
        <v>593</v>
      </c>
      <c r="B336" s="251" t="s">
        <v>591</v>
      </c>
      <c r="C336" s="252" t="s">
        <v>9410</v>
      </c>
      <c r="D336" s="253" t="s">
        <v>21595</v>
      </c>
      <c r="E336" s="234" t="s">
        <v>21596</v>
      </c>
      <c r="F336" s="254">
        <v>4</v>
      </c>
      <c r="G336" s="252" t="s">
        <v>1359</v>
      </c>
      <c r="H336" s="252" t="s">
        <v>584</v>
      </c>
      <c r="I336" s="255" t="s">
        <v>590</v>
      </c>
      <c r="J336" s="255" t="s">
        <v>592</v>
      </c>
      <c r="K336" s="255" t="s">
        <v>593</v>
      </c>
      <c r="L336" s="236" t="s">
        <v>5191</v>
      </c>
      <c r="M336" s="254">
        <v>1</v>
      </c>
      <c r="N336" s="254">
        <v>4</v>
      </c>
      <c r="O336" s="254">
        <v>4</v>
      </c>
      <c r="P336" s="254">
        <v>1</v>
      </c>
      <c r="Q336" s="252"/>
      <c r="R336" s="254">
        <v>3</v>
      </c>
      <c r="S336" s="252" t="e">
        <v>#REF!</v>
      </c>
      <c r="T336" s="256" t="s">
        <v>18505</v>
      </c>
      <c r="U336" s="256" t="s">
        <v>26135</v>
      </c>
      <c r="V336" s="256" t="s">
        <v>26136</v>
      </c>
    </row>
    <row r="337" spans="1:22" x14ac:dyDescent="0.45">
      <c r="A337" s="76" t="s">
        <v>594</v>
      </c>
      <c r="B337" s="251" t="s">
        <v>595</v>
      </c>
      <c r="C337" s="252" t="s">
        <v>9411</v>
      </c>
      <c r="D337" s="253" t="s">
        <v>21594</v>
      </c>
      <c r="E337" s="234" t="s">
        <v>21601</v>
      </c>
      <c r="F337" s="254">
        <v>2</v>
      </c>
      <c r="G337" s="252" t="s">
        <v>11489</v>
      </c>
      <c r="H337" s="252" t="s">
        <v>584</v>
      </c>
      <c r="I337" s="255" t="s">
        <v>594</v>
      </c>
      <c r="J337" s="255" t="s">
        <v>1361</v>
      </c>
      <c r="K337" s="255" t="s">
        <v>1362</v>
      </c>
      <c r="L337" s="236" t="s">
        <v>5191</v>
      </c>
      <c r="M337" s="254">
        <v>1</v>
      </c>
      <c r="N337" s="254">
        <v>0</v>
      </c>
      <c r="O337" s="254">
        <v>0</v>
      </c>
      <c r="P337" s="254">
        <v>1</v>
      </c>
      <c r="Q337" s="252" t="s">
        <v>5191</v>
      </c>
      <c r="R337" s="254">
        <v>0</v>
      </c>
      <c r="S337" s="252" t="e">
        <v>#REF!</v>
      </c>
      <c r="T337" s="256" t="s">
        <v>18504</v>
      </c>
      <c r="U337" s="256" t="s">
        <v>5207</v>
      </c>
      <c r="V337" s="256" t="s">
        <v>5207</v>
      </c>
    </row>
    <row r="338" spans="1:22" x14ac:dyDescent="0.45">
      <c r="A338" s="76" t="s">
        <v>596</v>
      </c>
      <c r="B338" s="251" t="s">
        <v>597</v>
      </c>
      <c r="C338" s="252" t="s">
        <v>9412</v>
      </c>
      <c r="D338" s="253" t="s">
        <v>21593</v>
      </c>
      <c r="E338" s="234" t="s">
        <v>21594</v>
      </c>
      <c r="F338" s="254">
        <v>3</v>
      </c>
      <c r="G338" s="252" t="s">
        <v>11490</v>
      </c>
      <c r="H338" s="252" t="s">
        <v>584</v>
      </c>
      <c r="I338" s="255" t="s">
        <v>594</v>
      </c>
      <c r="J338" s="255" t="s">
        <v>596</v>
      </c>
      <c r="K338" s="255" t="s">
        <v>1362</v>
      </c>
      <c r="L338" s="236" t="s">
        <v>5191</v>
      </c>
      <c r="M338" s="254">
        <v>1</v>
      </c>
      <c r="N338" s="254">
        <v>0</v>
      </c>
      <c r="O338" s="254">
        <v>0</v>
      </c>
      <c r="P338" s="254">
        <v>1</v>
      </c>
      <c r="Q338" s="252" t="s">
        <v>5191</v>
      </c>
      <c r="R338" s="254">
        <v>0</v>
      </c>
      <c r="S338" s="252" t="e">
        <v>#REF!</v>
      </c>
      <c r="T338" s="256" t="s">
        <v>18503</v>
      </c>
      <c r="U338" s="256" t="s">
        <v>5207</v>
      </c>
      <c r="V338" s="256" t="s">
        <v>5207</v>
      </c>
    </row>
    <row r="339" spans="1:22" ht="28.5" x14ac:dyDescent="0.45">
      <c r="A339" s="76" t="s">
        <v>598</v>
      </c>
      <c r="B339" s="251" t="s">
        <v>599</v>
      </c>
      <c r="C339" s="252" t="s">
        <v>9413</v>
      </c>
      <c r="D339" s="253" t="s">
        <v>21592</v>
      </c>
      <c r="E339" s="234" t="s">
        <v>21593</v>
      </c>
      <c r="F339" s="254">
        <v>4</v>
      </c>
      <c r="G339" s="252" t="s">
        <v>1359</v>
      </c>
      <c r="H339" s="252" t="s">
        <v>584</v>
      </c>
      <c r="I339" s="255" t="s">
        <v>594</v>
      </c>
      <c r="J339" s="255" t="s">
        <v>596</v>
      </c>
      <c r="K339" s="255" t="s">
        <v>598</v>
      </c>
      <c r="L339" s="236" t="s">
        <v>5191</v>
      </c>
      <c r="M339" s="254">
        <v>1</v>
      </c>
      <c r="N339" s="254">
        <v>2</v>
      </c>
      <c r="O339" s="254">
        <v>2</v>
      </c>
      <c r="P339" s="254">
        <v>1</v>
      </c>
      <c r="Q339" s="252"/>
      <c r="R339" s="254">
        <v>4</v>
      </c>
      <c r="S339" s="252" t="e">
        <v>#REF!</v>
      </c>
      <c r="T339" s="256" t="s">
        <v>18502</v>
      </c>
      <c r="U339" s="256" t="s">
        <v>26137</v>
      </c>
      <c r="V339" s="256" t="s">
        <v>26138</v>
      </c>
    </row>
    <row r="340" spans="1:22" ht="28.5" x14ac:dyDescent="0.45">
      <c r="A340" s="76" t="s">
        <v>600</v>
      </c>
      <c r="B340" s="251" t="s">
        <v>601</v>
      </c>
      <c r="C340" s="252" t="s">
        <v>9414</v>
      </c>
      <c r="D340" s="253" t="s">
        <v>21591</v>
      </c>
      <c r="E340" s="234" t="s">
        <v>21593</v>
      </c>
      <c r="F340" s="254">
        <v>4</v>
      </c>
      <c r="G340" s="252" t="s">
        <v>1359</v>
      </c>
      <c r="H340" s="252" t="s">
        <v>584</v>
      </c>
      <c r="I340" s="255" t="s">
        <v>594</v>
      </c>
      <c r="J340" s="255" t="s">
        <v>596</v>
      </c>
      <c r="K340" s="255" t="s">
        <v>600</v>
      </c>
      <c r="L340" s="236" t="s">
        <v>5191</v>
      </c>
      <c r="M340" s="254">
        <v>1</v>
      </c>
      <c r="N340" s="254">
        <v>1</v>
      </c>
      <c r="O340" s="254">
        <v>1</v>
      </c>
      <c r="P340" s="254">
        <v>1</v>
      </c>
      <c r="Q340" s="252"/>
      <c r="R340" s="254">
        <v>4</v>
      </c>
      <c r="S340" s="252" t="e">
        <v>#REF!</v>
      </c>
      <c r="T340" s="256" t="s">
        <v>18501</v>
      </c>
      <c r="U340" s="256" t="s">
        <v>19375</v>
      </c>
      <c r="V340" s="256" t="s">
        <v>26138</v>
      </c>
    </row>
    <row r="341" spans="1:22" x14ac:dyDescent="0.45">
      <c r="A341" s="76" t="s">
        <v>602</v>
      </c>
      <c r="B341" s="251" t="s">
        <v>603</v>
      </c>
      <c r="C341" s="252" t="s">
        <v>9415</v>
      </c>
      <c r="D341" s="253" t="s">
        <v>21590</v>
      </c>
      <c r="E341" s="234" t="s">
        <v>21594</v>
      </c>
      <c r="F341" s="254">
        <v>3</v>
      </c>
      <c r="G341" s="252" t="s">
        <v>11490</v>
      </c>
      <c r="H341" s="252" t="s">
        <v>584</v>
      </c>
      <c r="I341" s="255" t="s">
        <v>594</v>
      </c>
      <c r="J341" s="255" t="s">
        <v>602</v>
      </c>
      <c r="K341" s="255" t="s">
        <v>1362</v>
      </c>
      <c r="L341" s="236" t="s">
        <v>5191</v>
      </c>
      <c r="M341" s="254">
        <v>1</v>
      </c>
      <c r="N341" s="254">
        <v>0</v>
      </c>
      <c r="O341" s="254">
        <v>0</v>
      </c>
      <c r="P341" s="254">
        <v>1</v>
      </c>
      <c r="Q341" s="252" t="s">
        <v>5191</v>
      </c>
      <c r="R341" s="254">
        <v>0</v>
      </c>
      <c r="S341" s="252" t="e">
        <v>#REF!</v>
      </c>
      <c r="T341" s="256" t="s">
        <v>18500</v>
      </c>
      <c r="U341" s="256" t="s">
        <v>5207</v>
      </c>
      <c r="V341" s="256" t="s">
        <v>5207</v>
      </c>
    </row>
    <row r="342" spans="1:22" ht="28.5" x14ac:dyDescent="0.45">
      <c r="A342" s="76" t="s">
        <v>604</v>
      </c>
      <c r="B342" s="251" t="s">
        <v>605</v>
      </c>
      <c r="C342" s="252" t="s">
        <v>9416</v>
      </c>
      <c r="D342" s="253" t="s">
        <v>21589</v>
      </c>
      <c r="E342" s="234" t="s">
        <v>21590</v>
      </c>
      <c r="F342" s="254">
        <v>4</v>
      </c>
      <c r="G342" s="252" t="s">
        <v>1359</v>
      </c>
      <c r="H342" s="252" t="s">
        <v>584</v>
      </c>
      <c r="I342" s="255" t="s">
        <v>594</v>
      </c>
      <c r="J342" s="255" t="s">
        <v>602</v>
      </c>
      <c r="K342" s="255" t="s">
        <v>604</v>
      </c>
      <c r="L342" s="236" t="s">
        <v>5191</v>
      </c>
      <c r="M342" s="254">
        <v>1</v>
      </c>
      <c r="N342" s="254">
        <v>3</v>
      </c>
      <c r="O342" s="254">
        <v>3</v>
      </c>
      <c r="P342" s="254">
        <v>1</v>
      </c>
      <c r="Q342" s="252"/>
      <c r="R342" s="254">
        <v>4</v>
      </c>
      <c r="S342" s="252" t="e">
        <v>#REF!</v>
      </c>
      <c r="T342" s="256" t="s">
        <v>18499</v>
      </c>
      <c r="U342" s="256" t="s">
        <v>26139</v>
      </c>
      <c r="V342" s="256" t="s">
        <v>26140</v>
      </c>
    </row>
    <row r="343" spans="1:22" x14ac:dyDescent="0.45">
      <c r="A343" s="76" t="s">
        <v>606</v>
      </c>
      <c r="B343" s="251" t="s">
        <v>607</v>
      </c>
      <c r="C343" s="252" t="s">
        <v>9417</v>
      </c>
      <c r="D343" s="253" t="s">
        <v>21588</v>
      </c>
      <c r="E343" s="234" t="s">
        <v>21590</v>
      </c>
      <c r="F343" s="254">
        <v>4</v>
      </c>
      <c r="G343" s="252" t="s">
        <v>1359</v>
      </c>
      <c r="H343" s="252" t="s">
        <v>584</v>
      </c>
      <c r="I343" s="255" t="s">
        <v>594</v>
      </c>
      <c r="J343" s="255" t="s">
        <v>602</v>
      </c>
      <c r="K343" s="255" t="s">
        <v>606</v>
      </c>
      <c r="L343" s="236" t="s">
        <v>5191</v>
      </c>
      <c r="M343" s="254">
        <v>1</v>
      </c>
      <c r="N343" s="254">
        <v>1</v>
      </c>
      <c r="O343" s="254">
        <v>1</v>
      </c>
      <c r="P343" s="254">
        <v>1</v>
      </c>
      <c r="Q343" s="252"/>
      <c r="R343" s="254">
        <v>2</v>
      </c>
      <c r="S343" s="252" t="e">
        <v>#REF!</v>
      </c>
      <c r="T343" s="256" t="s">
        <v>18498</v>
      </c>
      <c r="U343" s="256" t="s">
        <v>19371</v>
      </c>
      <c r="V343" s="256" t="s">
        <v>26141</v>
      </c>
    </row>
    <row r="344" spans="1:22" x14ac:dyDescent="0.45">
      <c r="A344" s="76" t="s">
        <v>608</v>
      </c>
      <c r="B344" s="251" t="s">
        <v>609</v>
      </c>
      <c r="C344" s="252" t="s">
        <v>9418</v>
      </c>
      <c r="D344" s="253" t="s">
        <v>21587</v>
      </c>
      <c r="E344" s="234" t="s">
        <v>21594</v>
      </c>
      <c r="F344" s="254">
        <v>3</v>
      </c>
      <c r="G344" s="252" t="s">
        <v>11490</v>
      </c>
      <c r="H344" s="252" t="s">
        <v>584</v>
      </c>
      <c r="I344" s="255" t="s">
        <v>594</v>
      </c>
      <c r="J344" s="255" t="s">
        <v>608</v>
      </c>
      <c r="K344" s="255" t="s">
        <v>1362</v>
      </c>
      <c r="L344" s="236" t="s">
        <v>5191</v>
      </c>
      <c r="M344" s="254">
        <v>1</v>
      </c>
      <c r="N344" s="254">
        <v>0</v>
      </c>
      <c r="O344" s="254">
        <v>0</v>
      </c>
      <c r="P344" s="254">
        <v>1</v>
      </c>
      <c r="Q344" s="252" t="s">
        <v>5191</v>
      </c>
      <c r="R344" s="254">
        <v>0</v>
      </c>
      <c r="S344" s="252" t="e">
        <v>#REF!</v>
      </c>
      <c r="T344" s="256" t="s">
        <v>18497</v>
      </c>
      <c r="U344" s="256" t="s">
        <v>5207</v>
      </c>
      <c r="V344" s="256" t="s">
        <v>5207</v>
      </c>
    </row>
    <row r="345" spans="1:22" x14ac:dyDescent="0.45">
      <c r="A345" s="76" t="s">
        <v>610</v>
      </c>
      <c r="B345" s="251" t="s">
        <v>609</v>
      </c>
      <c r="C345" s="252" t="s">
        <v>9419</v>
      </c>
      <c r="D345" s="253" t="s">
        <v>21586</v>
      </c>
      <c r="E345" s="234" t="s">
        <v>21587</v>
      </c>
      <c r="F345" s="254">
        <v>4</v>
      </c>
      <c r="G345" s="252" t="s">
        <v>1359</v>
      </c>
      <c r="H345" s="252" t="s">
        <v>584</v>
      </c>
      <c r="I345" s="255" t="s">
        <v>594</v>
      </c>
      <c r="J345" s="255" t="s">
        <v>608</v>
      </c>
      <c r="K345" s="255" t="s">
        <v>610</v>
      </c>
      <c r="L345" s="236" t="s">
        <v>5191</v>
      </c>
      <c r="M345" s="254">
        <v>2</v>
      </c>
      <c r="N345" s="254">
        <v>2</v>
      </c>
      <c r="O345" s="254">
        <v>2</v>
      </c>
      <c r="P345" s="254">
        <v>2</v>
      </c>
      <c r="Q345" s="252"/>
      <c r="R345" s="254">
        <v>2</v>
      </c>
      <c r="S345" s="252" t="e">
        <v>#REF!</v>
      </c>
      <c r="T345" s="256" t="s">
        <v>26142</v>
      </c>
      <c r="U345" s="256" t="s">
        <v>26143</v>
      </c>
      <c r="V345" s="256" t="s">
        <v>26144</v>
      </c>
    </row>
    <row r="346" spans="1:22" x14ac:dyDescent="0.45">
      <c r="A346" s="76" t="s">
        <v>611</v>
      </c>
      <c r="B346" s="251" t="s">
        <v>612</v>
      </c>
      <c r="C346" s="252" t="s">
        <v>9420</v>
      </c>
      <c r="D346" s="253" t="s">
        <v>21585</v>
      </c>
      <c r="E346" s="234" t="s">
        <v>21601</v>
      </c>
      <c r="F346" s="254">
        <v>2</v>
      </c>
      <c r="G346" s="252" t="s">
        <v>11489</v>
      </c>
      <c r="H346" s="252" t="s">
        <v>584</v>
      </c>
      <c r="I346" s="255" t="s">
        <v>611</v>
      </c>
      <c r="J346" s="255" t="s">
        <v>1361</v>
      </c>
      <c r="K346" s="255" t="s">
        <v>1362</v>
      </c>
      <c r="L346" s="236" t="s">
        <v>5191</v>
      </c>
      <c r="M346" s="254">
        <v>1</v>
      </c>
      <c r="N346" s="254">
        <v>0</v>
      </c>
      <c r="O346" s="254">
        <v>0</v>
      </c>
      <c r="P346" s="254">
        <v>1</v>
      </c>
      <c r="Q346" s="252" t="s">
        <v>5191</v>
      </c>
      <c r="R346" s="254">
        <v>0</v>
      </c>
      <c r="S346" s="252" t="e">
        <v>#REF!</v>
      </c>
      <c r="T346" s="256" t="s">
        <v>18494</v>
      </c>
      <c r="U346" s="256" t="s">
        <v>5207</v>
      </c>
      <c r="V346" s="256" t="s">
        <v>5207</v>
      </c>
    </row>
    <row r="347" spans="1:22" x14ac:dyDescent="0.45">
      <c r="A347" s="76" t="s">
        <v>613</v>
      </c>
      <c r="B347" s="251" t="s">
        <v>612</v>
      </c>
      <c r="C347" s="252" t="s">
        <v>9421</v>
      </c>
      <c r="D347" s="253" t="s">
        <v>21584</v>
      </c>
      <c r="E347" s="234" t="s">
        <v>21585</v>
      </c>
      <c r="F347" s="254">
        <v>3</v>
      </c>
      <c r="G347" s="252" t="s">
        <v>11490</v>
      </c>
      <c r="H347" s="252" t="s">
        <v>584</v>
      </c>
      <c r="I347" s="255" t="s">
        <v>611</v>
      </c>
      <c r="J347" s="255" t="s">
        <v>613</v>
      </c>
      <c r="K347" s="255" t="s">
        <v>1362</v>
      </c>
      <c r="L347" s="236" t="s">
        <v>5191</v>
      </c>
      <c r="M347" s="254">
        <v>1</v>
      </c>
      <c r="N347" s="254">
        <v>0</v>
      </c>
      <c r="O347" s="254">
        <v>0</v>
      </c>
      <c r="P347" s="254">
        <v>1</v>
      </c>
      <c r="Q347" s="252" t="s">
        <v>5191</v>
      </c>
      <c r="R347" s="254">
        <v>0</v>
      </c>
      <c r="S347" s="252" t="e">
        <v>#REF!</v>
      </c>
      <c r="T347" s="256" t="s">
        <v>18493</v>
      </c>
      <c r="U347" s="256" t="s">
        <v>5207</v>
      </c>
      <c r="V347" s="256" t="s">
        <v>5207</v>
      </c>
    </row>
    <row r="348" spans="1:22" x14ac:dyDescent="0.45">
      <c r="A348" s="76" t="s">
        <v>614</v>
      </c>
      <c r="B348" s="251" t="s">
        <v>612</v>
      </c>
      <c r="C348" s="252" t="s">
        <v>9422</v>
      </c>
      <c r="D348" s="253" t="s">
        <v>21583</v>
      </c>
      <c r="E348" s="234" t="s">
        <v>21584</v>
      </c>
      <c r="F348" s="254">
        <v>4</v>
      </c>
      <c r="G348" s="252" t="s">
        <v>1359</v>
      </c>
      <c r="H348" s="252" t="s">
        <v>584</v>
      </c>
      <c r="I348" s="255" t="s">
        <v>611</v>
      </c>
      <c r="J348" s="255" t="s">
        <v>613</v>
      </c>
      <c r="K348" s="255" t="s">
        <v>614</v>
      </c>
      <c r="L348" s="236" t="s">
        <v>5191</v>
      </c>
      <c r="M348" s="254">
        <v>1</v>
      </c>
      <c r="N348" s="254">
        <v>1</v>
      </c>
      <c r="O348" s="254">
        <v>1</v>
      </c>
      <c r="P348" s="254">
        <v>1</v>
      </c>
      <c r="Q348" s="252"/>
      <c r="R348" s="254">
        <v>1</v>
      </c>
      <c r="S348" s="252" t="e">
        <v>#REF!</v>
      </c>
      <c r="T348" s="256" t="s">
        <v>18492</v>
      </c>
      <c r="U348" s="256" t="s">
        <v>19365</v>
      </c>
      <c r="V348" s="256" t="s">
        <v>25060</v>
      </c>
    </row>
    <row r="349" spans="1:22" x14ac:dyDescent="0.45">
      <c r="A349" s="76" t="s">
        <v>615</v>
      </c>
      <c r="B349" s="251" t="s">
        <v>616</v>
      </c>
      <c r="C349" s="252" t="s">
        <v>9423</v>
      </c>
      <c r="D349" s="253" t="s">
        <v>21582</v>
      </c>
      <c r="E349" s="234" t="s">
        <v>1356</v>
      </c>
      <c r="F349" s="254">
        <v>1</v>
      </c>
      <c r="G349" s="252" t="s">
        <v>1363</v>
      </c>
      <c r="H349" s="252" t="s">
        <v>615</v>
      </c>
      <c r="I349" s="255" t="s">
        <v>1360</v>
      </c>
      <c r="J349" s="255" t="s">
        <v>1361</v>
      </c>
      <c r="K349" s="255" t="s">
        <v>1362</v>
      </c>
      <c r="L349" s="236" t="s">
        <v>5191</v>
      </c>
      <c r="M349" s="254">
        <v>1</v>
      </c>
      <c r="N349" s="254">
        <v>0</v>
      </c>
      <c r="O349" s="254">
        <v>0</v>
      </c>
      <c r="P349" s="254">
        <v>1</v>
      </c>
      <c r="Q349" s="252" t="s">
        <v>5191</v>
      </c>
      <c r="R349" s="254">
        <v>0</v>
      </c>
      <c r="S349" s="252" t="e">
        <v>#REF!</v>
      </c>
      <c r="T349" s="256" t="s">
        <v>18491</v>
      </c>
      <c r="U349" s="256" t="s">
        <v>5207</v>
      </c>
      <c r="V349" s="256" t="s">
        <v>5207</v>
      </c>
    </row>
    <row r="350" spans="1:22" x14ac:dyDescent="0.45">
      <c r="A350" s="76" t="s">
        <v>617</v>
      </c>
      <c r="B350" s="251" t="s">
        <v>618</v>
      </c>
      <c r="C350" s="252" t="s">
        <v>9424</v>
      </c>
      <c r="D350" s="253" t="s">
        <v>21581</v>
      </c>
      <c r="E350" s="234" t="s">
        <v>21582</v>
      </c>
      <c r="F350" s="254">
        <v>2</v>
      </c>
      <c r="G350" s="252" t="s">
        <v>11489</v>
      </c>
      <c r="H350" s="252" t="s">
        <v>615</v>
      </c>
      <c r="I350" s="255" t="s">
        <v>617</v>
      </c>
      <c r="J350" s="255" t="s">
        <v>1361</v>
      </c>
      <c r="K350" s="255" t="s">
        <v>1362</v>
      </c>
      <c r="L350" s="236" t="s">
        <v>5191</v>
      </c>
      <c r="M350" s="254">
        <v>1</v>
      </c>
      <c r="N350" s="254">
        <v>0</v>
      </c>
      <c r="O350" s="254">
        <v>0</v>
      </c>
      <c r="P350" s="254">
        <v>1</v>
      </c>
      <c r="Q350" s="252" t="s">
        <v>5191</v>
      </c>
      <c r="R350" s="254">
        <v>0</v>
      </c>
      <c r="S350" s="252" t="e">
        <v>#REF!</v>
      </c>
      <c r="T350" s="256" t="s">
        <v>18490</v>
      </c>
      <c r="U350" s="256" t="s">
        <v>5207</v>
      </c>
      <c r="V350" s="256" t="s">
        <v>5207</v>
      </c>
    </row>
    <row r="351" spans="1:22" x14ac:dyDescent="0.45">
      <c r="A351" s="76" t="s">
        <v>619</v>
      </c>
      <c r="B351" s="251" t="s">
        <v>618</v>
      </c>
      <c r="C351" s="252" t="s">
        <v>9425</v>
      </c>
      <c r="D351" s="253" t="s">
        <v>21580</v>
      </c>
      <c r="E351" s="234" t="s">
        <v>21581</v>
      </c>
      <c r="F351" s="254">
        <v>3</v>
      </c>
      <c r="G351" s="252" t="s">
        <v>11490</v>
      </c>
      <c r="H351" s="252" t="s">
        <v>615</v>
      </c>
      <c r="I351" s="255" t="s">
        <v>617</v>
      </c>
      <c r="J351" s="255" t="s">
        <v>619</v>
      </c>
      <c r="K351" s="255" t="s">
        <v>1362</v>
      </c>
      <c r="L351" s="236" t="s">
        <v>5191</v>
      </c>
      <c r="M351" s="254">
        <v>2</v>
      </c>
      <c r="N351" s="254">
        <v>0</v>
      </c>
      <c r="O351" s="254">
        <v>0</v>
      </c>
      <c r="P351" s="254">
        <v>2</v>
      </c>
      <c r="Q351" s="252" t="s">
        <v>5191</v>
      </c>
      <c r="R351" s="254">
        <v>0</v>
      </c>
      <c r="S351" s="252" t="e">
        <v>#REF!</v>
      </c>
      <c r="T351" s="256" t="s">
        <v>26145</v>
      </c>
      <c r="U351" s="256" t="s">
        <v>5207</v>
      </c>
      <c r="V351" s="256" t="s">
        <v>5207</v>
      </c>
    </row>
    <row r="352" spans="1:22" ht="28.5" x14ac:dyDescent="0.45">
      <c r="A352" s="76" t="s">
        <v>620</v>
      </c>
      <c r="B352" s="251" t="s">
        <v>618</v>
      </c>
      <c r="C352" s="252" t="s">
        <v>9426</v>
      </c>
      <c r="D352" s="253" t="s">
        <v>21579</v>
      </c>
      <c r="E352" s="234" t="s">
        <v>21580</v>
      </c>
      <c r="F352" s="254">
        <v>4</v>
      </c>
      <c r="G352" s="252" t="s">
        <v>1359</v>
      </c>
      <c r="H352" s="252" t="s">
        <v>615</v>
      </c>
      <c r="I352" s="255" t="s">
        <v>617</v>
      </c>
      <c r="J352" s="255" t="s">
        <v>619</v>
      </c>
      <c r="K352" s="255" t="s">
        <v>620</v>
      </c>
      <c r="L352" s="236" t="s">
        <v>5191</v>
      </c>
      <c r="M352" s="254">
        <v>2</v>
      </c>
      <c r="N352" s="254">
        <v>6</v>
      </c>
      <c r="O352" s="254">
        <v>6</v>
      </c>
      <c r="P352" s="254">
        <v>2</v>
      </c>
      <c r="Q352" s="252"/>
      <c r="R352" s="254">
        <v>3</v>
      </c>
      <c r="S352" s="252" t="e">
        <v>#REF!</v>
      </c>
      <c r="T352" s="256" t="s">
        <v>26146</v>
      </c>
      <c r="U352" s="256" t="s">
        <v>26147</v>
      </c>
      <c r="V352" s="256" t="s">
        <v>26148</v>
      </c>
    </row>
    <row r="353" spans="1:22" x14ac:dyDescent="0.45">
      <c r="A353" s="76" t="s">
        <v>621</v>
      </c>
      <c r="B353" s="251" t="s">
        <v>622</v>
      </c>
      <c r="C353" s="252" t="s">
        <v>9427</v>
      </c>
      <c r="D353" s="253" t="s">
        <v>21578</v>
      </c>
      <c r="E353" s="234" t="s">
        <v>21582</v>
      </c>
      <c r="F353" s="254">
        <v>2</v>
      </c>
      <c r="G353" s="252" t="s">
        <v>11489</v>
      </c>
      <c r="H353" s="252" t="s">
        <v>615</v>
      </c>
      <c r="I353" s="255" t="s">
        <v>621</v>
      </c>
      <c r="J353" s="255" t="s">
        <v>1361</v>
      </c>
      <c r="K353" s="255" t="s">
        <v>1362</v>
      </c>
      <c r="L353" s="236" t="s">
        <v>5191</v>
      </c>
      <c r="M353" s="254">
        <v>1</v>
      </c>
      <c r="N353" s="254">
        <v>0</v>
      </c>
      <c r="O353" s="254">
        <v>0</v>
      </c>
      <c r="P353" s="254">
        <v>1</v>
      </c>
      <c r="Q353" s="252" t="s">
        <v>5191</v>
      </c>
      <c r="R353" s="254">
        <v>0</v>
      </c>
      <c r="S353" s="252" t="e">
        <v>#REF!</v>
      </c>
      <c r="T353" s="256" t="s">
        <v>18485</v>
      </c>
      <c r="U353" s="256" t="s">
        <v>5207</v>
      </c>
      <c r="V353" s="256" t="s">
        <v>5207</v>
      </c>
    </row>
    <row r="354" spans="1:22" x14ac:dyDescent="0.45">
      <c r="A354" s="76" t="s">
        <v>623</v>
      </c>
      <c r="B354" s="251" t="s">
        <v>624</v>
      </c>
      <c r="C354" s="252" t="s">
        <v>9428</v>
      </c>
      <c r="D354" s="253" t="s">
        <v>21577</v>
      </c>
      <c r="E354" s="234" t="s">
        <v>21578</v>
      </c>
      <c r="F354" s="254">
        <v>3</v>
      </c>
      <c r="G354" s="252" t="s">
        <v>11490</v>
      </c>
      <c r="H354" s="252" t="s">
        <v>615</v>
      </c>
      <c r="I354" s="255" t="s">
        <v>621</v>
      </c>
      <c r="J354" s="255" t="s">
        <v>623</v>
      </c>
      <c r="K354" s="255" t="s">
        <v>1362</v>
      </c>
      <c r="L354" s="236" t="s">
        <v>5191</v>
      </c>
      <c r="M354" s="254">
        <v>1</v>
      </c>
      <c r="N354" s="254">
        <v>0</v>
      </c>
      <c r="O354" s="254">
        <v>0</v>
      </c>
      <c r="P354" s="254">
        <v>1</v>
      </c>
      <c r="Q354" s="252" t="s">
        <v>5191</v>
      </c>
      <c r="R354" s="254">
        <v>0</v>
      </c>
      <c r="S354" s="252" t="e">
        <v>#REF!</v>
      </c>
      <c r="T354" s="256" t="s">
        <v>18484</v>
      </c>
      <c r="U354" s="256" t="s">
        <v>5207</v>
      </c>
      <c r="V354" s="256" t="s">
        <v>5207</v>
      </c>
    </row>
    <row r="355" spans="1:22" ht="28.5" x14ac:dyDescent="0.45">
      <c r="A355" s="76" t="s">
        <v>625</v>
      </c>
      <c r="B355" s="251" t="s">
        <v>624</v>
      </c>
      <c r="C355" s="252" t="s">
        <v>9429</v>
      </c>
      <c r="D355" s="253" t="s">
        <v>21576</v>
      </c>
      <c r="E355" s="234" t="s">
        <v>21577</v>
      </c>
      <c r="F355" s="254">
        <v>4</v>
      </c>
      <c r="G355" s="252" t="s">
        <v>1359</v>
      </c>
      <c r="H355" s="252" t="s">
        <v>615</v>
      </c>
      <c r="I355" s="255" t="s">
        <v>621</v>
      </c>
      <c r="J355" s="255" t="s">
        <v>623</v>
      </c>
      <c r="K355" s="255" t="s">
        <v>625</v>
      </c>
      <c r="L355" s="236" t="s">
        <v>5191</v>
      </c>
      <c r="M355" s="254">
        <v>3</v>
      </c>
      <c r="N355" s="254">
        <v>3</v>
      </c>
      <c r="O355" s="254">
        <v>3</v>
      </c>
      <c r="P355" s="254">
        <v>3</v>
      </c>
      <c r="Q355" s="252"/>
      <c r="R355" s="254">
        <v>3</v>
      </c>
      <c r="S355" s="252" t="e">
        <v>#REF!</v>
      </c>
      <c r="T355" s="256" t="s">
        <v>26149</v>
      </c>
      <c r="U355" s="256" t="s">
        <v>26150</v>
      </c>
      <c r="V355" s="256" t="s">
        <v>26151</v>
      </c>
    </row>
    <row r="356" spans="1:22" x14ac:dyDescent="0.45">
      <c r="A356" s="76" t="s">
        <v>626</v>
      </c>
      <c r="B356" s="251" t="s">
        <v>627</v>
      </c>
      <c r="C356" s="252" t="s">
        <v>9430</v>
      </c>
      <c r="D356" s="253" t="s">
        <v>21575</v>
      </c>
      <c r="E356" s="234" t="s">
        <v>21578</v>
      </c>
      <c r="F356" s="254">
        <v>3</v>
      </c>
      <c r="G356" s="252" t="s">
        <v>11490</v>
      </c>
      <c r="H356" s="252" t="s">
        <v>615</v>
      </c>
      <c r="I356" s="255" t="s">
        <v>621</v>
      </c>
      <c r="J356" s="255" t="s">
        <v>626</v>
      </c>
      <c r="K356" s="255" t="s">
        <v>1362</v>
      </c>
      <c r="L356" s="236" t="s">
        <v>5191</v>
      </c>
      <c r="M356" s="254">
        <v>1</v>
      </c>
      <c r="N356" s="254">
        <v>0</v>
      </c>
      <c r="O356" s="254">
        <v>0</v>
      </c>
      <c r="P356" s="254">
        <v>1</v>
      </c>
      <c r="Q356" s="252" t="s">
        <v>5191</v>
      </c>
      <c r="R356" s="254">
        <v>0</v>
      </c>
      <c r="S356" s="252" t="e">
        <v>#REF!</v>
      </c>
      <c r="T356" s="256" t="s">
        <v>18480</v>
      </c>
      <c r="U356" s="256" t="s">
        <v>5207</v>
      </c>
      <c r="V356" s="256" t="s">
        <v>5207</v>
      </c>
    </row>
    <row r="357" spans="1:22" ht="28.5" x14ac:dyDescent="0.45">
      <c r="A357" s="76" t="s">
        <v>628</v>
      </c>
      <c r="B357" s="251" t="s">
        <v>627</v>
      </c>
      <c r="C357" s="252" t="s">
        <v>9431</v>
      </c>
      <c r="D357" s="253" t="s">
        <v>21574</v>
      </c>
      <c r="E357" s="234" t="s">
        <v>21575</v>
      </c>
      <c r="F357" s="254">
        <v>4</v>
      </c>
      <c r="G357" s="252" t="s">
        <v>1359</v>
      </c>
      <c r="H357" s="252" t="s">
        <v>615</v>
      </c>
      <c r="I357" s="255" t="s">
        <v>621</v>
      </c>
      <c r="J357" s="255" t="s">
        <v>626</v>
      </c>
      <c r="K357" s="255" t="s">
        <v>628</v>
      </c>
      <c r="L357" s="236" t="s">
        <v>5191</v>
      </c>
      <c r="M357" s="254">
        <v>2</v>
      </c>
      <c r="N357" s="254">
        <v>4</v>
      </c>
      <c r="O357" s="254">
        <v>4</v>
      </c>
      <c r="P357" s="254">
        <v>2</v>
      </c>
      <c r="Q357" s="252"/>
      <c r="R357" s="254">
        <v>1</v>
      </c>
      <c r="S357" s="252" t="e">
        <v>#REF!</v>
      </c>
      <c r="T357" s="256" t="s">
        <v>26152</v>
      </c>
      <c r="U357" s="256" t="s">
        <v>26153</v>
      </c>
      <c r="V357" s="256" t="s">
        <v>25065</v>
      </c>
    </row>
    <row r="358" spans="1:22" x14ac:dyDescent="0.45">
      <c r="A358" s="76" t="s">
        <v>629</v>
      </c>
      <c r="B358" s="251" t="s">
        <v>630</v>
      </c>
      <c r="C358" s="252" t="s">
        <v>9432</v>
      </c>
      <c r="D358" s="253" t="s">
        <v>21573</v>
      </c>
      <c r="E358" s="234" t="s">
        <v>21578</v>
      </c>
      <c r="F358" s="254">
        <v>3</v>
      </c>
      <c r="G358" s="252" t="s">
        <v>11490</v>
      </c>
      <c r="H358" s="252" t="s">
        <v>615</v>
      </c>
      <c r="I358" s="255" t="s">
        <v>621</v>
      </c>
      <c r="J358" s="255" t="s">
        <v>629</v>
      </c>
      <c r="K358" s="255" t="s">
        <v>1362</v>
      </c>
      <c r="L358" s="236" t="s">
        <v>5191</v>
      </c>
      <c r="M358" s="254">
        <v>1</v>
      </c>
      <c r="N358" s="254">
        <v>0</v>
      </c>
      <c r="O358" s="254">
        <v>0</v>
      </c>
      <c r="P358" s="254">
        <v>1</v>
      </c>
      <c r="Q358" s="252" t="s">
        <v>5191</v>
      </c>
      <c r="R358" s="254">
        <v>0</v>
      </c>
      <c r="S358" s="252" t="e">
        <v>#REF!</v>
      </c>
      <c r="T358" s="256" t="s">
        <v>18477</v>
      </c>
      <c r="U358" s="256" t="s">
        <v>5207</v>
      </c>
      <c r="V358" s="256" t="s">
        <v>5207</v>
      </c>
    </row>
    <row r="359" spans="1:22" ht="28.5" x14ac:dyDescent="0.45">
      <c r="A359" s="76" t="s">
        <v>631</v>
      </c>
      <c r="B359" s="251" t="s">
        <v>630</v>
      </c>
      <c r="C359" s="252" t="s">
        <v>9433</v>
      </c>
      <c r="D359" s="253" t="s">
        <v>21572</v>
      </c>
      <c r="E359" s="234" t="s">
        <v>21573</v>
      </c>
      <c r="F359" s="254">
        <v>4</v>
      </c>
      <c r="G359" s="252" t="s">
        <v>1359</v>
      </c>
      <c r="H359" s="252" t="s">
        <v>615</v>
      </c>
      <c r="I359" s="255" t="s">
        <v>621</v>
      </c>
      <c r="J359" s="255" t="s">
        <v>629</v>
      </c>
      <c r="K359" s="255" t="s">
        <v>631</v>
      </c>
      <c r="L359" s="236" t="s">
        <v>5191</v>
      </c>
      <c r="M359" s="254">
        <v>2</v>
      </c>
      <c r="N359" s="254">
        <v>5</v>
      </c>
      <c r="O359" s="254">
        <v>5</v>
      </c>
      <c r="P359" s="254">
        <v>2</v>
      </c>
      <c r="Q359" s="252"/>
      <c r="R359" s="254">
        <v>3</v>
      </c>
      <c r="S359" s="252" t="e">
        <v>#REF!</v>
      </c>
      <c r="T359" s="256" t="s">
        <v>26154</v>
      </c>
      <c r="U359" s="256" t="s">
        <v>26155</v>
      </c>
      <c r="V359" s="256" t="s">
        <v>26156</v>
      </c>
    </row>
    <row r="360" spans="1:22" x14ac:dyDescent="0.45">
      <c r="A360" s="76" t="s">
        <v>632</v>
      </c>
      <c r="B360" s="251" t="s">
        <v>633</v>
      </c>
      <c r="C360" s="252" t="s">
        <v>9434</v>
      </c>
      <c r="D360" s="253" t="s">
        <v>21571</v>
      </c>
      <c r="E360" s="234" t="s">
        <v>21582</v>
      </c>
      <c r="F360" s="254">
        <v>2</v>
      </c>
      <c r="G360" s="252" t="s">
        <v>11489</v>
      </c>
      <c r="H360" s="252" t="s">
        <v>615</v>
      </c>
      <c r="I360" s="255" t="s">
        <v>632</v>
      </c>
      <c r="J360" s="255" t="s">
        <v>1361</v>
      </c>
      <c r="K360" s="255" t="s">
        <v>1362</v>
      </c>
      <c r="L360" s="236" t="s">
        <v>5191</v>
      </c>
      <c r="M360" s="254">
        <v>1</v>
      </c>
      <c r="N360" s="254">
        <v>0</v>
      </c>
      <c r="O360" s="254">
        <v>0</v>
      </c>
      <c r="P360" s="254">
        <v>1</v>
      </c>
      <c r="Q360" s="252" t="s">
        <v>5191</v>
      </c>
      <c r="R360" s="254">
        <v>0</v>
      </c>
      <c r="S360" s="252" t="e">
        <v>#REF!</v>
      </c>
      <c r="T360" s="256" t="s">
        <v>18474</v>
      </c>
      <c r="U360" s="256" t="s">
        <v>5207</v>
      </c>
      <c r="V360" s="256" t="s">
        <v>5207</v>
      </c>
    </row>
    <row r="361" spans="1:22" x14ac:dyDescent="0.45">
      <c r="A361" s="76" t="s">
        <v>634</v>
      </c>
      <c r="B361" s="251" t="s">
        <v>635</v>
      </c>
      <c r="C361" s="252" t="s">
        <v>9435</v>
      </c>
      <c r="D361" s="253" t="s">
        <v>21570</v>
      </c>
      <c r="E361" s="234" t="s">
        <v>21571</v>
      </c>
      <c r="F361" s="254">
        <v>3</v>
      </c>
      <c r="G361" s="252" t="s">
        <v>11490</v>
      </c>
      <c r="H361" s="252" t="s">
        <v>615</v>
      </c>
      <c r="I361" s="255" t="s">
        <v>632</v>
      </c>
      <c r="J361" s="255" t="s">
        <v>634</v>
      </c>
      <c r="K361" s="255" t="s">
        <v>1362</v>
      </c>
      <c r="L361" s="236" t="s">
        <v>5191</v>
      </c>
      <c r="M361" s="254">
        <v>1</v>
      </c>
      <c r="N361" s="254">
        <v>0</v>
      </c>
      <c r="O361" s="254">
        <v>0</v>
      </c>
      <c r="P361" s="254">
        <v>1</v>
      </c>
      <c r="Q361" s="252" t="s">
        <v>5191</v>
      </c>
      <c r="R361" s="254">
        <v>0</v>
      </c>
      <c r="S361" s="252" t="e">
        <v>#REF!</v>
      </c>
      <c r="T361" s="256" t="s">
        <v>18473</v>
      </c>
      <c r="U361" s="256" t="s">
        <v>5207</v>
      </c>
      <c r="V361" s="256" t="s">
        <v>5207</v>
      </c>
    </row>
    <row r="362" spans="1:22" x14ac:dyDescent="0.45">
      <c r="A362" s="76" t="s">
        <v>636</v>
      </c>
      <c r="B362" s="251" t="s">
        <v>637</v>
      </c>
      <c r="C362" s="252" t="s">
        <v>9436</v>
      </c>
      <c r="D362" s="253" t="s">
        <v>21569</v>
      </c>
      <c r="E362" s="234" t="s">
        <v>21570</v>
      </c>
      <c r="F362" s="254">
        <v>4</v>
      </c>
      <c r="G362" s="252" t="s">
        <v>1359</v>
      </c>
      <c r="H362" s="252" t="s">
        <v>615</v>
      </c>
      <c r="I362" s="255" t="s">
        <v>632</v>
      </c>
      <c r="J362" s="255" t="s">
        <v>634</v>
      </c>
      <c r="K362" s="255" t="s">
        <v>636</v>
      </c>
      <c r="L362" s="236" t="s">
        <v>5191</v>
      </c>
      <c r="M362" s="254">
        <v>1</v>
      </c>
      <c r="N362" s="254">
        <v>1</v>
      </c>
      <c r="O362" s="254">
        <v>1</v>
      </c>
      <c r="P362" s="254">
        <v>1</v>
      </c>
      <c r="Q362" s="252"/>
      <c r="R362" s="254">
        <v>1</v>
      </c>
      <c r="S362" s="252" t="e">
        <v>#REF!</v>
      </c>
      <c r="T362" s="256" t="s">
        <v>18472</v>
      </c>
      <c r="U362" s="256" t="s">
        <v>20887</v>
      </c>
      <c r="V362" s="256" t="s">
        <v>25067</v>
      </c>
    </row>
    <row r="363" spans="1:22" ht="28.5" x14ac:dyDescent="0.45">
      <c r="A363" s="76" t="s">
        <v>638</v>
      </c>
      <c r="B363" s="251" t="s">
        <v>639</v>
      </c>
      <c r="C363" s="252" t="s">
        <v>9437</v>
      </c>
      <c r="D363" s="253" t="s">
        <v>21568</v>
      </c>
      <c r="E363" s="234" t="s">
        <v>21570</v>
      </c>
      <c r="F363" s="254">
        <v>4</v>
      </c>
      <c r="G363" s="252" t="s">
        <v>1359</v>
      </c>
      <c r="H363" s="252" t="s">
        <v>615</v>
      </c>
      <c r="I363" s="255" t="s">
        <v>632</v>
      </c>
      <c r="J363" s="255" t="s">
        <v>634</v>
      </c>
      <c r="K363" s="255" t="s">
        <v>638</v>
      </c>
      <c r="L363" s="236" t="s">
        <v>5191</v>
      </c>
      <c r="M363" s="254">
        <v>2</v>
      </c>
      <c r="N363" s="254">
        <v>5</v>
      </c>
      <c r="O363" s="254">
        <v>5</v>
      </c>
      <c r="P363" s="254">
        <v>2</v>
      </c>
      <c r="Q363" s="252"/>
      <c r="R363" s="254">
        <v>2</v>
      </c>
      <c r="S363" s="252" t="e">
        <v>#REF!</v>
      </c>
      <c r="T363" s="256" t="s">
        <v>26157</v>
      </c>
      <c r="U363" s="256" t="s">
        <v>26158</v>
      </c>
      <c r="V363" s="256" t="s">
        <v>26159</v>
      </c>
    </row>
    <row r="364" spans="1:22" x14ac:dyDescent="0.45">
      <c r="A364" s="76" t="s">
        <v>640</v>
      </c>
      <c r="B364" s="251" t="s">
        <v>641</v>
      </c>
      <c r="C364" s="252" t="s">
        <v>9438</v>
      </c>
      <c r="D364" s="253" t="s">
        <v>21567</v>
      </c>
      <c r="E364" s="234" t="s">
        <v>21571</v>
      </c>
      <c r="F364" s="254">
        <v>3</v>
      </c>
      <c r="G364" s="252" t="s">
        <v>11490</v>
      </c>
      <c r="H364" s="252" t="s">
        <v>615</v>
      </c>
      <c r="I364" s="255" t="s">
        <v>632</v>
      </c>
      <c r="J364" s="255" t="s">
        <v>640</v>
      </c>
      <c r="K364" s="255" t="s">
        <v>1362</v>
      </c>
      <c r="L364" s="236" t="s">
        <v>5191</v>
      </c>
      <c r="M364" s="254">
        <v>1</v>
      </c>
      <c r="N364" s="254">
        <v>0</v>
      </c>
      <c r="O364" s="254">
        <v>0</v>
      </c>
      <c r="P364" s="254">
        <v>1</v>
      </c>
      <c r="Q364" s="252" t="s">
        <v>5191</v>
      </c>
      <c r="R364" s="254">
        <v>0</v>
      </c>
      <c r="S364" s="252" t="e">
        <v>#REF!</v>
      </c>
      <c r="T364" s="256" t="s">
        <v>18469</v>
      </c>
      <c r="U364" s="256" t="s">
        <v>5207</v>
      </c>
      <c r="V364" s="256" t="s">
        <v>5207</v>
      </c>
    </row>
    <row r="365" spans="1:22" x14ac:dyDescent="0.45">
      <c r="A365" s="76" t="s">
        <v>642</v>
      </c>
      <c r="B365" s="251" t="s">
        <v>643</v>
      </c>
      <c r="C365" s="252" t="s">
        <v>9439</v>
      </c>
      <c r="D365" s="253" t="s">
        <v>21566</v>
      </c>
      <c r="E365" s="234" t="s">
        <v>21567</v>
      </c>
      <c r="F365" s="254">
        <v>4</v>
      </c>
      <c r="G365" s="252" t="s">
        <v>1359</v>
      </c>
      <c r="H365" s="252" t="s">
        <v>615</v>
      </c>
      <c r="I365" s="255" t="s">
        <v>632</v>
      </c>
      <c r="J365" s="255" t="s">
        <v>640</v>
      </c>
      <c r="K365" s="255" t="s">
        <v>642</v>
      </c>
      <c r="L365" s="236" t="s">
        <v>5191</v>
      </c>
      <c r="M365" s="254">
        <v>1</v>
      </c>
      <c r="N365" s="254">
        <v>3</v>
      </c>
      <c r="O365" s="254">
        <v>3</v>
      </c>
      <c r="P365" s="254">
        <v>1</v>
      </c>
      <c r="Q365" s="252"/>
      <c r="R365" s="254">
        <v>2</v>
      </c>
      <c r="S365" s="252" t="e">
        <v>#REF!</v>
      </c>
      <c r="T365" s="256" t="s">
        <v>18468</v>
      </c>
      <c r="U365" s="256" t="s">
        <v>26160</v>
      </c>
      <c r="V365" s="256" t="s">
        <v>26161</v>
      </c>
    </row>
    <row r="366" spans="1:22" ht="28.5" x14ac:dyDescent="0.45">
      <c r="A366" s="76" t="s">
        <v>644</v>
      </c>
      <c r="B366" s="251" t="s">
        <v>645</v>
      </c>
      <c r="C366" s="252" t="s">
        <v>9440</v>
      </c>
      <c r="D366" s="253" t="s">
        <v>21565</v>
      </c>
      <c r="E366" s="234" t="s">
        <v>21567</v>
      </c>
      <c r="F366" s="254">
        <v>4</v>
      </c>
      <c r="G366" s="252" t="s">
        <v>1359</v>
      </c>
      <c r="H366" s="252" t="s">
        <v>615</v>
      </c>
      <c r="I366" s="255" t="s">
        <v>632</v>
      </c>
      <c r="J366" s="255" t="s">
        <v>640</v>
      </c>
      <c r="K366" s="255" t="s">
        <v>644</v>
      </c>
      <c r="L366" s="236" t="s">
        <v>5191</v>
      </c>
      <c r="M366" s="254">
        <v>1</v>
      </c>
      <c r="N366" s="254">
        <v>1</v>
      </c>
      <c r="O366" s="254">
        <v>1</v>
      </c>
      <c r="P366" s="254">
        <v>1</v>
      </c>
      <c r="Q366" s="252"/>
      <c r="R366" s="254">
        <v>4</v>
      </c>
      <c r="S366" s="252" t="e">
        <v>#REF!</v>
      </c>
      <c r="T366" s="256" t="s">
        <v>18467</v>
      </c>
      <c r="U366" s="256" t="s">
        <v>20905</v>
      </c>
      <c r="V366" s="256" t="s">
        <v>26162</v>
      </c>
    </row>
    <row r="367" spans="1:22" ht="28.5" x14ac:dyDescent="0.45">
      <c r="A367" s="76" t="s">
        <v>646</v>
      </c>
      <c r="B367" s="251" t="s">
        <v>647</v>
      </c>
      <c r="C367" s="252" t="s">
        <v>9441</v>
      </c>
      <c r="D367" s="253" t="s">
        <v>21564</v>
      </c>
      <c r="E367" s="234" t="s">
        <v>21567</v>
      </c>
      <c r="F367" s="254">
        <v>4</v>
      </c>
      <c r="G367" s="252" t="s">
        <v>1359</v>
      </c>
      <c r="H367" s="252" t="s">
        <v>615</v>
      </c>
      <c r="I367" s="255" t="s">
        <v>632</v>
      </c>
      <c r="J367" s="255" t="s">
        <v>640</v>
      </c>
      <c r="K367" s="255" t="s">
        <v>646</v>
      </c>
      <c r="L367" s="236" t="s">
        <v>5191</v>
      </c>
      <c r="M367" s="254">
        <v>1</v>
      </c>
      <c r="N367" s="254">
        <v>2</v>
      </c>
      <c r="O367" s="254">
        <v>2</v>
      </c>
      <c r="P367" s="254">
        <v>1</v>
      </c>
      <c r="Q367" s="252"/>
      <c r="R367" s="254">
        <v>4</v>
      </c>
      <c r="S367" s="252" t="e">
        <v>#REF!</v>
      </c>
      <c r="T367" s="256" t="s">
        <v>18466</v>
      </c>
      <c r="U367" s="256" t="s">
        <v>26163</v>
      </c>
      <c r="V367" s="256" t="s">
        <v>26164</v>
      </c>
    </row>
    <row r="368" spans="1:22" x14ac:dyDescent="0.45">
      <c r="A368" s="76" t="s">
        <v>648</v>
      </c>
      <c r="B368" s="251" t="s">
        <v>649</v>
      </c>
      <c r="C368" s="252" t="s">
        <v>9442</v>
      </c>
      <c r="D368" s="253" t="s">
        <v>21563</v>
      </c>
      <c r="E368" s="234" t="s">
        <v>21571</v>
      </c>
      <c r="F368" s="254">
        <v>3</v>
      </c>
      <c r="G368" s="252" t="s">
        <v>11490</v>
      </c>
      <c r="H368" s="252" t="s">
        <v>615</v>
      </c>
      <c r="I368" s="255" t="s">
        <v>632</v>
      </c>
      <c r="J368" s="255" t="s">
        <v>648</v>
      </c>
      <c r="K368" s="255" t="s">
        <v>1362</v>
      </c>
      <c r="L368" s="236" t="s">
        <v>5191</v>
      </c>
      <c r="M368" s="254">
        <v>1</v>
      </c>
      <c r="N368" s="254">
        <v>0</v>
      </c>
      <c r="O368" s="254">
        <v>0</v>
      </c>
      <c r="P368" s="254">
        <v>1</v>
      </c>
      <c r="Q368" s="252" t="s">
        <v>5191</v>
      </c>
      <c r="R368" s="254">
        <v>0</v>
      </c>
      <c r="S368" s="252" t="e">
        <v>#REF!</v>
      </c>
      <c r="T368" s="256" t="s">
        <v>18465</v>
      </c>
      <c r="U368" s="256" t="s">
        <v>5207</v>
      </c>
      <c r="V368" s="256" t="s">
        <v>5207</v>
      </c>
    </row>
    <row r="369" spans="1:22" ht="85.5" x14ac:dyDescent="0.45">
      <c r="A369" s="76" t="s">
        <v>650</v>
      </c>
      <c r="B369" s="251" t="s">
        <v>649</v>
      </c>
      <c r="C369" s="252" t="s">
        <v>9443</v>
      </c>
      <c r="D369" s="253" t="s">
        <v>21562</v>
      </c>
      <c r="E369" s="234" t="s">
        <v>21563</v>
      </c>
      <c r="F369" s="254">
        <v>4</v>
      </c>
      <c r="G369" s="252" t="s">
        <v>1359</v>
      </c>
      <c r="H369" s="252" t="s">
        <v>615</v>
      </c>
      <c r="I369" s="255" t="s">
        <v>632</v>
      </c>
      <c r="J369" s="255" t="s">
        <v>648</v>
      </c>
      <c r="K369" s="255" t="s">
        <v>650</v>
      </c>
      <c r="L369" s="236" t="s">
        <v>5191</v>
      </c>
      <c r="M369" s="254">
        <v>5</v>
      </c>
      <c r="N369" s="254">
        <v>8</v>
      </c>
      <c r="O369" s="254">
        <v>8</v>
      </c>
      <c r="P369" s="254">
        <v>5</v>
      </c>
      <c r="Q369" s="252"/>
      <c r="R369" s="254">
        <v>11</v>
      </c>
      <c r="S369" s="252" t="e">
        <v>#REF!</v>
      </c>
      <c r="T369" s="256" t="s">
        <v>26165</v>
      </c>
      <c r="U369" s="256" t="s">
        <v>26166</v>
      </c>
      <c r="V369" s="256" t="s">
        <v>26167</v>
      </c>
    </row>
    <row r="370" spans="1:22" x14ac:dyDescent="0.45">
      <c r="A370" s="76" t="s">
        <v>651</v>
      </c>
      <c r="B370" s="251" t="s">
        <v>652</v>
      </c>
      <c r="C370" s="252" t="s">
        <v>9444</v>
      </c>
      <c r="D370" s="253" t="s">
        <v>21561</v>
      </c>
      <c r="E370" s="234" t="s">
        <v>21571</v>
      </c>
      <c r="F370" s="254">
        <v>3</v>
      </c>
      <c r="G370" s="252" t="s">
        <v>11490</v>
      </c>
      <c r="H370" s="252" t="s">
        <v>615</v>
      </c>
      <c r="I370" s="255" t="s">
        <v>632</v>
      </c>
      <c r="J370" s="255" t="s">
        <v>651</v>
      </c>
      <c r="K370" s="255" t="s">
        <v>1362</v>
      </c>
      <c r="L370" s="236" t="s">
        <v>5191</v>
      </c>
      <c r="M370" s="254">
        <v>1</v>
      </c>
      <c r="N370" s="254">
        <v>0</v>
      </c>
      <c r="O370" s="254">
        <v>0</v>
      </c>
      <c r="P370" s="254">
        <v>1</v>
      </c>
      <c r="Q370" s="252" t="s">
        <v>5191</v>
      </c>
      <c r="R370" s="254">
        <v>0</v>
      </c>
      <c r="S370" s="252" t="e">
        <v>#REF!</v>
      </c>
      <c r="T370" s="256" t="s">
        <v>18459</v>
      </c>
      <c r="U370" s="256" t="s">
        <v>5207</v>
      </c>
      <c r="V370" s="256" t="s">
        <v>5207</v>
      </c>
    </row>
    <row r="371" spans="1:22" ht="71.25" x14ac:dyDescent="0.45">
      <c r="A371" s="76" t="s">
        <v>653</v>
      </c>
      <c r="B371" s="251" t="s">
        <v>652</v>
      </c>
      <c r="C371" s="252" t="s">
        <v>9445</v>
      </c>
      <c r="D371" s="253" t="s">
        <v>21560</v>
      </c>
      <c r="E371" s="234" t="s">
        <v>21561</v>
      </c>
      <c r="F371" s="254">
        <v>4</v>
      </c>
      <c r="G371" s="252" t="s">
        <v>1359</v>
      </c>
      <c r="H371" s="252" t="s">
        <v>615</v>
      </c>
      <c r="I371" s="255" t="s">
        <v>632</v>
      </c>
      <c r="J371" s="255" t="s">
        <v>651</v>
      </c>
      <c r="K371" s="255" t="s">
        <v>653</v>
      </c>
      <c r="L371" s="236" t="s">
        <v>5191</v>
      </c>
      <c r="M371" s="254">
        <v>2</v>
      </c>
      <c r="N371" s="254">
        <v>14</v>
      </c>
      <c r="O371" s="254">
        <v>14</v>
      </c>
      <c r="P371" s="254">
        <v>2</v>
      </c>
      <c r="Q371" s="252"/>
      <c r="R371" s="254">
        <v>9</v>
      </c>
      <c r="S371" s="252" t="e">
        <v>#REF!</v>
      </c>
      <c r="T371" s="256" t="s">
        <v>26168</v>
      </c>
      <c r="U371" s="256" t="s">
        <v>26169</v>
      </c>
      <c r="V371" s="256" t="s">
        <v>26170</v>
      </c>
    </row>
    <row r="372" spans="1:22" x14ac:dyDescent="0.45">
      <c r="A372" s="76" t="s">
        <v>654</v>
      </c>
      <c r="B372" s="251" t="s">
        <v>655</v>
      </c>
      <c r="C372" s="252" t="s">
        <v>9446</v>
      </c>
      <c r="D372" s="253" t="s">
        <v>21559</v>
      </c>
      <c r="E372" s="234" t="s">
        <v>1356</v>
      </c>
      <c r="F372" s="254">
        <v>1</v>
      </c>
      <c r="G372" s="252" t="s">
        <v>1363</v>
      </c>
      <c r="H372" s="252" t="s">
        <v>654</v>
      </c>
      <c r="I372" s="255" t="s">
        <v>1360</v>
      </c>
      <c r="J372" s="255" t="s">
        <v>1361</v>
      </c>
      <c r="K372" s="255" t="s">
        <v>1362</v>
      </c>
      <c r="L372" s="236" t="s">
        <v>5191</v>
      </c>
      <c r="M372" s="254">
        <v>1</v>
      </c>
      <c r="N372" s="254">
        <v>0</v>
      </c>
      <c r="O372" s="254">
        <v>0</v>
      </c>
      <c r="P372" s="254">
        <v>1</v>
      </c>
      <c r="Q372" s="252" t="s">
        <v>5191</v>
      </c>
      <c r="R372" s="254">
        <v>0</v>
      </c>
      <c r="S372" s="252" t="e">
        <v>#REF!</v>
      </c>
      <c r="T372" s="256" t="s">
        <v>18456</v>
      </c>
      <c r="U372" s="256" t="s">
        <v>5207</v>
      </c>
      <c r="V372" s="256" t="s">
        <v>5207</v>
      </c>
    </row>
    <row r="373" spans="1:22" x14ac:dyDescent="0.45">
      <c r="A373" s="76" t="s">
        <v>656</v>
      </c>
      <c r="B373" s="251" t="s">
        <v>657</v>
      </c>
      <c r="C373" s="252" t="s">
        <v>9447</v>
      </c>
      <c r="D373" s="253" t="s">
        <v>21558</v>
      </c>
      <c r="E373" s="234" t="s">
        <v>21559</v>
      </c>
      <c r="F373" s="254">
        <v>2</v>
      </c>
      <c r="G373" s="252" t="s">
        <v>11489</v>
      </c>
      <c r="H373" s="252" t="s">
        <v>654</v>
      </c>
      <c r="I373" s="255" t="s">
        <v>656</v>
      </c>
      <c r="J373" s="255" t="s">
        <v>1361</v>
      </c>
      <c r="K373" s="255" t="s">
        <v>1362</v>
      </c>
      <c r="L373" s="236" t="s">
        <v>5191</v>
      </c>
      <c r="M373" s="254">
        <v>1</v>
      </c>
      <c r="N373" s="254">
        <v>0</v>
      </c>
      <c r="O373" s="254">
        <v>0</v>
      </c>
      <c r="P373" s="254">
        <v>1</v>
      </c>
      <c r="Q373" s="252" t="s">
        <v>5191</v>
      </c>
      <c r="R373" s="254">
        <v>0</v>
      </c>
      <c r="S373" s="252" t="e">
        <v>#REF!</v>
      </c>
      <c r="T373" s="256" t="s">
        <v>18455</v>
      </c>
      <c r="U373" s="256" t="s">
        <v>5207</v>
      </c>
      <c r="V373" s="256" t="s">
        <v>5207</v>
      </c>
    </row>
    <row r="374" spans="1:22" x14ac:dyDescent="0.45">
      <c r="A374" s="76" t="s">
        <v>658</v>
      </c>
      <c r="B374" s="251" t="s">
        <v>659</v>
      </c>
      <c r="C374" s="252" t="s">
        <v>9448</v>
      </c>
      <c r="D374" s="253" t="s">
        <v>21557</v>
      </c>
      <c r="E374" s="234" t="s">
        <v>21558</v>
      </c>
      <c r="F374" s="254">
        <v>3</v>
      </c>
      <c r="G374" s="252" t="s">
        <v>11490</v>
      </c>
      <c r="H374" s="252" t="s">
        <v>654</v>
      </c>
      <c r="I374" s="255" t="s">
        <v>656</v>
      </c>
      <c r="J374" s="255" t="s">
        <v>658</v>
      </c>
      <c r="K374" s="255" t="s">
        <v>1362</v>
      </c>
      <c r="L374" s="236" t="s">
        <v>5191</v>
      </c>
      <c r="M374" s="254">
        <v>1</v>
      </c>
      <c r="N374" s="254">
        <v>0</v>
      </c>
      <c r="O374" s="254">
        <v>0</v>
      </c>
      <c r="P374" s="254">
        <v>1</v>
      </c>
      <c r="Q374" s="252" t="s">
        <v>5191</v>
      </c>
      <c r="R374" s="254">
        <v>0</v>
      </c>
      <c r="S374" s="252" t="e">
        <v>#REF!</v>
      </c>
      <c r="T374" s="256" t="s">
        <v>18454</v>
      </c>
      <c r="U374" s="256" t="s">
        <v>5207</v>
      </c>
      <c r="V374" s="256" t="s">
        <v>5207</v>
      </c>
    </row>
    <row r="375" spans="1:22" ht="57" x14ac:dyDescent="0.45">
      <c r="A375" s="76" t="s">
        <v>660</v>
      </c>
      <c r="B375" s="251" t="s">
        <v>659</v>
      </c>
      <c r="C375" s="252" t="s">
        <v>9449</v>
      </c>
      <c r="D375" s="253" t="s">
        <v>21556</v>
      </c>
      <c r="E375" s="234" t="s">
        <v>21557</v>
      </c>
      <c r="F375" s="254">
        <v>4</v>
      </c>
      <c r="G375" s="252" t="s">
        <v>1359</v>
      </c>
      <c r="H375" s="252" t="s">
        <v>654</v>
      </c>
      <c r="I375" s="255" t="s">
        <v>656</v>
      </c>
      <c r="J375" s="255" t="s">
        <v>658</v>
      </c>
      <c r="K375" s="255" t="s">
        <v>660</v>
      </c>
      <c r="L375" s="236" t="s">
        <v>5191</v>
      </c>
      <c r="M375" s="254">
        <v>2</v>
      </c>
      <c r="N375" s="254">
        <v>8</v>
      </c>
      <c r="O375" s="254">
        <v>8</v>
      </c>
      <c r="P375" s="254">
        <v>2</v>
      </c>
      <c r="Q375" s="252"/>
      <c r="R375" s="254">
        <v>8</v>
      </c>
      <c r="S375" s="252" t="e">
        <v>#REF!</v>
      </c>
      <c r="T375" s="256" t="s">
        <v>26171</v>
      </c>
      <c r="U375" s="256" t="s">
        <v>26172</v>
      </c>
      <c r="V375" s="256" t="s">
        <v>26173</v>
      </c>
    </row>
    <row r="376" spans="1:22" x14ac:dyDescent="0.45">
      <c r="A376" s="76" t="s">
        <v>661</v>
      </c>
      <c r="B376" s="251" t="s">
        <v>662</v>
      </c>
      <c r="C376" s="252" t="s">
        <v>9450</v>
      </c>
      <c r="D376" s="253" t="s">
        <v>21555</v>
      </c>
      <c r="E376" s="234" t="s">
        <v>21558</v>
      </c>
      <c r="F376" s="254">
        <v>3</v>
      </c>
      <c r="G376" s="252" t="s">
        <v>11490</v>
      </c>
      <c r="H376" s="252" t="s">
        <v>654</v>
      </c>
      <c r="I376" s="255" t="s">
        <v>656</v>
      </c>
      <c r="J376" s="255" t="s">
        <v>661</v>
      </c>
      <c r="K376" s="255" t="s">
        <v>1362</v>
      </c>
      <c r="L376" s="236" t="s">
        <v>5191</v>
      </c>
      <c r="M376" s="254">
        <v>1</v>
      </c>
      <c r="N376" s="254">
        <v>0</v>
      </c>
      <c r="O376" s="254">
        <v>0</v>
      </c>
      <c r="P376" s="254">
        <v>1</v>
      </c>
      <c r="Q376" s="252" t="s">
        <v>5191</v>
      </c>
      <c r="R376" s="254">
        <v>0</v>
      </c>
      <c r="S376" s="252" t="e">
        <v>#REF!</v>
      </c>
      <c r="T376" s="256" t="s">
        <v>18451</v>
      </c>
      <c r="U376" s="256" t="s">
        <v>5207</v>
      </c>
      <c r="V376" s="256" t="s">
        <v>5207</v>
      </c>
    </row>
    <row r="377" spans="1:22" ht="57" x14ac:dyDescent="0.45">
      <c r="A377" s="76" t="s">
        <v>663</v>
      </c>
      <c r="B377" s="251" t="s">
        <v>662</v>
      </c>
      <c r="C377" s="252" t="s">
        <v>9451</v>
      </c>
      <c r="D377" s="253" t="s">
        <v>21554</v>
      </c>
      <c r="E377" s="234" t="s">
        <v>21555</v>
      </c>
      <c r="F377" s="254">
        <v>4</v>
      </c>
      <c r="G377" s="252" t="s">
        <v>1359</v>
      </c>
      <c r="H377" s="252" t="s">
        <v>654</v>
      </c>
      <c r="I377" s="255" t="s">
        <v>656</v>
      </c>
      <c r="J377" s="255" t="s">
        <v>661</v>
      </c>
      <c r="K377" s="255" t="s">
        <v>663</v>
      </c>
      <c r="L377" s="236" t="s">
        <v>5191</v>
      </c>
      <c r="M377" s="254">
        <v>1</v>
      </c>
      <c r="N377" s="254">
        <v>10</v>
      </c>
      <c r="O377" s="254">
        <v>10</v>
      </c>
      <c r="P377" s="254">
        <v>1</v>
      </c>
      <c r="Q377" s="252"/>
      <c r="R377" s="254">
        <v>4</v>
      </c>
      <c r="S377" s="252" t="e">
        <v>#REF!</v>
      </c>
      <c r="T377" s="256" t="s">
        <v>18450</v>
      </c>
      <c r="U377" s="256" t="s">
        <v>26174</v>
      </c>
      <c r="V377" s="256" t="s">
        <v>26175</v>
      </c>
    </row>
    <row r="378" spans="1:22" x14ac:dyDescent="0.45">
      <c r="A378" s="76" t="s">
        <v>664</v>
      </c>
      <c r="B378" s="251" t="s">
        <v>665</v>
      </c>
      <c r="C378" s="252" t="s">
        <v>9452</v>
      </c>
      <c r="D378" s="253" t="s">
        <v>21553</v>
      </c>
      <c r="E378" s="234" t="s">
        <v>21558</v>
      </c>
      <c r="F378" s="254">
        <v>3</v>
      </c>
      <c r="G378" s="252" t="s">
        <v>11490</v>
      </c>
      <c r="H378" s="252" t="s">
        <v>654</v>
      </c>
      <c r="I378" s="255" t="s">
        <v>656</v>
      </c>
      <c r="J378" s="255" t="s">
        <v>664</v>
      </c>
      <c r="K378" s="255" t="s">
        <v>1362</v>
      </c>
      <c r="L378" s="236" t="s">
        <v>5191</v>
      </c>
      <c r="M378" s="254">
        <v>1</v>
      </c>
      <c r="N378" s="254">
        <v>0</v>
      </c>
      <c r="O378" s="254">
        <v>0</v>
      </c>
      <c r="P378" s="254">
        <v>1</v>
      </c>
      <c r="Q378" s="252" t="s">
        <v>5191</v>
      </c>
      <c r="R378" s="254">
        <v>0</v>
      </c>
      <c r="S378" s="252" t="e">
        <v>#REF!</v>
      </c>
      <c r="T378" s="256" t="s">
        <v>18449</v>
      </c>
      <c r="U378" s="256" t="s">
        <v>5207</v>
      </c>
      <c r="V378" s="256" t="s">
        <v>5207</v>
      </c>
    </row>
    <row r="379" spans="1:22" ht="57" x14ac:dyDescent="0.45">
      <c r="A379" s="76" t="s">
        <v>666</v>
      </c>
      <c r="B379" s="251" t="s">
        <v>665</v>
      </c>
      <c r="C379" s="252" t="s">
        <v>9453</v>
      </c>
      <c r="D379" s="253" t="s">
        <v>21552</v>
      </c>
      <c r="E379" s="234" t="s">
        <v>21553</v>
      </c>
      <c r="F379" s="254">
        <v>4</v>
      </c>
      <c r="G379" s="252" t="s">
        <v>1359</v>
      </c>
      <c r="H379" s="252" t="s">
        <v>654</v>
      </c>
      <c r="I379" s="255" t="s">
        <v>656</v>
      </c>
      <c r="J379" s="255" t="s">
        <v>664</v>
      </c>
      <c r="K379" s="255" t="s">
        <v>666</v>
      </c>
      <c r="L379" s="236" t="s">
        <v>5191</v>
      </c>
      <c r="M379" s="254">
        <v>2</v>
      </c>
      <c r="N379" s="254">
        <v>11</v>
      </c>
      <c r="O379" s="254">
        <v>11</v>
      </c>
      <c r="P379" s="254">
        <v>2</v>
      </c>
      <c r="Q379" s="252"/>
      <c r="R379" s="254">
        <v>5</v>
      </c>
      <c r="S379" s="252" t="e">
        <v>#REF!</v>
      </c>
      <c r="T379" s="256" t="s">
        <v>26176</v>
      </c>
      <c r="U379" s="256" t="s">
        <v>26177</v>
      </c>
      <c r="V379" s="256" t="s">
        <v>26178</v>
      </c>
    </row>
    <row r="380" spans="1:22" x14ac:dyDescent="0.45">
      <c r="A380" s="76" t="s">
        <v>667</v>
      </c>
      <c r="B380" s="251" t="s">
        <v>668</v>
      </c>
      <c r="C380" s="252" t="s">
        <v>9454</v>
      </c>
      <c r="D380" s="253" t="s">
        <v>21551</v>
      </c>
      <c r="E380" s="234" t="s">
        <v>21558</v>
      </c>
      <c r="F380" s="254">
        <v>3</v>
      </c>
      <c r="G380" s="252" t="s">
        <v>11490</v>
      </c>
      <c r="H380" s="252" t="s">
        <v>654</v>
      </c>
      <c r="I380" s="255" t="s">
        <v>656</v>
      </c>
      <c r="J380" s="255" t="s">
        <v>667</v>
      </c>
      <c r="K380" s="255" t="s">
        <v>1362</v>
      </c>
      <c r="L380" s="236" t="s">
        <v>5191</v>
      </c>
      <c r="M380" s="254">
        <v>1</v>
      </c>
      <c r="N380" s="254">
        <v>0</v>
      </c>
      <c r="O380" s="254">
        <v>0</v>
      </c>
      <c r="P380" s="254">
        <v>1</v>
      </c>
      <c r="Q380" s="252" t="s">
        <v>5191</v>
      </c>
      <c r="R380" s="254">
        <v>0</v>
      </c>
      <c r="S380" s="252" t="e">
        <v>#REF!</v>
      </c>
      <c r="T380" s="256" t="s">
        <v>18446</v>
      </c>
      <c r="U380" s="256" t="s">
        <v>5207</v>
      </c>
      <c r="V380" s="256" t="s">
        <v>5207</v>
      </c>
    </row>
    <row r="381" spans="1:22" ht="71.25" x14ac:dyDescent="0.45">
      <c r="A381" s="76" t="s">
        <v>669</v>
      </c>
      <c r="B381" s="251" t="s">
        <v>668</v>
      </c>
      <c r="C381" s="252" t="s">
        <v>9455</v>
      </c>
      <c r="D381" s="253" t="s">
        <v>21550</v>
      </c>
      <c r="E381" s="234" t="s">
        <v>21551</v>
      </c>
      <c r="F381" s="254">
        <v>4</v>
      </c>
      <c r="G381" s="252" t="s">
        <v>1359</v>
      </c>
      <c r="H381" s="252" t="s">
        <v>654</v>
      </c>
      <c r="I381" s="255" t="s">
        <v>656</v>
      </c>
      <c r="J381" s="255" t="s">
        <v>667</v>
      </c>
      <c r="K381" s="255" t="s">
        <v>669</v>
      </c>
      <c r="L381" s="236" t="s">
        <v>5191</v>
      </c>
      <c r="M381" s="254">
        <v>1</v>
      </c>
      <c r="N381" s="254">
        <v>9</v>
      </c>
      <c r="O381" s="254">
        <v>9</v>
      </c>
      <c r="P381" s="254">
        <v>1</v>
      </c>
      <c r="Q381" s="252"/>
      <c r="R381" s="254">
        <v>10</v>
      </c>
      <c r="S381" s="252" t="e">
        <v>#REF!</v>
      </c>
      <c r="T381" s="256" t="s">
        <v>18445</v>
      </c>
      <c r="U381" s="256" t="s">
        <v>26179</v>
      </c>
      <c r="V381" s="256" t="s">
        <v>26180</v>
      </c>
    </row>
    <row r="382" spans="1:22" x14ac:dyDescent="0.45">
      <c r="A382" s="76" t="s">
        <v>670</v>
      </c>
      <c r="B382" s="251" t="s">
        <v>671</v>
      </c>
      <c r="C382" s="252" t="s">
        <v>9456</v>
      </c>
      <c r="D382" s="253" t="s">
        <v>21549</v>
      </c>
      <c r="E382" s="234" t="s">
        <v>21559</v>
      </c>
      <c r="F382" s="254">
        <v>2</v>
      </c>
      <c r="G382" s="252" t="s">
        <v>11489</v>
      </c>
      <c r="H382" s="252" t="s">
        <v>654</v>
      </c>
      <c r="I382" s="255" t="s">
        <v>670</v>
      </c>
      <c r="J382" s="255" t="s">
        <v>1361</v>
      </c>
      <c r="K382" s="255" t="s">
        <v>1362</v>
      </c>
      <c r="L382" s="236" t="s">
        <v>5191</v>
      </c>
      <c r="M382" s="254">
        <v>1</v>
      </c>
      <c r="N382" s="254">
        <v>0</v>
      </c>
      <c r="O382" s="254">
        <v>0</v>
      </c>
      <c r="P382" s="254">
        <v>1</v>
      </c>
      <c r="Q382" s="252" t="s">
        <v>5191</v>
      </c>
      <c r="R382" s="254">
        <v>0</v>
      </c>
      <c r="S382" s="252" t="e">
        <v>#REF!</v>
      </c>
      <c r="T382" s="256" t="s">
        <v>18444</v>
      </c>
      <c r="U382" s="256" t="s">
        <v>5207</v>
      </c>
      <c r="V382" s="256" t="s">
        <v>5207</v>
      </c>
    </row>
    <row r="383" spans="1:22" x14ac:dyDescent="0.45">
      <c r="A383" s="76" t="s">
        <v>672</v>
      </c>
      <c r="B383" s="251" t="s">
        <v>673</v>
      </c>
      <c r="C383" s="252" t="s">
        <v>9457</v>
      </c>
      <c r="D383" s="253" t="s">
        <v>21548</v>
      </c>
      <c r="E383" s="234" t="s">
        <v>21549</v>
      </c>
      <c r="F383" s="254">
        <v>3</v>
      </c>
      <c r="G383" s="252" t="s">
        <v>11490</v>
      </c>
      <c r="H383" s="252" t="s">
        <v>654</v>
      </c>
      <c r="I383" s="255" t="s">
        <v>670</v>
      </c>
      <c r="J383" s="255" t="s">
        <v>672</v>
      </c>
      <c r="K383" s="255" t="s">
        <v>1362</v>
      </c>
      <c r="L383" s="236" t="s">
        <v>5191</v>
      </c>
      <c r="M383" s="254">
        <v>1</v>
      </c>
      <c r="N383" s="254">
        <v>0</v>
      </c>
      <c r="O383" s="254">
        <v>0</v>
      </c>
      <c r="P383" s="254">
        <v>1</v>
      </c>
      <c r="Q383" s="252" t="s">
        <v>5191</v>
      </c>
      <c r="R383" s="254">
        <v>0</v>
      </c>
      <c r="S383" s="252" t="e">
        <v>#REF!</v>
      </c>
      <c r="T383" s="256" t="s">
        <v>18443</v>
      </c>
      <c r="U383" s="256" t="s">
        <v>5207</v>
      </c>
      <c r="V383" s="256" t="s">
        <v>5207</v>
      </c>
    </row>
    <row r="384" spans="1:22" ht="42.75" x14ac:dyDescent="0.45">
      <c r="A384" s="76" t="s">
        <v>674</v>
      </c>
      <c r="B384" s="251" t="s">
        <v>673</v>
      </c>
      <c r="C384" s="252" t="s">
        <v>9458</v>
      </c>
      <c r="D384" s="253" t="s">
        <v>21547</v>
      </c>
      <c r="E384" s="234" t="s">
        <v>21548</v>
      </c>
      <c r="F384" s="254">
        <v>4</v>
      </c>
      <c r="G384" s="252" t="s">
        <v>1359</v>
      </c>
      <c r="H384" s="252" t="s">
        <v>654</v>
      </c>
      <c r="I384" s="255" t="s">
        <v>670</v>
      </c>
      <c r="J384" s="255" t="s">
        <v>672</v>
      </c>
      <c r="K384" s="255" t="s">
        <v>674</v>
      </c>
      <c r="L384" s="236" t="s">
        <v>5191</v>
      </c>
      <c r="M384" s="254">
        <v>9</v>
      </c>
      <c r="N384" s="254">
        <v>2</v>
      </c>
      <c r="O384" s="254">
        <v>2</v>
      </c>
      <c r="P384" s="254">
        <v>9</v>
      </c>
      <c r="Q384" s="252"/>
      <c r="R384" s="254">
        <v>1</v>
      </c>
      <c r="S384" s="252" t="e">
        <v>#REF!</v>
      </c>
      <c r="T384" s="256" t="s">
        <v>26181</v>
      </c>
      <c r="U384" s="256" t="s">
        <v>26182</v>
      </c>
      <c r="V384" s="256" t="s">
        <v>25123</v>
      </c>
    </row>
    <row r="385" spans="1:22" x14ac:dyDescent="0.45">
      <c r="A385" s="76" t="s">
        <v>675</v>
      </c>
      <c r="B385" s="251" t="s">
        <v>676</v>
      </c>
      <c r="C385" s="252" t="s">
        <v>9459</v>
      </c>
      <c r="D385" s="253" t="s">
        <v>21546</v>
      </c>
      <c r="E385" s="234" t="s">
        <v>21549</v>
      </c>
      <c r="F385" s="254">
        <v>3</v>
      </c>
      <c r="G385" s="252" t="s">
        <v>11490</v>
      </c>
      <c r="H385" s="252" t="s">
        <v>654</v>
      </c>
      <c r="I385" s="255" t="s">
        <v>670</v>
      </c>
      <c r="J385" s="255" t="s">
        <v>675</v>
      </c>
      <c r="K385" s="255" t="s">
        <v>1362</v>
      </c>
      <c r="L385" s="236" t="s">
        <v>5191</v>
      </c>
      <c r="M385" s="254">
        <v>1</v>
      </c>
      <c r="N385" s="254">
        <v>0</v>
      </c>
      <c r="O385" s="254">
        <v>0</v>
      </c>
      <c r="P385" s="254">
        <v>1</v>
      </c>
      <c r="Q385" s="252" t="s">
        <v>5191</v>
      </c>
      <c r="R385" s="254">
        <v>0</v>
      </c>
      <c r="S385" s="252" t="e">
        <v>#REF!</v>
      </c>
      <c r="T385" s="256" t="s">
        <v>18433</v>
      </c>
      <c r="U385" s="256" t="s">
        <v>5207</v>
      </c>
      <c r="V385" s="256" t="s">
        <v>5207</v>
      </c>
    </row>
    <row r="386" spans="1:22" ht="42.75" x14ac:dyDescent="0.45">
      <c r="A386" s="76" t="s">
        <v>677</v>
      </c>
      <c r="B386" s="251" t="s">
        <v>676</v>
      </c>
      <c r="C386" s="252" t="s">
        <v>9460</v>
      </c>
      <c r="D386" s="253" t="s">
        <v>21545</v>
      </c>
      <c r="E386" s="234" t="s">
        <v>21546</v>
      </c>
      <c r="F386" s="254">
        <v>4</v>
      </c>
      <c r="G386" s="252" t="s">
        <v>1359</v>
      </c>
      <c r="H386" s="252" t="s">
        <v>654</v>
      </c>
      <c r="I386" s="255" t="s">
        <v>670</v>
      </c>
      <c r="J386" s="255" t="s">
        <v>675</v>
      </c>
      <c r="K386" s="255" t="s">
        <v>677</v>
      </c>
      <c r="L386" s="236" t="s">
        <v>5191</v>
      </c>
      <c r="M386" s="254">
        <v>4</v>
      </c>
      <c r="N386" s="254">
        <v>7</v>
      </c>
      <c r="O386" s="254">
        <v>7</v>
      </c>
      <c r="P386" s="254">
        <v>4</v>
      </c>
      <c r="Q386" s="252"/>
      <c r="R386" s="254">
        <v>5</v>
      </c>
      <c r="S386" s="252" t="e">
        <v>#REF!</v>
      </c>
      <c r="T386" s="256" t="s">
        <v>26183</v>
      </c>
      <c r="U386" s="256" t="s">
        <v>26184</v>
      </c>
      <c r="V386" s="256" t="s">
        <v>26185</v>
      </c>
    </row>
    <row r="387" spans="1:22" x14ac:dyDescent="0.45">
      <c r="A387" s="76" t="s">
        <v>678</v>
      </c>
      <c r="B387" s="251" t="s">
        <v>679</v>
      </c>
      <c r="C387" s="252" t="s">
        <v>9461</v>
      </c>
      <c r="D387" s="253" t="s">
        <v>21544</v>
      </c>
      <c r="E387" s="234" t="s">
        <v>21549</v>
      </c>
      <c r="F387" s="254">
        <v>3</v>
      </c>
      <c r="G387" s="252" t="s">
        <v>11490</v>
      </c>
      <c r="H387" s="252" t="s">
        <v>654</v>
      </c>
      <c r="I387" s="255" t="s">
        <v>670</v>
      </c>
      <c r="J387" s="255" t="s">
        <v>678</v>
      </c>
      <c r="K387" s="255" t="s">
        <v>1362</v>
      </c>
      <c r="L387" s="236" t="s">
        <v>5191</v>
      </c>
      <c r="M387" s="254">
        <v>1</v>
      </c>
      <c r="N387" s="254">
        <v>0</v>
      </c>
      <c r="O387" s="254">
        <v>0</v>
      </c>
      <c r="P387" s="254">
        <v>1</v>
      </c>
      <c r="Q387" s="252" t="s">
        <v>5191</v>
      </c>
      <c r="R387" s="254">
        <v>0</v>
      </c>
      <c r="S387" s="252" t="e">
        <v>#REF!</v>
      </c>
      <c r="T387" s="256" t="s">
        <v>18428</v>
      </c>
      <c r="U387" s="256" t="s">
        <v>5207</v>
      </c>
      <c r="V387" s="256" t="s">
        <v>5207</v>
      </c>
    </row>
    <row r="388" spans="1:22" ht="71.25" x14ac:dyDescent="0.45">
      <c r="A388" s="76" t="s">
        <v>680</v>
      </c>
      <c r="B388" s="251" t="s">
        <v>679</v>
      </c>
      <c r="C388" s="252" t="s">
        <v>9462</v>
      </c>
      <c r="D388" s="253" t="s">
        <v>21543</v>
      </c>
      <c r="E388" s="234" t="s">
        <v>21544</v>
      </c>
      <c r="F388" s="254">
        <v>4</v>
      </c>
      <c r="G388" s="252" t="s">
        <v>1359</v>
      </c>
      <c r="H388" s="252" t="s">
        <v>654</v>
      </c>
      <c r="I388" s="255" t="s">
        <v>670</v>
      </c>
      <c r="J388" s="255" t="s">
        <v>678</v>
      </c>
      <c r="K388" s="255" t="s">
        <v>680</v>
      </c>
      <c r="L388" s="236" t="s">
        <v>5191</v>
      </c>
      <c r="M388" s="254">
        <v>9</v>
      </c>
      <c r="N388" s="254">
        <v>14</v>
      </c>
      <c r="O388" s="254">
        <v>14</v>
      </c>
      <c r="P388" s="254">
        <v>9</v>
      </c>
      <c r="Q388" s="252"/>
      <c r="R388" s="254">
        <v>9</v>
      </c>
      <c r="S388" s="252" t="e">
        <v>#REF!</v>
      </c>
      <c r="T388" s="256" t="s">
        <v>26186</v>
      </c>
      <c r="U388" s="256" t="s">
        <v>26187</v>
      </c>
      <c r="V388" s="256" t="s">
        <v>26188</v>
      </c>
    </row>
    <row r="389" spans="1:22" x14ac:dyDescent="0.45">
      <c r="A389" s="76" t="s">
        <v>681</v>
      </c>
      <c r="B389" s="251" t="s">
        <v>682</v>
      </c>
      <c r="C389" s="252" t="s">
        <v>9463</v>
      </c>
      <c r="D389" s="253" t="s">
        <v>21542</v>
      </c>
      <c r="E389" s="234" t="s">
        <v>21549</v>
      </c>
      <c r="F389" s="254">
        <v>3</v>
      </c>
      <c r="G389" s="252" t="s">
        <v>11490</v>
      </c>
      <c r="H389" s="252" t="s">
        <v>654</v>
      </c>
      <c r="I389" s="255" t="s">
        <v>670</v>
      </c>
      <c r="J389" s="255" t="s">
        <v>681</v>
      </c>
      <c r="K389" s="255" t="s">
        <v>1362</v>
      </c>
      <c r="L389" s="236" t="s">
        <v>5191</v>
      </c>
      <c r="M389" s="254">
        <v>1</v>
      </c>
      <c r="N389" s="254">
        <v>0</v>
      </c>
      <c r="O389" s="254">
        <v>0</v>
      </c>
      <c r="P389" s="254">
        <v>1</v>
      </c>
      <c r="Q389" s="252" t="s">
        <v>5191</v>
      </c>
      <c r="R389" s="254">
        <v>0</v>
      </c>
      <c r="S389" s="252" t="e">
        <v>#REF!</v>
      </c>
      <c r="T389" s="256" t="s">
        <v>18418</v>
      </c>
      <c r="U389" s="256" t="s">
        <v>5207</v>
      </c>
      <c r="V389" s="256" t="s">
        <v>5207</v>
      </c>
    </row>
    <row r="390" spans="1:22" ht="28.5" x14ac:dyDescent="0.45">
      <c r="A390" s="76" t="s">
        <v>683</v>
      </c>
      <c r="B390" s="251" t="s">
        <v>684</v>
      </c>
      <c r="C390" s="252" t="s">
        <v>9464</v>
      </c>
      <c r="D390" s="253" t="s">
        <v>21541</v>
      </c>
      <c r="E390" s="234" t="s">
        <v>21542</v>
      </c>
      <c r="F390" s="254">
        <v>4</v>
      </c>
      <c r="G390" s="252" t="s">
        <v>1359</v>
      </c>
      <c r="H390" s="252" t="s">
        <v>654</v>
      </c>
      <c r="I390" s="255" t="s">
        <v>670</v>
      </c>
      <c r="J390" s="255" t="s">
        <v>681</v>
      </c>
      <c r="K390" s="255" t="s">
        <v>683</v>
      </c>
      <c r="L390" s="236" t="s">
        <v>5191</v>
      </c>
      <c r="M390" s="254">
        <v>2</v>
      </c>
      <c r="N390" s="254">
        <v>6</v>
      </c>
      <c r="O390" s="254">
        <v>6</v>
      </c>
      <c r="P390" s="254">
        <v>2</v>
      </c>
      <c r="Q390" s="252"/>
      <c r="R390" s="254">
        <v>3</v>
      </c>
      <c r="S390" s="252" t="e">
        <v>#REF!</v>
      </c>
      <c r="T390" s="256" t="s">
        <v>26189</v>
      </c>
      <c r="U390" s="256" t="s">
        <v>26190</v>
      </c>
      <c r="V390" s="256" t="s">
        <v>26191</v>
      </c>
    </row>
    <row r="391" spans="1:22" ht="99.75" x14ac:dyDescent="0.45">
      <c r="A391" s="76" t="s">
        <v>685</v>
      </c>
      <c r="B391" s="251" t="s">
        <v>686</v>
      </c>
      <c r="C391" s="252" t="s">
        <v>9465</v>
      </c>
      <c r="D391" s="253" t="s">
        <v>21540</v>
      </c>
      <c r="E391" s="234" t="s">
        <v>21542</v>
      </c>
      <c r="F391" s="254">
        <v>4</v>
      </c>
      <c r="G391" s="252" t="s">
        <v>1359</v>
      </c>
      <c r="H391" s="252" t="s">
        <v>654</v>
      </c>
      <c r="I391" s="255" t="s">
        <v>670</v>
      </c>
      <c r="J391" s="255" t="s">
        <v>681</v>
      </c>
      <c r="K391" s="255" t="s">
        <v>685</v>
      </c>
      <c r="L391" s="236" t="s">
        <v>5191</v>
      </c>
      <c r="M391" s="254">
        <v>7</v>
      </c>
      <c r="N391" s="254">
        <v>19</v>
      </c>
      <c r="O391" s="254">
        <v>19</v>
      </c>
      <c r="P391" s="254">
        <v>7</v>
      </c>
      <c r="Q391" s="252"/>
      <c r="R391" s="254">
        <v>11</v>
      </c>
      <c r="S391" s="252" t="e">
        <v>#REF!</v>
      </c>
      <c r="T391" s="256" t="s">
        <v>26192</v>
      </c>
      <c r="U391" s="256" t="s">
        <v>26193</v>
      </c>
      <c r="V391" s="256" t="s">
        <v>26194</v>
      </c>
    </row>
    <row r="392" spans="1:22" x14ac:dyDescent="0.45">
      <c r="A392" s="76" t="s">
        <v>687</v>
      </c>
      <c r="B392" s="251" t="s">
        <v>688</v>
      </c>
      <c r="C392" s="252" t="s">
        <v>9466</v>
      </c>
      <c r="D392" s="253" t="s">
        <v>21539</v>
      </c>
      <c r="E392" s="234" t="s">
        <v>21549</v>
      </c>
      <c r="F392" s="254">
        <v>3</v>
      </c>
      <c r="G392" s="252" t="s">
        <v>11490</v>
      </c>
      <c r="H392" s="252" t="s">
        <v>654</v>
      </c>
      <c r="I392" s="255" t="s">
        <v>670</v>
      </c>
      <c r="J392" s="255" t="s">
        <v>687</v>
      </c>
      <c r="K392" s="255" t="s">
        <v>1362</v>
      </c>
      <c r="L392" s="236" t="s">
        <v>5191</v>
      </c>
      <c r="M392" s="254">
        <v>1</v>
      </c>
      <c r="N392" s="254">
        <v>0</v>
      </c>
      <c r="O392" s="254">
        <v>0</v>
      </c>
      <c r="P392" s="254">
        <v>1</v>
      </c>
      <c r="Q392" s="252" t="s">
        <v>5191</v>
      </c>
      <c r="R392" s="254">
        <v>0</v>
      </c>
      <c r="S392" s="252" t="e">
        <v>#REF!</v>
      </c>
      <c r="T392" s="256" t="s">
        <v>18408</v>
      </c>
      <c r="U392" s="256" t="s">
        <v>5207</v>
      </c>
      <c r="V392" s="256" t="s">
        <v>5207</v>
      </c>
    </row>
    <row r="393" spans="1:22" x14ac:dyDescent="0.45">
      <c r="A393" s="76" t="s">
        <v>689</v>
      </c>
      <c r="B393" s="251" t="s">
        <v>690</v>
      </c>
      <c r="C393" s="252" t="s">
        <v>9467</v>
      </c>
      <c r="D393" s="253" t="s">
        <v>21538</v>
      </c>
      <c r="E393" s="234" t="s">
        <v>21539</v>
      </c>
      <c r="F393" s="254">
        <v>4</v>
      </c>
      <c r="G393" s="252" t="s">
        <v>1359</v>
      </c>
      <c r="H393" s="252" t="s">
        <v>654</v>
      </c>
      <c r="I393" s="255" t="s">
        <v>670</v>
      </c>
      <c r="J393" s="255" t="s">
        <v>687</v>
      </c>
      <c r="K393" s="255" t="s">
        <v>689</v>
      </c>
      <c r="L393" s="236" t="s">
        <v>5191</v>
      </c>
      <c r="M393" s="254">
        <v>1</v>
      </c>
      <c r="N393" s="254">
        <v>1</v>
      </c>
      <c r="O393" s="254">
        <v>1</v>
      </c>
      <c r="P393" s="254">
        <v>1</v>
      </c>
      <c r="Q393" s="252"/>
      <c r="R393" s="254">
        <v>1</v>
      </c>
      <c r="S393" s="252" t="e">
        <v>#REF!</v>
      </c>
      <c r="T393" s="256" t="s">
        <v>18407</v>
      </c>
      <c r="U393" s="256" t="s">
        <v>20203</v>
      </c>
      <c r="V393" s="256" t="s">
        <v>25097</v>
      </c>
    </row>
    <row r="394" spans="1:22" ht="28.5" x14ac:dyDescent="0.45">
      <c r="A394" s="76" t="s">
        <v>691</v>
      </c>
      <c r="B394" s="251" t="s">
        <v>692</v>
      </c>
      <c r="C394" s="252" t="s">
        <v>9468</v>
      </c>
      <c r="D394" s="253" t="s">
        <v>21537</v>
      </c>
      <c r="E394" s="234" t="s">
        <v>21539</v>
      </c>
      <c r="F394" s="254">
        <v>4</v>
      </c>
      <c r="G394" s="252" t="s">
        <v>1359</v>
      </c>
      <c r="H394" s="252" t="s">
        <v>654</v>
      </c>
      <c r="I394" s="255" t="s">
        <v>670</v>
      </c>
      <c r="J394" s="255" t="s">
        <v>687</v>
      </c>
      <c r="K394" s="255" t="s">
        <v>691</v>
      </c>
      <c r="L394" s="236" t="s">
        <v>5191</v>
      </c>
      <c r="M394" s="254">
        <v>1</v>
      </c>
      <c r="N394" s="254">
        <v>2</v>
      </c>
      <c r="O394" s="254">
        <v>2</v>
      </c>
      <c r="P394" s="254">
        <v>1</v>
      </c>
      <c r="Q394" s="252"/>
      <c r="R394" s="254">
        <v>3</v>
      </c>
      <c r="S394" s="252" t="e">
        <v>#REF!</v>
      </c>
      <c r="T394" s="256" t="s">
        <v>18406</v>
      </c>
      <c r="U394" s="256" t="s">
        <v>26195</v>
      </c>
      <c r="V394" s="256" t="s">
        <v>26196</v>
      </c>
    </row>
    <row r="395" spans="1:22" x14ac:dyDescent="0.45">
      <c r="A395" s="76" t="s">
        <v>693</v>
      </c>
      <c r="B395" s="251" t="s">
        <v>694</v>
      </c>
      <c r="C395" s="252" t="s">
        <v>9469</v>
      </c>
      <c r="D395" s="253" t="s">
        <v>21536</v>
      </c>
      <c r="E395" s="234" t="s">
        <v>21539</v>
      </c>
      <c r="F395" s="254">
        <v>4</v>
      </c>
      <c r="G395" s="252" t="s">
        <v>1359</v>
      </c>
      <c r="H395" s="252" t="s">
        <v>654</v>
      </c>
      <c r="I395" s="255" t="s">
        <v>670</v>
      </c>
      <c r="J395" s="255" t="s">
        <v>687</v>
      </c>
      <c r="K395" s="255" t="s">
        <v>693</v>
      </c>
      <c r="L395" s="236" t="s">
        <v>5191</v>
      </c>
      <c r="M395" s="254">
        <v>1</v>
      </c>
      <c r="N395" s="254">
        <v>1</v>
      </c>
      <c r="O395" s="254">
        <v>1</v>
      </c>
      <c r="P395" s="254">
        <v>1</v>
      </c>
      <c r="Q395" s="252"/>
      <c r="R395" s="254">
        <v>1</v>
      </c>
      <c r="S395" s="252" t="e">
        <v>#REF!</v>
      </c>
      <c r="T395" s="256" t="s">
        <v>18404</v>
      </c>
      <c r="U395" s="256" t="s">
        <v>20169</v>
      </c>
      <c r="V395" s="256" t="s">
        <v>25094</v>
      </c>
    </row>
    <row r="396" spans="1:22" ht="85.5" x14ac:dyDescent="0.45">
      <c r="A396" s="76" t="s">
        <v>695</v>
      </c>
      <c r="B396" s="251" t="s">
        <v>696</v>
      </c>
      <c r="C396" s="252" t="s">
        <v>9470</v>
      </c>
      <c r="D396" s="253" t="s">
        <v>21535</v>
      </c>
      <c r="E396" s="234" t="s">
        <v>21539</v>
      </c>
      <c r="F396" s="254">
        <v>4</v>
      </c>
      <c r="G396" s="252" t="s">
        <v>1359</v>
      </c>
      <c r="H396" s="252" t="s">
        <v>654</v>
      </c>
      <c r="I396" s="255" t="s">
        <v>670</v>
      </c>
      <c r="J396" s="255" t="s">
        <v>687</v>
      </c>
      <c r="K396" s="255" t="s">
        <v>695</v>
      </c>
      <c r="L396" s="236" t="s">
        <v>5191</v>
      </c>
      <c r="M396" s="254">
        <v>6</v>
      </c>
      <c r="N396" s="254">
        <v>17</v>
      </c>
      <c r="O396" s="254">
        <v>17</v>
      </c>
      <c r="P396" s="254">
        <v>6</v>
      </c>
      <c r="Q396" s="252"/>
      <c r="R396" s="254">
        <v>7</v>
      </c>
      <c r="S396" s="252" t="e">
        <v>#REF!</v>
      </c>
      <c r="T396" s="256" t="s">
        <v>26197</v>
      </c>
      <c r="U396" s="256" t="s">
        <v>26198</v>
      </c>
      <c r="V396" s="256" t="s">
        <v>26199</v>
      </c>
    </row>
    <row r="397" spans="1:22" x14ac:dyDescent="0.45">
      <c r="A397" s="76" t="s">
        <v>697</v>
      </c>
      <c r="B397" s="251" t="s">
        <v>698</v>
      </c>
      <c r="C397" s="252" t="s">
        <v>9471</v>
      </c>
      <c r="D397" s="253" t="s">
        <v>21534</v>
      </c>
      <c r="E397" s="234" t="s">
        <v>21549</v>
      </c>
      <c r="F397" s="254">
        <v>3</v>
      </c>
      <c r="G397" s="252" t="s">
        <v>11490</v>
      </c>
      <c r="H397" s="252" t="s">
        <v>654</v>
      </c>
      <c r="I397" s="255" t="s">
        <v>670</v>
      </c>
      <c r="J397" s="255" t="s">
        <v>697</v>
      </c>
      <c r="K397" s="255" t="s">
        <v>1362</v>
      </c>
      <c r="L397" s="236" t="s">
        <v>5191</v>
      </c>
      <c r="M397" s="254">
        <v>2</v>
      </c>
      <c r="N397" s="254">
        <v>0</v>
      </c>
      <c r="O397" s="254">
        <v>0</v>
      </c>
      <c r="P397" s="254">
        <v>2</v>
      </c>
      <c r="Q397" s="252" t="s">
        <v>5191</v>
      </c>
      <c r="R397" s="254">
        <v>0</v>
      </c>
      <c r="S397" s="252" t="e">
        <v>#REF!</v>
      </c>
      <c r="T397" s="256" t="s">
        <v>26200</v>
      </c>
      <c r="U397" s="256" t="s">
        <v>5207</v>
      </c>
      <c r="V397" s="256" t="s">
        <v>5207</v>
      </c>
    </row>
    <row r="398" spans="1:22" ht="28.5" x14ac:dyDescent="0.45">
      <c r="A398" s="76" t="s">
        <v>699</v>
      </c>
      <c r="B398" s="251" t="s">
        <v>700</v>
      </c>
      <c r="C398" s="252" t="s">
        <v>9472</v>
      </c>
      <c r="D398" s="253" t="s">
        <v>21533</v>
      </c>
      <c r="E398" s="234" t="s">
        <v>21534</v>
      </c>
      <c r="F398" s="254">
        <v>4</v>
      </c>
      <c r="G398" s="252" t="s">
        <v>1359</v>
      </c>
      <c r="H398" s="252" t="s">
        <v>654</v>
      </c>
      <c r="I398" s="255" t="s">
        <v>670</v>
      </c>
      <c r="J398" s="255" t="s">
        <v>697</v>
      </c>
      <c r="K398" s="255" t="s">
        <v>699</v>
      </c>
      <c r="L398" s="236" t="s">
        <v>5191</v>
      </c>
      <c r="M398" s="254">
        <v>1</v>
      </c>
      <c r="N398" s="254">
        <v>5</v>
      </c>
      <c r="O398" s="254">
        <v>5</v>
      </c>
      <c r="P398" s="254">
        <v>1</v>
      </c>
      <c r="Q398" s="252"/>
      <c r="R398" s="254">
        <v>4</v>
      </c>
      <c r="S398" s="252" t="e">
        <v>#REF!</v>
      </c>
      <c r="T398" s="256" t="s">
        <v>18396</v>
      </c>
      <c r="U398" s="256" t="s">
        <v>26201</v>
      </c>
      <c r="V398" s="256" t="s">
        <v>26202</v>
      </c>
    </row>
    <row r="399" spans="1:22" x14ac:dyDescent="0.45">
      <c r="A399" s="76" t="s">
        <v>701</v>
      </c>
      <c r="B399" s="251" t="s">
        <v>702</v>
      </c>
      <c r="C399" s="252" t="s">
        <v>9473</v>
      </c>
      <c r="D399" s="253" t="s">
        <v>21532</v>
      </c>
      <c r="E399" s="234" t="s">
        <v>21534</v>
      </c>
      <c r="F399" s="254">
        <v>4</v>
      </c>
      <c r="G399" s="252" t="s">
        <v>1359</v>
      </c>
      <c r="H399" s="252" t="s">
        <v>654</v>
      </c>
      <c r="I399" s="255" t="s">
        <v>670</v>
      </c>
      <c r="J399" s="255" t="s">
        <v>697</v>
      </c>
      <c r="K399" s="255" t="s">
        <v>701</v>
      </c>
      <c r="L399" s="236" t="s">
        <v>5191</v>
      </c>
      <c r="M399" s="254">
        <v>1</v>
      </c>
      <c r="N399" s="254">
        <v>2</v>
      </c>
      <c r="O399" s="254">
        <v>2</v>
      </c>
      <c r="P399" s="254">
        <v>1</v>
      </c>
      <c r="Q399" s="252"/>
      <c r="R399" s="254">
        <v>2</v>
      </c>
      <c r="S399" s="252" t="e">
        <v>#REF!</v>
      </c>
      <c r="T399" s="256" t="s">
        <v>18395</v>
      </c>
      <c r="U399" s="256" t="s">
        <v>26203</v>
      </c>
      <c r="V399" s="256" t="s">
        <v>26204</v>
      </c>
    </row>
    <row r="400" spans="1:22" ht="71.25" x14ac:dyDescent="0.45">
      <c r="A400" s="76" t="s">
        <v>703</v>
      </c>
      <c r="B400" s="251" t="s">
        <v>704</v>
      </c>
      <c r="C400" s="252" t="s">
        <v>9474</v>
      </c>
      <c r="D400" s="253" t="s">
        <v>21531</v>
      </c>
      <c r="E400" s="234" t="s">
        <v>21534</v>
      </c>
      <c r="F400" s="254">
        <v>4</v>
      </c>
      <c r="G400" s="252" t="s">
        <v>1359</v>
      </c>
      <c r="H400" s="252" t="s">
        <v>654</v>
      </c>
      <c r="I400" s="255" t="s">
        <v>670</v>
      </c>
      <c r="J400" s="255" t="s">
        <v>697</v>
      </c>
      <c r="K400" s="255" t="s">
        <v>703</v>
      </c>
      <c r="L400" s="236" t="s">
        <v>5191</v>
      </c>
      <c r="M400" s="254">
        <v>2</v>
      </c>
      <c r="N400" s="254">
        <v>14</v>
      </c>
      <c r="O400" s="254">
        <v>14</v>
      </c>
      <c r="P400" s="254">
        <v>2</v>
      </c>
      <c r="Q400" s="252"/>
      <c r="R400" s="254">
        <v>5</v>
      </c>
      <c r="S400" s="252" t="e">
        <v>#REF!</v>
      </c>
      <c r="T400" s="256" t="s">
        <v>26205</v>
      </c>
      <c r="U400" s="256" t="s">
        <v>26206</v>
      </c>
      <c r="V400" s="256" t="s">
        <v>26207</v>
      </c>
    </row>
    <row r="401" spans="1:22" ht="71.25" x14ac:dyDescent="0.45">
      <c r="A401" s="76" t="s">
        <v>705</v>
      </c>
      <c r="B401" s="251" t="s">
        <v>706</v>
      </c>
      <c r="C401" s="252" t="s">
        <v>9475</v>
      </c>
      <c r="D401" s="253" t="s">
        <v>21530</v>
      </c>
      <c r="E401" s="234" t="s">
        <v>21534</v>
      </c>
      <c r="F401" s="254">
        <v>4</v>
      </c>
      <c r="G401" s="252" t="s">
        <v>1359</v>
      </c>
      <c r="H401" s="252" t="s">
        <v>654</v>
      </c>
      <c r="I401" s="255" t="s">
        <v>670</v>
      </c>
      <c r="J401" s="255" t="s">
        <v>697</v>
      </c>
      <c r="K401" s="255" t="s">
        <v>705</v>
      </c>
      <c r="L401" s="236" t="s">
        <v>5191</v>
      </c>
      <c r="M401" s="254">
        <v>3</v>
      </c>
      <c r="N401" s="254">
        <v>11</v>
      </c>
      <c r="O401" s="254">
        <v>11</v>
      </c>
      <c r="P401" s="254">
        <v>3</v>
      </c>
      <c r="Q401" s="252"/>
      <c r="R401" s="254">
        <v>9</v>
      </c>
      <c r="S401" s="252" t="e">
        <v>#REF!</v>
      </c>
      <c r="T401" s="256" t="s">
        <v>26208</v>
      </c>
      <c r="U401" s="256" t="s">
        <v>26209</v>
      </c>
      <c r="V401" s="256" t="s">
        <v>26210</v>
      </c>
    </row>
    <row r="402" spans="1:22" x14ac:dyDescent="0.45">
      <c r="A402" s="76" t="s">
        <v>707</v>
      </c>
      <c r="B402" s="251" t="s">
        <v>708</v>
      </c>
      <c r="C402" s="252" t="s">
        <v>9476</v>
      </c>
      <c r="D402" s="253" t="s">
        <v>21529</v>
      </c>
      <c r="E402" s="234" t="s">
        <v>21549</v>
      </c>
      <c r="F402" s="254">
        <v>3</v>
      </c>
      <c r="G402" s="252" t="s">
        <v>11490</v>
      </c>
      <c r="H402" s="252" t="s">
        <v>654</v>
      </c>
      <c r="I402" s="255" t="s">
        <v>670</v>
      </c>
      <c r="J402" s="255" t="s">
        <v>707</v>
      </c>
      <c r="K402" s="255" t="s">
        <v>1362</v>
      </c>
      <c r="L402" s="236" t="s">
        <v>5191</v>
      </c>
      <c r="M402" s="254">
        <v>1</v>
      </c>
      <c r="N402" s="254">
        <v>0</v>
      </c>
      <c r="O402" s="254">
        <v>0</v>
      </c>
      <c r="P402" s="254">
        <v>1</v>
      </c>
      <c r="Q402" s="252" t="s">
        <v>5191</v>
      </c>
      <c r="R402" s="254">
        <v>0</v>
      </c>
      <c r="S402" s="252" t="e">
        <v>#REF!</v>
      </c>
      <c r="T402" s="256" t="s">
        <v>18389</v>
      </c>
      <c r="U402" s="256" t="s">
        <v>5207</v>
      </c>
      <c r="V402" s="256" t="s">
        <v>5207</v>
      </c>
    </row>
    <row r="403" spans="1:22" x14ac:dyDescent="0.45">
      <c r="A403" s="76" t="s">
        <v>709</v>
      </c>
      <c r="B403" s="251" t="s">
        <v>708</v>
      </c>
      <c r="C403" s="252" t="s">
        <v>9477</v>
      </c>
      <c r="D403" s="253" t="s">
        <v>21528</v>
      </c>
      <c r="E403" s="234" t="s">
        <v>21529</v>
      </c>
      <c r="F403" s="254">
        <v>4</v>
      </c>
      <c r="G403" s="252" t="s">
        <v>1359</v>
      </c>
      <c r="H403" s="252" t="s">
        <v>654</v>
      </c>
      <c r="I403" s="255" t="s">
        <v>670</v>
      </c>
      <c r="J403" s="255" t="s">
        <v>707</v>
      </c>
      <c r="K403" s="255" t="s">
        <v>709</v>
      </c>
      <c r="L403" s="236" t="s">
        <v>5191</v>
      </c>
      <c r="M403" s="254">
        <v>1</v>
      </c>
      <c r="N403" s="254">
        <v>2</v>
      </c>
      <c r="O403" s="254">
        <v>2</v>
      </c>
      <c r="P403" s="254">
        <v>1</v>
      </c>
      <c r="Q403" s="252"/>
      <c r="R403" s="254">
        <v>1</v>
      </c>
      <c r="S403" s="252" t="e">
        <v>#REF!</v>
      </c>
      <c r="T403" s="256" t="s">
        <v>18388</v>
      </c>
      <c r="U403" s="256" t="s">
        <v>26211</v>
      </c>
      <c r="V403" s="256" t="s">
        <v>25122</v>
      </c>
    </row>
    <row r="404" spans="1:22" x14ac:dyDescent="0.45">
      <c r="A404" s="76" t="s">
        <v>710</v>
      </c>
      <c r="B404" s="251" t="s">
        <v>711</v>
      </c>
      <c r="C404" s="252" t="s">
        <v>9478</v>
      </c>
      <c r="D404" s="253" t="s">
        <v>21527</v>
      </c>
      <c r="E404" s="234" t="s">
        <v>21559</v>
      </c>
      <c r="F404" s="254">
        <v>2</v>
      </c>
      <c r="G404" s="252" t="s">
        <v>11489</v>
      </c>
      <c r="H404" s="252" t="s">
        <v>654</v>
      </c>
      <c r="I404" s="255" t="s">
        <v>710</v>
      </c>
      <c r="J404" s="255" t="s">
        <v>1361</v>
      </c>
      <c r="K404" s="255" t="s">
        <v>1362</v>
      </c>
      <c r="L404" s="236" t="s">
        <v>5191</v>
      </c>
      <c r="M404" s="254">
        <v>1</v>
      </c>
      <c r="N404" s="254">
        <v>0</v>
      </c>
      <c r="O404" s="254">
        <v>0</v>
      </c>
      <c r="P404" s="254">
        <v>1</v>
      </c>
      <c r="Q404" s="252" t="s">
        <v>5191</v>
      </c>
      <c r="R404" s="254">
        <v>0</v>
      </c>
      <c r="S404" s="252" t="e">
        <v>#REF!</v>
      </c>
      <c r="T404" s="256" t="s">
        <v>18387</v>
      </c>
      <c r="U404" s="256" t="s">
        <v>5207</v>
      </c>
      <c r="V404" s="256" t="s">
        <v>5207</v>
      </c>
    </row>
    <row r="405" spans="1:22" x14ac:dyDescent="0.45">
      <c r="A405" s="76" t="s">
        <v>712</v>
      </c>
      <c r="B405" s="251" t="s">
        <v>713</v>
      </c>
      <c r="C405" s="252" t="s">
        <v>9479</v>
      </c>
      <c r="D405" s="253" t="s">
        <v>21526</v>
      </c>
      <c r="E405" s="234" t="s">
        <v>21527</v>
      </c>
      <c r="F405" s="254">
        <v>3</v>
      </c>
      <c r="G405" s="252" t="s">
        <v>11490</v>
      </c>
      <c r="H405" s="252" t="s">
        <v>654</v>
      </c>
      <c r="I405" s="255" t="s">
        <v>710</v>
      </c>
      <c r="J405" s="255" t="s">
        <v>712</v>
      </c>
      <c r="K405" s="255" t="s">
        <v>1362</v>
      </c>
      <c r="L405" s="236" t="s">
        <v>5191</v>
      </c>
      <c r="M405" s="254">
        <v>1</v>
      </c>
      <c r="N405" s="254">
        <v>0</v>
      </c>
      <c r="O405" s="254">
        <v>0</v>
      </c>
      <c r="P405" s="254">
        <v>1</v>
      </c>
      <c r="Q405" s="252" t="s">
        <v>5191</v>
      </c>
      <c r="R405" s="254">
        <v>0</v>
      </c>
      <c r="S405" s="252" t="e">
        <v>#REF!</v>
      </c>
      <c r="T405" s="256" t="s">
        <v>18386</v>
      </c>
      <c r="U405" s="256" t="s">
        <v>5207</v>
      </c>
      <c r="V405" s="256" t="s">
        <v>5207</v>
      </c>
    </row>
    <row r="406" spans="1:22" ht="28.5" x14ac:dyDescent="0.45">
      <c r="A406" s="76" t="s">
        <v>714</v>
      </c>
      <c r="B406" s="251" t="s">
        <v>715</v>
      </c>
      <c r="C406" s="252" t="s">
        <v>9480</v>
      </c>
      <c r="D406" s="253" t="s">
        <v>21525</v>
      </c>
      <c r="E406" s="234" t="s">
        <v>21526</v>
      </c>
      <c r="F406" s="254">
        <v>4</v>
      </c>
      <c r="G406" s="252" t="s">
        <v>1359</v>
      </c>
      <c r="H406" s="252" t="s">
        <v>654</v>
      </c>
      <c r="I406" s="255" t="s">
        <v>710</v>
      </c>
      <c r="J406" s="255" t="s">
        <v>712</v>
      </c>
      <c r="K406" s="255" t="s">
        <v>714</v>
      </c>
      <c r="L406" s="236" t="s">
        <v>5191</v>
      </c>
      <c r="M406" s="254">
        <v>1</v>
      </c>
      <c r="N406" s="254">
        <v>4</v>
      </c>
      <c r="O406" s="254">
        <v>4</v>
      </c>
      <c r="P406" s="254">
        <v>1</v>
      </c>
      <c r="Q406" s="252"/>
      <c r="R406" s="254">
        <v>2</v>
      </c>
      <c r="S406" s="252" t="e">
        <v>#REF!</v>
      </c>
      <c r="T406" s="256" t="s">
        <v>18385</v>
      </c>
      <c r="U406" s="256" t="s">
        <v>26212</v>
      </c>
      <c r="V406" s="256" t="s">
        <v>26213</v>
      </c>
    </row>
    <row r="407" spans="1:22" x14ac:dyDescent="0.45">
      <c r="A407" s="76" t="s">
        <v>716</v>
      </c>
      <c r="B407" s="251" t="s">
        <v>717</v>
      </c>
      <c r="C407" s="252" t="s">
        <v>9481</v>
      </c>
      <c r="D407" s="253" t="s">
        <v>21524</v>
      </c>
      <c r="E407" s="234" t="s">
        <v>21526</v>
      </c>
      <c r="F407" s="254">
        <v>4</v>
      </c>
      <c r="G407" s="252" t="s">
        <v>1359</v>
      </c>
      <c r="H407" s="252" t="s">
        <v>654</v>
      </c>
      <c r="I407" s="255" t="s">
        <v>710</v>
      </c>
      <c r="J407" s="255" t="s">
        <v>712</v>
      </c>
      <c r="K407" s="255" t="s">
        <v>716</v>
      </c>
      <c r="L407" s="236" t="s">
        <v>5191</v>
      </c>
      <c r="M407" s="254">
        <v>1</v>
      </c>
      <c r="N407" s="254">
        <v>3</v>
      </c>
      <c r="O407" s="254">
        <v>3</v>
      </c>
      <c r="P407" s="254">
        <v>1</v>
      </c>
      <c r="Q407" s="252"/>
      <c r="R407" s="254">
        <v>2</v>
      </c>
      <c r="S407" s="252" t="e">
        <v>#REF!</v>
      </c>
      <c r="T407" s="256" t="s">
        <v>18384</v>
      </c>
      <c r="U407" s="256" t="s">
        <v>26214</v>
      </c>
      <c r="V407" s="256" t="s">
        <v>26215</v>
      </c>
    </row>
    <row r="408" spans="1:22" x14ac:dyDescent="0.45">
      <c r="A408" s="76" t="s">
        <v>718</v>
      </c>
      <c r="B408" s="251" t="s">
        <v>719</v>
      </c>
      <c r="C408" s="252" t="s">
        <v>9482</v>
      </c>
      <c r="D408" s="253" t="s">
        <v>21523</v>
      </c>
      <c r="E408" s="234" t="s">
        <v>21527</v>
      </c>
      <c r="F408" s="254">
        <v>3</v>
      </c>
      <c r="G408" s="252" t="s">
        <v>11490</v>
      </c>
      <c r="H408" s="252" t="s">
        <v>654</v>
      </c>
      <c r="I408" s="255" t="s">
        <v>710</v>
      </c>
      <c r="J408" s="255" t="s">
        <v>718</v>
      </c>
      <c r="K408" s="255" t="s">
        <v>1362</v>
      </c>
      <c r="L408" s="236" t="s">
        <v>5191</v>
      </c>
      <c r="M408" s="254">
        <v>1</v>
      </c>
      <c r="N408" s="254">
        <v>0</v>
      </c>
      <c r="O408" s="254">
        <v>0</v>
      </c>
      <c r="P408" s="254">
        <v>1</v>
      </c>
      <c r="Q408" s="252" t="s">
        <v>5191</v>
      </c>
      <c r="R408" s="254">
        <v>0</v>
      </c>
      <c r="S408" s="252" t="e">
        <v>#REF!</v>
      </c>
      <c r="T408" s="256" t="s">
        <v>18383</v>
      </c>
      <c r="U408" s="256" t="s">
        <v>5207</v>
      </c>
      <c r="V408" s="256" t="s">
        <v>5207</v>
      </c>
    </row>
    <row r="409" spans="1:22" ht="42.75" x14ac:dyDescent="0.45">
      <c r="A409" s="76" t="s">
        <v>720</v>
      </c>
      <c r="B409" s="251" t="s">
        <v>721</v>
      </c>
      <c r="C409" s="252" t="s">
        <v>9483</v>
      </c>
      <c r="D409" s="253" t="s">
        <v>21522</v>
      </c>
      <c r="E409" s="234" t="s">
        <v>21523</v>
      </c>
      <c r="F409" s="254">
        <v>4</v>
      </c>
      <c r="G409" s="252" t="s">
        <v>1359</v>
      </c>
      <c r="H409" s="252" t="s">
        <v>654</v>
      </c>
      <c r="I409" s="255" t="s">
        <v>710</v>
      </c>
      <c r="J409" s="255" t="s">
        <v>718</v>
      </c>
      <c r="K409" s="255" t="s">
        <v>720</v>
      </c>
      <c r="L409" s="236" t="s">
        <v>5191</v>
      </c>
      <c r="M409" s="254">
        <v>5</v>
      </c>
      <c r="N409" s="254">
        <v>7</v>
      </c>
      <c r="O409" s="254">
        <v>7</v>
      </c>
      <c r="P409" s="254">
        <v>5</v>
      </c>
      <c r="Q409" s="252"/>
      <c r="R409" s="254">
        <v>5</v>
      </c>
      <c r="S409" s="252" t="e">
        <v>#REF!</v>
      </c>
      <c r="T409" s="256" t="s">
        <v>26216</v>
      </c>
      <c r="U409" s="256" t="s">
        <v>26217</v>
      </c>
      <c r="V409" s="256" t="s">
        <v>26218</v>
      </c>
    </row>
    <row r="410" spans="1:22" ht="28.5" x14ac:dyDescent="0.45">
      <c r="A410" s="76" t="s">
        <v>722</v>
      </c>
      <c r="B410" s="251" t="s">
        <v>723</v>
      </c>
      <c r="C410" s="252" t="s">
        <v>9484</v>
      </c>
      <c r="D410" s="253" t="s">
        <v>21521</v>
      </c>
      <c r="E410" s="234" t="s">
        <v>21523</v>
      </c>
      <c r="F410" s="254">
        <v>4</v>
      </c>
      <c r="G410" s="252" t="s">
        <v>1359</v>
      </c>
      <c r="H410" s="252" t="s">
        <v>654</v>
      </c>
      <c r="I410" s="255" t="s">
        <v>710</v>
      </c>
      <c r="J410" s="255" t="s">
        <v>718</v>
      </c>
      <c r="K410" s="255" t="s">
        <v>722</v>
      </c>
      <c r="L410" s="236" t="s">
        <v>5191</v>
      </c>
      <c r="M410" s="254">
        <v>1</v>
      </c>
      <c r="N410" s="254">
        <v>2</v>
      </c>
      <c r="O410" s="254">
        <v>2</v>
      </c>
      <c r="P410" s="254">
        <v>1</v>
      </c>
      <c r="Q410" s="252"/>
      <c r="R410" s="254">
        <v>4</v>
      </c>
      <c r="S410" s="252" t="e">
        <v>#REF!</v>
      </c>
      <c r="T410" s="256" t="s">
        <v>18378</v>
      </c>
      <c r="U410" s="256" t="s">
        <v>26219</v>
      </c>
      <c r="V410" s="256" t="s">
        <v>26220</v>
      </c>
    </row>
    <row r="411" spans="1:22" x14ac:dyDescent="0.45">
      <c r="A411" s="76" t="s">
        <v>724</v>
      </c>
      <c r="B411" s="251" t="s">
        <v>725</v>
      </c>
      <c r="C411" s="252" t="s">
        <v>9485</v>
      </c>
      <c r="D411" s="253" t="s">
        <v>21520</v>
      </c>
      <c r="E411" s="234" t="s">
        <v>21523</v>
      </c>
      <c r="F411" s="254">
        <v>4</v>
      </c>
      <c r="G411" s="252" t="s">
        <v>1359</v>
      </c>
      <c r="H411" s="252" t="s">
        <v>654</v>
      </c>
      <c r="I411" s="255" t="s">
        <v>710</v>
      </c>
      <c r="J411" s="255" t="s">
        <v>718</v>
      </c>
      <c r="K411" s="255" t="s">
        <v>724</v>
      </c>
      <c r="L411" s="236" t="s">
        <v>5191</v>
      </c>
      <c r="M411" s="254">
        <v>1</v>
      </c>
      <c r="N411" s="254">
        <v>1</v>
      </c>
      <c r="O411" s="254">
        <v>1</v>
      </c>
      <c r="P411" s="254">
        <v>1</v>
      </c>
      <c r="Q411" s="252"/>
      <c r="R411" s="254">
        <v>2</v>
      </c>
      <c r="S411" s="252" t="e">
        <v>#REF!</v>
      </c>
      <c r="T411" s="256" t="s">
        <v>18377</v>
      </c>
      <c r="U411" s="256" t="s">
        <v>19919</v>
      </c>
      <c r="V411" s="256" t="s">
        <v>26221</v>
      </c>
    </row>
    <row r="412" spans="1:22" x14ac:dyDescent="0.45">
      <c r="A412" s="76" t="s">
        <v>726</v>
      </c>
      <c r="B412" s="251" t="s">
        <v>727</v>
      </c>
      <c r="C412" s="252" t="s">
        <v>9486</v>
      </c>
      <c r="D412" s="253" t="s">
        <v>21519</v>
      </c>
      <c r="E412" s="234" t="s">
        <v>21527</v>
      </c>
      <c r="F412" s="254">
        <v>3</v>
      </c>
      <c r="G412" s="252" t="s">
        <v>11490</v>
      </c>
      <c r="H412" s="252" t="s">
        <v>654</v>
      </c>
      <c r="I412" s="255" t="s">
        <v>710</v>
      </c>
      <c r="J412" s="255" t="s">
        <v>726</v>
      </c>
      <c r="K412" s="255" t="s">
        <v>1362</v>
      </c>
      <c r="L412" s="236" t="s">
        <v>5191</v>
      </c>
      <c r="M412" s="254">
        <v>1</v>
      </c>
      <c r="N412" s="254">
        <v>0</v>
      </c>
      <c r="O412" s="254">
        <v>0</v>
      </c>
      <c r="P412" s="254">
        <v>1</v>
      </c>
      <c r="Q412" s="252" t="s">
        <v>5191</v>
      </c>
      <c r="R412" s="254">
        <v>0</v>
      </c>
      <c r="S412" s="252" t="e">
        <v>#REF!</v>
      </c>
      <c r="T412" s="256" t="s">
        <v>18375</v>
      </c>
      <c r="U412" s="256" t="s">
        <v>5207</v>
      </c>
      <c r="V412" s="256" t="s">
        <v>5207</v>
      </c>
    </row>
    <row r="413" spans="1:22" x14ac:dyDescent="0.45">
      <c r="A413" s="76" t="s">
        <v>728</v>
      </c>
      <c r="B413" s="251" t="s">
        <v>727</v>
      </c>
      <c r="C413" s="252" t="s">
        <v>9487</v>
      </c>
      <c r="D413" s="253" t="s">
        <v>21518</v>
      </c>
      <c r="E413" s="234" t="s">
        <v>21519</v>
      </c>
      <c r="F413" s="254">
        <v>4</v>
      </c>
      <c r="G413" s="252" t="s">
        <v>1359</v>
      </c>
      <c r="H413" s="252" t="s">
        <v>654</v>
      </c>
      <c r="I413" s="255" t="s">
        <v>710</v>
      </c>
      <c r="J413" s="255" t="s">
        <v>726</v>
      </c>
      <c r="K413" s="255" t="s">
        <v>728</v>
      </c>
      <c r="L413" s="236" t="s">
        <v>5191</v>
      </c>
      <c r="M413" s="254">
        <v>1</v>
      </c>
      <c r="N413" s="254">
        <v>2</v>
      </c>
      <c r="O413" s="254">
        <v>2</v>
      </c>
      <c r="P413" s="254">
        <v>1</v>
      </c>
      <c r="Q413" s="252"/>
      <c r="R413" s="254">
        <v>2</v>
      </c>
      <c r="S413" s="252" t="e">
        <v>#REF!</v>
      </c>
      <c r="T413" s="256" t="s">
        <v>18374</v>
      </c>
      <c r="U413" s="256" t="s">
        <v>26222</v>
      </c>
      <c r="V413" s="256" t="s">
        <v>26223</v>
      </c>
    </row>
    <row r="414" spans="1:22" x14ac:dyDescent="0.45">
      <c r="A414" s="76" t="s">
        <v>729</v>
      </c>
      <c r="B414" s="251" t="s">
        <v>730</v>
      </c>
      <c r="C414" s="252" t="s">
        <v>9488</v>
      </c>
      <c r="D414" s="253" t="s">
        <v>21517</v>
      </c>
      <c r="E414" s="234" t="s">
        <v>21527</v>
      </c>
      <c r="F414" s="254">
        <v>3</v>
      </c>
      <c r="G414" s="252" t="s">
        <v>11490</v>
      </c>
      <c r="H414" s="252" t="s">
        <v>654</v>
      </c>
      <c r="I414" s="255" t="s">
        <v>710</v>
      </c>
      <c r="J414" s="255" t="s">
        <v>729</v>
      </c>
      <c r="K414" s="255" t="s">
        <v>1362</v>
      </c>
      <c r="L414" s="236" t="s">
        <v>5191</v>
      </c>
      <c r="M414" s="254">
        <v>1</v>
      </c>
      <c r="N414" s="254">
        <v>0</v>
      </c>
      <c r="O414" s="254">
        <v>0</v>
      </c>
      <c r="P414" s="254">
        <v>1</v>
      </c>
      <c r="Q414" s="252" t="s">
        <v>5191</v>
      </c>
      <c r="R414" s="254">
        <v>0</v>
      </c>
      <c r="S414" s="252" t="e">
        <v>#REF!</v>
      </c>
      <c r="T414" s="256" t="s">
        <v>18373</v>
      </c>
      <c r="U414" s="256" t="s">
        <v>5207</v>
      </c>
      <c r="V414" s="256" t="s">
        <v>5207</v>
      </c>
    </row>
    <row r="415" spans="1:22" ht="42.75" x14ac:dyDescent="0.45">
      <c r="A415" s="76" t="s">
        <v>731</v>
      </c>
      <c r="B415" s="251" t="s">
        <v>732</v>
      </c>
      <c r="C415" s="252" t="s">
        <v>9489</v>
      </c>
      <c r="D415" s="253" t="s">
        <v>21516</v>
      </c>
      <c r="E415" s="234" t="s">
        <v>21517</v>
      </c>
      <c r="F415" s="254">
        <v>4</v>
      </c>
      <c r="G415" s="252" t="s">
        <v>1359</v>
      </c>
      <c r="H415" s="252" t="s">
        <v>654</v>
      </c>
      <c r="I415" s="255" t="s">
        <v>710</v>
      </c>
      <c r="J415" s="255" t="s">
        <v>729</v>
      </c>
      <c r="K415" s="255" t="s">
        <v>731</v>
      </c>
      <c r="L415" s="236" t="s">
        <v>5191</v>
      </c>
      <c r="M415" s="254">
        <v>2</v>
      </c>
      <c r="N415" s="254">
        <v>1</v>
      </c>
      <c r="O415" s="254">
        <v>1</v>
      </c>
      <c r="P415" s="254">
        <v>2</v>
      </c>
      <c r="Q415" s="252"/>
      <c r="R415" s="254">
        <v>6</v>
      </c>
      <c r="S415" s="252" t="e">
        <v>#REF!</v>
      </c>
      <c r="T415" s="256" t="s">
        <v>26224</v>
      </c>
      <c r="U415" s="256" t="s">
        <v>20036</v>
      </c>
      <c r="V415" s="256" t="s">
        <v>26225</v>
      </c>
    </row>
    <row r="416" spans="1:22" ht="28.5" x14ac:dyDescent="0.45">
      <c r="A416" s="76" t="s">
        <v>733</v>
      </c>
      <c r="B416" s="251" t="s">
        <v>734</v>
      </c>
      <c r="C416" s="252" t="s">
        <v>9490</v>
      </c>
      <c r="D416" s="253" t="s">
        <v>21515</v>
      </c>
      <c r="E416" s="234" t="s">
        <v>21517</v>
      </c>
      <c r="F416" s="254">
        <v>4</v>
      </c>
      <c r="G416" s="252" t="s">
        <v>1359</v>
      </c>
      <c r="H416" s="252" t="s">
        <v>654</v>
      </c>
      <c r="I416" s="255" t="s">
        <v>710</v>
      </c>
      <c r="J416" s="255" t="s">
        <v>729</v>
      </c>
      <c r="K416" s="255" t="s">
        <v>733</v>
      </c>
      <c r="L416" s="236" t="s">
        <v>5191</v>
      </c>
      <c r="M416" s="254">
        <v>1</v>
      </c>
      <c r="N416" s="254">
        <v>2</v>
      </c>
      <c r="O416" s="254">
        <v>2</v>
      </c>
      <c r="P416" s="254">
        <v>1</v>
      </c>
      <c r="Q416" s="252"/>
      <c r="R416" s="254">
        <v>3</v>
      </c>
      <c r="S416" s="252" t="e">
        <v>#REF!</v>
      </c>
      <c r="T416" s="256" t="s">
        <v>18370</v>
      </c>
      <c r="U416" s="256" t="s">
        <v>26226</v>
      </c>
      <c r="V416" s="256" t="s">
        <v>26227</v>
      </c>
    </row>
    <row r="417" spans="1:22" x14ac:dyDescent="0.45">
      <c r="A417" s="76" t="s">
        <v>735</v>
      </c>
      <c r="B417" s="251" t="s">
        <v>736</v>
      </c>
      <c r="C417" s="252" t="s">
        <v>9491</v>
      </c>
      <c r="D417" s="253" t="s">
        <v>21514</v>
      </c>
      <c r="E417" s="234" t="s">
        <v>21527</v>
      </c>
      <c r="F417" s="254">
        <v>3</v>
      </c>
      <c r="G417" s="252" t="s">
        <v>11490</v>
      </c>
      <c r="H417" s="252" t="s">
        <v>654</v>
      </c>
      <c r="I417" s="255" t="s">
        <v>710</v>
      </c>
      <c r="J417" s="255" t="s">
        <v>735</v>
      </c>
      <c r="K417" s="255" t="s">
        <v>1362</v>
      </c>
      <c r="L417" s="236" t="s">
        <v>5191</v>
      </c>
      <c r="M417" s="254">
        <v>1</v>
      </c>
      <c r="N417" s="254">
        <v>0</v>
      </c>
      <c r="O417" s="254">
        <v>0</v>
      </c>
      <c r="P417" s="254">
        <v>1</v>
      </c>
      <c r="Q417" s="252" t="s">
        <v>5191</v>
      </c>
      <c r="R417" s="254">
        <v>0</v>
      </c>
      <c r="S417" s="252" t="e">
        <v>#REF!</v>
      </c>
      <c r="T417" s="256" t="s">
        <v>18369</v>
      </c>
      <c r="U417" s="256" t="s">
        <v>5207</v>
      </c>
      <c r="V417" s="256" t="s">
        <v>5207</v>
      </c>
    </row>
    <row r="418" spans="1:22" ht="28.5" x14ac:dyDescent="0.45">
      <c r="A418" s="76" t="s">
        <v>737</v>
      </c>
      <c r="B418" s="251" t="s">
        <v>738</v>
      </c>
      <c r="C418" s="252" t="s">
        <v>9492</v>
      </c>
      <c r="D418" s="253" t="s">
        <v>21513</v>
      </c>
      <c r="E418" s="234" t="s">
        <v>21514</v>
      </c>
      <c r="F418" s="254">
        <v>4</v>
      </c>
      <c r="G418" s="252" t="s">
        <v>1359</v>
      </c>
      <c r="H418" s="252" t="s">
        <v>654</v>
      </c>
      <c r="I418" s="255" t="s">
        <v>710</v>
      </c>
      <c r="J418" s="255" t="s">
        <v>735</v>
      </c>
      <c r="K418" s="255" t="s">
        <v>737</v>
      </c>
      <c r="L418" s="236" t="s">
        <v>5191</v>
      </c>
      <c r="M418" s="254">
        <v>1</v>
      </c>
      <c r="N418" s="254">
        <v>1</v>
      </c>
      <c r="O418" s="254">
        <v>1</v>
      </c>
      <c r="P418" s="254">
        <v>1</v>
      </c>
      <c r="Q418" s="252"/>
      <c r="R418" s="254">
        <v>3</v>
      </c>
      <c r="S418" s="252" t="e">
        <v>#REF!</v>
      </c>
      <c r="T418" s="256" t="s">
        <v>18368</v>
      </c>
      <c r="U418" s="256" t="s">
        <v>19954</v>
      </c>
      <c r="V418" s="256" t="s">
        <v>26228</v>
      </c>
    </row>
    <row r="419" spans="1:22" ht="42.75" x14ac:dyDescent="0.45">
      <c r="A419" s="76" t="s">
        <v>739</v>
      </c>
      <c r="B419" s="251" t="s">
        <v>740</v>
      </c>
      <c r="C419" s="252" t="s">
        <v>9493</v>
      </c>
      <c r="D419" s="253" t="s">
        <v>21512</v>
      </c>
      <c r="E419" s="234" t="s">
        <v>21514</v>
      </c>
      <c r="F419" s="254">
        <v>4</v>
      </c>
      <c r="G419" s="252" t="s">
        <v>1359</v>
      </c>
      <c r="H419" s="252" t="s">
        <v>654</v>
      </c>
      <c r="I419" s="255" t="s">
        <v>710</v>
      </c>
      <c r="J419" s="255" t="s">
        <v>735</v>
      </c>
      <c r="K419" s="255" t="s">
        <v>739</v>
      </c>
      <c r="L419" s="236" t="s">
        <v>5191</v>
      </c>
      <c r="M419" s="254">
        <v>1</v>
      </c>
      <c r="N419" s="254">
        <v>6</v>
      </c>
      <c r="O419" s="254">
        <v>6</v>
      </c>
      <c r="P419" s="254">
        <v>1</v>
      </c>
      <c r="Q419" s="252"/>
      <c r="R419" s="254">
        <v>5</v>
      </c>
      <c r="S419" s="252" t="e">
        <v>#REF!</v>
      </c>
      <c r="T419" s="256" t="s">
        <v>18367</v>
      </c>
      <c r="U419" s="256" t="s">
        <v>26229</v>
      </c>
      <c r="V419" s="256" t="s">
        <v>26230</v>
      </c>
    </row>
    <row r="420" spans="1:22" ht="42.75" x14ac:dyDescent="0.45">
      <c r="A420" s="76" t="s">
        <v>741</v>
      </c>
      <c r="B420" s="251" t="s">
        <v>742</v>
      </c>
      <c r="C420" s="252" t="s">
        <v>9494</v>
      </c>
      <c r="D420" s="253" t="s">
        <v>21511</v>
      </c>
      <c r="E420" s="234" t="s">
        <v>21514</v>
      </c>
      <c r="F420" s="254">
        <v>4</v>
      </c>
      <c r="G420" s="252" t="s">
        <v>1359</v>
      </c>
      <c r="H420" s="252" t="s">
        <v>654</v>
      </c>
      <c r="I420" s="255" t="s">
        <v>710</v>
      </c>
      <c r="J420" s="255" t="s">
        <v>735</v>
      </c>
      <c r="K420" s="255" t="s">
        <v>741</v>
      </c>
      <c r="L420" s="236" t="s">
        <v>5191</v>
      </c>
      <c r="M420" s="254">
        <v>1</v>
      </c>
      <c r="N420" s="254">
        <v>3</v>
      </c>
      <c r="O420" s="254">
        <v>3</v>
      </c>
      <c r="P420" s="254">
        <v>1</v>
      </c>
      <c r="Q420" s="252"/>
      <c r="R420" s="254">
        <v>5</v>
      </c>
      <c r="S420" s="252" t="e">
        <v>#REF!</v>
      </c>
      <c r="T420" s="256" t="s">
        <v>18366</v>
      </c>
      <c r="U420" s="256" t="s">
        <v>26231</v>
      </c>
      <c r="V420" s="256" t="s">
        <v>26232</v>
      </c>
    </row>
    <row r="421" spans="1:22" ht="71.25" x14ac:dyDescent="0.45">
      <c r="A421" s="76" t="s">
        <v>743</v>
      </c>
      <c r="B421" s="251" t="s">
        <v>744</v>
      </c>
      <c r="C421" s="252" t="s">
        <v>9495</v>
      </c>
      <c r="D421" s="253" t="s">
        <v>21510</v>
      </c>
      <c r="E421" s="234" t="s">
        <v>21514</v>
      </c>
      <c r="F421" s="254">
        <v>4</v>
      </c>
      <c r="G421" s="252" t="s">
        <v>1359</v>
      </c>
      <c r="H421" s="252" t="s">
        <v>654</v>
      </c>
      <c r="I421" s="255" t="s">
        <v>710</v>
      </c>
      <c r="J421" s="255" t="s">
        <v>735</v>
      </c>
      <c r="K421" s="255" t="s">
        <v>743</v>
      </c>
      <c r="L421" s="236" t="s">
        <v>5191</v>
      </c>
      <c r="M421" s="254">
        <v>2</v>
      </c>
      <c r="N421" s="254">
        <v>6</v>
      </c>
      <c r="O421" s="254">
        <v>6</v>
      </c>
      <c r="P421" s="254">
        <v>2</v>
      </c>
      <c r="Q421" s="252"/>
      <c r="R421" s="254">
        <v>10</v>
      </c>
      <c r="S421" s="252" t="e">
        <v>#REF!</v>
      </c>
      <c r="T421" s="256" t="s">
        <v>26233</v>
      </c>
      <c r="U421" s="256" t="s">
        <v>26234</v>
      </c>
      <c r="V421" s="256" t="s">
        <v>26235</v>
      </c>
    </row>
    <row r="422" spans="1:22" x14ac:dyDescent="0.45">
      <c r="A422" s="76" t="s">
        <v>745</v>
      </c>
      <c r="B422" s="251" t="s">
        <v>746</v>
      </c>
      <c r="C422" s="252" t="s">
        <v>9496</v>
      </c>
      <c r="D422" s="253" t="s">
        <v>21509</v>
      </c>
      <c r="E422" s="234" t="s">
        <v>21527</v>
      </c>
      <c r="F422" s="254">
        <v>3</v>
      </c>
      <c r="G422" s="252" t="s">
        <v>11490</v>
      </c>
      <c r="H422" s="252" t="s">
        <v>654</v>
      </c>
      <c r="I422" s="255" t="s">
        <v>710</v>
      </c>
      <c r="J422" s="255" t="s">
        <v>745</v>
      </c>
      <c r="K422" s="255" t="s">
        <v>1362</v>
      </c>
      <c r="L422" s="236" t="s">
        <v>5191</v>
      </c>
      <c r="M422" s="254">
        <v>1</v>
      </c>
      <c r="N422" s="254">
        <v>0</v>
      </c>
      <c r="O422" s="254">
        <v>0</v>
      </c>
      <c r="P422" s="254">
        <v>1</v>
      </c>
      <c r="Q422" s="252" t="s">
        <v>5191</v>
      </c>
      <c r="R422" s="254">
        <v>0</v>
      </c>
      <c r="S422" s="252" t="e">
        <v>#REF!</v>
      </c>
      <c r="T422" s="256" t="s">
        <v>18363</v>
      </c>
      <c r="U422" s="256" t="s">
        <v>5207</v>
      </c>
      <c r="V422" s="256" t="s">
        <v>5207</v>
      </c>
    </row>
    <row r="423" spans="1:22" ht="28.5" x14ac:dyDescent="0.45">
      <c r="A423" s="76" t="s">
        <v>747</v>
      </c>
      <c r="B423" s="251" t="s">
        <v>748</v>
      </c>
      <c r="C423" s="252" t="s">
        <v>9497</v>
      </c>
      <c r="D423" s="253" t="s">
        <v>21508</v>
      </c>
      <c r="E423" s="234" t="s">
        <v>21509</v>
      </c>
      <c r="F423" s="254">
        <v>4</v>
      </c>
      <c r="G423" s="252" t="s">
        <v>1359</v>
      </c>
      <c r="H423" s="252" t="s">
        <v>654</v>
      </c>
      <c r="I423" s="255" t="s">
        <v>710</v>
      </c>
      <c r="J423" s="255" t="s">
        <v>745</v>
      </c>
      <c r="K423" s="255" t="s">
        <v>747</v>
      </c>
      <c r="L423" s="236" t="s">
        <v>5191</v>
      </c>
      <c r="M423" s="254">
        <v>2</v>
      </c>
      <c r="N423" s="254">
        <v>3</v>
      </c>
      <c r="O423" s="254">
        <v>3</v>
      </c>
      <c r="P423" s="254">
        <v>2</v>
      </c>
      <c r="Q423" s="252"/>
      <c r="R423" s="254">
        <v>4</v>
      </c>
      <c r="S423" s="252" t="e">
        <v>#REF!</v>
      </c>
      <c r="T423" s="256" t="s">
        <v>26236</v>
      </c>
      <c r="U423" s="256" t="s">
        <v>26237</v>
      </c>
      <c r="V423" s="256" t="s">
        <v>26238</v>
      </c>
    </row>
    <row r="424" spans="1:22" ht="28.5" x14ac:dyDescent="0.45">
      <c r="A424" s="76" t="s">
        <v>749</v>
      </c>
      <c r="B424" s="251" t="s">
        <v>750</v>
      </c>
      <c r="C424" s="252" t="s">
        <v>9498</v>
      </c>
      <c r="D424" s="253" t="s">
        <v>21507</v>
      </c>
      <c r="E424" s="234" t="s">
        <v>21509</v>
      </c>
      <c r="F424" s="254">
        <v>4</v>
      </c>
      <c r="G424" s="252" t="s">
        <v>1359</v>
      </c>
      <c r="H424" s="252" t="s">
        <v>654</v>
      </c>
      <c r="I424" s="255" t="s">
        <v>710</v>
      </c>
      <c r="J424" s="255" t="s">
        <v>745</v>
      </c>
      <c r="K424" s="255" t="s">
        <v>749</v>
      </c>
      <c r="L424" s="236" t="s">
        <v>5191</v>
      </c>
      <c r="M424" s="254">
        <v>1</v>
      </c>
      <c r="N424" s="254">
        <v>1</v>
      </c>
      <c r="O424" s="254">
        <v>1</v>
      </c>
      <c r="P424" s="254">
        <v>1</v>
      </c>
      <c r="Q424" s="252"/>
      <c r="R424" s="254">
        <v>3</v>
      </c>
      <c r="S424" s="252" t="e">
        <v>#REF!</v>
      </c>
      <c r="T424" s="256" t="s">
        <v>18360</v>
      </c>
      <c r="U424" s="256" t="s">
        <v>20036</v>
      </c>
      <c r="V424" s="256" t="s">
        <v>26239</v>
      </c>
    </row>
    <row r="425" spans="1:22" ht="28.5" x14ac:dyDescent="0.45">
      <c r="A425" s="76" t="s">
        <v>751</v>
      </c>
      <c r="B425" s="251" t="s">
        <v>752</v>
      </c>
      <c r="C425" s="252" t="s">
        <v>9499</v>
      </c>
      <c r="D425" s="253" t="s">
        <v>21506</v>
      </c>
      <c r="E425" s="234" t="s">
        <v>21509</v>
      </c>
      <c r="F425" s="254">
        <v>4</v>
      </c>
      <c r="G425" s="252" t="s">
        <v>1359</v>
      </c>
      <c r="H425" s="252" t="s">
        <v>654</v>
      </c>
      <c r="I425" s="255" t="s">
        <v>710</v>
      </c>
      <c r="J425" s="255" t="s">
        <v>745</v>
      </c>
      <c r="K425" s="255" t="s">
        <v>751</v>
      </c>
      <c r="L425" s="236" t="s">
        <v>5191</v>
      </c>
      <c r="M425" s="254">
        <v>1</v>
      </c>
      <c r="N425" s="254">
        <v>2</v>
      </c>
      <c r="O425" s="254">
        <v>2</v>
      </c>
      <c r="P425" s="254">
        <v>1</v>
      </c>
      <c r="Q425" s="252"/>
      <c r="R425" s="254">
        <v>4</v>
      </c>
      <c r="S425" s="252" t="e">
        <v>#REF!</v>
      </c>
      <c r="T425" s="256" t="s">
        <v>18359</v>
      </c>
      <c r="U425" s="256" t="s">
        <v>26240</v>
      </c>
      <c r="V425" s="256" t="s">
        <v>26241</v>
      </c>
    </row>
    <row r="426" spans="1:22" ht="28.5" x14ac:dyDescent="0.45">
      <c r="A426" s="76" t="s">
        <v>753</v>
      </c>
      <c r="B426" s="251" t="s">
        <v>754</v>
      </c>
      <c r="C426" s="252" t="s">
        <v>9500</v>
      </c>
      <c r="D426" s="253" t="s">
        <v>21505</v>
      </c>
      <c r="E426" s="234" t="s">
        <v>21509</v>
      </c>
      <c r="F426" s="254">
        <v>4</v>
      </c>
      <c r="G426" s="252" t="s">
        <v>1359</v>
      </c>
      <c r="H426" s="252" t="s">
        <v>654</v>
      </c>
      <c r="I426" s="255" t="s">
        <v>710</v>
      </c>
      <c r="J426" s="255" t="s">
        <v>745</v>
      </c>
      <c r="K426" s="255" t="s">
        <v>753</v>
      </c>
      <c r="L426" s="236" t="s">
        <v>5191</v>
      </c>
      <c r="M426" s="254">
        <v>1</v>
      </c>
      <c r="N426" s="254">
        <v>1</v>
      </c>
      <c r="O426" s="254">
        <v>1</v>
      </c>
      <c r="P426" s="254">
        <v>1</v>
      </c>
      <c r="Q426" s="252"/>
      <c r="R426" s="254">
        <v>3</v>
      </c>
      <c r="S426" s="252" t="e">
        <v>#REF!</v>
      </c>
      <c r="T426" s="256" t="s">
        <v>18358</v>
      </c>
      <c r="U426" s="256" t="s">
        <v>19956</v>
      </c>
      <c r="V426" s="256" t="s">
        <v>26242</v>
      </c>
    </row>
    <row r="427" spans="1:22" x14ac:dyDescent="0.45">
      <c r="A427" s="76" t="s">
        <v>755</v>
      </c>
      <c r="B427" s="251" t="s">
        <v>756</v>
      </c>
      <c r="C427" s="252" t="s">
        <v>9501</v>
      </c>
      <c r="D427" s="253" t="s">
        <v>21504</v>
      </c>
      <c r="E427" s="234" t="s">
        <v>21527</v>
      </c>
      <c r="F427" s="254">
        <v>3</v>
      </c>
      <c r="G427" s="252" t="s">
        <v>11490</v>
      </c>
      <c r="H427" s="252" t="s">
        <v>654</v>
      </c>
      <c r="I427" s="255" t="s">
        <v>710</v>
      </c>
      <c r="J427" s="255" t="s">
        <v>755</v>
      </c>
      <c r="K427" s="255" t="s">
        <v>1362</v>
      </c>
      <c r="L427" s="236" t="s">
        <v>5191</v>
      </c>
      <c r="M427" s="254">
        <v>1</v>
      </c>
      <c r="N427" s="254">
        <v>0</v>
      </c>
      <c r="O427" s="254">
        <v>0</v>
      </c>
      <c r="P427" s="254">
        <v>1</v>
      </c>
      <c r="Q427" s="252" t="s">
        <v>5191</v>
      </c>
      <c r="R427" s="254">
        <v>0</v>
      </c>
      <c r="S427" s="252" t="e">
        <v>#REF!</v>
      </c>
      <c r="T427" s="256" t="s">
        <v>18357</v>
      </c>
      <c r="U427" s="256" t="s">
        <v>5207</v>
      </c>
      <c r="V427" s="256" t="s">
        <v>5207</v>
      </c>
    </row>
    <row r="428" spans="1:22" ht="42.75" x14ac:dyDescent="0.45">
      <c r="A428" s="76" t="s">
        <v>757</v>
      </c>
      <c r="B428" s="251" t="s">
        <v>758</v>
      </c>
      <c r="C428" s="252" t="s">
        <v>9502</v>
      </c>
      <c r="D428" s="253" t="s">
        <v>21503</v>
      </c>
      <c r="E428" s="234" t="s">
        <v>21504</v>
      </c>
      <c r="F428" s="254">
        <v>4</v>
      </c>
      <c r="G428" s="252" t="s">
        <v>1359</v>
      </c>
      <c r="H428" s="252" t="s">
        <v>654</v>
      </c>
      <c r="I428" s="255" t="s">
        <v>710</v>
      </c>
      <c r="J428" s="255" t="s">
        <v>755</v>
      </c>
      <c r="K428" s="255" t="s">
        <v>757</v>
      </c>
      <c r="L428" s="236" t="s">
        <v>5191</v>
      </c>
      <c r="M428" s="254">
        <v>2</v>
      </c>
      <c r="N428" s="254">
        <v>8</v>
      </c>
      <c r="O428" s="254">
        <v>8</v>
      </c>
      <c r="P428" s="254">
        <v>2</v>
      </c>
      <c r="Q428" s="252"/>
      <c r="R428" s="254">
        <v>6</v>
      </c>
      <c r="S428" s="252" t="e">
        <v>#REF!</v>
      </c>
      <c r="T428" s="256" t="s">
        <v>26243</v>
      </c>
      <c r="U428" s="256" t="s">
        <v>26244</v>
      </c>
      <c r="V428" s="256" t="s">
        <v>26245</v>
      </c>
    </row>
    <row r="429" spans="1:22" ht="28.5" x14ac:dyDescent="0.45">
      <c r="A429" s="76" t="s">
        <v>759</v>
      </c>
      <c r="B429" s="251" t="s">
        <v>760</v>
      </c>
      <c r="C429" s="252" t="s">
        <v>9503</v>
      </c>
      <c r="D429" s="253" t="s">
        <v>21502</v>
      </c>
      <c r="E429" s="234" t="s">
        <v>21504</v>
      </c>
      <c r="F429" s="254">
        <v>4</v>
      </c>
      <c r="G429" s="252" t="s">
        <v>1359</v>
      </c>
      <c r="H429" s="252" t="s">
        <v>654</v>
      </c>
      <c r="I429" s="255" t="s">
        <v>710</v>
      </c>
      <c r="J429" s="255" t="s">
        <v>755</v>
      </c>
      <c r="K429" s="255" t="s">
        <v>759</v>
      </c>
      <c r="L429" s="236" t="s">
        <v>5191</v>
      </c>
      <c r="M429" s="254">
        <v>3</v>
      </c>
      <c r="N429" s="254">
        <v>3</v>
      </c>
      <c r="O429" s="254">
        <v>3</v>
      </c>
      <c r="P429" s="254">
        <v>3</v>
      </c>
      <c r="Q429" s="252"/>
      <c r="R429" s="254">
        <v>2</v>
      </c>
      <c r="S429" s="252" t="e">
        <v>#REF!</v>
      </c>
      <c r="T429" s="256" t="s">
        <v>26246</v>
      </c>
      <c r="U429" s="256" t="s">
        <v>26247</v>
      </c>
      <c r="V429" s="256" t="s">
        <v>26248</v>
      </c>
    </row>
    <row r="430" spans="1:22" ht="128.25" x14ac:dyDescent="0.45">
      <c r="A430" s="76" t="s">
        <v>761</v>
      </c>
      <c r="B430" s="251" t="s">
        <v>762</v>
      </c>
      <c r="C430" s="252" t="s">
        <v>9504</v>
      </c>
      <c r="D430" s="253" t="s">
        <v>21501</v>
      </c>
      <c r="E430" s="234" t="s">
        <v>21504</v>
      </c>
      <c r="F430" s="254">
        <v>4</v>
      </c>
      <c r="G430" s="252" t="s">
        <v>1359</v>
      </c>
      <c r="H430" s="252" t="s">
        <v>654</v>
      </c>
      <c r="I430" s="255" t="s">
        <v>710</v>
      </c>
      <c r="J430" s="255" t="s">
        <v>755</v>
      </c>
      <c r="K430" s="255" t="s">
        <v>761</v>
      </c>
      <c r="L430" s="236" t="s">
        <v>5191</v>
      </c>
      <c r="M430" s="254">
        <v>3</v>
      </c>
      <c r="N430" s="254">
        <v>13</v>
      </c>
      <c r="O430" s="254">
        <v>13</v>
      </c>
      <c r="P430" s="254">
        <v>3</v>
      </c>
      <c r="Q430" s="252"/>
      <c r="R430" s="254">
        <v>18</v>
      </c>
      <c r="S430" s="252" t="e">
        <v>#REF!</v>
      </c>
      <c r="T430" s="256" t="s">
        <v>26249</v>
      </c>
      <c r="U430" s="256" t="s">
        <v>26250</v>
      </c>
      <c r="V430" s="256" t="s">
        <v>26251</v>
      </c>
    </row>
    <row r="431" spans="1:22" ht="28.5" x14ac:dyDescent="0.45">
      <c r="A431" s="76" t="s">
        <v>763</v>
      </c>
      <c r="B431" s="251" t="s">
        <v>764</v>
      </c>
      <c r="C431" s="252" t="s">
        <v>9505</v>
      </c>
      <c r="D431" s="253" t="s">
        <v>21500</v>
      </c>
      <c r="E431" s="234" t="s">
        <v>21504</v>
      </c>
      <c r="F431" s="254">
        <v>4</v>
      </c>
      <c r="G431" s="252" t="s">
        <v>1359</v>
      </c>
      <c r="H431" s="252" t="s">
        <v>654</v>
      </c>
      <c r="I431" s="255" t="s">
        <v>710</v>
      </c>
      <c r="J431" s="255" t="s">
        <v>755</v>
      </c>
      <c r="K431" s="255" t="s">
        <v>763</v>
      </c>
      <c r="L431" s="236" t="s">
        <v>5191</v>
      </c>
      <c r="M431" s="254">
        <v>1</v>
      </c>
      <c r="N431" s="254">
        <v>2</v>
      </c>
      <c r="O431" s="254">
        <v>2</v>
      </c>
      <c r="P431" s="254">
        <v>1</v>
      </c>
      <c r="Q431" s="252"/>
      <c r="R431" s="254">
        <v>3</v>
      </c>
      <c r="S431" s="252" t="e">
        <v>#REF!</v>
      </c>
      <c r="T431" s="256" t="s">
        <v>18348</v>
      </c>
      <c r="U431" s="256" t="s">
        <v>26252</v>
      </c>
      <c r="V431" s="256" t="s">
        <v>26253</v>
      </c>
    </row>
    <row r="432" spans="1:22" x14ac:dyDescent="0.45">
      <c r="A432" s="76" t="s">
        <v>765</v>
      </c>
      <c r="B432" s="251" t="s">
        <v>766</v>
      </c>
      <c r="C432" s="252" t="s">
        <v>9506</v>
      </c>
      <c r="D432" s="253" t="s">
        <v>21499</v>
      </c>
      <c r="E432" s="234" t="s">
        <v>21527</v>
      </c>
      <c r="F432" s="254">
        <v>3</v>
      </c>
      <c r="G432" s="252" t="s">
        <v>11490</v>
      </c>
      <c r="H432" s="252" t="s">
        <v>654</v>
      </c>
      <c r="I432" s="255" t="s">
        <v>710</v>
      </c>
      <c r="J432" s="255" t="s">
        <v>765</v>
      </c>
      <c r="K432" s="255" t="s">
        <v>1362</v>
      </c>
      <c r="L432" s="236" t="s">
        <v>5191</v>
      </c>
      <c r="M432" s="254">
        <v>1</v>
      </c>
      <c r="N432" s="254">
        <v>0</v>
      </c>
      <c r="O432" s="254">
        <v>0</v>
      </c>
      <c r="P432" s="254">
        <v>1</v>
      </c>
      <c r="Q432" s="252" t="s">
        <v>5191</v>
      </c>
      <c r="R432" s="254">
        <v>0</v>
      </c>
      <c r="S432" s="252" t="e">
        <v>#REF!</v>
      </c>
      <c r="T432" s="256" t="s">
        <v>18347</v>
      </c>
      <c r="U432" s="256" t="s">
        <v>5207</v>
      </c>
      <c r="V432" s="256" t="s">
        <v>5207</v>
      </c>
    </row>
    <row r="433" spans="1:22" ht="42.75" x14ac:dyDescent="0.45">
      <c r="A433" s="76" t="s">
        <v>767</v>
      </c>
      <c r="B433" s="251" t="s">
        <v>768</v>
      </c>
      <c r="C433" s="252" t="s">
        <v>9507</v>
      </c>
      <c r="D433" s="253" t="s">
        <v>21498</v>
      </c>
      <c r="E433" s="234" t="s">
        <v>21499</v>
      </c>
      <c r="F433" s="254">
        <v>4</v>
      </c>
      <c r="G433" s="252" t="s">
        <v>1359</v>
      </c>
      <c r="H433" s="252" t="s">
        <v>654</v>
      </c>
      <c r="I433" s="255" t="s">
        <v>710</v>
      </c>
      <c r="J433" s="255" t="s">
        <v>765</v>
      </c>
      <c r="K433" s="255" t="s">
        <v>767</v>
      </c>
      <c r="L433" s="236" t="s">
        <v>5191</v>
      </c>
      <c r="M433" s="254">
        <v>1</v>
      </c>
      <c r="N433" s="254">
        <v>2</v>
      </c>
      <c r="O433" s="254">
        <v>2</v>
      </c>
      <c r="P433" s="254">
        <v>1</v>
      </c>
      <c r="Q433" s="252"/>
      <c r="R433" s="254">
        <v>6</v>
      </c>
      <c r="S433" s="252" t="e">
        <v>#REF!</v>
      </c>
      <c r="T433" s="256" t="s">
        <v>18346</v>
      </c>
      <c r="U433" s="256" t="s">
        <v>26254</v>
      </c>
      <c r="V433" s="256" t="s">
        <v>26255</v>
      </c>
    </row>
    <row r="434" spans="1:22" ht="57" x14ac:dyDescent="0.45">
      <c r="A434" s="76" t="s">
        <v>769</v>
      </c>
      <c r="B434" s="251" t="s">
        <v>770</v>
      </c>
      <c r="C434" s="252" t="s">
        <v>9508</v>
      </c>
      <c r="D434" s="253" t="s">
        <v>21497</v>
      </c>
      <c r="E434" s="234" t="s">
        <v>21499</v>
      </c>
      <c r="F434" s="254">
        <v>4</v>
      </c>
      <c r="G434" s="252" t="s">
        <v>1359</v>
      </c>
      <c r="H434" s="252" t="s">
        <v>654</v>
      </c>
      <c r="I434" s="255" t="s">
        <v>710</v>
      </c>
      <c r="J434" s="255" t="s">
        <v>765</v>
      </c>
      <c r="K434" s="255" t="s">
        <v>769</v>
      </c>
      <c r="L434" s="236" t="s">
        <v>5191</v>
      </c>
      <c r="M434" s="254">
        <v>1</v>
      </c>
      <c r="N434" s="254">
        <v>1</v>
      </c>
      <c r="O434" s="254">
        <v>1</v>
      </c>
      <c r="P434" s="254">
        <v>1</v>
      </c>
      <c r="Q434" s="252"/>
      <c r="R434" s="254">
        <v>8</v>
      </c>
      <c r="S434" s="252" t="e">
        <v>#REF!</v>
      </c>
      <c r="T434" s="256" t="s">
        <v>18345</v>
      </c>
      <c r="U434" s="256" t="s">
        <v>19906</v>
      </c>
      <c r="V434" s="256" t="s">
        <v>26256</v>
      </c>
    </row>
    <row r="435" spans="1:22" ht="156.75" x14ac:dyDescent="0.45">
      <c r="A435" s="76" t="s">
        <v>771</v>
      </c>
      <c r="B435" s="251" t="s">
        <v>772</v>
      </c>
      <c r="C435" s="252" t="s">
        <v>9509</v>
      </c>
      <c r="D435" s="253" t="s">
        <v>21496</v>
      </c>
      <c r="E435" s="234" t="s">
        <v>21499</v>
      </c>
      <c r="F435" s="254">
        <v>4</v>
      </c>
      <c r="G435" s="252" t="s">
        <v>1359</v>
      </c>
      <c r="H435" s="252" t="s">
        <v>654</v>
      </c>
      <c r="I435" s="255" t="s">
        <v>710</v>
      </c>
      <c r="J435" s="255" t="s">
        <v>765</v>
      </c>
      <c r="K435" s="255" t="s">
        <v>771</v>
      </c>
      <c r="L435" s="236" t="s">
        <v>5191</v>
      </c>
      <c r="M435" s="254">
        <v>1</v>
      </c>
      <c r="N435" s="254">
        <v>1</v>
      </c>
      <c r="O435" s="254">
        <v>1</v>
      </c>
      <c r="P435" s="254">
        <v>1</v>
      </c>
      <c r="Q435" s="252"/>
      <c r="R435" s="254">
        <v>21</v>
      </c>
      <c r="S435" s="252" t="e">
        <v>#REF!</v>
      </c>
      <c r="T435" s="256" t="s">
        <v>18344</v>
      </c>
      <c r="U435" s="256" t="s">
        <v>19906</v>
      </c>
      <c r="V435" s="256" t="s">
        <v>26257</v>
      </c>
    </row>
    <row r="436" spans="1:22" x14ac:dyDescent="0.45">
      <c r="A436" s="76" t="s">
        <v>773</v>
      </c>
      <c r="B436" s="251" t="s">
        <v>774</v>
      </c>
      <c r="C436" s="252" t="s">
        <v>9510</v>
      </c>
      <c r="D436" s="253" t="s">
        <v>21495</v>
      </c>
      <c r="E436" s="234" t="s">
        <v>21527</v>
      </c>
      <c r="F436" s="254">
        <v>3</v>
      </c>
      <c r="G436" s="252" t="s">
        <v>11490</v>
      </c>
      <c r="H436" s="252" t="s">
        <v>654</v>
      </c>
      <c r="I436" s="255" t="s">
        <v>710</v>
      </c>
      <c r="J436" s="255" t="s">
        <v>773</v>
      </c>
      <c r="K436" s="255" t="s">
        <v>1362</v>
      </c>
      <c r="L436" s="236" t="s">
        <v>5191</v>
      </c>
      <c r="M436" s="254">
        <v>1</v>
      </c>
      <c r="N436" s="254">
        <v>0</v>
      </c>
      <c r="O436" s="254">
        <v>0</v>
      </c>
      <c r="P436" s="254">
        <v>1</v>
      </c>
      <c r="Q436" s="252" t="s">
        <v>5191</v>
      </c>
      <c r="R436" s="254">
        <v>0</v>
      </c>
      <c r="S436" s="252" t="e">
        <v>#REF!</v>
      </c>
      <c r="T436" s="256" t="s">
        <v>18343</v>
      </c>
      <c r="U436" s="256" t="s">
        <v>5207</v>
      </c>
      <c r="V436" s="256" t="s">
        <v>5207</v>
      </c>
    </row>
    <row r="437" spans="1:22" x14ac:dyDescent="0.45">
      <c r="A437" s="76" t="s">
        <v>775</v>
      </c>
      <c r="B437" s="251" t="s">
        <v>776</v>
      </c>
      <c r="C437" s="252" t="s">
        <v>9511</v>
      </c>
      <c r="D437" s="253" t="s">
        <v>21494</v>
      </c>
      <c r="E437" s="234" t="s">
        <v>21495</v>
      </c>
      <c r="F437" s="254">
        <v>4</v>
      </c>
      <c r="G437" s="252" t="s">
        <v>1359</v>
      </c>
      <c r="H437" s="252" t="s">
        <v>654</v>
      </c>
      <c r="I437" s="255" t="s">
        <v>710</v>
      </c>
      <c r="J437" s="255" t="s">
        <v>773</v>
      </c>
      <c r="K437" s="255" t="s">
        <v>775</v>
      </c>
      <c r="L437" s="236" t="s">
        <v>5191</v>
      </c>
      <c r="M437" s="254">
        <v>1</v>
      </c>
      <c r="N437" s="254">
        <v>1</v>
      </c>
      <c r="O437" s="254">
        <v>1</v>
      </c>
      <c r="P437" s="254">
        <v>1</v>
      </c>
      <c r="Q437" s="252"/>
      <c r="R437" s="254">
        <v>2</v>
      </c>
      <c r="S437" s="252" t="e">
        <v>#REF!</v>
      </c>
      <c r="T437" s="256" t="s">
        <v>18342</v>
      </c>
      <c r="U437" s="256" t="s">
        <v>19914</v>
      </c>
      <c r="V437" s="256" t="s">
        <v>26258</v>
      </c>
    </row>
    <row r="438" spans="1:22" x14ac:dyDescent="0.45">
      <c r="A438" s="76" t="s">
        <v>777</v>
      </c>
      <c r="B438" s="251" t="s">
        <v>778</v>
      </c>
      <c r="C438" s="252" t="s">
        <v>9512</v>
      </c>
      <c r="D438" s="253" t="s">
        <v>21493</v>
      </c>
      <c r="E438" s="234" t="s">
        <v>21495</v>
      </c>
      <c r="F438" s="254">
        <v>4</v>
      </c>
      <c r="G438" s="252" t="s">
        <v>1359</v>
      </c>
      <c r="H438" s="252" t="s">
        <v>654</v>
      </c>
      <c r="I438" s="255" t="s">
        <v>710</v>
      </c>
      <c r="J438" s="255" t="s">
        <v>773</v>
      </c>
      <c r="K438" s="255" t="s">
        <v>777</v>
      </c>
      <c r="L438" s="236" t="s">
        <v>5191</v>
      </c>
      <c r="M438" s="254">
        <v>1</v>
      </c>
      <c r="N438" s="254">
        <v>3</v>
      </c>
      <c r="O438" s="254">
        <v>3</v>
      </c>
      <c r="P438" s="254">
        <v>1</v>
      </c>
      <c r="Q438" s="252"/>
      <c r="R438" s="254">
        <v>2</v>
      </c>
      <c r="S438" s="252" t="e">
        <v>#REF!</v>
      </c>
      <c r="T438" s="256" t="s">
        <v>18341</v>
      </c>
      <c r="U438" s="256" t="s">
        <v>26259</v>
      </c>
      <c r="V438" s="256" t="s">
        <v>26258</v>
      </c>
    </row>
    <row r="439" spans="1:22" x14ac:dyDescent="0.45">
      <c r="A439" s="76" t="s">
        <v>779</v>
      </c>
      <c r="B439" s="251" t="s">
        <v>780</v>
      </c>
      <c r="C439" s="252" t="s">
        <v>9513</v>
      </c>
      <c r="D439" s="253" t="s">
        <v>21492</v>
      </c>
      <c r="E439" s="234" t="s">
        <v>1356</v>
      </c>
      <c r="F439" s="254">
        <v>1</v>
      </c>
      <c r="G439" s="252" t="s">
        <v>1363</v>
      </c>
      <c r="H439" s="252" t="s">
        <v>779</v>
      </c>
      <c r="I439" s="255" t="s">
        <v>1360</v>
      </c>
      <c r="J439" s="255" t="s">
        <v>1361</v>
      </c>
      <c r="K439" s="255" t="s">
        <v>1362</v>
      </c>
      <c r="L439" s="236" t="s">
        <v>5191</v>
      </c>
      <c r="M439" s="254">
        <v>1</v>
      </c>
      <c r="N439" s="254">
        <v>0</v>
      </c>
      <c r="O439" s="254">
        <v>0</v>
      </c>
      <c r="P439" s="254">
        <v>1</v>
      </c>
      <c r="Q439" s="252" t="s">
        <v>5191</v>
      </c>
      <c r="R439" s="254">
        <v>0</v>
      </c>
      <c r="S439" s="252" t="e">
        <v>#REF!</v>
      </c>
      <c r="T439" s="256" t="s">
        <v>18340</v>
      </c>
      <c r="U439" s="256" t="s">
        <v>5207</v>
      </c>
      <c r="V439" s="256" t="s">
        <v>5207</v>
      </c>
    </row>
    <row r="440" spans="1:22" x14ac:dyDescent="0.45">
      <c r="A440" s="76" t="s">
        <v>781</v>
      </c>
      <c r="B440" s="251" t="s">
        <v>782</v>
      </c>
      <c r="C440" s="252" t="s">
        <v>9514</v>
      </c>
      <c r="D440" s="253" t="s">
        <v>21491</v>
      </c>
      <c r="E440" s="234" t="s">
        <v>21492</v>
      </c>
      <c r="F440" s="254">
        <v>2</v>
      </c>
      <c r="G440" s="252" t="s">
        <v>11489</v>
      </c>
      <c r="H440" s="252" t="s">
        <v>779</v>
      </c>
      <c r="I440" s="255" t="s">
        <v>781</v>
      </c>
      <c r="J440" s="255" t="s">
        <v>1361</v>
      </c>
      <c r="K440" s="255" t="s">
        <v>1362</v>
      </c>
      <c r="L440" s="236" t="s">
        <v>5191</v>
      </c>
      <c r="M440" s="254">
        <v>1</v>
      </c>
      <c r="N440" s="254">
        <v>0</v>
      </c>
      <c r="O440" s="254">
        <v>0</v>
      </c>
      <c r="P440" s="254">
        <v>1</v>
      </c>
      <c r="Q440" s="252" t="s">
        <v>5191</v>
      </c>
      <c r="R440" s="254">
        <v>0</v>
      </c>
      <c r="S440" s="252" t="e">
        <v>#REF!</v>
      </c>
      <c r="T440" s="256" t="s">
        <v>18339</v>
      </c>
      <c r="U440" s="256" t="s">
        <v>5207</v>
      </c>
      <c r="V440" s="256" t="s">
        <v>5207</v>
      </c>
    </row>
    <row r="441" spans="1:22" x14ac:dyDescent="0.45">
      <c r="A441" s="76" t="s">
        <v>783</v>
      </c>
      <c r="B441" s="251" t="s">
        <v>784</v>
      </c>
      <c r="C441" s="252" t="s">
        <v>9515</v>
      </c>
      <c r="D441" s="253" t="s">
        <v>21490</v>
      </c>
      <c r="E441" s="234" t="s">
        <v>21491</v>
      </c>
      <c r="F441" s="254">
        <v>3</v>
      </c>
      <c r="G441" s="252" t="s">
        <v>11490</v>
      </c>
      <c r="H441" s="252" t="s">
        <v>779</v>
      </c>
      <c r="I441" s="255" t="s">
        <v>781</v>
      </c>
      <c r="J441" s="255" t="s">
        <v>783</v>
      </c>
      <c r="K441" s="255" t="s">
        <v>1362</v>
      </c>
      <c r="L441" s="236" t="s">
        <v>5191</v>
      </c>
      <c r="M441" s="254">
        <v>2</v>
      </c>
      <c r="N441" s="254">
        <v>0</v>
      </c>
      <c r="O441" s="254">
        <v>0</v>
      </c>
      <c r="P441" s="254">
        <v>2</v>
      </c>
      <c r="Q441" s="252" t="s">
        <v>5191</v>
      </c>
      <c r="R441" s="254">
        <v>0</v>
      </c>
      <c r="S441" s="252" t="e">
        <v>#REF!</v>
      </c>
      <c r="T441" s="256" t="s">
        <v>26260</v>
      </c>
      <c r="U441" s="256" t="s">
        <v>5207</v>
      </c>
      <c r="V441" s="256" t="s">
        <v>5207</v>
      </c>
    </row>
    <row r="442" spans="1:22" x14ac:dyDescent="0.45">
      <c r="A442" s="76" t="s">
        <v>785</v>
      </c>
      <c r="B442" s="251" t="s">
        <v>786</v>
      </c>
      <c r="C442" s="252" t="s">
        <v>9516</v>
      </c>
      <c r="D442" s="253" t="s">
        <v>21489</v>
      </c>
      <c r="E442" s="234" t="s">
        <v>21490</v>
      </c>
      <c r="F442" s="254">
        <v>4</v>
      </c>
      <c r="G442" s="252" t="s">
        <v>1359</v>
      </c>
      <c r="H442" s="252" t="s">
        <v>779</v>
      </c>
      <c r="I442" s="255" t="s">
        <v>781</v>
      </c>
      <c r="J442" s="255" t="s">
        <v>783</v>
      </c>
      <c r="K442" s="255" t="s">
        <v>785</v>
      </c>
      <c r="L442" s="236" t="s">
        <v>5191</v>
      </c>
      <c r="M442" s="254">
        <v>1</v>
      </c>
      <c r="N442" s="254">
        <v>2</v>
      </c>
      <c r="O442" s="254">
        <v>2</v>
      </c>
      <c r="P442" s="254">
        <v>1</v>
      </c>
      <c r="Q442" s="252"/>
      <c r="R442" s="254">
        <v>2</v>
      </c>
      <c r="S442" s="252" t="e">
        <v>#REF!</v>
      </c>
      <c r="T442" s="256" t="s">
        <v>18337</v>
      </c>
      <c r="U442" s="256" t="s">
        <v>26261</v>
      </c>
      <c r="V442" s="256" t="s">
        <v>26262</v>
      </c>
    </row>
    <row r="443" spans="1:22" x14ac:dyDescent="0.45">
      <c r="A443" s="76" t="s">
        <v>787</v>
      </c>
      <c r="B443" s="251" t="s">
        <v>788</v>
      </c>
      <c r="C443" s="252" t="s">
        <v>9517</v>
      </c>
      <c r="D443" s="253" t="s">
        <v>21488</v>
      </c>
      <c r="E443" s="234" t="s">
        <v>21490</v>
      </c>
      <c r="F443" s="254">
        <v>4</v>
      </c>
      <c r="G443" s="252" t="s">
        <v>1359</v>
      </c>
      <c r="H443" s="252" t="s">
        <v>779</v>
      </c>
      <c r="I443" s="255" t="s">
        <v>781</v>
      </c>
      <c r="J443" s="255" t="s">
        <v>783</v>
      </c>
      <c r="K443" s="255" t="s">
        <v>787</v>
      </c>
      <c r="L443" s="236" t="s">
        <v>5191</v>
      </c>
      <c r="M443" s="254">
        <v>1</v>
      </c>
      <c r="N443" s="254">
        <v>2</v>
      </c>
      <c r="O443" s="254">
        <v>2</v>
      </c>
      <c r="P443" s="254">
        <v>1</v>
      </c>
      <c r="Q443" s="252"/>
      <c r="R443" s="254">
        <v>2</v>
      </c>
      <c r="S443" s="252" t="e">
        <v>#REF!</v>
      </c>
      <c r="T443" s="256" t="s">
        <v>18335</v>
      </c>
      <c r="U443" s="256" t="s">
        <v>26263</v>
      </c>
      <c r="V443" s="256" t="s">
        <v>26264</v>
      </c>
    </row>
    <row r="444" spans="1:22" x14ac:dyDescent="0.45">
      <c r="A444" s="76" t="s">
        <v>789</v>
      </c>
      <c r="B444" s="251" t="s">
        <v>790</v>
      </c>
      <c r="C444" s="252" t="s">
        <v>9518</v>
      </c>
      <c r="D444" s="253" t="s">
        <v>21487</v>
      </c>
      <c r="E444" s="234" t="s">
        <v>21491</v>
      </c>
      <c r="F444" s="254">
        <v>3</v>
      </c>
      <c r="G444" s="252" t="s">
        <v>11490</v>
      </c>
      <c r="H444" s="252" t="s">
        <v>779</v>
      </c>
      <c r="I444" s="255" t="s">
        <v>781</v>
      </c>
      <c r="J444" s="255" t="s">
        <v>789</v>
      </c>
      <c r="K444" s="255" t="s">
        <v>1362</v>
      </c>
      <c r="L444" s="236" t="s">
        <v>5191</v>
      </c>
      <c r="M444" s="254">
        <v>2</v>
      </c>
      <c r="N444" s="254">
        <v>0</v>
      </c>
      <c r="O444" s="254">
        <v>0</v>
      </c>
      <c r="P444" s="254">
        <v>2</v>
      </c>
      <c r="Q444" s="252" t="s">
        <v>5191</v>
      </c>
      <c r="R444" s="254">
        <v>0</v>
      </c>
      <c r="S444" s="252" t="e">
        <v>#REF!</v>
      </c>
      <c r="T444" s="256" t="s">
        <v>26265</v>
      </c>
      <c r="U444" s="256" t="s">
        <v>5207</v>
      </c>
      <c r="V444" s="256" t="s">
        <v>5207</v>
      </c>
    </row>
    <row r="445" spans="1:22" ht="42.75" x14ac:dyDescent="0.45">
      <c r="A445" s="76" t="s">
        <v>791</v>
      </c>
      <c r="B445" s="251" t="s">
        <v>792</v>
      </c>
      <c r="C445" s="252" t="s">
        <v>9519</v>
      </c>
      <c r="D445" s="253" t="s">
        <v>21486</v>
      </c>
      <c r="E445" s="234" t="s">
        <v>21487</v>
      </c>
      <c r="F445" s="254">
        <v>4</v>
      </c>
      <c r="G445" s="252" t="s">
        <v>1359</v>
      </c>
      <c r="H445" s="252" t="s">
        <v>779</v>
      </c>
      <c r="I445" s="255" t="s">
        <v>781</v>
      </c>
      <c r="J445" s="255" t="s">
        <v>789</v>
      </c>
      <c r="K445" s="255" t="s">
        <v>791</v>
      </c>
      <c r="L445" s="236" t="s">
        <v>5191</v>
      </c>
      <c r="M445" s="254">
        <v>1</v>
      </c>
      <c r="N445" s="254">
        <v>4</v>
      </c>
      <c r="O445" s="254">
        <v>4</v>
      </c>
      <c r="P445" s="254">
        <v>1</v>
      </c>
      <c r="Q445" s="252"/>
      <c r="R445" s="254">
        <v>5</v>
      </c>
      <c r="S445" s="252" t="e">
        <v>#REF!</v>
      </c>
      <c r="T445" s="256" t="s">
        <v>18333</v>
      </c>
      <c r="U445" s="256" t="s">
        <v>26266</v>
      </c>
      <c r="V445" s="256" t="s">
        <v>26267</v>
      </c>
    </row>
    <row r="446" spans="1:22" ht="57" x14ac:dyDescent="0.45">
      <c r="A446" s="76" t="s">
        <v>793</v>
      </c>
      <c r="B446" s="251" t="s">
        <v>794</v>
      </c>
      <c r="C446" s="252" t="s">
        <v>9520</v>
      </c>
      <c r="D446" s="253" t="s">
        <v>21485</v>
      </c>
      <c r="E446" s="234" t="s">
        <v>21487</v>
      </c>
      <c r="F446" s="254">
        <v>4</v>
      </c>
      <c r="G446" s="252" t="s">
        <v>1359</v>
      </c>
      <c r="H446" s="252" t="s">
        <v>779</v>
      </c>
      <c r="I446" s="255" t="s">
        <v>781</v>
      </c>
      <c r="J446" s="255" t="s">
        <v>789</v>
      </c>
      <c r="K446" s="255" t="s">
        <v>793</v>
      </c>
      <c r="L446" s="236" t="s">
        <v>5191</v>
      </c>
      <c r="M446" s="254">
        <v>2</v>
      </c>
      <c r="N446" s="254">
        <v>10</v>
      </c>
      <c r="O446" s="254">
        <v>10</v>
      </c>
      <c r="P446" s="254">
        <v>2</v>
      </c>
      <c r="Q446" s="252"/>
      <c r="R446" s="254">
        <v>6</v>
      </c>
      <c r="S446" s="252" t="e">
        <v>#REF!</v>
      </c>
      <c r="T446" s="256" t="s">
        <v>26268</v>
      </c>
      <c r="U446" s="256" t="s">
        <v>26269</v>
      </c>
      <c r="V446" s="256" t="s">
        <v>26270</v>
      </c>
    </row>
    <row r="447" spans="1:22" ht="28.5" x14ac:dyDescent="0.45">
      <c r="A447" s="76" t="s">
        <v>795</v>
      </c>
      <c r="B447" s="251" t="s">
        <v>796</v>
      </c>
      <c r="C447" s="252" t="s">
        <v>9521</v>
      </c>
      <c r="D447" s="253" t="s">
        <v>21484</v>
      </c>
      <c r="E447" s="234" t="s">
        <v>21487</v>
      </c>
      <c r="F447" s="254">
        <v>4</v>
      </c>
      <c r="G447" s="252" t="s">
        <v>1359</v>
      </c>
      <c r="H447" s="252" t="s">
        <v>779</v>
      </c>
      <c r="I447" s="255" t="s">
        <v>781</v>
      </c>
      <c r="J447" s="255" t="s">
        <v>789</v>
      </c>
      <c r="K447" s="255" t="s">
        <v>795</v>
      </c>
      <c r="L447" s="236" t="s">
        <v>5191</v>
      </c>
      <c r="M447" s="254">
        <v>2</v>
      </c>
      <c r="N447" s="254">
        <v>6</v>
      </c>
      <c r="O447" s="254">
        <v>6</v>
      </c>
      <c r="P447" s="254">
        <v>2</v>
      </c>
      <c r="Q447" s="252"/>
      <c r="R447" s="254">
        <v>2</v>
      </c>
      <c r="S447" s="252" t="e">
        <v>#REF!</v>
      </c>
      <c r="T447" s="256" t="s">
        <v>26271</v>
      </c>
      <c r="U447" s="256" t="s">
        <v>26272</v>
      </c>
      <c r="V447" s="256" t="s">
        <v>26273</v>
      </c>
    </row>
    <row r="448" spans="1:22" x14ac:dyDescent="0.45">
      <c r="A448" s="76" t="s">
        <v>797</v>
      </c>
      <c r="B448" s="251" t="s">
        <v>798</v>
      </c>
      <c r="C448" s="252" t="s">
        <v>9522</v>
      </c>
      <c r="D448" s="253" t="s">
        <v>21483</v>
      </c>
      <c r="E448" s="234" t="s">
        <v>21491</v>
      </c>
      <c r="F448" s="254">
        <v>3</v>
      </c>
      <c r="G448" s="252" t="s">
        <v>11490</v>
      </c>
      <c r="H448" s="252" t="s">
        <v>779</v>
      </c>
      <c r="I448" s="255" t="s">
        <v>781</v>
      </c>
      <c r="J448" s="255" t="s">
        <v>797</v>
      </c>
      <c r="K448" s="255" t="s">
        <v>1362</v>
      </c>
      <c r="L448" s="236" t="s">
        <v>5191</v>
      </c>
      <c r="M448" s="254">
        <v>1</v>
      </c>
      <c r="N448" s="254">
        <v>0</v>
      </c>
      <c r="O448" s="254">
        <v>0</v>
      </c>
      <c r="P448" s="254">
        <v>1</v>
      </c>
      <c r="Q448" s="252" t="s">
        <v>5191</v>
      </c>
      <c r="R448" s="254">
        <v>0</v>
      </c>
      <c r="S448" s="252" t="e">
        <v>#REF!</v>
      </c>
      <c r="T448" s="256" t="s">
        <v>18327</v>
      </c>
      <c r="U448" s="256" t="s">
        <v>5207</v>
      </c>
      <c r="V448" s="256" t="s">
        <v>5207</v>
      </c>
    </row>
    <row r="449" spans="1:22" ht="28.5" x14ac:dyDescent="0.45">
      <c r="A449" s="76" t="s">
        <v>799</v>
      </c>
      <c r="B449" s="251" t="s">
        <v>798</v>
      </c>
      <c r="C449" s="252" t="s">
        <v>9523</v>
      </c>
      <c r="D449" s="253" t="s">
        <v>21482</v>
      </c>
      <c r="E449" s="234" t="s">
        <v>21483</v>
      </c>
      <c r="F449" s="254">
        <v>4</v>
      </c>
      <c r="G449" s="252" t="s">
        <v>1359</v>
      </c>
      <c r="H449" s="252" t="s">
        <v>779</v>
      </c>
      <c r="I449" s="255" t="s">
        <v>781</v>
      </c>
      <c r="J449" s="255" t="s">
        <v>797</v>
      </c>
      <c r="K449" s="255" t="s">
        <v>799</v>
      </c>
      <c r="L449" s="236" t="s">
        <v>5191</v>
      </c>
      <c r="M449" s="254">
        <v>1</v>
      </c>
      <c r="N449" s="254">
        <v>5</v>
      </c>
      <c r="O449" s="254">
        <v>5</v>
      </c>
      <c r="P449" s="254">
        <v>1</v>
      </c>
      <c r="Q449" s="252"/>
      <c r="R449" s="254">
        <v>2</v>
      </c>
      <c r="S449" s="252" t="e">
        <v>#REF!</v>
      </c>
      <c r="T449" s="256" t="s">
        <v>18326</v>
      </c>
      <c r="U449" s="256" t="s">
        <v>26274</v>
      </c>
      <c r="V449" s="256" t="s">
        <v>26275</v>
      </c>
    </row>
    <row r="450" spans="1:22" x14ac:dyDescent="0.45">
      <c r="A450" s="76" t="s">
        <v>800</v>
      </c>
      <c r="B450" s="251" t="s">
        <v>801</v>
      </c>
      <c r="C450" s="252" t="s">
        <v>9524</v>
      </c>
      <c r="D450" s="253" t="s">
        <v>21481</v>
      </c>
      <c r="E450" s="234" t="s">
        <v>21492</v>
      </c>
      <c r="F450" s="254">
        <v>2</v>
      </c>
      <c r="G450" s="252" t="s">
        <v>11489</v>
      </c>
      <c r="H450" s="252" t="s">
        <v>779</v>
      </c>
      <c r="I450" s="255" t="s">
        <v>800</v>
      </c>
      <c r="J450" s="255" t="s">
        <v>1361</v>
      </c>
      <c r="K450" s="255" t="s">
        <v>1362</v>
      </c>
      <c r="L450" s="236" t="s">
        <v>5191</v>
      </c>
      <c r="M450" s="254">
        <v>1</v>
      </c>
      <c r="N450" s="254">
        <v>0</v>
      </c>
      <c r="O450" s="254">
        <v>0</v>
      </c>
      <c r="P450" s="254">
        <v>1</v>
      </c>
      <c r="Q450" s="252" t="s">
        <v>5191</v>
      </c>
      <c r="R450" s="254">
        <v>0</v>
      </c>
      <c r="S450" s="252" t="e">
        <v>#REF!</v>
      </c>
      <c r="T450" s="256" t="s">
        <v>18325</v>
      </c>
      <c r="U450" s="256" t="s">
        <v>5207</v>
      </c>
      <c r="V450" s="256" t="s">
        <v>5207</v>
      </c>
    </row>
    <row r="451" spans="1:22" x14ac:dyDescent="0.45">
      <c r="A451" s="76" t="s">
        <v>802</v>
      </c>
      <c r="B451" s="251" t="s">
        <v>803</v>
      </c>
      <c r="C451" s="252" t="s">
        <v>9525</v>
      </c>
      <c r="D451" s="253" t="s">
        <v>21480</v>
      </c>
      <c r="E451" s="234" t="s">
        <v>21481</v>
      </c>
      <c r="F451" s="254">
        <v>3</v>
      </c>
      <c r="G451" s="252" t="s">
        <v>11490</v>
      </c>
      <c r="H451" s="252" t="s">
        <v>779</v>
      </c>
      <c r="I451" s="255" t="s">
        <v>800</v>
      </c>
      <c r="J451" s="255" t="s">
        <v>802</v>
      </c>
      <c r="K451" s="255" t="s">
        <v>1362</v>
      </c>
      <c r="L451" s="236" t="s">
        <v>5191</v>
      </c>
      <c r="M451" s="254">
        <v>2</v>
      </c>
      <c r="N451" s="254">
        <v>0</v>
      </c>
      <c r="O451" s="254">
        <v>0</v>
      </c>
      <c r="P451" s="254">
        <v>2</v>
      </c>
      <c r="Q451" s="252" t="s">
        <v>5191</v>
      </c>
      <c r="R451" s="254">
        <v>0</v>
      </c>
      <c r="S451" s="252" t="e">
        <v>#REF!</v>
      </c>
      <c r="T451" s="256" t="s">
        <v>26276</v>
      </c>
      <c r="U451" s="256" t="s">
        <v>5207</v>
      </c>
      <c r="V451" s="256" t="s">
        <v>5207</v>
      </c>
    </row>
    <row r="452" spans="1:22" ht="28.5" x14ac:dyDescent="0.45">
      <c r="A452" s="76" t="s">
        <v>804</v>
      </c>
      <c r="B452" s="251" t="s">
        <v>805</v>
      </c>
      <c r="C452" s="252" t="s">
        <v>9526</v>
      </c>
      <c r="D452" s="253" t="s">
        <v>21479</v>
      </c>
      <c r="E452" s="234" t="s">
        <v>21480</v>
      </c>
      <c r="F452" s="254">
        <v>4</v>
      </c>
      <c r="G452" s="252" t="s">
        <v>1359</v>
      </c>
      <c r="H452" s="252" t="s">
        <v>779</v>
      </c>
      <c r="I452" s="255" t="s">
        <v>800</v>
      </c>
      <c r="J452" s="255" t="s">
        <v>802</v>
      </c>
      <c r="K452" s="255" t="s">
        <v>804</v>
      </c>
      <c r="L452" s="236" t="s">
        <v>5191</v>
      </c>
      <c r="M452" s="254">
        <v>1</v>
      </c>
      <c r="N452" s="254">
        <v>3</v>
      </c>
      <c r="O452" s="254">
        <v>3</v>
      </c>
      <c r="P452" s="254">
        <v>1</v>
      </c>
      <c r="Q452" s="252"/>
      <c r="R452" s="254">
        <v>3</v>
      </c>
      <c r="S452" s="252" t="e">
        <v>#REF!</v>
      </c>
      <c r="T452" s="256" t="s">
        <v>18323</v>
      </c>
      <c r="U452" s="256" t="s">
        <v>26277</v>
      </c>
      <c r="V452" s="256" t="s">
        <v>26278</v>
      </c>
    </row>
    <row r="453" spans="1:22" x14ac:dyDescent="0.45">
      <c r="A453" s="76" t="s">
        <v>806</v>
      </c>
      <c r="B453" s="251" t="s">
        <v>807</v>
      </c>
      <c r="C453" s="252" t="s">
        <v>9527</v>
      </c>
      <c r="D453" s="253" t="s">
        <v>21478</v>
      </c>
      <c r="E453" s="234" t="s">
        <v>21480</v>
      </c>
      <c r="F453" s="254">
        <v>4</v>
      </c>
      <c r="G453" s="252" t="s">
        <v>1359</v>
      </c>
      <c r="H453" s="252" t="s">
        <v>779</v>
      </c>
      <c r="I453" s="255" t="s">
        <v>800</v>
      </c>
      <c r="J453" s="255" t="s">
        <v>802</v>
      </c>
      <c r="K453" s="255" t="s">
        <v>806</v>
      </c>
      <c r="L453" s="236" t="s">
        <v>5191</v>
      </c>
      <c r="M453" s="254">
        <v>1</v>
      </c>
      <c r="N453" s="254">
        <v>2</v>
      </c>
      <c r="O453" s="254">
        <v>2</v>
      </c>
      <c r="P453" s="254">
        <v>1</v>
      </c>
      <c r="Q453" s="252"/>
      <c r="R453" s="254">
        <v>2</v>
      </c>
      <c r="S453" s="252" t="e">
        <v>#REF!</v>
      </c>
      <c r="T453" s="256" t="s">
        <v>18321</v>
      </c>
      <c r="U453" s="256" t="s">
        <v>26279</v>
      </c>
      <c r="V453" s="256" t="s">
        <v>26280</v>
      </c>
    </row>
    <row r="454" spans="1:22" x14ac:dyDescent="0.45">
      <c r="A454" s="76" t="s">
        <v>808</v>
      </c>
      <c r="B454" s="251" t="s">
        <v>809</v>
      </c>
      <c r="C454" s="252" t="s">
        <v>9528</v>
      </c>
      <c r="D454" s="253" t="s">
        <v>21477</v>
      </c>
      <c r="E454" s="234" t="s">
        <v>21481</v>
      </c>
      <c r="F454" s="254">
        <v>3</v>
      </c>
      <c r="G454" s="252" t="s">
        <v>11490</v>
      </c>
      <c r="H454" s="252" t="s">
        <v>779</v>
      </c>
      <c r="I454" s="255" t="s">
        <v>800</v>
      </c>
      <c r="J454" s="255" t="s">
        <v>808</v>
      </c>
      <c r="K454" s="255" t="s">
        <v>1362</v>
      </c>
      <c r="L454" s="236" t="s">
        <v>5191</v>
      </c>
      <c r="M454" s="254">
        <v>2</v>
      </c>
      <c r="N454" s="254">
        <v>0</v>
      </c>
      <c r="O454" s="254">
        <v>0</v>
      </c>
      <c r="P454" s="254">
        <v>2</v>
      </c>
      <c r="Q454" s="252" t="s">
        <v>5191</v>
      </c>
      <c r="R454" s="254">
        <v>0</v>
      </c>
      <c r="S454" s="252" t="e">
        <v>#REF!</v>
      </c>
      <c r="T454" s="256" t="s">
        <v>26281</v>
      </c>
      <c r="U454" s="256" t="s">
        <v>5207</v>
      </c>
      <c r="V454" s="256" t="s">
        <v>5207</v>
      </c>
    </row>
    <row r="455" spans="1:22" ht="28.5" x14ac:dyDescent="0.45">
      <c r="A455" s="76" t="s">
        <v>810</v>
      </c>
      <c r="B455" s="251" t="s">
        <v>811</v>
      </c>
      <c r="C455" s="252" t="s">
        <v>9529</v>
      </c>
      <c r="D455" s="253" t="s">
        <v>21476</v>
      </c>
      <c r="E455" s="234" t="s">
        <v>21477</v>
      </c>
      <c r="F455" s="254">
        <v>4</v>
      </c>
      <c r="G455" s="252" t="s">
        <v>1359</v>
      </c>
      <c r="H455" s="252" t="s">
        <v>779</v>
      </c>
      <c r="I455" s="255" t="s">
        <v>800</v>
      </c>
      <c r="J455" s="255" t="s">
        <v>808</v>
      </c>
      <c r="K455" s="255" t="s">
        <v>810</v>
      </c>
      <c r="L455" s="236" t="s">
        <v>5191</v>
      </c>
      <c r="M455" s="254">
        <v>1</v>
      </c>
      <c r="N455" s="254">
        <v>2</v>
      </c>
      <c r="O455" s="254">
        <v>2</v>
      </c>
      <c r="P455" s="254">
        <v>1</v>
      </c>
      <c r="Q455" s="252"/>
      <c r="R455" s="254">
        <v>3</v>
      </c>
      <c r="S455" s="252" t="e">
        <v>#REF!</v>
      </c>
      <c r="T455" s="256" t="s">
        <v>18319</v>
      </c>
      <c r="U455" s="256" t="s">
        <v>26282</v>
      </c>
      <c r="V455" s="256" t="s">
        <v>26278</v>
      </c>
    </row>
    <row r="456" spans="1:22" x14ac:dyDescent="0.45">
      <c r="A456" s="76" t="s">
        <v>812</v>
      </c>
      <c r="B456" s="251" t="s">
        <v>813</v>
      </c>
      <c r="C456" s="252" t="s">
        <v>9530</v>
      </c>
      <c r="D456" s="253" t="s">
        <v>21475</v>
      </c>
      <c r="E456" s="234" t="s">
        <v>21477</v>
      </c>
      <c r="F456" s="254">
        <v>4</v>
      </c>
      <c r="G456" s="252" t="s">
        <v>1359</v>
      </c>
      <c r="H456" s="252" t="s">
        <v>779</v>
      </c>
      <c r="I456" s="255" t="s">
        <v>800</v>
      </c>
      <c r="J456" s="255" t="s">
        <v>808</v>
      </c>
      <c r="K456" s="255" t="s">
        <v>812</v>
      </c>
      <c r="L456" s="236" t="s">
        <v>5191</v>
      </c>
      <c r="M456" s="254">
        <v>1</v>
      </c>
      <c r="N456" s="254">
        <v>1</v>
      </c>
      <c r="O456" s="254">
        <v>1</v>
      </c>
      <c r="P456" s="254">
        <v>1</v>
      </c>
      <c r="Q456" s="252"/>
      <c r="R456" s="254">
        <v>2</v>
      </c>
      <c r="S456" s="252" t="e">
        <v>#REF!</v>
      </c>
      <c r="T456" s="256" t="s">
        <v>18317</v>
      </c>
      <c r="U456" s="256" t="s">
        <v>19879</v>
      </c>
      <c r="V456" s="256" t="s">
        <v>26280</v>
      </c>
    </row>
    <row r="457" spans="1:22" x14ac:dyDescent="0.45">
      <c r="A457" s="76" t="s">
        <v>814</v>
      </c>
      <c r="B457" s="251" t="s">
        <v>815</v>
      </c>
      <c r="C457" s="252" t="s">
        <v>9531</v>
      </c>
      <c r="D457" s="253" t="s">
        <v>21474</v>
      </c>
      <c r="E457" s="234" t="s">
        <v>21492</v>
      </c>
      <c r="F457" s="254">
        <v>2</v>
      </c>
      <c r="G457" s="252" t="s">
        <v>11489</v>
      </c>
      <c r="H457" s="252" t="s">
        <v>779</v>
      </c>
      <c r="I457" s="255" t="s">
        <v>814</v>
      </c>
      <c r="J457" s="255" t="s">
        <v>1361</v>
      </c>
      <c r="K457" s="255" t="s">
        <v>1362</v>
      </c>
      <c r="L457" s="236" t="s">
        <v>5191</v>
      </c>
      <c r="M457" s="254">
        <v>1</v>
      </c>
      <c r="N457" s="254">
        <v>0</v>
      </c>
      <c r="O457" s="254">
        <v>0</v>
      </c>
      <c r="P457" s="254">
        <v>1</v>
      </c>
      <c r="Q457" s="252" t="s">
        <v>5191</v>
      </c>
      <c r="R457" s="254">
        <v>0</v>
      </c>
      <c r="S457" s="252" t="e">
        <v>#REF!</v>
      </c>
      <c r="T457" s="256" t="s">
        <v>18316</v>
      </c>
      <c r="U457" s="256" t="s">
        <v>5207</v>
      </c>
      <c r="V457" s="256" t="s">
        <v>5207</v>
      </c>
    </row>
    <row r="458" spans="1:22" x14ac:dyDescent="0.45">
      <c r="A458" s="76" t="s">
        <v>816</v>
      </c>
      <c r="B458" s="251" t="s">
        <v>817</v>
      </c>
      <c r="C458" s="252" t="s">
        <v>9532</v>
      </c>
      <c r="D458" s="253" t="s">
        <v>21473</v>
      </c>
      <c r="E458" s="234" t="s">
        <v>21474</v>
      </c>
      <c r="F458" s="254">
        <v>3</v>
      </c>
      <c r="G458" s="252" t="s">
        <v>11490</v>
      </c>
      <c r="H458" s="252" t="s">
        <v>779</v>
      </c>
      <c r="I458" s="255" t="s">
        <v>814</v>
      </c>
      <c r="J458" s="255" t="s">
        <v>816</v>
      </c>
      <c r="K458" s="255" t="s">
        <v>1362</v>
      </c>
      <c r="L458" s="236" t="s">
        <v>5191</v>
      </c>
      <c r="M458" s="254">
        <v>1</v>
      </c>
      <c r="N458" s="254">
        <v>0</v>
      </c>
      <c r="O458" s="254">
        <v>0</v>
      </c>
      <c r="P458" s="254">
        <v>1</v>
      </c>
      <c r="Q458" s="252" t="s">
        <v>5191</v>
      </c>
      <c r="R458" s="254">
        <v>0</v>
      </c>
      <c r="S458" s="252" t="e">
        <v>#REF!</v>
      </c>
      <c r="T458" s="256" t="s">
        <v>18315</v>
      </c>
      <c r="U458" s="256" t="s">
        <v>5207</v>
      </c>
      <c r="V458" s="256" t="s">
        <v>5207</v>
      </c>
    </row>
    <row r="459" spans="1:22" ht="28.5" x14ac:dyDescent="0.45">
      <c r="A459" s="76" t="s">
        <v>818</v>
      </c>
      <c r="B459" s="251" t="s">
        <v>817</v>
      </c>
      <c r="C459" s="252" t="s">
        <v>9533</v>
      </c>
      <c r="D459" s="253" t="s">
        <v>21472</v>
      </c>
      <c r="E459" s="234" t="s">
        <v>21473</v>
      </c>
      <c r="F459" s="254">
        <v>4</v>
      </c>
      <c r="G459" s="252" t="s">
        <v>1359</v>
      </c>
      <c r="H459" s="252" t="s">
        <v>779</v>
      </c>
      <c r="I459" s="255" t="s">
        <v>814</v>
      </c>
      <c r="J459" s="255" t="s">
        <v>816</v>
      </c>
      <c r="K459" s="255" t="s">
        <v>818</v>
      </c>
      <c r="L459" s="236" t="s">
        <v>5191</v>
      </c>
      <c r="M459" s="254">
        <v>1</v>
      </c>
      <c r="N459" s="254">
        <v>4</v>
      </c>
      <c r="O459" s="254">
        <v>4</v>
      </c>
      <c r="P459" s="254">
        <v>1</v>
      </c>
      <c r="Q459" s="252"/>
      <c r="R459" s="254">
        <v>3</v>
      </c>
      <c r="S459" s="252" t="e">
        <v>#REF!</v>
      </c>
      <c r="T459" s="256" t="s">
        <v>18314</v>
      </c>
      <c r="U459" s="256" t="s">
        <v>26283</v>
      </c>
      <c r="V459" s="256" t="s">
        <v>26284</v>
      </c>
    </row>
    <row r="460" spans="1:22" x14ac:dyDescent="0.45">
      <c r="A460" s="76" t="s">
        <v>819</v>
      </c>
      <c r="B460" s="251" t="s">
        <v>820</v>
      </c>
      <c r="C460" s="252" t="s">
        <v>9534</v>
      </c>
      <c r="D460" s="253" t="s">
        <v>21471</v>
      </c>
      <c r="E460" s="234" t="s">
        <v>21474</v>
      </c>
      <c r="F460" s="254">
        <v>3</v>
      </c>
      <c r="G460" s="252" t="s">
        <v>11490</v>
      </c>
      <c r="H460" s="252" t="s">
        <v>779</v>
      </c>
      <c r="I460" s="255" t="s">
        <v>814</v>
      </c>
      <c r="J460" s="255" t="s">
        <v>819</v>
      </c>
      <c r="K460" s="255" t="s">
        <v>1362</v>
      </c>
      <c r="L460" s="236" t="s">
        <v>5191</v>
      </c>
      <c r="M460" s="254">
        <v>1</v>
      </c>
      <c r="N460" s="254">
        <v>0</v>
      </c>
      <c r="O460" s="254">
        <v>0</v>
      </c>
      <c r="P460" s="254">
        <v>1</v>
      </c>
      <c r="Q460" s="252" t="s">
        <v>5191</v>
      </c>
      <c r="R460" s="254">
        <v>0</v>
      </c>
      <c r="S460" s="252" t="e">
        <v>#REF!</v>
      </c>
      <c r="T460" s="256" t="s">
        <v>18313</v>
      </c>
      <c r="U460" s="256" t="s">
        <v>5207</v>
      </c>
      <c r="V460" s="256" t="s">
        <v>5207</v>
      </c>
    </row>
    <row r="461" spans="1:22" x14ac:dyDescent="0.45">
      <c r="A461" s="76" t="s">
        <v>821</v>
      </c>
      <c r="B461" s="251" t="s">
        <v>820</v>
      </c>
      <c r="C461" s="252" t="s">
        <v>9535</v>
      </c>
      <c r="D461" s="253" t="s">
        <v>21470</v>
      </c>
      <c r="E461" s="234" t="s">
        <v>21471</v>
      </c>
      <c r="F461" s="254">
        <v>4</v>
      </c>
      <c r="G461" s="252" t="s">
        <v>1359</v>
      </c>
      <c r="H461" s="252" t="s">
        <v>779</v>
      </c>
      <c r="I461" s="255" t="s">
        <v>814</v>
      </c>
      <c r="J461" s="255" t="s">
        <v>819</v>
      </c>
      <c r="K461" s="255" t="s">
        <v>821</v>
      </c>
      <c r="L461" s="236" t="s">
        <v>5191</v>
      </c>
      <c r="M461" s="254">
        <v>2</v>
      </c>
      <c r="N461" s="254">
        <v>3</v>
      </c>
      <c r="O461" s="254">
        <v>3</v>
      </c>
      <c r="P461" s="254">
        <v>2</v>
      </c>
      <c r="Q461" s="252"/>
      <c r="R461" s="254">
        <v>2</v>
      </c>
      <c r="S461" s="252" t="e">
        <v>#REF!</v>
      </c>
      <c r="T461" s="256" t="s">
        <v>26285</v>
      </c>
      <c r="U461" s="256" t="s">
        <v>26286</v>
      </c>
      <c r="V461" s="256" t="s">
        <v>26287</v>
      </c>
    </row>
    <row r="462" spans="1:22" x14ac:dyDescent="0.45">
      <c r="A462" s="76" t="s">
        <v>822</v>
      </c>
      <c r="B462" s="251" t="s">
        <v>823</v>
      </c>
      <c r="C462" s="252" t="s">
        <v>9536</v>
      </c>
      <c r="D462" s="253" t="s">
        <v>21469</v>
      </c>
      <c r="E462" s="234" t="s">
        <v>21492</v>
      </c>
      <c r="F462" s="254">
        <v>2</v>
      </c>
      <c r="G462" s="252" t="s">
        <v>11489</v>
      </c>
      <c r="H462" s="252" t="s">
        <v>779</v>
      </c>
      <c r="I462" s="255" t="s">
        <v>822</v>
      </c>
      <c r="J462" s="255" t="s">
        <v>1361</v>
      </c>
      <c r="K462" s="255" t="s">
        <v>1362</v>
      </c>
      <c r="L462" s="236" t="s">
        <v>5191</v>
      </c>
      <c r="M462" s="254">
        <v>1</v>
      </c>
      <c r="N462" s="254">
        <v>0</v>
      </c>
      <c r="O462" s="254">
        <v>0</v>
      </c>
      <c r="P462" s="254">
        <v>1</v>
      </c>
      <c r="Q462" s="252" t="s">
        <v>5191</v>
      </c>
      <c r="R462" s="254">
        <v>0</v>
      </c>
      <c r="S462" s="252" t="e">
        <v>#REF!</v>
      </c>
      <c r="T462" s="256" t="s">
        <v>18310</v>
      </c>
      <c r="U462" s="256" t="s">
        <v>5207</v>
      </c>
      <c r="V462" s="256" t="s">
        <v>5207</v>
      </c>
    </row>
    <row r="463" spans="1:22" x14ac:dyDescent="0.45">
      <c r="A463" s="76" t="s">
        <v>824</v>
      </c>
      <c r="B463" s="251" t="s">
        <v>825</v>
      </c>
      <c r="C463" s="252" t="s">
        <v>9537</v>
      </c>
      <c r="D463" s="253" t="s">
        <v>21468</v>
      </c>
      <c r="E463" s="234" t="s">
        <v>21469</v>
      </c>
      <c r="F463" s="254">
        <v>3</v>
      </c>
      <c r="G463" s="252" t="s">
        <v>11490</v>
      </c>
      <c r="H463" s="252" t="s">
        <v>779</v>
      </c>
      <c r="I463" s="255" t="s">
        <v>822</v>
      </c>
      <c r="J463" s="255" t="s">
        <v>824</v>
      </c>
      <c r="K463" s="255" t="s">
        <v>1362</v>
      </c>
      <c r="L463" s="236" t="s">
        <v>5191</v>
      </c>
      <c r="M463" s="254">
        <v>1</v>
      </c>
      <c r="N463" s="254">
        <v>0</v>
      </c>
      <c r="O463" s="254">
        <v>0</v>
      </c>
      <c r="P463" s="254">
        <v>1</v>
      </c>
      <c r="Q463" s="252" t="s">
        <v>5191</v>
      </c>
      <c r="R463" s="254">
        <v>0</v>
      </c>
      <c r="S463" s="252" t="e">
        <v>#REF!</v>
      </c>
      <c r="T463" s="256" t="s">
        <v>18309</v>
      </c>
      <c r="U463" s="256" t="s">
        <v>5207</v>
      </c>
      <c r="V463" s="256" t="s">
        <v>5207</v>
      </c>
    </row>
    <row r="464" spans="1:22" ht="28.5" x14ac:dyDescent="0.45">
      <c r="A464" s="76" t="s">
        <v>826</v>
      </c>
      <c r="B464" s="251" t="s">
        <v>825</v>
      </c>
      <c r="C464" s="252" t="s">
        <v>9538</v>
      </c>
      <c r="D464" s="253" t="s">
        <v>21467</v>
      </c>
      <c r="E464" s="234" t="s">
        <v>21468</v>
      </c>
      <c r="F464" s="254">
        <v>4</v>
      </c>
      <c r="G464" s="252" t="s">
        <v>1359</v>
      </c>
      <c r="H464" s="252" t="s">
        <v>779</v>
      </c>
      <c r="I464" s="255" t="s">
        <v>822</v>
      </c>
      <c r="J464" s="255" t="s">
        <v>824</v>
      </c>
      <c r="K464" s="255" t="s">
        <v>826</v>
      </c>
      <c r="L464" s="236" t="s">
        <v>5191</v>
      </c>
      <c r="M464" s="254">
        <v>1</v>
      </c>
      <c r="N464" s="254">
        <v>4</v>
      </c>
      <c r="O464" s="254">
        <v>4</v>
      </c>
      <c r="P464" s="254">
        <v>1</v>
      </c>
      <c r="Q464" s="252"/>
      <c r="R464" s="254">
        <v>2</v>
      </c>
      <c r="S464" s="252" t="e">
        <v>#REF!</v>
      </c>
      <c r="T464" s="256" t="s">
        <v>18308</v>
      </c>
      <c r="U464" s="256" t="s">
        <v>26288</v>
      </c>
      <c r="V464" s="256" t="s">
        <v>26289</v>
      </c>
    </row>
    <row r="465" spans="1:22" x14ac:dyDescent="0.45">
      <c r="A465" s="76" t="s">
        <v>827</v>
      </c>
      <c r="B465" s="251" t="s">
        <v>828</v>
      </c>
      <c r="C465" s="252" t="s">
        <v>9539</v>
      </c>
      <c r="D465" s="253" t="s">
        <v>21466</v>
      </c>
      <c r="E465" s="234" t="s">
        <v>21469</v>
      </c>
      <c r="F465" s="254">
        <v>3</v>
      </c>
      <c r="G465" s="252" t="s">
        <v>11490</v>
      </c>
      <c r="H465" s="252" t="s">
        <v>779</v>
      </c>
      <c r="I465" s="255" t="s">
        <v>822</v>
      </c>
      <c r="J465" s="255" t="s">
        <v>827</v>
      </c>
      <c r="K465" s="255" t="s">
        <v>1362</v>
      </c>
      <c r="L465" s="236" t="s">
        <v>5191</v>
      </c>
      <c r="M465" s="254">
        <v>1</v>
      </c>
      <c r="N465" s="254">
        <v>0</v>
      </c>
      <c r="O465" s="254">
        <v>0</v>
      </c>
      <c r="P465" s="254">
        <v>1</v>
      </c>
      <c r="Q465" s="252" t="s">
        <v>5191</v>
      </c>
      <c r="R465" s="254">
        <v>0</v>
      </c>
      <c r="S465" s="252" t="e">
        <v>#REF!</v>
      </c>
      <c r="T465" s="256" t="s">
        <v>18307</v>
      </c>
      <c r="U465" s="256" t="s">
        <v>5207</v>
      </c>
      <c r="V465" s="256" t="s">
        <v>5207</v>
      </c>
    </row>
    <row r="466" spans="1:22" ht="28.5" x14ac:dyDescent="0.45">
      <c r="A466" s="76" t="s">
        <v>829</v>
      </c>
      <c r="B466" s="251" t="s">
        <v>830</v>
      </c>
      <c r="C466" s="252" t="s">
        <v>9540</v>
      </c>
      <c r="D466" s="253" t="s">
        <v>21465</v>
      </c>
      <c r="E466" s="234" t="s">
        <v>21466</v>
      </c>
      <c r="F466" s="254">
        <v>4</v>
      </c>
      <c r="G466" s="252" t="s">
        <v>1359</v>
      </c>
      <c r="H466" s="252" t="s">
        <v>779</v>
      </c>
      <c r="I466" s="255" t="s">
        <v>822</v>
      </c>
      <c r="J466" s="255" t="s">
        <v>827</v>
      </c>
      <c r="K466" s="255" t="s">
        <v>829</v>
      </c>
      <c r="L466" s="236" t="s">
        <v>5191</v>
      </c>
      <c r="M466" s="254">
        <v>1</v>
      </c>
      <c r="N466" s="254">
        <v>5</v>
      </c>
      <c r="O466" s="254">
        <v>5</v>
      </c>
      <c r="P466" s="254">
        <v>1</v>
      </c>
      <c r="Q466" s="252"/>
      <c r="R466" s="254">
        <v>4</v>
      </c>
      <c r="S466" s="252" t="e">
        <v>#REF!</v>
      </c>
      <c r="T466" s="256" t="s">
        <v>18306</v>
      </c>
      <c r="U466" s="256" t="s">
        <v>26290</v>
      </c>
      <c r="V466" s="256" t="s">
        <v>26291</v>
      </c>
    </row>
    <row r="467" spans="1:22" x14ac:dyDescent="0.45">
      <c r="A467" s="76" t="s">
        <v>831</v>
      </c>
      <c r="B467" s="251" t="s">
        <v>832</v>
      </c>
      <c r="C467" s="252" t="s">
        <v>9541</v>
      </c>
      <c r="D467" s="253" t="s">
        <v>21464</v>
      </c>
      <c r="E467" s="234" t="s">
        <v>21466</v>
      </c>
      <c r="F467" s="254">
        <v>4</v>
      </c>
      <c r="G467" s="252" t="s">
        <v>1359</v>
      </c>
      <c r="H467" s="252" t="s">
        <v>779</v>
      </c>
      <c r="I467" s="255" t="s">
        <v>822</v>
      </c>
      <c r="J467" s="255" t="s">
        <v>827</v>
      </c>
      <c r="K467" s="255" t="s">
        <v>831</v>
      </c>
      <c r="L467" s="236" t="s">
        <v>5191</v>
      </c>
      <c r="M467" s="254">
        <v>1</v>
      </c>
      <c r="N467" s="254">
        <v>3</v>
      </c>
      <c r="O467" s="254">
        <v>3</v>
      </c>
      <c r="P467" s="254">
        <v>1</v>
      </c>
      <c r="Q467" s="252"/>
      <c r="R467" s="254">
        <v>2</v>
      </c>
      <c r="S467" s="252" t="e">
        <v>#REF!</v>
      </c>
      <c r="T467" s="256" t="s">
        <v>18305</v>
      </c>
      <c r="U467" s="256" t="s">
        <v>26292</v>
      </c>
      <c r="V467" s="256" t="s">
        <v>26293</v>
      </c>
    </row>
    <row r="468" spans="1:22" ht="28.5" x14ac:dyDescent="0.45">
      <c r="A468" s="76" t="s">
        <v>833</v>
      </c>
      <c r="B468" s="251" t="s">
        <v>834</v>
      </c>
      <c r="C468" s="252" t="s">
        <v>9542</v>
      </c>
      <c r="D468" s="253" t="s">
        <v>21463</v>
      </c>
      <c r="E468" s="234" t="s">
        <v>21466</v>
      </c>
      <c r="F468" s="254">
        <v>4</v>
      </c>
      <c r="G468" s="252" t="s">
        <v>1359</v>
      </c>
      <c r="H468" s="252" t="s">
        <v>779</v>
      </c>
      <c r="I468" s="255" t="s">
        <v>822</v>
      </c>
      <c r="J468" s="255" t="s">
        <v>827</v>
      </c>
      <c r="K468" s="255" t="s">
        <v>833</v>
      </c>
      <c r="L468" s="236" t="s">
        <v>5191</v>
      </c>
      <c r="M468" s="254">
        <v>1</v>
      </c>
      <c r="N468" s="254">
        <v>4</v>
      </c>
      <c r="O468" s="254">
        <v>4</v>
      </c>
      <c r="P468" s="254">
        <v>1</v>
      </c>
      <c r="Q468" s="252"/>
      <c r="R468" s="254">
        <v>3</v>
      </c>
      <c r="S468" s="252" t="e">
        <v>#REF!</v>
      </c>
      <c r="T468" s="256" t="s">
        <v>18304</v>
      </c>
      <c r="U468" s="256" t="s">
        <v>26294</v>
      </c>
      <c r="V468" s="256" t="s">
        <v>26295</v>
      </c>
    </row>
    <row r="469" spans="1:22" ht="28.5" x14ac:dyDescent="0.45">
      <c r="A469" s="76" t="s">
        <v>835</v>
      </c>
      <c r="B469" s="251" t="s">
        <v>836</v>
      </c>
      <c r="C469" s="252" t="s">
        <v>9543</v>
      </c>
      <c r="D469" s="253" t="s">
        <v>21462</v>
      </c>
      <c r="E469" s="234" t="s">
        <v>21466</v>
      </c>
      <c r="F469" s="254">
        <v>4</v>
      </c>
      <c r="G469" s="252" t="s">
        <v>1359</v>
      </c>
      <c r="H469" s="252" t="s">
        <v>779</v>
      </c>
      <c r="I469" s="255" t="s">
        <v>822</v>
      </c>
      <c r="J469" s="255" t="s">
        <v>827</v>
      </c>
      <c r="K469" s="255" t="s">
        <v>835</v>
      </c>
      <c r="L469" s="236" t="s">
        <v>5191</v>
      </c>
      <c r="M469" s="254">
        <v>1</v>
      </c>
      <c r="N469" s="254">
        <v>4</v>
      </c>
      <c r="O469" s="254">
        <v>4</v>
      </c>
      <c r="P469" s="254">
        <v>1</v>
      </c>
      <c r="Q469" s="252"/>
      <c r="R469" s="254">
        <v>3</v>
      </c>
      <c r="S469" s="252" t="e">
        <v>#REF!</v>
      </c>
      <c r="T469" s="256" t="s">
        <v>18303</v>
      </c>
      <c r="U469" s="256" t="s">
        <v>26296</v>
      </c>
      <c r="V469" s="256" t="s">
        <v>26297</v>
      </c>
    </row>
    <row r="470" spans="1:22" ht="28.5" x14ac:dyDescent="0.45">
      <c r="A470" s="76" t="s">
        <v>837</v>
      </c>
      <c r="B470" s="251" t="s">
        <v>838</v>
      </c>
      <c r="C470" s="252" t="s">
        <v>9544</v>
      </c>
      <c r="D470" s="253" t="s">
        <v>21461</v>
      </c>
      <c r="E470" s="234" t="s">
        <v>21466</v>
      </c>
      <c r="F470" s="254">
        <v>4</v>
      </c>
      <c r="G470" s="252" t="s">
        <v>1359</v>
      </c>
      <c r="H470" s="252" t="s">
        <v>779</v>
      </c>
      <c r="I470" s="255" t="s">
        <v>822</v>
      </c>
      <c r="J470" s="255" t="s">
        <v>827</v>
      </c>
      <c r="K470" s="255" t="s">
        <v>837</v>
      </c>
      <c r="L470" s="236" t="s">
        <v>5191</v>
      </c>
      <c r="M470" s="254">
        <v>1</v>
      </c>
      <c r="N470" s="254">
        <v>5</v>
      </c>
      <c r="O470" s="254">
        <v>5</v>
      </c>
      <c r="P470" s="254">
        <v>1</v>
      </c>
      <c r="Q470" s="252"/>
      <c r="R470" s="254">
        <v>3</v>
      </c>
      <c r="S470" s="252" t="e">
        <v>#REF!</v>
      </c>
      <c r="T470" s="256" t="s">
        <v>18302</v>
      </c>
      <c r="U470" s="256" t="s">
        <v>26298</v>
      </c>
      <c r="V470" s="256" t="s">
        <v>26299</v>
      </c>
    </row>
    <row r="471" spans="1:22" x14ac:dyDescent="0.45">
      <c r="A471" s="76" t="s">
        <v>839</v>
      </c>
      <c r="B471" s="251" t="s">
        <v>840</v>
      </c>
      <c r="C471" s="252" t="s">
        <v>9545</v>
      </c>
      <c r="D471" s="253" t="s">
        <v>21460</v>
      </c>
      <c r="E471" s="234" t="s">
        <v>21492</v>
      </c>
      <c r="F471" s="254">
        <v>2</v>
      </c>
      <c r="G471" s="252" t="s">
        <v>11489</v>
      </c>
      <c r="H471" s="252" t="s">
        <v>779</v>
      </c>
      <c r="I471" s="255" t="s">
        <v>839</v>
      </c>
      <c r="J471" s="255" t="s">
        <v>1361</v>
      </c>
      <c r="K471" s="255" t="s">
        <v>1362</v>
      </c>
      <c r="L471" s="236" t="s">
        <v>5191</v>
      </c>
      <c r="M471" s="254">
        <v>1</v>
      </c>
      <c r="N471" s="254">
        <v>0</v>
      </c>
      <c r="O471" s="254">
        <v>0</v>
      </c>
      <c r="P471" s="254">
        <v>1</v>
      </c>
      <c r="Q471" s="252" t="s">
        <v>5191</v>
      </c>
      <c r="R471" s="254">
        <v>0</v>
      </c>
      <c r="S471" s="252" t="e">
        <v>#REF!</v>
      </c>
      <c r="T471" s="256" t="s">
        <v>18301</v>
      </c>
      <c r="U471" s="256" t="s">
        <v>5207</v>
      </c>
      <c r="V471" s="256" t="s">
        <v>5207</v>
      </c>
    </row>
    <row r="472" spans="1:22" x14ac:dyDescent="0.45">
      <c r="A472" s="76" t="s">
        <v>841</v>
      </c>
      <c r="B472" s="251" t="s">
        <v>842</v>
      </c>
      <c r="C472" s="252" t="s">
        <v>9546</v>
      </c>
      <c r="D472" s="253" t="s">
        <v>21459</v>
      </c>
      <c r="E472" s="234" t="s">
        <v>21460</v>
      </c>
      <c r="F472" s="254">
        <v>3</v>
      </c>
      <c r="G472" s="252" t="s">
        <v>11490</v>
      </c>
      <c r="H472" s="252" t="s">
        <v>779</v>
      </c>
      <c r="I472" s="255" t="s">
        <v>839</v>
      </c>
      <c r="J472" s="255" t="s">
        <v>841</v>
      </c>
      <c r="K472" s="255" t="s">
        <v>1362</v>
      </c>
      <c r="L472" s="236" t="s">
        <v>5191</v>
      </c>
      <c r="M472" s="254">
        <v>1</v>
      </c>
      <c r="N472" s="254">
        <v>0</v>
      </c>
      <c r="O472" s="254">
        <v>0</v>
      </c>
      <c r="P472" s="254">
        <v>1</v>
      </c>
      <c r="Q472" s="252" t="s">
        <v>5191</v>
      </c>
      <c r="R472" s="254">
        <v>0</v>
      </c>
      <c r="S472" s="252" t="e">
        <v>#REF!</v>
      </c>
      <c r="T472" s="256" t="s">
        <v>18300</v>
      </c>
      <c r="U472" s="256" t="s">
        <v>5207</v>
      </c>
      <c r="V472" s="256" t="s">
        <v>5207</v>
      </c>
    </row>
    <row r="473" spans="1:22" x14ac:dyDescent="0.45">
      <c r="A473" s="76" t="s">
        <v>843</v>
      </c>
      <c r="B473" s="251" t="s">
        <v>842</v>
      </c>
      <c r="C473" s="252" t="s">
        <v>9547</v>
      </c>
      <c r="D473" s="253" t="s">
        <v>21458</v>
      </c>
      <c r="E473" s="234" t="s">
        <v>21459</v>
      </c>
      <c r="F473" s="254">
        <v>4</v>
      </c>
      <c r="G473" s="252" t="s">
        <v>1359</v>
      </c>
      <c r="H473" s="252" t="s">
        <v>779</v>
      </c>
      <c r="I473" s="255" t="s">
        <v>839</v>
      </c>
      <c r="J473" s="255" t="s">
        <v>841</v>
      </c>
      <c r="K473" s="255" t="s">
        <v>843</v>
      </c>
      <c r="L473" s="236" t="s">
        <v>5191</v>
      </c>
      <c r="M473" s="254">
        <v>1</v>
      </c>
      <c r="N473" s="254">
        <v>1</v>
      </c>
      <c r="O473" s="254">
        <v>1</v>
      </c>
      <c r="P473" s="254">
        <v>1</v>
      </c>
      <c r="Q473" s="252"/>
      <c r="R473" s="254">
        <v>1</v>
      </c>
      <c r="S473" s="252" t="e">
        <v>#REF!</v>
      </c>
      <c r="T473" s="256" t="s">
        <v>18299</v>
      </c>
      <c r="U473" s="256" t="s">
        <v>19782</v>
      </c>
      <c r="V473" s="256" t="s">
        <v>25178</v>
      </c>
    </row>
    <row r="474" spans="1:22" x14ac:dyDescent="0.45">
      <c r="A474" s="76" t="s">
        <v>844</v>
      </c>
      <c r="B474" s="251" t="s">
        <v>845</v>
      </c>
      <c r="C474" s="252" t="s">
        <v>9548</v>
      </c>
      <c r="D474" s="253" t="s">
        <v>21457</v>
      </c>
      <c r="E474" s="234" t="s">
        <v>21460</v>
      </c>
      <c r="F474" s="254">
        <v>3</v>
      </c>
      <c r="G474" s="252" t="s">
        <v>11490</v>
      </c>
      <c r="H474" s="252" t="s">
        <v>779</v>
      </c>
      <c r="I474" s="255" t="s">
        <v>839</v>
      </c>
      <c r="J474" s="255" t="s">
        <v>844</v>
      </c>
      <c r="K474" s="255" t="s">
        <v>1362</v>
      </c>
      <c r="L474" s="236" t="s">
        <v>5191</v>
      </c>
      <c r="M474" s="254">
        <v>1</v>
      </c>
      <c r="N474" s="254">
        <v>0</v>
      </c>
      <c r="O474" s="254">
        <v>0</v>
      </c>
      <c r="P474" s="254">
        <v>1</v>
      </c>
      <c r="Q474" s="252" t="s">
        <v>5191</v>
      </c>
      <c r="R474" s="254">
        <v>0</v>
      </c>
      <c r="S474" s="252" t="e">
        <v>#REF!</v>
      </c>
      <c r="T474" s="256" t="s">
        <v>18298</v>
      </c>
      <c r="U474" s="256" t="s">
        <v>5207</v>
      </c>
      <c r="V474" s="256" t="s">
        <v>5207</v>
      </c>
    </row>
    <row r="475" spans="1:22" x14ac:dyDescent="0.45">
      <c r="A475" s="76" t="s">
        <v>846</v>
      </c>
      <c r="B475" s="251" t="s">
        <v>845</v>
      </c>
      <c r="C475" s="252" t="s">
        <v>9549</v>
      </c>
      <c r="D475" s="253" t="s">
        <v>21456</v>
      </c>
      <c r="E475" s="234" t="s">
        <v>21457</v>
      </c>
      <c r="F475" s="254">
        <v>4</v>
      </c>
      <c r="G475" s="252" t="s">
        <v>1359</v>
      </c>
      <c r="H475" s="252" t="s">
        <v>779</v>
      </c>
      <c r="I475" s="255" t="s">
        <v>839</v>
      </c>
      <c r="J475" s="255" t="s">
        <v>844</v>
      </c>
      <c r="K475" s="255" t="s">
        <v>846</v>
      </c>
      <c r="L475" s="236" t="s">
        <v>5191</v>
      </c>
      <c r="M475" s="254">
        <v>1</v>
      </c>
      <c r="N475" s="254">
        <v>2</v>
      </c>
      <c r="O475" s="254">
        <v>2</v>
      </c>
      <c r="P475" s="254">
        <v>1</v>
      </c>
      <c r="Q475" s="252"/>
      <c r="R475" s="254">
        <v>1</v>
      </c>
      <c r="S475" s="252" t="e">
        <v>#REF!</v>
      </c>
      <c r="T475" s="256" t="s">
        <v>18297</v>
      </c>
      <c r="U475" s="256" t="s">
        <v>26300</v>
      </c>
      <c r="V475" s="256" t="s">
        <v>25179</v>
      </c>
    </row>
    <row r="476" spans="1:22" x14ac:dyDescent="0.45">
      <c r="A476" s="76" t="s">
        <v>847</v>
      </c>
      <c r="B476" s="251" t="s">
        <v>848</v>
      </c>
      <c r="C476" s="252" t="s">
        <v>9550</v>
      </c>
      <c r="D476" s="253" t="s">
        <v>21455</v>
      </c>
      <c r="E476" s="234" t="s">
        <v>1356</v>
      </c>
      <c r="F476" s="254">
        <v>1</v>
      </c>
      <c r="G476" s="252" t="s">
        <v>1363</v>
      </c>
      <c r="H476" s="252" t="s">
        <v>847</v>
      </c>
      <c r="I476" s="255" t="s">
        <v>1360</v>
      </c>
      <c r="J476" s="255" t="s">
        <v>1361</v>
      </c>
      <c r="K476" s="255" t="s">
        <v>1362</v>
      </c>
      <c r="L476" s="236" t="s">
        <v>5191</v>
      </c>
      <c r="M476" s="254">
        <v>1</v>
      </c>
      <c r="N476" s="254">
        <v>0</v>
      </c>
      <c r="O476" s="254">
        <v>0</v>
      </c>
      <c r="P476" s="254">
        <v>1</v>
      </c>
      <c r="Q476" s="252" t="s">
        <v>5191</v>
      </c>
      <c r="R476" s="254">
        <v>0</v>
      </c>
      <c r="S476" s="252" t="e">
        <v>#REF!</v>
      </c>
      <c r="T476" s="256" t="s">
        <v>18296</v>
      </c>
      <c r="U476" s="256" t="s">
        <v>5207</v>
      </c>
      <c r="V476" s="256" t="s">
        <v>5207</v>
      </c>
    </row>
    <row r="477" spans="1:22" x14ac:dyDescent="0.45">
      <c r="A477" s="76" t="s">
        <v>849</v>
      </c>
      <c r="B477" s="251" t="s">
        <v>850</v>
      </c>
      <c r="C477" s="252" t="s">
        <v>9551</v>
      </c>
      <c r="D477" s="253" t="s">
        <v>21454</v>
      </c>
      <c r="E477" s="234" t="s">
        <v>21455</v>
      </c>
      <c r="F477" s="254">
        <v>2</v>
      </c>
      <c r="G477" s="252" t="s">
        <v>11489</v>
      </c>
      <c r="H477" s="252" t="s">
        <v>847</v>
      </c>
      <c r="I477" s="255" t="s">
        <v>849</v>
      </c>
      <c r="J477" s="255" t="s">
        <v>1361</v>
      </c>
      <c r="K477" s="255" t="s">
        <v>1362</v>
      </c>
      <c r="L477" s="236" t="s">
        <v>5191</v>
      </c>
      <c r="M477" s="254">
        <v>1</v>
      </c>
      <c r="N477" s="254">
        <v>0</v>
      </c>
      <c r="O477" s="254">
        <v>0</v>
      </c>
      <c r="P477" s="254">
        <v>1</v>
      </c>
      <c r="Q477" s="252" t="s">
        <v>5191</v>
      </c>
      <c r="R477" s="254">
        <v>0</v>
      </c>
      <c r="S477" s="252" t="e">
        <v>#REF!</v>
      </c>
      <c r="T477" s="256" t="s">
        <v>18295</v>
      </c>
      <c r="U477" s="256" t="s">
        <v>5207</v>
      </c>
      <c r="V477" s="256" t="s">
        <v>5207</v>
      </c>
    </row>
    <row r="478" spans="1:22" x14ac:dyDescent="0.45">
      <c r="A478" s="76" t="s">
        <v>851</v>
      </c>
      <c r="B478" s="251" t="s">
        <v>852</v>
      </c>
      <c r="C478" s="252" t="s">
        <v>9552</v>
      </c>
      <c r="D478" s="253" t="s">
        <v>21453</v>
      </c>
      <c r="E478" s="234" t="s">
        <v>21454</v>
      </c>
      <c r="F478" s="254">
        <v>3</v>
      </c>
      <c r="G478" s="252" t="s">
        <v>11490</v>
      </c>
      <c r="H478" s="252" t="s">
        <v>847</v>
      </c>
      <c r="I478" s="255" t="s">
        <v>849</v>
      </c>
      <c r="J478" s="255" t="s">
        <v>851</v>
      </c>
      <c r="K478" s="255" t="s">
        <v>1362</v>
      </c>
      <c r="L478" s="236" t="s">
        <v>5191</v>
      </c>
      <c r="M478" s="254">
        <v>2</v>
      </c>
      <c r="N478" s="254">
        <v>0</v>
      </c>
      <c r="O478" s="254">
        <v>0</v>
      </c>
      <c r="P478" s="254">
        <v>2</v>
      </c>
      <c r="Q478" s="252" t="s">
        <v>5191</v>
      </c>
      <c r="R478" s="254">
        <v>0</v>
      </c>
      <c r="S478" s="252" t="e">
        <v>#REF!</v>
      </c>
      <c r="T478" s="256" t="s">
        <v>26301</v>
      </c>
      <c r="U478" s="256" t="s">
        <v>5207</v>
      </c>
      <c r="V478" s="256" t="s">
        <v>5207</v>
      </c>
    </row>
    <row r="479" spans="1:22" ht="28.5" x14ac:dyDescent="0.45">
      <c r="A479" s="76" t="s">
        <v>853</v>
      </c>
      <c r="B479" s="251" t="s">
        <v>852</v>
      </c>
      <c r="C479" s="252" t="s">
        <v>9553</v>
      </c>
      <c r="D479" s="253" t="s">
        <v>21452</v>
      </c>
      <c r="E479" s="234" t="s">
        <v>21453</v>
      </c>
      <c r="F479" s="254">
        <v>4</v>
      </c>
      <c r="G479" s="252" t="s">
        <v>1359</v>
      </c>
      <c r="H479" s="252" t="s">
        <v>847</v>
      </c>
      <c r="I479" s="255" t="s">
        <v>849</v>
      </c>
      <c r="J479" s="255" t="s">
        <v>851</v>
      </c>
      <c r="K479" s="255" t="s">
        <v>853</v>
      </c>
      <c r="L479" s="236" t="s">
        <v>5191</v>
      </c>
      <c r="M479" s="254">
        <v>2</v>
      </c>
      <c r="N479" s="254">
        <v>4</v>
      </c>
      <c r="O479" s="254">
        <v>4</v>
      </c>
      <c r="P479" s="254">
        <v>2</v>
      </c>
      <c r="Q479" s="252"/>
      <c r="R479" s="254">
        <v>1</v>
      </c>
      <c r="S479" s="252" t="e">
        <v>#REF!</v>
      </c>
      <c r="T479" s="256" t="s">
        <v>26302</v>
      </c>
      <c r="U479" s="256" t="s">
        <v>26303</v>
      </c>
      <c r="V479" s="256" t="s">
        <v>25160</v>
      </c>
    </row>
    <row r="480" spans="1:22" x14ac:dyDescent="0.45">
      <c r="A480" s="76" t="s">
        <v>854</v>
      </c>
      <c r="B480" s="251" t="s">
        <v>855</v>
      </c>
      <c r="C480" s="252" t="s">
        <v>9554</v>
      </c>
      <c r="D480" s="253" t="s">
        <v>21451</v>
      </c>
      <c r="E480" s="234" t="s">
        <v>21454</v>
      </c>
      <c r="F480" s="254">
        <v>3</v>
      </c>
      <c r="G480" s="252" t="s">
        <v>11490</v>
      </c>
      <c r="H480" s="252" t="s">
        <v>847</v>
      </c>
      <c r="I480" s="255" t="s">
        <v>849</v>
      </c>
      <c r="J480" s="255" t="s">
        <v>854</v>
      </c>
      <c r="K480" s="255" t="s">
        <v>1362</v>
      </c>
      <c r="L480" s="236" t="s">
        <v>5191</v>
      </c>
      <c r="M480" s="254">
        <v>1</v>
      </c>
      <c r="N480" s="254">
        <v>0</v>
      </c>
      <c r="O480" s="254">
        <v>0</v>
      </c>
      <c r="P480" s="254">
        <v>1</v>
      </c>
      <c r="Q480" s="252" t="s">
        <v>5191</v>
      </c>
      <c r="R480" s="254">
        <v>0</v>
      </c>
      <c r="S480" s="252" t="e">
        <v>#REF!</v>
      </c>
      <c r="T480" s="256" t="s">
        <v>18290</v>
      </c>
      <c r="U480" s="256" t="s">
        <v>5207</v>
      </c>
      <c r="V480" s="256" t="s">
        <v>5207</v>
      </c>
    </row>
    <row r="481" spans="1:22" x14ac:dyDescent="0.45">
      <c r="A481" s="76" t="s">
        <v>856</v>
      </c>
      <c r="B481" s="251" t="s">
        <v>855</v>
      </c>
      <c r="C481" s="252" t="s">
        <v>9555</v>
      </c>
      <c r="D481" s="253" t="s">
        <v>21450</v>
      </c>
      <c r="E481" s="234" t="s">
        <v>21451</v>
      </c>
      <c r="F481" s="254">
        <v>4</v>
      </c>
      <c r="G481" s="252" t="s">
        <v>1359</v>
      </c>
      <c r="H481" s="252" t="s">
        <v>847</v>
      </c>
      <c r="I481" s="255" t="s">
        <v>849</v>
      </c>
      <c r="J481" s="255" t="s">
        <v>854</v>
      </c>
      <c r="K481" s="255" t="s">
        <v>856</v>
      </c>
      <c r="L481" s="236" t="s">
        <v>5191</v>
      </c>
      <c r="M481" s="254">
        <v>1</v>
      </c>
      <c r="N481" s="254">
        <v>2</v>
      </c>
      <c r="O481" s="254">
        <v>2</v>
      </c>
      <c r="P481" s="254">
        <v>1</v>
      </c>
      <c r="Q481" s="252"/>
      <c r="R481" s="254">
        <v>1</v>
      </c>
      <c r="S481" s="252" t="e">
        <v>#REF!</v>
      </c>
      <c r="T481" s="256" t="s">
        <v>18289</v>
      </c>
      <c r="U481" s="256" t="s">
        <v>26304</v>
      </c>
      <c r="V481" s="256" t="s">
        <v>25160</v>
      </c>
    </row>
    <row r="482" spans="1:22" x14ac:dyDescent="0.45">
      <c r="A482" s="76" t="s">
        <v>857</v>
      </c>
      <c r="B482" s="251" t="s">
        <v>858</v>
      </c>
      <c r="C482" s="252" t="s">
        <v>9556</v>
      </c>
      <c r="D482" s="253" t="s">
        <v>21449</v>
      </c>
      <c r="E482" s="234" t="s">
        <v>21454</v>
      </c>
      <c r="F482" s="254">
        <v>3</v>
      </c>
      <c r="G482" s="252" t="s">
        <v>11490</v>
      </c>
      <c r="H482" s="252" t="s">
        <v>847</v>
      </c>
      <c r="I482" s="255" t="s">
        <v>849</v>
      </c>
      <c r="J482" s="255" t="s">
        <v>857</v>
      </c>
      <c r="K482" s="255" t="s">
        <v>1362</v>
      </c>
      <c r="L482" s="236" t="s">
        <v>5191</v>
      </c>
      <c r="M482" s="254">
        <v>1</v>
      </c>
      <c r="N482" s="254">
        <v>0</v>
      </c>
      <c r="O482" s="254">
        <v>0</v>
      </c>
      <c r="P482" s="254">
        <v>1</v>
      </c>
      <c r="Q482" s="252" t="s">
        <v>5191</v>
      </c>
      <c r="R482" s="254">
        <v>0</v>
      </c>
      <c r="S482" s="252" t="e">
        <v>#REF!</v>
      </c>
      <c r="T482" s="256" t="s">
        <v>18288</v>
      </c>
      <c r="U482" s="256" t="s">
        <v>5207</v>
      </c>
      <c r="V482" s="256" t="s">
        <v>5207</v>
      </c>
    </row>
    <row r="483" spans="1:22" x14ac:dyDescent="0.45">
      <c r="A483" s="76" t="s">
        <v>859</v>
      </c>
      <c r="B483" s="251" t="s">
        <v>858</v>
      </c>
      <c r="C483" s="252" t="s">
        <v>9557</v>
      </c>
      <c r="D483" s="253" t="s">
        <v>21448</v>
      </c>
      <c r="E483" s="234" t="s">
        <v>21449</v>
      </c>
      <c r="F483" s="254">
        <v>4</v>
      </c>
      <c r="G483" s="252" t="s">
        <v>1359</v>
      </c>
      <c r="H483" s="252" t="s">
        <v>847</v>
      </c>
      <c r="I483" s="255" t="s">
        <v>849</v>
      </c>
      <c r="J483" s="255" t="s">
        <v>857</v>
      </c>
      <c r="K483" s="255" t="s">
        <v>859</v>
      </c>
      <c r="L483" s="236" t="s">
        <v>5191</v>
      </c>
      <c r="M483" s="254">
        <v>1</v>
      </c>
      <c r="N483" s="254">
        <v>2</v>
      </c>
      <c r="O483" s="254">
        <v>2</v>
      </c>
      <c r="P483" s="254">
        <v>1</v>
      </c>
      <c r="Q483" s="252"/>
      <c r="R483" s="254">
        <v>1</v>
      </c>
      <c r="S483" s="252" t="e">
        <v>#REF!</v>
      </c>
      <c r="T483" s="256" t="s">
        <v>18287</v>
      </c>
      <c r="U483" s="256" t="s">
        <v>26305</v>
      </c>
      <c r="V483" s="256" t="s">
        <v>25160</v>
      </c>
    </row>
    <row r="484" spans="1:22" x14ac:dyDescent="0.45">
      <c r="A484" s="76" t="s">
        <v>860</v>
      </c>
      <c r="B484" s="251" t="s">
        <v>861</v>
      </c>
      <c r="C484" s="252" t="s">
        <v>9558</v>
      </c>
      <c r="D484" s="253" t="s">
        <v>21447</v>
      </c>
      <c r="E484" s="234" t="s">
        <v>21455</v>
      </c>
      <c r="F484" s="254">
        <v>2</v>
      </c>
      <c r="G484" s="252" t="s">
        <v>11489</v>
      </c>
      <c r="H484" s="252" t="s">
        <v>847</v>
      </c>
      <c r="I484" s="255" t="s">
        <v>860</v>
      </c>
      <c r="J484" s="255" t="s">
        <v>1361</v>
      </c>
      <c r="K484" s="255" t="s">
        <v>1362</v>
      </c>
      <c r="L484" s="236" t="s">
        <v>5191</v>
      </c>
      <c r="M484" s="254">
        <v>1</v>
      </c>
      <c r="N484" s="254">
        <v>0</v>
      </c>
      <c r="O484" s="254">
        <v>0</v>
      </c>
      <c r="P484" s="254">
        <v>1</v>
      </c>
      <c r="Q484" s="252" t="s">
        <v>5191</v>
      </c>
      <c r="R484" s="254">
        <v>0</v>
      </c>
      <c r="S484" s="252" t="e">
        <v>#REF!</v>
      </c>
      <c r="T484" s="256" t="s">
        <v>18286</v>
      </c>
      <c r="U484" s="256" t="s">
        <v>5207</v>
      </c>
      <c r="V484" s="256" t="s">
        <v>5207</v>
      </c>
    </row>
    <row r="485" spans="1:22" x14ac:dyDescent="0.45">
      <c r="A485" s="76" t="s">
        <v>862</v>
      </c>
      <c r="B485" s="251" t="s">
        <v>863</v>
      </c>
      <c r="C485" s="252" t="s">
        <v>9559</v>
      </c>
      <c r="D485" s="253" t="s">
        <v>21446</v>
      </c>
      <c r="E485" s="234" t="s">
        <v>21447</v>
      </c>
      <c r="F485" s="254">
        <v>3</v>
      </c>
      <c r="G485" s="252" t="s">
        <v>11490</v>
      </c>
      <c r="H485" s="252" t="s">
        <v>847</v>
      </c>
      <c r="I485" s="255" t="s">
        <v>860</v>
      </c>
      <c r="J485" s="255" t="s">
        <v>862</v>
      </c>
      <c r="K485" s="255" t="s">
        <v>1362</v>
      </c>
      <c r="L485" s="236" t="s">
        <v>5191</v>
      </c>
      <c r="M485" s="254">
        <v>1</v>
      </c>
      <c r="N485" s="254">
        <v>0</v>
      </c>
      <c r="O485" s="254">
        <v>0</v>
      </c>
      <c r="P485" s="254">
        <v>1</v>
      </c>
      <c r="Q485" s="252" t="s">
        <v>5191</v>
      </c>
      <c r="R485" s="254">
        <v>0</v>
      </c>
      <c r="S485" s="252" t="e">
        <v>#REF!</v>
      </c>
      <c r="T485" s="256" t="s">
        <v>18285</v>
      </c>
      <c r="U485" s="256" t="s">
        <v>5207</v>
      </c>
      <c r="V485" s="256" t="s">
        <v>5207</v>
      </c>
    </row>
    <row r="486" spans="1:22" ht="42.75" x14ac:dyDescent="0.45">
      <c r="A486" s="76" t="s">
        <v>864</v>
      </c>
      <c r="B486" s="251" t="s">
        <v>863</v>
      </c>
      <c r="C486" s="252" t="s">
        <v>9560</v>
      </c>
      <c r="D486" s="253" t="s">
        <v>21445</v>
      </c>
      <c r="E486" s="234" t="s">
        <v>21446</v>
      </c>
      <c r="F486" s="254">
        <v>4</v>
      </c>
      <c r="G486" s="252" t="s">
        <v>1359</v>
      </c>
      <c r="H486" s="252" t="s">
        <v>847</v>
      </c>
      <c r="I486" s="255" t="s">
        <v>860</v>
      </c>
      <c r="J486" s="255" t="s">
        <v>862</v>
      </c>
      <c r="K486" s="255" t="s">
        <v>864</v>
      </c>
      <c r="L486" s="236" t="s">
        <v>5191</v>
      </c>
      <c r="M486" s="254">
        <v>1</v>
      </c>
      <c r="N486" s="254">
        <v>5</v>
      </c>
      <c r="O486" s="254">
        <v>5</v>
      </c>
      <c r="P486" s="254">
        <v>1</v>
      </c>
      <c r="Q486" s="252"/>
      <c r="R486" s="254">
        <v>5</v>
      </c>
      <c r="S486" s="252" t="e">
        <v>#REF!</v>
      </c>
      <c r="T486" s="256" t="s">
        <v>18284</v>
      </c>
      <c r="U486" s="256" t="s">
        <v>26306</v>
      </c>
      <c r="V486" s="256" t="s">
        <v>26307</v>
      </c>
    </row>
    <row r="487" spans="1:22" x14ac:dyDescent="0.45">
      <c r="A487" s="76" t="s">
        <v>865</v>
      </c>
      <c r="B487" s="251" t="s">
        <v>866</v>
      </c>
      <c r="C487" s="252" t="s">
        <v>9561</v>
      </c>
      <c r="D487" s="253" t="s">
        <v>21444</v>
      </c>
      <c r="E487" s="234" t="s">
        <v>21447</v>
      </c>
      <c r="F487" s="254">
        <v>3</v>
      </c>
      <c r="G487" s="252" t="s">
        <v>11490</v>
      </c>
      <c r="H487" s="252" t="s">
        <v>847</v>
      </c>
      <c r="I487" s="255" t="s">
        <v>860</v>
      </c>
      <c r="J487" s="255" t="s">
        <v>865</v>
      </c>
      <c r="K487" s="255" t="s">
        <v>1362</v>
      </c>
      <c r="L487" s="236" t="s">
        <v>5191</v>
      </c>
      <c r="M487" s="254">
        <v>1</v>
      </c>
      <c r="N487" s="254">
        <v>0</v>
      </c>
      <c r="O487" s="254">
        <v>0</v>
      </c>
      <c r="P487" s="254">
        <v>1</v>
      </c>
      <c r="Q487" s="252" t="s">
        <v>5191</v>
      </c>
      <c r="R487" s="254">
        <v>0</v>
      </c>
      <c r="S487" s="252" t="e">
        <v>#REF!</v>
      </c>
      <c r="T487" s="256" t="s">
        <v>18283</v>
      </c>
      <c r="U487" s="256" t="s">
        <v>5207</v>
      </c>
      <c r="V487" s="256" t="s">
        <v>5207</v>
      </c>
    </row>
    <row r="488" spans="1:22" x14ac:dyDescent="0.45">
      <c r="A488" s="76" t="s">
        <v>867</v>
      </c>
      <c r="B488" s="251" t="s">
        <v>868</v>
      </c>
      <c r="C488" s="252" t="s">
        <v>9562</v>
      </c>
      <c r="D488" s="253" t="s">
        <v>21443</v>
      </c>
      <c r="E488" s="234" t="s">
        <v>21444</v>
      </c>
      <c r="F488" s="254">
        <v>4</v>
      </c>
      <c r="G488" s="252" t="s">
        <v>1359</v>
      </c>
      <c r="H488" s="252" t="s">
        <v>847</v>
      </c>
      <c r="I488" s="255" t="s">
        <v>860</v>
      </c>
      <c r="J488" s="255" t="s">
        <v>865</v>
      </c>
      <c r="K488" s="255" t="s">
        <v>867</v>
      </c>
      <c r="L488" s="236" t="s">
        <v>5191</v>
      </c>
      <c r="M488" s="254">
        <v>1</v>
      </c>
      <c r="N488" s="254">
        <v>1</v>
      </c>
      <c r="O488" s="254">
        <v>1</v>
      </c>
      <c r="P488" s="254">
        <v>1</v>
      </c>
      <c r="Q488" s="252"/>
      <c r="R488" s="254">
        <v>1</v>
      </c>
      <c r="S488" s="252" t="e">
        <v>#REF!</v>
      </c>
      <c r="T488" s="256" t="s">
        <v>18282</v>
      </c>
      <c r="U488" s="256" t="s">
        <v>19146</v>
      </c>
      <c r="V488" s="256" t="s">
        <v>25163</v>
      </c>
    </row>
    <row r="489" spans="1:22" ht="28.5" x14ac:dyDescent="0.45">
      <c r="A489" s="76" t="s">
        <v>869</v>
      </c>
      <c r="B489" s="251" t="s">
        <v>870</v>
      </c>
      <c r="C489" s="252" t="s">
        <v>9563</v>
      </c>
      <c r="D489" s="253" t="s">
        <v>21442</v>
      </c>
      <c r="E489" s="234" t="s">
        <v>21444</v>
      </c>
      <c r="F489" s="254">
        <v>4</v>
      </c>
      <c r="G489" s="252" t="s">
        <v>1359</v>
      </c>
      <c r="H489" s="252" t="s">
        <v>847</v>
      </c>
      <c r="I489" s="255" t="s">
        <v>860</v>
      </c>
      <c r="J489" s="255" t="s">
        <v>865</v>
      </c>
      <c r="K489" s="255" t="s">
        <v>869</v>
      </c>
      <c r="L489" s="236" t="s">
        <v>5191</v>
      </c>
      <c r="M489" s="254">
        <v>1</v>
      </c>
      <c r="N489" s="254">
        <v>1</v>
      </c>
      <c r="O489" s="254">
        <v>1</v>
      </c>
      <c r="P489" s="254">
        <v>1</v>
      </c>
      <c r="Q489" s="252"/>
      <c r="R489" s="254">
        <v>3</v>
      </c>
      <c r="S489" s="252" t="e">
        <v>#REF!</v>
      </c>
      <c r="T489" s="256" t="s">
        <v>18281</v>
      </c>
      <c r="U489" s="256" t="s">
        <v>19148</v>
      </c>
      <c r="V489" s="256" t="s">
        <v>26308</v>
      </c>
    </row>
    <row r="490" spans="1:22" x14ac:dyDescent="0.45">
      <c r="A490" s="76" t="s">
        <v>871</v>
      </c>
      <c r="B490" s="251" t="s">
        <v>872</v>
      </c>
      <c r="C490" s="252" t="s">
        <v>9564</v>
      </c>
      <c r="D490" s="253" t="s">
        <v>21441</v>
      </c>
      <c r="E490" s="234" t="s">
        <v>21447</v>
      </c>
      <c r="F490" s="254">
        <v>3</v>
      </c>
      <c r="G490" s="252" t="s">
        <v>11490</v>
      </c>
      <c r="H490" s="252" t="s">
        <v>847</v>
      </c>
      <c r="I490" s="255" t="s">
        <v>860</v>
      </c>
      <c r="J490" s="255" t="s">
        <v>871</v>
      </c>
      <c r="K490" s="255" t="s">
        <v>1362</v>
      </c>
      <c r="L490" s="236" t="s">
        <v>5191</v>
      </c>
      <c r="M490" s="254">
        <v>1</v>
      </c>
      <c r="N490" s="254">
        <v>0</v>
      </c>
      <c r="O490" s="254">
        <v>0</v>
      </c>
      <c r="P490" s="254">
        <v>1</v>
      </c>
      <c r="Q490" s="252" t="s">
        <v>5191</v>
      </c>
      <c r="R490" s="254">
        <v>0</v>
      </c>
      <c r="S490" s="252" t="e">
        <v>#REF!</v>
      </c>
      <c r="T490" s="256" t="s">
        <v>18280</v>
      </c>
      <c r="U490" s="256" t="s">
        <v>5207</v>
      </c>
      <c r="V490" s="256" t="s">
        <v>5207</v>
      </c>
    </row>
    <row r="491" spans="1:22" ht="28.5" x14ac:dyDescent="0.45">
      <c r="A491" s="76" t="s">
        <v>873</v>
      </c>
      <c r="B491" s="251" t="s">
        <v>872</v>
      </c>
      <c r="C491" s="252" t="s">
        <v>9565</v>
      </c>
      <c r="D491" s="253" t="s">
        <v>21440</v>
      </c>
      <c r="E491" s="234" t="s">
        <v>21441</v>
      </c>
      <c r="F491" s="254">
        <v>4</v>
      </c>
      <c r="G491" s="252" t="s">
        <v>1359</v>
      </c>
      <c r="H491" s="252" t="s">
        <v>847</v>
      </c>
      <c r="I491" s="255" t="s">
        <v>860</v>
      </c>
      <c r="J491" s="255" t="s">
        <v>871</v>
      </c>
      <c r="K491" s="255" t="s">
        <v>873</v>
      </c>
      <c r="L491" s="236" t="s">
        <v>5191</v>
      </c>
      <c r="M491" s="254">
        <v>1</v>
      </c>
      <c r="N491" s="254">
        <v>3</v>
      </c>
      <c r="O491" s="254">
        <v>3</v>
      </c>
      <c r="P491" s="254">
        <v>1</v>
      </c>
      <c r="Q491" s="252"/>
      <c r="R491" s="254">
        <v>4</v>
      </c>
      <c r="S491" s="252" t="e">
        <v>#REF!</v>
      </c>
      <c r="T491" s="256" t="s">
        <v>18279</v>
      </c>
      <c r="U491" s="256" t="s">
        <v>26309</v>
      </c>
      <c r="V491" s="256" t="s">
        <v>26310</v>
      </c>
    </row>
    <row r="492" spans="1:22" x14ac:dyDescent="0.45">
      <c r="A492" s="76" t="s">
        <v>874</v>
      </c>
      <c r="B492" s="251" t="s">
        <v>875</v>
      </c>
      <c r="C492" s="252" t="s">
        <v>9566</v>
      </c>
      <c r="D492" s="253" t="s">
        <v>21439</v>
      </c>
      <c r="E492" s="234" t="s">
        <v>1356</v>
      </c>
      <c r="F492" s="254">
        <v>1</v>
      </c>
      <c r="G492" s="252" t="s">
        <v>1363</v>
      </c>
      <c r="H492" s="252" t="s">
        <v>874</v>
      </c>
      <c r="I492" s="255" t="s">
        <v>1360</v>
      </c>
      <c r="J492" s="255" t="s">
        <v>1361</v>
      </c>
      <c r="K492" s="255" t="s">
        <v>1362</v>
      </c>
      <c r="L492" s="236" t="s">
        <v>5191</v>
      </c>
      <c r="M492" s="254">
        <v>1</v>
      </c>
      <c r="N492" s="254">
        <v>0</v>
      </c>
      <c r="O492" s="254">
        <v>0</v>
      </c>
      <c r="P492" s="254">
        <v>1</v>
      </c>
      <c r="Q492" s="252" t="s">
        <v>5191</v>
      </c>
      <c r="R492" s="254">
        <v>0</v>
      </c>
      <c r="S492" s="252" t="e">
        <v>#REF!</v>
      </c>
      <c r="T492" s="256" t="s">
        <v>18278</v>
      </c>
      <c r="U492" s="256" t="s">
        <v>5207</v>
      </c>
      <c r="V492" s="256" t="s">
        <v>5207</v>
      </c>
    </row>
    <row r="493" spans="1:22" x14ac:dyDescent="0.45">
      <c r="A493" s="76" t="s">
        <v>876</v>
      </c>
      <c r="B493" s="251" t="s">
        <v>877</v>
      </c>
      <c r="C493" s="252" t="s">
        <v>9567</v>
      </c>
      <c r="D493" s="253" t="s">
        <v>21438</v>
      </c>
      <c r="E493" s="234" t="s">
        <v>21439</v>
      </c>
      <c r="F493" s="254">
        <v>2</v>
      </c>
      <c r="G493" s="252" t="s">
        <v>11489</v>
      </c>
      <c r="H493" s="252" t="s">
        <v>874</v>
      </c>
      <c r="I493" s="255" t="s">
        <v>876</v>
      </c>
      <c r="J493" s="255" t="s">
        <v>1361</v>
      </c>
      <c r="K493" s="255" t="s">
        <v>1362</v>
      </c>
      <c r="L493" s="236" t="s">
        <v>5191</v>
      </c>
      <c r="M493" s="254">
        <v>1</v>
      </c>
      <c r="N493" s="254">
        <v>0</v>
      </c>
      <c r="O493" s="254">
        <v>0</v>
      </c>
      <c r="P493" s="254">
        <v>1</v>
      </c>
      <c r="Q493" s="252" t="s">
        <v>5191</v>
      </c>
      <c r="R493" s="254">
        <v>0</v>
      </c>
      <c r="S493" s="252" t="e">
        <v>#REF!</v>
      </c>
      <c r="T493" s="256" t="s">
        <v>18277</v>
      </c>
      <c r="U493" s="256" t="s">
        <v>5207</v>
      </c>
      <c r="V493" s="256" t="s">
        <v>5207</v>
      </c>
    </row>
    <row r="494" spans="1:22" x14ac:dyDescent="0.45">
      <c r="A494" s="76" t="s">
        <v>878</v>
      </c>
      <c r="B494" s="251" t="s">
        <v>879</v>
      </c>
      <c r="C494" s="252" t="s">
        <v>9568</v>
      </c>
      <c r="D494" s="253" t="s">
        <v>21437</v>
      </c>
      <c r="E494" s="234" t="s">
        <v>21438</v>
      </c>
      <c r="F494" s="254">
        <v>3</v>
      </c>
      <c r="G494" s="252" t="s">
        <v>11490</v>
      </c>
      <c r="H494" s="252" t="s">
        <v>874</v>
      </c>
      <c r="I494" s="255" t="s">
        <v>876</v>
      </c>
      <c r="J494" s="255" t="s">
        <v>878</v>
      </c>
      <c r="K494" s="255" t="s">
        <v>1362</v>
      </c>
      <c r="L494" s="236" t="s">
        <v>5191</v>
      </c>
      <c r="M494" s="254">
        <v>1</v>
      </c>
      <c r="N494" s="254">
        <v>0</v>
      </c>
      <c r="O494" s="254">
        <v>0</v>
      </c>
      <c r="P494" s="254">
        <v>1</v>
      </c>
      <c r="Q494" s="252" t="s">
        <v>5191</v>
      </c>
      <c r="R494" s="254">
        <v>0</v>
      </c>
      <c r="S494" s="252" t="e">
        <v>#REF!</v>
      </c>
      <c r="T494" s="256" t="s">
        <v>18276</v>
      </c>
      <c r="U494" s="256" t="s">
        <v>5207</v>
      </c>
      <c r="V494" s="256" t="s">
        <v>5207</v>
      </c>
    </row>
    <row r="495" spans="1:22" x14ac:dyDescent="0.45">
      <c r="A495" s="76" t="s">
        <v>880</v>
      </c>
      <c r="B495" s="251" t="s">
        <v>881</v>
      </c>
      <c r="C495" s="252" t="s">
        <v>9569</v>
      </c>
      <c r="D495" s="253" t="s">
        <v>21436</v>
      </c>
      <c r="E495" s="234" t="s">
        <v>21437</v>
      </c>
      <c r="F495" s="254">
        <v>4</v>
      </c>
      <c r="G495" s="252" t="s">
        <v>1359</v>
      </c>
      <c r="H495" s="252" t="s">
        <v>874</v>
      </c>
      <c r="I495" s="255" t="s">
        <v>876</v>
      </c>
      <c r="J495" s="255" t="s">
        <v>878</v>
      </c>
      <c r="K495" s="255" t="s">
        <v>880</v>
      </c>
      <c r="L495" s="236" t="s">
        <v>5191</v>
      </c>
      <c r="M495" s="254">
        <v>1</v>
      </c>
      <c r="N495" s="254">
        <v>3</v>
      </c>
      <c r="O495" s="254">
        <v>3</v>
      </c>
      <c r="P495" s="254">
        <v>1</v>
      </c>
      <c r="Q495" s="252"/>
      <c r="R495" s="254">
        <v>2</v>
      </c>
      <c r="S495" s="252" t="e">
        <v>#REF!</v>
      </c>
      <c r="T495" s="256" t="s">
        <v>18275</v>
      </c>
      <c r="U495" s="256" t="s">
        <v>26311</v>
      </c>
      <c r="V495" s="256" t="s">
        <v>26312</v>
      </c>
    </row>
    <row r="496" spans="1:22" x14ac:dyDescent="0.45">
      <c r="A496" s="76" t="s">
        <v>882</v>
      </c>
      <c r="B496" s="251" t="s">
        <v>883</v>
      </c>
      <c r="C496" s="252" t="s">
        <v>9570</v>
      </c>
      <c r="D496" s="253" t="s">
        <v>21435</v>
      </c>
      <c r="E496" s="234" t="s">
        <v>21437</v>
      </c>
      <c r="F496" s="254">
        <v>4</v>
      </c>
      <c r="G496" s="252" t="s">
        <v>1359</v>
      </c>
      <c r="H496" s="252" t="s">
        <v>874</v>
      </c>
      <c r="I496" s="255" t="s">
        <v>876</v>
      </c>
      <c r="J496" s="255" t="s">
        <v>878</v>
      </c>
      <c r="K496" s="255" t="s">
        <v>882</v>
      </c>
      <c r="L496" s="236" t="s">
        <v>5191</v>
      </c>
      <c r="M496" s="254">
        <v>1</v>
      </c>
      <c r="N496" s="254">
        <v>2</v>
      </c>
      <c r="O496" s="254">
        <v>2</v>
      </c>
      <c r="P496" s="254">
        <v>1</v>
      </c>
      <c r="Q496" s="252"/>
      <c r="R496" s="254">
        <v>2</v>
      </c>
      <c r="S496" s="252" t="e">
        <v>#REF!</v>
      </c>
      <c r="T496" s="256" t="s">
        <v>18274</v>
      </c>
      <c r="U496" s="256" t="s">
        <v>26313</v>
      </c>
      <c r="V496" s="256" t="s">
        <v>26314</v>
      </c>
    </row>
    <row r="497" spans="1:22" ht="28.5" x14ac:dyDescent="0.45">
      <c r="A497" s="76" t="s">
        <v>884</v>
      </c>
      <c r="B497" s="251" t="s">
        <v>885</v>
      </c>
      <c r="C497" s="252" t="s">
        <v>9571</v>
      </c>
      <c r="D497" s="253" t="s">
        <v>21434</v>
      </c>
      <c r="E497" s="234" t="s">
        <v>21437</v>
      </c>
      <c r="F497" s="254">
        <v>4</v>
      </c>
      <c r="G497" s="252" t="s">
        <v>1359</v>
      </c>
      <c r="H497" s="252" t="s">
        <v>874</v>
      </c>
      <c r="I497" s="255" t="s">
        <v>876</v>
      </c>
      <c r="J497" s="255" t="s">
        <v>878</v>
      </c>
      <c r="K497" s="255" t="s">
        <v>884</v>
      </c>
      <c r="L497" s="236" t="s">
        <v>5191</v>
      </c>
      <c r="M497" s="254">
        <v>2</v>
      </c>
      <c r="N497" s="254">
        <v>3</v>
      </c>
      <c r="O497" s="254">
        <v>3</v>
      </c>
      <c r="P497" s="254">
        <v>2</v>
      </c>
      <c r="Q497" s="252"/>
      <c r="R497" s="254">
        <v>3</v>
      </c>
      <c r="S497" s="252" t="e">
        <v>#REF!</v>
      </c>
      <c r="T497" s="256" t="s">
        <v>26315</v>
      </c>
      <c r="U497" s="256" t="s">
        <v>26316</v>
      </c>
      <c r="V497" s="256" t="s">
        <v>26317</v>
      </c>
    </row>
    <row r="498" spans="1:22" ht="28.5" x14ac:dyDescent="0.45">
      <c r="A498" s="76" t="s">
        <v>886</v>
      </c>
      <c r="B498" s="251" t="s">
        <v>887</v>
      </c>
      <c r="C498" s="252" t="s">
        <v>9572</v>
      </c>
      <c r="D498" s="253" t="s">
        <v>21433</v>
      </c>
      <c r="E498" s="234" t="s">
        <v>21437</v>
      </c>
      <c r="F498" s="254">
        <v>4</v>
      </c>
      <c r="G498" s="252" t="s">
        <v>1359</v>
      </c>
      <c r="H498" s="252" t="s">
        <v>874</v>
      </c>
      <c r="I498" s="255" t="s">
        <v>876</v>
      </c>
      <c r="J498" s="255" t="s">
        <v>878</v>
      </c>
      <c r="K498" s="255" t="s">
        <v>886</v>
      </c>
      <c r="L498" s="236" t="s">
        <v>5191</v>
      </c>
      <c r="M498" s="254">
        <v>1</v>
      </c>
      <c r="N498" s="254">
        <v>3</v>
      </c>
      <c r="O498" s="254">
        <v>3</v>
      </c>
      <c r="P498" s="254">
        <v>1</v>
      </c>
      <c r="Q498" s="252"/>
      <c r="R498" s="254">
        <v>3</v>
      </c>
      <c r="S498" s="252" t="e">
        <v>#REF!</v>
      </c>
      <c r="T498" s="256" t="s">
        <v>18271</v>
      </c>
      <c r="U498" s="256" t="s">
        <v>26318</v>
      </c>
      <c r="V498" s="256" t="s">
        <v>26319</v>
      </c>
    </row>
    <row r="499" spans="1:22" x14ac:dyDescent="0.45">
      <c r="A499" s="76" t="s">
        <v>888</v>
      </c>
      <c r="B499" s="251" t="s">
        <v>889</v>
      </c>
      <c r="C499" s="252" t="s">
        <v>9573</v>
      </c>
      <c r="D499" s="253" t="s">
        <v>21432</v>
      </c>
      <c r="E499" s="234" t="s">
        <v>21438</v>
      </c>
      <c r="F499" s="254">
        <v>3</v>
      </c>
      <c r="G499" s="252" t="s">
        <v>11490</v>
      </c>
      <c r="H499" s="252" t="s">
        <v>874</v>
      </c>
      <c r="I499" s="255" t="s">
        <v>876</v>
      </c>
      <c r="J499" s="255" t="s">
        <v>888</v>
      </c>
      <c r="K499" s="255" t="s">
        <v>1362</v>
      </c>
      <c r="L499" s="236" t="s">
        <v>5191</v>
      </c>
      <c r="M499" s="254">
        <v>1</v>
      </c>
      <c r="N499" s="254">
        <v>0</v>
      </c>
      <c r="O499" s="254">
        <v>0</v>
      </c>
      <c r="P499" s="254">
        <v>1</v>
      </c>
      <c r="Q499" s="252" t="s">
        <v>5191</v>
      </c>
      <c r="R499" s="254">
        <v>0</v>
      </c>
      <c r="S499" s="252" t="e">
        <v>#REF!</v>
      </c>
      <c r="T499" s="256" t="s">
        <v>18270</v>
      </c>
      <c r="U499" s="256" t="s">
        <v>5207</v>
      </c>
      <c r="V499" s="256" t="s">
        <v>5207</v>
      </c>
    </row>
    <row r="500" spans="1:22" x14ac:dyDescent="0.45">
      <c r="A500" s="76" t="s">
        <v>890</v>
      </c>
      <c r="B500" s="251" t="s">
        <v>889</v>
      </c>
      <c r="C500" s="252" t="s">
        <v>9574</v>
      </c>
      <c r="D500" s="253" t="s">
        <v>21431</v>
      </c>
      <c r="E500" s="234" t="s">
        <v>21432</v>
      </c>
      <c r="F500" s="254">
        <v>4</v>
      </c>
      <c r="G500" s="252" t="s">
        <v>1359</v>
      </c>
      <c r="H500" s="252" t="s">
        <v>874</v>
      </c>
      <c r="I500" s="255" t="s">
        <v>876</v>
      </c>
      <c r="J500" s="255" t="s">
        <v>888</v>
      </c>
      <c r="K500" s="255" t="s">
        <v>890</v>
      </c>
      <c r="L500" s="236" t="s">
        <v>5191</v>
      </c>
      <c r="M500" s="254">
        <v>2</v>
      </c>
      <c r="N500" s="254">
        <v>1</v>
      </c>
      <c r="O500" s="254">
        <v>1</v>
      </c>
      <c r="P500" s="254">
        <v>2</v>
      </c>
      <c r="Q500" s="252"/>
      <c r="R500" s="254">
        <v>1</v>
      </c>
      <c r="S500" s="252" t="e">
        <v>#REF!</v>
      </c>
      <c r="T500" s="256" t="s">
        <v>26320</v>
      </c>
      <c r="U500" s="256" t="s">
        <v>19748</v>
      </c>
      <c r="V500" s="256" t="s">
        <v>25194</v>
      </c>
    </row>
    <row r="501" spans="1:22" ht="28.5" x14ac:dyDescent="0.45">
      <c r="A501" s="76" t="s">
        <v>891</v>
      </c>
      <c r="B501" s="251" t="s">
        <v>892</v>
      </c>
      <c r="C501" s="252" t="s">
        <v>9575</v>
      </c>
      <c r="D501" s="253" t="s">
        <v>21430</v>
      </c>
      <c r="E501" s="234" t="s">
        <v>21439</v>
      </c>
      <c r="F501" s="254">
        <v>2</v>
      </c>
      <c r="G501" s="252" t="s">
        <v>11489</v>
      </c>
      <c r="H501" s="252" t="s">
        <v>874</v>
      </c>
      <c r="I501" s="255" t="s">
        <v>891</v>
      </c>
      <c r="J501" s="255" t="s">
        <v>1361</v>
      </c>
      <c r="K501" s="255" t="s">
        <v>1362</v>
      </c>
      <c r="L501" s="236" t="s">
        <v>5191</v>
      </c>
      <c r="M501" s="254">
        <v>1</v>
      </c>
      <c r="N501" s="254">
        <v>0</v>
      </c>
      <c r="O501" s="254">
        <v>0</v>
      </c>
      <c r="P501" s="254">
        <v>1</v>
      </c>
      <c r="Q501" s="252" t="s">
        <v>5191</v>
      </c>
      <c r="R501" s="254">
        <v>0</v>
      </c>
      <c r="S501" s="252" t="e">
        <v>#REF!</v>
      </c>
      <c r="T501" s="256" t="s">
        <v>18267</v>
      </c>
      <c r="U501" s="256" t="s">
        <v>5207</v>
      </c>
      <c r="V501" s="256" t="s">
        <v>5207</v>
      </c>
    </row>
    <row r="502" spans="1:22" x14ac:dyDescent="0.45">
      <c r="A502" s="76" t="s">
        <v>893</v>
      </c>
      <c r="B502" s="251" t="s">
        <v>894</v>
      </c>
      <c r="C502" s="252" t="s">
        <v>9576</v>
      </c>
      <c r="D502" s="253" t="s">
        <v>21429</v>
      </c>
      <c r="E502" s="234" t="s">
        <v>21430</v>
      </c>
      <c r="F502" s="254">
        <v>3</v>
      </c>
      <c r="G502" s="252" t="s">
        <v>11490</v>
      </c>
      <c r="H502" s="252" t="s">
        <v>874</v>
      </c>
      <c r="I502" s="255" t="s">
        <v>891</v>
      </c>
      <c r="J502" s="255" t="s">
        <v>893</v>
      </c>
      <c r="K502" s="255" t="s">
        <v>1362</v>
      </c>
      <c r="L502" s="236" t="s">
        <v>5191</v>
      </c>
      <c r="M502" s="254">
        <v>1</v>
      </c>
      <c r="N502" s="254">
        <v>0</v>
      </c>
      <c r="O502" s="254">
        <v>0</v>
      </c>
      <c r="P502" s="254">
        <v>1</v>
      </c>
      <c r="Q502" s="252" t="s">
        <v>5191</v>
      </c>
      <c r="R502" s="254">
        <v>0</v>
      </c>
      <c r="S502" s="252" t="e">
        <v>#REF!</v>
      </c>
      <c r="T502" s="256" t="s">
        <v>18266</v>
      </c>
      <c r="U502" s="256" t="s">
        <v>5207</v>
      </c>
      <c r="V502" s="256" t="s">
        <v>5207</v>
      </c>
    </row>
    <row r="503" spans="1:22" x14ac:dyDescent="0.45">
      <c r="A503" s="76" t="s">
        <v>895</v>
      </c>
      <c r="B503" s="251" t="s">
        <v>896</v>
      </c>
      <c r="C503" s="252" t="s">
        <v>9577</v>
      </c>
      <c r="D503" s="253" t="s">
        <v>21428</v>
      </c>
      <c r="E503" s="234" t="s">
        <v>21429</v>
      </c>
      <c r="F503" s="254">
        <v>4</v>
      </c>
      <c r="G503" s="252" t="s">
        <v>1359</v>
      </c>
      <c r="H503" s="252" t="s">
        <v>874</v>
      </c>
      <c r="I503" s="255" t="s">
        <v>891</v>
      </c>
      <c r="J503" s="255" t="s">
        <v>893</v>
      </c>
      <c r="K503" s="255" t="s">
        <v>895</v>
      </c>
      <c r="L503" s="236" t="s">
        <v>5191</v>
      </c>
      <c r="M503" s="254">
        <v>1</v>
      </c>
      <c r="N503" s="254">
        <v>1</v>
      </c>
      <c r="O503" s="254">
        <v>1</v>
      </c>
      <c r="P503" s="254">
        <v>1</v>
      </c>
      <c r="Q503" s="252"/>
      <c r="R503" s="254">
        <v>1</v>
      </c>
      <c r="S503" s="252" t="e">
        <v>#REF!</v>
      </c>
      <c r="T503" s="256" t="s">
        <v>18265</v>
      </c>
      <c r="U503" s="256" t="s">
        <v>19744</v>
      </c>
      <c r="V503" s="256" t="s">
        <v>25195</v>
      </c>
    </row>
    <row r="504" spans="1:22" x14ac:dyDescent="0.45">
      <c r="A504" s="76" t="s">
        <v>897</v>
      </c>
      <c r="B504" s="251" t="s">
        <v>898</v>
      </c>
      <c r="C504" s="252" t="s">
        <v>9578</v>
      </c>
      <c r="D504" s="253" t="s">
        <v>21427</v>
      </c>
      <c r="E504" s="234" t="s">
        <v>21429</v>
      </c>
      <c r="F504" s="254">
        <v>4</v>
      </c>
      <c r="G504" s="252" t="s">
        <v>1359</v>
      </c>
      <c r="H504" s="252" t="s">
        <v>874</v>
      </c>
      <c r="I504" s="255" t="s">
        <v>891</v>
      </c>
      <c r="J504" s="255" t="s">
        <v>893</v>
      </c>
      <c r="K504" s="255" t="s">
        <v>897</v>
      </c>
      <c r="L504" s="236" t="s">
        <v>5191</v>
      </c>
      <c r="M504" s="254">
        <v>1</v>
      </c>
      <c r="N504" s="254">
        <v>2</v>
      </c>
      <c r="O504" s="254">
        <v>2</v>
      </c>
      <c r="P504" s="254">
        <v>1</v>
      </c>
      <c r="Q504" s="252"/>
      <c r="R504" s="254">
        <v>2</v>
      </c>
      <c r="S504" s="252" t="e">
        <v>#REF!</v>
      </c>
      <c r="T504" s="256" t="s">
        <v>18264</v>
      </c>
      <c r="U504" s="256" t="s">
        <v>26321</v>
      </c>
      <c r="V504" s="256" t="s">
        <v>26322</v>
      </c>
    </row>
    <row r="505" spans="1:22" x14ac:dyDescent="0.45">
      <c r="A505" s="76" t="s">
        <v>899</v>
      </c>
      <c r="B505" s="251" t="s">
        <v>900</v>
      </c>
      <c r="C505" s="252" t="s">
        <v>9579</v>
      </c>
      <c r="D505" s="253" t="s">
        <v>21426</v>
      </c>
      <c r="E505" s="234" t="s">
        <v>21429</v>
      </c>
      <c r="F505" s="254">
        <v>4</v>
      </c>
      <c r="G505" s="252" t="s">
        <v>1359</v>
      </c>
      <c r="H505" s="252" t="s">
        <v>874</v>
      </c>
      <c r="I505" s="255" t="s">
        <v>891</v>
      </c>
      <c r="J505" s="255" t="s">
        <v>893</v>
      </c>
      <c r="K505" s="255" t="s">
        <v>899</v>
      </c>
      <c r="L505" s="236" t="s">
        <v>5191</v>
      </c>
      <c r="M505" s="254">
        <v>1</v>
      </c>
      <c r="N505" s="254">
        <v>2</v>
      </c>
      <c r="O505" s="254">
        <v>2</v>
      </c>
      <c r="P505" s="254">
        <v>1</v>
      </c>
      <c r="Q505" s="252"/>
      <c r="R505" s="254">
        <v>1</v>
      </c>
      <c r="S505" s="252" t="e">
        <v>#REF!</v>
      </c>
      <c r="T505" s="256" t="s">
        <v>18263</v>
      </c>
      <c r="U505" s="256" t="s">
        <v>26323</v>
      </c>
      <c r="V505" s="256" t="s">
        <v>25196</v>
      </c>
    </row>
    <row r="506" spans="1:22" x14ac:dyDescent="0.45">
      <c r="A506" s="76" t="s">
        <v>901</v>
      </c>
      <c r="B506" s="251" t="s">
        <v>902</v>
      </c>
      <c r="C506" s="252" t="s">
        <v>9580</v>
      </c>
      <c r="D506" s="253" t="s">
        <v>21425</v>
      </c>
      <c r="E506" s="234" t="s">
        <v>21429</v>
      </c>
      <c r="F506" s="254">
        <v>4</v>
      </c>
      <c r="G506" s="252" t="s">
        <v>1359</v>
      </c>
      <c r="H506" s="252" t="s">
        <v>874</v>
      </c>
      <c r="I506" s="255" t="s">
        <v>891</v>
      </c>
      <c r="J506" s="255" t="s">
        <v>893</v>
      </c>
      <c r="K506" s="255" t="s">
        <v>901</v>
      </c>
      <c r="L506" s="236" t="s">
        <v>5191</v>
      </c>
      <c r="M506" s="254">
        <v>1</v>
      </c>
      <c r="N506" s="254">
        <v>2</v>
      </c>
      <c r="O506" s="254">
        <v>2</v>
      </c>
      <c r="P506" s="254">
        <v>1</v>
      </c>
      <c r="Q506" s="252"/>
      <c r="R506" s="254">
        <v>1</v>
      </c>
      <c r="S506" s="252" t="e">
        <v>#REF!</v>
      </c>
      <c r="T506" s="256" t="s">
        <v>18262</v>
      </c>
      <c r="U506" s="256" t="s">
        <v>26324</v>
      </c>
      <c r="V506" s="256" t="s">
        <v>25197</v>
      </c>
    </row>
    <row r="507" spans="1:22" x14ac:dyDescent="0.45">
      <c r="A507" s="76" t="s">
        <v>903</v>
      </c>
      <c r="B507" s="251" t="s">
        <v>904</v>
      </c>
      <c r="C507" s="252" t="s">
        <v>9581</v>
      </c>
      <c r="D507" s="253" t="s">
        <v>21424</v>
      </c>
      <c r="E507" s="234" t="s">
        <v>21430</v>
      </c>
      <c r="F507" s="254">
        <v>3</v>
      </c>
      <c r="G507" s="252" t="s">
        <v>11490</v>
      </c>
      <c r="H507" s="252" t="s">
        <v>874</v>
      </c>
      <c r="I507" s="255" t="s">
        <v>891</v>
      </c>
      <c r="J507" s="255" t="s">
        <v>903</v>
      </c>
      <c r="K507" s="255" t="s">
        <v>1362</v>
      </c>
      <c r="L507" s="236" t="s">
        <v>5191</v>
      </c>
      <c r="M507" s="254">
        <v>1</v>
      </c>
      <c r="N507" s="254">
        <v>0</v>
      </c>
      <c r="O507" s="254">
        <v>0</v>
      </c>
      <c r="P507" s="254">
        <v>1</v>
      </c>
      <c r="Q507" s="252" t="s">
        <v>5191</v>
      </c>
      <c r="R507" s="254">
        <v>0</v>
      </c>
      <c r="S507" s="252" t="e">
        <v>#REF!</v>
      </c>
      <c r="T507" s="256" t="s">
        <v>18261</v>
      </c>
      <c r="U507" s="256" t="s">
        <v>5207</v>
      </c>
      <c r="V507" s="256" t="s">
        <v>5207</v>
      </c>
    </row>
    <row r="508" spans="1:22" ht="28.5" x14ac:dyDescent="0.45">
      <c r="A508" s="76" t="s">
        <v>905</v>
      </c>
      <c r="B508" s="251" t="s">
        <v>904</v>
      </c>
      <c r="C508" s="252" t="s">
        <v>9582</v>
      </c>
      <c r="D508" s="253" t="s">
        <v>21423</v>
      </c>
      <c r="E508" s="234" t="s">
        <v>21424</v>
      </c>
      <c r="F508" s="254">
        <v>4</v>
      </c>
      <c r="G508" s="252" t="s">
        <v>1359</v>
      </c>
      <c r="H508" s="252" t="s">
        <v>874</v>
      </c>
      <c r="I508" s="255" t="s">
        <v>891</v>
      </c>
      <c r="J508" s="255" t="s">
        <v>903</v>
      </c>
      <c r="K508" s="255" t="s">
        <v>905</v>
      </c>
      <c r="L508" s="236" t="s">
        <v>5191</v>
      </c>
      <c r="M508" s="254">
        <v>1</v>
      </c>
      <c r="N508" s="254">
        <v>5</v>
      </c>
      <c r="O508" s="254">
        <v>5</v>
      </c>
      <c r="P508" s="254">
        <v>1</v>
      </c>
      <c r="Q508" s="252"/>
      <c r="R508" s="254">
        <v>2</v>
      </c>
      <c r="S508" s="252" t="e">
        <v>#REF!</v>
      </c>
      <c r="T508" s="256" t="s">
        <v>18260</v>
      </c>
      <c r="U508" s="256" t="s">
        <v>26325</v>
      </c>
      <c r="V508" s="256" t="s">
        <v>26326</v>
      </c>
    </row>
    <row r="509" spans="1:22" x14ac:dyDescent="0.45">
      <c r="A509" s="76" t="s">
        <v>906</v>
      </c>
      <c r="B509" s="251" t="s">
        <v>907</v>
      </c>
      <c r="C509" s="252" t="s">
        <v>9583</v>
      </c>
      <c r="D509" s="253" t="s">
        <v>21422</v>
      </c>
      <c r="E509" s="234" t="s">
        <v>21439</v>
      </c>
      <c r="F509" s="254">
        <v>2</v>
      </c>
      <c r="G509" s="252" t="s">
        <v>11489</v>
      </c>
      <c r="H509" s="252" t="s">
        <v>874</v>
      </c>
      <c r="I509" s="255" t="s">
        <v>906</v>
      </c>
      <c r="J509" s="255" t="s">
        <v>1361</v>
      </c>
      <c r="K509" s="255" t="s">
        <v>1362</v>
      </c>
      <c r="L509" s="236" t="s">
        <v>5191</v>
      </c>
      <c r="M509" s="254">
        <v>1</v>
      </c>
      <c r="N509" s="254">
        <v>0</v>
      </c>
      <c r="O509" s="254">
        <v>0</v>
      </c>
      <c r="P509" s="254">
        <v>1</v>
      </c>
      <c r="Q509" s="252" t="s">
        <v>5191</v>
      </c>
      <c r="R509" s="254">
        <v>0</v>
      </c>
      <c r="S509" s="252" t="e">
        <v>#REF!</v>
      </c>
      <c r="T509" s="256" t="s">
        <v>18259</v>
      </c>
      <c r="U509" s="256" t="s">
        <v>5207</v>
      </c>
      <c r="V509" s="256" t="s">
        <v>5207</v>
      </c>
    </row>
    <row r="510" spans="1:22" x14ac:dyDescent="0.45">
      <c r="A510" s="76" t="s">
        <v>908</v>
      </c>
      <c r="B510" s="251" t="s">
        <v>909</v>
      </c>
      <c r="C510" s="252" t="s">
        <v>9584</v>
      </c>
      <c r="D510" s="253" t="s">
        <v>21421</v>
      </c>
      <c r="E510" s="234" t="s">
        <v>21422</v>
      </c>
      <c r="F510" s="254">
        <v>3</v>
      </c>
      <c r="G510" s="252" t="s">
        <v>11490</v>
      </c>
      <c r="H510" s="252" t="s">
        <v>874</v>
      </c>
      <c r="I510" s="255" t="s">
        <v>906</v>
      </c>
      <c r="J510" s="255" t="s">
        <v>908</v>
      </c>
      <c r="K510" s="255" t="s">
        <v>1362</v>
      </c>
      <c r="L510" s="236" t="s">
        <v>5191</v>
      </c>
      <c r="M510" s="254">
        <v>1</v>
      </c>
      <c r="N510" s="254">
        <v>0</v>
      </c>
      <c r="O510" s="254">
        <v>0</v>
      </c>
      <c r="P510" s="254">
        <v>1</v>
      </c>
      <c r="Q510" s="252" t="s">
        <v>5191</v>
      </c>
      <c r="R510" s="254">
        <v>0</v>
      </c>
      <c r="S510" s="252" t="e">
        <v>#REF!</v>
      </c>
      <c r="T510" s="256" t="s">
        <v>18258</v>
      </c>
      <c r="U510" s="256" t="s">
        <v>5207</v>
      </c>
      <c r="V510" s="256" t="s">
        <v>5207</v>
      </c>
    </row>
    <row r="511" spans="1:22" x14ac:dyDescent="0.45">
      <c r="A511" s="76" t="s">
        <v>910</v>
      </c>
      <c r="B511" s="251" t="s">
        <v>909</v>
      </c>
      <c r="C511" s="252" t="s">
        <v>9585</v>
      </c>
      <c r="D511" s="253" t="s">
        <v>21420</v>
      </c>
      <c r="E511" s="234" t="s">
        <v>21421</v>
      </c>
      <c r="F511" s="254">
        <v>4</v>
      </c>
      <c r="G511" s="252" t="s">
        <v>1359</v>
      </c>
      <c r="H511" s="252" t="s">
        <v>874</v>
      </c>
      <c r="I511" s="255" t="s">
        <v>906</v>
      </c>
      <c r="J511" s="255" t="s">
        <v>908</v>
      </c>
      <c r="K511" s="255" t="s">
        <v>910</v>
      </c>
      <c r="L511" s="236" t="s">
        <v>5191</v>
      </c>
      <c r="M511" s="254">
        <v>1</v>
      </c>
      <c r="N511" s="254">
        <v>3</v>
      </c>
      <c r="O511" s="254">
        <v>3</v>
      </c>
      <c r="P511" s="254">
        <v>1</v>
      </c>
      <c r="Q511" s="252"/>
      <c r="R511" s="254">
        <v>2</v>
      </c>
      <c r="S511" s="252" t="e">
        <v>#REF!</v>
      </c>
      <c r="T511" s="256" t="s">
        <v>18257</v>
      </c>
      <c r="U511" s="256" t="s">
        <v>26327</v>
      </c>
      <c r="V511" s="256" t="s">
        <v>26328</v>
      </c>
    </row>
    <row r="512" spans="1:22" x14ac:dyDescent="0.45">
      <c r="A512" s="76" t="s">
        <v>911</v>
      </c>
      <c r="B512" s="251" t="s">
        <v>912</v>
      </c>
      <c r="C512" s="252" t="s">
        <v>9586</v>
      </c>
      <c r="D512" s="253" t="s">
        <v>21419</v>
      </c>
      <c r="E512" s="234" t="s">
        <v>21422</v>
      </c>
      <c r="F512" s="254">
        <v>3</v>
      </c>
      <c r="G512" s="252" t="s">
        <v>11490</v>
      </c>
      <c r="H512" s="252" t="s">
        <v>874</v>
      </c>
      <c r="I512" s="255" t="s">
        <v>906</v>
      </c>
      <c r="J512" s="255" t="s">
        <v>911</v>
      </c>
      <c r="K512" s="255" t="s">
        <v>1362</v>
      </c>
      <c r="L512" s="236" t="s">
        <v>5191</v>
      </c>
      <c r="M512" s="254">
        <v>1</v>
      </c>
      <c r="N512" s="254">
        <v>0</v>
      </c>
      <c r="O512" s="254">
        <v>0</v>
      </c>
      <c r="P512" s="254">
        <v>1</v>
      </c>
      <c r="Q512" s="252" t="s">
        <v>5191</v>
      </c>
      <c r="R512" s="254">
        <v>0</v>
      </c>
      <c r="S512" s="252" t="e">
        <v>#REF!</v>
      </c>
      <c r="T512" s="256" t="s">
        <v>18256</v>
      </c>
      <c r="U512" s="256" t="s">
        <v>5207</v>
      </c>
      <c r="V512" s="256" t="s">
        <v>5207</v>
      </c>
    </row>
    <row r="513" spans="1:22" ht="28.5" x14ac:dyDescent="0.45">
      <c r="A513" s="76" t="s">
        <v>913</v>
      </c>
      <c r="B513" s="251" t="s">
        <v>912</v>
      </c>
      <c r="C513" s="252" t="s">
        <v>9587</v>
      </c>
      <c r="D513" s="253" t="s">
        <v>21418</v>
      </c>
      <c r="E513" s="234" t="s">
        <v>21419</v>
      </c>
      <c r="F513" s="254">
        <v>4</v>
      </c>
      <c r="G513" s="252" t="s">
        <v>1359</v>
      </c>
      <c r="H513" s="252" t="s">
        <v>874</v>
      </c>
      <c r="I513" s="255" t="s">
        <v>906</v>
      </c>
      <c r="J513" s="255" t="s">
        <v>911</v>
      </c>
      <c r="K513" s="255" t="s">
        <v>913</v>
      </c>
      <c r="L513" s="236" t="s">
        <v>5191</v>
      </c>
      <c r="M513" s="254">
        <v>1</v>
      </c>
      <c r="N513" s="254">
        <v>3</v>
      </c>
      <c r="O513" s="254">
        <v>3</v>
      </c>
      <c r="P513" s="254">
        <v>1</v>
      </c>
      <c r="Q513" s="252"/>
      <c r="R513" s="254">
        <v>3</v>
      </c>
      <c r="S513" s="252" t="e">
        <v>#REF!</v>
      </c>
      <c r="T513" s="256" t="s">
        <v>18255</v>
      </c>
      <c r="U513" s="256" t="s">
        <v>26329</v>
      </c>
      <c r="V513" s="256" t="s">
        <v>26330</v>
      </c>
    </row>
    <row r="514" spans="1:22" x14ac:dyDescent="0.45">
      <c r="A514" s="76" t="s">
        <v>914</v>
      </c>
      <c r="B514" s="251" t="s">
        <v>915</v>
      </c>
      <c r="C514" s="252" t="s">
        <v>9588</v>
      </c>
      <c r="D514" s="253" t="s">
        <v>21417</v>
      </c>
      <c r="E514" s="234" t="s">
        <v>21439</v>
      </c>
      <c r="F514" s="254">
        <v>2</v>
      </c>
      <c r="G514" s="252" t="s">
        <v>11489</v>
      </c>
      <c r="H514" s="252" t="s">
        <v>874</v>
      </c>
      <c r="I514" s="255" t="s">
        <v>914</v>
      </c>
      <c r="J514" s="255" t="s">
        <v>1361</v>
      </c>
      <c r="K514" s="255" t="s">
        <v>1362</v>
      </c>
      <c r="L514" s="236" t="s">
        <v>5191</v>
      </c>
      <c r="M514" s="254">
        <v>1</v>
      </c>
      <c r="N514" s="254">
        <v>0</v>
      </c>
      <c r="O514" s="254">
        <v>0</v>
      </c>
      <c r="P514" s="254">
        <v>1</v>
      </c>
      <c r="Q514" s="252" t="s">
        <v>5191</v>
      </c>
      <c r="R514" s="254">
        <v>0</v>
      </c>
      <c r="S514" s="252" t="e">
        <v>#REF!</v>
      </c>
      <c r="T514" s="256" t="s">
        <v>18254</v>
      </c>
      <c r="U514" s="256" t="s">
        <v>5207</v>
      </c>
      <c r="V514" s="256" t="s">
        <v>5207</v>
      </c>
    </row>
    <row r="515" spans="1:22" x14ac:dyDescent="0.45">
      <c r="A515" s="76" t="s">
        <v>916</v>
      </c>
      <c r="B515" s="251" t="s">
        <v>917</v>
      </c>
      <c r="C515" s="252" t="s">
        <v>9589</v>
      </c>
      <c r="D515" s="253" t="s">
        <v>21416</v>
      </c>
      <c r="E515" s="234" t="s">
        <v>21417</v>
      </c>
      <c r="F515" s="254">
        <v>3</v>
      </c>
      <c r="G515" s="252" t="s">
        <v>11490</v>
      </c>
      <c r="H515" s="252" t="s">
        <v>874</v>
      </c>
      <c r="I515" s="255" t="s">
        <v>914</v>
      </c>
      <c r="J515" s="255" t="s">
        <v>916</v>
      </c>
      <c r="K515" s="255" t="s">
        <v>1362</v>
      </c>
      <c r="L515" s="236" t="s">
        <v>5191</v>
      </c>
      <c r="M515" s="254">
        <v>1</v>
      </c>
      <c r="N515" s="254">
        <v>0</v>
      </c>
      <c r="O515" s="254">
        <v>0</v>
      </c>
      <c r="P515" s="254">
        <v>1</v>
      </c>
      <c r="Q515" s="252" t="s">
        <v>5191</v>
      </c>
      <c r="R515" s="254">
        <v>0</v>
      </c>
      <c r="S515" s="252" t="e">
        <v>#REF!</v>
      </c>
      <c r="T515" s="256" t="s">
        <v>18253</v>
      </c>
      <c r="U515" s="256" t="s">
        <v>5207</v>
      </c>
      <c r="V515" s="256" t="s">
        <v>5207</v>
      </c>
    </row>
    <row r="516" spans="1:22" x14ac:dyDescent="0.45">
      <c r="A516" s="76" t="s">
        <v>918</v>
      </c>
      <c r="B516" s="251" t="s">
        <v>917</v>
      </c>
      <c r="C516" s="252" t="s">
        <v>9590</v>
      </c>
      <c r="D516" s="253" t="s">
        <v>21415</v>
      </c>
      <c r="E516" s="234" t="s">
        <v>21416</v>
      </c>
      <c r="F516" s="254">
        <v>4</v>
      </c>
      <c r="G516" s="252" t="s">
        <v>1359</v>
      </c>
      <c r="H516" s="252" t="s">
        <v>874</v>
      </c>
      <c r="I516" s="255" t="s">
        <v>914</v>
      </c>
      <c r="J516" s="255" t="s">
        <v>916</v>
      </c>
      <c r="K516" s="255" t="s">
        <v>918</v>
      </c>
      <c r="L516" s="236" t="s">
        <v>5191</v>
      </c>
      <c r="M516" s="254">
        <v>1</v>
      </c>
      <c r="N516" s="254">
        <v>1</v>
      </c>
      <c r="O516" s="254">
        <v>1</v>
      </c>
      <c r="P516" s="254">
        <v>1</v>
      </c>
      <c r="Q516" s="252"/>
      <c r="R516" s="254">
        <v>2</v>
      </c>
      <c r="S516" s="252" t="e">
        <v>#REF!</v>
      </c>
      <c r="T516" s="256" t="s">
        <v>18252</v>
      </c>
      <c r="U516" s="256" t="s">
        <v>19713</v>
      </c>
      <c r="V516" s="256" t="s">
        <v>26331</v>
      </c>
    </row>
    <row r="517" spans="1:22" x14ac:dyDescent="0.45">
      <c r="A517" s="76" t="s">
        <v>919</v>
      </c>
      <c r="B517" s="251" t="s">
        <v>920</v>
      </c>
      <c r="C517" s="252" t="s">
        <v>9591</v>
      </c>
      <c r="D517" s="253" t="s">
        <v>21414</v>
      </c>
      <c r="E517" s="234" t="s">
        <v>21417</v>
      </c>
      <c r="F517" s="254">
        <v>3</v>
      </c>
      <c r="G517" s="252" t="s">
        <v>11490</v>
      </c>
      <c r="H517" s="252" t="s">
        <v>874</v>
      </c>
      <c r="I517" s="255" t="s">
        <v>914</v>
      </c>
      <c r="J517" s="255" t="s">
        <v>919</v>
      </c>
      <c r="K517" s="255" t="s">
        <v>1362</v>
      </c>
      <c r="L517" s="236" t="s">
        <v>5191</v>
      </c>
      <c r="M517" s="254">
        <v>1</v>
      </c>
      <c r="N517" s="254">
        <v>0</v>
      </c>
      <c r="O517" s="254">
        <v>0</v>
      </c>
      <c r="P517" s="254">
        <v>1</v>
      </c>
      <c r="Q517" s="252" t="s">
        <v>5191</v>
      </c>
      <c r="R517" s="254">
        <v>0</v>
      </c>
      <c r="S517" s="252" t="e">
        <v>#REF!</v>
      </c>
      <c r="T517" s="256" t="s">
        <v>18251</v>
      </c>
      <c r="U517" s="256" t="s">
        <v>5207</v>
      </c>
      <c r="V517" s="256" t="s">
        <v>5207</v>
      </c>
    </row>
    <row r="518" spans="1:22" ht="28.5" x14ac:dyDescent="0.45">
      <c r="A518" s="76" t="s">
        <v>921</v>
      </c>
      <c r="B518" s="251" t="s">
        <v>920</v>
      </c>
      <c r="C518" s="252" t="s">
        <v>9592</v>
      </c>
      <c r="D518" s="253" t="s">
        <v>21413</v>
      </c>
      <c r="E518" s="234" t="s">
        <v>21414</v>
      </c>
      <c r="F518" s="254">
        <v>4</v>
      </c>
      <c r="G518" s="252" t="s">
        <v>1359</v>
      </c>
      <c r="H518" s="252" t="s">
        <v>874</v>
      </c>
      <c r="I518" s="255" t="s">
        <v>914</v>
      </c>
      <c r="J518" s="255" t="s">
        <v>919</v>
      </c>
      <c r="K518" s="255" t="s">
        <v>921</v>
      </c>
      <c r="L518" s="236" t="s">
        <v>5191</v>
      </c>
      <c r="M518" s="254">
        <v>1</v>
      </c>
      <c r="N518" s="254">
        <v>5</v>
      </c>
      <c r="O518" s="254">
        <v>5</v>
      </c>
      <c r="P518" s="254">
        <v>1</v>
      </c>
      <c r="Q518" s="252"/>
      <c r="R518" s="254">
        <v>2</v>
      </c>
      <c r="S518" s="252" t="e">
        <v>#REF!</v>
      </c>
      <c r="T518" s="256" t="s">
        <v>18250</v>
      </c>
      <c r="U518" s="256" t="s">
        <v>26332</v>
      </c>
      <c r="V518" s="256" t="s">
        <v>26333</v>
      </c>
    </row>
    <row r="519" spans="1:22" x14ac:dyDescent="0.45">
      <c r="A519" s="76" t="s">
        <v>922</v>
      </c>
      <c r="B519" s="251" t="s">
        <v>923</v>
      </c>
      <c r="C519" s="252" t="s">
        <v>9593</v>
      </c>
      <c r="D519" s="253" t="s">
        <v>21412</v>
      </c>
      <c r="E519" s="234" t="s">
        <v>21417</v>
      </c>
      <c r="F519" s="254">
        <v>3</v>
      </c>
      <c r="G519" s="252" t="s">
        <v>11490</v>
      </c>
      <c r="H519" s="252" t="s">
        <v>874</v>
      </c>
      <c r="I519" s="255" t="s">
        <v>914</v>
      </c>
      <c r="J519" s="255" t="s">
        <v>922</v>
      </c>
      <c r="K519" s="255" t="s">
        <v>1362</v>
      </c>
      <c r="L519" s="236" t="s">
        <v>5191</v>
      </c>
      <c r="M519" s="254">
        <v>1</v>
      </c>
      <c r="N519" s="254">
        <v>0</v>
      </c>
      <c r="O519" s="254">
        <v>0</v>
      </c>
      <c r="P519" s="254">
        <v>1</v>
      </c>
      <c r="Q519" s="252" t="s">
        <v>5191</v>
      </c>
      <c r="R519" s="254">
        <v>0</v>
      </c>
      <c r="S519" s="252" t="e">
        <v>#REF!</v>
      </c>
      <c r="T519" s="256" t="s">
        <v>18249</v>
      </c>
      <c r="U519" s="256" t="s">
        <v>5207</v>
      </c>
      <c r="V519" s="256" t="s">
        <v>5207</v>
      </c>
    </row>
    <row r="520" spans="1:22" x14ac:dyDescent="0.45">
      <c r="A520" s="76" t="s">
        <v>924</v>
      </c>
      <c r="B520" s="251" t="s">
        <v>923</v>
      </c>
      <c r="C520" s="252" t="s">
        <v>9594</v>
      </c>
      <c r="D520" s="253" t="s">
        <v>21411</v>
      </c>
      <c r="E520" s="234" t="s">
        <v>21412</v>
      </c>
      <c r="F520" s="254">
        <v>4</v>
      </c>
      <c r="G520" s="252" t="s">
        <v>1359</v>
      </c>
      <c r="H520" s="252" t="s">
        <v>874</v>
      </c>
      <c r="I520" s="255" t="s">
        <v>914</v>
      </c>
      <c r="J520" s="255" t="s">
        <v>922</v>
      </c>
      <c r="K520" s="255" t="s">
        <v>924</v>
      </c>
      <c r="L520" s="236" t="s">
        <v>5191</v>
      </c>
      <c r="M520" s="254">
        <v>1</v>
      </c>
      <c r="N520" s="254">
        <v>2</v>
      </c>
      <c r="O520" s="254">
        <v>2</v>
      </c>
      <c r="P520" s="254">
        <v>1</v>
      </c>
      <c r="Q520" s="252"/>
      <c r="R520" s="254">
        <v>2</v>
      </c>
      <c r="S520" s="252" t="e">
        <v>#REF!</v>
      </c>
      <c r="T520" s="256" t="s">
        <v>18248</v>
      </c>
      <c r="U520" s="256" t="s">
        <v>26334</v>
      </c>
      <c r="V520" s="256" t="s">
        <v>26333</v>
      </c>
    </row>
    <row r="521" spans="1:22" x14ac:dyDescent="0.45">
      <c r="A521" s="76" t="s">
        <v>925</v>
      </c>
      <c r="B521" s="251" t="s">
        <v>926</v>
      </c>
      <c r="C521" s="252" t="s">
        <v>9595</v>
      </c>
      <c r="D521" s="253" t="s">
        <v>21410</v>
      </c>
      <c r="E521" s="234" t="s">
        <v>21417</v>
      </c>
      <c r="F521" s="254">
        <v>3</v>
      </c>
      <c r="G521" s="252" t="s">
        <v>11490</v>
      </c>
      <c r="H521" s="252" t="s">
        <v>874</v>
      </c>
      <c r="I521" s="255" t="s">
        <v>914</v>
      </c>
      <c r="J521" s="255" t="s">
        <v>925</v>
      </c>
      <c r="K521" s="255" t="s">
        <v>1362</v>
      </c>
      <c r="L521" s="236" t="s">
        <v>5191</v>
      </c>
      <c r="M521" s="254">
        <v>1</v>
      </c>
      <c r="N521" s="254">
        <v>0</v>
      </c>
      <c r="O521" s="254">
        <v>0</v>
      </c>
      <c r="P521" s="254">
        <v>1</v>
      </c>
      <c r="Q521" s="252" t="s">
        <v>5191</v>
      </c>
      <c r="R521" s="254">
        <v>0</v>
      </c>
      <c r="S521" s="252" t="e">
        <v>#REF!</v>
      </c>
      <c r="T521" s="256" t="s">
        <v>18247</v>
      </c>
      <c r="U521" s="256" t="s">
        <v>5207</v>
      </c>
      <c r="V521" s="256" t="s">
        <v>5207</v>
      </c>
    </row>
    <row r="522" spans="1:22" ht="28.5" x14ac:dyDescent="0.45">
      <c r="A522" s="76" t="s">
        <v>927</v>
      </c>
      <c r="B522" s="251" t="s">
        <v>926</v>
      </c>
      <c r="C522" s="252" t="s">
        <v>9596</v>
      </c>
      <c r="D522" s="253" t="s">
        <v>21409</v>
      </c>
      <c r="E522" s="234" t="s">
        <v>21410</v>
      </c>
      <c r="F522" s="254">
        <v>4</v>
      </c>
      <c r="G522" s="252" t="s">
        <v>1359</v>
      </c>
      <c r="H522" s="252" t="s">
        <v>874</v>
      </c>
      <c r="I522" s="255" t="s">
        <v>914</v>
      </c>
      <c r="J522" s="255" t="s">
        <v>925</v>
      </c>
      <c r="K522" s="255" t="s">
        <v>927</v>
      </c>
      <c r="L522" s="236" t="s">
        <v>5191</v>
      </c>
      <c r="M522" s="254">
        <v>1</v>
      </c>
      <c r="N522" s="254">
        <v>4</v>
      </c>
      <c r="O522" s="254">
        <v>4</v>
      </c>
      <c r="P522" s="254">
        <v>1</v>
      </c>
      <c r="Q522" s="252"/>
      <c r="R522" s="254">
        <v>2</v>
      </c>
      <c r="S522" s="252" t="e">
        <v>#REF!</v>
      </c>
      <c r="T522" s="256" t="s">
        <v>18246</v>
      </c>
      <c r="U522" s="256" t="s">
        <v>26335</v>
      </c>
      <c r="V522" s="256" t="s">
        <v>26336</v>
      </c>
    </row>
    <row r="523" spans="1:22" x14ac:dyDescent="0.45">
      <c r="A523" s="76" t="s">
        <v>928</v>
      </c>
      <c r="B523" s="251" t="s">
        <v>929</v>
      </c>
      <c r="C523" s="252" t="s">
        <v>9597</v>
      </c>
      <c r="D523" s="253" t="s">
        <v>21408</v>
      </c>
      <c r="E523" s="234" t="s">
        <v>21439</v>
      </c>
      <c r="F523" s="254">
        <v>2</v>
      </c>
      <c r="G523" s="252" t="s">
        <v>11489</v>
      </c>
      <c r="H523" s="252" t="s">
        <v>874</v>
      </c>
      <c r="I523" s="255" t="s">
        <v>928</v>
      </c>
      <c r="J523" s="255" t="s">
        <v>1361</v>
      </c>
      <c r="K523" s="255" t="s">
        <v>1362</v>
      </c>
      <c r="L523" s="236" t="s">
        <v>5191</v>
      </c>
      <c r="M523" s="254">
        <v>1</v>
      </c>
      <c r="N523" s="254">
        <v>0</v>
      </c>
      <c r="O523" s="254">
        <v>0</v>
      </c>
      <c r="P523" s="254">
        <v>1</v>
      </c>
      <c r="Q523" s="252" t="s">
        <v>5191</v>
      </c>
      <c r="R523" s="254">
        <v>0</v>
      </c>
      <c r="S523" s="252" t="e">
        <v>#REF!</v>
      </c>
      <c r="T523" s="256" t="s">
        <v>18245</v>
      </c>
      <c r="U523" s="256" t="s">
        <v>5207</v>
      </c>
      <c r="V523" s="256" t="s">
        <v>5207</v>
      </c>
    </row>
    <row r="524" spans="1:22" x14ac:dyDescent="0.45">
      <c r="A524" s="76" t="s">
        <v>930</v>
      </c>
      <c r="B524" s="251" t="s">
        <v>929</v>
      </c>
      <c r="C524" s="252" t="s">
        <v>9598</v>
      </c>
      <c r="D524" s="253" t="s">
        <v>21407</v>
      </c>
      <c r="E524" s="234" t="s">
        <v>21408</v>
      </c>
      <c r="F524" s="254">
        <v>3</v>
      </c>
      <c r="G524" s="252" t="s">
        <v>11490</v>
      </c>
      <c r="H524" s="252" t="s">
        <v>874</v>
      </c>
      <c r="I524" s="255" t="s">
        <v>928</v>
      </c>
      <c r="J524" s="255" t="s">
        <v>930</v>
      </c>
      <c r="K524" s="255" t="s">
        <v>1362</v>
      </c>
      <c r="L524" s="236" t="s">
        <v>5191</v>
      </c>
      <c r="M524" s="254">
        <v>1</v>
      </c>
      <c r="N524" s="254">
        <v>0</v>
      </c>
      <c r="O524" s="254">
        <v>0</v>
      </c>
      <c r="P524" s="254">
        <v>1</v>
      </c>
      <c r="Q524" s="252" t="s">
        <v>5191</v>
      </c>
      <c r="R524" s="254">
        <v>0</v>
      </c>
      <c r="S524" s="252" t="e">
        <v>#REF!</v>
      </c>
      <c r="T524" s="256" t="s">
        <v>18244</v>
      </c>
      <c r="U524" s="256" t="s">
        <v>5207</v>
      </c>
      <c r="V524" s="256" t="s">
        <v>5207</v>
      </c>
    </row>
    <row r="525" spans="1:22" x14ac:dyDescent="0.45">
      <c r="A525" s="76" t="s">
        <v>931</v>
      </c>
      <c r="B525" s="251" t="s">
        <v>932</v>
      </c>
      <c r="C525" s="252" t="s">
        <v>9599</v>
      </c>
      <c r="D525" s="253" t="s">
        <v>21406</v>
      </c>
      <c r="E525" s="234" t="s">
        <v>21407</v>
      </c>
      <c r="F525" s="254">
        <v>4</v>
      </c>
      <c r="G525" s="252" t="s">
        <v>1359</v>
      </c>
      <c r="H525" s="252" t="s">
        <v>874</v>
      </c>
      <c r="I525" s="255" t="s">
        <v>928</v>
      </c>
      <c r="J525" s="255" t="s">
        <v>930</v>
      </c>
      <c r="K525" s="255" t="s">
        <v>931</v>
      </c>
      <c r="L525" s="236" t="s">
        <v>5191</v>
      </c>
      <c r="M525" s="254">
        <v>1</v>
      </c>
      <c r="N525" s="254">
        <v>1</v>
      </c>
      <c r="O525" s="254">
        <v>1</v>
      </c>
      <c r="P525" s="254">
        <v>1</v>
      </c>
      <c r="Q525" s="252"/>
      <c r="R525" s="254">
        <v>1</v>
      </c>
      <c r="S525" s="252" t="e">
        <v>#REF!</v>
      </c>
      <c r="T525" s="256" t="s">
        <v>18243</v>
      </c>
      <c r="U525" s="256" t="s">
        <v>19504</v>
      </c>
      <c r="V525" s="256" t="s">
        <v>25252</v>
      </c>
    </row>
    <row r="526" spans="1:22" ht="28.5" x14ac:dyDescent="0.45">
      <c r="A526" s="76" t="s">
        <v>933</v>
      </c>
      <c r="B526" s="251" t="s">
        <v>934</v>
      </c>
      <c r="C526" s="252" t="s">
        <v>9600</v>
      </c>
      <c r="D526" s="253" t="s">
        <v>21405</v>
      </c>
      <c r="E526" s="234" t="s">
        <v>21407</v>
      </c>
      <c r="F526" s="254">
        <v>4</v>
      </c>
      <c r="G526" s="252" t="s">
        <v>1359</v>
      </c>
      <c r="H526" s="252" t="s">
        <v>874</v>
      </c>
      <c r="I526" s="255" t="s">
        <v>928</v>
      </c>
      <c r="J526" s="255" t="s">
        <v>930</v>
      </c>
      <c r="K526" s="255" t="s">
        <v>933</v>
      </c>
      <c r="L526" s="236" t="s">
        <v>5191</v>
      </c>
      <c r="M526" s="254">
        <v>2</v>
      </c>
      <c r="N526" s="254">
        <v>2</v>
      </c>
      <c r="O526" s="254">
        <v>2</v>
      </c>
      <c r="P526" s="254">
        <v>2</v>
      </c>
      <c r="Q526" s="252"/>
      <c r="R526" s="254">
        <v>3</v>
      </c>
      <c r="S526" s="252" t="e">
        <v>#REF!</v>
      </c>
      <c r="T526" s="256" t="s">
        <v>26337</v>
      </c>
      <c r="U526" s="256" t="s">
        <v>26338</v>
      </c>
      <c r="V526" s="256" t="s">
        <v>26339</v>
      </c>
    </row>
    <row r="527" spans="1:22" x14ac:dyDescent="0.45">
      <c r="A527" s="76" t="s">
        <v>935</v>
      </c>
      <c r="B527" s="251" t="s">
        <v>936</v>
      </c>
      <c r="C527" s="252" t="s">
        <v>9601</v>
      </c>
      <c r="D527" s="253" t="s">
        <v>21404</v>
      </c>
      <c r="E527" s="234" t="s">
        <v>21407</v>
      </c>
      <c r="F527" s="254">
        <v>4</v>
      </c>
      <c r="G527" s="252" t="s">
        <v>1359</v>
      </c>
      <c r="H527" s="252" t="s">
        <v>874</v>
      </c>
      <c r="I527" s="255" t="s">
        <v>928</v>
      </c>
      <c r="J527" s="255" t="s">
        <v>930</v>
      </c>
      <c r="K527" s="255" t="s">
        <v>935</v>
      </c>
      <c r="L527" s="236" t="s">
        <v>5191</v>
      </c>
      <c r="M527" s="254">
        <v>1</v>
      </c>
      <c r="N527" s="254">
        <v>1</v>
      </c>
      <c r="O527" s="254">
        <v>1</v>
      </c>
      <c r="P527" s="254">
        <v>1</v>
      </c>
      <c r="Q527" s="252"/>
      <c r="R527" s="254">
        <v>1</v>
      </c>
      <c r="S527" s="252" t="e">
        <v>#REF!</v>
      </c>
      <c r="T527" s="256" t="s">
        <v>18240</v>
      </c>
      <c r="U527" s="256" t="s">
        <v>19501</v>
      </c>
      <c r="V527" s="256" t="s">
        <v>25252</v>
      </c>
    </row>
    <row r="528" spans="1:22" x14ac:dyDescent="0.45">
      <c r="A528" s="76" t="s">
        <v>937</v>
      </c>
      <c r="B528" s="251" t="s">
        <v>938</v>
      </c>
      <c r="C528" s="252" t="s">
        <v>9602</v>
      </c>
      <c r="D528" s="253" t="s">
        <v>21403</v>
      </c>
      <c r="E528" s="234" t="s">
        <v>21439</v>
      </c>
      <c r="F528" s="254">
        <v>2</v>
      </c>
      <c r="G528" s="252" t="s">
        <v>11489</v>
      </c>
      <c r="H528" s="252" t="s">
        <v>874</v>
      </c>
      <c r="I528" s="255" t="s">
        <v>937</v>
      </c>
      <c r="J528" s="255" t="s">
        <v>1361</v>
      </c>
      <c r="K528" s="255" t="s">
        <v>1362</v>
      </c>
      <c r="L528" s="236" t="s">
        <v>5191</v>
      </c>
      <c r="M528" s="254">
        <v>1</v>
      </c>
      <c r="N528" s="254">
        <v>0</v>
      </c>
      <c r="O528" s="254">
        <v>0</v>
      </c>
      <c r="P528" s="254">
        <v>1</v>
      </c>
      <c r="Q528" s="252" t="s">
        <v>5191</v>
      </c>
      <c r="R528" s="254">
        <v>0</v>
      </c>
      <c r="S528" s="252" t="e">
        <v>#REF!</v>
      </c>
      <c r="T528" s="256" t="s">
        <v>18239</v>
      </c>
      <c r="U528" s="256" t="s">
        <v>5207</v>
      </c>
      <c r="V528" s="256" t="s">
        <v>5207</v>
      </c>
    </row>
    <row r="529" spans="1:22" x14ac:dyDescent="0.45">
      <c r="A529" s="76" t="s">
        <v>939</v>
      </c>
      <c r="B529" s="251" t="s">
        <v>940</v>
      </c>
      <c r="C529" s="252" t="s">
        <v>9603</v>
      </c>
      <c r="D529" s="253" t="s">
        <v>21402</v>
      </c>
      <c r="E529" s="234" t="s">
        <v>21403</v>
      </c>
      <c r="F529" s="254">
        <v>3</v>
      </c>
      <c r="G529" s="252" t="s">
        <v>11490</v>
      </c>
      <c r="H529" s="252" t="s">
        <v>874</v>
      </c>
      <c r="I529" s="255" t="s">
        <v>937</v>
      </c>
      <c r="J529" s="255" t="s">
        <v>939</v>
      </c>
      <c r="K529" s="255" t="s">
        <v>1362</v>
      </c>
      <c r="L529" s="236" t="s">
        <v>5191</v>
      </c>
      <c r="M529" s="254">
        <v>1</v>
      </c>
      <c r="N529" s="254">
        <v>0</v>
      </c>
      <c r="O529" s="254">
        <v>0</v>
      </c>
      <c r="P529" s="254">
        <v>1</v>
      </c>
      <c r="Q529" s="252" t="s">
        <v>5191</v>
      </c>
      <c r="R529" s="254">
        <v>0</v>
      </c>
      <c r="S529" s="252" t="e">
        <v>#REF!</v>
      </c>
      <c r="T529" s="256" t="s">
        <v>18238</v>
      </c>
      <c r="U529" s="256" t="s">
        <v>5207</v>
      </c>
      <c r="V529" s="256" t="s">
        <v>5207</v>
      </c>
    </row>
    <row r="530" spans="1:22" x14ac:dyDescent="0.45">
      <c r="A530" s="76" t="s">
        <v>941</v>
      </c>
      <c r="B530" s="251" t="s">
        <v>942</v>
      </c>
      <c r="C530" s="252" t="s">
        <v>9604</v>
      </c>
      <c r="D530" s="253" t="s">
        <v>21401</v>
      </c>
      <c r="E530" s="234" t="s">
        <v>21402</v>
      </c>
      <c r="F530" s="254">
        <v>4</v>
      </c>
      <c r="G530" s="252" t="s">
        <v>1359</v>
      </c>
      <c r="H530" s="252" t="s">
        <v>874</v>
      </c>
      <c r="I530" s="255" t="s">
        <v>937</v>
      </c>
      <c r="J530" s="255" t="s">
        <v>939</v>
      </c>
      <c r="K530" s="255" t="s">
        <v>941</v>
      </c>
      <c r="L530" s="236" t="s">
        <v>5191</v>
      </c>
      <c r="M530" s="254">
        <v>1</v>
      </c>
      <c r="N530" s="254">
        <v>1</v>
      </c>
      <c r="O530" s="254">
        <v>1</v>
      </c>
      <c r="P530" s="254">
        <v>1</v>
      </c>
      <c r="Q530" s="252"/>
      <c r="R530" s="254">
        <v>2</v>
      </c>
      <c r="S530" s="252" t="e">
        <v>#REF!</v>
      </c>
      <c r="T530" s="256" t="s">
        <v>18237</v>
      </c>
      <c r="U530" s="256" t="s">
        <v>19701</v>
      </c>
      <c r="V530" s="256" t="s">
        <v>26340</v>
      </c>
    </row>
    <row r="531" spans="1:22" x14ac:dyDescent="0.45">
      <c r="A531" s="76" t="s">
        <v>943</v>
      </c>
      <c r="B531" s="251" t="s">
        <v>944</v>
      </c>
      <c r="C531" s="252" t="s">
        <v>9605</v>
      </c>
      <c r="D531" s="253" t="s">
        <v>21400</v>
      </c>
      <c r="E531" s="234" t="s">
        <v>21402</v>
      </c>
      <c r="F531" s="254">
        <v>4</v>
      </c>
      <c r="G531" s="252" t="s">
        <v>1359</v>
      </c>
      <c r="H531" s="252" t="s">
        <v>874</v>
      </c>
      <c r="I531" s="255" t="s">
        <v>937</v>
      </c>
      <c r="J531" s="255" t="s">
        <v>939</v>
      </c>
      <c r="K531" s="255" t="s">
        <v>943</v>
      </c>
      <c r="L531" s="236" t="s">
        <v>5191</v>
      </c>
      <c r="M531" s="254">
        <v>1</v>
      </c>
      <c r="N531" s="254">
        <v>1</v>
      </c>
      <c r="O531" s="254">
        <v>1</v>
      </c>
      <c r="P531" s="254">
        <v>1</v>
      </c>
      <c r="Q531" s="252"/>
      <c r="R531" s="254">
        <v>1</v>
      </c>
      <c r="S531" s="252" t="e">
        <v>#REF!</v>
      </c>
      <c r="T531" s="256" t="s">
        <v>18236</v>
      </c>
      <c r="U531" s="256" t="s">
        <v>19693</v>
      </c>
      <c r="V531" s="256" t="s">
        <v>25208</v>
      </c>
    </row>
    <row r="532" spans="1:22" x14ac:dyDescent="0.45">
      <c r="A532" s="76" t="s">
        <v>945</v>
      </c>
      <c r="B532" s="251" t="s">
        <v>946</v>
      </c>
      <c r="C532" s="252" t="s">
        <v>9606</v>
      </c>
      <c r="D532" s="253" t="s">
        <v>21399</v>
      </c>
      <c r="E532" s="234" t="s">
        <v>21403</v>
      </c>
      <c r="F532" s="254">
        <v>3</v>
      </c>
      <c r="G532" s="252" t="s">
        <v>11490</v>
      </c>
      <c r="H532" s="252" t="s">
        <v>874</v>
      </c>
      <c r="I532" s="255" t="s">
        <v>937</v>
      </c>
      <c r="J532" s="255" t="s">
        <v>945</v>
      </c>
      <c r="K532" s="255" t="s">
        <v>1362</v>
      </c>
      <c r="L532" s="236" t="s">
        <v>5191</v>
      </c>
      <c r="M532" s="254">
        <v>1</v>
      </c>
      <c r="N532" s="254">
        <v>0</v>
      </c>
      <c r="O532" s="254">
        <v>0</v>
      </c>
      <c r="P532" s="254">
        <v>1</v>
      </c>
      <c r="Q532" s="252" t="s">
        <v>5191</v>
      </c>
      <c r="R532" s="254">
        <v>0</v>
      </c>
      <c r="S532" s="252" t="e">
        <v>#REF!</v>
      </c>
      <c r="T532" s="256" t="s">
        <v>18235</v>
      </c>
      <c r="U532" s="256" t="s">
        <v>5207</v>
      </c>
      <c r="V532" s="256" t="s">
        <v>5207</v>
      </c>
    </row>
    <row r="533" spans="1:22" x14ac:dyDescent="0.45">
      <c r="A533" s="76" t="s">
        <v>947</v>
      </c>
      <c r="B533" s="251" t="s">
        <v>948</v>
      </c>
      <c r="C533" s="252" t="s">
        <v>9607</v>
      </c>
      <c r="D533" s="253" t="s">
        <v>21398</v>
      </c>
      <c r="E533" s="234" t="s">
        <v>21399</v>
      </c>
      <c r="F533" s="254">
        <v>4</v>
      </c>
      <c r="G533" s="252" t="s">
        <v>1359</v>
      </c>
      <c r="H533" s="252" t="s">
        <v>874</v>
      </c>
      <c r="I533" s="255" t="s">
        <v>937</v>
      </c>
      <c r="J533" s="255" t="s">
        <v>945</v>
      </c>
      <c r="K533" s="255" t="s">
        <v>947</v>
      </c>
      <c r="L533" s="236" t="s">
        <v>5191</v>
      </c>
      <c r="M533" s="254">
        <v>1</v>
      </c>
      <c r="N533" s="254">
        <v>1</v>
      </c>
      <c r="O533" s="254">
        <v>1</v>
      </c>
      <c r="P533" s="254">
        <v>1</v>
      </c>
      <c r="Q533" s="252"/>
      <c r="R533" s="254">
        <v>1</v>
      </c>
      <c r="S533" s="252" t="e">
        <v>#REF!</v>
      </c>
      <c r="T533" s="256" t="s">
        <v>18234</v>
      </c>
      <c r="U533" s="256" t="s">
        <v>19697</v>
      </c>
      <c r="V533" s="256" t="s">
        <v>25212</v>
      </c>
    </row>
    <row r="534" spans="1:22" x14ac:dyDescent="0.45">
      <c r="A534" s="76" t="s">
        <v>949</v>
      </c>
      <c r="B534" s="251" t="s">
        <v>950</v>
      </c>
      <c r="C534" s="252" t="s">
        <v>9608</v>
      </c>
      <c r="D534" s="253" t="s">
        <v>21397</v>
      </c>
      <c r="E534" s="234" t="s">
        <v>21399</v>
      </c>
      <c r="F534" s="254">
        <v>4</v>
      </c>
      <c r="G534" s="252" t="s">
        <v>1359</v>
      </c>
      <c r="H534" s="252" t="s">
        <v>874</v>
      </c>
      <c r="I534" s="255" t="s">
        <v>937</v>
      </c>
      <c r="J534" s="255" t="s">
        <v>945</v>
      </c>
      <c r="K534" s="255" t="s">
        <v>949</v>
      </c>
      <c r="L534" s="236" t="s">
        <v>5191</v>
      </c>
      <c r="M534" s="254">
        <v>1</v>
      </c>
      <c r="N534" s="254">
        <v>1</v>
      </c>
      <c r="O534" s="254">
        <v>1</v>
      </c>
      <c r="P534" s="254">
        <v>1</v>
      </c>
      <c r="Q534" s="252"/>
      <c r="R534" s="254">
        <v>2</v>
      </c>
      <c r="S534" s="252" t="e">
        <v>#REF!</v>
      </c>
      <c r="T534" s="256" t="s">
        <v>18233</v>
      </c>
      <c r="U534" s="256" t="s">
        <v>19691</v>
      </c>
      <c r="V534" s="256" t="s">
        <v>26341</v>
      </c>
    </row>
    <row r="535" spans="1:22" x14ac:dyDescent="0.45">
      <c r="A535" s="76" t="s">
        <v>951</v>
      </c>
      <c r="B535" s="251" t="s">
        <v>952</v>
      </c>
      <c r="C535" s="252" t="s">
        <v>9609</v>
      </c>
      <c r="D535" s="253" t="s">
        <v>21396</v>
      </c>
      <c r="E535" s="234" t="s">
        <v>1356</v>
      </c>
      <c r="F535" s="254">
        <v>1</v>
      </c>
      <c r="G535" s="252" t="s">
        <v>1363</v>
      </c>
      <c r="H535" s="252" t="s">
        <v>951</v>
      </c>
      <c r="I535" s="255" t="s">
        <v>1360</v>
      </c>
      <c r="J535" s="255" t="s">
        <v>1361</v>
      </c>
      <c r="K535" s="255" t="s">
        <v>1362</v>
      </c>
      <c r="L535" s="236" t="s">
        <v>5191</v>
      </c>
      <c r="M535" s="254">
        <v>1</v>
      </c>
      <c r="N535" s="254">
        <v>0</v>
      </c>
      <c r="O535" s="254">
        <v>0</v>
      </c>
      <c r="P535" s="254">
        <v>1</v>
      </c>
      <c r="Q535" s="252" t="s">
        <v>5191</v>
      </c>
      <c r="R535" s="254">
        <v>0</v>
      </c>
      <c r="S535" s="252" t="e">
        <v>#REF!</v>
      </c>
      <c r="T535" s="256" t="s">
        <v>18232</v>
      </c>
      <c r="U535" s="256" t="s">
        <v>5207</v>
      </c>
      <c r="V535" s="256" t="s">
        <v>5207</v>
      </c>
    </row>
    <row r="536" spans="1:22" x14ac:dyDescent="0.45">
      <c r="A536" s="76" t="s">
        <v>953</v>
      </c>
      <c r="B536" s="251" t="s">
        <v>954</v>
      </c>
      <c r="C536" s="252" t="s">
        <v>9610</v>
      </c>
      <c r="D536" s="253" t="s">
        <v>21395</v>
      </c>
      <c r="E536" s="234" t="s">
        <v>21396</v>
      </c>
      <c r="F536" s="254">
        <v>2</v>
      </c>
      <c r="G536" s="252" t="s">
        <v>11489</v>
      </c>
      <c r="H536" s="252" t="s">
        <v>951</v>
      </c>
      <c r="I536" s="255" t="s">
        <v>953</v>
      </c>
      <c r="J536" s="255" t="s">
        <v>1361</v>
      </c>
      <c r="K536" s="255" t="s">
        <v>1362</v>
      </c>
      <c r="L536" s="236" t="s">
        <v>5191</v>
      </c>
      <c r="M536" s="254">
        <v>1</v>
      </c>
      <c r="N536" s="254">
        <v>0</v>
      </c>
      <c r="O536" s="254">
        <v>0</v>
      </c>
      <c r="P536" s="254">
        <v>1</v>
      </c>
      <c r="Q536" s="252" t="s">
        <v>5191</v>
      </c>
      <c r="R536" s="254">
        <v>0</v>
      </c>
      <c r="S536" s="252" t="e">
        <v>#REF!</v>
      </c>
      <c r="T536" s="256" t="s">
        <v>18231</v>
      </c>
      <c r="U536" s="256" t="s">
        <v>5207</v>
      </c>
      <c r="V536" s="256" t="s">
        <v>5207</v>
      </c>
    </row>
    <row r="537" spans="1:22" x14ac:dyDescent="0.45">
      <c r="A537" s="76" t="s">
        <v>955</v>
      </c>
      <c r="B537" s="251" t="s">
        <v>956</v>
      </c>
      <c r="C537" s="252" t="s">
        <v>9611</v>
      </c>
      <c r="D537" s="253" t="s">
        <v>21394</v>
      </c>
      <c r="E537" s="234" t="s">
        <v>21395</v>
      </c>
      <c r="F537" s="254">
        <v>3</v>
      </c>
      <c r="G537" s="252" t="s">
        <v>11490</v>
      </c>
      <c r="H537" s="252" t="s">
        <v>951</v>
      </c>
      <c r="I537" s="255" t="s">
        <v>953</v>
      </c>
      <c r="J537" s="255" t="s">
        <v>955</v>
      </c>
      <c r="K537" s="255" t="s">
        <v>1362</v>
      </c>
      <c r="L537" s="236" t="s">
        <v>5191</v>
      </c>
      <c r="M537" s="254">
        <v>1</v>
      </c>
      <c r="N537" s="254">
        <v>0</v>
      </c>
      <c r="O537" s="254">
        <v>0</v>
      </c>
      <c r="P537" s="254">
        <v>1</v>
      </c>
      <c r="Q537" s="252" t="s">
        <v>5191</v>
      </c>
      <c r="R537" s="254">
        <v>0</v>
      </c>
      <c r="S537" s="252" t="e">
        <v>#REF!</v>
      </c>
      <c r="T537" s="256" t="s">
        <v>18230</v>
      </c>
      <c r="U537" s="256" t="s">
        <v>5207</v>
      </c>
      <c r="V537" s="256" t="s">
        <v>5207</v>
      </c>
    </row>
    <row r="538" spans="1:22" x14ac:dyDescent="0.45">
      <c r="A538" s="76" t="s">
        <v>957</v>
      </c>
      <c r="B538" s="251" t="s">
        <v>958</v>
      </c>
      <c r="C538" s="252" t="s">
        <v>9612</v>
      </c>
      <c r="D538" s="253" t="s">
        <v>21393</v>
      </c>
      <c r="E538" s="234" t="s">
        <v>21394</v>
      </c>
      <c r="F538" s="254">
        <v>4</v>
      </c>
      <c r="G538" s="252" t="s">
        <v>1359</v>
      </c>
      <c r="H538" s="252" t="s">
        <v>951</v>
      </c>
      <c r="I538" s="255" t="s">
        <v>953</v>
      </c>
      <c r="J538" s="255" t="s">
        <v>955</v>
      </c>
      <c r="K538" s="255" t="s">
        <v>957</v>
      </c>
      <c r="L538" s="236" t="s">
        <v>5191</v>
      </c>
      <c r="M538" s="254">
        <v>1</v>
      </c>
      <c r="N538" s="254">
        <v>2</v>
      </c>
      <c r="O538" s="254">
        <v>2</v>
      </c>
      <c r="P538" s="254">
        <v>1</v>
      </c>
      <c r="Q538" s="252"/>
      <c r="R538" s="254">
        <v>1</v>
      </c>
      <c r="S538" s="252" t="e">
        <v>#REF!</v>
      </c>
      <c r="T538" s="256" t="s">
        <v>18229</v>
      </c>
      <c r="U538" s="256" t="s">
        <v>26342</v>
      </c>
      <c r="V538" s="256" t="s">
        <v>25213</v>
      </c>
    </row>
    <row r="539" spans="1:22" ht="28.5" x14ac:dyDescent="0.45">
      <c r="A539" s="76" t="s">
        <v>959</v>
      </c>
      <c r="B539" s="251" t="s">
        <v>960</v>
      </c>
      <c r="C539" s="252" t="s">
        <v>9613</v>
      </c>
      <c r="D539" s="253" t="s">
        <v>21392</v>
      </c>
      <c r="E539" s="234" t="s">
        <v>21394</v>
      </c>
      <c r="F539" s="254">
        <v>4</v>
      </c>
      <c r="G539" s="252" t="s">
        <v>1359</v>
      </c>
      <c r="H539" s="252" t="s">
        <v>951</v>
      </c>
      <c r="I539" s="255" t="s">
        <v>953</v>
      </c>
      <c r="J539" s="255" t="s">
        <v>955</v>
      </c>
      <c r="K539" s="255" t="s">
        <v>959</v>
      </c>
      <c r="L539" s="236" t="s">
        <v>5191</v>
      </c>
      <c r="M539" s="254">
        <v>1</v>
      </c>
      <c r="N539" s="254">
        <v>5</v>
      </c>
      <c r="O539" s="254">
        <v>5</v>
      </c>
      <c r="P539" s="254">
        <v>1</v>
      </c>
      <c r="Q539" s="252"/>
      <c r="R539" s="254">
        <v>4</v>
      </c>
      <c r="S539" s="252" t="e">
        <v>#REF!</v>
      </c>
      <c r="T539" s="256" t="s">
        <v>18228</v>
      </c>
      <c r="U539" s="256" t="s">
        <v>26343</v>
      </c>
      <c r="V539" s="256" t="s">
        <v>26344</v>
      </c>
    </row>
    <row r="540" spans="1:22" x14ac:dyDescent="0.45">
      <c r="A540" s="76" t="s">
        <v>961</v>
      </c>
      <c r="B540" s="251" t="s">
        <v>962</v>
      </c>
      <c r="C540" s="252" t="s">
        <v>9614</v>
      </c>
      <c r="D540" s="253" t="s">
        <v>21391</v>
      </c>
      <c r="E540" s="234" t="s">
        <v>21395</v>
      </c>
      <c r="F540" s="254">
        <v>3</v>
      </c>
      <c r="G540" s="252" t="s">
        <v>11490</v>
      </c>
      <c r="H540" s="252" t="s">
        <v>951</v>
      </c>
      <c r="I540" s="255" t="s">
        <v>953</v>
      </c>
      <c r="J540" s="255" t="s">
        <v>961</v>
      </c>
      <c r="K540" s="255" t="s">
        <v>1362</v>
      </c>
      <c r="L540" s="236" t="s">
        <v>5191</v>
      </c>
      <c r="M540" s="254">
        <v>1</v>
      </c>
      <c r="N540" s="254">
        <v>0</v>
      </c>
      <c r="O540" s="254">
        <v>0</v>
      </c>
      <c r="P540" s="254">
        <v>1</v>
      </c>
      <c r="Q540" s="252" t="s">
        <v>5191</v>
      </c>
      <c r="R540" s="254">
        <v>0</v>
      </c>
      <c r="S540" s="252" t="e">
        <v>#REF!</v>
      </c>
      <c r="T540" s="256" t="s">
        <v>18227</v>
      </c>
      <c r="U540" s="256" t="s">
        <v>5207</v>
      </c>
      <c r="V540" s="256" t="s">
        <v>5207</v>
      </c>
    </row>
    <row r="541" spans="1:22" x14ac:dyDescent="0.45">
      <c r="A541" s="76" t="s">
        <v>963</v>
      </c>
      <c r="B541" s="251" t="s">
        <v>962</v>
      </c>
      <c r="C541" s="252" t="s">
        <v>9615</v>
      </c>
      <c r="D541" s="253" t="s">
        <v>21390</v>
      </c>
      <c r="E541" s="234" t="s">
        <v>21391</v>
      </c>
      <c r="F541" s="254">
        <v>4</v>
      </c>
      <c r="G541" s="252" t="s">
        <v>1359</v>
      </c>
      <c r="H541" s="252" t="s">
        <v>951</v>
      </c>
      <c r="I541" s="255" t="s">
        <v>953</v>
      </c>
      <c r="J541" s="255" t="s">
        <v>961</v>
      </c>
      <c r="K541" s="255" t="s">
        <v>963</v>
      </c>
      <c r="L541" s="236" t="s">
        <v>5191</v>
      </c>
      <c r="M541" s="254">
        <v>1</v>
      </c>
      <c r="N541" s="254">
        <v>2</v>
      </c>
      <c r="O541" s="254">
        <v>2</v>
      </c>
      <c r="P541" s="254">
        <v>1</v>
      </c>
      <c r="Q541" s="252"/>
      <c r="R541" s="254">
        <v>1</v>
      </c>
      <c r="S541" s="252" t="e">
        <v>#REF!</v>
      </c>
      <c r="T541" s="256" t="s">
        <v>18226</v>
      </c>
      <c r="U541" s="256" t="s">
        <v>26345</v>
      </c>
      <c r="V541" s="256" t="s">
        <v>25219</v>
      </c>
    </row>
    <row r="542" spans="1:22" x14ac:dyDescent="0.45">
      <c r="A542" s="76" t="s">
        <v>964</v>
      </c>
      <c r="B542" s="251" t="s">
        <v>965</v>
      </c>
      <c r="C542" s="252" t="s">
        <v>9616</v>
      </c>
      <c r="D542" s="253" t="s">
        <v>21389</v>
      </c>
      <c r="E542" s="234" t="s">
        <v>21395</v>
      </c>
      <c r="F542" s="254">
        <v>3</v>
      </c>
      <c r="G542" s="252" t="s">
        <v>11490</v>
      </c>
      <c r="H542" s="252" t="s">
        <v>951</v>
      </c>
      <c r="I542" s="255" t="s">
        <v>953</v>
      </c>
      <c r="J542" s="255" t="s">
        <v>964</v>
      </c>
      <c r="K542" s="255" t="s">
        <v>1362</v>
      </c>
      <c r="L542" s="236" t="s">
        <v>5191</v>
      </c>
      <c r="M542" s="254">
        <v>1</v>
      </c>
      <c r="N542" s="254">
        <v>0</v>
      </c>
      <c r="O542" s="254">
        <v>0</v>
      </c>
      <c r="P542" s="254">
        <v>1</v>
      </c>
      <c r="Q542" s="252" t="s">
        <v>5191</v>
      </c>
      <c r="R542" s="254">
        <v>0</v>
      </c>
      <c r="S542" s="252" t="e">
        <v>#REF!</v>
      </c>
      <c r="T542" s="256" t="s">
        <v>18225</v>
      </c>
      <c r="U542" s="256" t="s">
        <v>5207</v>
      </c>
      <c r="V542" s="256" t="s">
        <v>5207</v>
      </c>
    </row>
    <row r="543" spans="1:22" ht="28.5" x14ac:dyDescent="0.45">
      <c r="A543" s="76" t="s">
        <v>966</v>
      </c>
      <c r="B543" s="251" t="s">
        <v>965</v>
      </c>
      <c r="C543" s="252" t="s">
        <v>9617</v>
      </c>
      <c r="D543" s="253" t="s">
        <v>21388</v>
      </c>
      <c r="E543" s="234" t="s">
        <v>21389</v>
      </c>
      <c r="F543" s="254">
        <v>4</v>
      </c>
      <c r="G543" s="252" t="s">
        <v>1359</v>
      </c>
      <c r="H543" s="252" t="s">
        <v>951</v>
      </c>
      <c r="I543" s="255" t="s">
        <v>953</v>
      </c>
      <c r="J543" s="255" t="s">
        <v>964</v>
      </c>
      <c r="K543" s="255" t="s">
        <v>966</v>
      </c>
      <c r="L543" s="236" t="s">
        <v>5191</v>
      </c>
      <c r="M543" s="254">
        <v>1</v>
      </c>
      <c r="N543" s="254">
        <v>5</v>
      </c>
      <c r="O543" s="254">
        <v>5</v>
      </c>
      <c r="P543" s="254">
        <v>1</v>
      </c>
      <c r="Q543" s="252"/>
      <c r="R543" s="254">
        <v>1</v>
      </c>
      <c r="S543" s="252" t="e">
        <v>#REF!</v>
      </c>
      <c r="T543" s="256" t="s">
        <v>18224</v>
      </c>
      <c r="U543" s="256" t="s">
        <v>26346</v>
      </c>
      <c r="V543" s="256" t="s">
        <v>25219</v>
      </c>
    </row>
    <row r="544" spans="1:22" x14ac:dyDescent="0.45">
      <c r="A544" s="76" t="s">
        <v>967</v>
      </c>
      <c r="B544" s="251" t="s">
        <v>968</v>
      </c>
      <c r="C544" s="252" t="s">
        <v>9618</v>
      </c>
      <c r="D544" s="253" t="s">
        <v>21387</v>
      </c>
      <c r="E544" s="234" t="s">
        <v>21395</v>
      </c>
      <c r="F544" s="254">
        <v>3</v>
      </c>
      <c r="G544" s="252" t="s">
        <v>11490</v>
      </c>
      <c r="H544" s="252" t="s">
        <v>951</v>
      </c>
      <c r="I544" s="255" t="s">
        <v>953</v>
      </c>
      <c r="J544" s="255" t="s">
        <v>967</v>
      </c>
      <c r="K544" s="255" t="s">
        <v>1362</v>
      </c>
      <c r="L544" s="236" t="s">
        <v>5191</v>
      </c>
      <c r="M544" s="254">
        <v>1</v>
      </c>
      <c r="N544" s="254">
        <v>0</v>
      </c>
      <c r="O544" s="254">
        <v>0</v>
      </c>
      <c r="P544" s="254">
        <v>1</v>
      </c>
      <c r="Q544" s="252" t="s">
        <v>5191</v>
      </c>
      <c r="R544" s="254">
        <v>0</v>
      </c>
      <c r="S544" s="252" t="e">
        <v>#REF!</v>
      </c>
      <c r="T544" s="256" t="s">
        <v>18223</v>
      </c>
      <c r="U544" s="256" t="s">
        <v>5207</v>
      </c>
      <c r="V544" s="256" t="s">
        <v>5207</v>
      </c>
    </row>
    <row r="545" spans="1:22" x14ac:dyDescent="0.45">
      <c r="A545" s="76" t="s">
        <v>969</v>
      </c>
      <c r="B545" s="251" t="s">
        <v>970</v>
      </c>
      <c r="C545" s="252" t="s">
        <v>9619</v>
      </c>
      <c r="D545" s="253" t="s">
        <v>21386</v>
      </c>
      <c r="E545" s="234" t="s">
        <v>21387</v>
      </c>
      <c r="F545" s="254">
        <v>4</v>
      </c>
      <c r="G545" s="252" t="s">
        <v>1359</v>
      </c>
      <c r="H545" s="252" t="s">
        <v>951</v>
      </c>
      <c r="I545" s="255" t="s">
        <v>953</v>
      </c>
      <c r="J545" s="255" t="s">
        <v>967</v>
      </c>
      <c r="K545" s="255" t="s">
        <v>969</v>
      </c>
      <c r="L545" s="236" t="s">
        <v>5191</v>
      </c>
      <c r="M545" s="254">
        <v>1</v>
      </c>
      <c r="N545" s="254">
        <v>1</v>
      </c>
      <c r="O545" s="254">
        <v>1</v>
      </c>
      <c r="P545" s="254">
        <v>1</v>
      </c>
      <c r="Q545" s="252"/>
      <c r="R545" s="254">
        <v>1</v>
      </c>
      <c r="S545" s="252" t="e">
        <v>#REF!</v>
      </c>
      <c r="T545" s="256" t="s">
        <v>18222</v>
      </c>
      <c r="U545" s="256" t="s">
        <v>19671</v>
      </c>
      <c r="V545" s="256" t="s">
        <v>25218</v>
      </c>
    </row>
    <row r="546" spans="1:22" ht="28.5" x14ac:dyDescent="0.45">
      <c r="A546" s="76" t="s">
        <v>971</v>
      </c>
      <c r="B546" s="251" t="s">
        <v>972</v>
      </c>
      <c r="C546" s="252" t="s">
        <v>9620</v>
      </c>
      <c r="D546" s="253" t="s">
        <v>21385</v>
      </c>
      <c r="E546" s="234" t="s">
        <v>21387</v>
      </c>
      <c r="F546" s="254">
        <v>4</v>
      </c>
      <c r="G546" s="252" t="s">
        <v>1359</v>
      </c>
      <c r="H546" s="252" t="s">
        <v>951</v>
      </c>
      <c r="I546" s="255" t="s">
        <v>953</v>
      </c>
      <c r="J546" s="255" t="s">
        <v>967</v>
      </c>
      <c r="K546" s="255" t="s">
        <v>971</v>
      </c>
      <c r="L546" s="236" t="s">
        <v>5191</v>
      </c>
      <c r="M546" s="254">
        <v>1</v>
      </c>
      <c r="N546" s="254">
        <v>6</v>
      </c>
      <c r="O546" s="254">
        <v>6</v>
      </c>
      <c r="P546" s="254">
        <v>1</v>
      </c>
      <c r="Q546" s="252"/>
      <c r="R546" s="254">
        <v>2</v>
      </c>
      <c r="S546" s="252" t="e">
        <v>#REF!</v>
      </c>
      <c r="T546" s="256" t="s">
        <v>18221</v>
      </c>
      <c r="U546" s="256" t="s">
        <v>26347</v>
      </c>
      <c r="V546" s="256" t="s">
        <v>26348</v>
      </c>
    </row>
    <row r="547" spans="1:22" ht="28.5" x14ac:dyDescent="0.45">
      <c r="A547" s="76" t="s">
        <v>973</v>
      </c>
      <c r="B547" s="251" t="s">
        <v>974</v>
      </c>
      <c r="C547" s="252" t="s">
        <v>9621</v>
      </c>
      <c r="D547" s="253" t="s">
        <v>21384</v>
      </c>
      <c r="E547" s="234" t="s">
        <v>21387</v>
      </c>
      <c r="F547" s="254">
        <v>4</v>
      </c>
      <c r="G547" s="252" t="s">
        <v>1359</v>
      </c>
      <c r="H547" s="252" t="s">
        <v>951</v>
      </c>
      <c r="I547" s="255" t="s">
        <v>953</v>
      </c>
      <c r="J547" s="255" t="s">
        <v>967</v>
      </c>
      <c r="K547" s="255" t="s">
        <v>973</v>
      </c>
      <c r="L547" s="236" t="s">
        <v>5191</v>
      </c>
      <c r="M547" s="254">
        <v>1</v>
      </c>
      <c r="N547" s="254">
        <v>5</v>
      </c>
      <c r="O547" s="254">
        <v>5</v>
      </c>
      <c r="P547" s="254">
        <v>1</v>
      </c>
      <c r="Q547" s="252"/>
      <c r="R547" s="254">
        <v>2</v>
      </c>
      <c r="S547" s="252" t="e">
        <v>#REF!</v>
      </c>
      <c r="T547" s="256" t="s">
        <v>18220</v>
      </c>
      <c r="U547" s="256" t="s">
        <v>26349</v>
      </c>
      <c r="V547" s="256" t="s">
        <v>26350</v>
      </c>
    </row>
    <row r="548" spans="1:22" x14ac:dyDescent="0.45">
      <c r="A548" s="76" t="s">
        <v>975</v>
      </c>
      <c r="B548" s="251" t="s">
        <v>976</v>
      </c>
      <c r="C548" s="252" t="s">
        <v>9622</v>
      </c>
      <c r="D548" s="253" t="s">
        <v>21383</v>
      </c>
      <c r="E548" s="234" t="s">
        <v>21396</v>
      </c>
      <c r="F548" s="254">
        <v>2</v>
      </c>
      <c r="G548" s="252" t="s">
        <v>11489</v>
      </c>
      <c r="H548" s="252" t="s">
        <v>951</v>
      </c>
      <c r="I548" s="255" t="s">
        <v>975</v>
      </c>
      <c r="J548" s="255" t="s">
        <v>1361</v>
      </c>
      <c r="K548" s="255" t="s">
        <v>1362</v>
      </c>
      <c r="L548" s="236" t="s">
        <v>5191</v>
      </c>
      <c r="M548" s="254">
        <v>1</v>
      </c>
      <c r="N548" s="254">
        <v>0</v>
      </c>
      <c r="O548" s="254">
        <v>0</v>
      </c>
      <c r="P548" s="254">
        <v>1</v>
      </c>
      <c r="Q548" s="252" t="s">
        <v>5191</v>
      </c>
      <c r="R548" s="254">
        <v>0</v>
      </c>
      <c r="S548" s="252" t="e">
        <v>#REF!</v>
      </c>
      <c r="T548" s="256" t="s">
        <v>18219</v>
      </c>
      <c r="U548" s="256" t="s">
        <v>5207</v>
      </c>
      <c r="V548" s="256" t="s">
        <v>5207</v>
      </c>
    </row>
    <row r="549" spans="1:22" x14ac:dyDescent="0.45">
      <c r="A549" s="76" t="s">
        <v>977</v>
      </c>
      <c r="B549" s="251" t="s">
        <v>978</v>
      </c>
      <c r="C549" s="252" t="s">
        <v>9623</v>
      </c>
      <c r="D549" s="253" t="s">
        <v>21382</v>
      </c>
      <c r="E549" s="234" t="s">
        <v>21383</v>
      </c>
      <c r="F549" s="254">
        <v>3</v>
      </c>
      <c r="G549" s="252" t="s">
        <v>11490</v>
      </c>
      <c r="H549" s="252" t="s">
        <v>951</v>
      </c>
      <c r="I549" s="255" t="s">
        <v>975</v>
      </c>
      <c r="J549" s="255" t="s">
        <v>977</v>
      </c>
      <c r="K549" s="255" t="s">
        <v>1362</v>
      </c>
      <c r="L549" s="236" t="s">
        <v>5191</v>
      </c>
      <c r="M549" s="254">
        <v>1</v>
      </c>
      <c r="N549" s="254">
        <v>0</v>
      </c>
      <c r="O549" s="254">
        <v>0</v>
      </c>
      <c r="P549" s="254">
        <v>1</v>
      </c>
      <c r="Q549" s="252" t="s">
        <v>5191</v>
      </c>
      <c r="R549" s="254">
        <v>0</v>
      </c>
      <c r="S549" s="252" t="e">
        <v>#REF!</v>
      </c>
      <c r="T549" s="256" t="s">
        <v>18218</v>
      </c>
      <c r="U549" s="256" t="s">
        <v>5207</v>
      </c>
      <c r="V549" s="256" t="s">
        <v>5207</v>
      </c>
    </row>
    <row r="550" spans="1:22" x14ac:dyDescent="0.45">
      <c r="A550" s="76" t="s">
        <v>979</v>
      </c>
      <c r="B550" s="251" t="s">
        <v>980</v>
      </c>
      <c r="C550" s="252" t="s">
        <v>9624</v>
      </c>
      <c r="D550" s="253" t="s">
        <v>21381</v>
      </c>
      <c r="E550" s="234" t="s">
        <v>21382</v>
      </c>
      <c r="F550" s="254">
        <v>4</v>
      </c>
      <c r="G550" s="252" t="s">
        <v>1359</v>
      </c>
      <c r="H550" s="252" t="s">
        <v>951</v>
      </c>
      <c r="I550" s="255" t="s">
        <v>975</v>
      </c>
      <c r="J550" s="255" t="s">
        <v>977</v>
      </c>
      <c r="K550" s="255" t="s">
        <v>979</v>
      </c>
      <c r="L550" s="236" t="s">
        <v>5191</v>
      </c>
      <c r="M550" s="254">
        <v>1</v>
      </c>
      <c r="N550" s="254">
        <v>1</v>
      </c>
      <c r="O550" s="254">
        <v>1</v>
      </c>
      <c r="P550" s="254">
        <v>1</v>
      </c>
      <c r="Q550" s="252"/>
      <c r="R550" s="254">
        <v>1</v>
      </c>
      <c r="S550" s="252" t="e">
        <v>#REF!</v>
      </c>
      <c r="T550" s="256" t="s">
        <v>18217</v>
      </c>
      <c r="U550" s="256" t="s">
        <v>19631</v>
      </c>
      <c r="V550" s="256" t="s">
        <v>25220</v>
      </c>
    </row>
    <row r="551" spans="1:22" ht="28.5" x14ac:dyDescent="0.45">
      <c r="A551" s="76" t="s">
        <v>981</v>
      </c>
      <c r="B551" s="251" t="s">
        <v>982</v>
      </c>
      <c r="C551" s="252" t="s">
        <v>9625</v>
      </c>
      <c r="D551" s="253" t="s">
        <v>21380</v>
      </c>
      <c r="E551" s="234" t="s">
        <v>21382</v>
      </c>
      <c r="F551" s="254">
        <v>4</v>
      </c>
      <c r="G551" s="252" t="s">
        <v>1359</v>
      </c>
      <c r="H551" s="252" t="s">
        <v>951</v>
      </c>
      <c r="I551" s="255" t="s">
        <v>975</v>
      </c>
      <c r="J551" s="255" t="s">
        <v>977</v>
      </c>
      <c r="K551" s="255" t="s">
        <v>981</v>
      </c>
      <c r="L551" s="236" t="s">
        <v>5191</v>
      </c>
      <c r="M551" s="254">
        <v>1</v>
      </c>
      <c r="N551" s="254">
        <v>4</v>
      </c>
      <c r="O551" s="254">
        <v>4</v>
      </c>
      <c r="P551" s="254">
        <v>1</v>
      </c>
      <c r="Q551" s="252"/>
      <c r="R551" s="254">
        <v>2</v>
      </c>
      <c r="S551" s="252" t="e">
        <v>#REF!</v>
      </c>
      <c r="T551" s="256" t="s">
        <v>18216</v>
      </c>
      <c r="U551" s="256" t="s">
        <v>26351</v>
      </c>
      <c r="V551" s="256" t="s">
        <v>26352</v>
      </c>
    </row>
    <row r="552" spans="1:22" x14ac:dyDescent="0.45">
      <c r="A552" s="76" t="s">
        <v>983</v>
      </c>
      <c r="B552" s="251" t="s">
        <v>984</v>
      </c>
      <c r="C552" s="252" t="s">
        <v>9626</v>
      </c>
      <c r="D552" s="253" t="s">
        <v>21379</v>
      </c>
      <c r="E552" s="234" t="s">
        <v>21383</v>
      </c>
      <c r="F552" s="254">
        <v>3</v>
      </c>
      <c r="G552" s="252" t="s">
        <v>11490</v>
      </c>
      <c r="H552" s="252" t="s">
        <v>951</v>
      </c>
      <c r="I552" s="255" t="s">
        <v>975</v>
      </c>
      <c r="J552" s="255" t="s">
        <v>983</v>
      </c>
      <c r="K552" s="255" t="s">
        <v>1362</v>
      </c>
      <c r="L552" s="236" t="s">
        <v>5191</v>
      </c>
      <c r="M552" s="254">
        <v>1</v>
      </c>
      <c r="N552" s="254">
        <v>0</v>
      </c>
      <c r="O552" s="254">
        <v>0</v>
      </c>
      <c r="P552" s="254">
        <v>1</v>
      </c>
      <c r="Q552" s="252" t="s">
        <v>5191</v>
      </c>
      <c r="R552" s="254">
        <v>0</v>
      </c>
      <c r="S552" s="252" t="e">
        <v>#REF!</v>
      </c>
      <c r="T552" s="256" t="s">
        <v>18215</v>
      </c>
      <c r="U552" s="256" t="s">
        <v>5207</v>
      </c>
      <c r="V552" s="256" t="s">
        <v>5207</v>
      </c>
    </row>
    <row r="553" spans="1:22" ht="28.5" x14ac:dyDescent="0.45">
      <c r="A553" s="76" t="s">
        <v>985</v>
      </c>
      <c r="B553" s="251" t="s">
        <v>984</v>
      </c>
      <c r="C553" s="252" t="s">
        <v>9627</v>
      </c>
      <c r="D553" s="253" t="s">
        <v>21378</v>
      </c>
      <c r="E553" s="234" t="s">
        <v>21379</v>
      </c>
      <c r="F553" s="254">
        <v>4</v>
      </c>
      <c r="G553" s="252" t="s">
        <v>1359</v>
      </c>
      <c r="H553" s="252" t="s">
        <v>951</v>
      </c>
      <c r="I553" s="255" t="s">
        <v>975</v>
      </c>
      <c r="J553" s="255" t="s">
        <v>983</v>
      </c>
      <c r="K553" s="255" t="s">
        <v>985</v>
      </c>
      <c r="L553" s="236" t="s">
        <v>5191</v>
      </c>
      <c r="M553" s="254">
        <v>1</v>
      </c>
      <c r="N553" s="254">
        <v>1</v>
      </c>
      <c r="O553" s="254">
        <v>1</v>
      </c>
      <c r="P553" s="254">
        <v>1</v>
      </c>
      <c r="Q553" s="252"/>
      <c r="R553" s="254">
        <v>3</v>
      </c>
      <c r="S553" s="252" t="e">
        <v>#REF!</v>
      </c>
      <c r="T553" s="256" t="s">
        <v>18214</v>
      </c>
      <c r="U553" s="256" t="s">
        <v>19624</v>
      </c>
      <c r="V553" s="256" t="s">
        <v>26353</v>
      </c>
    </row>
    <row r="554" spans="1:22" x14ac:dyDescent="0.45">
      <c r="A554" s="76" t="s">
        <v>986</v>
      </c>
      <c r="B554" s="251" t="s">
        <v>987</v>
      </c>
      <c r="C554" s="252" t="s">
        <v>9628</v>
      </c>
      <c r="D554" s="253" t="s">
        <v>21377</v>
      </c>
      <c r="E554" s="234" t="s">
        <v>21383</v>
      </c>
      <c r="F554" s="254">
        <v>3</v>
      </c>
      <c r="G554" s="252" t="s">
        <v>11490</v>
      </c>
      <c r="H554" s="252" t="s">
        <v>951</v>
      </c>
      <c r="I554" s="255" t="s">
        <v>975</v>
      </c>
      <c r="J554" s="255" t="s">
        <v>986</v>
      </c>
      <c r="K554" s="255" t="s">
        <v>1362</v>
      </c>
      <c r="L554" s="236" t="s">
        <v>5191</v>
      </c>
      <c r="M554" s="254">
        <v>1</v>
      </c>
      <c r="N554" s="254">
        <v>0</v>
      </c>
      <c r="O554" s="254">
        <v>0</v>
      </c>
      <c r="P554" s="254">
        <v>1</v>
      </c>
      <c r="Q554" s="252" t="s">
        <v>5191</v>
      </c>
      <c r="R554" s="254">
        <v>0</v>
      </c>
      <c r="S554" s="252" t="e">
        <v>#REF!</v>
      </c>
      <c r="T554" s="256" t="s">
        <v>18213</v>
      </c>
      <c r="U554" s="256" t="s">
        <v>5207</v>
      </c>
      <c r="V554" s="256" t="s">
        <v>5207</v>
      </c>
    </row>
    <row r="555" spans="1:22" x14ac:dyDescent="0.45">
      <c r="A555" s="76" t="s">
        <v>988</v>
      </c>
      <c r="B555" s="251" t="s">
        <v>987</v>
      </c>
      <c r="C555" s="252" t="s">
        <v>9629</v>
      </c>
      <c r="D555" s="253" t="s">
        <v>21376</v>
      </c>
      <c r="E555" s="234" t="s">
        <v>21377</v>
      </c>
      <c r="F555" s="254">
        <v>4</v>
      </c>
      <c r="G555" s="252" t="s">
        <v>1359</v>
      </c>
      <c r="H555" s="252" t="s">
        <v>951</v>
      </c>
      <c r="I555" s="255" t="s">
        <v>975</v>
      </c>
      <c r="J555" s="255" t="s">
        <v>986</v>
      </c>
      <c r="K555" s="255" t="s">
        <v>988</v>
      </c>
      <c r="L555" s="236" t="s">
        <v>5191</v>
      </c>
      <c r="M555" s="254">
        <v>1</v>
      </c>
      <c r="N555" s="254">
        <v>1</v>
      </c>
      <c r="O555" s="254">
        <v>1</v>
      </c>
      <c r="P555" s="254">
        <v>1</v>
      </c>
      <c r="Q555" s="252"/>
      <c r="R555" s="254">
        <v>1</v>
      </c>
      <c r="S555" s="252" t="e">
        <v>#REF!</v>
      </c>
      <c r="T555" s="256" t="s">
        <v>18212</v>
      </c>
      <c r="U555" s="256" t="s">
        <v>19613</v>
      </c>
      <c r="V555" s="256" t="s">
        <v>25223</v>
      </c>
    </row>
    <row r="556" spans="1:22" x14ac:dyDescent="0.45">
      <c r="A556" s="76" t="s">
        <v>989</v>
      </c>
      <c r="B556" s="251" t="s">
        <v>990</v>
      </c>
      <c r="C556" s="252" t="s">
        <v>9630</v>
      </c>
      <c r="D556" s="253" t="s">
        <v>21375</v>
      </c>
      <c r="E556" s="234" t="s">
        <v>21396</v>
      </c>
      <c r="F556" s="254">
        <v>2</v>
      </c>
      <c r="G556" s="252" t="s">
        <v>11489</v>
      </c>
      <c r="H556" s="252" t="s">
        <v>951</v>
      </c>
      <c r="I556" s="255" t="s">
        <v>989</v>
      </c>
      <c r="J556" s="255" t="s">
        <v>1361</v>
      </c>
      <c r="K556" s="255" t="s">
        <v>1362</v>
      </c>
      <c r="L556" s="236" t="s">
        <v>5191</v>
      </c>
      <c r="M556" s="254">
        <v>1</v>
      </c>
      <c r="N556" s="254">
        <v>0</v>
      </c>
      <c r="O556" s="254">
        <v>0</v>
      </c>
      <c r="P556" s="254">
        <v>1</v>
      </c>
      <c r="Q556" s="252" t="s">
        <v>5191</v>
      </c>
      <c r="R556" s="254">
        <v>0</v>
      </c>
      <c r="S556" s="252" t="e">
        <v>#REF!</v>
      </c>
      <c r="T556" s="256" t="s">
        <v>18211</v>
      </c>
      <c r="U556" s="256" t="s">
        <v>5207</v>
      </c>
      <c r="V556" s="256" t="s">
        <v>5207</v>
      </c>
    </row>
    <row r="557" spans="1:22" ht="28.5" x14ac:dyDescent="0.45">
      <c r="A557" s="76" t="s">
        <v>991</v>
      </c>
      <c r="B557" s="251" t="s">
        <v>992</v>
      </c>
      <c r="C557" s="252" t="s">
        <v>9631</v>
      </c>
      <c r="D557" s="253" t="s">
        <v>21374</v>
      </c>
      <c r="E557" s="234" t="s">
        <v>21375</v>
      </c>
      <c r="F557" s="254">
        <v>3</v>
      </c>
      <c r="G557" s="252" t="s">
        <v>11490</v>
      </c>
      <c r="H557" s="252" t="s">
        <v>951</v>
      </c>
      <c r="I557" s="255" t="s">
        <v>989</v>
      </c>
      <c r="J557" s="255" t="s">
        <v>991</v>
      </c>
      <c r="K557" s="255" t="s">
        <v>1362</v>
      </c>
      <c r="L557" s="236" t="s">
        <v>5191</v>
      </c>
      <c r="M557" s="254">
        <v>1</v>
      </c>
      <c r="N557" s="254">
        <v>0</v>
      </c>
      <c r="O557" s="254">
        <v>0</v>
      </c>
      <c r="P557" s="254">
        <v>1</v>
      </c>
      <c r="Q557" s="252" t="s">
        <v>5191</v>
      </c>
      <c r="R557" s="254">
        <v>0</v>
      </c>
      <c r="S557" s="252" t="e">
        <v>#REF!</v>
      </c>
      <c r="T557" s="256" t="s">
        <v>18210</v>
      </c>
      <c r="U557" s="256" t="s">
        <v>5207</v>
      </c>
      <c r="V557" s="256" t="s">
        <v>5207</v>
      </c>
    </row>
    <row r="558" spans="1:22" x14ac:dyDescent="0.45">
      <c r="A558" s="76" t="s">
        <v>993</v>
      </c>
      <c r="B558" s="251" t="s">
        <v>994</v>
      </c>
      <c r="C558" s="252" t="s">
        <v>9632</v>
      </c>
      <c r="D558" s="253" t="s">
        <v>21373</v>
      </c>
      <c r="E558" s="234" t="s">
        <v>21374</v>
      </c>
      <c r="F558" s="254">
        <v>4</v>
      </c>
      <c r="G558" s="252" t="s">
        <v>1359</v>
      </c>
      <c r="H558" s="252" t="s">
        <v>951</v>
      </c>
      <c r="I558" s="255" t="s">
        <v>989</v>
      </c>
      <c r="J558" s="255" t="s">
        <v>991</v>
      </c>
      <c r="K558" s="255" t="s">
        <v>993</v>
      </c>
      <c r="L558" s="236" t="s">
        <v>5191</v>
      </c>
      <c r="M558" s="254">
        <v>1</v>
      </c>
      <c r="N558" s="254">
        <v>1</v>
      </c>
      <c r="O558" s="254">
        <v>1</v>
      </c>
      <c r="P558" s="254">
        <v>1</v>
      </c>
      <c r="Q558" s="252"/>
      <c r="R558" s="254">
        <v>1</v>
      </c>
      <c r="S558" s="252" t="e">
        <v>#REF!</v>
      </c>
      <c r="T558" s="256" t="s">
        <v>18209</v>
      </c>
      <c r="U558" s="256" t="s">
        <v>19645</v>
      </c>
      <c r="V558" s="256" t="s">
        <v>25225</v>
      </c>
    </row>
    <row r="559" spans="1:22" ht="28.5" x14ac:dyDescent="0.45">
      <c r="A559" s="76" t="s">
        <v>995</v>
      </c>
      <c r="B559" s="251" t="s">
        <v>996</v>
      </c>
      <c r="C559" s="252" t="s">
        <v>9633</v>
      </c>
      <c r="D559" s="253" t="s">
        <v>21372</v>
      </c>
      <c r="E559" s="234" t="s">
        <v>21374</v>
      </c>
      <c r="F559" s="254">
        <v>4</v>
      </c>
      <c r="G559" s="252" t="s">
        <v>1359</v>
      </c>
      <c r="H559" s="252" t="s">
        <v>951</v>
      </c>
      <c r="I559" s="255" t="s">
        <v>989</v>
      </c>
      <c r="J559" s="255" t="s">
        <v>991</v>
      </c>
      <c r="K559" s="255" t="s">
        <v>995</v>
      </c>
      <c r="L559" s="236" t="s">
        <v>5191</v>
      </c>
      <c r="M559" s="254">
        <v>1</v>
      </c>
      <c r="N559" s="254">
        <v>4</v>
      </c>
      <c r="O559" s="254">
        <v>4</v>
      </c>
      <c r="P559" s="254">
        <v>1</v>
      </c>
      <c r="Q559" s="252"/>
      <c r="R559" s="254">
        <v>2</v>
      </c>
      <c r="S559" s="252" t="e">
        <v>#REF!</v>
      </c>
      <c r="T559" s="256" t="s">
        <v>18208</v>
      </c>
      <c r="U559" s="256" t="s">
        <v>26354</v>
      </c>
      <c r="V559" s="256" t="s">
        <v>26355</v>
      </c>
    </row>
    <row r="560" spans="1:22" ht="28.5" x14ac:dyDescent="0.45">
      <c r="A560" s="76" t="s">
        <v>997</v>
      </c>
      <c r="B560" s="251" t="s">
        <v>998</v>
      </c>
      <c r="C560" s="252" t="s">
        <v>9634</v>
      </c>
      <c r="D560" s="253" t="s">
        <v>21371</v>
      </c>
      <c r="E560" s="234" t="s">
        <v>21374</v>
      </c>
      <c r="F560" s="254">
        <v>4</v>
      </c>
      <c r="G560" s="252" t="s">
        <v>1359</v>
      </c>
      <c r="H560" s="252" t="s">
        <v>951</v>
      </c>
      <c r="I560" s="255" t="s">
        <v>989</v>
      </c>
      <c r="J560" s="255" t="s">
        <v>991</v>
      </c>
      <c r="K560" s="255" t="s">
        <v>997</v>
      </c>
      <c r="L560" s="236" t="s">
        <v>5191</v>
      </c>
      <c r="M560" s="254">
        <v>1</v>
      </c>
      <c r="N560" s="254">
        <v>5</v>
      </c>
      <c r="O560" s="254">
        <v>5</v>
      </c>
      <c r="P560" s="254">
        <v>1</v>
      </c>
      <c r="Q560" s="252"/>
      <c r="R560" s="254">
        <v>1</v>
      </c>
      <c r="S560" s="252" t="e">
        <v>#REF!</v>
      </c>
      <c r="T560" s="256" t="s">
        <v>18207</v>
      </c>
      <c r="U560" s="256" t="s">
        <v>26356</v>
      </c>
      <c r="V560" s="256" t="s">
        <v>25225</v>
      </c>
    </row>
    <row r="561" spans="1:22" x14ac:dyDescent="0.45">
      <c r="A561" s="76" t="s">
        <v>999</v>
      </c>
      <c r="B561" s="251" t="s">
        <v>1000</v>
      </c>
      <c r="C561" s="252" t="s">
        <v>9635</v>
      </c>
      <c r="D561" s="253" t="s">
        <v>21370</v>
      </c>
      <c r="E561" s="234" t="s">
        <v>21375</v>
      </c>
      <c r="F561" s="254">
        <v>3</v>
      </c>
      <c r="G561" s="252" t="s">
        <v>11490</v>
      </c>
      <c r="H561" s="252" t="s">
        <v>951</v>
      </c>
      <c r="I561" s="255" t="s">
        <v>989</v>
      </c>
      <c r="J561" s="255" t="s">
        <v>999</v>
      </c>
      <c r="K561" s="255" t="s">
        <v>1362</v>
      </c>
      <c r="L561" s="236" t="s">
        <v>5191</v>
      </c>
      <c r="M561" s="254">
        <v>1</v>
      </c>
      <c r="N561" s="254">
        <v>0</v>
      </c>
      <c r="O561" s="254">
        <v>0</v>
      </c>
      <c r="P561" s="254">
        <v>1</v>
      </c>
      <c r="Q561" s="252" t="s">
        <v>5191</v>
      </c>
      <c r="R561" s="254">
        <v>0</v>
      </c>
      <c r="S561" s="252" t="e">
        <v>#REF!</v>
      </c>
      <c r="T561" s="256" t="s">
        <v>18206</v>
      </c>
      <c r="U561" s="256" t="s">
        <v>5207</v>
      </c>
      <c r="V561" s="256" t="s">
        <v>5207</v>
      </c>
    </row>
    <row r="562" spans="1:22" x14ac:dyDescent="0.45">
      <c r="A562" s="76" t="s">
        <v>1001</v>
      </c>
      <c r="B562" s="251" t="s">
        <v>1002</v>
      </c>
      <c r="C562" s="252" t="s">
        <v>9636</v>
      </c>
      <c r="D562" s="253" t="s">
        <v>21369</v>
      </c>
      <c r="E562" s="234" t="s">
        <v>21370</v>
      </c>
      <c r="F562" s="254">
        <v>4</v>
      </c>
      <c r="G562" s="252" t="s">
        <v>1359</v>
      </c>
      <c r="H562" s="252" t="s">
        <v>951</v>
      </c>
      <c r="I562" s="255" t="s">
        <v>989</v>
      </c>
      <c r="J562" s="255" t="s">
        <v>999</v>
      </c>
      <c r="K562" s="255" t="s">
        <v>1001</v>
      </c>
      <c r="L562" s="236" t="s">
        <v>5191</v>
      </c>
      <c r="M562" s="254">
        <v>1</v>
      </c>
      <c r="N562" s="254">
        <v>1</v>
      </c>
      <c r="O562" s="254">
        <v>1</v>
      </c>
      <c r="P562" s="254">
        <v>1</v>
      </c>
      <c r="Q562" s="252"/>
      <c r="R562" s="254">
        <v>1</v>
      </c>
      <c r="S562" s="252" t="e">
        <v>#REF!</v>
      </c>
      <c r="T562" s="256" t="s">
        <v>18205</v>
      </c>
      <c r="U562" s="256" t="s">
        <v>19619</v>
      </c>
      <c r="V562" s="256" t="s">
        <v>25226</v>
      </c>
    </row>
    <row r="563" spans="1:22" x14ac:dyDescent="0.45">
      <c r="A563" s="76" t="s">
        <v>1003</v>
      </c>
      <c r="B563" s="251" t="s">
        <v>1004</v>
      </c>
      <c r="C563" s="252" t="s">
        <v>9637</v>
      </c>
      <c r="D563" s="253" t="s">
        <v>21368</v>
      </c>
      <c r="E563" s="234" t="s">
        <v>21370</v>
      </c>
      <c r="F563" s="254">
        <v>4</v>
      </c>
      <c r="G563" s="252" t="s">
        <v>1359</v>
      </c>
      <c r="H563" s="252" t="s">
        <v>951</v>
      </c>
      <c r="I563" s="255" t="s">
        <v>989</v>
      </c>
      <c r="J563" s="255" t="s">
        <v>999</v>
      </c>
      <c r="K563" s="255" t="s">
        <v>1003</v>
      </c>
      <c r="L563" s="236" t="s">
        <v>5191</v>
      </c>
      <c r="M563" s="254">
        <v>1</v>
      </c>
      <c r="N563" s="254">
        <v>1</v>
      </c>
      <c r="O563" s="254">
        <v>1</v>
      </c>
      <c r="P563" s="254">
        <v>1</v>
      </c>
      <c r="Q563" s="252"/>
      <c r="R563" s="254">
        <v>1</v>
      </c>
      <c r="S563" s="252" t="e">
        <v>#REF!</v>
      </c>
      <c r="T563" s="256" t="s">
        <v>18204</v>
      </c>
      <c r="U563" s="256" t="s">
        <v>19621</v>
      </c>
      <c r="V563" s="256" t="s">
        <v>25226</v>
      </c>
    </row>
    <row r="564" spans="1:22" x14ac:dyDescent="0.45">
      <c r="A564" s="76" t="s">
        <v>1005</v>
      </c>
      <c r="B564" s="251" t="s">
        <v>1006</v>
      </c>
      <c r="C564" s="252" t="s">
        <v>9638</v>
      </c>
      <c r="D564" s="253" t="s">
        <v>21367</v>
      </c>
      <c r="E564" s="234" t="s">
        <v>21370</v>
      </c>
      <c r="F564" s="254">
        <v>4</v>
      </c>
      <c r="G564" s="252" t="s">
        <v>1359</v>
      </c>
      <c r="H564" s="252" t="s">
        <v>951</v>
      </c>
      <c r="I564" s="255" t="s">
        <v>989</v>
      </c>
      <c r="J564" s="255" t="s">
        <v>999</v>
      </c>
      <c r="K564" s="255" t="s">
        <v>1005</v>
      </c>
      <c r="L564" s="236" t="s">
        <v>5191</v>
      </c>
      <c r="M564" s="254">
        <v>1</v>
      </c>
      <c r="N564" s="254">
        <v>3</v>
      </c>
      <c r="O564" s="254">
        <v>3</v>
      </c>
      <c r="P564" s="254">
        <v>1</v>
      </c>
      <c r="Q564" s="252"/>
      <c r="R564" s="254">
        <v>2</v>
      </c>
      <c r="S564" s="252" t="e">
        <v>#REF!</v>
      </c>
      <c r="T564" s="256" t="s">
        <v>18203</v>
      </c>
      <c r="U564" s="256" t="s">
        <v>26357</v>
      </c>
      <c r="V564" s="256" t="s">
        <v>26358</v>
      </c>
    </row>
    <row r="565" spans="1:22" x14ac:dyDescent="0.45">
      <c r="A565" s="76" t="s">
        <v>1007</v>
      </c>
      <c r="B565" s="251" t="s">
        <v>1008</v>
      </c>
      <c r="C565" s="252" t="s">
        <v>9639</v>
      </c>
      <c r="D565" s="253" t="s">
        <v>21366</v>
      </c>
      <c r="E565" s="234" t="s">
        <v>21375</v>
      </c>
      <c r="F565" s="254">
        <v>3</v>
      </c>
      <c r="G565" s="252" t="s">
        <v>11490</v>
      </c>
      <c r="H565" s="252" t="s">
        <v>951</v>
      </c>
      <c r="I565" s="255" t="s">
        <v>989</v>
      </c>
      <c r="J565" s="255" t="s">
        <v>1007</v>
      </c>
      <c r="K565" s="255" t="s">
        <v>1362</v>
      </c>
      <c r="L565" s="236" t="s">
        <v>5191</v>
      </c>
      <c r="M565" s="254">
        <v>1</v>
      </c>
      <c r="N565" s="254">
        <v>0</v>
      </c>
      <c r="O565" s="254">
        <v>0</v>
      </c>
      <c r="P565" s="254">
        <v>1</v>
      </c>
      <c r="Q565" s="252" t="s">
        <v>5191</v>
      </c>
      <c r="R565" s="254">
        <v>0</v>
      </c>
      <c r="S565" s="252" t="e">
        <v>#REF!</v>
      </c>
      <c r="T565" s="256" t="s">
        <v>18202</v>
      </c>
      <c r="U565" s="256" t="s">
        <v>5207</v>
      </c>
      <c r="V565" s="256" t="s">
        <v>5207</v>
      </c>
    </row>
    <row r="566" spans="1:22" x14ac:dyDescent="0.45">
      <c r="A566" s="76" t="s">
        <v>1009</v>
      </c>
      <c r="B566" s="251" t="s">
        <v>1008</v>
      </c>
      <c r="C566" s="252" t="s">
        <v>9640</v>
      </c>
      <c r="D566" s="253" t="s">
        <v>21365</v>
      </c>
      <c r="E566" s="234" t="s">
        <v>21366</v>
      </c>
      <c r="F566" s="254">
        <v>4</v>
      </c>
      <c r="G566" s="252" t="s">
        <v>1359</v>
      </c>
      <c r="H566" s="252" t="s">
        <v>951</v>
      </c>
      <c r="I566" s="255" t="s">
        <v>989</v>
      </c>
      <c r="J566" s="255" t="s">
        <v>1007</v>
      </c>
      <c r="K566" s="255" t="s">
        <v>1009</v>
      </c>
      <c r="L566" s="236" t="s">
        <v>5191</v>
      </c>
      <c r="M566" s="254">
        <v>1</v>
      </c>
      <c r="N566" s="254">
        <v>1</v>
      </c>
      <c r="O566" s="254">
        <v>1</v>
      </c>
      <c r="P566" s="254">
        <v>1</v>
      </c>
      <c r="Q566" s="252"/>
      <c r="R566" s="254">
        <v>1</v>
      </c>
      <c r="S566" s="252" t="e">
        <v>#REF!</v>
      </c>
      <c r="T566" s="256" t="s">
        <v>18201</v>
      </c>
      <c r="U566" s="256" t="s">
        <v>19640</v>
      </c>
      <c r="V566" s="256" t="s">
        <v>25225</v>
      </c>
    </row>
    <row r="567" spans="1:22" x14ac:dyDescent="0.45">
      <c r="A567" s="76" t="s">
        <v>1010</v>
      </c>
      <c r="B567" s="251" t="s">
        <v>1011</v>
      </c>
      <c r="C567" s="252" t="s">
        <v>9641</v>
      </c>
      <c r="D567" s="253" t="s">
        <v>21364</v>
      </c>
      <c r="E567" s="234" t="s">
        <v>1356</v>
      </c>
      <c r="F567" s="254">
        <v>1</v>
      </c>
      <c r="G567" s="252" t="s">
        <v>1363</v>
      </c>
      <c r="H567" s="252" t="s">
        <v>1010</v>
      </c>
      <c r="I567" s="255" t="s">
        <v>1360</v>
      </c>
      <c r="J567" s="255" t="s">
        <v>1361</v>
      </c>
      <c r="K567" s="255" t="s">
        <v>1362</v>
      </c>
      <c r="L567" s="236" t="s">
        <v>5191</v>
      </c>
      <c r="M567" s="254">
        <v>1</v>
      </c>
      <c r="N567" s="254">
        <v>0</v>
      </c>
      <c r="O567" s="254">
        <v>0</v>
      </c>
      <c r="P567" s="254">
        <v>1</v>
      </c>
      <c r="Q567" s="252" t="s">
        <v>5191</v>
      </c>
      <c r="R567" s="254">
        <v>0</v>
      </c>
      <c r="S567" s="252" t="e">
        <v>#REF!</v>
      </c>
      <c r="T567" s="256" t="s">
        <v>18200</v>
      </c>
      <c r="U567" s="256" t="s">
        <v>5207</v>
      </c>
      <c r="V567" s="256" t="s">
        <v>5207</v>
      </c>
    </row>
    <row r="568" spans="1:22" x14ac:dyDescent="0.45">
      <c r="A568" s="76" t="s">
        <v>1012</v>
      </c>
      <c r="B568" s="251" t="s">
        <v>1011</v>
      </c>
      <c r="C568" s="252" t="s">
        <v>9642</v>
      </c>
      <c r="D568" s="253" t="s">
        <v>21363</v>
      </c>
      <c r="E568" s="234" t="s">
        <v>21364</v>
      </c>
      <c r="F568" s="254">
        <v>2</v>
      </c>
      <c r="G568" s="252" t="s">
        <v>11489</v>
      </c>
      <c r="H568" s="252" t="s">
        <v>1010</v>
      </c>
      <c r="I568" s="255" t="s">
        <v>1012</v>
      </c>
      <c r="J568" s="255" t="s">
        <v>1361</v>
      </c>
      <c r="K568" s="255" t="s">
        <v>1362</v>
      </c>
      <c r="L568" s="236" t="s">
        <v>5191</v>
      </c>
      <c r="M568" s="254">
        <v>1</v>
      </c>
      <c r="N568" s="254">
        <v>0</v>
      </c>
      <c r="O568" s="254">
        <v>0</v>
      </c>
      <c r="P568" s="254">
        <v>1</v>
      </c>
      <c r="Q568" s="252" t="s">
        <v>5191</v>
      </c>
      <c r="R568" s="254">
        <v>0</v>
      </c>
      <c r="S568" s="252" t="e">
        <v>#REF!</v>
      </c>
      <c r="T568" s="256" t="s">
        <v>18199</v>
      </c>
      <c r="U568" s="256" t="s">
        <v>5207</v>
      </c>
      <c r="V568" s="256" t="s">
        <v>5207</v>
      </c>
    </row>
    <row r="569" spans="1:22" x14ac:dyDescent="0.45">
      <c r="A569" s="76" t="s">
        <v>1013</v>
      </c>
      <c r="B569" s="251" t="s">
        <v>1014</v>
      </c>
      <c r="C569" s="252" t="s">
        <v>9643</v>
      </c>
      <c r="D569" s="253" t="s">
        <v>21362</v>
      </c>
      <c r="E569" s="234" t="s">
        <v>21363</v>
      </c>
      <c r="F569" s="254">
        <v>3</v>
      </c>
      <c r="G569" s="252" t="s">
        <v>11490</v>
      </c>
      <c r="H569" s="252" t="s">
        <v>1010</v>
      </c>
      <c r="I569" s="255" t="s">
        <v>1012</v>
      </c>
      <c r="J569" s="255" t="s">
        <v>1013</v>
      </c>
      <c r="K569" s="255" t="s">
        <v>1362</v>
      </c>
      <c r="L569" s="236" t="s">
        <v>5191</v>
      </c>
      <c r="M569" s="254">
        <v>2</v>
      </c>
      <c r="N569" s="254">
        <v>0</v>
      </c>
      <c r="O569" s="254">
        <v>0</v>
      </c>
      <c r="P569" s="254">
        <v>2</v>
      </c>
      <c r="Q569" s="252" t="s">
        <v>5191</v>
      </c>
      <c r="R569" s="254">
        <v>0</v>
      </c>
      <c r="S569" s="252" t="e">
        <v>#REF!</v>
      </c>
      <c r="T569" s="256" t="s">
        <v>26359</v>
      </c>
      <c r="U569" s="256" t="s">
        <v>5207</v>
      </c>
      <c r="V569" s="256" t="s">
        <v>5207</v>
      </c>
    </row>
    <row r="570" spans="1:22" ht="28.5" x14ac:dyDescent="0.45">
      <c r="A570" s="76" t="s">
        <v>1015</v>
      </c>
      <c r="B570" s="251" t="s">
        <v>1014</v>
      </c>
      <c r="C570" s="252" t="s">
        <v>9644</v>
      </c>
      <c r="D570" s="253" t="s">
        <v>21361</v>
      </c>
      <c r="E570" s="234" t="s">
        <v>21362</v>
      </c>
      <c r="F570" s="254">
        <v>4</v>
      </c>
      <c r="G570" s="252" t="s">
        <v>1359</v>
      </c>
      <c r="H570" s="252" t="s">
        <v>1010</v>
      </c>
      <c r="I570" s="255" t="s">
        <v>1012</v>
      </c>
      <c r="J570" s="255" t="s">
        <v>1013</v>
      </c>
      <c r="K570" s="255" t="s">
        <v>1015</v>
      </c>
      <c r="L570" s="236" t="s">
        <v>5191</v>
      </c>
      <c r="M570" s="254">
        <v>2</v>
      </c>
      <c r="N570" s="254">
        <v>5</v>
      </c>
      <c r="O570" s="254">
        <v>5</v>
      </c>
      <c r="P570" s="254">
        <v>2</v>
      </c>
      <c r="Q570" s="252"/>
      <c r="R570" s="254">
        <v>3</v>
      </c>
      <c r="S570" s="252" t="e">
        <v>#REF!</v>
      </c>
      <c r="T570" s="256" t="s">
        <v>26360</v>
      </c>
      <c r="U570" s="256" t="s">
        <v>26361</v>
      </c>
      <c r="V570" s="256" t="s">
        <v>26362</v>
      </c>
    </row>
    <row r="571" spans="1:22" x14ac:dyDescent="0.45">
      <c r="A571" s="76" t="s">
        <v>1016</v>
      </c>
      <c r="B571" s="251" t="s">
        <v>1017</v>
      </c>
      <c r="C571" s="252" t="s">
        <v>9645</v>
      </c>
      <c r="D571" s="253" t="s">
        <v>21360</v>
      </c>
      <c r="E571" s="234" t="s">
        <v>21363</v>
      </c>
      <c r="F571" s="254">
        <v>3</v>
      </c>
      <c r="G571" s="252" t="s">
        <v>11490</v>
      </c>
      <c r="H571" s="252" t="s">
        <v>1010</v>
      </c>
      <c r="I571" s="255" t="s">
        <v>1012</v>
      </c>
      <c r="J571" s="255" t="s">
        <v>1016</v>
      </c>
      <c r="K571" s="255" t="s">
        <v>1362</v>
      </c>
      <c r="L571" s="236" t="s">
        <v>5191</v>
      </c>
      <c r="M571" s="254">
        <v>1</v>
      </c>
      <c r="N571" s="254">
        <v>0</v>
      </c>
      <c r="O571" s="254">
        <v>0</v>
      </c>
      <c r="P571" s="254">
        <v>1</v>
      </c>
      <c r="Q571" s="252" t="s">
        <v>5191</v>
      </c>
      <c r="R571" s="254">
        <v>0</v>
      </c>
      <c r="S571" s="252" t="e">
        <v>#REF!</v>
      </c>
      <c r="T571" s="256" t="s">
        <v>18194</v>
      </c>
      <c r="U571" s="256" t="s">
        <v>5207</v>
      </c>
      <c r="V571" s="256" t="s">
        <v>5207</v>
      </c>
    </row>
    <row r="572" spans="1:22" ht="28.5" x14ac:dyDescent="0.45">
      <c r="A572" s="76" t="s">
        <v>1018</v>
      </c>
      <c r="B572" s="251" t="s">
        <v>1017</v>
      </c>
      <c r="C572" s="252" t="s">
        <v>9646</v>
      </c>
      <c r="D572" s="253" t="s">
        <v>21359</v>
      </c>
      <c r="E572" s="234" t="s">
        <v>21360</v>
      </c>
      <c r="F572" s="254">
        <v>4</v>
      </c>
      <c r="G572" s="252" t="s">
        <v>1359</v>
      </c>
      <c r="H572" s="252" t="s">
        <v>1010</v>
      </c>
      <c r="I572" s="255" t="s">
        <v>1012</v>
      </c>
      <c r="J572" s="255" t="s">
        <v>1016</v>
      </c>
      <c r="K572" s="255" t="s">
        <v>1018</v>
      </c>
      <c r="L572" s="236" t="s">
        <v>5191</v>
      </c>
      <c r="M572" s="254">
        <v>2</v>
      </c>
      <c r="N572" s="254">
        <v>5</v>
      </c>
      <c r="O572" s="254">
        <v>5</v>
      </c>
      <c r="P572" s="254">
        <v>2</v>
      </c>
      <c r="Q572" s="252"/>
      <c r="R572" s="254">
        <v>1</v>
      </c>
      <c r="S572" s="252" t="e">
        <v>#REF!</v>
      </c>
      <c r="T572" s="256" t="s">
        <v>26363</v>
      </c>
      <c r="U572" s="256" t="s">
        <v>26364</v>
      </c>
      <c r="V572" s="256" t="s">
        <v>25236</v>
      </c>
    </row>
    <row r="573" spans="1:22" x14ac:dyDescent="0.45">
      <c r="A573" s="76" t="s">
        <v>1019</v>
      </c>
      <c r="B573" s="251" t="s">
        <v>1020</v>
      </c>
      <c r="C573" s="252" t="s">
        <v>9647</v>
      </c>
      <c r="D573" s="253" t="s">
        <v>21358</v>
      </c>
      <c r="E573" s="234" t="s">
        <v>1356</v>
      </c>
      <c r="F573" s="254">
        <v>1</v>
      </c>
      <c r="G573" s="252" t="s">
        <v>1363</v>
      </c>
      <c r="H573" s="252" t="s">
        <v>1019</v>
      </c>
      <c r="I573" s="255" t="s">
        <v>1360</v>
      </c>
      <c r="J573" s="255" t="s">
        <v>1361</v>
      </c>
      <c r="K573" s="255" t="s">
        <v>1362</v>
      </c>
      <c r="L573" s="236" t="s">
        <v>5191</v>
      </c>
      <c r="M573" s="254">
        <v>1</v>
      </c>
      <c r="N573" s="254">
        <v>0</v>
      </c>
      <c r="O573" s="254">
        <v>0</v>
      </c>
      <c r="P573" s="254">
        <v>1</v>
      </c>
      <c r="Q573" s="252" t="s">
        <v>5191</v>
      </c>
      <c r="R573" s="254">
        <v>0</v>
      </c>
      <c r="S573" s="252" t="e">
        <v>#REF!</v>
      </c>
      <c r="T573" s="256" t="s">
        <v>18191</v>
      </c>
      <c r="U573" s="256" t="s">
        <v>5207</v>
      </c>
      <c r="V573" s="256" t="s">
        <v>5207</v>
      </c>
    </row>
    <row r="574" spans="1:22" x14ac:dyDescent="0.45">
      <c r="A574" s="76" t="s">
        <v>1021</v>
      </c>
      <c r="B574" s="251" t="s">
        <v>1022</v>
      </c>
      <c r="C574" s="252" t="s">
        <v>9648</v>
      </c>
      <c r="D574" s="253" t="s">
        <v>21357</v>
      </c>
      <c r="E574" s="234" t="s">
        <v>21358</v>
      </c>
      <c r="F574" s="254">
        <v>2</v>
      </c>
      <c r="G574" s="252" t="s">
        <v>11489</v>
      </c>
      <c r="H574" s="252" t="s">
        <v>1019</v>
      </c>
      <c r="I574" s="255" t="s">
        <v>1021</v>
      </c>
      <c r="J574" s="255" t="s">
        <v>1361</v>
      </c>
      <c r="K574" s="255" t="s">
        <v>1362</v>
      </c>
      <c r="L574" s="236" t="s">
        <v>5191</v>
      </c>
      <c r="M574" s="254">
        <v>1</v>
      </c>
      <c r="N574" s="254">
        <v>0</v>
      </c>
      <c r="O574" s="254">
        <v>0</v>
      </c>
      <c r="P574" s="254">
        <v>1</v>
      </c>
      <c r="Q574" s="252" t="s">
        <v>5191</v>
      </c>
      <c r="R574" s="254">
        <v>0</v>
      </c>
      <c r="S574" s="252" t="e">
        <v>#REF!</v>
      </c>
      <c r="T574" s="256" t="s">
        <v>18190</v>
      </c>
      <c r="U574" s="256" t="s">
        <v>5207</v>
      </c>
      <c r="V574" s="256" t="s">
        <v>5207</v>
      </c>
    </row>
    <row r="575" spans="1:22" x14ac:dyDescent="0.45">
      <c r="A575" s="76" t="s">
        <v>1023</v>
      </c>
      <c r="B575" s="251" t="s">
        <v>1024</v>
      </c>
      <c r="C575" s="252" t="s">
        <v>9649</v>
      </c>
      <c r="D575" s="253" t="s">
        <v>21356</v>
      </c>
      <c r="E575" s="234" t="s">
        <v>21357</v>
      </c>
      <c r="F575" s="254">
        <v>3</v>
      </c>
      <c r="G575" s="252" t="s">
        <v>11490</v>
      </c>
      <c r="H575" s="252" t="s">
        <v>1019</v>
      </c>
      <c r="I575" s="255" t="s">
        <v>1021</v>
      </c>
      <c r="J575" s="255" t="s">
        <v>1023</v>
      </c>
      <c r="K575" s="255" t="s">
        <v>1362</v>
      </c>
      <c r="L575" s="236" t="s">
        <v>5191</v>
      </c>
      <c r="M575" s="254">
        <v>1</v>
      </c>
      <c r="N575" s="254">
        <v>0</v>
      </c>
      <c r="O575" s="254">
        <v>0</v>
      </c>
      <c r="P575" s="254">
        <v>1</v>
      </c>
      <c r="Q575" s="252" t="s">
        <v>5191</v>
      </c>
      <c r="R575" s="254">
        <v>0</v>
      </c>
      <c r="S575" s="252" t="e">
        <v>#REF!</v>
      </c>
      <c r="T575" s="256" t="s">
        <v>18189</v>
      </c>
      <c r="U575" s="256" t="s">
        <v>5207</v>
      </c>
      <c r="V575" s="256" t="s">
        <v>5207</v>
      </c>
    </row>
    <row r="576" spans="1:22" ht="28.5" x14ac:dyDescent="0.45">
      <c r="A576" s="76" t="s">
        <v>1025</v>
      </c>
      <c r="B576" s="251" t="s">
        <v>1024</v>
      </c>
      <c r="C576" s="252" t="s">
        <v>9650</v>
      </c>
      <c r="D576" s="253" t="s">
        <v>21355</v>
      </c>
      <c r="E576" s="234" t="s">
        <v>21356</v>
      </c>
      <c r="F576" s="254">
        <v>4</v>
      </c>
      <c r="G576" s="252" t="s">
        <v>1359</v>
      </c>
      <c r="H576" s="252" t="s">
        <v>1019</v>
      </c>
      <c r="I576" s="255" t="s">
        <v>1021</v>
      </c>
      <c r="J576" s="255" t="s">
        <v>1023</v>
      </c>
      <c r="K576" s="255" t="s">
        <v>1025</v>
      </c>
      <c r="L576" s="236" t="s">
        <v>5191</v>
      </c>
      <c r="M576" s="254">
        <v>1</v>
      </c>
      <c r="N576" s="254">
        <v>5</v>
      </c>
      <c r="O576" s="254">
        <v>5</v>
      </c>
      <c r="P576" s="254">
        <v>1</v>
      </c>
      <c r="Q576" s="252"/>
      <c r="R576" s="254">
        <v>1</v>
      </c>
      <c r="S576" s="252" t="e">
        <v>#REF!</v>
      </c>
      <c r="T576" s="256" t="s">
        <v>18188</v>
      </c>
      <c r="U576" s="256" t="s">
        <v>26365</v>
      </c>
      <c r="V576" s="256" t="s">
        <v>25243</v>
      </c>
    </row>
    <row r="577" spans="1:22" x14ac:dyDescent="0.45">
      <c r="A577" s="76" t="s">
        <v>1026</v>
      </c>
      <c r="B577" s="251" t="s">
        <v>1027</v>
      </c>
      <c r="C577" s="252" t="s">
        <v>9651</v>
      </c>
      <c r="D577" s="253" t="s">
        <v>21354</v>
      </c>
      <c r="E577" s="234" t="s">
        <v>21357</v>
      </c>
      <c r="F577" s="254">
        <v>3</v>
      </c>
      <c r="G577" s="252" t="s">
        <v>11490</v>
      </c>
      <c r="H577" s="252" t="s">
        <v>1019</v>
      </c>
      <c r="I577" s="255" t="s">
        <v>1021</v>
      </c>
      <c r="J577" s="255" t="s">
        <v>1026</v>
      </c>
      <c r="K577" s="255" t="s">
        <v>1362</v>
      </c>
      <c r="L577" s="236" t="s">
        <v>5191</v>
      </c>
      <c r="M577" s="254">
        <v>1</v>
      </c>
      <c r="N577" s="254">
        <v>0</v>
      </c>
      <c r="O577" s="254">
        <v>0</v>
      </c>
      <c r="P577" s="254">
        <v>1</v>
      </c>
      <c r="Q577" s="252" t="s">
        <v>5191</v>
      </c>
      <c r="R577" s="254">
        <v>0</v>
      </c>
      <c r="S577" s="252" t="e">
        <v>#REF!</v>
      </c>
      <c r="T577" s="256" t="s">
        <v>18187</v>
      </c>
      <c r="U577" s="256" t="s">
        <v>5207</v>
      </c>
      <c r="V577" s="256" t="s">
        <v>5207</v>
      </c>
    </row>
    <row r="578" spans="1:22" ht="28.5" x14ac:dyDescent="0.45">
      <c r="A578" s="76" t="s">
        <v>1028</v>
      </c>
      <c r="B578" s="251" t="s">
        <v>1027</v>
      </c>
      <c r="C578" s="252" t="s">
        <v>9652</v>
      </c>
      <c r="D578" s="253" t="s">
        <v>21353</v>
      </c>
      <c r="E578" s="234" t="s">
        <v>21354</v>
      </c>
      <c r="F578" s="254">
        <v>4</v>
      </c>
      <c r="G578" s="252" t="s">
        <v>1359</v>
      </c>
      <c r="H578" s="252" t="s">
        <v>1019</v>
      </c>
      <c r="I578" s="255" t="s">
        <v>1021</v>
      </c>
      <c r="J578" s="255" t="s">
        <v>1026</v>
      </c>
      <c r="K578" s="255" t="s">
        <v>1028</v>
      </c>
      <c r="L578" s="236" t="s">
        <v>5191</v>
      </c>
      <c r="M578" s="254">
        <v>1</v>
      </c>
      <c r="N578" s="254">
        <v>4</v>
      </c>
      <c r="O578" s="254">
        <v>4</v>
      </c>
      <c r="P578" s="254">
        <v>1</v>
      </c>
      <c r="Q578" s="252"/>
      <c r="R578" s="254">
        <v>1</v>
      </c>
      <c r="S578" s="252" t="e">
        <v>#REF!</v>
      </c>
      <c r="T578" s="256" t="s">
        <v>18186</v>
      </c>
      <c r="U578" s="256" t="s">
        <v>26366</v>
      </c>
      <c r="V578" s="256" t="s">
        <v>25244</v>
      </c>
    </row>
    <row r="579" spans="1:22" x14ac:dyDescent="0.45">
      <c r="A579" s="76" t="s">
        <v>1029</v>
      </c>
      <c r="B579" s="251" t="s">
        <v>1030</v>
      </c>
      <c r="C579" s="252" t="s">
        <v>9653</v>
      </c>
      <c r="D579" s="253" t="s">
        <v>21352</v>
      </c>
      <c r="E579" s="234" t="s">
        <v>21358</v>
      </c>
      <c r="F579" s="254">
        <v>2</v>
      </c>
      <c r="G579" s="252" t="s">
        <v>11489</v>
      </c>
      <c r="H579" s="252" t="s">
        <v>1019</v>
      </c>
      <c r="I579" s="255" t="s">
        <v>1029</v>
      </c>
      <c r="J579" s="255" t="s">
        <v>1361</v>
      </c>
      <c r="K579" s="255" t="s">
        <v>1362</v>
      </c>
      <c r="L579" s="236" t="s">
        <v>5191</v>
      </c>
      <c r="M579" s="254">
        <v>1</v>
      </c>
      <c r="N579" s="254">
        <v>0</v>
      </c>
      <c r="O579" s="254">
        <v>0</v>
      </c>
      <c r="P579" s="254">
        <v>1</v>
      </c>
      <c r="Q579" s="252" t="s">
        <v>5191</v>
      </c>
      <c r="R579" s="254">
        <v>0</v>
      </c>
      <c r="S579" s="252" t="e">
        <v>#REF!</v>
      </c>
      <c r="T579" s="256" t="s">
        <v>18185</v>
      </c>
      <c r="U579" s="256" t="s">
        <v>5207</v>
      </c>
      <c r="V579" s="256" t="s">
        <v>5207</v>
      </c>
    </row>
    <row r="580" spans="1:22" x14ac:dyDescent="0.45">
      <c r="A580" s="76" t="s">
        <v>1031</v>
      </c>
      <c r="B580" s="251" t="s">
        <v>1032</v>
      </c>
      <c r="C580" s="252" t="s">
        <v>9654</v>
      </c>
      <c r="D580" s="253" t="s">
        <v>21351</v>
      </c>
      <c r="E580" s="234" t="s">
        <v>21352</v>
      </c>
      <c r="F580" s="254">
        <v>3</v>
      </c>
      <c r="G580" s="252" t="s">
        <v>11490</v>
      </c>
      <c r="H580" s="252" t="s">
        <v>1019</v>
      </c>
      <c r="I580" s="255" t="s">
        <v>1029</v>
      </c>
      <c r="J580" s="255" t="s">
        <v>1031</v>
      </c>
      <c r="K580" s="255" t="s">
        <v>1362</v>
      </c>
      <c r="L580" s="236" t="s">
        <v>5191</v>
      </c>
      <c r="M580" s="254">
        <v>1</v>
      </c>
      <c r="N580" s="254">
        <v>0</v>
      </c>
      <c r="O580" s="254">
        <v>0</v>
      </c>
      <c r="P580" s="254">
        <v>1</v>
      </c>
      <c r="Q580" s="252" t="s">
        <v>5191</v>
      </c>
      <c r="R580" s="254">
        <v>0</v>
      </c>
      <c r="S580" s="252" t="e">
        <v>#REF!</v>
      </c>
      <c r="T580" s="256" t="s">
        <v>18184</v>
      </c>
      <c r="U580" s="256" t="s">
        <v>5207</v>
      </c>
      <c r="V580" s="256" t="s">
        <v>5207</v>
      </c>
    </row>
    <row r="581" spans="1:22" x14ac:dyDescent="0.45">
      <c r="A581" s="76" t="s">
        <v>1033</v>
      </c>
      <c r="B581" s="251" t="s">
        <v>1032</v>
      </c>
      <c r="C581" s="252" t="s">
        <v>9655</v>
      </c>
      <c r="D581" s="253" t="s">
        <v>21350</v>
      </c>
      <c r="E581" s="234" t="s">
        <v>21351</v>
      </c>
      <c r="F581" s="254">
        <v>4</v>
      </c>
      <c r="G581" s="252" t="s">
        <v>1359</v>
      </c>
      <c r="H581" s="252" t="s">
        <v>1019</v>
      </c>
      <c r="I581" s="255" t="s">
        <v>1029</v>
      </c>
      <c r="J581" s="255" t="s">
        <v>1031</v>
      </c>
      <c r="K581" s="255" t="s">
        <v>1033</v>
      </c>
      <c r="L581" s="236" t="s">
        <v>5191</v>
      </c>
      <c r="M581" s="254">
        <v>1</v>
      </c>
      <c r="N581" s="254">
        <v>1</v>
      </c>
      <c r="O581" s="254">
        <v>1</v>
      </c>
      <c r="P581" s="254">
        <v>1</v>
      </c>
      <c r="Q581" s="252"/>
      <c r="R581" s="254">
        <v>1</v>
      </c>
      <c r="S581" s="252" t="e">
        <v>#REF!</v>
      </c>
      <c r="T581" s="256" t="s">
        <v>18183</v>
      </c>
      <c r="U581" s="256" t="s">
        <v>19447</v>
      </c>
      <c r="V581" s="256" t="s">
        <v>25247</v>
      </c>
    </row>
    <row r="582" spans="1:22" x14ac:dyDescent="0.45">
      <c r="A582" s="76" t="s">
        <v>1034</v>
      </c>
      <c r="B582" s="251" t="s">
        <v>1035</v>
      </c>
      <c r="C582" s="252" t="s">
        <v>9656</v>
      </c>
      <c r="D582" s="253" t="s">
        <v>21349</v>
      </c>
      <c r="E582" s="234" t="s">
        <v>21352</v>
      </c>
      <c r="F582" s="254">
        <v>3</v>
      </c>
      <c r="G582" s="252" t="s">
        <v>11490</v>
      </c>
      <c r="H582" s="252" t="s">
        <v>1019</v>
      </c>
      <c r="I582" s="255" t="s">
        <v>1029</v>
      </c>
      <c r="J582" s="255" t="s">
        <v>1034</v>
      </c>
      <c r="K582" s="255" t="s">
        <v>1362</v>
      </c>
      <c r="L582" s="236" t="s">
        <v>5191</v>
      </c>
      <c r="M582" s="254">
        <v>1</v>
      </c>
      <c r="N582" s="254">
        <v>0</v>
      </c>
      <c r="O582" s="254">
        <v>0</v>
      </c>
      <c r="P582" s="254">
        <v>1</v>
      </c>
      <c r="Q582" s="252" t="s">
        <v>5191</v>
      </c>
      <c r="R582" s="254">
        <v>0</v>
      </c>
      <c r="S582" s="252" t="e">
        <v>#REF!</v>
      </c>
      <c r="T582" s="256" t="s">
        <v>18182</v>
      </c>
      <c r="U582" s="256" t="s">
        <v>5207</v>
      </c>
      <c r="V582" s="256" t="s">
        <v>5207</v>
      </c>
    </row>
    <row r="583" spans="1:22" ht="28.5" x14ac:dyDescent="0.45">
      <c r="A583" s="76" t="s">
        <v>1036</v>
      </c>
      <c r="B583" s="251" t="s">
        <v>1035</v>
      </c>
      <c r="C583" s="252" t="s">
        <v>9657</v>
      </c>
      <c r="D583" s="253" t="s">
        <v>21348</v>
      </c>
      <c r="E583" s="234" t="s">
        <v>21349</v>
      </c>
      <c r="F583" s="254">
        <v>4</v>
      </c>
      <c r="G583" s="252" t="s">
        <v>1359</v>
      </c>
      <c r="H583" s="252" t="s">
        <v>1019</v>
      </c>
      <c r="I583" s="255" t="s">
        <v>1029</v>
      </c>
      <c r="J583" s="255" t="s">
        <v>1034</v>
      </c>
      <c r="K583" s="255" t="s">
        <v>1036</v>
      </c>
      <c r="L583" s="236" t="s">
        <v>5191</v>
      </c>
      <c r="M583" s="254">
        <v>2</v>
      </c>
      <c r="N583" s="254">
        <v>5</v>
      </c>
      <c r="O583" s="254">
        <v>5</v>
      </c>
      <c r="P583" s="254">
        <v>2</v>
      </c>
      <c r="Q583" s="252"/>
      <c r="R583" s="254">
        <v>1</v>
      </c>
      <c r="S583" s="252" t="e">
        <v>#REF!</v>
      </c>
      <c r="T583" s="256" t="s">
        <v>26367</v>
      </c>
      <c r="U583" s="256" t="s">
        <v>26368</v>
      </c>
      <c r="V583" s="256" t="s">
        <v>25248</v>
      </c>
    </row>
    <row r="584" spans="1:22" x14ac:dyDescent="0.45">
      <c r="A584" s="76" t="s">
        <v>1037</v>
      </c>
      <c r="B584" s="251" t="s">
        <v>1038</v>
      </c>
      <c r="C584" s="252" t="s">
        <v>9658</v>
      </c>
      <c r="D584" s="253" t="s">
        <v>21347</v>
      </c>
      <c r="E584" s="234" t="s">
        <v>21358</v>
      </c>
      <c r="F584" s="254">
        <v>2</v>
      </c>
      <c r="G584" s="252" t="s">
        <v>11489</v>
      </c>
      <c r="H584" s="252" t="s">
        <v>1019</v>
      </c>
      <c r="I584" s="255" t="s">
        <v>1037</v>
      </c>
      <c r="J584" s="255" t="s">
        <v>1361</v>
      </c>
      <c r="K584" s="255" t="s">
        <v>1362</v>
      </c>
      <c r="L584" s="236" t="s">
        <v>5191</v>
      </c>
      <c r="M584" s="254">
        <v>1</v>
      </c>
      <c r="N584" s="254">
        <v>0</v>
      </c>
      <c r="O584" s="254">
        <v>0</v>
      </c>
      <c r="P584" s="254">
        <v>1</v>
      </c>
      <c r="Q584" s="252" t="s">
        <v>5191</v>
      </c>
      <c r="R584" s="254">
        <v>0</v>
      </c>
      <c r="S584" s="252" t="e">
        <v>#REF!</v>
      </c>
      <c r="T584" s="256" t="s">
        <v>18179</v>
      </c>
      <c r="U584" s="256" t="s">
        <v>5207</v>
      </c>
      <c r="V584" s="256" t="s">
        <v>5207</v>
      </c>
    </row>
    <row r="585" spans="1:22" x14ac:dyDescent="0.45">
      <c r="A585" s="76" t="s">
        <v>1039</v>
      </c>
      <c r="B585" s="251" t="s">
        <v>1040</v>
      </c>
      <c r="C585" s="252" t="s">
        <v>9659</v>
      </c>
      <c r="D585" s="253" t="s">
        <v>21346</v>
      </c>
      <c r="E585" s="234" t="s">
        <v>21347</v>
      </c>
      <c r="F585" s="254">
        <v>3</v>
      </c>
      <c r="G585" s="252" t="s">
        <v>11490</v>
      </c>
      <c r="H585" s="252" t="s">
        <v>1019</v>
      </c>
      <c r="I585" s="255" t="s">
        <v>1037</v>
      </c>
      <c r="J585" s="255" t="s">
        <v>1039</v>
      </c>
      <c r="K585" s="255" t="s">
        <v>1362</v>
      </c>
      <c r="L585" s="236" t="s">
        <v>5191</v>
      </c>
      <c r="M585" s="254">
        <v>1</v>
      </c>
      <c r="N585" s="254">
        <v>0</v>
      </c>
      <c r="O585" s="254">
        <v>0</v>
      </c>
      <c r="P585" s="254">
        <v>1</v>
      </c>
      <c r="Q585" s="252" t="s">
        <v>5191</v>
      </c>
      <c r="R585" s="254">
        <v>0</v>
      </c>
      <c r="S585" s="252" t="e">
        <v>#REF!</v>
      </c>
      <c r="T585" s="256" t="s">
        <v>18178</v>
      </c>
      <c r="U585" s="256" t="s">
        <v>5207</v>
      </c>
      <c r="V585" s="256" t="s">
        <v>5207</v>
      </c>
    </row>
    <row r="586" spans="1:22" ht="42.75" x14ac:dyDescent="0.45">
      <c r="A586" s="76" t="s">
        <v>1041</v>
      </c>
      <c r="B586" s="251" t="s">
        <v>1040</v>
      </c>
      <c r="C586" s="252" t="s">
        <v>9660</v>
      </c>
      <c r="D586" s="253" t="s">
        <v>21345</v>
      </c>
      <c r="E586" s="234" t="s">
        <v>21346</v>
      </c>
      <c r="F586" s="254">
        <v>4</v>
      </c>
      <c r="G586" s="252" t="s">
        <v>1359</v>
      </c>
      <c r="H586" s="252" t="s">
        <v>1019</v>
      </c>
      <c r="I586" s="255" t="s">
        <v>1037</v>
      </c>
      <c r="J586" s="255" t="s">
        <v>1039</v>
      </c>
      <c r="K586" s="255" t="s">
        <v>1041</v>
      </c>
      <c r="L586" s="236" t="s">
        <v>5191</v>
      </c>
      <c r="M586" s="254">
        <v>2</v>
      </c>
      <c r="N586" s="254">
        <v>7</v>
      </c>
      <c r="O586" s="254">
        <v>7</v>
      </c>
      <c r="P586" s="254">
        <v>2</v>
      </c>
      <c r="Q586" s="252"/>
      <c r="R586" s="254">
        <v>4</v>
      </c>
      <c r="S586" s="252" t="e">
        <v>#REF!</v>
      </c>
      <c r="T586" s="256" t="s">
        <v>26369</v>
      </c>
      <c r="U586" s="256" t="s">
        <v>26370</v>
      </c>
      <c r="V586" s="256" t="s">
        <v>26371</v>
      </c>
    </row>
    <row r="587" spans="1:22" x14ac:dyDescent="0.45">
      <c r="A587" s="76" t="s">
        <v>1042</v>
      </c>
      <c r="B587" s="251" t="s">
        <v>1043</v>
      </c>
      <c r="C587" s="252" t="s">
        <v>9661</v>
      </c>
      <c r="D587" s="253" t="s">
        <v>21344</v>
      </c>
      <c r="E587" s="234" t="s">
        <v>21347</v>
      </c>
      <c r="F587" s="254">
        <v>3</v>
      </c>
      <c r="G587" s="252" t="s">
        <v>11490</v>
      </c>
      <c r="H587" s="252" t="s">
        <v>1019</v>
      </c>
      <c r="I587" s="255" t="s">
        <v>1037</v>
      </c>
      <c r="J587" s="255" t="s">
        <v>1042</v>
      </c>
      <c r="K587" s="255" t="s">
        <v>1362</v>
      </c>
      <c r="L587" s="236" t="s">
        <v>5191</v>
      </c>
      <c r="M587" s="254">
        <v>1</v>
      </c>
      <c r="N587" s="254">
        <v>0</v>
      </c>
      <c r="O587" s="254">
        <v>0</v>
      </c>
      <c r="P587" s="254">
        <v>1</v>
      </c>
      <c r="Q587" s="252" t="s">
        <v>5191</v>
      </c>
      <c r="R587" s="254">
        <v>0</v>
      </c>
      <c r="S587" s="252" t="e">
        <v>#REF!</v>
      </c>
      <c r="T587" s="256" t="s">
        <v>18175</v>
      </c>
      <c r="U587" s="256" t="s">
        <v>5207</v>
      </c>
      <c r="V587" s="256" t="s">
        <v>5207</v>
      </c>
    </row>
    <row r="588" spans="1:22" x14ac:dyDescent="0.45">
      <c r="A588" s="76" t="s">
        <v>1044</v>
      </c>
      <c r="B588" s="251" t="s">
        <v>1043</v>
      </c>
      <c r="C588" s="252" t="s">
        <v>9662</v>
      </c>
      <c r="D588" s="253" t="s">
        <v>21343</v>
      </c>
      <c r="E588" s="234" t="s">
        <v>21344</v>
      </c>
      <c r="F588" s="254">
        <v>4</v>
      </c>
      <c r="G588" s="252" t="s">
        <v>1359</v>
      </c>
      <c r="H588" s="252" t="s">
        <v>1019</v>
      </c>
      <c r="I588" s="255" t="s">
        <v>1037</v>
      </c>
      <c r="J588" s="255" t="s">
        <v>1042</v>
      </c>
      <c r="K588" s="255" t="s">
        <v>1044</v>
      </c>
      <c r="L588" s="236" t="s">
        <v>5191</v>
      </c>
      <c r="M588" s="254">
        <v>1</v>
      </c>
      <c r="N588" s="254">
        <v>2</v>
      </c>
      <c r="O588" s="254">
        <v>2</v>
      </c>
      <c r="P588" s="254">
        <v>1</v>
      </c>
      <c r="Q588" s="252"/>
      <c r="R588" s="254">
        <v>2</v>
      </c>
      <c r="S588" s="252" t="e">
        <v>#REF!</v>
      </c>
      <c r="T588" s="256" t="s">
        <v>18174</v>
      </c>
      <c r="U588" s="256" t="s">
        <v>26372</v>
      </c>
      <c r="V588" s="256" t="s">
        <v>26373</v>
      </c>
    </row>
    <row r="589" spans="1:22" x14ac:dyDescent="0.45">
      <c r="A589" s="76" t="s">
        <v>1045</v>
      </c>
      <c r="B589" s="251" t="s">
        <v>1046</v>
      </c>
      <c r="C589" s="252" t="s">
        <v>9663</v>
      </c>
      <c r="D589" s="253" t="s">
        <v>21342</v>
      </c>
      <c r="E589" s="234" t="s">
        <v>21358</v>
      </c>
      <c r="F589" s="254">
        <v>2</v>
      </c>
      <c r="G589" s="252" t="s">
        <v>11489</v>
      </c>
      <c r="H589" s="252" t="s">
        <v>1019</v>
      </c>
      <c r="I589" s="255" t="s">
        <v>1045</v>
      </c>
      <c r="J589" s="255" t="s">
        <v>1361</v>
      </c>
      <c r="K589" s="255" t="s">
        <v>1362</v>
      </c>
      <c r="L589" s="236" t="s">
        <v>5191</v>
      </c>
      <c r="M589" s="254">
        <v>1</v>
      </c>
      <c r="N589" s="254">
        <v>0</v>
      </c>
      <c r="O589" s="254">
        <v>0</v>
      </c>
      <c r="P589" s="254">
        <v>1</v>
      </c>
      <c r="Q589" s="252" t="s">
        <v>5191</v>
      </c>
      <c r="R589" s="254">
        <v>0</v>
      </c>
      <c r="S589" s="252" t="e">
        <v>#REF!</v>
      </c>
      <c r="T589" s="256" t="s">
        <v>18173</v>
      </c>
      <c r="U589" s="256" t="s">
        <v>5207</v>
      </c>
      <c r="V589" s="256" t="s">
        <v>5207</v>
      </c>
    </row>
    <row r="590" spans="1:22" x14ac:dyDescent="0.45">
      <c r="A590" s="76" t="s">
        <v>1047</v>
      </c>
      <c r="B590" s="251" t="s">
        <v>1048</v>
      </c>
      <c r="C590" s="252" t="s">
        <v>9664</v>
      </c>
      <c r="D590" s="253" t="s">
        <v>21341</v>
      </c>
      <c r="E590" s="234" t="s">
        <v>21342</v>
      </c>
      <c r="F590" s="254">
        <v>3</v>
      </c>
      <c r="G590" s="252" t="s">
        <v>11490</v>
      </c>
      <c r="H590" s="252" t="s">
        <v>1019</v>
      </c>
      <c r="I590" s="255" t="s">
        <v>1045</v>
      </c>
      <c r="J590" s="255" t="s">
        <v>1047</v>
      </c>
      <c r="K590" s="255" t="s">
        <v>1362</v>
      </c>
      <c r="L590" s="236" t="s">
        <v>5191</v>
      </c>
      <c r="M590" s="254">
        <v>1</v>
      </c>
      <c r="N590" s="254">
        <v>0</v>
      </c>
      <c r="O590" s="254">
        <v>0</v>
      </c>
      <c r="P590" s="254">
        <v>1</v>
      </c>
      <c r="Q590" s="252" t="s">
        <v>5191</v>
      </c>
      <c r="R590" s="254">
        <v>0</v>
      </c>
      <c r="S590" s="252" t="e">
        <v>#REF!</v>
      </c>
      <c r="T590" s="256" t="s">
        <v>18172</v>
      </c>
      <c r="U590" s="256" t="s">
        <v>5207</v>
      </c>
      <c r="V590" s="256" t="s">
        <v>5207</v>
      </c>
    </row>
    <row r="591" spans="1:22" x14ac:dyDescent="0.45">
      <c r="A591" s="76" t="s">
        <v>1049</v>
      </c>
      <c r="B591" s="251" t="s">
        <v>1048</v>
      </c>
      <c r="C591" s="252" t="s">
        <v>9665</v>
      </c>
      <c r="D591" s="253" t="s">
        <v>21340</v>
      </c>
      <c r="E591" s="234" t="s">
        <v>21341</v>
      </c>
      <c r="F591" s="254">
        <v>4</v>
      </c>
      <c r="G591" s="252" t="s">
        <v>1359</v>
      </c>
      <c r="H591" s="252" t="s">
        <v>1019</v>
      </c>
      <c r="I591" s="255" t="s">
        <v>1045</v>
      </c>
      <c r="J591" s="255" t="s">
        <v>1047</v>
      </c>
      <c r="K591" s="255" t="s">
        <v>1049</v>
      </c>
      <c r="L591" s="236" t="s">
        <v>5191</v>
      </c>
      <c r="M591" s="254">
        <v>2</v>
      </c>
      <c r="N591" s="254">
        <v>3</v>
      </c>
      <c r="O591" s="254">
        <v>3</v>
      </c>
      <c r="P591" s="254">
        <v>2</v>
      </c>
      <c r="Q591" s="252"/>
      <c r="R591" s="254">
        <v>1</v>
      </c>
      <c r="S591" s="252" t="e">
        <v>#REF!</v>
      </c>
      <c r="T591" s="256" t="s">
        <v>26374</v>
      </c>
      <c r="U591" s="256" t="s">
        <v>26375</v>
      </c>
      <c r="V591" s="256" t="s">
        <v>25237</v>
      </c>
    </row>
    <row r="592" spans="1:22" x14ac:dyDescent="0.45">
      <c r="A592" s="76" t="s">
        <v>1050</v>
      </c>
      <c r="B592" s="251" t="s">
        <v>1051</v>
      </c>
      <c r="C592" s="252" t="s">
        <v>9666</v>
      </c>
      <c r="D592" s="253" t="s">
        <v>21339</v>
      </c>
      <c r="E592" s="234" t="s">
        <v>21342</v>
      </c>
      <c r="F592" s="254">
        <v>3</v>
      </c>
      <c r="G592" s="252" t="s">
        <v>11490</v>
      </c>
      <c r="H592" s="252" t="s">
        <v>1019</v>
      </c>
      <c r="I592" s="255" t="s">
        <v>1045</v>
      </c>
      <c r="J592" s="255" t="s">
        <v>1050</v>
      </c>
      <c r="K592" s="255" t="s">
        <v>1362</v>
      </c>
      <c r="L592" s="236" t="s">
        <v>5191</v>
      </c>
      <c r="M592" s="254">
        <v>1</v>
      </c>
      <c r="N592" s="254">
        <v>0</v>
      </c>
      <c r="O592" s="254">
        <v>0</v>
      </c>
      <c r="P592" s="254">
        <v>1</v>
      </c>
      <c r="Q592" s="252" t="s">
        <v>5191</v>
      </c>
      <c r="R592" s="254">
        <v>0</v>
      </c>
      <c r="S592" s="252" t="e">
        <v>#REF!</v>
      </c>
      <c r="T592" s="256" t="s">
        <v>18169</v>
      </c>
      <c r="U592" s="256" t="s">
        <v>5207</v>
      </c>
      <c r="V592" s="256" t="s">
        <v>5207</v>
      </c>
    </row>
    <row r="593" spans="1:22" x14ac:dyDescent="0.45">
      <c r="A593" s="76" t="s">
        <v>1052</v>
      </c>
      <c r="B593" s="251" t="s">
        <v>1051</v>
      </c>
      <c r="C593" s="252" t="s">
        <v>9667</v>
      </c>
      <c r="D593" s="253" t="s">
        <v>21338</v>
      </c>
      <c r="E593" s="234" t="s">
        <v>21339</v>
      </c>
      <c r="F593" s="254">
        <v>4</v>
      </c>
      <c r="G593" s="252" t="s">
        <v>1359</v>
      </c>
      <c r="H593" s="252" t="s">
        <v>1019</v>
      </c>
      <c r="I593" s="255" t="s">
        <v>1045</v>
      </c>
      <c r="J593" s="255" t="s">
        <v>1050</v>
      </c>
      <c r="K593" s="255" t="s">
        <v>1052</v>
      </c>
      <c r="L593" s="236" t="s">
        <v>5191</v>
      </c>
      <c r="M593" s="254">
        <v>1</v>
      </c>
      <c r="N593" s="254">
        <v>1</v>
      </c>
      <c r="O593" s="254">
        <v>1</v>
      </c>
      <c r="P593" s="254">
        <v>1</v>
      </c>
      <c r="Q593" s="252"/>
      <c r="R593" s="254">
        <v>1</v>
      </c>
      <c r="S593" s="252" t="e">
        <v>#REF!</v>
      </c>
      <c r="T593" s="256" t="s">
        <v>18168</v>
      </c>
      <c r="U593" s="256" t="s">
        <v>19483</v>
      </c>
      <c r="V593" s="256" t="s">
        <v>25237</v>
      </c>
    </row>
    <row r="594" spans="1:22" x14ac:dyDescent="0.45">
      <c r="A594" s="76" t="s">
        <v>1053</v>
      </c>
      <c r="B594" s="251" t="s">
        <v>1054</v>
      </c>
      <c r="C594" s="252" t="s">
        <v>9668</v>
      </c>
      <c r="D594" s="253" t="s">
        <v>21337</v>
      </c>
      <c r="E594" s="234" t="s">
        <v>21358</v>
      </c>
      <c r="F594" s="254">
        <v>2</v>
      </c>
      <c r="G594" s="252" t="s">
        <v>11489</v>
      </c>
      <c r="H594" s="252" t="s">
        <v>1019</v>
      </c>
      <c r="I594" s="255" t="s">
        <v>1053</v>
      </c>
      <c r="J594" s="255" t="s">
        <v>1361</v>
      </c>
      <c r="K594" s="255" t="s">
        <v>1362</v>
      </c>
      <c r="L594" s="236" t="s">
        <v>5191</v>
      </c>
      <c r="M594" s="254">
        <v>1</v>
      </c>
      <c r="N594" s="254">
        <v>0</v>
      </c>
      <c r="O594" s="254">
        <v>0</v>
      </c>
      <c r="P594" s="254">
        <v>1</v>
      </c>
      <c r="Q594" s="252" t="s">
        <v>5191</v>
      </c>
      <c r="R594" s="254">
        <v>0</v>
      </c>
      <c r="S594" s="252" t="e">
        <v>#REF!</v>
      </c>
      <c r="T594" s="256" t="s">
        <v>18167</v>
      </c>
      <c r="U594" s="256" t="s">
        <v>5207</v>
      </c>
      <c r="V594" s="256" t="s">
        <v>5207</v>
      </c>
    </row>
    <row r="595" spans="1:22" x14ac:dyDescent="0.45">
      <c r="A595" s="76" t="s">
        <v>1055</v>
      </c>
      <c r="B595" s="251" t="s">
        <v>1056</v>
      </c>
      <c r="C595" s="252" t="s">
        <v>9669</v>
      </c>
      <c r="D595" s="253" t="s">
        <v>21336</v>
      </c>
      <c r="E595" s="234" t="s">
        <v>21337</v>
      </c>
      <c r="F595" s="254">
        <v>3</v>
      </c>
      <c r="G595" s="252" t="s">
        <v>11490</v>
      </c>
      <c r="H595" s="252" t="s">
        <v>1019</v>
      </c>
      <c r="I595" s="255" t="s">
        <v>1053</v>
      </c>
      <c r="J595" s="255" t="s">
        <v>1055</v>
      </c>
      <c r="K595" s="255" t="s">
        <v>1362</v>
      </c>
      <c r="L595" s="236" t="s">
        <v>5191</v>
      </c>
      <c r="M595" s="254">
        <v>1</v>
      </c>
      <c r="N595" s="254">
        <v>0</v>
      </c>
      <c r="O595" s="254">
        <v>0</v>
      </c>
      <c r="P595" s="254">
        <v>1</v>
      </c>
      <c r="Q595" s="252" t="s">
        <v>5191</v>
      </c>
      <c r="R595" s="254">
        <v>0</v>
      </c>
      <c r="S595" s="252" t="e">
        <v>#REF!</v>
      </c>
      <c r="T595" s="256" t="s">
        <v>18166</v>
      </c>
      <c r="U595" s="256" t="s">
        <v>5207</v>
      </c>
      <c r="V595" s="256" t="s">
        <v>5207</v>
      </c>
    </row>
    <row r="596" spans="1:22" ht="42.75" x14ac:dyDescent="0.45">
      <c r="A596" s="76" t="s">
        <v>1057</v>
      </c>
      <c r="B596" s="251" t="s">
        <v>1056</v>
      </c>
      <c r="C596" s="252" t="s">
        <v>9670</v>
      </c>
      <c r="D596" s="253" t="s">
        <v>21335</v>
      </c>
      <c r="E596" s="234" t="s">
        <v>21336</v>
      </c>
      <c r="F596" s="254">
        <v>4</v>
      </c>
      <c r="G596" s="252" t="s">
        <v>1359</v>
      </c>
      <c r="H596" s="252" t="s">
        <v>1019</v>
      </c>
      <c r="I596" s="255" t="s">
        <v>1053</v>
      </c>
      <c r="J596" s="255" t="s">
        <v>1055</v>
      </c>
      <c r="K596" s="255" t="s">
        <v>1057</v>
      </c>
      <c r="L596" s="236" t="s">
        <v>5191</v>
      </c>
      <c r="M596" s="254">
        <v>2</v>
      </c>
      <c r="N596" s="254">
        <v>7</v>
      </c>
      <c r="O596" s="254">
        <v>7</v>
      </c>
      <c r="P596" s="254">
        <v>2</v>
      </c>
      <c r="Q596" s="252"/>
      <c r="R596" s="254">
        <v>2</v>
      </c>
      <c r="S596" s="252" t="e">
        <v>#REF!</v>
      </c>
      <c r="T596" s="256" t="s">
        <v>26376</v>
      </c>
      <c r="U596" s="256" t="s">
        <v>26377</v>
      </c>
      <c r="V596" s="256" t="s">
        <v>26378</v>
      </c>
    </row>
    <row r="597" spans="1:22" x14ac:dyDescent="0.45">
      <c r="A597" s="76" t="s">
        <v>1058</v>
      </c>
      <c r="B597" s="251" t="s">
        <v>1059</v>
      </c>
      <c r="C597" s="252" t="s">
        <v>9671</v>
      </c>
      <c r="D597" s="253" t="s">
        <v>21334</v>
      </c>
      <c r="E597" s="234" t="s">
        <v>21337</v>
      </c>
      <c r="F597" s="254">
        <v>3</v>
      </c>
      <c r="G597" s="252" t="s">
        <v>11490</v>
      </c>
      <c r="H597" s="252" t="s">
        <v>1019</v>
      </c>
      <c r="I597" s="255" t="s">
        <v>1053</v>
      </c>
      <c r="J597" s="255" t="s">
        <v>1058</v>
      </c>
      <c r="K597" s="255" t="s">
        <v>1362</v>
      </c>
      <c r="L597" s="236" t="s">
        <v>5191</v>
      </c>
      <c r="M597" s="254">
        <v>1</v>
      </c>
      <c r="N597" s="254">
        <v>0</v>
      </c>
      <c r="O597" s="254">
        <v>0</v>
      </c>
      <c r="P597" s="254">
        <v>1</v>
      </c>
      <c r="Q597" s="252" t="s">
        <v>5191</v>
      </c>
      <c r="R597" s="254">
        <v>0</v>
      </c>
      <c r="S597" s="252" t="e">
        <v>#REF!</v>
      </c>
      <c r="T597" s="256" t="s">
        <v>18163</v>
      </c>
      <c r="U597" s="256" t="s">
        <v>5207</v>
      </c>
      <c r="V597" s="256" t="s">
        <v>5207</v>
      </c>
    </row>
    <row r="598" spans="1:22" x14ac:dyDescent="0.45">
      <c r="A598" s="76" t="s">
        <v>1060</v>
      </c>
      <c r="B598" s="251" t="s">
        <v>1059</v>
      </c>
      <c r="C598" s="252" t="s">
        <v>9672</v>
      </c>
      <c r="D598" s="253" t="s">
        <v>21333</v>
      </c>
      <c r="E598" s="234" t="s">
        <v>21334</v>
      </c>
      <c r="F598" s="254">
        <v>4</v>
      </c>
      <c r="G598" s="252" t="s">
        <v>1359</v>
      </c>
      <c r="H598" s="252" t="s">
        <v>1019</v>
      </c>
      <c r="I598" s="255" t="s">
        <v>1053</v>
      </c>
      <c r="J598" s="255" t="s">
        <v>1058</v>
      </c>
      <c r="K598" s="255" t="s">
        <v>1060</v>
      </c>
      <c r="L598" s="236" t="s">
        <v>5191</v>
      </c>
      <c r="M598" s="254">
        <v>1</v>
      </c>
      <c r="N598" s="254">
        <v>1</v>
      </c>
      <c r="O598" s="254">
        <v>1</v>
      </c>
      <c r="P598" s="254">
        <v>1</v>
      </c>
      <c r="Q598" s="252"/>
      <c r="R598" s="254">
        <v>1</v>
      </c>
      <c r="S598" s="252" t="e">
        <v>#REF!</v>
      </c>
      <c r="T598" s="256" t="s">
        <v>18162</v>
      </c>
      <c r="U598" s="256" t="s">
        <v>19463</v>
      </c>
      <c r="V598" s="256" t="s">
        <v>25246</v>
      </c>
    </row>
    <row r="599" spans="1:22" x14ac:dyDescent="0.45">
      <c r="A599" s="76" t="s">
        <v>1061</v>
      </c>
      <c r="B599" s="251" t="s">
        <v>1062</v>
      </c>
      <c r="C599" s="252" t="s">
        <v>9673</v>
      </c>
      <c r="D599" s="253" t="s">
        <v>21332</v>
      </c>
      <c r="E599" s="234" t="s">
        <v>21358</v>
      </c>
      <c r="F599" s="254">
        <v>2</v>
      </c>
      <c r="G599" s="252" t="s">
        <v>11489</v>
      </c>
      <c r="H599" s="252" t="s">
        <v>1019</v>
      </c>
      <c r="I599" s="255" t="s">
        <v>1061</v>
      </c>
      <c r="J599" s="255" t="s">
        <v>1361</v>
      </c>
      <c r="K599" s="255" t="s">
        <v>1362</v>
      </c>
      <c r="L599" s="236" t="s">
        <v>5191</v>
      </c>
      <c r="M599" s="254">
        <v>1</v>
      </c>
      <c r="N599" s="254">
        <v>0</v>
      </c>
      <c r="O599" s="254">
        <v>0</v>
      </c>
      <c r="P599" s="254">
        <v>1</v>
      </c>
      <c r="Q599" s="252" t="s">
        <v>5191</v>
      </c>
      <c r="R599" s="254">
        <v>0</v>
      </c>
      <c r="S599" s="252" t="e">
        <v>#REF!</v>
      </c>
      <c r="T599" s="256" t="s">
        <v>18161</v>
      </c>
      <c r="U599" s="256" t="s">
        <v>5207</v>
      </c>
      <c r="V599" s="256" t="s">
        <v>5207</v>
      </c>
    </row>
    <row r="600" spans="1:22" x14ac:dyDescent="0.45">
      <c r="A600" s="76" t="s">
        <v>1063</v>
      </c>
      <c r="B600" s="251" t="s">
        <v>1064</v>
      </c>
      <c r="C600" s="252" t="s">
        <v>9674</v>
      </c>
      <c r="D600" s="253" t="s">
        <v>21331</v>
      </c>
      <c r="E600" s="234" t="s">
        <v>21332</v>
      </c>
      <c r="F600" s="254">
        <v>3</v>
      </c>
      <c r="G600" s="252" t="s">
        <v>11490</v>
      </c>
      <c r="H600" s="252" t="s">
        <v>1019</v>
      </c>
      <c r="I600" s="255" t="s">
        <v>1061</v>
      </c>
      <c r="J600" s="255" t="s">
        <v>1063</v>
      </c>
      <c r="K600" s="255" t="s">
        <v>1362</v>
      </c>
      <c r="L600" s="236" t="s">
        <v>5191</v>
      </c>
      <c r="M600" s="254">
        <v>1</v>
      </c>
      <c r="N600" s="254">
        <v>0</v>
      </c>
      <c r="O600" s="254">
        <v>0</v>
      </c>
      <c r="P600" s="254">
        <v>1</v>
      </c>
      <c r="Q600" s="252" t="s">
        <v>5191</v>
      </c>
      <c r="R600" s="254">
        <v>0</v>
      </c>
      <c r="S600" s="252" t="e">
        <v>#REF!</v>
      </c>
      <c r="T600" s="256" t="s">
        <v>18160</v>
      </c>
      <c r="U600" s="256" t="s">
        <v>5207</v>
      </c>
      <c r="V600" s="256" t="s">
        <v>5207</v>
      </c>
    </row>
    <row r="601" spans="1:22" ht="28.5" x14ac:dyDescent="0.45">
      <c r="A601" s="76" t="s">
        <v>1065</v>
      </c>
      <c r="B601" s="251" t="s">
        <v>1064</v>
      </c>
      <c r="C601" s="252" t="s">
        <v>9675</v>
      </c>
      <c r="D601" s="253" t="s">
        <v>21330</v>
      </c>
      <c r="E601" s="234" t="s">
        <v>21331</v>
      </c>
      <c r="F601" s="254">
        <v>4</v>
      </c>
      <c r="G601" s="252" t="s">
        <v>1359</v>
      </c>
      <c r="H601" s="252" t="s">
        <v>1019</v>
      </c>
      <c r="I601" s="255" t="s">
        <v>1061</v>
      </c>
      <c r="J601" s="255" t="s">
        <v>1063</v>
      </c>
      <c r="K601" s="255" t="s">
        <v>1065</v>
      </c>
      <c r="L601" s="236" t="s">
        <v>5191</v>
      </c>
      <c r="M601" s="254">
        <v>1</v>
      </c>
      <c r="N601" s="254">
        <v>4</v>
      </c>
      <c r="O601" s="254">
        <v>4</v>
      </c>
      <c r="P601" s="254">
        <v>1</v>
      </c>
      <c r="Q601" s="252"/>
      <c r="R601" s="254">
        <v>2</v>
      </c>
      <c r="S601" s="252" t="e">
        <v>#REF!</v>
      </c>
      <c r="T601" s="256" t="s">
        <v>18159</v>
      </c>
      <c r="U601" s="256" t="s">
        <v>26379</v>
      </c>
      <c r="V601" s="256" t="s">
        <v>26380</v>
      </c>
    </row>
    <row r="602" spans="1:22" x14ac:dyDescent="0.45">
      <c r="A602" s="76" t="s">
        <v>1066</v>
      </c>
      <c r="B602" s="251" t="s">
        <v>1067</v>
      </c>
      <c r="C602" s="252" t="s">
        <v>9676</v>
      </c>
      <c r="D602" s="253" t="s">
        <v>21329</v>
      </c>
      <c r="E602" s="234" t="s">
        <v>21332</v>
      </c>
      <c r="F602" s="254">
        <v>3</v>
      </c>
      <c r="G602" s="252" t="s">
        <v>11490</v>
      </c>
      <c r="H602" s="252" t="s">
        <v>1019</v>
      </c>
      <c r="I602" s="255" t="s">
        <v>1061</v>
      </c>
      <c r="J602" s="255" t="s">
        <v>1066</v>
      </c>
      <c r="K602" s="255" t="s">
        <v>1362</v>
      </c>
      <c r="L602" s="236" t="s">
        <v>5191</v>
      </c>
      <c r="M602" s="254">
        <v>1</v>
      </c>
      <c r="N602" s="254">
        <v>0</v>
      </c>
      <c r="O602" s="254">
        <v>0</v>
      </c>
      <c r="P602" s="254">
        <v>1</v>
      </c>
      <c r="Q602" s="252" t="s">
        <v>5191</v>
      </c>
      <c r="R602" s="254">
        <v>0</v>
      </c>
      <c r="S602" s="252" t="e">
        <v>#REF!</v>
      </c>
      <c r="T602" s="256" t="s">
        <v>18158</v>
      </c>
      <c r="U602" s="256" t="s">
        <v>5207</v>
      </c>
      <c r="V602" s="256" t="s">
        <v>5207</v>
      </c>
    </row>
    <row r="603" spans="1:22" ht="28.5" x14ac:dyDescent="0.45">
      <c r="A603" s="76" t="s">
        <v>1068</v>
      </c>
      <c r="B603" s="251" t="s">
        <v>1067</v>
      </c>
      <c r="C603" s="252" t="s">
        <v>9677</v>
      </c>
      <c r="D603" s="253" t="s">
        <v>21328</v>
      </c>
      <c r="E603" s="234" t="s">
        <v>21329</v>
      </c>
      <c r="F603" s="254">
        <v>4</v>
      </c>
      <c r="G603" s="252" t="s">
        <v>1359</v>
      </c>
      <c r="H603" s="252" t="s">
        <v>1019</v>
      </c>
      <c r="I603" s="255" t="s">
        <v>1061</v>
      </c>
      <c r="J603" s="255" t="s">
        <v>1066</v>
      </c>
      <c r="K603" s="255" t="s">
        <v>1068</v>
      </c>
      <c r="L603" s="236" t="s">
        <v>5191</v>
      </c>
      <c r="M603" s="254">
        <v>1</v>
      </c>
      <c r="N603" s="254">
        <v>6</v>
      </c>
      <c r="O603" s="254">
        <v>6</v>
      </c>
      <c r="P603" s="254">
        <v>1</v>
      </c>
      <c r="Q603" s="252"/>
      <c r="R603" s="254">
        <v>4</v>
      </c>
      <c r="S603" s="252" t="e">
        <v>#REF!</v>
      </c>
      <c r="T603" s="256" t="s">
        <v>18157</v>
      </c>
      <c r="U603" s="256" t="s">
        <v>26381</v>
      </c>
      <c r="V603" s="256" t="s">
        <v>26382</v>
      </c>
    </row>
    <row r="604" spans="1:22" x14ac:dyDescent="0.45">
      <c r="A604" s="76" t="s">
        <v>1069</v>
      </c>
      <c r="B604" s="251" t="s">
        <v>1070</v>
      </c>
      <c r="C604" s="252" t="s">
        <v>9678</v>
      </c>
      <c r="D604" s="253" t="s">
        <v>21327</v>
      </c>
      <c r="E604" s="234" t="s">
        <v>21332</v>
      </c>
      <c r="F604" s="254">
        <v>3</v>
      </c>
      <c r="G604" s="252" t="s">
        <v>11490</v>
      </c>
      <c r="H604" s="252" t="s">
        <v>1019</v>
      </c>
      <c r="I604" s="255" t="s">
        <v>1061</v>
      </c>
      <c r="J604" s="255" t="s">
        <v>1069</v>
      </c>
      <c r="K604" s="255" t="s">
        <v>1362</v>
      </c>
      <c r="L604" s="236" t="s">
        <v>5191</v>
      </c>
      <c r="M604" s="254">
        <v>2</v>
      </c>
      <c r="N604" s="254">
        <v>0</v>
      </c>
      <c r="O604" s="254">
        <v>0</v>
      </c>
      <c r="P604" s="254">
        <v>2</v>
      </c>
      <c r="Q604" s="252" t="s">
        <v>5191</v>
      </c>
      <c r="R604" s="254">
        <v>0</v>
      </c>
      <c r="S604" s="252" t="e">
        <v>#REF!</v>
      </c>
      <c r="T604" s="256" t="s">
        <v>26383</v>
      </c>
      <c r="U604" s="256" t="s">
        <v>5207</v>
      </c>
      <c r="V604" s="256" t="s">
        <v>5207</v>
      </c>
    </row>
    <row r="605" spans="1:22" ht="42.75" x14ac:dyDescent="0.45">
      <c r="A605" s="76" t="s">
        <v>1071</v>
      </c>
      <c r="B605" s="251" t="s">
        <v>1070</v>
      </c>
      <c r="C605" s="252" t="s">
        <v>9679</v>
      </c>
      <c r="D605" s="253" t="s">
        <v>21326</v>
      </c>
      <c r="E605" s="234" t="s">
        <v>21327</v>
      </c>
      <c r="F605" s="254">
        <v>4</v>
      </c>
      <c r="G605" s="252" t="s">
        <v>1359</v>
      </c>
      <c r="H605" s="252" t="s">
        <v>1019</v>
      </c>
      <c r="I605" s="255" t="s">
        <v>1061</v>
      </c>
      <c r="J605" s="255" t="s">
        <v>1069</v>
      </c>
      <c r="K605" s="255" t="s">
        <v>1071</v>
      </c>
      <c r="L605" s="236" t="s">
        <v>5191</v>
      </c>
      <c r="M605" s="254">
        <v>2</v>
      </c>
      <c r="N605" s="254">
        <v>7</v>
      </c>
      <c r="O605" s="254">
        <v>7</v>
      </c>
      <c r="P605" s="254">
        <v>2</v>
      </c>
      <c r="Q605" s="252"/>
      <c r="R605" s="254">
        <v>6</v>
      </c>
      <c r="S605" s="252" t="e">
        <v>#REF!</v>
      </c>
      <c r="T605" s="256" t="s">
        <v>26384</v>
      </c>
      <c r="U605" s="256" t="s">
        <v>26385</v>
      </c>
      <c r="V605" s="256" t="s">
        <v>26386</v>
      </c>
    </row>
    <row r="606" spans="1:22" x14ac:dyDescent="0.45">
      <c r="A606" s="76" t="s">
        <v>1072</v>
      </c>
      <c r="B606" s="251" t="s">
        <v>1073</v>
      </c>
      <c r="C606" s="252" t="s">
        <v>9680</v>
      </c>
      <c r="D606" s="253" t="s">
        <v>21325</v>
      </c>
      <c r="E606" s="234" t="s">
        <v>21358</v>
      </c>
      <c r="F606" s="254">
        <v>2</v>
      </c>
      <c r="G606" s="252" t="s">
        <v>11489</v>
      </c>
      <c r="H606" s="252" t="s">
        <v>1019</v>
      </c>
      <c r="I606" s="255" t="s">
        <v>1072</v>
      </c>
      <c r="J606" s="255" t="s">
        <v>1361</v>
      </c>
      <c r="K606" s="255" t="s">
        <v>1362</v>
      </c>
      <c r="L606" s="236" t="s">
        <v>5191</v>
      </c>
      <c r="M606" s="254">
        <v>1</v>
      </c>
      <c r="N606" s="254">
        <v>0</v>
      </c>
      <c r="O606" s="254">
        <v>0</v>
      </c>
      <c r="P606" s="254">
        <v>1</v>
      </c>
      <c r="Q606" s="252" t="s">
        <v>5191</v>
      </c>
      <c r="R606" s="254">
        <v>0</v>
      </c>
      <c r="S606" s="252" t="e">
        <v>#REF!</v>
      </c>
      <c r="T606" s="256" t="s">
        <v>18152</v>
      </c>
      <c r="U606" s="256" t="s">
        <v>5207</v>
      </c>
      <c r="V606" s="256" t="s">
        <v>5207</v>
      </c>
    </row>
    <row r="607" spans="1:22" x14ac:dyDescent="0.45">
      <c r="A607" s="76" t="s">
        <v>1074</v>
      </c>
      <c r="B607" s="251" t="s">
        <v>1073</v>
      </c>
      <c r="C607" s="252" t="s">
        <v>9681</v>
      </c>
      <c r="D607" s="253" t="s">
        <v>21324</v>
      </c>
      <c r="E607" s="234" t="s">
        <v>21325</v>
      </c>
      <c r="F607" s="254">
        <v>3</v>
      </c>
      <c r="G607" s="252" t="s">
        <v>11490</v>
      </c>
      <c r="H607" s="252" t="s">
        <v>1019</v>
      </c>
      <c r="I607" s="255" t="s">
        <v>1072</v>
      </c>
      <c r="J607" s="255" t="s">
        <v>1074</v>
      </c>
      <c r="K607" s="255" t="s">
        <v>1362</v>
      </c>
      <c r="L607" s="236" t="s">
        <v>5191</v>
      </c>
      <c r="M607" s="254">
        <v>1</v>
      </c>
      <c r="N607" s="254">
        <v>0</v>
      </c>
      <c r="O607" s="254">
        <v>0</v>
      </c>
      <c r="P607" s="254">
        <v>1</v>
      </c>
      <c r="Q607" s="252" t="s">
        <v>5191</v>
      </c>
      <c r="R607" s="254">
        <v>0</v>
      </c>
      <c r="S607" s="252" t="e">
        <v>#REF!</v>
      </c>
      <c r="T607" s="256" t="s">
        <v>18151</v>
      </c>
      <c r="U607" s="256" t="s">
        <v>5207</v>
      </c>
      <c r="V607" s="256" t="s">
        <v>5207</v>
      </c>
    </row>
    <row r="608" spans="1:22" x14ac:dyDescent="0.45">
      <c r="A608" s="76" t="s">
        <v>1075</v>
      </c>
      <c r="B608" s="251" t="s">
        <v>1073</v>
      </c>
      <c r="C608" s="252" t="s">
        <v>9682</v>
      </c>
      <c r="D608" s="253" t="s">
        <v>21323</v>
      </c>
      <c r="E608" s="234" t="s">
        <v>21324</v>
      </c>
      <c r="F608" s="254">
        <v>4</v>
      </c>
      <c r="G608" s="252" t="s">
        <v>1359</v>
      </c>
      <c r="H608" s="252" t="s">
        <v>1019</v>
      </c>
      <c r="I608" s="255" t="s">
        <v>1072</v>
      </c>
      <c r="J608" s="255" t="s">
        <v>1074</v>
      </c>
      <c r="K608" s="255" t="s">
        <v>1075</v>
      </c>
      <c r="L608" s="236" t="s">
        <v>5191</v>
      </c>
      <c r="M608" s="254">
        <v>1</v>
      </c>
      <c r="N608" s="254">
        <v>2</v>
      </c>
      <c r="O608" s="254">
        <v>2</v>
      </c>
      <c r="P608" s="254">
        <v>1</v>
      </c>
      <c r="Q608" s="252"/>
      <c r="R608" s="254">
        <v>1</v>
      </c>
      <c r="S608" s="252" t="e">
        <v>#REF!</v>
      </c>
      <c r="T608" s="256" t="s">
        <v>18150</v>
      </c>
      <c r="U608" s="256" t="s">
        <v>26387</v>
      </c>
      <c r="V608" s="256" t="s">
        <v>25249</v>
      </c>
    </row>
    <row r="609" spans="1:22" x14ac:dyDescent="0.45">
      <c r="A609" s="76" t="s">
        <v>1076</v>
      </c>
      <c r="B609" s="251" t="s">
        <v>1077</v>
      </c>
      <c r="C609" s="252" t="s">
        <v>9683</v>
      </c>
      <c r="D609" s="253" t="s">
        <v>21322</v>
      </c>
      <c r="E609" s="234" t="s">
        <v>1356</v>
      </c>
      <c r="F609" s="254">
        <v>1</v>
      </c>
      <c r="G609" s="252" t="s">
        <v>1363</v>
      </c>
      <c r="H609" s="252" t="s">
        <v>1076</v>
      </c>
      <c r="I609" s="255" t="s">
        <v>1360</v>
      </c>
      <c r="J609" s="255" t="s">
        <v>1361</v>
      </c>
      <c r="K609" s="255" t="s">
        <v>1362</v>
      </c>
      <c r="L609" s="236" t="s">
        <v>5191</v>
      </c>
      <c r="M609" s="254">
        <v>1</v>
      </c>
      <c r="N609" s="254">
        <v>0</v>
      </c>
      <c r="O609" s="254">
        <v>0</v>
      </c>
      <c r="P609" s="254">
        <v>1</v>
      </c>
      <c r="Q609" s="252" t="s">
        <v>5191</v>
      </c>
      <c r="R609" s="254">
        <v>0</v>
      </c>
      <c r="S609" s="252" t="e">
        <v>#REF!</v>
      </c>
      <c r="T609" s="256" t="s">
        <v>18149</v>
      </c>
      <c r="U609" s="256" t="s">
        <v>5207</v>
      </c>
      <c r="V609" s="256" t="s">
        <v>5207</v>
      </c>
    </row>
    <row r="610" spans="1:22" x14ac:dyDescent="0.45">
      <c r="A610" s="76" t="s">
        <v>1078</v>
      </c>
      <c r="B610" s="251" t="s">
        <v>1079</v>
      </c>
      <c r="C610" s="252" t="s">
        <v>9684</v>
      </c>
      <c r="D610" s="253" t="s">
        <v>21321</v>
      </c>
      <c r="E610" s="234" t="s">
        <v>21322</v>
      </c>
      <c r="F610" s="254">
        <v>2</v>
      </c>
      <c r="G610" s="252" t="s">
        <v>11489</v>
      </c>
      <c r="H610" s="252" t="s">
        <v>1076</v>
      </c>
      <c r="I610" s="255" t="s">
        <v>1078</v>
      </c>
      <c r="J610" s="255" t="s">
        <v>1361</v>
      </c>
      <c r="K610" s="255" t="s">
        <v>1362</v>
      </c>
      <c r="L610" s="236" t="s">
        <v>5191</v>
      </c>
      <c r="M610" s="254">
        <v>1</v>
      </c>
      <c r="N610" s="254">
        <v>0</v>
      </c>
      <c r="O610" s="254">
        <v>0</v>
      </c>
      <c r="P610" s="254">
        <v>1</v>
      </c>
      <c r="Q610" s="252" t="s">
        <v>5191</v>
      </c>
      <c r="R610" s="254">
        <v>0</v>
      </c>
      <c r="S610" s="252" t="e">
        <v>#REF!</v>
      </c>
      <c r="T610" s="256" t="s">
        <v>18148</v>
      </c>
      <c r="U610" s="256" t="s">
        <v>5207</v>
      </c>
      <c r="V610" s="256" t="s">
        <v>5207</v>
      </c>
    </row>
    <row r="611" spans="1:22" x14ac:dyDescent="0.45">
      <c r="A611" s="76" t="s">
        <v>1080</v>
      </c>
      <c r="B611" s="251" t="s">
        <v>1081</v>
      </c>
      <c r="C611" s="252" t="s">
        <v>9685</v>
      </c>
      <c r="D611" s="253" t="s">
        <v>21320</v>
      </c>
      <c r="E611" s="234" t="s">
        <v>21321</v>
      </c>
      <c r="F611" s="254">
        <v>3</v>
      </c>
      <c r="G611" s="252" t="s">
        <v>11490</v>
      </c>
      <c r="H611" s="252" t="s">
        <v>1076</v>
      </c>
      <c r="I611" s="255" t="s">
        <v>1078</v>
      </c>
      <c r="J611" s="255" t="s">
        <v>1080</v>
      </c>
      <c r="K611" s="255" t="s">
        <v>1362</v>
      </c>
      <c r="L611" s="236" t="s">
        <v>5191</v>
      </c>
      <c r="M611" s="254">
        <v>1</v>
      </c>
      <c r="N611" s="254">
        <v>0</v>
      </c>
      <c r="O611" s="254">
        <v>0</v>
      </c>
      <c r="P611" s="254">
        <v>1</v>
      </c>
      <c r="Q611" s="252" t="s">
        <v>5191</v>
      </c>
      <c r="R611" s="254">
        <v>0</v>
      </c>
      <c r="S611" s="252" t="e">
        <v>#REF!</v>
      </c>
      <c r="T611" s="256" t="s">
        <v>18147</v>
      </c>
      <c r="U611" s="256" t="s">
        <v>5207</v>
      </c>
      <c r="V611" s="256" t="s">
        <v>5207</v>
      </c>
    </row>
    <row r="612" spans="1:22" x14ac:dyDescent="0.45">
      <c r="A612" s="76" t="s">
        <v>1082</v>
      </c>
      <c r="B612" s="251" t="s">
        <v>1081</v>
      </c>
      <c r="C612" s="252" t="s">
        <v>9686</v>
      </c>
      <c r="D612" s="253" t="s">
        <v>21319</v>
      </c>
      <c r="E612" s="234" t="s">
        <v>21320</v>
      </c>
      <c r="F612" s="254">
        <v>4</v>
      </c>
      <c r="G612" s="252" t="s">
        <v>1359</v>
      </c>
      <c r="H612" s="252" t="s">
        <v>1076</v>
      </c>
      <c r="I612" s="255" t="s">
        <v>1078</v>
      </c>
      <c r="J612" s="255" t="s">
        <v>1080</v>
      </c>
      <c r="K612" s="255" t="s">
        <v>1082</v>
      </c>
      <c r="L612" s="236" t="s">
        <v>5191</v>
      </c>
      <c r="M612" s="254">
        <v>2</v>
      </c>
      <c r="N612" s="254">
        <v>3</v>
      </c>
      <c r="O612" s="254">
        <v>3</v>
      </c>
      <c r="P612" s="254">
        <v>2</v>
      </c>
      <c r="Q612" s="252"/>
      <c r="R612" s="254">
        <v>2</v>
      </c>
      <c r="S612" s="252" t="e">
        <v>#REF!</v>
      </c>
      <c r="T612" s="256" t="s">
        <v>26388</v>
      </c>
      <c r="U612" s="256" t="s">
        <v>26389</v>
      </c>
      <c r="V612" s="256" t="s">
        <v>26390</v>
      </c>
    </row>
    <row r="613" spans="1:22" x14ac:dyDescent="0.45">
      <c r="A613" s="76" t="s">
        <v>1083</v>
      </c>
      <c r="B613" s="251" t="s">
        <v>1084</v>
      </c>
      <c r="C613" s="252" t="s">
        <v>9687</v>
      </c>
      <c r="D613" s="253" t="s">
        <v>21318</v>
      </c>
      <c r="E613" s="234" t="s">
        <v>21321</v>
      </c>
      <c r="F613" s="254">
        <v>3</v>
      </c>
      <c r="G613" s="252" t="s">
        <v>11490</v>
      </c>
      <c r="H613" s="252" t="s">
        <v>1076</v>
      </c>
      <c r="I613" s="255" t="s">
        <v>1078</v>
      </c>
      <c r="J613" s="255" t="s">
        <v>1083</v>
      </c>
      <c r="K613" s="255" t="s">
        <v>1362</v>
      </c>
      <c r="L613" s="236" t="s">
        <v>5191</v>
      </c>
      <c r="M613" s="254">
        <v>1</v>
      </c>
      <c r="N613" s="254">
        <v>0</v>
      </c>
      <c r="O613" s="254">
        <v>0</v>
      </c>
      <c r="P613" s="254">
        <v>1</v>
      </c>
      <c r="Q613" s="252" t="s">
        <v>5191</v>
      </c>
      <c r="R613" s="254">
        <v>0</v>
      </c>
      <c r="S613" s="252" t="e">
        <v>#REF!</v>
      </c>
      <c r="T613" s="256" t="s">
        <v>18144</v>
      </c>
      <c r="U613" s="256" t="s">
        <v>5207</v>
      </c>
      <c r="V613" s="256" t="s">
        <v>5207</v>
      </c>
    </row>
    <row r="614" spans="1:22" x14ac:dyDescent="0.45">
      <c r="A614" s="76" t="s">
        <v>1085</v>
      </c>
      <c r="B614" s="251" t="s">
        <v>1086</v>
      </c>
      <c r="C614" s="252" t="s">
        <v>9688</v>
      </c>
      <c r="D614" s="253" t="s">
        <v>21317</v>
      </c>
      <c r="E614" s="234" t="s">
        <v>21318</v>
      </c>
      <c r="F614" s="254">
        <v>4</v>
      </c>
      <c r="G614" s="252" t="s">
        <v>1359</v>
      </c>
      <c r="H614" s="252" t="s">
        <v>1076</v>
      </c>
      <c r="I614" s="255" t="s">
        <v>1078</v>
      </c>
      <c r="J614" s="255" t="s">
        <v>1083</v>
      </c>
      <c r="K614" s="255" t="s">
        <v>1085</v>
      </c>
      <c r="L614" s="236" t="s">
        <v>5191</v>
      </c>
      <c r="M614" s="254">
        <v>1</v>
      </c>
      <c r="N614" s="254">
        <v>1</v>
      </c>
      <c r="O614" s="254">
        <v>1</v>
      </c>
      <c r="P614" s="254">
        <v>1</v>
      </c>
      <c r="Q614" s="252"/>
      <c r="R614" s="254">
        <v>2</v>
      </c>
      <c r="S614" s="252" t="e">
        <v>#REF!</v>
      </c>
      <c r="T614" s="256" t="s">
        <v>18143</v>
      </c>
      <c r="U614" s="256" t="s">
        <v>19565</v>
      </c>
      <c r="V614" s="256" t="s">
        <v>26391</v>
      </c>
    </row>
    <row r="615" spans="1:22" x14ac:dyDescent="0.45">
      <c r="A615" s="76" t="s">
        <v>1087</v>
      </c>
      <c r="B615" s="251" t="s">
        <v>1088</v>
      </c>
      <c r="C615" s="252" t="s">
        <v>9689</v>
      </c>
      <c r="D615" s="253" t="s">
        <v>21316</v>
      </c>
      <c r="E615" s="234" t="s">
        <v>21318</v>
      </c>
      <c r="F615" s="254">
        <v>4</v>
      </c>
      <c r="G615" s="252" t="s">
        <v>1359</v>
      </c>
      <c r="H615" s="252" t="s">
        <v>1076</v>
      </c>
      <c r="I615" s="255" t="s">
        <v>1078</v>
      </c>
      <c r="J615" s="255" t="s">
        <v>1083</v>
      </c>
      <c r="K615" s="255" t="s">
        <v>1087</v>
      </c>
      <c r="L615" s="236" t="s">
        <v>5191</v>
      </c>
      <c r="M615" s="254">
        <v>1</v>
      </c>
      <c r="N615" s="254">
        <v>1</v>
      </c>
      <c r="O615" s="254">
        <v>1</v>
      </c>
      <c r="P615" s="254">
        <v>1</v>
      </c>
      <c r="Q615" s="252"/>
      <c r="R615" s="254">
        <v>1</v>
      </c>
      <c r="S615" s="252" t="e">
        <v>#REF!</v>
      </c>
      <c r="T615" s="256" t="s">
        <v>18142</v>
      </c>
      <c r="U615" s="256" t="s">
        <v>19567</v>
      </c>
      <c r="V615" s="256" t="s">
        <v>25231</v>
      </c>
    </row>
    <row r="616" spans="1:22" ht="28.5" x14ac:dyDescent="0.45">
      <c r="A616" s="76" t="s">
        <v>1089</v>
      </c>
      <c r="B616" s="251" t="s">
        <v>1090</v>
      </c>
      <c r="C616" s="252" t="s">
        <v>9690</v>
      </c>
      <c r="D616" s="253" t="s">
        <v>21315</v>
      </c>
      <c r="E616" s="234" t="s">
        <v>21318</v>
      </c>
      <c r="F616" s="254">
        <v>4</v>
      </c>
      <c r="G616" s="252" t="s">
        <v>1359</v>
      </c>
      <c r="H616" s="252" t="s">
        <v>1076</v>
      </c>
      <c r="I616" s="255" t="s">
        <v>1078</v>
      </c>
      <c r="J616" s="255" t="s">
        <v>1083</v>
      </c>
      <c r="K616" s="255" t="s">
        <v>1089</v>
      </c>
      <c r="L616" s="236" t="s">
        <v>5191</v>
      </c>
      <c r="M616" s="254">
        <v>1</v>
      </c>
      <c r="N616" s="254">
        <v>5</v>
      </c>
      <c r="O616" s="254">
        <v>5</v>
      </c>
      <c r="P616" s="254">
        <v>1</v>
      </c>
      <c r="Q616" s="252"/>
      <c r="R616" s="254">
        <v>1</v>
      </c>
      <c r="S616" s="252" t="e">
        <v>#REF!</v>
      </c>
      <c r="T616" s="256" t="s">
        <v>18141</v>
      </c>
      <c r="U616" s="256" t="s">
        <v>26392</v>
      </c>
      <c r="V616" s="256" t="s">
        <v>25232</v>
      </c>
    </row>
    <row r="617" spans="1:22" x14ac:dyDescent="0.45">
      <c r="A617" s="76" t="s">
        <v>1091</v>
      </c>
      <c r="B617" s="251" t="s">
        <v>1092</v>
      </c>
      <c r="C617" s="252" t="s">
        <v>9691</v>
      </c>
      <c r="D617" s="253" t="s">
        <v>21314</v>
      </c>
      <c r="E617" s="234" t="s">
        <v>21321</v>
      </c>
      <c r="F617" s="254">
        <v>3</v>
      </c>
      <c r="G617" s="252" t="s">
        <v>11490</v>
      </c>
      <c r="H617" s="252" t="s">
        <v>1076</v>
      </c>
      <c r="I617" s="255" t="s">
        <v>1078</v>
      </c>
      <c r="J617" s="255" t="s">
        <v>1091</v>
      </c>
      <c r="K617" s="255" t="s">
        <v>1362</v>
      </c>
      <c r="L617" s="236" t="s">
        <v>5191</v>
      </c>
      <c r="M617" s="254">
        <v>1</v>
      </c>
      <c r="N617" s="254">
        <v>0</v>
      </c>
      <c r="O617" s="254">
        <v>0</v>
      </c>
      <c r="P617" s="254">
        <v>1</v>
      </c>
      <c r="Q617" s="252" t="s">
        <v>5191</v>
      </c>
      <c r="R617" s="254">
        <v>0</v>
      </c>
      <c r="S617" s="252" t="e">
        <v>#REF!</v>
      </c>
      <c r="T617" s="256" t="s">
        <v>18140</v>
      </c>
      <c r="U617" s="256" t="s">
        <v>5207</v>
      </c>
      <c r="V617" s="256" t="s">
        <v>5207</v>
      </c>
    </row>
    <row r="618" spans="1:22" ht="42.75" x14ac:dyDescent="0.45">
      <c r="A618" s="76" t="s">
        <v>1093</v>
      </c>
      <c r="B618" s="251" t="s">
        <v>1092</v>
      </c>
      <c r="C618" s="252" t="s">
        <v>9692</v>
      </c>
      <c r="D618" s="253" t="s">
        <v>21313</v>
      </c>
      <c r="E618" s="234" t="s">
        <v>21314</v>
      </c>
      <c r="F618" s="254">
        <v>4</v>
      </c>
      <c r="G618" s="252" t="s">
        <v>1359</v>
      </c>
      <c r="H618" s="252" t="s">
        <v>1076</v>
      </c>
      <c r="I618" s="255" t="s">
        <v>1078</v>
      </c>
      <c r="J618" s="255" t="s">
        <v>1091</v>
      </c>
      <c r="K618" s="255" t="s">
        <v>1093</v>
      </c>
      <c r="L618" s="236" t="s">
        <v>5191</v>
      </c>
      <c r="M618" s="254">
        <v>6</v>
      </c>
      <c r="N618" s="254">
        <v>7</v>
      </c>
      <c r="O618" s="254">
        <v>7</v>
      </c>
      <c r="P618" s="254">
        <v>6</v>
      </c>
      <c r="Q618" s="252"/>
      <c r="R618" s="254">
        <v>4</v>
      </c>
      <c r="S618" s="252" t="e">
        <v>#REF!</v>
      </c>
      <c r="T618" s="256" t="s">
        <v>26393</v>
      </c>
      <c r="U618" s="256" t="s">
        <v>26394</v>
      </c>
      <c r="V618" s="256" t="s">
        <v>26395</v>
      </c>
    </row>
    <row r="619" spans="1:22" x14ac:dyDescent="0.45">
      <c r="A619" s="76" t="s">
        <v>1094</v>
      </c>
      <c r="B619" s="251" t="s">
        <v>1095</v>
      </c>
      <c r="C619" s="252" t="s">
        <v>9693</v>
      </c>
      <c r="D619" s="253" t="s">
        <v>21312</v>
      </c>
      <c r="E619" s="234" t="s">
        <v>21321</v>
      </c>
      <c r="F619" s="254">
        <v>3</v>
      </c>
      <c r="G619" s="252" t="s">
        <v>11490</v>
      </c>
      <c r="H619" s="252" t="s">
        <v>1076</v>
      </c>
      <c r="I619" s="255" t="s">
        <v>1078</v>
      </c>
      <c r="J619" s="255" t="s">
        <v>1094</v>
      </c>
      <c r="K619" s="255" t="s">
        <v>1362</v>
      </c>
      <c r="L619" s="236" t="s">
        <v>5191</v>
      </c>
      <c r="M619" s="254">
        <v>1</v>
      </c>
      <c r="N619" s="254">
        <v>0</v>
      </c>
      <c r="O619" s="254">
        <v>0</v>
      </c>
      <c r="P619" s="254">
        <v>1</v>
      </c>
      <c r="Q619" s="252" t="s">
        <v>5191</v>
      </c>
      <c r="R619" s="254">
        <v>0</v>
      </c>
      <c r="S619" s="252" t="e">
        <v>#REF!</v>
      </c>
      <c r="T619" s="256" t="s">
        <v>18133</v>
      </c>
      <c r="U619" s="256" t="s">
        <v>5207</v>
      </c>
      <c r="V619" s="256" t="s">
        <v>5207</v>
      </c>
    </row>
    <row r="620" spans="1:22" x14ac:dyDescent="0.45">
      <c r="A620" s="76" t="s">
        <v>1096</v>
      </c>
      <c r="B620" s="251" t="s">
        <v>1095</v>
      </c>
      <c r="C620" s="252" t="s">
        <v>9694</v>
      </c>
      <c r="D620" s="253" t="s">
        <v>21311</v>
      </c>
      <c r="E620" s="234" t="s">
        <v>21312</v>
      </c>
      <c r="F620" s="254">
        <v>4</v>
      </c>
      <c r="G620" s="252" t="s">
        <v>1359</v>
      </c>
      <c r="H620" s="252" t="s">
        <v>1076</v>
      </c>
      <c r="I620" s="255" t="s">
        <v>1078</v>
      </c>
      <c r="J620" s="255" t="s">
        <v>1094</v>
      </c>
      <c r="K620" s="255" t="s">
        <v>1096</v>
      </c>
      <c r="L620" s="236" t="s">
        <v>5191</v>
      </c>
      <c r="M620" s="254">
        <v>1</v>
      </c>
      <c r="N620" s="254">
        <v>1</v>
      </c>
      <c r="O620" s="254">
        <v>1</v>
      </c>
      <c r="P620" s="254">
        <v>1</v>
      </c>
      <c r="Q620" s="252"/>
      <c r="R620" s="254">
        <v>1</v>
      </c>
      <c r="S620" s="252" t="e">
        <v>#REF!</v>
      </c>
      <c r="T620" s="256" t="s">
        <v>18132</v>
      </c>
      <c r="U620" s="256" t="s">
        <v>19549</v>
      </c>
      <c r="V620" s="256" t="s">
        <v>25233</v>
      </c>
    </row>
    <row r="621" spans="1:22" x14ac:dyDescent="0.45">
      <c r="A621" s="76" t="s">
        <v>1097</v>
      </c>
      <c r="B621" s="251" t="s">
        <v>1098</v>
      </c>
      <c r="C621" s="252" t="s">
        <v>9695</v>
      </c>
      <c r="D621" s="253" t="s">
        <v>21310</v>
      </c>
      <c r="E621" s="234" t="s">
        <v>21322</v>
      </c>
      <c r="F621" s="254">
        <v>2</v>
      </c>
      <c r="G621" s="252" t="s">
        <v>11489</v>
      </c>
      <c r="H621" s="252" t="s">
        <v>1076</v>
      </c>
      <c r="I621" s="255" t="s">
        <v>1097</v>
      </c>
      <c r="J621" s="255" t="s">
        <v>1361</v>
      </c>
      <c r="K621" s="255" t="s">
        <v>1362</v>
      </c>
      <c r="L621" s="236" t="s">
        <v>5191</v>
      </c>
      <c r="M621" s="254">
        <v>1</v>
      </c>
      <c r="N621" s="254">
        <v>0</v>
      </c>
      <c r="O621" s="254">
        <v>0</v>
      </c>
      <c r="P621" s="254">
        <v>1</v>
      </c>
      <c r="Q621" s="252" t="s">
        <v>5191</v>
      </c>
      <c r="R621" s="254">
        <v>0</v>
      </c>
      <c r="S621" s="252" t="e">
        <v>#REF!</v>
      </c>
      <c r="T621" s="256" t="s">
        <v>18131</v>
      </c>
      <c r="U621" s="256" t="s">
        <v>5207</v>
      </c>
      <c r="V621" s="256" t="s">
        <v>5207</v>
      </c>
    </row>
    <row r="622" spans="1:22" x14ac:dyDescent="0.45">
      <c r="A622" s="76" t="s">
        <v>1099</v>
      </c>
      <c r="B622" s="251" t="s">
        <v>1100</v>
      </c>
      <c r="C622" s="252" t="s">
        <v>9696</v>
      </c>
      <c r="D622" s="253" t="s">
        <v>21309</v>
      </c>
      <c r="E622" s="234" t="s">
        <v>21310</v>
      </c>
      <c r="F622" s="254">
        <v>3</v>
      </c>
      <c r="G622" s="252" t="s">
        <v>11490</v>
      </c>
      <c r="H622" s="252" t="s">
        <v>1076</v>
      </c>
      <c r="I622" s="255" t="s">
        <v>1097</v>
      </c>
      <c r="J622" s="255" t="s">
        <v>1099</v>
      </c>
      <c r="K622" s="255" t="s">
        <v>1362</v>
      </c>
      <c r="L622" s="236" t="s">
        <v>5191</v>
      </c>
      <c r="M622" s="254">
        <v>1</v>
      </c>
      <c r="N622" s="254">
        <v>0</v>
      </c>
      <c r="O622" s="254">
        <v>0</v>
      </c>
      <c r="P622" s="254">
        <v>1</v>
      </c>
      <c r="Q622" s="252" t="s">
        <v>5191</v>
      </c>
      <c r="R622" s="254">
        <v>0</v>
      </c>
      <c r="S622" s="252" t="e">
        <v>#REF!</v>
      </c>
      <c r="T622" s="256" t="s">
        <v>18130</v>
      </c>
      <c r="U622" s="256" t="s">
        <v>5207</v>
      </c>
      <c r="V622" s="256" t="s">
        <v>5207</v>
      </c>
    </row>
    <row r="623" spans="1:22" x14ac:dyDescent="0.45">
      <c r="A623" s="76" t="s">
        <v>1101</v>
      </c>
      <c r="B623" s="251" t="s">
        <v>1100</v>
      </c>
      <c r="C623" s="252" t="s">
        <v>9697</v>
      </c>
      <c r="D623" s="253" t="s">
        <v>21308</v>
      </c>
      <c r="E623" s="234" t="s">
        <v>21309</v>
      </c>
      <c r="F623" s="254">
        <v>4</v>
      </c>
      <c r="G623" s="252" t="s">
        <v>1359</v>
      </c>
      <c r="H623" s="252" t="s">
        <v>1076</v>
      </c>
      <c r="I623" s="255" t="s">
        <v>1097</v>
      </c>
      <c r="J623" s="255" t="s">
        <v>1099</v>
      </c>
      <c r="K623" s="255" t="s">
        <v>1101</v>
      </c>
      <c r="L623" s="236" t="s">
        <v>5191</v>
      </c>
      <c r="M623" s="254">
        <v>1</v>
      </c>
      <c r="N623" s="254">
        <v>2</v>
      </c>
      <c r="O623" s="254">
        <v>2</v>
      </c>
      <c r="P623" s="254">
        <v>1</v>
      </c>
      <c r="Q623" s="252"/>
      <c r="R623" s="254">
        <v>1</v>
      </c>
      <c r="S623" s="252" t="e">
        <v>#REF!</v>
      </c>
      <c r="T623" s="256" t="s">
        <v>18129</v>
      </c>
      <c r="U623" s="256" t="s">
        <v>26396</v>
      </c>
      <c r="V623" s="256" t="s">
        <v>25253</v>
      </c>
    </row>
    <row r="624" spans="1:22" x14ac:dyDescent="0.45">
      <c r="A624" s="76" t="s">
        <v>1102</v>
      </c>
      <c r="B624" s="251" t="s">
        <v>1103</v>
      </c>
      <c r="C624" s="252" t="s">
        <v>9698</v>
      </c>
      <c r="D624" s="253" t="s">
        <v>21307</v>
      </c>
      <c r="E624" s="234" t="s">
        <v>21310</v>
      </c>
      <c r="F624" s="254">
        <v>3</v>
      </c>
      <c r="G624" s="252" t="s">
        <v>11490</v>
      </c>
      <c r="H624" s="252" t="s">
        <v>1076</v>
      </c>
      <c r="I624" s="255" t="s">
        <v>1097</v>
      </c>
      <c r="J624" s="255" t="s">
        <v>1102</v>
      </c>
      <c r="K624" s="255" t="s">
        <v>1362</v>
      </c>
      <c r="L624" s="236" t="s">
        <v>5191</v>
      </c>
      <c r="M624" s="254">
        <v>1</v>
      </c>
      <c r="N624" s="254">
        <v>0</v>
      </c>
      <c r="O624" s="254">
        <v>0</v>
      </c>
      <c r="P624" s="254">
        <v>1</v>
      </c>
      <c r="Q624" s="252" t="s">
        <v>5191</v>
      </c>
      <c r="R624" s="254">
        <v>0</v>
      </c>
      <c r="S624" s="252" t="e">
        <v>#REF!</v>
      </c>
      <c r="T624" s="256" t="s">
        <v>18128</v>
      </c>
      <c r="U624" s="256" t="s">
        <v>5207</v>
      </c>
      <c r="V624" s="256" t="s">
        <v>5207</v>
      </c>
    </row>
    <row r="625" spans="1:22" x14ac:dyDescent="0.45">
      <c r="A625" s="76" t="s">
        <v>1104</v>
      </c>
      <c r="B625" s="251" t="s">
        <v>1103</v>
      </c>
      <c r="C625" s="252" t="s">
        <v>9699</v>
      </c>
      <c r="D625" s="253" t="s">
        <v>21306</v>
      </c>
      <c r="E625" s="234" t="s">
        <v>21307</v>
      </c>
      <c r="F625" s="254">
        <v>4</v>
      </c>
      <c r="G625" s="252" t="s">
        <v>1359</v>
      </c>
      <c r="H625" s="252" t="s">
        <v>1076</v>
      </c>
      <c r="I625" s="255" t="s">
        <v>1097</v>
      </c>
      <c r="J625" s="255" t="s">
        <v>1102</v>
      </c>
      <c r="K625" s="255" t="s">
        <v>1104</v>
      </c>
      <c r="L625" s="236" t="s">
        <v>5191</v>
      </c>
      <c r="M625" s="254">
        <v>1</v>
      </c>
      <c r="N625" s="254">
        <v>1</v>
      </c>
      <c r="O625" s="254">
        <v>1</v>
      </c>
      <c r="P625" s="254">
        <v>1</v>
      </c>
      <c r="Q625" s="252"/>
      <c r="R625" s="254">
        <v>1</v>
      </c>
      <c r="S625" s="252" t="e">
        <v>#REF!</v>
      </c>
      <c r="T625" s="256" t="s">
        <v>18127</v>
      </c>
      <c r="U625" s="256" t="s">
        <v>19433</v>
      </c>
      <c r="V625" s="256" t="s">
        <v>25254</v>
      </c>
    </row>
    <row r="626" spans="1:22" x14ac:dyDescent="0.45">
      <c r="A626" s="76" t="s">
        <v>1105</v>
      </c>
      <c r="B626" s="251" t="s">
        <v>1106</v>
      </c>
      <c r="C626" s="252" t="s">
        <v>9700</v>
      </c>
      <c r="D626" s="253" t="s">
        <v>21305</v>
      </c>
      <c r="E626" s="234" t="s">
        <v>21310</v>
      </c>
      <c r="F626" s="254">
        <v>3</v>
      </c>
      <c r="G626" s="252" t="s">
        <v>11490</v>
      </c>
      <c r="H626" s="252" t="s">
        <v>1076</v>
      </c>
      <c r="I626" s="255" t="s">
        <v>1097</v>
      </c>
      <c r="J626" s="255" t="s">
        <v>1105</v>
      </c>
      <c r="K626" s="255" t="s">
        <v>1362</v>
      </c>
      <c r="L626" s="236" t="s">
        <v>5191</v>
      </c>
      <c r="M626" s="254">
        <v>1</v>
      </c>
      <c r="N626" s="254">
        <v>0</v>
      </c>
      <c r="O626" s="254">
        <v>0</v>
      </c>
      <c r="P626" s="254">
        <v>1</v>
      </c>
      <c r="Q626" s="252" t="s">
        <v>5191</v>
      </c>
      <c r="R626" s="254">
        <v>0</v>
      </c>
      <c r="S626" s="252" t="e">
        <v>#REF!</v>
      </c>
      <c r="T626" s="256" t="s">
        <v>18126</v>
      </c>
      <c r="U626" s="256" t="s">
        <v>5207</v>
      </c>
      <c r="V626" s="256" t="s">
        <v>5207</v>
      </c>
    </row>
    <row r="627" spans="1:22" x14ac:dyDescent="0.45">
      <c r="A627" s="76" t="s">
        <v>1107</v>
      </c>
      <c r="B627" s="251" t="s">
        <v>1106</v>
      </c>
      <c r="C627" s="252" t="s">
        <v>9701</v>
      </c>
      <c r="D627" s="253" t="s">
        <v>21304</v>
      </c>
      <c r="E627" s="234" t="s">
        <v>21305</v>
      </c>
      <c r="F627" s="254">
        <v>4</v>
      </c>
      <c r="G627" s="252" t="s">
        <v>1359</v>
      </c>
      <c r="H627" s="252" t="s">
        <v>1076</v>
      </c>
      <c r="I627" s="255" t="s">
        <v>1097</v>
      </c>
      <c r="J627" s="255" t="s">
        <v>1105</v>
      </c>
      <c r="K627" s="255" t="s">
        <v>1107</v>
      </c>
      <c r="L627" s="236" t="s">
        <v>5191</v>
      </c>
      <c r="M627" s="254">
        <v>1</v>
      </c>
      <c r="N627" s="254">
        <v>1</v>
      </c>
      <c r="O627" s="254">
        <v>1</v>
      </c>
      <c r="P627" s="254">
        <v>1</v>
      </c>
      <c r="Q627" s="252"/>
      <c r="R627" s="254">
        <v>2</v>
      </c>
      <c r="S627" s="252" t="e">
        <v>#REF!</v>
      </c>
      <c r="T627" s="256" t="s">
        <v>18125</v>
      </c>
      <c r="U627" s="256" t="s">
        <v>19431</v>
      </c>
      <c r="V627" s="256" t="s">
        <v>26397</v>
      </c>
    </row>
    <row r="628" spans="1:22" x14ac:dyDescent="0.45">
      <c r="A628" s="76" t="s">
        <v>1108</v>
      </c>
      <c r="B628" s="251" t="s">
        <v>1109</v>
      </c>
      <c r="C628" s="252" t="s">
        <v>9702</v>
      </c>
      <c r="D628" s="253" t="s">
        <v>21303</v>
      </c>
      <c r="E628" s="234" t="s">
        <v>21322</v>
      </c>
      <c r="F628" s="254">
        <v>2</v>
      </c>
      <c r="G628" s="252" t="s">
        <v>11489</v>
      </c>
      <c r="H628" s="252" t="s">
        <v>1076</v>
      </c>
      <c r="I628" s="255" t="s">
        <v>1108</v>
      </c>
      <c r="J628" s="255" t="s">
        <v>1361</v>
      </c>
      <c r="K628" s="255" t="s">
        <v>1362</v>
      </c>
      <c r="L628" s="236" t="s">
        <v>5191</v>
      </c>
      <c r="M628" s="254">
        <v>1</v>
      </c>
      <c r="N628" s="254">
        <v>0</v>
      </c>
      <c r="O628" s="254">
        <v>0</v>
      </c>
      <c r="P628" s="254">
        <v>1</v>
      </c>
      <c r="Q628" s="252" t="s">
        <v>5191</v>
      </c>
      <c r="R628" s="254">
        <v>0</v>
      </c>
      <c r="S628" s="252" t="e">
        <v>#REF!</v>
      </c>
      <c r="T628" s="256" t="s">
        <v>18124</v>
      </c>
      <c r="U628" s="256" t="s">
        <v>5207</v>
      </c>
      <c r="V628" s="256" t="s">
        <v>5207</v>
      </c>
    </row>
    <row r="629" spans="1:22" x14ac:dyDescent="0.45">
      <c r="A629" s="76" t="s">
        <v>1110</v>
      </c>
      <c r="B629" s="251" t="s">
        <v>1111</v>
      </c>
      <c r="C629" s="252" t="s">
        <v>9703</v>
      </c>
      <c r="D629" s="253" t="s">
        <v>21302</v>
      </c>
      <c r="E629" s="234" t="s">
        <v>21303</v>
      </c>
      <c r="F629" s="254">
        <v>3</v>
      </c>
      <c r="G629" s="252" t="s">
        <v>11490</v>
      </c>
      <c r="H629" s="252" t="s">
        <v>1076</v>
      </c>
      <c r="I629" s="255" t="s">
        <v>1108</v>
      </c>
      <c r="J629" s="255" t="s">
        <v>1110</v>
      </c>
      <c r="K629" s="255" t="s">
        <v>1362</v>
      </c>
      <c r="L629" s="236" t="s">
        <v>5191</v>
      </c>
      <c r="M629" s="254">
        <v>1</v>
      </c>
      <c r="N629" s="254">
        <v>0</v>
      </c>
      <c r="O629" s="254">
        <v>0</v>
      </c>
      <c r="P629" s="254">
        <v>1</v>
      </c>
      <c r="Q629" s="252" t="s">
        <v>5191</v>
      </c>
      <c r="R629" s="254">
        <v>0</v>
      </c>
      <c r="S629" s="252" t="e">
        <v>#REF!</v>
      </c>
      <c r="T629" s="256" t="s">
        <v>18123</v>
      </c>
      <c r="U629" s="256" t="s">
        <v>5207</v>
      </c>
      <c r="V629" s="256" t="s">
        <v>5207</v>
      </c>
    </row>
    <row r="630" spans="1:22" x14ac:dyDescent="0.45">
      <c r="A630" s="76" t="s">
        <v>1112</v>
      </c>
      <c r="B630" s="251" t="s">
        <v>1113</v>
      </c>
      <c r="C630" s="252" t="s">
        <v>9704</v>
      </c>
      <c r="D630" s="253" t="s">
        <v>21301</v>
      </c>
      <c r="E630" s="234" t="s">
        <v>21302</v>
      </c>
      <c r="F630" s="254">
        <v>4</v>
      </c>
      <c r="G630" s="252" t="s">
        <v>1359</v>
      </c>
      <c r="H630" s="252" t="s">
        <v>1076</v>
      </c>
      <c r="I630" s="255" t="s">
        <v>1108</v>
      </c>
      <c r="J630" s="255" t="s">
        <v>1110</v>
      </c>
      <c r="K630" s="255" t="s">
        <v>1112</v>
      </c>
      <c r="L630" s="236" t="s">
        <v>5191</v>
      </c>
      <c r="M630" s="254">
        <v>1</v>
      </c>
      <c r="N630" s="254">
        <v>1</v>
      </c>
      <c r="O630" s="254">
        <v>1</v>
      </c>
      <c r="P630" s="254">
        <v>1</v>
      </c>
      <c r="Q630" s="252"/>
      <c r="R630" s="254">
        <v>2</v>
      </c>
      <c r="S630" s="252" t="e">
        <v>#REF!</v>
      </c>
      <c r="T630" s="256" t="s">
        <v>18122</v>
      </c>
      <c r="U630" s="256" t="s">
        <v>19411</v>
      </c>
      <c r="V630" s="256" t="s">
        <v>26398</v>
      </c>
    </row>
    <row r="631" spans="1:22" x14ac:dyDescent="0.45">
      <c r="A631" s="76" t="s">
        <v>1114</v>
      </c>
      <c r="B631" s="251" t="s">
        <v>1115</v>
      </c>
      <c r="C631" s="252" t="s">
        <v>9705</v>
      </c>
      <c r="D631" s="253" t="s">
        <v>21300</v>
      </c>
      <c r="E631" s="234" t="s">
        <v>21302</v>
      </c>
      <c r="F631" s="254">
        <v>4</v>
      </c>
      <c r="G631" s="252" t="s">
        <v>1359</v>
      </c>
      <c r="H631" s="252" t="s">
        <v>1076</v>
      </c>
      <c r="I631" s="255" t="s">
        <v>1108</v>
      </c>
      <c r="J631" s="255" t="s">
        <v>1110</v>
      </c>
      <c r="K631" s="255" t="s">
        <v>1114</v>
      </c>
      <c r="L631" s="236" t="s">
        <v>5191</v>
      </c>
      <c r="M631" s="254">
        <v>1</v>
      </c>
      <c r="N631" s="254">
        <v>1</v>
      </c>
      <c r="O631" s="254">
        <v>1</v>
      </c>
      <c r="P631" s="254">
        <v>1</v>
      </c>
      <c r="Q631" s="252"/>
      <c r="R631" s="254">
        <v>2</v>
      </c>
      <c r="S631" s="252" t="e">
        <v>#REF!</v>
      </c>
      <c r="T631" s="256" t="s">
        <v>18121</v>
      </c>
      <c r="U631" s="256" t="s">
        <v>19409</v>
      </c>
      <c r="V631" s="256" t="s">
        <v>26398</v>
      </c>
    </row>
    <row r="632" spans="1:22" x14ac:dyDescent="0.45">
      <c r="A632" s="76" t="s">
        <v>1116</v>
      </c>
      <c r="B632" s="251" t="s">
        <v>1117</v>
      </c>
      <c r="C632" s="252" t="s">
        <v>9706</v>
      </c>
      <c r="D632" s="253" t="s">
        <v>21299</v>
      </c>
      <c r="E632" s="234" t="s">
        <v>21303</v>
      </c>
      <c r="F632" s="254">
        <v>3</v>
      </c>
      <c r="G632" s="252" t="s">
        <v>11490</v>
      </c>
      <c r="H632" s="252" t="s">
        <v>1076</v>
      </c>
      <c r="I632" s="255" t="s">
        <v>1108</v>
      </c>
      <c r="J632" s="255" t="s">
        <v>1116</v>
      </c>
      <c r="K632" s="255" t="s">
        <v>1362</v>
      </c>
      <c r="L632" s="236" t="s">
        <v>5191</v>
      </c>
      <c r="M632" s="254">
        <v>1</v>
      </c>
      <c r="N632" s="254">
        <v>0</v>
      </c>
      <c r="O632" s="254">
        <v>0</v>
      </c>
      <c r="P632" s="254">
        <v>1</v>
      </c>
      <c r="Q632" s="252" t="s">
        <v>5191</v>
      </c>
      <c r="R632" s="254">
        <v>0</v>
      </c>
      <c r="S632" s="252" t="e">
        <v>#REF!</v>
      </c>
      <c r="T632" s="256" t="s">
        <v>18120</v>
      </c>
      <c r="U632" s="256" t="s">
        <v>5207</v>
      </c>
      <c r="V632" s="256" t="s">
        <v>5207</v>
      </c>
    </row>
    <row r="633" spans="1:22" ht="28.5" x14ac:dyDescent="0.45">
      <c r="A633" s="76" t="s">
        <v>1118</v>
      </c>
      <c r="B633" s="251" t="s">
        <v>1117</v>
      </c>
      <c r="C633" s="252" t="s">
        <v>9707</v>
      </c>
      <c r="D633" s="253" t="s">
        <v>21298</v>
      </c>
      <c r="E633" s="234" t="s">
        <v>21299</v>
      </c>
      <c r="F633" s="254">
        <v>4</v>
      </c>
      <c r="G633" s="252" t="s">
        <v>1359</v>
      </c>
      <c r="H633" s="252" t="s">
        <v>1076</v>
      </c>
      <c r="I633" s="255" t="s">
        <v>1108</v>
      </c>
      <c r="J633" s="255" t="s">
        <v>1116</v>
      </c>
      <c r="K633" s="255" t="s">
        <v>1118</v>
      </c>
      <c r="L633" s="236" t="s">
        <v>5191</v>
      </c>
      <c r="M633" s="254">
        <v>1</v>
      </c>
      <c r="N633" s="254">
        <v>4</v>
      </c>
      <c r="O633" s="254">
        <v>4</v>
      </c>
      <c r="P633" s="254">
        <v>1</v>
      </c>
      <c r="Q633" s="252"/>
      <c r="R633" s="254">
        <v>2</v>
      </c>
      <c r="S633" s="252" t="e">
        <v>#REF!</v>
      </c>
      <c r="T633" s="256" t="s">
        <v>18119</v>
      </c>
      <c r="U633" s="256" t="s">
        <v>26399</v>
      </c>
      <c r="V633" s="256" t="s">
        <v>26398</v>
      </c>
    </row>
    <row r="634" spans="1:22" x14ac:dyDescent="0.45">
      <c r="A634" s="76" t="s">
        <v>1119</v>
      </c>
      <c r="B634" s="251" t="s">
        <v>1120</v>
      </c>
      <c r="C634" s="252" t="s">
        <v>9708</v>
      </c>
      <c r="D634" s="253" t="s">
        <v>21297</v>
      </c>
      <c r="E634" s="234" t="s">
        <v>21322</v>
      </c>
      <c r="F634" s="254">
        <v>2</v>
      </c>
      <c r="G634" s="252" t="s">
        <v>11489</v>
      </c>
      <c r="H634" s="252" t="s">
        <v>1076</v>
      </c>
      <c r="I634" s="255" t="s">
        <v>1119</v>
      </c>
      <c r="J634" s="255" t="s">
        <v>1361</v>
      </c>
      <c r="K634" s="255" t="s">
        <v>1362</v>
      </c>
      <c r="L634" s="236" t="s">
        <v>5191</v>
      </c>
      <c r="M634" s="254">
        <v>1</v>
      </c>
      <c r="N634" s="254">
        <v>0</v>
      </c>
      <c r="O634" s="254">
        <v>0</v>
      </c>
      <c r="P634" s="254">
        <v>1</v>
      </c>
      <c r="Q634" s="252" t="s">
        <v>5191</v>
      </c>
      <c r="R634" s="254">
        <v>0</v>
      </c>
      <c r="S634" s="252" t="e">
        <v>#REF!</v>
      </c>
      <c r="T634" s="256" t="s">
        <v>18118</v>
      </c>
      <c r="U634" s="256" t="s">
        <v>5207</v>
      </c>
      <c r="V634" s="256" t="s">
        <v>5207</v>
      </c>
    </row>
    <row r="635" spans="1:22" x14ac:dyDescent="0.45">
      <c r="A635" s="76" t="s">
        <v>1121</v>
      </c>
      <c r="B635" s="251" t="s">
        <v>1122</v>
      </c>
      <c r="C635" s="252" t="s">
        <v>9709</v>
      </c>
      <c r="D635" s="253" t="s">
        <v>21296</v>
      </c>
      <c r="E635" s="234" t="s">
        <v>21297</v>
      </c>
      <c r="F635" s="254">
        <v>3</v>
      </c>
      <c r="G635" s="252" t="s">
        <v>11490</v>
      </c>
      <c r="H635" s="252" t="s">
        <v>1076</v>
      </c>
      <c r="I635" s="255" t="s">
        <v>1119</v>
      </c>
      <c r="J635" s="255" t="s">
        <v>1121</v>
      </c>
      <c r="K635" s="255" t="s">
        <v>1362</v>
      </c>
      <c r="L635" s="236" t="s">
        <v>5191</v>
      </c>
      <c r="M635" s="254">
        <v>1</v>
      </c>
      <c r="N635" s="254">
        <v>0</v>
      </c>
      <c r="O635" s="254">
        <v>0</v>
      </c>
      <c r="P635" s="254">
        <v>1</v>
      </c>
      <c r="Q635" s="252" t="s">
        <v>5191</v>
      </c>
      <c r="R635" s="254">
        <v>0</v>
      </c>
      <c r="S635" s="252" t="e">
        <v>#REF!</v>
      </c>
      <c r="T635" s="256" t="s">
        <v>18117</v>
      </c>
      <c r="U635" s="256" t="s">
        <v>5207</v>
      </c>
      <c r="V635" s="256" t="s">
        <v>5207</v>
      </c>
    </row>
    <row r="636" spans="1:22" x14ac:dyDescent="0.45">
      <c r="A636" s="76" t="s">
        <v>1123</v>
      </c>
      <c r="B636" s="251" t="s">
        <v>1122</v>
      </c>
      <c r="C636" s="252" t="s">
        <v>9710</v>
      </c>
      <c r="D636" s="253" t="s">
        <v>21295</v>
      </c>
      <c r="E636" s="234" t="s">
        <v>21296</v>
      </c>
      <c r="F636" s="254">
        <v>4</v>
      </c>
      <c r="G636" s="252" t="s">
        <v>1359</v>
      </c>
      <c r="H636" s="252" t="s">
        <v>1076</v>
      </c>
      <c r="I636" s="255" t="s">
        <v>1119</v>
      </c>
      <c r="J636" s="255" t="s">
        <v>1121</v>
      </c>
      <c r="K636" s="255" t="s">
        <v>1123</v>
      </c>
      <c r="L636" s="236" t="s">
        <v>5191</v>
      </c>
      <c r="M636" s="254">
        <v>1</v>
      </c>
      <c r="N636" s="254">
        <v>3</v>
      </c>
      <c r="O636" s="254">
        <v>3</v>
      </c>
      <c r="P636" s="254">
        <v>1</v>
      </c>
      <c r="Q636" s="252"/>
      <c r="R636" s="254">
        <v>1</v>
      </c>
      <c r="S636" s="252" t="e">
        <v>#REF!</v>
      </c>
      <c r="T636" s="256" t="s">
        <v>18116</v>
      </c>
      <c r="U636" s="256" t="s">
        <v>26400</v>
      </c>
      <c r="V636" s="256" t="s">
        <v>25273</v>
      </c>
    </row>
    <row r="637" spans="1:22" x14ac:dyDescent="0.45">
      <c r="A637" s="76" t="s">
        <v>1124</v>
      </c>
      <c r="B637" s="251" t="s">
        <v>1125</v>
      </c>
      <c r="C637" s="252" t="s">
        <v>9711</v>
      </c>
      <c r="D637" s="253" t="s">
        <v>21294</v>
      </c>
      <c r="E637" s="234" t="s">
        <v>21297</v>
      </c>
      <c r="F637" s="254">
        <v>3</v>
      </c>
      <c r="G637" s="252" t="s">
        <v>11490</v>
      </c>
      <c r="H637" s="252" t="s">
        <v>1076</v>
      </c>
      <c r="I637" s="255" t="s">
        <v>1119</v>
      </c>
      <c r="J637" s="255" t="s">
        <v>1124</v>
      </c>
      <c r="K637" s="255" t="s">
        <v>1362</v>
      </c>
      <c r="L637" s="236" t="s">
        <v>5191</v>
      </c>
      <c r="M637" s="254">
        <v>1</v>
      </c>
      <c r="N637" s="254">
        <v>0</v>
      </c>
      <c r="O637" s="254">
        <v>0</v>
      </c>
      <c r="P637" s="254">
        <v>1</v>
      </c>
      <c r="Q637" s="252" t="s">
        <v>5191</v>
      </c>
      <c r="R637" s="254">
        <v>0</v>
      </c>
      <c r="S637" s="252" t="e">
        <v>#REF!</v>
      </c>
      <c r="T637" s="256" t="s">
        <v>18115</v>
      </c>
      <c r="U637" s="256" t="s">
        <v>5207</v>
      </c>
      <c r="V637" s="256" t="s">
        <v>5207</v>
      </c>
    </row>
    <row r="638" spans="1:22" x14ac:dyDescent="0.45">
      <c r="A638" s="76" t="s">
        <v>1126</v>
      </c>
      <c r="B638" s="251" t="s">
        <v>1125</v>
      </c>
      <c r="C638" s="252" t="s">
        <v>9712</v>
      </c>
      <c r="D638" s="253" t="s">
        <v>21293</v>
      </c>
      <c r="E638" s="234" t="s">
        <v>21294</v>
      </c>
      <c r="F638" s="254">
        <v>4</v>
      </c>
      <c r="G638" s="252" t="s">
        <v>1359</v>
      </c>
      <c r="H638" s="252" t="s">
        <v>1076</v>
      </c>
      <c r="I638" s="255" t="s">
        <v>1119</v>
      </c>
      <c r="J638" s="255" t="s">
        <v>1124</v>
      </c>
      <c r="K638" s="255" t="s">
        <v>1126</v>
      </c>
      <c r="L638" s="236" t="s">
        <v>5191</v>
      </c>
      <c r="M638" s="254">
        <v>1</v>
      </c>
      <c r="N638" s="254">
        <v>2</v>
      </c>
      <c r="O638" s="254">
        <v>2</v>
      </c>
      <c r="P638" s="254">
        <v>1</v>
      </c>
      <c r="Q638" s="252"/>
      <c r="R638" s="254">
        <v>1</v>
      </c>
      <c r="S638" s="252" t="e">
        <v>#REF!</v>
      </c>
      <c r="T638" s="256" t="s">
        <v>18114</v>
      </c>
      <c r="U638" s="256" t="s">
        <v>26401</v>
      </c>
      <c r="V638" s="256" t="s">
        <v>25273</v>
      </c>
    </row>
    <row r="639" spans="1:22" x14ac:dyDescent="0.45">
      <c r="A639" s="76" t="s">
        <v>1127</v>
      </c>
      <c r="B639" s="251" t="s">
        <v>1128</v>
      </c>
      <c r="C639" s="252" t="s">
        <v>9713</v>
      </c>
      <c r="D639" s="253" t="s">
        <v>21292</v>
      </c>
      <c r="E639" s="234" t="s">
        <v>21297</v>
      </c>
      <c r="F639" s="254">
        <v>3</v>
      </c>
      <c r="G639" s="252" t="s">
        <v>11490</v>
      </c>
      <c r="H639" s="252" t="s">
        <v>1076</v>
      </c>
      <c r="I639" s="255" t="s">
        <v>1119</v>
      </c>
      <c r="J639" s="255" t="s">
        <v>1127</v>
      </c>
      <c r="K639" s="255" t="s">
        <v>1362</v>
      </c>
      <c r="L639" s="236" t="s">
        <v>5191</v>
      </c>
      <c r="M639" s="254">
        <v>1</v>
      </c>
      <c r="N639" s="254">
        <v>0</v>
      </c>
      <c r="O639" s="254">
        <v>0</v>
      </c>
      <c r="P639" s="254">
        <v>1</v>
      </c>
      <c r="Q639" s="252" t="s">
        <v>5191</v>
      </c>
      <c r="R639" s="254">
        <v>0</v>
      </c>
      <c r="S639" s="252" t="e">
        <v>#REF!</v>
      </c>
      <c r="T639" s="256" t="s">
        <v>18113</v>
      </c>
      <c r="U639" s="256" t="s">
        <v>5207</v>
      </c>
      <c r="V639" s="256" t="s">
        <v>5207</v>
      </c>
    </row>
    <row r="640" spans="1:22" x14ac:dyDescent="0.45">
      <c r="A640" s="76" t="s">
        <v>1129</v>
      </c>
      <c r="B640" s="251" t="s">
        <v>1128</v>
      </c>
      <c r="C640" s="252" t="s">
        <v>9714</v>
      </c>
      <c r="D640" s="253" t="s">
        <v>21291</v>
      </c>
      <c r="E640" s="234" t="s">
        <v>21292</v>
      </c>
      <c r="F640" s="254">
        <v>4</v>
      </c>
      <c r="G640" s="252" t="s">
        <v>1359</v>
      </c>
      <c r="H640" s="252" t="s">
        <v>1076</v>
      </c>
      <c r="I640" s="255" t="s">
        <v>1119</v>
      </c>
      <c r="J640" s="255" t="s">
        <v>1127</v>
      </c>
      <c r="K640" s="255" t="s">
        <v>1129</v>
      </c>
      <c r="L640" s="236" t="s">
        <v>5191</v>
      </c>
      <c r="M640" s="254">
        <v>1</v>
      </c>
      <c r="N640" s="254">
        <v>2</v>
      </c>
      <c r="O640" s="254">
        <v>2</v>
      </c>
      <c r="P640" s="254">
        <v>1</v>
      </c>
      <c r="Q640" s="252"/>
      <c r="R640" s="254">
        <v>1</v>
      </c>
      <c r="S640" s="252" t="e">
        <v>#REF!</v>
      </c>
      <c r="T640" s="256" t="s">
        <v>18112</v>
      </c>
      <c r="U640" s="256" t="s">
        <v>26402</v>
      </c>
      <c r="V640" s="256" t="s">
        <v>25273</v>
      </c>
    </row>
    <row r="641" spans="1:22" x14ac:dyDescent="0.45">
      <c r="A641" s="76" t="s">
        <v>1130</v>
      </c>
      <c r="B641" s="251" t="s">
        <v>1131</v>
      </c>
      <c r="C641" s="252" t="s">
        <v>9715</v>
      </c>
      <c r="D641" s="253" t="s">
        <v>21290</v>
      </c>
      <c r="E641" s="234" t="s">
        <v>21322</v>
      </c>
      <c r="F641" s="254">
        <v>2</v>
      </c>
      <c r="G641" s="252" t="s">
        <v>11489</v>
      </c>
      <c r="H641" s="252" t="s">
        <v>1076</v>
      </c>
      <c r="I641" s="255" t="s">
        <v>1130</v>
      </c>
      <c r="J641" s="255" t="s">
        <v>1361</v>
      </c>
      <c r="K641" s="255" t="s">
        <v>1362</v>
      </c>
      <c r="L641" s="236" t="s">
        <v>5191</v>
      </c>
      <c r="M641" s="254">
        <v>1</v>
      </c>
      <c r="N641" s="254">
        <v>0</v>
      </c>
      <c r="O641" s="254">
        <v>0</v>
      </c>
      <c r="P641" s="254">
        <v>1</v>
      </c>
      <c r="Q641" s="252" t="s">
        <v>5191</v>
      </c>
      <c r="R641" s="254">
        <v>0</v>
      </c>
      <c r="S641" s="252" t="e">
        <v>#REF!</v>
      </c>
      <c r="T641" s="256" t="s">
        <v>18111</v>
      </c>
      <c r="U641" s="256" t="s">
        <v>5207</v>
      </c>
      <c r="V641" s="256" t="s">
        <v>5207</v>
      </c>
    </row>
    <row r="642" spans="1:22" x14ac:dyDescent="0.45">
      <c r="A642" s="76" t="s">
        <v>1132</v>
      </c>
      <c r="B642" s="251" t="s">
        <v>1133</v>
      </c>
      <c r="C642" s="252" t="s">
        <v>9716</v>
      </c>
      <c r="D642" s="253" t="s">
        <v>21289</v>
      </c>
      <c r="E642" s="234" t="s">
        <v>21290</v>
      </c>
      <c r="F642" s="254">
        <v>3</v>
      </c>
      <c r="G642" s="252" t="s">
        <v>11490</v>
      </c>
      <c r="H642" s="252" t="s">
        <v>1076</v>
      </c>
      <c r="I642" s="255" t="s">
        <v>1130</v>
      </c>
      <c r="J642" s="255" t="s">
        <v>1132</v>
      </c>
      <c r="K642" s="255" t="s">
        <v>1362</v>
      </c>
      <c r="L642" s="236" t="s">
        <v>5191</v>
      </c>
      <c r="M642" s="254">
        <v>1</v>
      </c>
      <c r="N642" s="254">
        <v>0</v>
      </c>
      <c r="O642" s="254">
        <v>0</v>
      </c>
      <c r="P642" s="254">
        <v>1</v>
      </c>
      <c r="Q642" s="252" t="s">
        <v>5191</v>
      </c>
      <c r="R642" s="254">
        <v>0</v>
      </c>
      <c r="S642" s="252" t="e">
        <v>#REF!</v>
      </c>
      <c r="T642" s="256" t="s">
        <v>18110</v>
      </c>
      <c r="U642" s="256" t="s">
        <v>5207</v>
      </c>
      <c r="V642" s="256" t="s">
        <v>5207</v>
      </c>
    </row>
    <row r="643" spans="1:22" x14ac:dyDescent="0.45">
      <c r="A643" s="76" t="s">
        <v>1134</v>
      </c>
      <c r="B643" s="251" t="s">
        <v>1133</v>
      </c>
      <c r="C643" s="252" t="s">
        <v>9717</v>
      </c>
      <c r="D643" s="253" t="s">
        <v>21288</v>
      </c>
      <c r="E643" s="234" t="s">
        <v>21289</v>
      </c>
      <c r="F643" s="254">
        <v>4</v>
      </c>
      <c r="G643" s="252" t="s">
        <v>1359</v>
      </c>
      <c r="H643" s="252" t="s">
        <v>1076</v>
      </c>
      <c r="I643" s="255" t="s">
        <v>1130</v>
      </c>
      <c r="J643" s="255" t="s">
        <v>1132</v>
      </c>
      <c r="K643" s="255" t="s">
        <v>1134</v>
      </c>
      <c r="L643" s="236" t="s">
        <v>5191</v>
      </c>
      <c r="M643" s="254">
        <v>1</v>
      </c>
      <c r="N643" s="254">
        <v>1</v>
      </c>
      <c r="O643" s="254">
        <v>1</v>
      </c>
      <c r="P643" s="254">
        <v>1</v>
      </c>
      <c r="Q643" s="252"/>
      <c r="R643" s="254">
        <v>1</v>
      </c>
      <c r="S643" s="252" t="e">
        <v>#REF!</v>
      </c>
      <c r="T643" s="256" t="s">
        <v>18109</v>
      </c>
      <c r="U643" s="256" t="s">
        <v>19439</v>
      </c>
      <c r="V643" s="256" t="s">
        <v>25236</v>
      </c>
    </row>
    <row r="644" spans="1:22" x14ac:dyDescent="0.45">
      <c r="A644" s="76" t="s">
        <v>1135</v>
      </c>
      <c r="B644" s="251" t="s">
        <v>1136</v>
      </c>
      <c r="C644" s="252" t="s">
        <v>9718</v>
      </c>
      <c r="D644" s="253" t="s">
        <v>21287</v>
      </c>
      <c r="E644" s="234" t="s">
        <v>21290</v>
      </c>
      <c r="F644" s="254">
        <v>3</v>
      </c>
      <c r="G644" s="252" t="s">
        <v>11490</v>
      </c>
      <c r="H644" s="252" t="s">
        <v>1076</v>
      </c>
      <c r="I644" s="255" t="s">
        <v>1130</v>
      </c>
      <c r="J644" s="255" t="s">
        <v>1135</v>
      </c>
      <c r="K644" s="255" t="s">
        <v>1362</v>
      </c>
      <c r="L644" s="236" t="s">
        <v>5191</v>
      </c>
      <c r="M644" s="254">
        <v>1</v>
      </c>
      <c r="N644" s="254">
        <v>0</v>
      </c>
      <c r="O644" s="254">
        <v>0</v>
      </c>
      <c r="P644" s="254">
        <v>1</v>
      </c>
      <c r="Q644" s="252" t="s">
        <v>5191</v>
      </c>
      <c r="R644" s="254">
        <v>0</v>
      </c>
      <c r="S644" s="252" t="e">
        <v>#REF!</v>
      </c>
      <c r="T644" s="256" t="s">
        <v>18108</v>
      </c>
      <c r="U644" s="256" t="s">
        <v>5207</v>
      </c>
      <c r="V644" s="256" t="s">
        <v>5207</v>
      </c>
    </row>
    <row r="645" spans="1:22" x14ac:dyDescent="0.45">
      <c r="A645" s="76" t="s">
        <v>1137</v>
      </c>
      <c r="B645" s="251" t="s">
        <v>1138</v>
      </c>
      <c r="C645" s="252" t="s">
        <v>9719</v>
      </c>
      <c r="D645" s="253" t="s">
        <v>21286</v>
      </c>
      <c r="E645" s="234" t="s">
        <v>21287</v>
      </c>
      <c r="F645" s="254">
        <v>4</v>
      </c>
      <c r="G645" s="252" t="s">
        <v>1359</v>
      </c>
      <c r="H645" s="252" t="s">
        <v>1076</v>
      </c>
      <c r="I645" s="255" t="s">
        <v>1130</v>
      </c>
      <c r="J645" s="255" t="s">
        <v>1135</v>
      </c>
      <c r="K645" s="255" t="s">
        <v>1137</v>
      </c>
      <c r="L645" s="236" t="s">
        <v>5191</v>
      </c>
      <c r="M645" s="254">
        <v>1</v>
      </c>
      <c r="N645" s="254">
        <v>1</v>
      </c>
      <c r="O645" s="254">
        <v>1</v>
      </c>
      <c r="P645" s="254">
        <v>1</v>
      </c>
      <c r="Q645" s="252"/>
      <c r="R645" s="254">
        <v>1</v>
      </c>
      <c r="S645" s="252" t="e">
        <v>#REF!</v>
      </c>
      <c r="T645" s="256" t="s">
        <v>18107</v>
      </c>
      <c r="U645" s="256" t="s">
        <v>19393</v>
      </c>
      <c r="V645" s="256" t="s">
        <v>25261</v>
      </c>
    </row>
    <row r="646" spans="1:22" ht="42.75" x14ac:dyDescent="0.45">
      <c r="A646" s="76" t="s">
        <v>1139</v>
      </c>
      <c r="B646" s="251" t="s">
        <v>1140</v>
      </c>
      <c r="C646" s="252" t="s">
        <v>9720</v>
      </c>
      <c r="D646" s="253" t="s">
        <v>21285</v>
      </c>
      <c r="E646" s="234" t="s">
        <v>21287</v>
      </c>
      <c r="F646" s="254">
        <v>4</v>
      </c>
      <c r="G646" s="252" t="s">
        <v>1359</v>
      </c>
      <c r="H646" s="252" t="s">
        <v>1076</v>
      </c>
      <c r="I646" s="255" t="s">
        <v>1130</v>
      </c>
      <c r="J646" s="255" t="s">
        <v>1135</v>
      </c>
      <c r="K646" s="255" t="s">
        <v>1139</v>
      </c>
      <c r="L646" s="236" t="s">
        <v>5191</v>
      </c>
      <c r="M646" s="254">
        <v>2</v>
      </c>
      <c r="N646" s="254">
        <v>9</v>
      </c>
      <c r="O646" s="254">
        <v>9</v>
      </c>
      <c r="P646" s="254">
        <v>2</v>
      </c>
      <c r="Q646" s="252"/>
      <c r="R646" s="254">
        <v>2</v>
      </c>
      <c r="S646" s="252" t="e">
        <v>#REF!</v>
      </c>
      <c r="T646" s="256" t="s">
        <v>26403</v>
      </c>
      <c r="U646" s="256" t="s">
        <v>26404</v>
      </c>
      <c r="V646" s="256" t="s">
        <v>26405</v>
      </c>
    </row>
    <row r="647" spans="1:22" x14ac:dyDescent="0.45">
      <c r="A647" s="76" t="s">
        <v>1141</v>
      </c>
      <c r="B647" s="251" t="s">
        <v>1142</v>
      </c>
      <c r="C647" s="252" t="s">
        <v>9721</v>
      </c>
      <c r="D647" s="253" t="s">
        <v>21284</v>
      </c>
      <c r="E647" s="234" t="s">
        <v>21290</v>
      </c>
      <c r="F647" s="254">
        <v>3</v>
      </c>
      <c r="G647" s="252" t="s">
        <v>11490</v>
      </c>
      <c r="H647" s="252" t="s">
        <v>1076</v>
      </c>
      <c r="I647" s="255" t="s">
        <v>1130</v>
      </c>
      <c r="J647" s="255" t="s">
        <v>1141</v>
      </c>
      <c r="K647" s="255" t="s">
        <v>1362</v>
      </c>
      <c r="L647" s="236" t="s">
        <v>5191</v>
      </c>
      <c r="M647" s="254">
        <v>1</v>
      </c>
      <c r="N647" s="254">
        <v>0</v>
      </c>
      <c r="O647" s="254">
        <v>0</v>
      </c>
      <c r="P647" s="254">
        <v>1</v>
      </c>
      <c r="Q647" s="252" t="s">
        <v>5191</v>
      </c>
      <c r="R647" s="254">
        <v>0</v>
      </c>
      <c r="S647" s="252" t="e">
        <v>#REF!</v>
      </c>
      <c r="T647" s="256" t="s">
        <v>18104</v>
      </c>
      <c r="U647" s="256" t="s">
        <v>5207</v>
      </c>
      <c r="V647" s="256" t="s">
        <v>5207</v>
      </c>
    </row>
    <row r="648" spans="1:22" x14ac:dyDescent="0.45">
      <c r="A648" s="76" t="s">
        <v>1143</v>
      </c>
      <c r="B648" s="251" t="s">
        <v>1142</v>
      </c>
      <c r="C648" s="252" t="s">
        <v>9722</v>
      </c>
      <c r="D648" s="253" t="s">
        <v>21283</v>
      </c>
      <c r="E648" s="234" t="s">
        <v>21284</v>
      </c>
      <c r="F648" s="254">
        <v>4</v>
      </c>
      <c r="G648" s="252" t="s">
        <v>1359</v>
      </c>
      <c r="H648" s="252" t="s">
        <v>1076</v>
      </c>
      <c r="I648" s="255" t="s">
        <v>1130</v>
      </c>
      <c r="J648" s="255" t="s">
        <v>1141</v>
      </c>
      <c r="K648" s="255" t="s">
        <v>1143</v>
      </c>
      <c r="L648" s="236" t="s">
        <v>5191</v>
      </c>
      <c r="M648" s="254">
        <v>1</v>
      </c>
      <c r="N648" s="254">
        <v>1</v>
      </c>
      <c r="O648" s="254">
        <v>1</v>
      </c>
      <c r="P648" s="254">
        <v>1</v>
      </c>
      <c r="Q648" s="252"/>
      <c r="R648" s="254">
        <v>2</v>
      </c>
      <c r="S648" s="252" t="e">
        <v>#REF!</v>
      </c>
      <c r="T648" s="256" t="s">
        <v>18103</v>
      </c>
      <c r="U648" s="256" t="s">
        <v>19391</v>
      </c>
      <c r="V648" s="256" t="s">
        <v>26406</v>
      </c>
    </row>
    <row r="649" spans="1:22" x14ac:dyDescent="0.45">
      <c r="A649" s="76" t="s">
        <v>1144</v>
      </c>
      <c r="B649" s="251" t="s">
        <v>1145</v>
      </c>
      <c r="C649" s="252" t="s">
        <v>9723</v>
      </c>
      <c r="D649" s="253" t="s">
        <v>21282</v>
      </c>
      <c r="E649" s="234" t="s">
        <v>21322</v>
      </c>
      <c r="F649" s="254">
        <v>2</v>
      </c>
      <c r="G649" s="252" t="s">
        <v>11489</v>
      </c>
      <c r="H649" s="252" t="s">
        <v>1076</v>
      </c>
      <c r="I649" s="255" t="s">
        <v>1144</v>
      </c>
      <c r="J649" s="255" t="s">
        <v>1361</v>
      </c>
      <c r="K649" s="255" t="s">
        <v>1362</v>
      </c>
      <c r="L649" s="236" t="s">
        <v>5191</v>
      </c>
      <c r="M649" s="254">
        <v>1</v>
      </c>
      <c r="N649" s="254">
        <v>0</v>
      </c>
      <c r="O649" s="254">
        <v>0</v>
      </c>
      <c r="P649" s="254">
        <v>1</v>
      </c>
      <c r="Q649" s="252" t="s">
        <v>5191</v>
      </c>
      <c r="R649" s="254">
        <v>0</v>
      </c>
      <c r="S649" s="252" t="e">
        <v>#REF!</v>
      </c>
      <c r="T649" s="256" t="s">
        <v>18102</v>
      </c>
      <c r="U649" s="256" t="s">
        <v>5207</v>
      </c>
      <c r="V649" s="256" t="s">
        <v>5207</v>
      </c>
    </row>
    <row r="650" spans="1:22" x14ac:dyDescent="0.45">
      <c r="A650" s="76" t="s">
        <v>1146</v>
      </c>
      <c r="B650" s="251" t="s">
        <v>1147</v>
      </c>
      <c r="C650" s="252" t="s">
        <v>9724</v>
      </c>
      <c r="D650" s="253" t="s">
        <v>21281</v>
      </c>
      <c r="E650" s="234" t="s">
        <v>21282</v>
      </c>
      <c r="F650" s="254">
        <v>3</v>
      </c>
      <c r="G650" s="252" t="s">
        <v>11490</v>
      </c>
      <c r="H650" s="252" t="s">
        <v>1076</v>
      </c>
      <c r="I650" s="255" t="s">
        <v>1144</v>
      </c>
      <c r="J650" s="255" t="s">
        <v>1146</v>
      </c>
      <c r="K650" s="255" t="s">
        <v>1362</v>
      </c>
      <c r="L650" s="236" t="s">
        <v>5191</v>
      </c>
      <c r="M650" s="254">
        <v>1</v>
      </c>
      <c r="N650" s="254">
        <v>0</v>
      </c>
      <c r="O650" s="254">
        <v>0</v>
      </c>
      <c r="P650" s="254">
        <v>1</v>
      </c>
      <c r="Q650" s="252" t="s">
        <v>5191</v>
      </c>
      <c r="R650" s="254">
        <v>0</v>
      </c>
      <c r="S650" s="252" t="e">
        <v>#REF!</v>
      </c>
      <c r="T650" s="256" t="s">
        <v>18101</v>
      </c>
      <c r="U650" s="256" t="s">
        <v>5207</v>
      </c>
      <c r="V650" s="256" t="s">
        <v>5207</v>
      </c>
    </row>
    <row r="651" spans="1:22" x14ac:dyDescent="0.45">
      <c r="A651" s="76" t="s">
        <v>1148</v>
      </c>
      <c r="B651" s="251" t="s">
        <v>1149</v>
      </c>
      <c r="C651" s="252" t="s">
        <v>9725</v>
      </c>
      <c r="D651" s="253" t="s">
        <v>21280</v>
      </c>
      <c r="E651" s="234" t="s">
        <v>21281</v>
      </c>
      <c r="F651" s="254">
        <v>4</v>
      </c>
      <c r="G651" s="252" t="s">
        <v>1359</v>
      </c>
      <c r="H651" s="252" t="s">
        <v>1076</v>
      </c>
      <c r="I651" s="255" t="s">
        <v>1144</v>
      </c>
      <c r="J651" s="255" t="s">
        <v>1146</v>
      </c>
      <c r="K651" s="255" t="s">
        <v>1148</v>
      </c>
      <c r="L651" s="236" t="s">
        <v>5191</v>
      </c>
      <c r="M651" s="254">
        <v>1</v>
      </c>
      <c r="N651" s="254">
        <v>1</v>
      </c>
      <c r="O651" s="254">
        <v>1</v>
      </c>
      <c r="P651" s="254">
        <v>1</v>
      </c>
      <c r="Q651" s="252"/>
      <c r="R651" s="254">
        <v>1</v>
      </c>
      <c r="S651" s="252" t="e">
        <v>#REF!</v>
      </c>
      <c r="T651" s="256" t="s">
        <v>18100</v>
      </c>
      <c r="U651" s="256" t="s">
        <v>19442</v>
      </c>
      <c r="V651" s="256" t="s">
        <v>25256</v>
      </c>
    </row>
    <row r="652" spans="1:22" ht="28.5" x14ac:dyDescent="0.45">
      <c r="A652" s="76" t="s">
        <v>1150</v>
      </c>
      <c r="B652" s="251" t="s">
        <v>1151</v>
      </c>
      <c r="C652" s="252" t="s">
        <v>9726</v>
      </c>
      <c r="D652" s="253" t="s">
        <v>21279</v>
      </c>
      <c r="E652" s="234" t="s">
        <v>21281</v>
      </c>
      <c r="F652" s="254">
        <v>4</v>
      </c>
      <c r="G652" s="252" t="s">
        <v>1359</v>
      </c>
      <c r="H652" s="252" t="s">
        <v>1076</v>
      </c>
      <c r="I652" s="255" t="s">
        <v>1144</v>
      </c>
      <c r="J652" s="255" t="s">
        <v>1146</v>
      </c>
      <c r="K652" s="255" t="s">
        <v>1150</v>
      </c>
      <c r="L652" s="236" t="s">
        <v>5191</v>
      </c>
      <c r="M652" s="254">
        <v>1</v>
      </c>
      <c r="N652" s="254">
        <v>4</v>
      </c>
      <c r="O652" s="254">
        <v>4</v>
      </c>
      <c r="P652" s="254">
        <v>1</v>
      </c>
      <c r="Q652" s="252"/>
      <c r="R652" s="254">
        <v>3</v>
      </c>
      <c r="S652" s="252" t="e">
        <v>#REF!</v>
      </c>
      <c r="T652" s="256" t="s">
        <v>18099</v>
      </c>
      <c r="U652" s="256" t="s">
        <v>26407</v>
      </c>
      <c r="V652" s="256" t="s">
        <v>26408</v>
      </c>
    </row>
    <row r="653" spans="1:22" x14ac:dyDescent="0.45">
      <c r="A653" s="76" t="s">
        <v>1152</v>
      </c>
      <c r="B653" s="251" t="s">
        <v>1153</v>
      </c>
      <c r="C653" s="252" t="s">
        <v>9727</v>
      </c>
      <c r="D653" s="253" t="s">
        <v>21278</v>
      </c>
      <c r="E653" s="234" t="s">
        <v>21282</v>
      </c>
      <c r="F653" s="254">
        <v>3</v>
      </c>
      <c r="G653" s="252" t="s">
        <v>11490</v>
      </c>
      <c r="H653" s="252" t="s">
        <v>1076</v>
      </c>
      <c r="I653" s="255" t="s">
        <v>1144</v>
      </c>
      <c r="J653" s="255" t="s">
        <v>1152</v>
      </c>
      <c r="K653" s="255" t="s">
        <v>1362</v>
      </c>
      <c r="L653" s="236" t="s">
        <v>5191</v>
      </c>
      <c r="M653" s="254">
        <v>1</v>
      </c>
      <c r="N653" s="254">
        <v>0</v>
      </c>
      <c r="O653" s="254">
        <v>0</v>
      </c>
      <c r="P653" s="254">
        <v>1</v>
      </c>
      <c r="Q653" s="252" t="s">
        <v>5191</v>
      </c>
      <c r="R653" s="254">
        <v>0</v>
      </c>
      <c r="S653" s="252" t="e">
        <v>#REF!</v>
      </c>
      <c r="T653" s="256" t="s">
        <v>18098</v>
      </c>
      <c r="U653" s="256" t="s">
        <v>5207</v>
      </c>
      <c r="V653" s="256" t="s">
        <v>5207</v>
      </c>
    </row>
    <row r="654" spans="1:22" x14ac:dyDescent="0.45">
      <c r="A654" s="76" t="s">
        <v>1154</v>
      </c>
      <c r="B654" s="251" t="s">
        <v>1153</v>
      </c>
      <c r="C654" s="252" t="s">
        <v>9728</v>
      </c>
      <c r="D654" s="253" t="s">
        <v>21277</v>
      </c>
      <c r="E654" s="234" t="s">
        <v>21278</v>
      </c>
      <c r="F654" s="254">
        <v>4</v>
      </c>
      <c r="G654" s="252" t="s">
        <v>1359</v>
      </c>
      <c r="H654" s="252" t="s">
        <v>1076</v>
      </c>
      <c r="I654" s="255" t="s">
        <v>1144</v>
      </c>
      <c r="J654" s="255" t="s">
        <v>1152</v>
      </c>
      <c r="K654" s="255" t="s">
        <v>1154</v>
      </c>
      <c r="L654" s="236" t="s">
        <v>5191</v>
      </c>
      <c r="M654" s="254">
        <v>1</v>
      </c>
      <c r="N654" s="254">
        <v>2</v>
      </c>
      <c r="O654" s="254">
        <v>2</v>
      </c>
      <c r="P654" s="254">
        <v>1</v>
      </c>
      <c r="Q654" s="252"/>
      <c r="R654" s="254">
        <v>1</v>
      </c>
      <c r="S654" s="252" t="e">
        <v>#REF!</v>
      </c>
      <c r="T654" s="256" t="s">
        <v>18097</v>
      </c>
      <c r="U654" s="256" t="s">
        <v>26409</v>
      </c>
      <c r="V654" s="256" t="s">
        <v>25259</v>
      </c>
    </row>
    <row r="655" spans="1:22" x14ac:dyDescent="0.45">
      <c r="A655" s="76" t="s">
        <v>1155</v>
      </c>
      <c r="B655" s="251" t="s">
        <v>1156</v>
      </c>
      <c r="C655" s="252" t="s">
        <v>9729</v>
      </c>
      <c r="D655" s="253" t="s">
        <v>21276</v>
      </c>
      <c r="E655" s="234" t="s">
        <v>21282</v>
      </c>
      <c r="F655" s="254">
        <v>3</v>
      </c>
      <c r="G655" s="252" t="s">
        <v>11490</v>
      </c>
      <c r="H655" s="252" t="s">
        <v>1076</v>
      </c>
      <c r="I655" s="255" t="s">
        <v>1144</v>
      </c>
      <c r="J655" s="255" t="s">
        <v>1155</v>
      </c>
      <c r="K655" s="255" t="s">
        <v>1362</v>
      </c>
      <c r="L655" s="236" t="s">
        <v>5191</v>
      </c>
      <c r="M655" s="254">
        <v>1</v>
      </c>
      <c r="N655" s="254">
        <v>0</v>
      </c>
      <c r="O655" s="254">
        <v>0</v>
      </c>
      <c r="P655" s="254">
        <v>1</v>
      </c>
      <c r="Q655" s="252" t="s">
        <v>5191</v>
      </c>
      <c r="R655" s="254">
        <v>0</v>
      </c>
      <c r="S655" s="252" t="e">
        <v>#REF!</v>
      </c>
      <c r="T655" s="256" t="s">
        <v>18096</v>
      </c>
      <c r="U655" s="256" t="s">
        <v>5207</v>
      </c>
      <c r="V655" s="256" t="s">
        <v>5207</v>
      </c>
    </row>
    <row r="656" spans="1:22" x14ac:dyDescent="0.45">
      <c r="A656" s="76" t="s">
        <v>1157</v>
      </c>
      <c r="B656" s="251" t="s">
        <v>1156</v>
      </c>
      <c r="C656" s="252" t="s">
        <v>9730</v>
      </c>
      <c r="D656" s="253" t="s">
        <v>21275</v>
      </c>
      <c r="E656" s="234" t="s">
        <v>21276</v>
      </c>
      <c r="F656" s="254">
        <v>4</v>
      </c>
      <c r="G656" s="252" t="s">
        <v>1359</v>
      </c>
      <c r="H656" s="252" t="s">
        <v>1076</v>
      </c>
      <c r="I656" s="255" t="s">
        <v>1144</v>
      </c>
      <c r="J656" s="255" t="s">
        <v>1155</v>
      </c>
      <c r="K656" s="255" t="s">
        <v>1157</v>
      </c>
      <c r="L656" s="236" t="s">
        <v>5191</v>
      </c>
      <c r="M656" s="254">
        <v>1</v>
      </c>
      <c r="N656" s="254">
        <v>1</v>
      </c>
      <c r="O656" s="254">
        <v>1</v>
      </c>
      <c r="P656" s="254">
        <v>1</v>
      </c>
      <c r="Q656" s="252"/>
      <c r="R656" s="254">
        <v>1</v>
      </c>
      <c r="S656" s="252" t="e">
        <v>#REF!</v>
      </c>
      <c r="T656" s="256" t="s">
        <v>18095</v>
      </c>
      <c r="U656" s="256" t="s">
        <v>19382</v>
      </c>
      <c r="V656" s="256" t="s">
        <v>25260</v>
      </c>
    </row>
    <row r="657" spans="1:22" x14ac:dyDescent="0.45">
      <c r="A657" s="76" t="s">
        <v>1158</v>
      </c>
      <c r="B657" s="251" t="s">
        <v>1159</v>
      </c>
      <c r="C657" s="252" t="s">
        <v>9731</v>
      </c>
      <c r="D657" s="253" t="s">
        <v>21274</v>
      </c>
      <c r="E657" s="234" t="s">
        <v>21282</v>
      </c>
      <c r="F657" s="254">
        <v>3</v>
      </c>
      <c r="G657" s="252" t="s">
        <v>11490</v>
      </c>
      <c r="H657" s="252" t="s">
        <v>1076</v>
      </c>
      <c r="I657" s="255" t="s">
        <v>1144</v>
      </c>
      <c r="J657" s="255" t="s">
        <v>1158</v>
      </c>
      <c r="K657" s="255" t="s">
        <v>1362</v>
      </c>
      <c r="L657" s="236" t="s">
        <v>5191</v>
      </c>
      <c r="M657" s="254">
        <v>1</v>
      </c>
      <c r="N657" s="254">
        <v>0</v>
      </c>
      <c r="O657" s="254">
        <v>0</v>
      </c>
      <c r="P657" s="254">
        <v>1</v>
      </c>
      <c r="Q657" s="252" t="s">
        <v>5191</v>
      </c>
      <c r="R657" s="254">
        <v>0</v>
      </c>
      <c r="S657" s="252" t="e">
        <v>#REF!</v>
      </c>
      <c r="T657" s="256" t="s">
        <v>18094</v>
      </c>
      <c r="U657" s="256" t="s">
        <v>5207</v>
      </c>
      <c r="V657" s="256" t="s">
        <v>5207</v>
      </c>
    </row>
    <row r="658" spans="1:22" x14ac:dyDescent="0.45">
      <c r="A658" s="76" t="s">
        <v>1160</v>
      </c>
      <c r="B658" s="251" t="s">
        <v>1161</v>
      </c>
      <c r="C658" s="252" t="s">
        <v>9732</v>
      </c>
      <c r="D658" s="253" t="s">
        <v>21273</v>
      </c>
      <c r="E658" s="234" t="s">
        <v>21274</v>
      </c>
      <c r="F658" s="254">
        <v>4</v>
      </c>
      <c r="G658" s="252" t="s">
        <v>1359</v>
      </c>
      <c r="H658" s="252" t="s">
        <v>1076</v>
      </c>
      <c r="I658" s="255" t="s">
        <v>1144</v>
      </c>
      <c r="J658" s="255" t="s">
        <v>1158</v>
      </c>
      <c r="K658" s="255" t="s">
        <v>1160</v>
      </c>
      <c r="L658" s="236" t="s">
        <v>5191</v>
      </c>
      <c r="M658" s="254">
        <v>1</v>
      </c>
      <c r="N658" s="254">
        <v>2</v>
      </c>
      <c r="O658" s="254">
        <v>2</v>
      </c>
      <c r="P658" s="254">
        <v>1</v>
      </c>
      <c r="Q658" s="252"/>
      <c r="R658" s="254">
        <v>1</v>
      </c>
      <c r="S658" s="252" t="e">
        <v>#REF!</v>
      </c>
      <c r="T658" s="256" t="s">
        <v>18093</v>
      </c>
      <c r="U658" s="256" t="s">
        <v>26410</v>
      </c>
      <c r="V658" s="256" t="s">
        <v>25258</v>
      </c>
    </row>
    <row r="659" spans="1:22" x14ac:dyDescent="0.45">
      <c r="A659" s="76" t="s">
        <v>1162</v>
      </c>
      <c r="B659" s="251" t="s">
        <v>1163</v>
      </c>
      <c r="C659" s="252" t="s">
        <v>9733</v>
      </c>
      <c r="D659" s="253" t="s">
        <v>21272</v>
      </c>
      <c r="E659" s="234" t="s">
        <v>21274</v>
      </c>
      <c r="F659" s="254">
        <v>4</v>
      </c>
      <c r="G659" s="252" t="s">
        <v>1359</v>
      </c>
      <c r="H659" s="252" t="s">
        <v>1076</v>
      </c>
      <c r="I659" s="255" t="s">
        <v>1144</v>
      </c>
      <c r="J659" s="255" t="s">
        <v>1158</v>
      </c>
      <c r="K659" s="255" t="s">
        <v>1162</v>
      </c>
      <c r="L659" s="236" t="s">
        <v>5191</v>
      </c>
      <c r="M659" s="254">
        <v>1</v>
      </c>
      <c r="N659" s="254">
        <v>3</v>
      </c>
      <c r="O659" s="254">
        <v>3</v>
      </c>
      <c r="P659" s="254">
        <v>1</v>
      </c>
      <c r="Q659" s="252"/>
      <c r="R659" s="254">
        <v>1</v>
      </c>
      <c r="S659" s="252" t="e">
        <v>#REF!</v>
      </c>
      <c r="T659" s="256" t="s">
        <v>18092</v>
      </c>
      <c r="U659" s="256" t="s">
        <v>26411</v>
      </c>
      <c r="V659" s="256" t="s">
        <v>25264</v>
      </c>
    </row>
    <row r="660" spans="1:22" ht="42.75" x14ac:dyDescent="0.45">
      <c r="A660" s="76" t="s">
        <v>1164</v>
      </c>
      <c r="B660" s="251" t="s">
        <v>1165</v>
      </c>
      <c r="C660" s="252" t="s">
        <v>9734</v>
      </c>
      <c r="D660" s="253" t="s">
        <v>21271</v>
      </c>
      <c r="E660" s="234" t="s">
        <v>21274</v>
      </c>
      <c r="F660" s="254">
        <v>4</v>
      </c>
      <c r="G660" s="252" t="s">
        <v>1359</v>
      </c>
      <c r="H660" s="252" t="s">
        <v>1076</v>
      </c>
      <c r="I660" s="255" t="s">
        <v>1144</v>
      </c>
      <c r="J660" s="255" t="s">
        <v>1158</v>
      </c>
      <c r="K660" s="255" t="s">
        <v>1164</v>
      </c>
      <c r="L660" s="236" t="s">
        <v>5191</v>
      </c>
      <c r="M660" s="254">
        <v>1</v>
      </c>
      <c r="N660" s="254">
        <v>4</v>
      </c>
      <c r="O660" s="254">
        <v>4</v>
      </c>
      <c r="P660" s="254">
        <v>1</v>
      </c>
      <c r="Q660" s="252"/>
      <c r="R660" s="254">
        <v>5</v>
      </c>
      <c r="S660" s="252" t="e">
        <v>#REF!</v>
      </c>
      <c r="T660" s="256" t="s">
        <v>18091</v>
      </c>
      <c r="U660" s="256" t="s">
        <v>26412</v>
      </c>
      <c r="V660" s="256" t="s">
        <v>26413</v>
      </c>
    </row>
    <row r="661" spans="1:22" x14ac:dyDescent="0.45">
      <c r="A661" s="76" t="s">
        <v>1166</v>
      </c>
      <c r="B661" s="251" t="s">
        <v>1167</v>
      </c>
      <c r="C661" s="252" t="s">
        <v>9735</v>
      </c>
      <c r="D661" s="253" t="s">
        <v>21270</v>
      </c>
      <c r="E661" s="234" t="s">
        <v>1356</v>
      </c>
      <c r="F661" s="254">
        <v>1</v>
      </c>
      <c r="G661" s="252" t="s">
        <v>1363</v>
      </c>
      <c r="H661" s="252" t="s">
        <v>1166</v>
      </c>
      <c r="I661" s="255" t="s">
        <v>1360</v>
      </c>
      <c r="J661" s="255" t="s">
        <v>1361</v>
      </c>
      <c r="K661" s="255" t="s">
        <v>1362</v>
      </c>
      <c r="L661" s="236" t="s">
        <v>5191</v>
      </c>
      <c r="M661" s="254">
        <v>1</v>
      </c>
      <c r="N661" s="254">
        <v>0</v>
      </c>
      <c r="O661" s="254">
        <v>0</v>
      </c>
      <c r="P661" s="254">
        <v>1</v>
      </c>
      <c r="Q661" s="252" t="s">
        <v>5191</v>
      </c>
      <c r="R661" s="254">
        <v>0</v>
      </c>
      <c r="S661" s="252" t="e">
        <v>#REF!</v>
      </c>
      <c r="T661" s="256" t="s">
        <v>18090</v>
      </c>
      <c r="U661" s="256" t="s">
        <v>5207</v>
      </c>
      <c r="V661" s="256" t="s">
        <v>5207</v>
      </c>
    </row>
    <row r="662" spans="1:22" x14ac:dyDescent="0.45">
      <c r="A662" s="76" t="s">
        <v>1168</v>
      </c>
      <c r="B662" s="251" t="s">
        <v>1167</v>
      </c>
      <c r="C662" s="252" t="s">
        <v>9736</v>
      </c>
      <c r="D662" s="253" t="s">
        <v>21269</v>
      </c>
      <c r="E662" s="234" t="s">
        <v>21270</v>
      </c>
      <c r="F662" s="254">
        <v>2</v>
      </c>
      <c r="G662" s="252" t="s">
        <v>11489</v>
      </c>
      <c r="H662" s="252" t="s">
        <v>1166</v>
      </c>
      <c r="I662" s="255" t="s">
        <v>1168</v>
      </c>
      <c r="J662" s="255" t="s">
        <v>1361</v>
      </c>
      <c r="K662" s="255" t="s">
        <v>1362</v>
      </c>
      <c r="L662" s="236" t="s">
        <v>5191</v>
      </c>
      <c r="M662" s="254">
        <v>1</v>
      </c>
      <c r="N662" s="254">
        <v>0</v>
      </c>
      <c r="O662" s="254">
        <v>0</v>
      </c>
      <c r="P662" s="254">
        <v>1</v>
      </c>
      <c r="Q662" s="252" t="s">
        <v>5191</v>
      </c>
      <c r="R662" s="254">
        <v>0</v>
      </c>
      <c r="S662" s="252" t="e">
        <v>#REF!</v>
      </c>
      <c r="T662" s="256" t="s">
        <v>18089</v>
      </c>
      <c r="U662" s="256" t="s">
        <v>5207</v>
      </c>
      <c r="V662" s="256" t="s">
        <v>5207</v>
      </c>
    </row>
    <row r="663" spans="1:22" x14ac:dyDescent="0.45">
      <c r="A663" s="76" t="s">
        <v>1169</v>
      </c>
      <c r="B663" s="251" t="s">
        <v>1170</v>
      </c>
      <c r="C663" s="252" t="s">
        <v>9737</v>
      </c>
      <c r="D663" s="253" t="s">
        <v>21268</v>
      </c>
      <c r="E663" s="234" t="s">
        <v>21269</v>
      </c>
      <c r="F663" s="254">
        <v>3</v>
      </c>
      <c r="G663" s="252" t="s">
        <v>11490</v>
      </c>
      <c r="H663" s="252" t="s">
        <v>1166</v>
      </c>
      <c r="I663" s="255" t="s">
        <v>1168</v>
      </c>
      <c r="J663" s="255" t="s">
        <v>1169</v>
      </c>
      <c r="K663" s="255" t="s">
        <v>1362</v>
      </c>
      <c r="L663" s="236" t="s">
        <v>5191</v>
      </c>
      <c r="M663" s="254">
        <v>1</v>
      </c>
      <c r="N663" s="254">
        <v>0</v>
      </c>
      <c r="O663" s="254">
        <v>0</v>
      </c>
      <c r="P663" s="254">
        <v>1</v>
      </c>
      <c r="Q663" s="252" t="s">
        <v>5191</v>
      </c>
      <c r="R663" s="254">
        <v>0</v>
      </c>
      <c r="S663" s="252" t="e">
        <v>#REF!</v>
      </c>
      <c r="T663" s="256" t="s">
        <v>18088</v>
      </c>
      <c r="U663" s="256" t="s">
        <v>5207</v>
      </c>
      <c r="V663" s="256" t="s">
        <v>5207</v>
      </c>
    </row>
    <row r="664" spans="1:22" ht="57" x14ac:dyDescent="0.45">
      <c r="A664" s="76" t="s">
        <v>1171</v>
      </c>
      <c r="B664" s="251" t="s">
        <v>1172</v>
      </c>
      <c r="C664" s="252" t="s">
        <v>9738</v>
      </c>
      <c r="D664" s="253" t="s">
        <v>21267</v>
      </c>
      <c r="E664" s="234" t="s">
        <v>21268</v>
      </c>
      <c r="F664" s="254">
        <v>4</v>
      </c>
      <c r="G664" s="252" t="s">
        <v>1359</v>
      </c>
      <c r="H664" s="252" t="s">
        <v>1166</v>
      </c>
      <c r="I664" s="255" t="s">
        <v>1168</v>
      </c>
      <c r="J664" s="255" t="s">
        <v>1169</v>
      </c>
      <c r="K664" s="255" t="s">
        <v>1171</v>
      </c>
      <c r="L664" s="236" t="s">
        <v>5191</v>
      </c>
      <c r="M664" s="254">
        <v>1</v>
      </c>
      <c r="N664" s="254">
        <v>11</v>
      </c>
      <c r="O664" s="254">
        <v>11</v>
      </c>
      <c r="P664" s="254">
        <v>1</v>
      </c>
      <c r="Q664" s="252"/>
      <c r="R664" s="254">
        <v>4</v>
      </c>
      <c r="S664" s="252" t="e">
        <v>#REF!</v>
      </c>
      <c r="T664" s="256" t="s">
        <v>18087</v>
      </c>
      <c r="U664" s="256" t="s">
        <v>26414</v>
      </c>
      <c r="V664" s="256" t="s">
        <v>26415</v>
      </c>
    </row>
    <row r="665" spans="1:22" ht="42.75" x14ac:dyDescent="0.45">
      <c r="A665" s="76" t="s">
        <v>1173</v>
      </c>
      <c r="B665" s="251" t="s">
        <v>1174</v>
      </c>
      <c r="C665" s="252" t="s">
        <v>9739</v>
      </c>
      <c r="D665" s="253" t="s">
        <v>21266</v>
      </c>
      <c r="E665" s="234" t="s">
        <v>21268</v>
      </c>
      <c r="F665" s="254">
        <v>4</v>
      </c>
      <c r="G665" s="252" t="s">
        <v>1359</v>
      </c>
      <c r="H665" s="252" t="s">
        <v>1166</v>
      </c>
      <c r="I665" s="255" t="s">
        <v>1168</v>
      </c>
      <c r="J665" s="255" t="s">
        <v>1169</v>
      </c>
      <c r="K665" s="255" t="s">
        <v>1173</v>
      </c>
      <c r="L665" s="236" t="s">
        <v>5191</v>
      </c>
      <c r="M665" s="254">
        <v>1</v>
      </c>
      <c r="N665" s="254">
        <v>8</v>
      </c>
      <c r="O665" s="254">
        <v>8</v>
      </c>
      <c r="P665" s="254">
        <v>1</v>
      </c>
      <c r="Q665" s="252"/>
      <c r="R665" s="254">
        <v>4</v>
      </c>
      <c r="S665" s="252" t="e">
        <v>#REF!</v>
      </c>
      <c r="T665" s="256" t="s">
        <v>18086</v>
      </c>
      <c r="U665" s="256" t="s">
        <v>26416</v>
      </c>
      <c r="V665" s="256" t="s">
        <v>26417</v>
      </c>
    </row>
    <row r="666" spans="1:22" ht="42.75" x14ac:dyDescent="0.45">
      <c r="A666" s="76" t="s">
        <v>1175</v>
      </c>
      <c r="B666" s="251" t="s">
        <v>1176</v>
      </c>
      <c r="C666" s="252" t="s">
        <v>9740</v>
      </c>
      <c r="D666" s="253" t="s">
        <v>21265</v>
      </c>
      <c r="E666" s="234" t="s">
        <v>21268</v>
      </c>
      <c r="F666" s="254">
        <v>4</v>
      </c>
      <c r="G666" s="252" t="s">
        <v>1359</v>
      </c>
      <c r="H666" s="252" t="s">
        <v>1166</v>
      </c>
      <c r="I666" s="255" t="s">
        <v>1168</v>
      </c>
      <c r="J666" s="255" t="s">
        <v>1169</v>
      </c>
      <c r="K666" s="255" t="s">
        <v>1175</v>
      </c>
      <c r="L666" s="236" t="s">
        <v>5191</v>
      </c>
      <c r="M666" s="254">
        <v>1</v>
      </c>
      <c r="N666" s="254">
        <v>9</v>
      </c>
      <c r="O666" s="254">
        <v>9</v>
      </c>
      <c r="P666" s="254">
        <v>1</v>
      </c>
      <c r="Q666" s="252"/>
      <c r="R666" s="254">
        <v>4</v>
      </c>
      <c r="S666" s="252" t="e">
        <v>#REF!</v>
      </c>
      <c r="T666" s="256" t="s">
        <v>18085</v>
      </c>
      <c r="U666" s="256" t="s">
        <v>26418</v>
      </c>
      <c r="V666" s="256" t="s">
        <v>26417</v>
      </c>
    </row>
    <row r="667" spans="1:22" x14ac:dyDescent="0.45">
      <c r="A667" s="76" t="s">
        <v>1177</v>
      </c>
      <c r="B667" s="251" t="s">
        <v>1178</v>
      </c>
      <c r="C667" s="252" t="s">
        <v>9741</v>
      </c>
      <c r="D667" s="253" t="s">
        <v>21264</v>
      </c>
      <c r="E667" s="234" t="s">
        <v>21269</v>
      </c>
      <c r="F667" s="254">
        <v>3</v>
      </c>
      <c r="G667" s="252" t="s">
        <v>11490</v>
      </c>
      <c r="H667" s="252" t="s">
        <v>1166</v>
      </c>
      <c r="I667" s="255" t="s">
        <v>1168</v>
      </c>
      <c r="J667" s="255" t="s">
        <v>1177</v>
      </c>
      <c r="K667" s="255" t="s">
        <v>1362</v>
      </c>
      <c r="L667" s="236" t="s">
        <v>5191</v>
      </c>
      <c r="M667" s="254">
        <v>1</v>
      </c>
      <c r="N667" s="254">
        <v>0</v>
      </c>
      <c r="O667" s="254">
        <v>0</v>
      </c>
      <c r="P667" s="254">
        <v>1</v>
      </c>
      <c r="Q667" s="252" t="s">
        <v>5191</v>
      </c>
      <c r="R667" s="254">
        <v>0</v>
      </c>
      <c r="S667" s="252" t="e">
        <v>#REF!</v>
      </c>
      <c r="T667" s="256" t="s">
        <v>18084</v>
      </c>
      <c r="U667" s="256" t="s">
        <v>5207</v>
      </c>
      <c r="V667" s="256" t="s">
        <v>5207</v>
      </c>
    </row>
    <row r="668" spans="1:22" ht="28.5" x14ac:dyDescent="0.45">
      <c r="A668" s="76" t="s">
        <v>1179</v>
      </c>
      <c r="B668" s="251" t="s">
        <v>1180</v>
      </c>
      <c r="C668" s="252" t="s">
        <v>9742</v>
      </c>
      <c r="D668" s="253" t="s">
        <v>21263</v>
      </c>
      <c r="E668" s="234" t="s">
        <v>21264</v>
      </c>
      <c r="F668" s="254">
        <v>4</v>
      </c>
      <c r="G668" s="252" t="s">
        <v>1359</v>
      </c>
      <c r="H668" s="252" t="s">
        <v>1166</v>
      </c>
      <c r="I668" s="255" t="s">
        <v>1168</v>
      </c>
      <c r="J668" s="255" t="s">
        <v>1177</v>
      </c>
      <c r="K668" s="255" t="s">
        <v>1179</v>
      </c>
      <c r="L668" s="236" t="s">
        <v>5191</v>
      </c>
      <c r="M668" s="254">
        <v>1</v>
      </c>
      <c r="N668" s="254">
        <v>3</v>
      </c>
      <c r="O668" s="254">
        <v>3</v>
      </c>
      <c r="P668" s="254">
        <v>1</v>
      </c>
      <c r="Q668" s="252"/>
      <c r="R668" s="254">
        <v>3</v>
      </c>
      <c r="S668" s="252" t="e">
        <v>#REF!</v>
      </c>
      <c r="T668" s="256" t="s">
        <v>18083</v>
      </c>
      <c r="U668" s="256" t="s">
        <v>26419</v>
      </c>
      <c r="V668" s="256" t="s">
        <v>26420</v>
      </c>
    </row>
    <row r="669" spans="1:22" x14ac:dyDescent="0.45">
      <c r="A669" s="76" t="s">
        <v>1181</v>
      </c>
      <c r="B669" s="251" t="s">
        <v>1182</v>
      </c>
      <c r="C669" s="252" t="s">
        <v>9743</v>
      </c>
      <c r="D669" s="253" t="s">
        <v>21262</v>
      </c>
      <c r="E669" s="234" t="s">
        <v>21264</v>
      </c>
      <c r="F669" s="254">
        <v>4</v>
      </c>
      <c r="G669" s="252" t="s">
        <v>1359</v>
      </c>
      <c r="H669" s="252" t="s">
        <v>1166</v>
      </c>
      <c r="I669" s="255" t="s">
        <v>1168</v>
      </c>
      <c r="J669" s="255" t="s">
        <v>1177</v>
      </c>
      <c r="K669" s="255" t="s">
        <v>1181</v>
      </c>
      <c r="L669" s="236" t="s">
        <v>5191</v>
      </c>
      <c r="M669" s="254">
        <v>1</v>
      </c>
      <c r="N669" s="254">
        <v>2</v>
      </c>
      <c r="O669" s="254">
        <v>2</v>
      </c>
      <c r="P669" s="254">
        <v>1</v>
      </c>
      <c r="Q669" s="252"/>
      <c r="R669" s="254">
        <v>1</v>
      </c>
      <c r="S669" s="252" t="e">
        <v>#REF!</v>
      </c>
      <c r="T669" s="256" t="s">
        <v>18082</v>
      </c>
      <c r="U669" s="256" t="s">
        <v>26421</v>
      </c>
      <c r="V669" s="256" t="s">
        <v>25271</v>
      </c>
    </row>
    <row r="670" spans="1:22" ht="71.25" x14ac:dyDescent="0.45">
      <c r="A670" s="76" t="s">
        <v>1183</v>
      </c>
      <c r="B670" s="251" t="s">
        <v>1184</v>
      </c>
      <c r="C670" s="252" t="s">
        <v>9744</v>
      </c>
      <c r="D670" s="253" t="s">
        <v>21261</v>
      </c>
      <c r="E670" s="234" t="s">
        <v>21264</v>
      </c>
      <c r="F670" s="254">
        <v>4</v>
      </c>
      <c r="G670" s="252" t="s">
        <v>1359</v>
      </c>
      <c r="H670" s="252" t="s">
        <v>1166</v>
      </c>
      <c r="I670" s="255" t="s">
        <v>1168</v>
      </c>
      <c r="J670" s="255" t="s">
        <v>1177</v>
      </c>
      <c r="K670" s="255" t="s">
        <v>1183</v>
      </c>
      <c r="L670" s="236" t="s">
        <v>5191</v>
      </c>
      <c r="M670" s="254">
        <v>3</v>
      </c>
      <c r="N670" s="254">
        <v>15</v>
      </c>
      <c r="O670" s="254">
        <v>15</v>
      </c>
      <c r="P670" s="254">
        <v>3</v>
      </c>
      <c r="Q670" s="252"/>
      <c r="R670" s="254">
        <v>6</v>
      </c>
      <c r="S670" s="252" t="e">
        <v>#REF!</v>
      </c>
      <c r="T670" s="256" t="s">
        <v>26422</v>
      </c>
      <c r="U670" s="256" t="s">
        <v>26423</v>
      </c>
      <c r="V670" s="256" t="s">
        <v>26424</v>
      </c>
    </row>
    <row r="671" spans="1:22" x14ac:dyDescent="0.45">
      <c r="A671" s="76" t="s">
        <v>1185</v>
      </c>
      <c r="B671" s="251" t="s">
        <v>1186</v>
      </c>
      <c r="C671" s="252" t="s">
        <v>9745</v>
      </c>
      <c r="D671" s="253" t="s">
        <v>21260</v>
      </c>
      <c r="E671" s="234" t="s">
        <v>21269</v>
      </c>
      <c r="F671" s="254">
        <v>3</v>
      </c>
      <c r="G671" s="252" t="s">
        <v>11490</v>
      </c>
      <c r="H671" s="252" t="s">
        <v>1166</v>
      </c>
      <c r="I671" s="255" t="s">
        <v>1168</v>
      </c>
      <c r="J671" s="255" t="s">
        <v>1185</v>
      </c>
      <c r="K671" s="255" t="s">
        <v>1362</v>
      </c>
      <c r="L671" s="236" t="s">
        <v>5191</v>
      </c>
      <c r="M671" s="254">
        <v>1</v>
      </c>
      <c r="N671" s="254">
        <v>0</v>
      </c>
      <c r="O671" s="254">
        <v>0</v>
      </c>
      <c r="P671" s="254">
        <v>1</v>
      </c>
      <c r="Q671" s="252" t="s">
        <v>5191</v>
      </c>
      <c r="R671" s="254">
        <v>0</v>
      </c>
      <c r="S671" s="252" t="e">
        <v>#REF!</v>
      </c>
      <c r="T671" s="256" t="s">
        <v>18078</v>
      </c>
      <c r="U671" s="256" t="s">
        <v>5207</v>
      </c>
      <c r="V671" s="256" t="s">
        <v>5207</v>
      </c>
    </row>
    <row r="672" spans="1:22" x14ac:dyDescent="0.45">
      <c r="A672" s="76" t="s">
        <v>1187</v>
      </c>
      <c r="B672" s="251" t="s">
        <v>1186</v>
      </c>
      <c r="C672" s="252" t="s">
        <v>9746</v>
      </c>
      <c r="D672" s="253" t="s">
        <v>21259</v>
      </c>
      <c r="E672" s="234" t="s">
        <v>21260</v>
      </c>
      <c r="F672" s="254">
        <v>4</v>
      </c>
      <c r="G672" s="252" t="s">
        <v>1359</v>
      </c>
      <c r="H672" s="252" t="s">
        <v>1166</v>
      </c>
      <c r="I672" s="255" t="s">
        <v>1168</v>
      </c>
      <c r="J672" s="255" t="s">
        <v>1185</v>
      </c>
      <c r="K672" s="255" t="s">
        <v>1187</v>
      </c>
      <c r="L672" s="236" t="s">
        <v>5191</v>
      </c>
      <c r="M672" s="254">
        <v>1</v>
      </c>
      <c r="N672" s="254">
        <v>1</v>
      </c>
      <c r="O672" s="254">
        <v>1</v>
      </c>
      <c r="P672" s="254">
        <v>1</v>
      </c>
      <c r="Q672" s="252"/>
      <c r="R672" s="254">
        <v>2</v>
      </c>
      <c r="S672" s="252" t="e">
        <v>#REF!</v>
      </c>
      <c r="T672" s="256" t="s">
        <v>18077</v>
      </c>
      <c r="U672" s="256" t="s">
        <v>18998</v>
      </c>
      <c r="V672" s="256" t="s">
        <v>26425</v>
      </c>
    </row>
    <row r="673" spans="1:22" x14ac:dyDescent="0.45">
      <c r="A673" s="76" t="s">
        <v>1188</v>
      </c>
      <c r="B673" s="251" t="s">
        <v>1189</v>
      </c>
      <c r="C673" s="252" t="s">
        <v>9747</v>
      </c>
      <c r="D673" s="253" t="s">
        <v>21258</v>
      </c>
      <c r="E673" s="234" t="s">
        <v>1356</v>
      </c>
      <c r="F673" s="254">
        <v>1</v>
      </c>
      <c r="G673" s="252" t="s">
        <v>1363</v>
      </c>
      <c r="H673" s="252" t="s">
        <v>1188</v>
      </c>
      <c r="I673" s="255" t="s">
        <v>1360</v>
      </c>
      <c r="J673" s="255" t="s">
        <v>1361</v>
      </c>
      <c r="K673" s="255" t="s">
        <v>1362</v>
      </c>
      <c r="L673" s="236" t="s">
        <v>5191</v>
      </c>
      <c r="M673" s="254">
        <v>1</v>
      </c>
      <c r="N673" s="254">
        <v>0</v>
      </c>
      <c r="O673" s="254">
        <v>0</v>
      </c>
      <c r="P673" s="254">
        <v>1</v>
      </c>
      <c r="Q673" s="252" t="s">
        <v>5191</v>
      </c>
      <c r="R673" s="254">
        <v>0</v>
      </c>
      <c r="S673" s="252" t="e">
        <v>#REF!</v>
      </c>
      <c r="T673" s="256" t="s">
        <v>18076</v>
      </c>
      <c r="U673" s="256" t="s">
        <v>5207</v>
      </c>
      <c r="V673" s="256" t="s">
        <v>5207</v>
      </c>
    </row>
    <row r="674" spans="1:22" x14ac:dyDescent="0.45">
      <c r="A674" s="76" t="s">
        <v>1190</v>
      </c>
      <c r="B674" s="251" t="s">
        <v>1189</v>
      </c>
      <c r="C674" s="252" t="s">
        <v>9748</v>
      </c>
      <c r="D674" s="253" t="s">
        <v>21257</v>
      </c>
      <c r="E674" s="234" t="s">
        <v>21258</v>
      </c>
      <c r="F674" s="254">
        <v>2</v>
      </c>
      <c r="G674" s="252" t="s">
        <v>11489</v>
      </c>
      <c r="H674" s="252" t="s">
        <v>1188</v>
      </c>
      <c r="I674" s="255" t="s">
        <v>1190</v>
      </c>
      <c r="J674" s="255" t="s">
        <v>1361</v>
      </c>
      <c r="K674" s="255" t="s">
        <v>1362</v>
      </c>
      <c r="L674" s="236" t="s">
        <v>5191</v>
      </c>
      <c r="M674" s="254">
        <v>1</v>
      </c>
      <c r="N674" s="254">
        <v>0</v>
      </c>
      <c r="O674" s="254">
        <v>0</v>
      </c>
      <c r="P674" s="254">
        <v>1</v>
      </c>
      <c r="Q674" s="252" t="s">
        <v>5191</v>
      </c>
      <c r="R674" s="254">
        <v>0</v>
      </c>
      <c r="S674" s="252" t="e">
        <v>#REF!</v>
      </c>
      <c r="T674" s="256" t="s">
        <v>18075</v>
      </c>
      <c r="U674" s="256" t="s">
        <v>5207</v>
      </c>
      <c r="V674" s="256" t="s">
        <v>5207</v>
      </c>
    </row>
    <row r="675" spans="1:22" x14ac:dyDescent="0.45">
      <c r="A675" s="76" t="s">
        <v>1191</v>
      </c>
      <c r="B675" s="251" t="s">
        <v>1192</v>
      </c>
      <c r="C675" s="252" t="s">
        <v>9749</v>
      </c>
      <c r="D675" s="253" t="s">
        <v>21256</v>
      </c>
      <c r="E675" s="234" t="s">
        <v>21257</v>
      </c>
      <c r="F675" s="254">
        <v>3</v>
      </c>
      <c r="G675" s="252" t="s">
        <v>11490</v>
      </c>
      <c r="H675" s="252" t="s">
        <v>1188</v>
      </c>
      <c r="I675" s="255" t="s">
        <v>1190</v>
      </c>
      <c r="J675" s="255" t="s">
        <v>1191</v>
      </c>
      <c r="K675" s="255" t="s">
        <v>1362</v>
      </c>
      <c r="L675" s="236" t="s">
        <v>5191</v>
      </c>
      <c r="M675" s="254">
        <v>2</v>
      </c>
      <c r="N675" s="254">
        <v>0</v>
      </c>
      <c r="O675" s="254">
        <v>0</v>
      </c>
      <c r="P675" s="254">
        <v>2</v>
      </c>
      <c r="Q675" s="252" t="s">
        <v>5191</v>
      </c>
      <c r="R675" s="254">
        <v>0</v>
      </c>
      <c r="S675" s="252" t="e">
        <v>#REF!</v>
      </c>
      <c r="T675" s="256" t="s">
        <v>26426</v>
      </c>
      <c r="U675" s="256" t="s">
        <v>5207</v>
      </c>
      <c r="V675" s="256" t="s">
        <v>5207</v>
      </c>
    </row>
    <row r="676" spans="1:22" ht="28.5" x14ac:dyDescent="0.45">
      <c r="A676" s="76" t="s">
        <v>1193</v>
      </c>
      <c r="B676" s="251" t="s">
        <v>1192</v>
      </c>
      <c r="C676" s="252" t="s">
        <v>9750</v>
      </c>
      <c r="D676" s="253" t="s">
        <v>21255</v>
      </c>
      <c r="E676" s="234" t="s">
        <v>21256</v>
      </c>
      <c r="F676" s="254">
        <v>4</v>
      </c>
      <c r="G676" s="252" t="s">
        <v>1359</v>
      </c>
      <c r="H676" s="252" t="s">
        <v>1188</v>
      </c>
      <c r="I676" s="255" t="s">
        <v>1190</v>
      </c>
      <c r="J676" s="255" t="s">
        <v>1191</v>
      </c>
      <c r="K676" s="255" t="s">
        <v>1193</v>
      </c>
      <c r="L676" s="236" t="s">
        <v>5191</v>
      </c>
      <c r="M676" s="254">
        <v>2</v>
      </c>
      <c r="N676" s="254">
        <v>2</v>
      </c>
      <c r="O676" s="254">
        <v>2</v>
      </c>
      <c r="P676" s="254">
        <v>2</v>
      </c>
      <c r="Q676" s="252"/>
      <c r="R676" s="254">
        <v>4</v>
      </c>
      <c r="S676" s="252" t="e">
        <v>#REF!</v>
      </c>
      <c r="T676" s="256" t="s">
        <v>26427</v>
      </c>
      <c r="U676" s="256" t="s">
        <v>26428</v>
      </c>
      <c r="V676" s="256" t="s">
        <v>26429</v>
      </c>
    </row>
    <row r="677" spans="1:22" x14ac:dyDescent="0.45">
      <c r="A677" s="76" t="s">
        <v>1194</v>
      </c>
      <c r="B677" s="251" t="s">
        <v>1195</v>
      </c>
      <c r="C677" s="252" t="s">
        <v>9751</v>
      </c>
      <c r="D677" s="253" t="s">
        <v>21254</v>
      </c>
      <c r="E677" s="234" t="s">
        <v>21257</v>
      </c>
      <c r="F677" s="254">
        <v>3</v>
      </c>
      <c r="G677" s="252" t="s">
        <v>11490</v>
      </c>
      <c r="H677" s="252" t="s">
        <v>1188</v>
      </c>
      <c r="I677" s="255" t="s">
        <v>1190</v>
      </c>
      <c r="J677" s="255" t="s">
        <v>1194</v>
      </c>
      <c r="K677" s="255" t="s">
        <v>1362</v>
      </c>
      <c r="L677" s="236" t="s">
        <v>5191</v>
      </c>
      <c r="M677" s="254">
        <v>1</v>
      </c>
      <c r="N677" s="254">
        <v>0</v>
      </c>
      <c r="O677" s="254">
        <v>0</v>
      </c>
      <c r="P677" s="254">
        <v>1</v>
      </c>
      <c r="Q677" s="252" t="s">
        <v>5191</v>
      </c>
      <c r="R677" s="254">
        <v>0</v>
      </c>
      <c r="S677" s="252" t="e">
        <v>#REF!</v>
      </c>
      <c r="T677" s="256" t="s">
        <v>18070</v>
      </c>
      <c r="U677" s="256" t="s">
        <v>5207</v>
      </c>
      <c r="V677" s="256" t="s">
        <v>5207</v>
      </c>
    </row>
    <row r="678" spans="1:22" ht="28.5" x14ac:dyDescent="0.45">
      <c r="A678" s="76" t="s">
        <v>1196</v>
      </c>
      <c r="B678" s="251" t="s">
        <v>1197</v>
      </c>
      <c r="C678" s="252" t="s">
        <v>9752</v>
      </c>
      <c r="D678" s="253" t="s">
        <v>21253</v>
      </c>
      <c r="E678" s="234" t="s">
        <v>21254</v>
      </c>
      <c r="F678" s="254">
        <v>4</v>
      </c>
      <c r="G678" s="252" t="s">
        <v>1359</v>
      </c>
      <c r="H678" s="252" t="s">
        <v>1188</v>
      </c>
      <c r="I678" s="255" t="s">
        <v>1190</v>
      </c>
      <c r="J678" s="255" t="s">
        <v>1194</v>
      </c>
      <c r="K678" s="255" t="s">
        <v>1196</v>
      </c>
      <c r="L678" s="236" t="s">
        <v>5191</v>
      </c>
      <c r="M678" s="254">
        <v>1</v>
      </c>
      <c r="N678" s="254">
        <v>1</v>
      </c>
      <c r="O678" s="254">
        <v>1</v>
      </c>
      <c r="P678" s="254">
        <v>1</v>
      </c>
      <c r="Q678" s="252"/>
      <c r="R678" s="254">
        <v>3</v>
      </c>
      <c r="S678" s="252" t="e">
        <v>#REF!</v>
      </c>
      <c r="T678" s="256" t="s">
        <v>18069</v>
      </c>
      <c r="U678" s="256" t="s">
        <v>19355</v>
      </c>
      <c r="V678" s="256" t="s">
        <v>26430</v>
      </c>
    </row>
    <row r="679" spans="1:22" ht="28.5" x14ac:dyDescent="0.45">
      <c r="A679" s="76" t="s">
        <v>1198</v>
      </c>
      <c r="B679" s="251" t="s">
        <v>1199</v>
      </c>
      <c r="C679" s="252" t="s">
        <v>9753</v>
      </c>
      <c r="D679" s="253" t="s">
        <v>21252</v>
      </c>
      <c r="E679" s="234" t="s">
        <v>21254</v>
      </c>
      <c r="F679" s="254">
        <v>4</v>
      </c>
      <c r="G679" s="252" t="s">
        <v>1359</v>
      </c>
      <c r="H679" s="252" t="s">
        <v>1188</v>
      </c>
      <c r="I679" s="255" t="s">
        <v>1190</v>
      </c>
      <c r="J679" s="255" t="s">
        <v>1194</v>
      </c>
      <c r="K679" s="255" t="s">
        <v>1198</v>
      </c>
      <c r="L679" s="236" t="s">
        <v>5191</v>
      </c>
      <c r="M679" s="254">
        <v>1</v>
      </c>
      <c r="N679" s="254">
        <v>6</v>
      </c>
      <c r="O679" s="254">
        <v>6</v>
      </c>
      <c r="P679" s="254">
        <v>1</v>
      </c>
      <c r="Q679" s="252"/>
      <c r="R679" s="254">
        <v>3</v>
      </c>
      <c r="S679" s="252" t="e">
        <v>#REF!</v>
      </c>
      <c r="T679" s="256" t="s">
        <v>18068</v>
      </c>
      <c r="U679" s="256" t="s">
        <v>26431</v>
      </c>
      <c r="V679" s="256" t="s">
        <v>26432</v>
      </c>
    </row>
    <row r="680" spans="1:22" x14ac:dyDescent="0.45">
      <c r="A680" s="76" t="s">
        <v>1200</v>
      </c>
      <c r="B680" s="251" t="s">
        <v>1201</v>
      </c>
      <c r="C680" s="252" t="s">
        <v>9754</v>
      </c>
      <c r="D680" s="253" t="s">
        <v>21251</v>
      </c>
      <c r="E680" s="234" t="s">
        <v>21257</v>
      </c>
      <c r="F680" s="254">
        <v>3</v>
      </c>
      <c r="G680" s="252" t="s">
        <v>11490</v>
      </c>
      <c r="H680" s="252" t="s">
        <v>1188</v>
      </c>
      <c r="I680" s="255" t="s">
        <v>1190</v>
      </c>
      <c r="J680" s="255" t="s">
        <v>1200</v>
      </c>
      <c r="K680" s="255" t="s">
        <v>1362</v>
      </c>
      <c r="L680" s="236" t="s">
        <v>5191</v>
      </c>
      <c r="M680" s="254">
        <v>1</v>
      </c>
      <c r="N680" s="254">
        <v>0</v>
      </c>
      <c r="O680" s="254">
        <v>0</v>
      </c>
      <c r="P680" s="254">
        <v>1</v>
      </c>
      <c r="Q680" s="252" t="s">
        <v>5191</v>
      </c>
      <c r="R680" s="254">
        <v>0</v>
      </c>
      <c r="S680" s="252" t="e">
        <v>#REF!</v>
      </c>
      <c r="T680" s="256" t="s">
        <v>18067</v>
      </c>
      <c r="U680" s="256" t="s">
        <v>5207</v>
      </c>
      <c r="V680" s="256" t="s">
        <v>5207</v>
      </c>
    </row>
    <row r="681" spans="1:22" x14ac:dyDescent="0.45">
      <c r="A681" s="76" t="s">
        <v>1202</v>
      </c>
      <c r="B681" s="251" t="s">
        <v>1201</v>
      </c>
      <c r="C681" s="252" t="s">
        <v>9755</v>
      </c>
      <c r="D681" s="253" t="s">
        <v>21250</v>
      </c>
      <c r="E681" s="234" t="s">
        <v>21251</v>
      </c>
      <c r="F681" s="254">
        <v>4</v>
      </c>
      <c r="G681" s="252" t="s">
        <v>1359</v>
      </c>
      <c r="H681" s="252" t="s">
        <v>1188</v>
      </c>
      <c r="I681" s="255" t="s">
        <v>1190</v>
      </c>
      <c r="J681" s="255" t="s">
        <v>1200</v>
      </c>
      <c r="K681" s="255" t="s">
        <v>1202</v>
      </c>
      <c r="L681" s="236" t="s">
        <v>5191</v>
      </c>
      <c r="M681" s="254">
        <v>2</v>
      </c>
      <c r="N681" s="254">
        <v>2</v>
      </c>
      <c r="O681" s="254">
        <v>2</v>
      </c>
      <c r="P681" s="254">
        <v>2</v>
      </c>
      <c r="Q681" s="252"/>
      <c r="R681" s="254">
        <v>2</v>
      </c>
      <c r="S681" s="252" t="e">
        <v>#REF!</v>
      </c>
      <c r="T681" s="256" t="s">
        <v>26433</v>
      </c>
      <c r="U681" s="256" t="s">
        <v>26434</v>
      </c>
      <c r="V681" s="256" t="s">
        <v>26435</v>
      </c>
    </row>
    <row r="682" spans="1:22" x14ac:dyDescent="0.45">
      <c r="A682" s="76" t="s">
        <v>1203</v>
      </c>
      <c r="B682" s="251" t="s">
        <v>1204</v>
      </c>
      <c r="C682" s="252" t="s">
        <v>9756</v>
      </c>
      <c r="D682" s="253" t="s">
        <v>21249</v>
      </c>
      <c r="E682" s="234" t="s">
        <v>21257</v>
      </c>
      <c r="F682" s="254">
        <v>3</v>
      </c>
      <c r="G682" s="252" t="s">
        <v>11490</v>
      </c>
      <c r="H682" s="252" t="s">
        <v>1188</v>
      </c>
      <c r="I682" s="255" t="s">
        <v>1190</v>
      </c>
      <c r="J682" s="255" t="s">
        <v>1203</v>
      </c>
      <c r="K682" s="255" t="s">
        <v>1362</v>
      </c>
      <c r="L682" s="236" t="s">
        <v>5191</v>
      </c>
      <c r="M682" s="254">
        <v>1</v>
      </c>
      <c r="N682" s="254">
        <v>0</v>
      </c>
      <c r="O682" s="254">
        <v>0</v>
      </c>
      <c r="P682" s="254">
        <v>1</v>
      </c>
      <c r="Q682" s="252" t="s">
        <v>5191</v>
      </c>
      <c r="R682" s="254">
        <v>0</v>
      </c>
      <c r="S682" s="252" t="e">
        <v>#REF!</v>
      </c>
      <c r="T682" s="256" t="s">
        <v>18064</v>
      </c>
      <c r="U682" s="256" t="s">
        <v>5207</v>
      </c>
      <c r="V682" s="256" t="s">
        <v>5207</v>
      </c>
    </row>
    <row r="683" spans="1:22" x14ac:dyDescent="0.45">
      <c r="A683" s="76" t="s">
        <v>1205</v>
      </c>
      <c r="B683" s="251" t="s">
        <v>1206</v>
      </c>
      <c r="C683" s="252" t="s">
        <v>9757</v>
      </c>
      <c r="D683" s="253" t="s">
        <v>21248</v>
      </c>
      <c r="E683" s="234" t="s">
        <v>21249</v>
      </c>
      <c r="F683" s="254">
        <v>4</v>
      </c>
      <c r="G683" s="252" t="s">
        <v>1359</v>
      </c>
      <c r="H683" s="252" t="s">
        <v>1188</v>
      </c>
      <c r="I683" s="255" t="s">
        <v>1190</v>
      </c>
      <c r="J683" s="255" t="s">
        <v>1203</v>
      </c>
      <c r="K683" s="255" t="s">
        <v>1205</v>
      </c>
      <c r="L683" s="236" t="s">
        <v>5191</v>
      </c>
      <c r="M683" s="254">
        <v>1</v>
      </c>
      <c r="N683" s="254">
        <v>2</v>
      </c>
      <c r="O683" s="254">
        <v>2</v>
      </c>
      <c r="P683" s="254">
        <v>1</v>
      </c>
      <c r="Q683" s="252"/>
      <c r="R683" s="254">
        <v>2</v>
      </c>
      <c r="S683" s="252" t="e">
        <v>#REF!</v>
      </c>
      <c r="T683" s="256" t="s">
        <v>18063</v>
      </c>
      <c r="U683" s="256" t="s">
        <v>26436</v>
      </c>
      <c r="V683" s="256" t="s">
        <v>26437</v>
      </c>
    </row>
    <row r="684" spans="1:22" x14ac:dyDescent="0.45">
      <c r="A684" s="76" t="s">
        <v>1207</v>
      </c>
      <c r="B684" s="251" t="s">
        <v>1208</v>
      </c>
      <c r="C684" s="252" t="s">
        <v>9758</v>
      </c>
      <c r="D684" s="253" t="s">
        <v>21247</v>
      </c>
      <c r="E684" s="234" t="s">
        <v>21249</v>
      </c>
      <c r="F684" s="254">
        <v>4</v>
      </c>
      <c r="G684" s="252" t="s">
        <v>1359</v>
      </c>
      <c r="H684" s="252" t="s">
        <v>1188</v>
      </c>
      <c r="I684" s="255" t="s">
        <v>1190</v>
      </c>
      <c r="J684" s="255" t="s">
        <v>1203</v>
      </c>
      <c r="K684" s="255" t="s">
        <v>1207</v>
      </c>
      <c r="L684" s="236" t="s">
        <v>5191</v>
      </c>
      <c r="M684" s="254">
        <v>1</v>
      </c>
      <c r="N684" s="254">
        <v>1</v>
      </c>
      <c r="O684" s="254">
        <v>1</v>
      </c>
      <c r="P684" s="254">
        <v>1</v>
      </c>
      <c r="Q684" s="252"/>
      <c r="R684" s="254">
        <v>2</v>
      </c>
      <c r="S684" s="252" t="e">
        <v>#REF!</v>
      </c>
      <c r="T684" s="256" t="s">
        <v>18062</v>
      </c>
      <c r="U684" s="256" t="s">
        <v>19333</v>
      </c>
      <c r="V684" s="256" t="s">
        <v>26438</v>
      </c>
    </row>
    <row r="685" spans="1:22" ht="42.75" x14ac:dyDescent="0.45">
      <c r="A685" s="76" t="s">
        <v>1209</v>
      </c>
      <c r="B685" s="251" t="s">
        <v>1210</v>
      </c>
      <c r="C685" s="252" t="s">
        <v>9759</v>
      </c>
      <c r="D685" s="253" t="s">
        <v>21246</v>
      </c>
      <c r="E685" s="234" t="s">
        <v>21249</v>
      </c>
      <c r="F685" s="254">
        <v>4</v>
      </c>
      <c r="G685" s="252" t="s">
        <v>1359</v>
      </c>
      <c r="H685" s="252" t="s">
        <v>1188</v>
      </c>
      <c r="I685" s="255" t="s">
        <v>1190</v>
      </c>
      <c r="J685" s="255" t="s">
        <v>1203</v>
      </c>
      <c r="K685" s="255" t="s">
        <v>1209</v>
      </c>
      <c r="L685" s="236" t="s">
        <v>5191</v>
      </c>
      <c r="M685" s="254">
        <v>2</v>
      </c>
      <c r="N685" s="254">
        <v>7</v>
      </c>
      <c r="O685" s="254">
        <v>7</v>
      </c>
      <c r="P685" s="254">
        <v>2</v>
      </c>
      <c r="Q685" s="252"/>
      <c r="R685" s="254">
        <v>4</v>
      </c>
      <c r="S685" s="252" t="e">
        <v>#REF!</v>
      </c>
      <c r="T685" s="256" t="s">
        <v>26439</v>
      </c>
      <c r="U685" s="256" t="s">
        <v>26440</v>
      </c>
      <c r="V685" s="256" t="s">
        <v>26441</v>
      </c>
    </row>
    <row r="686" spans="1:22" x14ac:dyDescent="0.45">
      <c r="A686" s="76" t="s">
        <v>1211</v>
      </c>
      <c r="B686" s="251" t="s">
        <v>1212</v>
      </c>
      <c r="C686" s="252" t="s">
        <v>9760</v>
      </c>
      <c r="D686" s="253" t="s">
        <v>21245</v>
      </c>
      <c r="E686" s="234" t="s">
        <v>21257</v>
      </c>
      <c r="F686" s="254">
        <v>3</v>
      </c>
      <c r="G686" s="252" t="s">
        <v>11490</v>
      </c>
      <c r="H686" s="252" t="s">
        <v>1188</v>
      </c>
      <c r="I686" s="255" t="s">
        <v>1190</v>
      </c>
      <c r="J686" s="255" t="s">
        <v>1211</v>
      </c>
      <c r="K686" s="255" t="s">
        <v>1362</v>
      </c>
      <c r="L686" s="236" t="s">
        <v>5191</v>
      </c>
      <c r="M686" s="254">
        <v>1</v>
      </c>
      <c r="N686" s="254">
        <v>0</v>
      </c>
      <c r="O686" s="254">
        <v>0</v>
      </c>
      <c r="P686" s="254">
        <v>1</v>
      </c>
      <c r="Q686" s="252" t="s">
        <v>5191</v>
      </c>
      <c r="R686" s="254">
        <v>0</v>
      </c>
      <c r="S686" s="252" t="e">
        <v>#REF!</v>
      </c>
      <c r="T686" s="256" t="s">
        <v>18059</v>
      </c>
      <c r="U686" s="256" t="s">
        <v>5207</v>
      </c>
      <c r="V686" s="256" t="s">
        <v>5207</v>
      </c>
    </row>
    <row r="687" spans="1:22" x14ac:dyDescent="0.45">
      <c r="A687" s="76" t="s">
        <v>1213</v>
      </c>
      <c r="B687" s="251" t="s">
        <v>1212</v>
      </c>
      <c r="C687" s="252" t="s">
        <v>9761</v>
      </c>
      <c r="D687" s="253" t="s">
        <v>21244</v>
      </c>
      <c r="E687" s="234" t="s">
        <v>21245</v>
      </c>
      <c r="F687" s="254">
        <v>4</v>
      </c>
      <c r="G687" s="252" t="s">
        <v>1359</v>
      </c>
      <c r="H687" s="252" t="s">
        <v>1188</v>
      </c>
      <c r="I687" s="255" t="s">
        <v>1190</v>
      </c>
      <c r="J687" s="255" t="s">
        <v>1211</v>
      </c>
      <c r="K687" s="255" t="s">
        <v>1213</v>
      </c>
      <c r="L687" s="236" t="s">
        <v>5191</v>
      </c>
      <c r="M687" s="254">
        <v>1</v>
      </c>
      <c r="N687" s="254">
        <v>1</v>
      </c>
      <c r="O687" s="254">
        <v>1</v>
      </c>
      <c r="P687" s="254">
        <v>1</v>
      </c>
      <c r="Q687" s="252"/>
      <c r="R687" s="254">
        <v>2</v>
      </c>
      <c r="S687" s="252" t="e">
        <v>#REF!</v>
      </c>
      <c r="T687" s="256" t="s">
        <v>18058</v>
      </c>
      <c r="U687" s="256" t="s">
        <v>19322</v>
      </c>
      <c r="V687" s="256" t="s">
        <v>26442</v>
      </c>
    </row>
    <row r="688" spans="1:22" x14ac:dyDescent="0.45">
      <c r="A688" s="76" t="s">
        <v>1214</v>
      </c>
      <c r="B688" s="251" t="s">
        <v>1215</v>
      </c>
      <c r="C688" s="252" t="s">
        <v>9762</v>
      </c>
      <c r="D688" s="253" t="s">
        <v>21243</v>
      </c>
      <c r="E688" s="234" t="s">
        <v>1356</v>
      </c>
      <c r="F688" s="254">
        <v>1</v>
      </c>
      <c r="G688" s="252" t="s">
        <v>1363</v>
      </c>
      <c r="H688" s="252" t="s">
        <v>1214</v>
      </c>
      <c r="I688" s="255" t="s">
        <v>1360</v>
      </c>
      <c r="J688" s="255" t="s">
        <v>1361</v>
      </c>
      <c r="K688" s="255" t="s">
        <v>1362</v>
      </c>
      <c r="L688" s="236" t="s">
        <v>5191</v>
      </c>
      <c r="M688" s="254">
        <v>1</v>
      </c>
      <c r="N688" s="254">
        <v>0</v>
      </c>
      <c r="O688" s="254">
        <v>0</v>
      </c>
      <c r="P688" s="254">
        <v>1</v>
      </c>
      <c r="Q688" s="252" t="s">
        <v>5191</v>
      </c>
      <c r="R688" s="254">
        <v>0</v>
      </c>
      <c r="S688" s="252" t="e">
        <v>#REF!</v>
      </c>
      <c r="T688" s="256" t="s">
        <v>18057</v>
      </c>
      <c r="U688" s="256" t="s">
        <v>5207</v>
      </c>
      <c r="V688" s="256" t="s">
        <v>5207</v>
      </c>
    </row>
    <row r="689" spans="1:22" x14ac:dyDescent="0.45">
      <c r="A689" s="76" t="s">
        <v>1216</v>
      </c>
      <c r="B689" s="251" t="s">
        <v>1217</v>
      </c>
      <c r="C689" s="252" t="s">
        <v>9763</v>
      </c>
      <c r="D689" s="253" t="s">
        <v>21242</v>
      </c>
      <c r="E689" s="234" t="s">
        <v>21243</v>
      </c>
      <c r="F689" s="254">
        <v>2</v>
      </c>
      <c r="G689" s="252" t="s">
        <v>11489</v>
      </c>
      <c r="H689" s="252" t="s">
        <v>1214</v>
      </c>
      <c r="I689" s="255" t="s">
        <v>1216</v>
      </c>
      <c r="J689" s="255" t="s">
        <v>1361</v>
      </c>
      <c r="K689" s="255" t="s">
        <v>1362</v>
      </c>
      <c r="L689" s="236" t="s">
        <v>5191</v>
      </c>
      <c r="M689" s="254">
        <v>1</v>
      </c>
      <c r="N689" s="254">
        <v>0</v>
      </c>
      <c r="O689" s="254">
        <v>0</v>
      </c>
      <c r="P689" s="254">
        <v>1</v>
      </c>
      <c r="Q689" s="252" t="s">
        <v>5191</v>
      </c>
      <c r="R689" s="254">
        <v>0</v>
      </c>
      <c r="S689" s="252" t="e">
        <v>#REF!</v>
      </c>
      <c r="T689" s="256" t="s">
        <v>18056</v>
      </c>
      <c r="U689" s="256" t="s">
        <v>5207</v>
      </c>
      <c r="V689" s="256" t="s">
        <v>5207</v>
      </c>
    </row>
    <row r="690" spans="1:22" x14ac:dyDescent="0.45">
      <c r="A690" s="76" t="s">
        <v>1218</v>
      </c>
      <c r="B690" s="251" t="s">
        <v>1219</v>
      </c>
      <c r="C690" s="252" t="s">
        <v>9764</v>
      </c>
      <c r="D690" s="253" t="s">
        <v>21241</v>
      </c>
      <c r="E690" s="234" t="s">
        <v>21242</v>
      </c>
      <c r="F690" s="254">
        <v>3</v>
      </c>
      <c r="G690" s="252" t="s">
        <v>11490</v>
      </c>
      <c r="H690" s="252" t="s">
        <v>1214</v>
      </c>
      <c r="I690" s="255" t="s">
        <v>1216</v>
      </c>
      <c r="J690" s="255" t="s">
        <v>1218</v>
      </c>
      <c r="K690" s="255" t="s">
        <v>1362</v>
      </c>
      <c r="L690" s="236" t="s">
        <v>5191</v>
      </c>
      <c r="M690" s="254">
        <v>1</v>
      </c>
      <c r="N690" s="254">
        <v>0</v>
      </c>
      <c r="O690" s="254">
        <v>0</v>
      </c>
      <c r="P690" s="254">
        <v>1</v>
      </c>
      <c r="Q690" s="252" t="s">
        <v>5191</v>
      </c>
      <c r="R690" s="254">
        <v>0</v>
      </c>
      <c r="S690" s="252" t="e">
        <v>#REF!</v>
      </c>
      <c r="T690" s="256" t="s">
        <v>18055</v>
      </c>
      <c r="U690" s="256" t="s">
        <v>5207</v>
      </c>
      <c r="V690" s="256" t="s">
        <v>5207</v>
      </c>
    </row>
    <row r="691" spans="1:22" x14ac:dyDescent="0.45">
      <c r="A691" s="76" t="s">
        <v>1220</v>
      </c>
      <c r="B691" s="251" t="s">
        <v>1219</v>
      </c>
      <c r="C691" s="252" t="s">
        <v>9765</v>
      </c>
      <c r="D691" s="253" t="s">
        <v>21240</v>
      </c>
      <c r="E691" s="234" t="s">
        <v>21241</v>
      </c>
      <c r="F691" s="254">
        <v>4</v>
      </c>
      <c r="G691" s="252" t="s">
        <v>1359</v>
      </c>
      <c r="H691" s="252" t="s">
        <v>1214</v>
      </c>
      <c r="I691" s="255" t="s">
        <v>1216</v>
      </c>
      <c r="J691" s="255" t="s">
        <v>1218</v>
      </c>
      <c r="K691" s="255" t="s">
        <v>1220</v>
      </c>
      <c r="L691" s="236" t="s">
        <v>5191</v>
      </c>
      <c r="M691" s="254">
        <v>1</v>
      </c>
      <c r="N691" s="254">
        <v>3</v>
      </c>
      <c r="O691" s="254">
        <v>3</v>
      </c>
      <c r="P691" s="254">
        <v>1</v>
      </c>
      <c r="Q691" s="252"/>
      <c r="R691" s="254">
        <v>2</v>
      </c>
      <c r="S691" s="252" t="e">
        <v>#REF!</v>
      </c>
      <c r="T691" s="256" t="s">
        <v>18054</v>
      </c>
      <c r="U691" s="256" t="s">
        <v>26443</v>
      </c>
      <c r="V691" s="256" t="s">
        <v>26444</v>
      </c>
    </row>
    <row r="692" spans="1:22" x14ac:dyDescent="0.45">
      <c r="A692" s="76" t="s">
        <v>1221</v>
      </c>
      <c r="B692" s="251" t="s">
        <v>1222</v>
      </c>
      <c r="C692" s="252" t="s">
        <v>9766</v>
      </c>
      <c r="D692" s="253" t="s">
        <v>21239</v>
      </c>
      <c r="E692" s="234" t="s">
        <v>21242</v>
      </c>
      <c r="F692" s="254">
        <v>3</v>
      </c>
      <c r="G692" s="252" t="s">
        <v>11490</v>
      </c>
      <c r="H692" s="252" t="s">
        <v>1214</v>
      </c>
      <c r="I692" s="255" t="s">
        <v>1216</v>
      </c>
      <c r="J692" s="255" t="s">
        <v>1221</v>
      </c>
      <c r="K692" s="255" t="s">
        <v>1362</v>
      </c>
      <c r="L692" s="236" t="s">
        <v>5191</v>
      </c>
      <c r="M692" s="254">
        <v>1</v>
      </c>
      <c r="N692" s="254">
        <v>0</v>
      </c>
      <c r="O692" s="254">
        <v>0</v>
      </c>
      <c r="P692" s="254">
        <v>1</v>
      </c>
      <c r="Q692" s="252" t="s">
        <v>5191</v>
      </c>
      <c r="R692" s="254">
        <v>0</v>
      </c>
      <c r="S692" s="252" t="e">
        <v>#REF!</v>
      </c>
      <c r="T692" s="256" t="s">
        <v>18053</v>
      </c>
      <c r="U692" s="256" t="s">
        <v>5207</v>
      </c>
      <c r="V692" s="256" t="s">
        <v>5207</v>
      </c>
    </row>
    <row r="693" spans="1:22" ht="42.75" x14ac:dyDescent="0.45">
      <c r="A693" s="76" t="s">
        <v>1223</v>
      </c>
      <c r="B693" s="251" t="s">
        <v>1222</v>
      </c>
      <c r="C693" s="252" t="s">
        <v>9767</v>
      </c>
      <c r="D693" s="253" t="s">
        <v>21238</v>
      </c>
      <c r="E693" s="234" t="s">
        <v>21239</v>
      </c>
      <c r="F693" s="254">
        <v>4</v>
      </c>
      <c r="G693" s="252" t="s">
        <v>1359</v>
      </c>
      <c r="H693" s="252" t="s">
        <v>1214</v>
      </c>
      <c r="I693" s="255" t="s">
        <v>1216</v>
      </c>
      <c r="J693" s="255" t="s">
        <v>1221</v>
      </c>
      <c r="K693" s="255" t="s">
        <v>1223</v>
      </c>
      <c r="L693" s="236" t="s">
        <v>5191</v>
      </c>
      <c r="M693" s="254">
        <v>3</v>
      </c>
      <c r="N693" s="254">
        <v>8</v>
      </c>
      <c r="O693" s="254">
        <v>8</v>
      </c>
      <c r="P693" s="254">
        <v>3</v>
      </c>
      <c r="Q693" s="252"/>
      <c r="R693" s="254">
        <v>3</v>
      </c>
      <c r="S693" s="252" t="e">
        <v>#REF!</v>
      </c>
      <c r="T693" s="256" t="s">
        <v>26445</v>
      </c>
      <c r="U693" s="256" t="s">
        <v>26446</v>
      </c>
      <c r="V693" s="256" t="s">
        <v>26447</v>
      </c>
    </row>
    <row r="694" spans="1:22" x14ac:dyDescent="0.45">
      <c r="A694" s="76" t="s">
        <v>1224</v>
      </c>
      <c r="B694" s="251" t="s">
        <v>1225</v>
      </c>
      <c r="C694" s="252" t="s">
        <v>9768</v>
      </c>
      <c r="D694" s="253" t="s">
        <v>21237</v>
      </c>
      <c r="E694" s="234" t="s">
        <v>21242</v>
      </c>
      <c r="F694" s="254">
        <v>3</v>
      </c>
      <c r="G694" s="252" t="s">
        <v>11490</v>
      </c>
      <c r="H694" s="252" t="s">
        <v>1214</v>
      </c>
      <c r="I694" s="255" t="s">
        <v>1216</v>
      </c>
      <c r="J694" s="255" t="s">
        <v>1224</v>
      </c>
      <c r="K694" s="255" t="s">
        <v>1362</v>
      </c>
      <c r="L694" s="236" t="s">
        <v>5191</v>
      </c>
      <c r="M694" s="254">
        <v>1</v>
      </c>
      <c r="N694" s="254">
        <v>0</v>
      </c>
      <c r="O694" s="254">
        <v>0</v>
      </c>
      <c r="P694" s="254">
        <v>1</v>
      </c>
      <c r="Q694" s="252" t="s">
        <v>5191</v>
      </c>
      <c r="R694" s="254">
        <v>0</v>
      </c>
      <c r="S694" s="252" t="e">
        <v>#REF!</v>
      </c>
      <c r="T694" s="256" t="s">
        <v>18049</v>
      </c>
      <c r="U694" s="256" t="s">
        <v>5207</v>
      </c>
      <c r="V694" s="256" t="s">
        <v>5207</v>
      </c>
    </row>
    <row r="695" spans="1:22" ht="85.5" x14ac:dyDescent="0.45">
      <c r="A695" s="76" t="s">
        <v>1226</v>
      </c>
      <c r="B695" s="251" t="s">
        <v>1225</v>
      </c>
      <c r="C695" s="252" t="s">
        <v>9769</v>
      </c>
      <c r="D695" s="253" t="s">
        <v>21236</v>
      </c>
      <c r="E695" s="234" t="s">
        <v>21237</v>
      </c>
      <c r="F695" s="254">
        <v>4</v>
      </c>
      <c r="G695" s="252" t="s">
        <v>1359</v>
      </c>
      <c r="H695" s="252" t="s">
        <v>1214</v>
      </c>
      <c r="I695" s="255" t="s">
        <v>1216</v>
      </c>
      <c r="J695" s="255" t="s">
        <v>1224</v>
      </c>
      <c r="K695" s="255" t="s">
        <v>1226</v>
      </c>
      <c r="L695" s="236" t="s">
        <v>5191</v>
      </c>
      <c r="M695" s="254">
        <v>1</v>
      </c>
      <c r="N695" s="254">
        <v>16</v>
      </c>
      <c r="O695" s="254">
        <v>16</v>
      </c>
      <c r="P695" s="254">
        <v>1</v>
      </c>
      <c r="Q695" s="252"/>
      <c r="R695" s="254">
        <v>7</v>
      </c>
      <c r="S695" s="252" t="e">
        <v>#REF!</v>
      </c>
      <c r="T695" s="256" t="s">
        <v>18048</v>
      </c>
      <c r="U695" s="256" t="s">
        <v>26448</v>
      </c>
      <c r="V695" s="256" t="s">
        <v>26449</v>
      </c>
    </row>
    <row r="696" spans="1:22" x14ac:dyDescent="0.45">
      <c r="A696" s="76" t="s">
        <v>1227</v>
      </c>
      <c r="B696" s="251" t="s">
        <v>1228</v>
      </c>
      <c r="C696" s="252" t="s">
        <v>9770</v>
      </c>
      <c r="D696" s="253" t="s">
        <v>21235</v>
      </c>
      <c r="E696" s="234" t="s">
        <v>21243</v>
      </c>
      <c r="F696" s="254">
        <v>2</v>
      </c>
      <c r="G696" s="252" t="s">
        <v>11489</v>
      </c>
      <c r="H696" s="252" t="s">
        <v>1214</v>
      </c>
      <c r="I696" s="255" t="s">
        <v>1227</v>
      </c>
      <c r="J696" s="255" t="s">
        <v>1361</v>
      </c>
      <c r="K696" s="255" t="s">
        <v>1362</v>
      </c>
      <c r="L696" s="236" t="s">
        <v>5191</v>
      </c>
      <c r="M696" s="254">
        <v>1</v>
      </c>
      <c r="N696" s="254">
        <v>0</v>
      </c>
      <c r="O696" s="254">
        <v>0</v>
      </c>
      <c r="P696" s="254">
        <v>1</v>
      </c>
      <c r="Q696" s="252" t="s">
        <v>5191</v>
      </c>
      <c r="R696" s="254">
        <v>0</v>
      </c>
      <c r="S696" s="252" t="e">
        <v>#REF!</v>
      </c>
      <c r="T696" s="256" t="s">
        <v>18047</v>
      </c>
      <c r="U696" s="256" t="s">
        <v>5207</v>
      </c>
      <c r="V696" s="256" t="s">
        <v>5207</v>
      </c>
    </row>
    <row r="697" spans="1:22" x14ac:dyDescent="0.45">
      <c r="A697" s="76" t="s">
        <v>1229</v>
      </c>
      <c r="B697" s="251" t="s">
        <v>1230</v>
      </c>
      <c r="C697" s="252" t="s">
        <v>9771</v>
      </c>
      <c r="D697" s="253" t="s">
        <v>21234</v>
      </c>
      <c r="E697" s="234" t="s">
        <v>21235</v>
      </c>
      <c r="F697" s="254">
        <v>3</v>
      </c>
      <c r="G697" s="252" t="s">
        <v>11490</v>
      </c>
      <c r="H697" s="252" t="s">
        <v>1214</v>
      </c>
      <c r="I697" s="255" t="s">
        <v>1227</v>
      </c>
      <c r="J697" s="255" t="s">
        <v>1229</v>
      </c>
      <c r="K697" s="255" t="s">
        <v>1362</v>
      </c>
      <c r="L697" s="236" t="s">
        <v>5191</v>
      </c>
      <c r="M697" s="254">
        <v>1</v>
      </c>
      <c r="N697" s="254">
        <v>0</v>
      </c>
      <c r="O697" s="254">
        <v>0</v>
      </c>
      <c r="P697" s="254">
        <v>1</v>
      </c>
      <c r="Q697" s="252" t="s">
        <v>5191</v>
      </c>
      <c r="R697" s="254">
        <v>0</v>
      </c>
      <c r="S697" s="252" t="e">
        <v>#REF!</v>
      </c>
      <c r="T697" s="256" t="s">
        <v>18046</v>
      </c>
      <c r="U697" s="256" t="s">
        <v>5207</v>
      </c>
      <c r="V697" s="256" t="s">
        <v>5207</v>
      </c>
    </row>
    <row r="698" spans="1:22" x14ac:dyDescent="0.45">
      <c r="A698" s="76" t="s">
        <v>1231</v>
      </c>
      <c r="B698" s="251" t="s">
        <v>1230</v>
      </c>
      <c r="C698" s="252" t="s">
        <v>9772</v>
      </c>
      <c r="D698" s="253" t="s">
        <v>21233</v>
      </c>
      <c r="E698" s="234" t="s">
        <v>21234</v>
      </c>
      <c r="F698" s="254">
        <v>4</v>
      </c>
      <c r="G698" s="252" t="s">
        <v>1359</v>
      </c>
      <c r="H698" s="252" t="s">
        <v>1214</v>
      </c>
      <c r="I698" s="255" t="s">
        <v>1227</v>
      </c>
      <c r="J698" s="255" t="s">
        <v>1229</v>
      </c>
      <c r="K698" s="255" t="s">
        <v>1231</v>
      </c>
      <c r="L698" s="236" t="s">
        <v>5191</v>
      </c>
      <c r="M698" s="254">
        <v>1</v>
      </c>
      <c r="N698" s="254">
        <v>1</v>
      </c>
      <c r="O698" s="254">
        <v>1</v>
      </c>
      <c r="P698" s="254">
        <v>1</v>
      </c>
      <c r="Q698" s="252"/>
      <c r="R698" s="254">
        <v>2</v>
      </c>
      <c r="S698" s="252" t="e">
        <v>#REF!</v>
      </c>
      <c r="T698" s="256" t="s">
        <v>18045</v>
      </c>
      <c r="U698" s="256" t="s">
        <v>19264</v>
      </c>
      <c r="V698" s="256" t="s">
        <v>26450</v>
      </c>
    </row>
    <row r="699" spans="1:22" ht="28.5" x14ac:dyDescent="0.45">
      <c r="A699" s="76" t="s">
        <v>1232</v>
      </c>
      <c r="B699" s="251" t="s">
        <v>1233</v>
      </c>
      <c r="C699" s="252" t="s">
        <v>9773</v>
      </c>
      <c r="D699" s="253" t="s">
        <v>21232</v>
      </c>
      <c r="E699" s="234" t="s">
        <v>21235</v>
      </c>
      <c r="F699" s="254">
        <v>3</v>
      </c>
      <c r="G699" s="252" t="s">
        <v>11490</v>
      </c>
      <c r="H699" s="252" t="s">
        <v>1214</v>
      </c>
      <c r="I699" s="255" t="s">
        <v>1227</v>
      </c>
      <c r="J699" s="255" t="s">
        <v>1232</v>
      </c>
      <c r="K699" s="255" t="s">
        <v>1362</v>
      </c>
      <c r="L699" s="236" t="s">
        <v>5191</v>
      </c>
      <c r="M699" s="254">
        <v>1</v>
      </c>
      <c r="N699" s="254">
        <v>0</v>
      </c>
      <c r="O699" s="254">
        <v>0</v>
      </c>
      <c r="P699" s="254">
        <v>1</v>
      </c>
      <c r="Q699" s="252" t="s">
        <v>5191</v>
      </c>
      <c r="R699" s="254">
        <v>0</v>
      </c>
      <c r="S699" s="252" t="e">
        <v>#REF!</v>
      </c>
      <c r="T699" s="256" t="s">
        <v>18044</v>
      </c>
      <c r="U699" s="256" t="s">
        <v>5207</v>
      </c>
      <c r="V699" s="256" t="s">
        <v>5207</v>
      </c>
    </row>
    <row r="700" spans="1:22" ht="28.5" x14ac:dyDescent="0.45">
      <c r="A700" s="76" t="s">
        <v>1234</v>
      </c>
      <c r="B700" s="251" t="s">
        <v>1233</v>
      </c>
      <c r="C700" s="252" t="s">
        <v>9774</v>
      </c>
      <c r="D700" s="253" t="s">
        <v>21231</v>
      </c>
      <c r="E700" s="234" t="s">
        <v>21232</v>
      </c>
      <c r="F700" s="254">
        <v>4</v>
      </c>
      <c r="G700" s="252" t="s">
        <v>1359</v>
      </c>
      <c r="H700" s="252" t="s">
        <v>1214</v>
      </c>
      <c r="I700" s="255" t="s">
        <v>1227</v>
      </c>
      <c r="J700" s="255" t="s">
        <v>1232</v>
      </c>
      <c r="K700" s="255" t="s">
        <v>1234</v>
      </c>
      <c r="L700" s="236" t="s">
        <v>5191</v>
      </c>
      <c r="M700" s="254">
        <v>1</v>
      </c>
      <c r="N700" s="254">
        <v>2</v>
      </c>
      <c r="O700" s="254">
        <v>2</v>
      </c>
      <c r="P700" s="254">
        <v>1</v>
      </c>
      <c r="Q700" s="252"/>
      <c r="R700" s="254">
        <v>1</v>
      </c>
      <c r="S700" s="252" t="e">
        <v>#REF!</v>
      </c>
      <c r="T700" s="256" t="s">
        <v>18043</v>
      </c>
      <c r="U700" s="256" t="s">
        <v>26451</v>
      </c>
      <c r="V700" s="256" t="s">
        <v>25302</v>
      </c>
    </row>
    <row r="701" spans="1:22" x14ac:dyDescent="0.45">
      <c r="A701" s="76" t="s">
        <v>1235</v>
      </c>
      <c r="B701" s="251" t="s">
        <v>1236</v>
      </c>
      <c r="C701" s="252" t="s">
        <v>9775</v>
      </c>
      <c r="D701" s="253" t="s">
        <v>21230</v>
      </c>
      <c r="E701" s="234" t="s">
        <v>21235</v>
      </c>
      <c r="F701" s="254">
        <v>3</v>
      </c>
      <c r="G701" s="252" t="s">
        <v>11490</v>
      </c>
      <c r="H701" s="252" t="s">
        <v>1214</v>
      </c>
      <c r="I701" s="255" t="s">
        <v>1227</v>
      </c>
      <c r="J701" s="255" t="s">
        <v>1235</v>
      </c>
      <c r="K701" s="255" t="s">
        <v>1362</v>
      </c>
      <c r="L701" s="236" t="s">
        <v>5191</v>
      </c>
      <c r="M701" s="254">
        <v>1</v>
      </c>
      <c r="N701" s="254">
        <v>0</v>
      </c>
      <c r="O701" s="254">
        <v>0</v>
      </c>
      <c r="P701" s="254">
        <v>1</v>
      </c>
      <c r="Q701" s="252" t="s">
        <v>5191</v>
      </c>
      <c r="R701" s="254">
        <v>0</v>
      </c>
      <c r="S701" s="252" t="e">
        <v>#REF!</v>
      </c>
      <c r="T701" s="256" t="s">
        <v>18042</v>
      </c>
      <c r="U701" s="256" t="s">
        <v>5207</v>
      </c>
      <c r="V701" s="256" t="s">
        <v>5207</v>
      </c>
    </row>
    <row r="702" spans="1:22" x14ac:dyDescent="0.45">
      <c r="A702" s="76" t="s">
        <v>1237</v>
      </c>
      <c r="B702" s="251" t="s">
        <v>1236</v>
      </c>
      <c r="C702" s="252" t="s">
        <v>9776</v>
      </c>
      <c r="D702" s="253" t="s">
        <v>21229</v>
      </c>
      <c r="E702" s="234" t="s">
        <v>21230</v>
      </c>
      <c r="F702" s="254">
        <v>4</v>
      </c>
      <c r="G702" s="252" t="s">
        <v>1359</v>
      </c>
      <c r="H702" s="252" t="s">
        <v>1214</v>
      </c>
      <c r="I702" s="255" t="s">
        <v>1227</v>
      </c>
      <c r="J702" s="255" t="s">
        <v>1235</v>
      </c>
      <c r="K702" s="255" t="s">
        <v>1237</v>
      </c>
      <c r="L702" s="236" t="s">
        <v>5191</v>
      </c>
      <c r="M702" s="254">
        <v>1</v>
      </c>
      <c r="N702" s="254">
        <v>2</v>
      </c>
      <c r="O702" s="254">
        <v>2</v>
      </c>
      <c r="P702" s="254">
        <v>1</v>
      </c>
      <c r="Q702" s="252"/>
      <c r="R702" s="254">
        <v>2</v>
      </c>
      <c r="S702" s="252" t="e">
        <v>#REF!</v>
      </c>
      <c r="T702" s="256" t="s">
        <v>18041</v>
      </c>
      <c r="U702" s="256" t="s">
        <v>26452</v>
      </c>
      <c r="V702" s="256" t="s">
        <v>26450</v>
      </c>
    </row>
    <row r="703" spans="1:22" x14ac:dyDescent="0.45">
      <c r="A703" s="76" t="s">
        <v>1238</v>
      </c>
      <c r="B703" s="251" t="s">
        <v>1239</v>
      </c>
      <c r="C703" s="252" t="s">
        <v>9777</v>
      </c>
      <c r="D703" s="253" t="s">
        <v>21228</v>
      </c>
      <c r="E703" s="234" t="s">
        <v>21235</v>
      </c>
      <c r="F703" s="254">
        <v>3</v>
      </c>
      <c r="G703" s="252" t="s">
        <v>11490</v>
      </c>
      <c r="H703" s="252" t="s">
        <v>1214</v>
      </c>
      <c r="I703" s="255" t="s">
        <v>1227</v>
      </c>
      <c r="J703" s="255" t="s">
        <v>1238</v>
      </c>
      <c r="K703" s="255" t="s">
        <v>1362</v>
      </c>
      <c r="L703" s="236" t="s">
        <v>5191</v>
      </c>
      <c r="M703" s="254">
        <v>1</v>
      </c>
      <c r="N703" s="254">
        <v>0</v>
      </c>
      <c r="O703" s="254">
        <v>0</v>
      </c>
      <c r="P703" s="254">
        <v>1</v>
      </c>
      <c r="Q703" s="252" t="s">
        <v>5191</v>
      </c>
      <c r="R703" s="254">
        <v>0</v>
      </c>
      <c r="S703" s="252" t="e">
        <v>#REF!</v>
      </c>
      <c r="T703" s="256" t="s">
        <v>18040</v>
      </c>
      <c r="U703" s="256" t="s">
        <v>5207</v>
      </c>
      <c r="V703" s="256" t="s">
        <v>5207</v>
      </c>
    </row>
    <row r="704" spans="1:22" x14ac:dyDescent="0.45">
      <c r="A704" s="76" t="s">
        <v>1240</v>
      </c>
      <c r="B704" s="251" t="s">
        <v>1239</v>
      </c>
      <c r="C704" s="252" t="s">
        <v>9778</v>
      </c>
      <c r="D704" s="253" t="s">
        <v>21227</v>
      </c>
      <c r="E704" s="234" t="s">
        <v>21228</v>
      </c>
      <c r="F704" s="254">
        <v>4</v>
      </c>
      <c r="G704" s="252" t="s">
        <v>1359</v>
      </c>
      <c r="H704" s="252" t="s">
        <v>1214</v>
      </c>
      <c r="I704" s="255" t="s">
        <v>1227</v>
      </c>
      <c r="J704" s="255" t="s">
        <v>1238</v>
      </c>
      <c r="K704" s="255" t="s">
        <v>1240</v>
      </c>
      <c r="L704" s="236" t="s">
        <v>5191</v>
      </c>
      <c r="M704" s="254">
        <v>1</v>
      </c>
      <c r="N704" s="254">
        <v>1</v>
      </c>
      <c r="O704" s="254">
        <v>1</v>
      </c>
      <c r="P704" s="254">
        <v>1</v>
      </c>
      <c r="Q704" s="252"/>
      <c r="R704" s="254">
        <v>2</v>
      </c>
      <c r="S704" s="252" t="e">
        <v>#REF!</v>
      </c>
      <c r="T704" s="256" t="s">
        <v>18039</v>
      </c>
      <c r="U704" s="256" t="s">
        <v>19252</v>
      </c>
      <c r="V704" s="256" t="s">
        <v>26453</v>
      </c>
    </row>
    <row r="705" spans="1:22" x14ac:dyDescent="0.45">
      <c r="A705" s="76" t="s">
        <v>1241</v>
      </c>
      <c r="B705" s="251" t="s">
        <v>1242</v>
      </c>
      <c r="C705" s="252" t="s">
        <v>9779</v>
      </c>
      <c r="D705" s="253" t="s">
        <v>21226</v>
      </c>
      <c r="E705" s="234" t="s">
        <v>21243</v>
      </c>
      <c r="F705" s="254">
        <v>2</v>
      </c>
      <c r="G705" s="252" t="s">
        <v>11489</v>
      </c>
      <c r="H705" s="252" t="s">
        <v>1214</v>
      </c>
      <c r="I705" s="255" t="s">
        <v>1241</v>
      </c>
      <c r="J705" s="255" t="s">
        <v>1361</v>
      </c>
      <c r="K705" s="255" t="s">
        <v>1362</v>
      </c>
      <c r="L705" s="236" t="s">
        <v>5191</v>
      </c>
      <c r="M705" s="254">
        <v>1</v>
      </c>
      <c r="N705" s="254">
        <v>0</v>
      </c>
      <c r="O705" s="254">
        <v>0</v>
      </c>
      <c r="P705" s="254">
        <v>1</v>
      </c>
      <c r="Q705" s="252" t="s">
        <v>5191</v>
      </c>
      <c r="R705" s="254">
        <v>0</v>
      </c>
      <c r="S705" s="252" t="e">
        <v>#REF!</v>
      </c>
      <c r="T705" s="256" t="s">
        <v>18038</v>
      </c>
      <c r="U705" s="256" t="s">
        <v>5207</v>
      </c>
      <c r="V705" s="256" t="s">
        <v>5207</v>
      </c>
    </row>
    <row r="706" spans="1:22" x14ac:dyDescent="0.45">
      <c r="A706" s="76" t="s">
        <v>1243</v>
      </c>
      <c r="B706" s="251" t="s">
        <v>1244</v>
      </c>
      <c r="C706" s="252" t="s">
        <v>9780</v>
      </c>
      <c r="D706" s="253" t="s">
        <v>21225</v>
      </c>
      <c r="E706" s="234" t="s">
        <v>21226</v>
      </c>
      <c r="F706" s="254">
        <v>3</v>
      </c>
      <c r="G706" s="252" t="s">
        <v>11490</v>
      </c>
      <c r="H706" s="252" t="s">
        <v>1214</v>
      </c>
      <c r="I706" s="255" t="s">
        <v>1241</v>
      </c>
      <c r="J706" s="255" t="s">
        <v>1243</v>
      </c>
      <c r="K706" s="255" t="s">
        <v>1362</v>
      </c>
      <c r="L706" s="236" t="s">
        <v>5191</v>
      </c>
      <c r="M706" s="254">
        <v>1</v>
      </c>
      <c r="N706" s="254">
        <v>0</v>
      </c>
      <c r="O706" s="254">
        <v>0</v>
      </c>
      <c r="P706" s="254">
        <v>1</v>
      </c>
      <c r="Q706" s="252" t="s">
        <v>5191</v>
      </c>
      <c r="R706" s="254">
        <v>0</v>
      </c>
      <c r="S706" s="252" t="e">
        <v>#REF!</v>
      </c>
      <c r="T706" s="256" t="s">
        <v>18037</v>
      </c>
      <c r="U706" s="256" t="s">
        <v>5207</v>
      </c>
      <c r="V706" s="256" t="s">
        <v>5207</v>
      </c>
    </row>
    <row r="707" spans="1:22" x14ac:dyDescent="0.45">
      <c r="A707" s="76" t="s">
        <v>1245</v>
      </c>
      <c r="B707" s="251" t="s">
        <v>1244</v>
      </c>
      <c r="C707" s="252" t="s">
        <v>9781</v>
      </c>
      <c r="D707" s="253" t="s">
        <v>21224</v>
      </c>
      <c r="E707" s="234" t="s">
        <v>21225</v>
      </c>
      <c r="F707" s="254">
        <v>4</v>
      </c>
      <c r="G707" s="252" t="s">
        <v>1359</v>
      </c>
      <c r="H707" s="252" t="s">
        <v>1214</v>
      </c>
      <c r="I707" s="255" t="s">
        <v>1241</v>
      </c>
      <c r="J707" s="255" t="s">
        <v>1243</v>
      </c>
      <c r="K707" s="255" t="s">
        <v>1245</v>
      </c>
      <c r="L707" s="236" t="s">
        <v>5191</v>
      </c>
      <c r="M707" s="254">
        <v>1</v>
      </c>
      <c r="N707" s="254">
        <v>1</v>
      </c>
      <c r="O707" s="254">
        <v>1</v>
      </c>
      <c r="P707" s="254">
        <v>1</v>
      </c>
      <c r="Q707" s="252"/>
      <c r="R707" s="254">
        <v>1</v>
      </c>
      <c r="S707" s="252" t="e">
        <v>#REF!</v>
      </c>
      <c r="T707" s="256" t="s">
        <v>18036</v>
      </c>
      <c r="U707" s="256" t="s">
        <v>19246</v>
      </c>
      <c r="V707" s="256" t="s">
        <v>25304</v>
      </c>
    </row>
    <row r="708" spans="1:22" x14ac:dyDescent="0.45">
      <c r="A708" s="76" t="s">
        <v>1246</v>
      </c>
      <c r="B708" s="251" t="s">
        <v>1247</v>
      </c>
      <c r="C708" s="252" t="s">
        <v>9782</v>
      </c>
      <c r="D708" s="253" t="s">
        <v>21223</v>
      </c>
      <c r="E708" s="234" t="s">
        <v>21226</v>
      </c>
      <c r="F708" s="254">
        <v>3</v>
      </c>
      <c r="G708" s="252" t="s">
        <v>11490</v>
      </c>
      <c r="H708" s="252" t="s">
        <v>1214</v>
      </c>
      <c r="I708" s="255" t="s">
        <v>1241</v>
      </c>
      <c r="J708" s="255" t="s">
        <v>1246</v>
      </c>
      <c r="K708" s="255" t="s">
        <v>1362</v>
      </c>
      <c r="L708" s="236" t="s">
        <v>5191</v>
      </c>
      <c r="M708" s="254">
        <v>1</v>
      </c>
      <c r="N708" s="254">
        <v>0</v>
      </c>
      <c r="O708" s="254">
        <v>0</v>
      </c>
      <c r="P708" s="254">
        <v>1</v>
      </c>
      <c r="Q708" s="252" t="s">
        <v>5191</v>
      </c>
      <c r="R708" s="254">
        <v>0</v>
      </c>
      <c r="S708" s="252" t="e">
        <v>#REF!</v>
      </c>
      <c r="T708" s="256" t="s">
        <v>18035</v>
      </c>
      <c r="U708" s="256" t="s">
        <v>5207</v>
      </c>
      <c r="V708" s="256" t="s">
        <v>5207</v>
      </c>
    </row>
    <row r="709" spans="1:22" ht="57" x14ac:dyDescent="0.45">
      <c r="A709" s="76" t="s">
        <v>1248</v>
      </c>
      <c r="B709" s="251" t="s">
        <v>1247</v>
      </c>
      <c r="C709" s="252" t="s">
        <v>9783</v>
      </c>
      <c r="D709" s="253" t="s">
        <v>21222</v>
      </c>
      <c r="E709" s="234" t="s">
        <v>21223</v>
      </c>
      <c r="F709" s="254">
        <v>4</v>
      </c>
      <c r="G709" s="252" t="s">
        <v>1359</v>
      </c>
      <c r="H709" s="252" t="s">
        <v>1214</v>
      </c>
      <c r="I709" s="255" t="s">
        <v>1241</v>
      </c>
      <c r="J709" s="255" t="s">
        <v>1246</v>
      </c>
      <c r="K709" s="255" t="s">
        <v>1248</v>
      </c>
      <c r="L709" s="236" t="s">
        <v>5191</v>
      </c>
      <c r="M709" s="254">
        <v>2</v>
      </c>
      <c r="N709" s="254">
        <v>10</v>
      </c>
      <c r="O709" s="254">
        <v>10</v>
      </c>
      <c r="P709" s="254">
        <v>2</v>
      </c>
      <c r="Q709" s="252"/>
      <c r="R709" s="254">
        <v>2</v>
      </c>
      <c r="S709" s="252" t="e">
        <v>#REF!</v>
      </c>
      <c r="T709" s="256" t="s">
        <v>26454</v>
      </c>
      <c r="U709" s="256" t="s">
        <v>26455</v>
      </c>
      <c r="V709" s="256" t="s">
        <v>26456</v>
      </c>
    </row>
    <row r="710" spans="1:22" x14ac:dyDescent="0.45">
      <c r="A710" s="76" t="s">
        <v>1249</v>
      </c>
      <c r="B710" s="251" t="s">
        <v>1250</v>
      </c>
      <c r="C710" s="252" t="s">
        <v>9784</v>
      </c>
      <c r="D710" s="253" t="s">
        <v>21221</v>
      </c>
      <c r="E710" s="234" t="s">
        <v>1356</v>
      </c>
      <c r="F710" s="254">
        <v>1</v>
      </c>
      <c r="G710" s="252" t="s">
        <v>1363</v>
      </c>
      <c r="H710" s="252" t="s">
        <v>1249</v>
      </c>
      <c r="I710" s="255" t="s">
        <v>1360</v>
      </c>
      <c r="J710" s="255" t="s">
        <v>1361</v>
      </c>
      <c r="K710" s="255" t="s">
        <v>1362</v>
      </c>
      <c r="L710" s="236" t="s">
        <v>5191</v>
      </c>
      <c r="M710" s="254">
        <v>1</v>
      </c>
      <c r="N710" s="254">
        <v>0</v>
      </c>
      <c r="O710" s="254">
        <v>0</v>
      </c>
      <c r="P710" s="254">
        <v>1</v>
      </c>
      <c r="Q710" s="252" t="s">
        <v>5191</v>
      </c>
      <c r="R710" s="254">
        <v>0</v>
      </c>
      <c r="S710" s="252" t="e">
        <v>#REF!</v>
      </c>
      <c r="T710" s="256" t="s">
        <v>18032</v>
      </c>
      <c r="U710" s="256" t="s">
        <v>5207</v>
      </c>
      <c r="V710" s="256" t="s">
        <v>5207</v>
      </c>
    </row>
    <row r="711" spans="1:22" x14ac:dyDescent="0.45">
      <c r="A711" s="76" t="s">
        <v>1251</v>
      </c>
      <c r="B711" s="251" t="s">
        <v>1252</v>
      </c>
      <c r="C711" s="252" t="s">
        <v>9785</v>
      </c>
      <c r="D711" s="253" t="s">
        <v>21220</v>
      </c>
      <c r="E711" s="234" t="s">
        <v>21221</v>
      </c>
      <c r="F711" s="254">
        <v>2</v>
      </c>
      <c r="G711" s="252" t="s">
        <v>11489</v>
      </c>
      <c r="H711" s="252" t="s">
        <v>1249</v>
      </c>
      <c r="I711" s="255" t="s">
        <v>1251</v>
      </c>
      <c r="J711" s="255" t="s">
        <v>1361</v>
      </c>
      <c r="K711" s="255" t="s">
        <v>1362</v>
      </c>
      <c r="L711" s="236" t="s">
        <v>5191</v>
      </c>
      <c r="M711" s="254">
        <v>1</v>
      </c>
      <c r="N711" s="254">
        <v>0</v>
      </c>
      <c r="O711" s="254">
        <v>0</v>
      </c>
      <c r="P711" s="254">
        <v>1</v>
      </c>
      <c r="Q711" s="252" t="s">
        <v>5191</v>
      </c>
      <c r="R711" s="254">
        <v>0</v>
      </c>
      <c r="S711" s="252" t="e">
        <v>#REF!</v>
      </c>
      <c r="T711" s="256" t="s">
        <v>18031</v>
      </c>
      <c r="U711" s="256" t="s">
        <v>5207</v>
      </c>
      <c r="V711" s="256" t="s">
        <v>5207</v>
      </c>
    </row>
    <row r="712" spans="1:22" x14ac:dyDescent="0.45">
      <c r="A712" s="76" t="s">
        <v>1253</v>
      </c>
      <c r="B712" s="251" t="s">
        <v>1252</v>
      </c>
      <c r="C712" s="252" t="s">
        <v>9786</v>
      </c>
      <c r="D712" s="253" t="s">
        <v>21219</v>
      </c>
      <c r="E712" s="234" t="s">
        <v>21220</v>
      </c>
      <c r="F712" s="254">
        <v>3</v>
      </c>
      <c r="G712" s="252" t="s">
        <v>11490</v>
      </c>
      <c r="H712" s="252" t="s">
        <v>1249</v>
      </c>
      <c r="I712" s="255" t="s">
        <v>1251</v>
      </c>
      <c r="J712" s="255" t="s">
        <v>1253</v>
      </c>
      <c r="K712" s="255" t="s">
        <v>1362</v>
      </c>
      <c r="L712" s="236" t="s">
        <v>5191</v>
      </c>
      <c r="M712" s="254">
        <v>1</v>
      </c>
      <c r="N712" s="254">
        <v>0</v>
      </c>
      <c r="O712" s="254">
        <v>0</v>
      </c>
      <c r="P712" s="254">
        <v>1</v>
      </c>
      <c r="Q712" s="252" t="s">
        <v>5191</v>
      </c>
      <c r="R712" s="254">
        <v>0</v>
      </c>
      <c r="S712" s="252" t="e">
        <v>#REF!</v>
      </c>
      <c r="T712" s="256" t="s">
        <v>18030</v>
      </c>
      <c r="U712" s="256" t="s">
        <v>5207</v>
      </c>
      <c r="V712" s="256" t="s">
        <v>5207</v>
      </c>
    </row>
    <row r="713" spans="1:22" ht="42.75" x14ac:dyDescent="0.45">
      <c r="A713" s="76" t="s">
        <v>1254</v>
      </c>
      <c r="B713" s="251" t="s">
        <v>1252</v>
      </c>
      <c r="C713" s="252" t="s">
        <v>9787</v>
      </c>
      <c r="D713" s="253" t="s">
        <v>21218</v>
      </c>
      <c r="E713" s="234" t="s">
        <v>21219</v>
      </c>
      <c r="F713" s="254">
        <v>4</v>
      </c>
      <c r="G713" s="252" t="s">
        <v>1359</v>
      </c>
      <c r="H713" s="252" t="s">
        <v>1249</v>
      </c>
      <c r="I713" s="255" t="s">
        <v>1251</v>
      </c>
      <c r="J713" s="255" t="s">
        <v>1253</v>
      </c>
      <c r="K713" s="255" t="s">
        <v>1254</v>
      </c>
      <c r="L713" s="236" t="s">
        <v>5191</v>
      </c>
      <c r="M713" s="254">
        <v>4</v>
      </c>
      <c r="N713" s="254">
        <v>7</v>
      </c>
      <c r="O713" s="254">
        <v>7</v>
      </c>
      <c r="P713" s="254">
        <v>4</v>
      </c>
      <c r="Q713" s="252"/>
      <c r="R713" s="254">
        <v>5</v>
      </c>
      <c r="S713" s="252" t="e">
        <v>#REF!</v>
      </c>
      <c r="T713" s="256" t="s">
        <v>26457</v>
      </c>
      <c r="U713" s="256" t="s">
        <v>26458</v>
      </c>
      <c r="V713" s="256" t="s">
        <v>26459</v>
      </c>
    </row>
    <row r="714" spans="1:22" x14ac:dyDescent="0.45">
      <c r="A714" s="76" t="s">
        <v>1255</v>
      </c>
      <c r="B714" s="251" t="s">
        <v>1256</v>
      </c>
      <c r="C714" s="252" t="s">
        <v>9788</v>
      </c>
      <c r="D714" s="253" t="s">
        <v>21217</v>
      </c>
      <c r="E714" s="234" t="s">
        <v>21221</v>
      </c>
      <c r="F714" s="254">
        <v>2</v>
      </c>
      <c r="G714" s="252" t="s">
        <v>11489</v>
      </c>
      <c r="H714" s="252" t="s">
        <v>1249</v>
      </c>
      <c r="I714" s="255" t="s">
        <v>1255</v>
      </c>
      <c r="J714" s="255" t="s">
        <v>1361</v>
      </c>
      <c r="K714" s="255" t="s">
        <v>1362</v>
      </c>
      <c r="L714" s="236" t="s">
        <v>5191</v>
      </c>
      <c r="M714" s="254">
        <v>1</v>
      </c>
      <c r="N714" s="254">
        <v>0</v>
      </c>
      <c r="O714" s="254">
        <v>0</v>
      </c>
      <c r="P714" s="254">
        <v>1</v>
      </c>
      <c r="Q714" s="252" t="s">
        <v>5191</v>
      </c>
      <c r="R714" s="254">
        <v>0</v>
      </c>
      <c r="S714" s="252" t="e">
        <v>#REF!</v>
      </c>
      <c r="T714" s="256" t="s">
        <v>18025</v>
      </c>
      <c r="U714" s="256" t="s">
        <v>5207</v>
      </c>
      <c r="V714" s="256" t="s">
        <v>5207</v>
      </c>
    </row>
    <row r="715" spans="1:22" x14ac:dyDescent="0.45">
      <c r="A715" s="76" t="s">
        <v>1257</v>
      </c>
      <c r="B715" s="251" t="s">
        <v>1256</v>
      </c>
      <c r="C715" s="252" t="s">
        <v>9789</v>
      </c>
      <c r="D715" s="253" t="s">
        <v>21216</v>
      </c>
      <c r="E715" s="234" t="s">
        <v>21217</v>
      </c>
      <c r="F715" s="254">
        <v>3</v>
      </c>
      <c r="G715" s="252" t="s">
        <v>11490</v>
      </c>
      <c r="H715" s="252" t="s">
        <v>1249</v>
      </c>
      <c r="I715" s="255" t="s">
        <v>1255</v>
      </c>
      <c r="J715" s="255" t="s">
        <v>1257</v>
      </c>
      <c r="K715" s="255" t="s">
        <v>1362</v>
      </c>
      <c r="L715" s="236" t="s">
        <v>5191</v>
      </c>
      <c r="M715" s="254">
        <v>1</v>
      </c>
      <c r="N715" s="254">
        <v>0</v>
      </c>
      <c r="O715" s="254">
        <v>0</v>
      </c>
      <c r="P715" s="254">
        <v>1</v>
      </c>
      <c r="Q715" s="252" t="s">
        <v>5191</v>
      </c>
      <c r="R715" s="254">
        <v>0</v>
      </c>
      <c r="S715" s="252" t="e">
        <v>#REF!</v>
      </c>
      <c r="T715" s="256" t="s">
        <v>18024</v>
      </c>
      <c r="U715" s="256" t="s">
        <v>5207</v>
      </c>
      <c r="V715" s="256" t="s">
        <v>5207</v>
      </c>
    </row>
    <row r="716" spans="1:22" x14ac:dyDescent="0.45">
      <c r="A716" s="76" t="s">
        <v>1258</v>
      </c>
      <c r="B716" s="251" t="s">
        <v>1259</v>
      </c>
      <c r="C716" s="252" t="s">
        <v>9790</v>
      </c>
      <c r="D716" s="253" t="s">
        <v>21215</v>
      </c>
      <c r="E716" s="234" t="s">
        <v>21216</v>
      </c>
      <c r="F716" s="254">
        <v>4</v>
      </c>
      <c r="G716" s="252" t="s">
        <v>1359</v>
      </c>
      <c r="H716" s="252" t="s">
        <v>1249</v>
      </c>
      <c r="I716" s="255" t="s">
        <v>1255</v>
      </c>
      <c r="J716" s="255" t="s">
        <v>1257</v>
      </c>
      <c r="K716" s="255" t="s">
        <v>1258</v>
      </c>
      <c r="L716" s="236" t="s">
        <v>5191</v>
      </c>
      <c r="M716" s="254">
        <v>1</v>
      </c>
      <c r="N716" s="254">
        <v>2</v>
      </c>
      <c r="O716" s="254">
        <v>2</v>
      </c>
      <c r="P716" s="254">
        <v>1</v>
      </c>
      <c r="Q716" s="252"/>
      <c r="R716" s="254">
        <v>1</v>
      </c>
      <c r="S716" s="252" t="e">
        <v>#REF!</v>
      </c>
      <c r="T716" s="256" t="s">
        <v>18023</v>
      </c>
      <c r="U716" s="256" t="s">
        <v>26460</v>
      </c>
      <c r="V716" s="256" t="s">
        <v>25211</v>
      </c>
    </row>
    <row r="717" spans="1:22" x14ac:dyDescent="0.45">
      <c r="A717" s="76" t="s">
        <v>1260</v>
      </c>
      <c r="B717" s="251" t="s">
        <v>1261</v>
      </c>
      <c r="C717" s="252" t="s">
        <v>9791</v>
      </c>
      <c r="D717" s="253" t="s">
        <v>21214</v>
      </c>
      <c r="E717" s="234" t="s">
        <v>21216</v>
      </c>
      <c r="F717" s="254">
        <v>4</v>
      </c>
      <c r="G717" s="252" t="s">
        <v>1359</v>
      </c>
      <c r="H717" s="252" t="s">
        <v>1249</v>
      </c>
      <c r="I717" s="255" t="s">
        <v>1255</v>
      </c>
      <c r="J717" s="255" t="s">
        <v>1257</v>
      </c>
      <c r="K717" s="255" t="s">
        <v>1260</v>
      </c>
      <c r="L717" s="236" t="s">
        <v>5191</v>
      </c>
      <c r="M717" s="254">
        <v>2</v>
      </c>
      <c r="N717" s="254">
        <v>2</v>
      </c>
      <c r="O717" s="254">
        <v>2</v>
      </c>
      <c r="P717" s="254">
        <v>2</v>
      </c>
      <c r="Q717" s="252"/>
      <c r="R717" s="254">
        <v>1</v>
      </c>
      <c r="S717" s="252" t="e">
        <v>#REF!</v>
      </c>
      <c r="T717" s="256" t="s">
        <v>26461</v>
      </c>
      <c r="U717" s="256" t="s">
        <v>26462</v>
      </c>
      <c r="V717" s="256" t="s">
        <v>25305</v>
      </c>
    </row>
    <row r="718" spans="1:22" x14ac:dyDescent="0.45">
      <c r="A718" s="76" t="s">
        <v>1262</v>
      </c>
      <c r="B718" s="251" t="s">
        <v>1263</v>
      </c>
      <c r="C718" s="252" t="s">
        <v>9792</v>
      </c>
      <c r="D718" s="253" t="s">
        <v>21213</v>
      </c>
      <c r="E718" s="234" t="s">
        <v>21216</v>
      </c>
      <c r="F718" s="254">
        <v>4</v>
      </c>
      <c r="G718" s="252" t="s">
        <v>1359</v>
      </c>
      <c r="H718" s="252" t="s">
        <v>1249</v>
      </c>
      <c r="I718" s="255" t="s">
        <v>1255</v>
      </c>
      <c r="J718" s="255" t="s">
        <v>1257</v>
      </c>
      <c r="K718" s="255" t="s">
        <v>1262</v>
      </c>
      <c r="L718" s="236" t="s">
        <v>5191</v>
      </c>
      <c r="M718" s="254">
        <v>1</v>
      </c>
      <c r="N718" s="254">
        <v>2</v>
      </c>
      <c r="O718" s="254">
        <v>2</v>
      </c>
      <c r="P718" s="254">
        <v>1</v>
      </c>
      <c r="Q718" s="252"/>
      <c r="R718" s="254">
        <v>2</v>
      </c>
      <c r="S718" s="252" t="e">
        <v>#REF!</v>
      </c>
      <c r="T718" s="256" t="s">
        <v>18020</v>
      </c>
      <c r="U718" s="256" t="s">
        <v>26463</v>
      </c>
      <c r="V718" s="256" t="s">
        <v>26464</v>
      </c>
    </row>
    <row r="719" spans="1:22" x14ac:dyDescent="0.45">
      <c r="A719" s="76" t="s">
        <v>1264</v>
      </c>
      <c r="B719" s="251" t="s">
        <v>1265</v>
      </c>
      <c r="C719" s="252" t="s">
        <v>9793</v>
      </c>
      <c r="D719" s="253" t="s">
        <v>21212</v>
      </c>
      <c r="E719" s="234" t="s">
        <v>21221</v>
      </c>
      <c r="F719" s="254">
        <v>2</v>
      </c>
      <c r="G719" s="252" t="s">
        <v>11489</v>
      </c>
      <c r="H719" s="252" t="s">
        <v>1249</v>
      </c>
      <c r="I719" s="255" t="s">
        <v>1264</v>
      </c>
      <c r="J719" s="255" t="s">
        <v>1361</v>
      </c>
      <c r="K719" s="255" t="s">
        <v>1362</v>
      </c>
      <c r="L719" s="236" t="s">
        <v>5191</v>
      </c>
      <c r="M719" s="254">
        <v>1</v>
      </c>
      <c r="N719" s="254">
        <v>0</v>
      </c>
      <c r="O719" s="254">
        <v>0</v>
      </c>
      <c r="P719" s="254">
        <v>1</v>
      </c>
      <c r="Q719" s="252" t="s">
        <v>5191</v>
      </c>
      <c r="R719" s="254">
        <v>0</v>
      </c>
      <c r="S719" s="252" t="e">
        <v>#REF!</v>
      </c>
      <c r="T719" s="256" t="s">
        <v>18019</v>
      </c>
      <c r="U719" s="256" t="s">
        <v>5207</v>
      </c>
      <c r="V719" s="256" t="s">
        <v>5207</v>
      </c>
    </row>
    <row r="720" spans="1:22" x14ac:dyDescent="0.45">
      <c r="A720" s="76" t="s">
        <v>1266</v>
      </c>
      <c r="B720" s="251" t="s">
        <v>1265</v>
      </c>
      <c r="C720" s="252" t="s">
        <v>9794</v>
      </c>
      <c r="D720" s="253" t="s">
        <v>21211</v>
      </c>
      <c r="E720" s="234" t="s">
        <v>21212</v>
      </c>
      <c r="F720" s="254">
        <v>3</v>
      </c>
      <c r="G720" s="252" t="s">
        <v>11490</v>
      </c>
      <c r="H720" s="252" t="s">
        <v>1249</v>
      </c>
      <c r="I720" s="255" t="s">
        <v>1264</v>
      </c>
      <c r="J720" s="255" t="s">
        <v>1266</v>
      </c>
      <c r="K720" s="255" t="s">
        <v>1362</v>
      </c>
      <c r="L720" s="236" t="s">
        <v>5191</v>
      </c>
      <c r="M720" s="254">
        <v>1</v>
      </c>
      <c r="N720" s="254">
        <v>0</v>
      </c>
      <c r="O720" s="254">
        <v>0</v>
      </c>
      <c r="P720" s="254">
        <v>1</v>
      </c>
      <c r="Q720" s="252" t="s">
        <v>5191</v>
      </c>
      <c r="R720" s="254">
        <v>0</v>
      </c>
      <c r="S720" s="252" t="e">
        <v>#REF!</v>
      </c>
      <c r="T720" s="256" t="s">
        <v>18018</v>
      </c>
      <c r="U720" s="256" t="s">
        <v>5207</v>
      </c>
      <c r="V720" s="256" t="s">
        <v>5207</v>
      </c>
    </row>
    <row r="721" spans="1:22" ht="28.5" x14ac:dyDescent="0.45">
      <c r="A721" s="76" t="s">
        <v>1267</v>
      </c>
      <c r="B721" s="251" t="s">
        <v>1265</v>
      </c>
      <c r="C721" s="252" t="s">
        <v>9795</v>
      </c>
      <c r="D721" s="253" t="s">
        <v>21210</v>
      </c>
      <c r="E721" s="234" t="s">
        <v>21211</v>
      </c>
      <c r="F721" s="254">
        <v>4</v>
      </c>
      <c r="G721" s="252" t="s">
        <v>1359</v>
      </c>
      <c r="H721" s="252" t="s">
        <v>1249</v>
      </c>
      <c r="I721" s="255" t="s">
        <v>1264</v>
      </c>
      <c r="J721" s="255" t="s">
        <v>1266</v>
      </c>
      <c r="K721" s="255" t="s">
        <v>1267</v>
      </c>
      <c r="L721" s="236" t="s">
        <v>5191</v>
      </c>
      <c r="M721" s="254">
        <v>1</v>
      </c>
      <c r="N721" s="254">
        <v>3</v>
      </c>
      <c r="O721" s="254">
        <v>3</v>
      </c>
      <c r="P721" s="254">
        <v>1</v>
      </c>
      <c r="Q721" s="252"/>
      <c r="R721" s="254">
        <v>3</v>
      </c>
      <c r="S721" s="252" t="e">
        <v>#REF!</v>
      </c>
      <c r="T721" s="256" t="s">
        <v>18017</v>
      </c>
      <c r="U721" s="256" t="s">
        <v>26465</v>
      </c>
      <c r="V721" s="256" t="s">
        <v>26466</v>
      </c>
    </row>
    <row r="722" spans="1:22" x14ac:dyDescent="0.45">
      <c r="A722" s="76" t="s">
        <v>1268</v>
      </c>
      <c r="B722" s="251" t="s">
        <v>1269</v>
      </c>
      <c r="C722" s="252" t="s">
        <v>9796</v>
      </c>
      <c r="D722" s="253" t="s">
        <v>21209</v>
      </c>
      <c r="E722" s="234" t="s">
        <v>21221</v>
      </c>
      <c r="F722" s="254">
        <v>2</v>
      </c>
      <c r="G722" s="252" t="s">
        <v>11489</v>
      </c>
      <c r="H722" s="252" t="s">
        <v>1249</v>
      </c>
      <c r="I722" s="255" t="s">
        <v>1268</v>
      </c>
      <c r="J722" s="255" t="s">
        <v>1361</v>
      </c>
      <c r="K722" s="255" t="s">
        <v>1362</v>
      </c>
      <c r="L722" s="236" t="s">
        <v>5191</v>
      </c>
      <c r="M722" s="254">
        <v>1</v>
      </c>
      <c r="N722" s="254">
        <v>0</v>
      </c>
      <c r="O722" s="254">
        <v>0</v>
      </c>
      <c r="P722" s="254">
        <v>1</v>
      </c>
      <c r="Q722" s="252" t="s">
        <v>5191</v>
      </c>
      <c r="R722" s="254">
        <v>0</v>
      </c>
      <c r="S722" s="252" t="e">
        <v>#REF!</v>
      </c>
      <c r="T722" s="256" t="s">
        <v>18016</v>
      </c>
      <c r="U722" s="256" t="s">
        <v>5207</v>
      </c>
      <c r="V722" s="256" t="s">
        <v>5207</v>
      </c>
    </row>
    <row r="723" spans="1:22" x14ac:dyDescent="0.45">
      <c r="A723" s="76" t="s">
        <v>1270</v>
      </c>
      <c r="B723" s="251" t="s">
        <v>1271</v>
      </c>
      <c r="C723" s="252" t="s">
        <v>9797</v>
      </c>
      <c r="D723" s="253" t="s">
        <v>21208</v>
      </c>
      <c r="E723" s="234" t="s">
        <v>21209</v>
      </c>
      <c r="F723" s="254">
        <v>3</v>
      </c>
      <c r="G723" s="252" t="s">
        <v>11490</v>
      </c>
      <c r="H723" s="252" t="s">
        <v>1249</v>
      </c>
      <c r="I723" s="255" t="s">
        <v>1268</v>
      </c>
      <c r="J723" s="255" t="s">
        <v>1270</v>
      </c>
      <c r="K723" s="255" t="s">
        <v>1362</v>
      </c>
      <c r="L723" s="236" t="s">
        <v>5191</v>
      </c>
      <c r="M723" s="254">
        <v>1</v>
      </c>
      <c r="N723" s="254">
        <v>0</v>
      </c>
      <c r="O723" s="254">
        <v>0</v>
      </c>
      <c r="P723" s="254">
        <v>1</v>
      </c>
      <c r="Q723" s="252" t="s">
        <v>5191</v>
      </c>
      <c r="R723" s="254">
        <v>0</v>
      </c>
      <c r="S723" s="252" t="e">
        <v>#REF!</v>
      </c>
      <c r="T723" s="256" t="s">
        <v>18015</v>
      </c>
      <c r="U723" s="256" t="s">
        <v>5207</v>
      </c>
      <c r="V723" s="256" t="s">
        <v>5207</v>
      </c>
    </row>
    <row r="724" spans="1:22" ht="28.5" x14ac:dyDescent="0.45">
      <c r="A724" s="76" t="s">
        <v>1272</v>
      </c>
      <c r="B724" s="251" t="s">
        <v>1273</v>
      </c>
      <c r="C724" s="252" t="s">
        <v>9798</v>
      </c>
      <c r="D724" s="253" t="s">
        <v>21207</v>
      </c>
      <c r="E724" s="234" t="s">
        <v>21208</v>
      </c>
      <c r="F724" s="254">
        <v>4</v>
      </c>
      <c r="G724" s="252" t="s">
        <v>1359</v>
      </c>
      <c r="H724" s="252" t="s">
        <v>1249</v>
      </c>
      <c r="I724" s="255" t="s">
        <v>1268</v>
      </c>
      <c r="J724" s="255" t="s">
        <v>1270</v>
      </c>
      <c r="K724" s="255" t="s">
        <v>1272</v>
      </c>
      <c r="L724" s="236" t="s">
        <v>5191</v>
      </c>
      <c r="M724" s="254">
        <v>2</v>
      </c>
      <c r="N724" s="254">
        <v>5</v>
      </c>
      <c r="O724" s="254">
        <v>5</v>
      </c>
      <c r="P724" s="254">
        <v>2</v>
      </c>
      <c r="Q724" s="252"/>
      <c r="R724" s="254">
        <v>4</v>
      </c>
      <c r="S724" s="252" t="e">
        <v>#REF!</v>
      </c>
      <c r="T724" s="256" t="s">
        <v>26467</v>
      </c>
      <c r="U724" s="256" t="s">
        <v>26468</v>
      </c>
      <c r="V724" s="256" t="s">
        <v>26469</v>
      </c>
    </row>
    <row r="725" spans="1:22" x14ac:dyDescent="0.45">
      <c r="A725" s="76" t="s">
        <v>1274</v>
      </c>
      <c r="B725" s="251" t="s">
        <v>1275</v>
      </c>
      <c r="C725" s="252" t="s">
        <v>9799</v>
      </c>
      <c r="D725" s="253" t="s">
        <v>21206</v>
      </c>
      <c r="E725" s="234" t="s">
        <v>21208</v>
      </c>
      <c r="F725" s="254">
        <v>4</v>
      </c>
      <c r="G725" s="252" t="s">
        <v>1359</v>
      </c>
      <c r="H725" s="252" t="s">
        <v>1249</v>
      </c>
      <c r="I725" s="255" t="s">
        <v>1268</v>
      </c>
      <c r="J725" s="255" t="s">
        <v>1270</v>
      </c>
      <c r="K725" s="255" t="s">
        <v>1274</v>
      </c>
      <c r="L725" s="236" t="s">
        <v>5191</v>
      </c>
      <c r="M725" s="254">
        <v>1</v>
      </c>
      <c r="N725" s="254">
        <v>2</v>
      </c>
      <c r="O725" s="254">
        <v>2</v>
      </c>
      <c r="P725" s="254">
        <v>1</v>
      </c>
      <c r="Q725" s="252"/>
      <c r="R725" s="254">
        <v>2</v>
      </c>
      <c r="S725" s="252" t="e">
        <v>#REF!</v>
      </c>
      <c r="T725" s="256" t="s">
        <v>18013</v>
      </c>
      <c r="U725" s="256" t="s">
        <v>26470</v>
      </c>
      <c r="V725" s="256" t="s">
        <v>26471</v>
      </c>
    </row>
    <row r="726" spans="1:22" ht="42.75" x14ac:dyDescent="0.45">
      <c r="A726" s="76" t="s">
        <v>1276</v>
      </c>
      <c r="B726" s="251" t="s">
        <v>1277</v>
      </c>
      <c r="C726" s="252" t="s">
        <v>9800</v>
      </c>
      <c r="D726" s="253" t="s">
        <v>21205</v>
      </c>
      <c r="E726" s="234" t="s">
        <v>21208</v>
      </c>
      <c r="F726" s="254">
        <v>4</v>
      </c>
      <c r="G726" s="252" t="s">
        <v>1359</v>
      </c>
      <c r="H726" s="252" t="s">
        <v>1249</v>
      </c>
      <c r="I726" s="255" t="s">
        <v>1268</v>
      </c>
      <c r="J726" s="255" t="s">
        <v>1270</v>
      </c>
      <c r="K726" s="255" t="s">
        <v>1276</v>
      </c>
      <c r="L726" s="236" t="s">
        <v>5191</v>
      </c>
      <c r="M726" s="254">
        <v>1</v>
      </c>
      <c r="N726" s="254">
        <v>5</v>
      </c>
      <c r="O726" s="254">
        <v>5</v>
      </c>
      <c r="P726" s="254">
        <v>1</v>
      </c>
      <c r="Q726" s="252"/>
      <c r="R726" s="254">
        <v>6</v>
      </c>
      <c r="S726" s="252" t="e">
        <v>#REF!</v>
      </c>
      <c r="T726" s="256" t="s">
        <v>18011</v>
      </c>
      <c r="U726" s="256" t="s">
        <v>26472</v>
      </c>
      <c r="V726" s="256" t="s">
        <v>26473</v>
      </c>
    </row>
    <row r="727" spans="1:22" x14ac:dyDescent="0.45">
      <c r="A727" s="76" t="s">
        <v>1278</v>
      </c>
      <c r="B727" s="251" t="s">
        <v>1279</v>
      </c>
      <c r="C727" s="252" t="s">
        <v>9801</v>
      </c>
      <c r="D727" s="253" t="s">
        <v>21204</v>
      </c>
      <c r="E727" s="234" t="s">
        <v>21209</v>
      </c>
      <c r="F727" s="254">
        <v>3</v>
      </c>
      <c r="G727" s="252" t="s">
        <v>11490</v>
      </c>
      <c r="H727" s="252" t="s">
        <v>1249</v>
      </c>
      <c r="I727" s="255" t="s">
        <v>1268</v>
      </c>
      <c r="J727" s="255" t="s">
        <v>1278</v>
      </c>
      <c r="K727" s="255" t="s">
        <v>1362</v>
      </c>
      <c r="L727" s="236" t="s">
        <v>5191</v>
      </c>
      <c r="M727" s="254">
        <v>1</v>
      </c>
      <c r="N727" s="254">
        <v>0</v>
      </c>
      <c r="O727" s="254">
        <v>0</v>
      </c>
      <c r="P727" s="254">
        <v>1</v>
      </c>
      <c r="Q727" s="252" t="s">
        <v>5191</v>
      </c>
      <c r="R727" s="254">
        <v>0</v>
      </c>
      <c r="S727" s="252" t="e">
        <v>#REF!</v>
      </c>
      <c r="T727" s="256" t="s">
        <v>18010</v>
      </c>
      <c r="U727" s="256" t="s">
        <v>5207</v>
      </c>
      <c r="V727" s="256" t="s">
        <v>5207</v>
      </c>
    </row>
    <row r="728" spans="1:22" x14ac:dyDescent="0.45">
      <c r="A728" s="76" t="s">
        <v>1280</v>
      </c>
      <c r="B728" s="251" t="s">
        <v>1281</v>
      </c>
      <c r="C728" s="252" t="s">
        <v>9802</v>
      </c>
      <c r="D728" s="253" t="s">
        <v>21203</v>
      </c>
      <c r="E728" s="234" t="s">
        <v>21204</v>
      </c>
      <c r="F728" s="254">
        <v>4</v>
      </c>
      <c r="G728" s="252" t="s">
        <v>1359</v>
      </c>
      <c r="H728" s="252" t="s">
        <v>1249</v>
      </c>
      <c r="I728" s="255" t="s">
        <v>1268</v>
      </c>
      <c r="J728" s="255" t="s">
        <v>1278</v>
      </c>
      <c r="K728" s="255" t="s">
        <v>1280</v>
      </c>
      <c r="L728" s="236" t="s">
        <v>5191</v>
      </c>
      <c r="M728" s="254">
        <v>1</v>
      </c>
      <c r="N728" s="254">
        <v>1</v>
      </c>
      <c r="O728" s="254">
        <v>1</v>
      </c>
      <c r="P728" s="254">
        <v>1</v>
      </c>
      <c r="Q728" s="252"/>
      <c r="R728" s="254">
        <v>2</v>
      </c>
      <c r="S728" s="252" t="e">
        <v>#REF!</v>
      </c>
      <c r="T728" s="256" t="s">
        <v>18009</v>
      </c>
      <c r="U728" s="256" t="s">
        <v>19189</v>
      </c>
      <c r="V728" s="256" t="s">
        <v>26474</v>
      </c>
    </row>
    <row r="729" spans="1:22" ht="42.75" x14ac:dyDescent="0.45">
      <c r="A729" s="76" t="s">
        <v>1282</v>
      </c>
      <c r="B729" s="251" t="s">
        <v>1283</v>
      </c>
      <c r="C729" s="252" t="s">
        <v>9803</v>
      </c>
      <c r="D729" s="253" t="s">
        <v>21202</v>
      </c>
      <c r="E729" s="234" t="s">
        <v>21204</v>
      </c>
      <c r="F729" s="254">
        <v>4</v>
      </c>
      <c r="G729" s="252" t="s">
        <v>1359</v>
      </c>
      <c r="H729" s="252" t="s">
        <v>1249</v>
      </c>
      <c r="I729" s="255" t="s">
        <v>1268</v>
      </c>
      <c r="J729" s="255" t="s">
        <v>1278</v>
      </c>
      <c r="K729" s="255" t="s">
        <v>1282</v>
      </c>
      <c r="L729" s="236" t="s">
        <v>5191</v>
      </c>
      <c r="M729" s="254">
        <v>1</v>
      </c>
      <c r="N729" s="254">
        <v>7</v>
      </c>
      <c r="O729" s="254">
        <v>7</v>
      </c>
      <c r="P729" s="254">
        <v>1</v>
      </c>
      <c r="Q729" s="252"/>
      <c r="R729" s="254">
        <v>3</v>
      </c>
      <c r="S729" s="252" t="e">
        <v>#REF!</v>
      </c>
      <c r="T729" s="256" t="s">
        <v>18008</v>
      </c>
      <c r="U729" s="256" t="s">
        <v>26475</v>
      </c>
      <c r="V729" s="256" t="s">
        <v>26476</v>
      </c>
    </row>
    <row r="730" spans="1:22" x14ac:dyDescent="0.45">
      <c r="A730" s="76" t="s">
        <v>1284</v>
      </c>
      <c r="B730" s="251" t="s">
        <v>1285</v>
      </c>
      <c r="C730" s="252" t="s">
        <v>9804</v>
      </c>
      <c r="D730" s="253" t="s">
        <v>21201</v>
      </c>
      <c r="E730" s="234" t="s">
        <v>1356</v>
      </c>
      <c r="F730" s="254">
        <v>1</v>
      </c>
      <c r="G730" s="252" t="s">
        <v>1363</v>
      </c>
      <c r="H730" s="252" t="s">
        <v>1284</v>
      </c>
      <c r="I730" s="255" t="s">
        <v>1360</v>
      </c>
      <c r="J730" s="255" t="s">
        <v>1361</v>
      </c>
      <c r="K730" s="255" t="s">
        <v>1362</v>
      </c>
      <c r="L730" s="236" t="s">
        <v>5191</v>
      </c>
      <c r="M730" s="254">
        <v>1</v>
      </c>
      <c r="N730" s="254">
        <v>0</v>
      </c>
      <c r="O730" s="254">
        <v>0</v>
      </c>
      <c r="P730" s="254">
        <v>1</v>
      </c>
      <c r="Q730" s="252" t="s">
        <v>5191</v>
      </c>
      <c r="R730" s="254">
        <v>0</v>
      </c>
      <c r="S730" s="252" t="e">
        <v>#REF!</v>
      </c>
      <c r="T730" s="256" t="s">
        <v>18007</v>
      </c>
      <c r="U730" s="256" t="s">
        <v>5207</v>
      </c>
      <c r="V730" s="256" t="s">
        <v>5207</v>
      </c>
    </row>
    <row r="731" spans="1:22" x14ac:dyDescent="0.45">
      <c r="A731" s="76" t="s">
        <v>1286</v>
      </c>
      <c r="B731" s="251" t="s">
        <v>1287</v>
      </c>
      <c r="C731" s="252" t="s">
        <v>9805</v>
      </c>
      <c r="D731" s="253" t="s">
        <v>21200</v>
      </c>
      <c r="E731" s="234" t="s">
        <v>21201</v>
      </c>
      <c r="F731" s="254">
        <v>2</v>
      </c>
      <c r="G731" s="252" t="s">
        <v>11489</v>
      </c>
      <c r="H731" s="252" t="s">
        <v>1284</v>
      </c>
      <c r="I731" s="255" t="s">
        <v>1286</v>
      </c>
      <c r="J731" s="255" t="s">
        <v>1361</v>
      </c>
      <c r="K731" s="255" t="s">
        <v>1362</v>
      </c>
      <c r="L731" s="236" t="s">
        <v>5191</v>
      </c>
      <c r="M731" s="254">
        <v>1</v>
      </c>
      <c r="N731" s="254">
        <v>0</v>
      </c>
      <c r="O731" s="254">
        <v>0</v>
      </c>
      <c r="P731" s="254">
        <v>1</v>
      </c>
      <c r="Q731" s="252" t="s">
        <v>5191</v>
      </c>
      <c r="R731" s="254">
        <v>0</v>
      </c>
      <c r="S731" s="252" t="e">
        <v>#REF!</v>
      </c>
      <c r="T731" s="256" t="s">
        <v>18006</v>
      </c>
      <c r="U731" s="256" t="s">
        <v>5207</v>
      </c>
      <c r="V731" s="256" t="s">
        <v>5207</v>
      </c>
    </row>
    <row r="732" spans="1:22" x14ac:dyDescent="0.45">
      <c r="A732" s="76" t="s">
        <v>1288</v>
      </c>
      <c r="B732" s="251" t="s">
        <v>1289</v>
      </c>
      <c r="C732" s="252" t="s">
        <v>9806</v>
      </c>
      <c r="D732" s="253" t="s">
        <v>21199</v>
      </c>
      <c r="E732" s="234" t="s">
        <v>21200</v>
      </c>
      <c r="F732" s="254">
        <v>3</v>
      </c>
      <c r="G732" s="252" t="s">
        <v>11490</v>
      </c>
      <c r="H732" s="252" t="s">
        <v>1284</v>
      </c>
      <c r="I732" s="255" t="s">
        <v>1286</v>
      </c>
      <c r="J732" s="255" t="s">
        <v>1288</v>
      </c>
      <c r="K732" s="255" t="s">
        <v>1362</v>
      </c>
      <c r="L732" s="236" t="s">
        <v>5191</v>
      </c>
      <c r="M732" s="254">
        <v>1</v>
      </c>
      <c r="N732" s="254">
        <v>0</v>
      </c>
      <c r="O732" s="254">
        <v>0</v>
      </c>
      <c r="P732" s="254">
        <v>1</v>
      </c>
      <c r="Q732" s="252" t="s">
        <v>5191</v>
      </c>
      <c r="R732" s="254">
        <v>0</v>
      </c>
      <c r="S732" s="252" t="e">
        <v>#REF!</v>
      </c>
      <c r="T732" s="256" t="s">
        <v>18005</v>
      </c>
      <c r="U732" s="256" t="s">
        <v>5207</v>
      </c>
      <c r="V732" s="256" t="s">
        <v>5207</v>
      </c>
    </row>
    <row r="733" spans="1:22" x14ac:dyDescent="0.45">
      <c r="A733" s="76" t="s">
        <v>1290</v>
      </c>
      <c r="B733" s="251" t="s">
        <v>1291</v>
      </c>
      <c r="C733" s="252" t="s">
        <v>9807</v>
      </c>
      <c r="D733" s="253" t="s">
        <v>21198</v>
      </c>
      <c r="E733" s="234" t="s">
        <v>21199</v>
      </c>
      <c r="F733" s="254">
        <v>4</v>
      </c>
      <c r="G733" s="252" t="s">
        <v>1359</v>
      </c>
      <c r="H733" s="252" t="s">
        <v>1284</v>
      </c>
      <c r="I733" s="255" t="s">
        <v>1286</v>
      </c>
      <c r="J733" s="255" t="s">
        <v>1288</v>
      </c>
      <c r="K733" s="255" t="s">
        <v>1290</v>
      </c>
      <c r="L733" s="236" t="s">
        <v>5191</v>
      </c>
      <c r="M733" s="254">
        <v>1</v>
      </c>
      <c r="N733" s="254">
        <v>1</v>
      </c>
      <c r="O733" s="254">
        <v>1</v>
      </c>
      <c r="P733" s="254">
        <v>1</v>
      </c>
      <c r="Q733" s="252"/>
      <c r="R733" s="254">
        <v>1</v>
      </c>
      <c r="S733" s="252" t="e">
        <v>#REF!</v>
      </c>
      <c r="T733" s="256" t="s">
        <v>18004</v>
      </c>
      <c r="U733" s="256" t="s">
        <v>19049</v>
      </c>
      <c r="V733" s="256" t="s">
        <v>25338</v>
      </c>
    </row>
    <row r="734" spans="1:22" x14ac:dyDescent="0.45">
      <c r="A734" s="76" t="s">
        <v>1292</v>
      </c>
      <c r="B734" s="251" t="s">
        <v>1293</v>
      </c>
      <c r="C734" s="252" t="s">
        <v>9808</v>
      </c>
      <c r="D734" s="253" t="s">
        <v>21197</v>
      </c>
      <c r="E734" s="234" t="s">
        <v>21199</v>
      </c>
      <c r="F734" s="254">
        <v>4</v>
      </c>
      <c r="G734" s="252" t="s">
        <v>1359</v>
      </c>
      <c r="H734" s="252" t="s">
        <v>1284</v>
      </c>
      <c r="I734" s="255" t="s">
        <v>1286</v>
      </c>
      <c r="J734" s="255" t="s">
        <v>1288</v>
      </c>
      <c r="K734" s="255" t="s">
        <v>1292</v>
      </c>
      <c r="L734" s="236" t="s">
        <v>5191</v>
      </c>
      <c r="M734" s="254">
        <v>1</v>
      </c>
      <c r="N734" s="254">
        <v>1</v>
      </c>
      <c r="O734" s="254">
        <v>1</v>
      </c>
      <c r="P734" s="254">
        <v>1</v>
      </c>
      <c r="Q734" s="252"/>
      <c r="R734" s="254">
        <v>1</v>
      </c>
      <c r="S734" s="252" t="e">
        <v>#REF!</v>
      </c>
      <c r="T734" s="256" t="s">
        <v>18003</v>
      </c>
      <c r="U734" s="256" t="s">
        <v>19047</v>
      </c>
      <c r="V734" s="256" t="s">
        <v>25338</v>
      </c>
    </row>
    <row r="735" spans="1:22" x14ac:dyDescent="0.45">
      <c r="A735" s="76" t="s">
        <v>1294</v>
      </c>
      <c r="B735" s="251" t="s">
        <v>1295</v>
      </c>
      <c r="C735" s="252" t="s">
        <v>9809</v>
      </c>
      <c r="D735" s="253" t="s">
        <v>21196</v>
      </c>
      <c r="E735" s="234" t="s">
        <v>21200</v>
      </c>
      <c r="F735" s="254">
        <v>3</v>
      </c>
      <c r="G735" s="252" t="s">
        <v>11490</v>
      </c>
      <c r="H735" s="252" t="s">
        <v>1284</v>
      </c>
      <c r="I735" s="255" t="s">
        <v>1286</v>
      </c>
      <c r="J735" s="255" t="s">
        <v>1294</v>
      </c>
      <c r="K735" s="255" t="s">
        <v>1362</v>
      </c>
      <c r="L735" s="236" t="s">
        <v>5191</v>
      </c>
      <c r="M735" s="254">
        <v>1</v>
      </c>
      <c r="N735" s="254">
        <v>0</v>
      </c>
      <c r="O735" s="254">
        <v>0</v>
      </c>
      <c r="P735" s="254">
        <v>1</v>
      </c>
      <c r="Q735" s="252" t="s">
        <v>5191</v>
      </c>
      <c r="R735" s="254">
        <v>0</v>
      </c>
      <c r="S735" s="252" t="e">
        <v>#REF!</v>
      </c>
      <c r="T735" s="256" t="s">
        <v>18002</v>
      </c>
      <c r="U735" s="256" t="s">
        <v>5207</v>
      </c>
      <c r="V735" s="256" t="s">
        <v>5207</v>
      </c>
    </row>
    <row r="736" spans="1:22" x14ac:dyDescent="0.45">
      <c r="A736" s="76" t="s">
        <v>1296</v>
      </c>
      <c r="B736" s="251" t="s">
        <v>1295</v>
      </c>
      <c r="C736" s="252" t="s">
        <v>9810</v>
      </c>
      <c r="D736" s="253" t="s">
        <v>21195</v>
      </c>
      <c r="E736" s="234" t="s">
        <v>21196</v>
      </c>
      <c r="F736" s="254">
        <v>4</v>
      </c>
      <c r="G736" s="252" t="s">
        <v>1359</v>
      </c>
      <c r="H736" s="252" t="s">
        <v>1284</v>
      </c>
      <c r="I736" s="255" t="s">
        <v>1286</v>
      </c>
      <c r="J736" s="255" t="s">
        <v>1294</v>
      </c>
      <c r="K736" s="255" t="s">
        <v>1296</v>
      </c>
      <c r="L736" s="236" t="s">
        <v>5191</v>
      </c>
      <c r="M736" s="254">
        <v>1</v>
      </c>
      <c r="N736" s="254">
        <v>1</v>
      </c>
      <c r="O736" s="254">
        <v>1</v>
      </c>
      <c r="P736" s="254">
        <v>1</v>
      </c>
      <c r="Q736" s="252"/>
      <c r="R736" s="254">
        <v>1</v>
      </c>
      <c r="S736" s="252" t="e">
        <v>#REF!</v>
      </c>
      <c r="T736" s="256" t="s">
        <v>18001</v>
      </c>
      <c r="U736" s="256" t="s">
        <v>19045</v>
      </c>
      <c r="V736" s="256" t="s">
        <v>25339</v>
      </c>
    </row>
    <row r="737" spans="1:22" x14ac:dyDescent="0.45">
      <c r="A737" s="76" t="s">
        <v>1297</v>
      </c>
      <c r="B737" s="251" t="s">
        <v>1298</v>
      </c>
      <c r="C737" s="252" t="s">
        <v>9811</v>
      </c>
      <c r="D737" s="253" t="s">
        <v>21194</v>
      </c>
      <c r="E737" s="234" t="s">
        <v>21200</v>
      </c>
      <c r="F737" s="254">
        <v>3</v>
      </c>
      <c r="G737" s="252" t="s">
        <v>11490</v>
      </c>
      <c r="H737" s="252" t="s">
        <v>1284</v>
      </c>
      <c r="I737" s="255" t="s">
        <v>1286</v>
      </c>
      <c r="J737" s="255" t="s">
        <v>1297</v>
      </c>
      <c r="K737" s="255" t="s">
        <v>1362</v>
      </c>
      <c r="L737" s="236" t="s">
        <v>5191</v>
      </c>
      <c r="M737" s="254">
        <v>1</v>
      </c>
      <c r="N737" s="254">
        <v>0</v>
      </c>
      <c r="O737" s="254">
        <v>0</v>
      </c>
      <c r="P737" s="254">
        <v>1</v>
      </c>
      <c r="Q737" s="252" t="s">
        <v>5191</v>
      </c>
      <c r="R737" s="254">
        <v>0</v>
      </c>
      <c r="S737" s="252" t="e">
        <v>#REF!</v>
      </c>
      <c r="T737" s="256" t="s">
        <v>18000</v>
      </c>
      <c r="U737" s="256" t="s">
        <v>5207</v>
      </c>
      <c r="V737" s="256" t="s">
        <v>5207</v>
      </c>
    </row>
    <row r="738" spans="1:22" x14ac:dyDescent="0.45">
      <c r="A738" s="76" t="s">
        <v>1299</v>
      </c>
      <c r="B738" s="251" t="s">
        <v>1300</v>
      </c>
      <c r="C738" s="252" t="s">
        <v>9812</v>
      </c>
      <c r="D738" s="253" t="s">
        <v>21193</v>
      </c>
      <c r="E738" s="234" t="s">
        <v>21194</v>
      </c>
      <c r="F738" s="254">
        <v>4</v>
      </c>
      <c r="G738" s="252" t="s">
        <v>1359</v>
      </c>
      <c r="H738" s="252" t="s">
        <v>1284</v>
      </c>
      <c r="I738" s="255" t="s">
        <v>1286</v>
      </c>
      <c r="J738" s="255" t="s">
        <v>1297</v>
      </c>
      <c r="K738" s="255" t="s">
        <v>1299</v>
      </c>
      <c r="L738" s="236" t="s">
        <v>5191</v>
      </c>
      <c r="M738" s="254">
        <v>1</v>
      </c>
      <c r="N738" s="254">
        <v>1</v>
      </c>
      <c r="O738" s="254">
        <v>1</v>
      </c>
      <c r="P738" s="254">
        <v>1</v>
      </c>
      <c r="Q738" s="252"/>
      <c r="R738" s="254">
        <v>1</v>
      </c>
      <c r="S738" s="252" t="e">
        <v>#REF!</v>
      </c>
      <c r="T738" s="256" t="s">
        <v>17999</v>
      </c>
      <c r="U738" s="256" t="s">
        <v>19065</v>
      </c>
      <c r="V738" s="256" t="s">
        <v>25337</v>
      </c>
    </row>
    <row r="739" spans="1:22" x14ac:dyDescent="0.45">
      <c r="A739" s="76" t="s">
        <v>1301</v>
      </c>
      <c r="B739" s="251" t="s">
        <v>1302</v>
      </c>
      <c r="C739" s="252" t="s">
        <v>9813</v>
      </c>
      <c r="D739" s="253" t="s">
        <v>21192</v>
      </c>
      <c r="E739" s="234" t="s">
        <v>21194</v>
      </c>
      <c r="F739" s="254">
        <v>4</v>
      </c>
      <c r="G739" s="252" t="s">
        <v>1359</v>
      </c>
      <c r="H739" s="252" t="s">
        <v>1284</v>
      </c>
      <c r="I739" s="255" t="s">
        <v>1286</v>
      </c>
      <c r="J739" s="255" t="s">
        <v>1297</v>
      </c>
      <c r="K739" s="255" t="s">
        <v>1301</v>
      </c>
      <c r="L739" s="236" t="s">
        <v>5191</v>
      </c>
      <c r="M739" s="254">
        <v>1</v>
      </c>
      <c r="N739" s="254">
        <v>1</v>
      </c>
      <c r="O739" s="254">
        <v>1</v>
      </c>
      <c r="P739" s="254">
        <v>1</v>
      </c>
      <c r="Q739" s="252"/>
      <c r="R739" s="254">
        <v>1</v>
      </c>
      <c r="S739" s="252" t="e">
        <v>#REF!</v>
      </c>
      <c r="T739" s="256" t="s">
        <v>17998</v>
      </c>
      <c r="U739" s="256" t="s">
        <v>19043</v>
      </c>
      <c r="V739" s="256" t="s">
        <v>25340</v>
      </c>
    </row>
    <row r="740" spans="1:22" ht="42.75" x14ac:dyDescent="0.45">
      <c r="A740" s="76" t="s">
        <v>1303</v>
      </c>
      <c r="B740" s="251" t="s">
        <v>1304</v>
      </c>
      <c r="C740" s="252" t="s">
        <v>9814</v>
      </c>
      <c r="D740" s="253" t="s">
        <v>21191</v>
      </c>
      <c r="E740" s="234" t="s">
        <v>21194</v>
      </c>
      <c r="F740" s="254">
        <v>4</v>
      </c>
      <c r="G740" s="252" t="s">
        <v>1359</v>
      </c>
      <c r="H740" s="252" t="s">
        <v>1284</v>
      </c>
      <c r="I740" s="255" t="s">
        <v>1286</v>
      </c>
      <c r="J740" s="255" t="s">
        <v>1297</v>
      </c>
      <c r="K740" s="255" t="s">
        <v>1303</v>
      </c>
      <c r="L740" s="236" t="s">
        <v>5191</v>
      </c>
      <c r="M740" s="254">
        <v>1</v>
      </c>
      <c r="N740" s="254">
        <v>8</v>
      </c>
      <c r="O740" s="254">
        <v>8</v>
      </c>
      <c r="P740" s="254">
        <v>1</v>
      </c>
      <c r="Q740" s="252"/>
      <c r="R740" s="254">
        <v>1</v>
      </c>
      <c r="S740" s="252" t="e">
        <v>#REF!</v>
      </c>
      <c r="T740" s="256" t="s">
        <v>17997</v>
      </c>
      <c r="U740" s="256" t="s">
        <v>26477</v>
      </c>
      <c r="V740" s="256" t="s">
        <v>25340</v>
      </c>
    </row>
    <row r="741" spans="1:22" x14ac:dyDescent="0.45">
      <c r="A741" s="76" t="s">
        <v>1305</v>
      </c>
      <c r="B741" s="251" t="s">
        <v>1306</v>
      </c>
      <c r="C741" s="252" t="s">
        <v>9815</v>
      </c>
      <c r="D741" s="253" t="s">
        <v>21190</v>
      </c>
      <c r="E741" s="234" t="s">
        <v>21201</v>
      </c>
      <c r="F741" s="254">
        <v>2</v>
      </c>
      <c r="G741" s="252" t="s">
        <v>11489</v>
      </c>
      <c r="H741" s="252" t="s">
        <v>1284</v>
      </c>
      <c r="I741" s="255" t="s">
        <v>1305</v>
      </c>
      <c r="J741" s="255" t="s">
        <v>1361</v>
      </c>
      <c r="K741" s="255" t="s">
        <v>1362</v>
      </c>
      <c r="L741" s="236" t="s">
        <v>5191</v>
      </c>
      <c r="M741" s="254">
        <v>1</v>
      </c>
      <c r="N741" s="254">
        <v>0</v>
      </c>
      <c r="O741" s="254">
        <v>0</v>
      </c>
      <c r="P741" s="254">
        <v>1</v>
      </c>
      <c r="Q741" s="252" t="s">
        <v>5191</v>
      </c>
      <c r="R741" s="254">
        <v>0</v>
      </c>
      <c r="S741" s="252" t="e">
        <v>#REF!</v>
      </c>
      <c r="T741" s="256" t="s">
        <v>17996</v>
      </c>
      <c r="U741" s="256" t="s">
        <v>5207</v>
      </c>
      <c r="V741" s="256" t="s">
        <v>5207</v>
      </c>
    </row>
    <row r="742" spans="1:22" x14ac:dyDescent="0.45">
      <c r="A742" s="76" t="s">
        <v>1307</v>
      </c>
      <c r="B742" s="251" t="s">
        <v>1308</v>
      </c>
      <c r="C742" s="252" t="s">
        <v>9816</v>
      </c>
      <c r="D742" s="253" t="s">
        <v>21189</v>
      </c>
      <c r="E742" s="234" t="s">
        <v>21190</v>
      </c>
      <c r="F742" s="254">
        <v>3</v>
      </c>
      <c r="G742" s="252" t="s">
        <v>11490</v>
      </c>
      <c r="H742" s="252" t="s">
        <v>1284</v>
      </c>
      <c r="I742" s="255" t="s">
        <v>1305</v>
      </c>
      <c r="J742" s="255" t="s">
        <v>1307</v>
      </c>
      <c r="K742" s="255" t="s">
        <v>1362</v>
      </c>
      <c r="L742" s="236" t="s">
        <v>5191</v>
      </c>
      <c r="M742" s="254">
        <v>1</v>
      </c>
      <c r="N742" s="254">
        <v>0</v>
      </c>
      <c r="O742" s="254">
        <v>0</v>
      </c>
      <c r="P742" s="254">
        <v>1</v>
      </c>
      <c r="Q742" s="252" t="s">
        <v>5191</v>
      </c>
      <c r="R742" s="254">
        <v>0</v>
      </c>
      <c r="S742" s="252" t="e">
        <v>#REF!</v>
      </c>
      <c r="T742" s="256" t="s">
        <v>17995</v>
      </c>
      <c r="U742" s="256" t="s">
        <v>5207</v>
      </c>
      <c r="V742" s="256" t="s">
        <v>5207</v>
      </c>
    </row>
    <row r="743" spans="1:22" x14ac:dyDescent="0.45">
      <c r="A743" s="76" t="s">
        <v>1309</v>
      </c>
      <c r="B743" s="251" t="s">
        <v>1310</v>
      </c>
      <c r="C743" s="252" t="s">
        <v>9817</v>
      </c>
      <c r="D743" s="253" t="s">
        <v>21188</v>
      </c>
      <c r="E743" s="234" t="s">
        <v>21189</v>
      </c>
      <c r="F743" s="254">
        <v>4</v>
      </c>
      <c r="G743" s="252" t="s">
        <v>1359</v>
      </c>
      <c r="H743" s="252" t="s">
        <v>1284</v>
      </c>
      <c r="I743" s="255" t="s">
        <v>1305</v>
      </c>
      <c r="J743" s="255" t="s">
        <v>1307</v>
      </c>
      <c r="K743" s="255" t="s">
        <v>1309</v>
      </c>
      <c r="L743" s="236" t="s">
        <v>5191</v>
      </c>
      <c r="M743" s="254">
        <v>1</v>
      </c>
      <c r="N743" s="254">
        <v>1</v>
      </c>
      <c r="O743" s="254">
        <v>1</v>
      </c>
      <c r="P743" s="254">
        <v>1</v>
      </c>
      <c r="Q743" s="252"/>
      <c r="R743" s="254">
        <v>1</v>
      </c>
      <c r="S743" s="252" t="e">
        <v>#REF!</v>
      </c>
      <c r="T743" s="256" t="s">
        <v>17994</v>
      </c>
      <c r="U743" s="256" t="s">
        <v>19116</v>
      </c>
      <c r="V743" s="256" t="s">
        <v>25326</v>
      </c>
    </row>
    <row r="744" spans="1:22" x14ac:dyDescent="0.45">
      <c r="A744" s="76" t="s">
        <v>1311</v>
      </c>
      <c r="B744" s="251" t="s">
        <v>1312</v>
      </c>
      <c r="C744" s="252" t="s">
        <v>9818</v>
      </c>
      <c r="D744" s="253" t="s">
        <v>21187</v>
      </c>
      <c r="E744" s="234" t="s">
        <v>21189</v>
      </c>
      <c r="F744" s="254">
        <v>4</v>
      </c>
      <c r="G744" s="252" t="s">
        <v>1359</v>
      </c>
      <c r="H744" s="252" t="s">
        <v>1284</v>
      </c>
      <c r="I744" s="255" t="s">
        <v>1305</v>
      </c>
      <c r="J744" s="255" t="s">
        <v>1307</v>
      </c>
      <c r="K744" s="255" t="s">
        <v>1311</v>
      </c>
      <c r="L744" s="236" t="s">
        <v>5191</v>
      </c>
      <c r="M744" s="254">
        <v>1</v>
      </c>
      <c r="N744" s="254">
        <v>2</v>
      </c>
      <c r="O744" s="254">
        <v>2</v>
      </c>
      <c r="P744" s="254">
        <v>1</v>
      </c>
      <c r="Q744" s="252"/>
      <c r="R744" s="254">
        <v>1</v>
      </c>
      <c r="S744" s="252" t="e">
        <v>#REF!</v>
      </c>
      <c r="T744" s="256" t="s">
        <v>17993</v>
      </c>
      <c r="U744" s="256" t="s">
        <v>26478</v>
      </c>
      <c r="V744" s="256" t="s">
        <v>25326</v>
      </c>
    </row>
    <row r="745" spans="1:22" x14ac:dyDescent="0.45">
      <c r="A745" s="76" t="s">
        <v>1313</v>
      </c>
      <c r="B745" s="251" t="s">
        <v>1314</v>
      </c>
      <c r="C745" s="252" t="s">
        <v>9819</v>
      </c>
      <c r="D745" s="253" t="s">
        <v>21186</v>
      </c>
      <c r="E745" s="234" t="s">
        <v>21190</v>
      </c>
      <c r="F745" s="254">
        <v>3</v>
      </c>
      <c r="G745" s="252" t="s">
        <v>11490</v>
      </c>
      <c r="H745" s="252" t="s">
        <v>1284</v>
      </c>
      <c r="I745" s="255" t="s">
        <v>1305</v>
      </c>
      <c r="J745" s="255" t="s">
        <v>1313</v>
      </c>
      <c r="K745" s="255" t="s">
        <v>1362</v>
      </c>
      <c r="L745" s="236" t="s">
        <v>5191</v>
      </c>
      <c r="M745" s="254">
        <v>1</v>
      </c>
      <c r="N745" s="254">
        <v>0</v>
      </c>
      <c r="O745" s="254">
        <v>0</v>
      </c>
      <c r="P745" s="254">
        <v>1</v>
      </c>
      <c r="Q745" s="252" t="s">
        <v>5191</v>
      </c>
      <c r="R745" s="254">
        <v>0</v>
      </c>
      <c r="S745" s="252" t="e">
        <v>#REF!</v>
      </c>
      <c r="T745" s="256" t="s">
        <v>17992</v>
      </c>
      <c r="U745" s="256" t="s">
        <v>5207</v>
      </c>
      <c r="V745" s="256" t="s">
        <v>5207</v>
      </c>
    </row>
    <row r="746" spans="1:22" x14ac:dyDescent="0.45">
      <c r="A746" s="76" t="s">
        <v>1315</v>
      </c>
      <c r="B746" s="251" t="s">
        <v>1316</v>
      </c>
      <c r="C746" s="252" t="s">
        <v>9820</v>
      </c>
      <c r="D746" s="253" t="s">
        <v>21185</v>
      </c>
      <c r="E746" s="234" t="s">
        <v>21186</v>
      </c>
      <c r="F746" s="254">
        <v>4</v>
      </c>
      <c r="G746" s="252" t="s">
        <v>1359</v>
      </c>
      <c r="H746" s="252" t="s">
        <v>1284</v>
      </c>
      <c r="I746" s="255" t="s">
        <v>1305</v>
      </c>
      <c r="J746" s="255" t="s">
        <v>1313</v>
      </c>
      <c r="K746" s="255" t="s">
        <v>1315</v>
      </c>
      <c r="L746" s="236" t="s">
        <v>5191</v>
      </c>
      <c r="M746" s="254">
        <v>1</v>
      </c>
      <c r="N746" s="254">
        <v>3</v>
      </c>
      <c r="O746" s="254">
        <v>3</v>
      </c>
      <c r="P746" s="254">
        <v>1</v>
      </c>
      <c r="Q746" s="252"/>
      <c r="R746" s="254">
        <v>1</v>
      </c>
      <c r="S746" s="252" t="e">
        <v>#REF!</v>
      </c>
      <c r="T746" s="256" t="s">
        <v>17991</v>
      </c>
      <c r="U746" s="256" t="s">
        <v>26479</v>
      </c>
      <c r="V746" s="256" t="s">
        <v>25325</v>
      </c>
    </row>
    <row r="747" spans="1:22" ht="28.5" x14ac:dyDescent="0.45">
      <c r="A747" s="76" t="s">
        <v>1317</v>
      </c>
      <c r="B747" s="251" t="s">
        <v>1318</v>
      </c>
      <c r="C747" s="252" t="s">
        <v>9821</v>
      </c>
      <c r="D747" s="253" t="s">
        <v>21184</v>
      </c>
      <c r="E747" s="234" t="s">
        <v>21186</v>
      </c>
      <c r="F747" s="254">
        <v>4</v>
      </c>
      <c r="G747" s="252" t="s">
        <v>1359</v>
      </c>
      <c r="H747" s="252" t="s">
        <v>1284</v>
      </c>
      <c r="I747" s="255" t="s">
        <v>1305</v>
      </c>
      <c r="J747" s="255" t="s">
        <v>1313</v>
      </c>
      <c r="K747" s="255" t="s">
        <v>1317</v>
      </c>
      <c r="L747" s="236" t="s">
        <v>5191</v>
      </c>
      <c r="M747" s="254">
        <v>1</v>
      </c>
      <c r="N747" s="254">
        <v>5</v>
      </c>
      <c r="O747" s="254">
        <v>5</v>
      </c>
      <c r="P747" s="254">
        <v>1</v>
      </c>
      <c r="Q747" s="252"/>
      <c r="R747" s="254">
        <v>2</v>
      </c>
      <c r="S747" s="252" t="e">
        <v>#REF!</v>
      </c>
      <c r="T747" s="256" t="s">
        <v>17990</v>
      </c>
      <c r="U747" s="256" t="s">
        <v>26480</v>
      </c>
      <c r="V747" s="256" t="s">
        <v>26481</v>
      </c>
    </row>
    <row r="748" spans="1:22" x14ac:dyDescent="0.45">
      <c r="A748" s="76" t="s">
        <v>1319</v>
      </c>
      <c r="B748" s="251" t="s">
        <v>1320</v>
      </c>
      <c r="C748" s="252" t="s">
        <v>9822</v>
      </c>
      <c r="D748" s="253" t="s">
        <v>21183</v>
      </c>
      <c r="E748" s="234" t="s">
        <v>21186</v>
      </c>
      <c r="F748" s="254">
        <v>4</v>
      </c>
      <c r="G748" s="252" t="s">
        <v>1359</v>
      </c>
      <c r="H748" s="252" t="s">
        <v>1284</v>
      </c>
      <c r="I748" s="255" t="s">
        <v>1305</v>
      </c>
      <c r="J748" s="255" t="s">
        <v>1313</v>
      </c>
      <c r="K748" s="255" t="s">
        <v>1319</v>
      </c>
      <c r="L748" s="236" t="s">
        <v>5191</v>
      </c>
      <c r="M748" s="254">
        <v>1</v>
      </c>
      <c r="N748" s="254">
        <v>2</v>
      </c>
      <c r="O748" s="254">
        <v>2</v>
      </c>
      <c r="P748" s="254">
        <v>1</v>
      </c>
      <c r="Q748" s="252"/>
      <c r="R748" s="254">
        <v>2</v>
      </c>
      <c r="S748" s="252" t="e">
        <v>#REF!</v>
      </c>
      <c r="T748" s="256" t="s">
        <v>17989</v>
      </c>
      <c r="U748" s="256" t="s">
        <v>26482</v>
      </c>
      <c r="V748" s="256" t="s">
        <v>26483</v>
      </c>
    </row>
    <row r="749" spans="1:22" x14ac:dyDescent="0.45">
      <c r="A749" s="76" t="s">
        <v>1321</v>
      </c>
      <c r="B749" s="251" t="s">
        <v>1322</v>
      </c>
      <c r="C749" s="252" t="s">
        <v>9823</v>
      </c>
      <c r="D749" s="253" t="s">
        <v>21182</v>
      </c>
      <c r="E749" s="234" t="s">
        <v>21186</v>
      </c>
      <c r="F749" s="254">
        <v>4</v>
      </c>
      <c r="G749" s="252" t="s">
        <v>1359</v>
      </c>
      <c r="H749" s="252" t="s">
        <v>1284</v>
      </c>
      <c r="I749" s="255" t="s">
        <v>1305</v>
      </c>
      <c r="J749" s="255" t="s">
        <v>1313</v>
      </c>
      <c r="K749" s="255" t="s">
        <v>1321</v>
      </c>
      <c r="L749" s="236" t="s">
        <v>5191</v>
      </c>
      <c r="M749" s="254">
        <v>1</v>
      </c>
      <c r="N749" s="254">
        <v>2</v>
      </c>
      <c r="O749" s="254">
        <v>2</v>
      </c>
      <c r="P749" s="254">
        <v>1</v>
      </c>
      <c r="Q749" s="252"/>
      <c r="R749" s="254">
        <v>1</v>
      </c>
      <c r="S749" s="252" t="e">
        <v>#REF!</v>
      </c>
      <c r="T749" s="256" t="s">
        <v>17988</v>
      </c>
      <c r="U749" s="256" t="s">
        <v>26484</v>
      </c>
      <c r="V749" s="256" t="s">
        <v>25329</v>
      </c>
    </row>
    <row r="750" spans="1:22" ht="28.5" x14ac:dyDescent="0.45">
      <c r="A750" s="76" t="s">
        <v>1323</v>
      </c>
      <c r="B750" s="251" t="s">
        <v>1324</v>
      </c>
      <c r="C750" s="252" t="s">
        <v>9824</v>
      </c>
      <c r="D750" s="253" t="s">
        <v>21181</v>
      </c>
      <c r="E750" s="234" t="s">
        <v>21186</v>
      </c>
      <c r="F750" s="254">
        <v>4</v>
      </c>
      <c r="G750" s="252" t="s">
        <v>1359</v>
      </c>
      <c r="H750" s="252" t="s">
        <v>1284</v>
      </c>
      <c r="I750" s="255" t="s">
        <v>1305</v>
      </c>
      <c r="J750" s="255" t="s">
        <v>1313</v>
      </c>
      <c r="K750" s="255" t="s">
        <v>1323</v>
      </c>
      <c r="L750" s="236" t="s">
        <v>5191</v>
      </c>
      <c r="M750" s="254">
        <v>2</v>
      </c>
      <c r="N750" s="254">
        <v>5</v>
      </c>
      <c r="O750" s="254">
        <v>5</v>
      </c>
      <c r="P750" s="254">
        <v>2</v>
      </c>
      <c r="Q750" s="252"/>
      <c r="R750" s="254">
        <v>3</v>
      </c>
      <c r="S750" s="252" t="e">
        <v>#REF!</v>
      </c>
      <c r="T750" s="256" t="s">
        <v>26485</v>
      </c>
      <c r="U750" s="256" t="s">
        <v>26486</v>
      </c>
      <c r="V750" s="256" t="s">
        <v>26487</v>
      </c>
    </row>
    <row r="751" spans="1:22" x14ac:dyDescent="0.45">
      <c r="A751" s="76" t="s">
        <v>1325</v>
      </c>
      <c r="B751" s="251" t="s">
        <v>1326</v>
      </c>
      <c r="C751" s="252" t="s">
        <v>9825</v>
      </c>
      <c r="D751" s="253" t="s">
        <v>21180</v>
      </c>
      <c r="E751" s="234" t="s">
        <v>21201</v>
      </c>
      <c r="F751" s="254">
        <v>2</v>
      </c>
      <c r="G751" s="252" t="s">
        <v>11489</v>
      </c>
      <c r="H751" s="252" t="s">
        <v>1284</v>
      </c>
      <c r="I751" s="255" t="s">
        <v>1325</v>
      </c>
      <c r="J751" s="255" t="s">
        <v>1361</v>
      </c>
      <c r="K751" s="255" t="s">
        <v>1362</v>
      </c>
      <c r="L751" s="236" t="s">
        <v>5191</v>
      </c>
      <c r="M751" s="254">
        <v>1</v>
      </c>
      <c r="N751" s="254">
        <v>0</v>
      </c>
      <c r="O751" s="254">
        <v>0</v>
      </c>
      <c r="P751" s="254">
        <v>1</v>
      </c>
      <c r="Q751" s="252" t="s">
        <v>5191</v>
      </c>
      <c r="R751" s="254">
        <v>0</v>
      </c>
      <c r="S751" s="252" t="e">
        <v>#REF!</v>
      </c>
      <c r="T751" s="256" t="s">
        <v>17985</v>
      </c>
      <c r="U751" s="256" t="s">
        <v>5207</v>
      </c>
      <c r="V751" s="256" t="s">
        <v>5207</v>
      </c>
    </row>
    <row r="752" spans="1:22" x14ac:dyDescent="0.45">
      <c r="A752" s="76" t="s">
        <v>1327</v>
      </c>
      <c r="B752" s="251" t="s">
        <v>1326</v>
      </c>
      <c r="C752" s="252" t="s">
        <v>9826</v>
      </c>
      <c r="D752" s="253" t="s">
        <v>21179</v>
      </c>
      <c r="E752" s="234" t="s">
        <v>21180</v>
      </c>
      <c r="F752" s="254">
        <v>3</v>
      </c>
      <c r="G752" s="252" t="s">
        <v>11490</v>
      </c>
      <c r="H752" s="252" t="s">
        <v>1284</v>
      </c>
      <c r="I752" s="255" t="s">
        <v>1325</v>
      </c>
      <c r="J752" s="255" t="s">
        <v>1327</v>
      </c>
      <c r="K752" s="255" t="s">
        <v>1362</v>
      </c>
      <c r="L752" s="236" t="s">
        <v>5191</v>
      </c>
      <c r="M752" s="254">
        <v>1</v>
      </c>
      <c r="N752" s="254">
        <v>0</v>
      </c>
      <c r="O752" s="254">
        <v>0</v>
      </c>
      <c r="P752" s="254">
        <v>1</v>
      </c>
      <c r="Q752" s="252" t="s">
        <v>5191</v>
      </c>
      <c r="R752" s="254">
        <v>0</v>
      </c>
      <c r="S752" s="252" t="e">
        <v>#REF!</v>
      </c>
      <c r="T752" s="256" t="s">
        <v>17984</v>
      </c>
      <c r="U752" s="256" t="s">
        <v>5207</v>
      </c>
      <c r="V752" s="256" t="s">
        <v>5207</v>
      </c>
    </row>
    <row r="753" spans="1:22" ht="28.5" x14ac:dyDescent="0.45">
      <c r="A753" s="76" t="s">
        <v>1328</v>
      </c>
      <c r="B753" s="251" t="s">
        <v>1329</v>
      </c>
      <c r="C753" s="252" t="s">
        <v>9827</v>
      </c>
      <c r="D753" s="253" t="s">
        <v>21178</v>
      </c>
      <c r="E753" s="234" t="s">
        <v>21179</v>
      </c>
      <c r="F753" s="254">
        <v>4</v>
      </c>
      <c r="G753" s="252" t="s">
        <v>1359</v>
      </c>
      <c r="H753" s="252" t="s">
        <v>1284</v>
      </c>
      <c r="I753" s="255" t="s">
        <v>1325</v>
      </c>
      <c r="J753" s="255" t="s">
        <v>1327</v>
      </c>
      <c r="K753" s="255" t="s">
        <v>1328</v>
      </c>
      <c r="L753" s="236" t="s">
        <v>5191</v>
      </c>
      <c r="M753" s="254">
        <v>1</v>
      </c>
      <c r="N753" s="254">
        <v>5</v>
      </c>
      <c r="O753" s="254">
        <v>5</v>
      </c>
      <c r="P753" s="254">
        <v>1</v>
      </c>
      <c r="Q753" s="252"/>
      <c r="R753" s="254">
        <v>1</v>
      </c>
      <c r="S753" s="252" t="e">
        <v>#REF!</v>
      </c>
      <c r="T753" s="256" t="s">
        <v>17983</v>
      </c>
      <c r="U753" s="256" t="s">
        <v>26488</v>
      </c>
      <c r="V753" s="256" t="s">
        <v>25332</v>
      </c>
    </row>
    <row r="754" spans="1:22" x14ac:dyDescent="0.45">
      <c r="A754" s="76" t="s">
        <v>1330</v>
      </c>
      <c r="B754" s="251" t="s">
        <v>1331</v>
      </c>
      <c r="C754" s="252" t="s">
        <v>9828</v>
      </c>
      <c r="D754" s="253" t="s">
        <v>21177</v>
      </c>
      <c r="E754" s="234" t="s">
        <v>21179</v>
      </c>
      <c r="F754" s="254">
        <v>4</v>
      </c>
      <c r="G754" s="252" t="s">
        <v>1359</v>
      </c>
      <c r="H754" s="252" t="s">
        <v>1284</v>
      </c>
      <c r="I754" s="255" t="s">
        <v>1325</v>
      </c>
      <c r="J754" s="255" t="s">
        <v>1327</v>
      </c>
      <c r="K754" s="255" t="s">
        <v>1330</v>
      </c>
      <c r="L754" s="236" t="s">
        <v>5191</v>
      </c>
      <c r="M754" s="254">
        <v>1</v>
      </c>
      <c r="N754" s="254">
        <v>3</v>
      </c>
      <c r="O754" s="254">
        <v>3</v>
      </c>
      <c r="P754" s="254">
        <v>1</v>
      </c>
      <c r="Q754" s="252"/>
      <c r="R754" s="254">
        <v>1</v>
      </c>
      <c r="S754" s="252" t="e">
        <v>#REF!</v>
      </c>
      <c r="T754" s="256" t="s">
        <v>17982</v>
      </c>
      <c r="U754" s="256" t="s">
        <v>26489</v>
      </c>
      <c r="V754" s="256" t="s">
        <v>24827</v>
      </c>
    </row>
    <row r="755" spans="1:22" x14ac:dyDescent="0.45">
      <c r="A755" s="76" t="s">
        <v>1332</v>
      </c>
      <c r="B755" s="251" t="s">
        <v>1333</v>
      </c>
      <c r="C755" s="252" t="s">
        <v>9829</v>
      </c>
      <c r="D755" s="253" t="s">
        <v>21176</v>
      </c>
      <c r="E755" s="234" t="s">
        <v>21179</v>
      </c>
      <c r="F755" s="254">
        <v>4</v>
      </c>
      <c r="G755" s="252" t="s">
        <v>1359</v>
      </c>
      <c r="H755" s="252" t="s">
        <v>1284</v>
      </c>
      <c r="I755" s="255" t="s">
        <v>1325</v>
      </c>
      <c r="J755" s="255" t="s">
        <v>1327</v>
      </c>
      <c r="K755" s="255" t="s">
        <v>1332</v>
      </c>
      <c r="L755" s="236" t="s">
        <v>5191</v>
      </c>
      <c r="M755" s="254">
        <v>1</v>
      </c>
      <c r="N755" s="254">
        <v>2</v>
      </c>
      <c r="O755" s="254">
        <v>2</v>
      </c>
      <c r="P755" s="254">
        <v>1</v>
      </c>
      <c r="Q755" s="252"/>
      <c r="R755" s="254">
        <v>1</v>
      </c>
      <c r="S755" s="252" t="e">
        <v>#REF!</v>
      </c>
      <c r="T755" s="256" t="s">
        <v>17981</v>
      </c>
      <c r="U755" s="256" t="s">
        <v>26490</v>
      </c>
      <c r="V755" s="256" t="s">
        <v>25331</v>
      </c>
    </row>
    <row r="756" spans="1:22" ht="42.75" x14ac:dyDescent="0.45">
      <c r="A756" s="76" t="s">
        <v>1334</v>
      </c>
      <c r="B756" s="251" t="s">
        <v>1335</v>
      </c>
      <c r="C756" s="252" t="s">
        <v>9830</v>
      </c>
      <c r="D756" s="253" t="s">
        <v>21175</v>
      </c>
      <c r="E756" s="234" t="s">
        <v>21179</v>
      </c>
      <c r="F756" s="254">
        <v>4</v>
      </c>
      <c r="G756" s="252" t="s">
        <v>1359</v>
      </c>
      <c r="H756" s="252" t="s">
        <v>1284</v>
      </c>
      <c r="I756" s="255" t="s">
        <v>1325</v>
      </c>
      <c r="J756" s="255" t="s">
        <v>1327</v>
      </c>
      <c r="K756" s="255" t="s">
        <v>1334</v>
      </c>
      <c r="L756" s="236" t="s">
        <v>5191</v>
      </c>
      <c r="M756" s="254">
        <v>2</v>
      </c>
      <c r="N756" s="254">
        <v>5</v>
      </c>
      <c r="O756" s="254">
        <v>5</v>
      </c>
      <c r="P756" s="254">
        <v>2</v>
      </c>
      <c r="Q756" s="252"/>
      <c r="R756" s="254">
        <v>6</v>
      </c>
      <c r="S756" s="252" t="e">
        <v>#REF!</v>
      </c>
      <c r="T756" s="256" t="s">
        <v>26491</v>
      </c>
      <c r="U756" s="256" t="s">
        <v>26492</v>
      </c>
      <c r="V756" s="256" t="s">
        <v>26493</v>
      </c>
    </row>
    <row r="757" spans="1:22" ht="28.5" x14ac:dyDescent="0.45">
      <c r="A757" s="76" t="s">
        <v>1336</v>
      </c>
      <c r="B757" s="251" t="s">
        <v>1337</v>
      </c>
      <c r="C757" s="252" t="s">
        <v>9831</v>
      </c>
      <c r="D757" s="253" t="s">
        <v>21174</v>
      </c>
      <c r="E757" s="234" t="s">
        <v>1356</v>
      </c>
      <c r="F757" s="254">
        <v>1</v>
      </c>
      <c r="G757" s="252" t="s">
        <v>1363</v>
      </c>
      <c r="H757" s="252" t="s">
        <v>1336</v>
      </c>
      <c r="I757" s="255" t="s">
        <v>1360</v>
      </c>
      <c r="J757" s="255" t="s">
        <v>1361</v>
      </c>
      <c r="K757" s="255" t="s">
        <v>1362</v>
      </c>
      <c r="L757" s="236" t="s">
        <v>5191</v>
      </c>
      <c r="M757" s="254">
        <v>1</v>
      </c>
      <c r="N757" s="254">
        <v>0</v>
      </c>
      <c r="O757" s="254">
        <v>0</v>
      </c>
      <c r="P757" s="254">
        <v>1</v>
      </c>
      <c r="Q757" s="252" t="s">
        <v>5191</v>
      </c>
      <c r="R757" s="254">
        <v>0</v>
      </c>
      <c r="S757" s="252" t="e">
        <v>#REF!</v>
      </c>
      <c r="T757" s="256" t="s">
        <v>17978</v>
      </c>
      <c r="U757" s="256" t="s">
        <v>5207</v>
      </c>
      <c r="V757" s="256" t="s">
        <v>5207</v>
      </c>
    </row>
    <row r="758" spans="1:22" x14ac:dyDescent="0.45">
      <c r="A758" s="76" t="s">
        <v>1338</v>
      </c>
      <c r="B758" s="251" t="s">
        <v>1339</v>
      </c>
      <c r="C758" s="252" t="s">
        <v>9832</v>
      </c>
      <c r="D758" s="253" t="s">
        <v>21173</v>
      </c>
      <c r="E758" s="234" t="s">
        <v>21174</v>
      </c>
      <c r="F758" s="254">
        <v>2</v>
      </c>
      <c r="G758" s="252" t="s">
        <v>11489</v>
      </c>
      <c r="H758" s="252" t="s">
        <v>1336</v>
      </c>
      <c r="I758" s="255" t="s">
        <v>1338</v>
      </c>
      <c r="J758" s="255" t="s">
        <v>1361</v>
      </c>
      <c r="K758" s="255" t="s">
        <v>1362</v>
      </c>
      <c r="L758" s="236" t="s">
        <v>5191</v>
      </c>
      <c r="M758" s="254">
        <v>1</v>
      </c>
      <c r="N758" s="254">
        <v>0</v>
      </c>
      <c r="O758" s="254">
        <v>0</v>
      </c>
      <c r="P758" s="254">
        <v>1</v>
      </c>
      <c r="Q758" s="252" t="s">
        <v>5191</v>
      </c>
      <c r="R758" s="254">
        <v>0</v>
      </c>
      <c r="S758" s="252" t="e">
        <v>#REF!</v>
      </c>
      <c r="T758" s="256" t="s">
        <v>17977</v>
      </c>
      <c r="U758" s="256" t="s">
        <v>5207</v>
      </c>
      <c r="V758" s="256" t="s">
        <v>5207</v>
      </c>
    </row>
    <row r="759" spans="1:22" x14ac:dyDescent="0.45">
      <c r="A759" s="76" t="s">
        <v>1340</v>
      </c>
      <c r="B759" s="251" t="s">
        <v>1339</v>
      </c>
      <c r="C759" s="252" t="s">
        <v>9833</v>
      </c>
      <c r="D759" s="253" t="s">
        <v>21172</v>
      </c>
      <c r="E759" s="234" t="s">
        <v>21173</v>
      </c>
      <c r="F759" s="254">
        <v>3</v>
      </c>
      <c r="G759" s="252" t="s">
        <v>11490</v>
      </c>
      <c r="H759" s="252" t="s">
        <v>1336</v>
      </c>
      <c r="I759" s="255" t="s">
        <v>1338</v>
      </c>
      <c r="J759" s="255" t="s">
        <v>1340</v>
      </c>
      <c r="K759" s="255" t="s">
        <v>1362</v>
      </c>
      <c r="L759" s="236" t="s">
        <v>5191</v>
      </c>
      <c r="M759" s="254">
        <v>1</v>
      </c>
      <c r="N759" s="254">
        <v>0</v>
      </c>
      <c r="O759" s="254">
        <v>0</v>
      </c>
      <c r="P759" s="254">
        <v>1</v>
      </c>
      <c r="Q759" s="252" t="s">
        <v>5191</v>
      </c>
      <c r="R759" s="254">
        <v>0</v>
      </c>
      <c r="S759" s="252" t="e">
        <v>#REF!</v>
      </c>
      <c r="T759" s="256" t="s">
        <v>17976</v>
      </c>
      <c r="U759" s="256" t="s">
        <v>5207</v>
      </c>
      <c r="V759" s="256" t="s">
        <v>5207</v>
      </c>
    </row>
    <row r="760" spans="1:22" x14ac:dyDescent="0.45">
      <c r="A760" s="76" t="s">
        <v>1341</v>
      </c>
      <c r="B760" s="251" t="s">
        <v>1339</v>
      </c>
      <c r="C760" s="252" t="s">
        <v>9834</v>
      </c>
      <c r="D760" s="253" t="s">
        <v>21171</v>
      </c>
      <c r="E760" s="234" t="s">
        <v>21172</v>
      </c>
      <c r="F760" s="254">
        <v>4</v>
      </c>
      <c r="G760" s="252" t="s">
        <v>1359</v>
      </c>
      <c r="H760" s="252" t="s">
        <v>1336</v>
      </c>
      <c r="I760" s="255" t="s">
        <v>1338</v>
      </c>
      <c r="J760" s="255" t="s">
        <v>1340</v>
      </c>
      <c r="K760" s="255" t="s">
        <v>1341</v>
      </c>
      <c r="L760" s="236" t="s">
        <v>5191</v>
      </c>
      <c r="M760" s="254">
        <v>1</v>
      </c>
      <c r="N760" s="254">
        <v>1</v>
      </c>
      <c r="O760" s="254">
        <v>1</v>
      </c>
      <c r="P760" s="254">
        <v>1</v>
      </c>
      <c r="Q760" s="252"/>
      <c r="R760" s="254">
        <v>1</v>
      </c>
      <c r="S760" s="252" t="e">
        <v>#REF!</v>
      </c>
      <c r="T760" s="256" t="s">
        <v>17975</v>
      </c>
      <c r="U760" s="256" t="s">
        <v>19037</v>
      </c>
      <c r="V760" s="256" t="s">
        <v>25341</v>
      </c>
    </row>
    <row r="761" spans="1:22" ht="28.5" x14ac:dyDescent="0.45">
      <c r="A761" s="76" t="s">
        <v>1342</v>
      </c>
      <c r="B761" s="251" t="s">
        <v>1343</v>
      </c>
      <c r="C761" s="252" t="s">
        <v>9835</v>
      </c>
      <c r="D761" s="253" t="s">
        <v>21170</v>
      </c>
      <c r="E761" s="234" t="s">
        <v>21174</v>
      </c>
      <c r="F761" s="254">
        <v>2</v>
      </c>
      <c r="G761" s="252" t="s">
        <v>11489</v>
      </c>
      <c r="H761" s="252" t="s">
        <v>1336</v>
      </c>
      <c r="I761" s="255" t="s">
        <v>1342</v>
      </c>
      <c r="J761" s="255" t="s">
        <v>1361</v>
      </c>
      <c r="K761" s="255" t="s">
        <v>1362</v>
      </c>
      <c r="L761" s="236" t="s">
        <v>5191</v>
      </c>
      <c r="M761" s="254">
        <v>1</v>
      </c>
      <c r="N761" s="254">
        <v>0</v>
      </c>
      <c r="O761" s="254">
        <v>0</v>
      </c>
      <c r="P761" s="254">
        <v>1</v>
      </c>
      <c r="Q761" s="252" t="s">
        <v>5191</v>
      </c>
      <c r="R761" s="254">
        <v>0</v>
      </c>
      <c r="S761" s="252" t="e">
        <v>#REF!</v>
      </c>
      <c r="T761" s="256" t="s">
        <v>17974</v>
      </c>
      <c r="U761" s="256" t="s">
        <v>5207</v>
      </c>
      <c r="V761" s="256" t="s">
        <v>5207</v>
      </c>
    </row>
    <row r="762" spans="1:22" x14ac:dyDescent="0.45">
      <c r="A762" s="76" t="s">
        <v>1344</v>
      </c>
      <c r="B762" s="251" t="s">
        <v>1345</v>
      </c>
      <c r="C762" s="252" t="s">
        <v>9836</v>
      </c>
      <c r="D762" s="253" t="s">
        <v>21169</v>
      </c>
      <c r="E762" s="234" t="s">
        <v>21170</v>
      </c>
      <c r="F762" s="254">
        <v>3</v>
      </c>
      <c r="G762" s="252" t="s">
        <v>11490</v>
      </c>
      <c r="H762" s="252" t="s">
        <v>1336</v>
      </c>
      <c r="I762" s="255" t="s">
        <v>1342</v>
      </c>
      <c r="J762" s="255" t="s">
        <v>1344</v>
      </c>
      <c r="K762" s="255" t="s">
        <v>1362</v>
      </c>
      <c r="L762" s="236" t="s">
        <v>5191</v>
      </c>
      <c r="M762" s="254">
        <v>1</v>
      </c>
      <c r="N762" s="254">
        <v>0</v>
      </c>
      <c r="O762" s="254">
        <v>0</v>
      </c>
      <c r="P762" s="254">
        <v>1</v>
      </c>
      <c r="Q762" s="252" t="s">
        <v>5191</v>
      </c>
      <c r="R762" s="254">
        <v>0</v>
      </c>
      <c r="S762" s="252" t="e">
        <v>#REF!</v>
      </c>
      <c r="T762" s="256" t="s">
        <v>17973</v>
      </c>
      <c r="U762" s="256" t="s">
        <v>5207</v>
      </c>
      <c r="V762" s="256" t="s">
        <v>5207</v>
      </c>
    </row>
    <row r="763" spans="1:22" x14ac:dyDescent="0.45">
      <c r="A763" s="76" t="s">
        <v>1346</v>
      </c>
      <c r="B763" s="251" t="s">
        <v>1345</v>
      </c>
      <c r="C763" s="252" t="s">
        <v>9837</v>
      </c>
      <c r="D763" s="253" t="s">
        <v>21168</v>
      </c>
      <c r="E763" s="234" t="s">
        <v>21169</v>
      </c>
      <c r="F763" s="254">
        <v>4</v>
      </c>
      <c r="G763" s="252" t="s">
        <v>1359</v>
      </c>
      <c r="H763" s="252" t="s">
        <v>1336</v>
      </c>
      <c r="I763" s="255" t="s">
        <v>1342</v>
      </c>
      <c r="J763" s="255" t="s">
        <v>1344</v>
      </c>
      <c r="K763" s="255" t="s">
        <v>1346</v>
      </c>
      <c r="L763" s="236" t="s">
        <v>5191</v>
      </c>
      <c r="M763" s="254">
        <v>1</v>
      </c>
      <c r="N763" s="254">
        <v>1</v>
      </c>
      <c r="O763" s="254">
        <v>1</v>
      </c>
      <c r="P763" s="254">
        <v>1</v>
      </c>
      <c r="Q763" s="252"/>
      <c r="R763" s="254">
        <v>1</v>
      </c>
      <c r="S763" s="252" t="e">
        <v>#REF!</v>
      </c>
      <c r="T763" s="256" t="s">
        <v>17972</v>
      </c>
      <c r="U763" s="256" t="s">
        <v>21930</v>
      </c>
      <c r="V763" s="256" t="s">
        <v>25342</v>
      </c>
    </row>
    <row r="764" spans="1:22" x14ac:dyDescent="0.45">
      <c r="A764" s="76" t="s">
        <v>1347</v>
      </c>
      <c r="B764" s="251" t="s">
        <v>1348</v>
      </c>
      <c r="C764" s="252" t="s">
        <v>9838</v>
      </c>
      <c r="D764" s="253" t="s">
        <v>21167</v>
      </c>
      <c r="E764" s="234" t="s">
        <v>21170</v>
      </c>
      <c r="F764" s="254">
        <v>3</v>
      </c>
      <c r="G764" s="252" t="s">
        <v>11490</v>
      </c>
      <c r="H764" s="252" t="s">
        <v>1336</v>
      </c>
      <c r="I764" s="255" t="s">
        <v>1342</v>
      </c>
      <c r="J764" s="255" t="s">
        <v>1347</v>
      </c>
      <c r="K764" s="255" t="s">
        <v>1362</v>
      </c>
      <c r="L764" s="236" t="s">
        <v>5191</v>
      </c>
      <c r="M764" s="254">
        <v>1</v>
      </c>
      <c r="N764" s="254">
        <v>0</v>
      </c>
      <c r="O764" s="254">
        <v>0</v>
      </c>
      <c r="P764" s="254">
        <v>1</v>
      </c>
      <c r="Q764" s="252" t="s">
        <v>5191</v>
      </c>
      <c r="R764" s="254">
        <v>0</v>
      </c>
      <c r="S764" s="252" t="e">
        <v>#REF!</v>
      </c>
      <c r="T764" s="256" t="s">
        <v>17971</v>
      </c>
      <c r="U764" s="256" t="s">
        <v>5207</v>
      </c>
      <c r="V764" s="256" t="s">
        <v>5207</v>
      </c>
    </row>
    <row r="765" spans="1:22" x14ac:dyDescent="0.45">
      <c r="A765" s="76" t="s">
        <v>1349</v>
      </c>
      <c r="B765" s="251" t="s">
        <v>1348</v>
      </c>
      <c r="C765" s="252" t="s">
        <v>9839</v>
      </c>
      <c r="D765" s="253" t="s">
        <v>21166</v>
      </c>
      <c r="E765" s="234" t="s">
        <v>21167</v>
      </c>
      <c r="F765" s="254">
        <v>4</v>
      </c>
      <c r="G765" s="252" t="s">
        <v>1359</v>
      </c>
      <c r="H765" s="252" t="s">
        <v>1336</v>
      </c>
      <c r="I765" s="255" t="s">
        <v>1342</v>
      </c>
      <c r="J765" s="255" t="s">
        <v>1347</v>
      </c>
      <c r="K765" s="255" t="s">
        <v>1349</v>
      </c>
      <c r="L765" s="236" t="s">
        <v>5191</v>
      </c>
      <c r="M765" s="254">
        <v>1</v>
      </c>
      <c r="N765" s="254">
        <v>1</v>
      </c>
      <c r="O765" s="254">
        <v>1</v>
      </c>
      <c r="P765" s="254">
        <v>1</v>
      </c>
      <c r="Q765" s="252"/>
      <c r="R765" s="254">
        <v>1</v>
      </c>
      <c r="S765" s="252" t="e">
        <v>#REF!</v>
      </c>
      <c r="T765" s="256" t="s">
        <v>17970</v>
      </c>
      <c r="U765" s="256" t="s">
        <v>21930</v>
      </c>
      <c r="V765" s="256" t="s">
        <v>25343</v>
      </c>
    </row>
    <row r="766" spans="1:22" x14ac:dyDescent="0.45">
      <c r="A766" s="76" t="s">
        <v>1350</v>
      </c>
      <c r="B766" s="251" t="s">
        <v>1351</v>
      </c>
      <c r="C766" s="252" t="s">
        <v>9840</v>
      </c>
      <c r="D766" s="253" t="s">
        <v>21165</v>
      </c>
      <c r="E766" s="234" t="s">
        <v>1356</v>
      </c>
      <c r="F766" s="254">
        <v>1</v>
      </c>
      <c r="G766" s="252" t="s">
        <v>1363</v>
      </c>
      <c r="H766" s="252" t="s">
        <v>1350</v>
      </c>
      <c r="I766" s="255" t="s">
        <v>1360</v>
      </c>
      <c r="J766" s="255" t="s">
        <v>1361</v>
      </c>
      <c r="K766" s="255" t="s">
        <v>1362</v>
      </c>
      <c r="L766" s="236" t="s">
        <v>5191</v>
      </c>
      <c r="M766" s="254">
        <v>1</v>
      </c>
      <c r="N766" s="254">
        <v>0</v>
      </c>
      <c r="O766" s="254">
        <v>0</v>
      </c>
      <c r="P766" s="254">
        <v>1</v>
      </c>
      <c r="Q766" s="252" t="s">
        <v>5191</v>
      </c>
      <c r="R766" s="254">
        <v>0</v>
      </c>
      <c r="S766" s="252" t="e">
        <v>#REF!</v>
      </c>
      <c r="T766" s="256" t="s">
        <v>17969</v>
      </c>
      <c r="U766" s="256" t="s">
        <v>5207</v>
      </c>
      <c r="V766" s="256" t="s">
        <v>5207</v>
      </c>
    </row>
    <row r="767" spans="1:22" x14ac:dyDescent="0.45">
      <c r="A767" s="76" t="s">
        <v>1352</v>
      </c>
      <c r="B767" s="251" t="s">
        <v>1351</v>
      </c>
      <c r="C767" s="252" t="s">
        <v>9841</v>
      </c>
      <c r="D767" s="253" t="s">
        <v>21164</v>
      </c>
      <c r="E767" s="234" t="s">
        <v>21165</v>
      </c>
      <c r="F767" s="254">
        <v>2</v>
      </c>
      <c r="G767" s="252" t="s">
        <v>11489</v>
      </c>
      <c r="H767" s="252" t="s">
        <v>1350</v>
      </c>
      <c r="I767" s="255" t="s">
        <v>1352</v>
      </c>
      <c r="J767" s="255" t="s">
        <v>1361</v>
      </c>
      <c r="K767" s="255" t="s">
        <v>1362</v>
      </c>
      <c r="L767" s="236" t="s">
        <v>5191</v>
      </c>
      <c r="M767" s="254">
        <v>1</v>
      </c>
      <c r="N767" s="254">
        <v>0</v>
      </c>
      <c r="O767" s="254">
        <v>0</v>
      </c>
      <c r="P767" s="254">
        <v>1</v>
      </c>
      <c r="Q767" s="252" t="s">
        <v>5191</v>
      </c>
      <c r="R767" s="254">
        <v>0</v>
      </c>
      <c r="S767" s="252" t="e">
        <v>#REF!</v>
      </c>
      <c r="T767" s="256" t="s">
        <v>17968</v>
      </c>
      <c r="U767" s="256" t="s">
        <v>5207</v>
      </c>
      <c r="V767" s="256" t="s">
        <v>5207</v>
      </c>
    </row>
    <row r="768" spans="1:22" x14ac:dyDescent="0.45">
      <c r="A768" s="76" t="s">
        <v>1353</v>
      </c>
      <c r="B768" s="251" t="s">
        <v>1351</v>
      </c>
      <c r="C768" s="252" t="s">
        <v>9842</v>
      </c>
      <c r="D768" s="253" t="s">
        <v>21163</v>
      </c>
      <c r="E768" s="234" t="s">
        <v>21164</v>
      </c>
      <c r="F768" s="254">
        <v>3</v>
      </c>
      <c r="G768" s="252" t="s">
        <v>11490</v>
      </c>
      <c r="H768" s="252" t="s">
        <v>1350</v>
      </c>
      <c r="I768" s="255" t="s">
        <v>1352</v>
      </c>
      <c r="J768" s="255" t="s">
        <v>1353</v>
      </c>
      <c r="K768" s="255" t="s">
        <v>1362</v>
      </c>
      <c r="L768" s="236" t="s">
        <v>5191</v>
      </c>
      <c r="M768" s="254">
        <v>1</v>
      </c>
      <c r="N768" s="254">
        <v>0</v>
      </c>
      <c r="O768" s="254">
        <v>0</v>
      </c>
      <c r="P768" s="254">
        <v>1</v>
      </c>
      <c r="Q768" s="252" t="s">
        <v>5191</v>
      </c>
      <c r="R768" s="254">
        <v>0</v>
      </c>
      <c r="S768" s="252" t="e">
        <v>#REF!</v>
      </c>
      <c r="T768" s="256" t="s">
        <v>17967</v>
      </c>
      <c r="U768" s="256" t="s">
        <v>5207</v>
      </c>
      <c r="V768" s="256" t="s">
        <v>5207</v>
      </c>
    </row>
    <row r="769" spans="1:22" x14ac:dyDescent="0.45">
      <c r="A769" s="76" t="s">
        <v>1354</v>
      </c>
      <c r="B769" s="251" t="s">
        <v>1351</v>
      </c>
      <c r="C769" s="252" t="s">
        <v>9843</v>
      </c>
      <c r="D769" s="253" t="s">
        <v>21162</v>
      </c>
      <c r="E769" s="234" t="s">
        <v>21163</v>
      </c>
      <c r="F769" s="254">
        <v>4</v>
      </c>
      <c r="G769" s="252" t="s">
        <v>1359</v>
      </c>
      <c r="H769" s="252" t="s">
        <v>1350</v>
      </c>
      <c r="I769" s="255" t="s">
        <v>1352</v>
      </c>
      <c r="J769" s="255" t="s">
        <v>1353</v>
      </c>
      <c r="K769" s="255" t="s">
        <v>1354</v>
      </c>
      <c r="L769" s="236" t="s">
        <v>5191</v>
      </c>
      <c r="M769" s="254">
        <v>1</v>
      </c>
      <c r="N769" s="254">
        <v>1</v>
      </c>
      <c r="O769" s="254">
        <v>1</v>
      </c>
      <c r="P769" s="254">
        <v>1</v>
      </c>
      <c r="Q769" s="252"/>
      <c r="R769" s="254">
        <v>1</v>
      </c>
      <c r="S769" s="252" t="e">
        <v>#REF!</v>
      </c>
      <c r="T769" s="256" t="s">
        <v>17966</v>
      </c>
      <c r="U769" s="256" t="s">
        <v>18962</v>
      </c>
      <c r="V769" s="256" t="s">
        <v>25270</v>
      </c>
    </row>
  </sheetData>
  <autoFilter ref="A3:V769" xr:uid="{757FCB9D-C5FF-40D9-A9B9-58ABB2AA02A7}"/>
  <conditionalFormatting sqref="D3">
    <cfRule type="duplicateValues" dxfId="12" priority="2"/>
  </conditionalFormatting>
  <conditionalFormatting sqref="E3">
    <cfRule type="duplicateValues" dxfId="11" priority="1"/>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sheetPr>
  <dimension ref="A1:R2203"/>
  <sheetViews>
    <sheetView zoomScaleNormal="100" workbookViewId="0">
      <pane ySplit="3" topLeftCell="A4" activePane="bottomLeft" state="frozen"/>
      <selection activeCell="C33" sqref="C33"/>
      <selection pane="bottomLeft" activeCell="C33" sqref="C33"/>
    </sheetView>
  </sheetViews>
  <sheetFormatPr defaultColWidth="8.73046875" defaultRowHeight="14.25" x14ac:dyDescent="0.45"/>
  <cols>
    <col min="1" max="1" width="5.06640625" style="2" customWidth="1"/>
    <col min="2" max="2" width="11.73046875" style="2" customWidth="1"/>
    <col min="3" max="3" width="64.796875" style="2" customWidth="1"/>
    <col min="4" max="4" width="8.73046875" style="2"/>
    <col min="5" max="5" width="14.06640625" style="210" customWidth="1"/>
    <col min="6" max="6" width="13.53125" style="2" customWidth="1"/>
    <col min="7" max="7" width="11.265625" style="257" customWidth="1"/>
    <col min="8" max="8" width="20.53125" style="2" customWidth="1"/>
    <col min="9" max="9" width="6.265625" style="2" customWidth="1"/>
    <col min="10" max="10" width="10.06640625" style="2" customWidth="1"/>
    <col min="11" max="11" width="8.73046875" style="2"/>
    <col min="12" max="12" width="10.59765625" style="2" customWidth="1"/>
    <col min="13" max="13" width="9.53125" style="2" customWidth="1"/>
    <col min="14" max="15" width="12.796875" style="2" customWidth="1"/>
    <col min="16" max="16" width="12.06640625" style="2" customWidth="1"/>
    <col min="17" max="17" width="15.19921875" style="2" customWidth="1"/>
    <col min="18" max="16384" width="8.73046875" style="2"/>
  </cols>
  <sheetData>
    <row r="1" spans="1:18" x14ac:dyDescent="0.45">
      <c r="P1" s="2" t="s">
        <v>15820</v>
      </c>
      <c r="Q1" s="2">
        <v>9</v>
      </c>
    </row>
    <row r="3" spans="1:18" ht="42.75" x14ac:dyDescent="0.45">
      <c r="A3" s="211" t="s">
        <v>1371</v>
      </c>
      <c r="B3" s="75" t="s">
        <v>1372</v>
      </c>
      <c r="C3" s="211" t="s">
        <v>1373</v>
      </c>
      <c r="D3" s="249" t="s">
        <v>1364</v>
      </c>
      <c r="E3" s="222" t="s">
        <v>11485</v>
      </c>
      <c r="F3" s="222" t="s">
        <v>25392</v>
      </c>
      <c r="G3" s="222" t="s">
        <v>11487</v>
      </c>
      <c r="H3" s="249" t="s">
        <v>26511</v>
      </c>
      <c r="I3" s="249" t="s">
        <v>2984</v>
      </c>
      <c r="J3" s="249" t="s">
        <v>2985</v>
      </c>
      <c r="K3" s="249" t="s">
        <v>2986</v>
      </c>
      <c r="L3" s="249" t="s">
        <v>2987</v>
      </c>
      <c r="M3" s="249" t="s">
        <v>2988</v>
      </c>
      <c r="N3" s="249" t="s">
        <v>5189</v>
      </c>
      <c r="O3" s="221" t="s">
        <v>25358</v>
      </c>
      <c r="P3" s="249" t="s">
        <v>11496</v>
      </c>
      <c r="Q3" s="249" t="s">
        <v>17958</v>
      </c>
      <c r="R3" s="222" t="s">
        <v>25344</v>
      </c>
    </row>
    <row r="4" spans="1:18" x14ac:dyDescent="0.45">
      <c r="A4" s="258">
        <v>1</v>
      </c>
      <c r="B4" s="259" t="s">
        <v>199</v>
      </c>
      <c r="C4" s="260" t="s">
        <v>1374</v>
      </c>
      <c r="D4" s="17" t="s">
        <v>2989</v>
      </c>
      <c r="E4" s="261" t="s">
        <v>21161</v>
      </c>
      <c r="F4" s="234" t="s">
        <v>1370</v>
      </c>
      <c r="G4" s="262">
        <v>1</v>
      </c>
      <c r="H4" s="17" t="s">
        <v>2984</v>
      </c>
      <c r="I4" s="17" t="s">
        <v>199</v>
      </c>
      <c r="J4" s="17" t="s">
        <v>5190</v>
      </c>
      <c r="K4" s="17" t="s">
        <v>5190</v>
      </c>
      <c r="L4" s="17" t="s">
        <v>5190</v>
      </c>
      <c r="M4" s="17" t="s">
        <v>5190</v>
      </c>
      <c r="N4" s="17" t="s">
        <v>5190</v>
      </c>
      <c r="O4" s="236" t="s">
        <v>26520</v>
      </c>
      <c r="P4" s="17">
        <v>0</v>
      </c>
      <c r="Q4" s="17">
        <v>0</v>
      </c>
      <c r="R4" s="17" t="e">
        <v>#REF!</v>
      </c>
    </row>
    <row r="5" spans="1:18" x14ac:dyDescent="0.45">
      <c r="A5" s="258">
        <v>2</v>
      </c>
      <c r="B5" s="259" t="s">
        <v>15825</v>
      </c>
      <c r="C5" s="263" t="s">
        <v>1375</v>
      </c>
      <c r="D5" s="17" t="s">
        <v>2990</v>
      </c>
      <c r="E5" s="261" t="s">
        <v>21160</v>
      </c>
      <c r="F5" s="234" t="s">
        <v>21161</v>
      </c>
      <c r="G5" s="262">
        <v>2</v>
      </c>
      <c r="H5" s="17" t="s">
        <v>2985</v>
      </c>
      <c r="I5" s="17" t="s">
        <v>199</v>
      </c>
      <c r="J5" s="17" t="s">
        <v>15825</v>
      </c>
      <c r="K5" s="17" t="s">
        <v>5190</v>
      </c>
      <c r="L5" s="17" t="s">
        <v>5190</v>
      </c>
      <c r="M5" s="17" t="s">
        <v>5190</v>
      </c>
      <c r="N5" s="17" t="s">
        <v>5190</v>
      </c>
      <c r="O5" s="236" t="s">
        <v>26520</v>
      </c>
      <c r="P5" s="17">
        <v>0</v>
      </c>
      <c r="Q5" s="17">
        <v>0</v>
      </c>
      <c r="R5" s="17" t="e">
        <v>#REF!</v>
      </c>
    </row>
    <row r="6" spans="1:18" x14ac:dyDescent="0.45">
      <c r="A6" s="258">
        <v>3</v>
      </c>
      <c r="B6" s="259" t="s">
        <v>15826</v>
      </c>
      <c r="C6" s="263" t="s">
        <v>1376</v>
      </c>
      <c r="D6" s="17" t="s">
        <v>2991</v>
      </c>
      <c r="E6" s="261" t="s">
        <v>21159</v>
      </c>
      <c r="F6" s="234" t="s">
        <v>21160</v>
      </c>
      <c r="G6" s="262">
        <v>3</v>
      </c>
      <c r="H6" s="17" t="s">
        <v>2986</v>
      </c>
      <c r="I6" s="17" t="s">
        <v>199</v>
      </c>
      <c r="J6" s="17" t="s">
        <v>15825</v>
      </c>
      <c r="K6" s="17" t="s">
        <v>15826</v>
      </c>
      <c r="L6" s="17" t="s">
        <v>5190</v>
      </c>
      <c r="M6" s="17" t="s">
        <v>5190</v>
      </c>
      <c r="N6" s="17" t="s">
        <v>5190</v>
      </c>
      <c r="O6" s="236" t="s">
        <v>26520</v>
      </c>
      <c r="P6" s="17">
        <v>0</v>
      </c>
      <c r="Q6" s="17">
        <v>0</v>
      </c>
      <c r="R6" s="17" t="e">
        <v>#REF!</v>
      </c>
    </row>
    <row r="7" spans="1:18" x14ac:dyDescent="0.45">
      <c r="A7" s="258">
        <v>4</v>
      </c>
      <c r="B7" s="259" t="s">
        <v>15827</v>
      </c>
      <c r="C7" s="263" t="s">
        <v>1377</v>
      </c>
      <c r="D7" s="17" t="s">
        <v>2992</v>
      </c>
      <c r="E7" s="261" t="s">
        <v>21158</v>
      </c>
      <c r="F7" s="234" t="s">
        <v>21159</v>
      </c>
      <c r="G7" s="262">
        <v>4</v>
      </c>
      <c r="H7" s="17" t="s">
        <v>2987</v>
      </c>
      <c r="I7" s="17" t="s">
        <v>199</v>
      </c>
      <c r="J7" s="17" t="s">
        <v>15825</v>
      </c>
      <c r="K7" s="17" t="s">
        <v>15826</v>
      </c>
      <c r="L7" s="17" t="s">
        <v>15827</v>
      </c>
      <c r="M7" s="17" t="s">
        <v>5190</v>
      </c>
      <c r="N7" s="17" t="s">
        <v>5190</v>
      </c>
      <c r="O7" s="236" t="s">
        <v>26520</v>
      </c>
      <c r="P7" s="17">
        <v>0</v>
      </c>
      <c r="Q7" s="17">
        <v>0</v>
      </c>
      <c r="R7" s="17" t="e">
        <v>#REF!</v>
      </c>
    </row>
    <row r="8" spans="1:18" x14ac:dyDescent="0.45">
      <c r="A8" s="258">
        <v>5</v>
      </c>
      <c r="B8" s="259" t="s">
        <v>15828</v>
      </c>
      <c r="C8" s="263" t="s">
        <v>1377</v>
      </c>
      <c r="D8" s="17" t="s">
        <v>2993</v>
      </c>
      <c r="E8" s="261" t="s">
        <v>21157</v>
      </c>
      <c r="F8" s="234" t="s">
        <v>21158</v>
      </c>
      <c r="G8" s="262">
        <v>5</v>
      </c>
      <c r="H8" s="17" t="s">
        <v>2988</v>
      </c>
      <c r="I8" s="17" t="s">
        <v>199</v>
      </c>
      <c r="J8" s="17" t="s">
        <v>15825</v>
      </c>
      <c r="K8" s="17" t="s">
        <v>15826</v>
      </c>
      <c r="L8" s="17" t="s">
        <v>15827</v>
      </c>
      <c r="M8" s="17" t="s">
        <v>15828</v>
      </c>
      <c r="N8" s="17" t="s">
        <v>5191</v>
      </c>
      <c r="O8" s="236" t="s">
        <v>5191</v>
      </c>
      <c r="P8" s="17">
        <v>1</v>
      </c>
      <c r="Q8" s="17">
        <v>1</v>
      </c>
      <c r="R8" s="17" t="e">
        <v>#REF!</v>
      </c>
    </row>
    <row r="9" spans="1:18" x14ac:dyDescent="0.45">
      <c r="A9" s="258">
        <v>6</v>
      </c>
      <c r="B9" s="259" t="s">
        <v>15829</v>
      </c>
      <c r="C9" s="263" t="s">
        <v>1378</v>
      </c>
      <c r="D9" s="17" t="s">
        <v>2994</v>
      </c>
      <c r="E9" s="261" t="s">
        <v>21156</v>
      </c>
      <c r="F9" s="234" t="s">
        <v>21159</v>
      </c>
      <c r="G9" s="262">
        <v>4</v>
      </c>
      <c r="H9" s="17" t="s">
        <v>2987</v>
      </c>
      <c r="I9" s="17" t="s">
        <v>199</v>
      </c>
      <c r="J9" s="17" t="s">
        <v>15825</v>
      </c>
      <c r="K9" s="17" t="s">
        <v>15826</v>
      </c>
      <c r="L9" s="17" t="s">
        <v>15829</v>
      </c>
      <c r="M9" s="17" t="s">
        <v>5190</v>
      </c>
      <c r="N9" s="17" t="s">
        <v>5190</v>
      </c>
      <c r="O9" s="236" t="s">
        <v>26520</v>
      </c>
      <c r="P9" s="17">
        <v>0</v>
      </c>
      <c r="Q9" s="17">
        <v>0</v>
      </c>
      <c r="R9" s="17" t="e">
        <v>#REF!</v>
      </c>
    </row>
    <row r="10" spans="1:18" x14ac:dyDescent="0.45">
      <c r="A10" s="258">
        <v>7</v>
      </c>
      <c r="B10" s="259" t="s">
        <v>15830</v>
      </c>
      <c r="C10" s="263" t="s">
        <v>1379</v>
      </c>
      <c r="D10" s="17" t="s">
        <v>2995</v>
      </c>
      <c r="E10" s="261" t="s">
        <v>21155</v>
      </c>
      <c r="F10" s="234" t="s">
        <v>21156</v>
      </c>
      <c r="G10" s="262">
        <v>5</v>
      </c>
      <c r="H10" s="17" t="s">
        <v>2988</v>
      </c>
      <c r="I10" s="17" t="s">
        <v>199</v>
      </c>
      <c r="J10" s="17" t="s">
        <v>15825</v>
      </c>
      <c r="K10" s="17" t="s">
        <v>15826</v>
      </c>
      <c r="L10" s="17" t="s">
        <v>15829</v>
      </c>
      <c r="M10" s="17" t="s">
        <v>15830</v>
      </c>
      <c r="N10" s="17" t="s">
        <v>5191</v>
      </c>
      <c r="O10" s="236" t="s">
        <v>5191</v>
      </c>
      <c r="P10" s="17">
        <v>1</v>
      </c>
      <c r="Q10" s="17">
        <v>1</v>
      </c>
      <c r="R10" s="17" t="e">
        <v>#REF!</v>
      </c>
    </row>
    <row r="11" spans="1:18" x14ac:dyDescent="0.45">
      <c r="A11" s="258">
        <v>8</v>
      </c>
      <c r="B11" s="259" t="s">
        <v>15831</v>
      </c>
      <c r="C11" s="263" t="s">
        <v>1380</v>
      </c>
      <c r="D11" s="17" t="s">
        <v>2996</v>
      </c>
      <c r="E11" s="261" t="s">
        <v>21154</v>
      </c>
      <c r="F11" s="234" t="s">
        <v>21159</v>
      </c>
      <c r="G11" s="262">
        <v>4</v>
      </c>
      <c r="H11" s="17" t="s">
        <v>2987</v>
      </c>
      <c r="I11" s="17" t="s">
        <v>199</v>
      </c>
      <c r="J11" s="17" t="s">
        <v>15825</v>
      </c>
      <c r="K11" s="17" t="s">
        <v>15826</v>
      </c>
      <c r="L11" s="17" t="s">
        <v>15831</v>
      </c>
      <c r="M11" s="17" t="s">
        <v>5190</v>
      </c>
      <c r="N11" s="17" t="s">
        <v>5190</v>
      </c>
      <c r="O11" s="236" t="s">
        <v>26520</v>
      </c>
      <c r="P11" s="17">
        <v>0</v>
      </c>
      <c r="Q11" s="17">
        <v>0</v>
      </c>
      <c r="R11" s="17" t="e">
        <v>#REF!</v>
      </c>
    </row>
    <row r="12" spans="1:18" x14ac:dyDescent="0.45">
      <c r="A12" s="258">
        <v>9</v>
      </c>
      <c r="B12" s="259" t="s">
        <v>15832</v>
      </c>
      <c r="C12" s="263" t="s">
        <v>1381</v>
      </c>
      <c r="D12" s="17" t="s">
        <v>2997</v>
      </c>
      <c r="E12" s="261" t="s">
        <v>21153</v>
      </c>
      <c r="F12" s="234" t="s">
        <v>21154</v>
      </c>
      <c r="G12" s="262">
        <v>5</v>
      </c>
      <c r="H12" s="17" t="s">
        <v>2988</v>
      </c>
      <c r="I12" s="17" t="s">
        <v>199</v>
      </c>
      <c r="J12" s="17" t="s">
        <v>15825</v>
      </c>
      <c r="K12" s="17" t="s">
        <v>15826</v>
      </c>
      <c r="L12" s="17" t="s">
        <v>15831</v>
      </c>
      <c r="M12" s="17" t="s">
        <v>15832</v>
      </c>
      <c r="N12" s="17" t="s">
        <v>5191</v>
      </c>
      <c r="O12" s="236" t="s">
        <v>5191</v>
      </c>
      <c r="P12" s="17">
        <v>1</v>
      </c>
      <c r="Q12" s="17">
        <v>1</v>
      </c>
      <c r="R12" s="17" t="e">
        <v>#REF!</v>
      </c>
    </row>
    <row r="13" spans="1:18" x14ac:dyDescent="0.45">
      <c r="A13" s="258">
        <v>10</v>
      </c>
      <c r="B13" s="259" t="s">
        <v>15833</v>
      </c>
      <c r="C13" s="263" t="s">
        <v>1382</v>
      </c>
      <c r="D13" s="17" t="s">
        <v>2998</v>
      </c>
      <c r="E13" s="261" t="s">
        <v>21152</v>
      </c>
      <c r="F13" s="234" t="s">
        <v>21159</v>
      </c>
      <c r="G13" s="262">
        <v>4</v>
      </c>
      <c r="H13" s="17" t="s">
        <v>2987</v>
      </c>
      <c r="I13" s="17" t="s">
        <v>199</v>
      </c>
      <c r="J13" s="17" t="s">
        <v>15825</v>
      </c>
      <c r="K13" s="17" t="s">
        <v>15826</v>
      </c>
      <c r="L13" s="17" t="s">
        <v>15833</v>
      </c>
      <c r="M13" s="17" t="s">
        <v>5190</v>
      </c>
      <c r="N13" s="17" t="s">
        <v>5190</v>
      </c>
      <c r="O13" s="236" t="s">
        <v>26520</v>
      </c>
      <c r="P13" s="17">
        <v>0</v>
      </c>
      <c r="Q13" s="17">
        <v>0</v>
      </c>
      <c r="R13" s="17" t="e">
        <v>#REF!</v>
      </c>
    </row>
    <row r="14" spans="1:18" x14ac:dyDescent="0.45">
      <c r="A14" s="258">
        <v>11</v>
      </c>
      <c r="B14" s="259" t="s">
        <v>15834</v>
      </c>
      <c r="C14" s="263" t="s">
        <v>1382</v>
      </c>
      <c r="D14" s="17" t="s">
        <v>2999</v>
      </c>
      <c r="E14" s="261" t="s">
        <v>21151</v>
      </c>
      <c r="F14" s="234" t="s">
        <v>21152</v>
      </c>
      <c r="G14" s="262">
        <v>5</v>
      </c>
      <c r="H14" s="17" t="s">
        <v>2988</v>
      </c>
      <c r="I14" s="17" t="s">
        <v>199</v>
      </c>
      <c r="J14" s="17" t="s">
        <v>15825</v>
      </c>
      <c r="K14" s="17" t="s">
        <v>15826</v>
      </c>
      <c r="L14" s="17" t="s">
        <v>15833</v>
      </c>
      <c r="M14" s="17" t="s">
        <v>15834</v>
      </c>
      <c r="N14" s="17" t="s">
        <v>5191</v>
      </c>
      <c r="O14" s="236" t="s">
        <v>5191</v>
      </c>
      <c r="P14" s="17">
        <v>1</v>
      </c>
      <c r="Q14" s="17">
        <v>1</v>
      </c>
      <c r="R14" s="17" t="e">
        <v>#REF!</v>
      </c>
    </row>
    <row r="15" spans="1:18" x14ac:dyDescent="0.45">
      <c r="A15" s="258">
        <v>12</v>
      </c>
      <c r="B15" s="259" t="s">
        <v>15835</v>
      </c>
      <c r="C15" s="263" t="s">
        <v>1383</v>
      </c>
      <c r="D15" s="17" t="s">
        <v>3000</v>
      </c>
      <c r="E15" s="261" t="s">
        <v>21150</v>
      </c>
      <c r="F15" s="234" t="s">
        <v>21159</v>
      </c>
      <c r="G15" s="262">
        <v>4</v>
      </c>
      <c r="H15" s="17" t="s">
        <v>2987</v>
      </c>
      <c r="I15" s="17" t="s">
        <v>199</v>
      </c>
      <c r="J15" s="17" t="s">
        <v>15825</v>
      </c>
      <c r="K15" s="17" t="s">
        <v>15826</v>
      </c>
      <c r="L15" s="17" t="s">
        <v>15835</v>
      </c>
      <c r="M15" s="17" t="s">
        <v>5190</v>
      </c>
      <c r="N15" s="17" t="s">
        <v>5190</v>
      </c>
      <c r="O15" s="236" t="s">
        <v>26520</v>
      </c>
      <c r="P15" s="17">
        <v>0</v>
      </c>
      <c r="Q15" s="17">
        <v>0</v>
      </c>
      <c r="R15" s="17" t="e">
        <v>#REF!</v>
      </c>
    </row>
    <row r="16" spans="1:18" x14ac:dyDescent="0.45">
      <c r="A16" s="258">
        <v>13</v>
      </c>
      <c r="B16" s="259" t="s">
        <v>15836</v>
      </c>
      <c r="C16" s="263" t="s">
        <v>1384</v>
      </c>
      <c r="D16" s="17" t="s">
        <v>3001</v>
      </c>
      <c r="E16" s="261" t="s">
        <v>21149</v>
      </c>
      <c r="F16" s="234" t="s">
        <v>21150</v>
      </c>
      <c r="G16" s="262">
        <v>5</v>
      </c>
      <c r="H16" s="17" t="s">
        <v>2988</v>
      </c>
      <c r="I16" s="17" t="s">
        <v>199</v>
      </c>
      <c r="J16" s="17" t="s">
        <v>15825</v>
      </c>
      <c r="K16" s="17" t="s">
        <v>15826</v>
      </c>
      <c r="L16" s="17" t="s">
        <v>15835</v>
      </c>
      <c r="M16" s="17" t="s">
        <v>15836</v>
      </c>
      <c r="N16" s="17" t="s">
        <v>5191</v>
      </c>
      <c r="O16" s="236" t="s">
        <v>5191</v>
      </c>
      <c r="P16" s="17">
        <v>1</v>
      </c>
      <c r="Q16" s="17">
        <v>1</v>
      </c>
      <c r="R16" s="17" t="e">
        <v>#REF!</v>
      </c>
    </row>
    <row r="17" spans="1:18" x14ac:dyDescent="0.45">
      <c r="A17" s="258">
        <v>14</v>
      </c>
      <c r="B17" s="259" t="s">
        <v>15837</v>
      </c>
      <c r="C17" s="263" t="s">
        <v>1385</v>
      </c>
      <c r="D17" s="17" t="s">
        <v>3002</v>
      </c>
      <c r="E17" s="261" t="s">
        <v>21148</v>
      </c>
      <c r="F17" s="234" t="s">
        <v>21159</v>
      </c>
      <c r="G17" s="262">
        <v>4</v>
      </c>
      <c r="H17" s="17" t="s">
        <v>2987</v>
      </c>
      <c r="I17" s="17" t="s">
        <v>199</v>
      </c>
      <c r="J17" s="17" t="s">
        <v>15825</v>
      </c>
      <c r="K17" s="17" t="s">
        <v>15826</v>
      </c>
      <c r="L17" s="17" t="s">
        <v>15837</v>
      </c>
      <c r="M17" s="17" t="s">
        <v>5190</v>
      </c>
      <c r="N17" s="17" t="s">
        <v>5190</v>
      </c>
      <c r="O17" s="236" t="s">
        <v>26520</v>
      </c>
      <c r="P17" s="17">
        <v>0</v>
      </c>
      <c r="Q17" s="17">
        <v>0</v>
      </c>
      <c r="R17" s="17" t="e">
        <v>#REF!</v>
      </c>
    </row>
    <row r="18" spans="1:18" x14ac:dyDescent="0.45">
      <c r="A18" s="258">
        <v>15</v>
      </c>
      <c r="B18" s="259" t="s">
        <v>15838</v>
      </c>
      <c r="C18" s="263" t="s">
        <v>1385</v>
      </c>
      <c r="D18" s="17" t="s">
        <v>3003</v>
      </c>
      <c r="E18" s="261" t="s">
        <v>21147</v>
      </c>
      <c r="F18" s="234" t="s">
        <v>21148</v>
      </c>
      <c r="G18" s="262">
        <v>5</v>
      </c>
      <c r="H18" s="17" t="s">
        <v>2988</v>
      </c>
      <c r="I18" s="17" t="s">
        <v>199</v>
      </c>
      <c r="J18" s="17" t="s">
        <v>15825</v>
      </c>
      <c r="K18" s="17" t="s">
        <v>15826</v>
      </c>
      <c r="L18" s="17" t="s">
        <v>15837</v>
      </c>
      <c r="M18" s="17" t="s">
        <v>15838</v>
      </c>
      <c r="N18" s="17" t="s">
        <v>5191</v>
      </c>
      <c r="O18" s="236" t="s">
        <v>5191</v>
      </c>
      <c r="P18" s="17">
        <v>1</v>
      </c>
      <c r="Q18" s="17">
        <v>1</v>
      </c>
      <c r="R18" s="17" t="e">
        <v>#REF!</v>
      </c>
    </row>
    <row r="19" spans="1:18" x14ac:dyDescent="0.45">
      <c r="A19" s="258">
        <v>16</v>
      </c>
      <c r="B19" s="259" t="s">
        <v>15839</v>
      </c>
      <c r="C19" s="263" t="s">
        <v>1386</v>
      </c>
      <c r="D19" s="17" t="s">
        <v>3004</v>
      </c>
      <c r="E19" s="261" t="s">
        <v>21146</v>
      </c>
      <c r="F19" s="234" t="s">
        <v>21159</v>
      </c>
      <c r="G19" s="262">
        <v>4</v>
      </c>
      <c r="H19" s="17" t="s">
        <v>2987</v>
      </c>
      <c r="I19" s="17" t="s">
        <v>199</v>
      </c>
      <c r="J19" s="17" t="s">
        <v>15825</v>
      </c>
      <c r="K19" s="17" t="s">
        <v>15826</v>
      </c>
      <c r="L19" s="17" t="s">
        <v>15839</v>
      </c>
      <c r="M19" s="17" t="s">
        <v>5190</v>
      </c>
      <c r="N19" s="17" t="s">
        <v>5190</v>
      </c>
      <c r="O19" s="236" t="s">
        <v>26520</v>
      </c>
      <c r="P19" s="17">
        <v>0</v>
      </c>
      <c r="Q19" s="17">
        <v>0</v>
      </c>
      <c r="R19" s="17" t="e">
        <v>#REF!</v>
      </c>
    </row>
    <row r="20" spans="1:18" x14ac:dyDescent="0.45">
      <c r="A20" s="258">
        <v>17</v>
      </c>
      <c r="B20" s="259" t="s">
        <v>15840</v>
      </c>
      <c r="C20" s="263" t="s">
        <v>1387</v>
      </c>
      <c r="D20" s="17" t="s">
        <v>3005</v>
      </c>
      <c r="E20" s="261" t="s">
        <v>21145</v>
      </c>
      <c r="F20" s="234" t="s">
        <v>21146</v>
      </c>
      <c r="G20" s="262">
        <v>5</v>
      </c>
      <c r="H20" s="17" t="s">
        <v>2988</v>
      </c>
      <c r="I20" s="17" t="s">
        <v>199</v>
      </c>
      <c r="J20" s="17" t="s">
        <v>15825</v>
      </c>
      <c r="K20" s="17" t="s">
        <v>15826</v>
      </c>
      <c r="L20" s="17" t="s">
        <v>15839</v>
      </c>
      <c r="M20" s="17" t="s">
        <v>15840</v>
      </c>
      <c r="N20" s="17" t="s">
        <v>5190</v>
      </c>
      <c r="O20" s="236" t="s">
        <v>5191</v>
      </c>
      <c r="P20" s="17">
        <v>1</v>
      </c>
      <c r="Q20" s="17">
        <v>1</v>
      </c>
      <c r="R20" s="17" t="e">
        <v>#REF!</v>
      </c>
    </row>
    <row r="21" spans="1:18" x14ac:dyDescent="0.45">
      <c r="A21" s="258">
        <v>18</v>
      </c>
      <c r="B21" s="259" t="s">
        <v>15841</v>
      </c>
      <c r="C21" s="263" t="s">
        <v>1388</v>
      </c>
      <c r="D21" s="17" t="s">
        <v>3006</v>
      </c>
      <c r="E21" s="261" t="s">
        <v>21144</v>
      </c>
      <c r="F21" s="234" t="s">
        <v>21146</v>
      </c>
      <c r="G21" s="262">
        <v>5</v>
      </c>
      <c r="H21" s="17" t="s">
        <v>2988</v>
      </c>
      <c r="I21" s="17" t="s">
        <v>199</v>
      </c>
      <c r="J21" s="17" t="s">
        <v>15825</v>
      </c>
      <c r="K21" s="17" t="s">
        <v>15826</v>
      </c>
      <c r="L21" s="17" t="s">
        <v>15839</v>
      </c>
      <c r="M21" s="17" t="s">
        <v>15841</v>
      </c>
      <c r="N21" s="17" t="s">
        <v>5190</v>
      </c>
      <c r="O21" s="236" t="s">
        <v>5191</v>
      </c>
      <c r="P21" s="17">
        <v>1</v>
      </c>
      <c r="Q21" s="17">
        <v>1</v>
      </c>
      <c r="R21" s="17" t="e">
        <v>#REF!</v>
      </c>
    </row>
    <row r="22" spans="1:18" x14ac:dyDescent="0.45">
      <c r="A22" s="258">
        <v>19</v>
      </c>
      <c r="B22" s="259" t="s">
        <v>15842</v>
      </c>
      <c r="C22" s="263" t="s">
        <v>1389</v>
      </c>
      <c r="D22" s="17" t="s">
        <v>3007</v>
      </c>
      <c r="E22" s="261" t="s">
        <v>21143</v>
      </c>
      <c r="F22" s="234" t="s">
        <v>21160</v>
      </c>
      <c r="G22" s="262">
        <v>3</v>
      </c>
      <c r="H22" s="17" t="s">
        <v>2986</v>
      </c>
      <c r="I22" s="17" t="s">
        <v>199</v>
      </c>
      <c r="J22" s="17" t="s">
        <v>15825</v>
      </c>
      <c r="K22" s="17" t="s">
        <v>15842</v>
      </c>
      <c r="L22" s="17" t="s">
        <v>5190</v>
      </c>
      <c r="M22" s="17" t="s">
        <v>5190</v>
      </c>
      <c r="N22" s="17" t="s">
        <v>5190</v>
      </c>
      <c r="O22" s="236" t="s">
        <v>26520</v>
      </c>
      <c r="P22" s="17">
        <v>0</v>
      </c>
      <c r="Q22" s="17">
        <v>0</v>
      </c>
      <c r="R22" s="17" t="e">
        <v>#REF!</v>
      </c>
    </row>
    <row r="23" spans="1:18" x14ac:dyDescent="0.45">
      <c r="A23" s="258">
        <v>20</v>
      </c>
      <c r="B23" s="259" t="s">
        <v>15843</v>
      </c>
      <c r="C23" s="263" t="s">
        <v>1389</v>
      </c>
      <c r="D23" s="17" t="s">
        <v>3008</v>
      </c>
      <c r="E23" s="261" t="s">
        <v>21142</v>
      </c>
      <c r="F23" s="234" t="s">
        <v>21143</v>
      </c>
      <c r="G23" s="262">
        <v>4</v>
      </c>
      <c r="H23" s="17" t="s">
        <v>2987</v>
      </c>
      <c r="I23" s="17" t="s">
        <v>199</v>
      </c>
      <c r="J23" s="17" t="s">
        <v>15825</v>
      </c>
      <c r="K23" s="17" t="s">
        <v>15842</v>
      </c>
      <c r="L23" s="17" t="s">
        <v>15843</v>
      </c>
      <c r="M23" s="17" t="s">
        <v>5190</v>
      </c>
      <c r="N23" s="17" t="s">
        <v>5190</v>
      </c>
      <c r="O23" s="236" t="s">
        <v>26520</v>
      </c>
      <c r="P23" s="17">
        <v>0</v>
      </c>
      <c r="Q23" s="17">
        <v>0</v>
      </c>
      <c r="R23" s="17" t="e">
        <v>#REF!</v>
      </c>
    </row>
    <row r="24" spans="1:18" x14ac:dyDescent="0.45">
      <c r="A24" s="258">
        <v>21</v>
      </c>
      <c r="B24" s="259" t="s">
        <v>15844</v>
      </c>
      <c r="C24" s="263" t="s">
        <v>1390</v>
      </c>
      <c r="D24" s="17" t="s">
        <v>3009</v>
      </c>
      <c r="E24" s="261" t="s">
        <v>21141</v>
      </c>
      <c r="F24" s="234" t="s">
        <v>21142</v>
      </c>
      <c r="G24" s="262">
        <v>5</v>
      </c>
      <c r="H24" s="17" t="s">
        <v>2988</v>
      </c>
      <c r="I24" s="17" t="s">
        <v>199</v>
      </c>
      <c r="J24" s="17" t="s">
        <v>15825</v>
      </c>
      <c r="K24" s="17" t="s">
        <v>15842</v>
      </c>
      <c r="L24" s="17" t="s">
        <v>15843</v>
      </c>
      <c r="M24" s="17" t="s">
        <v>15844</v>
      </c>
      <c r="N24" s="17" t="s">
        <v>5190</v>
      </c>
      <c r="O24" s="236" t="s">
        <v>5191</v>
      </c>
      <c r="P24" s="17">
        <v>1</v>
      </c>
      <c r="Q24" s="17">
        <v>1</v>
      </c>
      <c r="R24" s="17" t="e">
        <v>#REF!</v>
      </c>
    </row>
    <row r="25" spans="1:18" x14ac:dyDescent="0.45">
      <c r="A25" s="258">
        <v>22</v>
      </c>
      <c r="B25" s="259" t="s">
        <v>15845</v>
      </c>
      <c r="C25" s="263" t="s">
        <v>1391</v>
      </c>
      <c r="D25" s="17" t="s">
        <v>3010</v>
      </c>
      <c r="E25" s="261" t="s">
        <v>21140</v>
      </c>
      <c r="F25" s="234" t="s">
        <v>21142</v>
      </c>
      <c r="G25" s="262">
        <v>5</v>
      </c>
      <c r="H25" s="17" t="s">
        <v>2988</v>
      </c>
      <c r="I25" s="17" t="s">
        <v>199</v>
      </c>
      <c r="J25" s="17" t="s">
        <v>15825</v>
      </c>
      <c r="K25" s="17" t="s">
        <v>15842</v>
      </c>
      <c r="L25" s="17" t="s">
        <v>15843</v>
      </c>
      <c r="M25" s="17" t="s">
        <v>15845</v>
      </c>
      <c r="N25" s="17" t="s">
        <v>5190</v>
      </c>
      <c r="O25" s="236" t="s">
        <v>5191</v>
      </c>
      <c r="P25" s="17">
        <v>3</v>
      </c>
      <c r="Q25" s="17">
        <v>3</v>
      </c>
      <c r="R25" s="17" t="e">
        <v>#REF!</v>
      </c>
    </row>
    <row r="26" spans="1:18" x14ac:dyDescent="0.45">
      <c r="A26" s="258">
        <v>23</v>
      </c>
      <c r="B26" s="259" t="s">
        <v>15846</v>
      </c>
      <c r="C26" s="263" t="s">
        <v>1392</v>
      </c>
      <c r="D26" s="17" t="s">
        <v>3011</v>
      </c>
      <c r="E26" s="261" t="s">
        <v>21139</v>
      </c>
      <c r="F26" s="234" t="s">
        <v>21160</v>
      </c>
      <c r="G26" s="262">
        <v>3</v>
      </c>
      <c r="H26" s="17" t="s">
        <v>2986</v>
      </c>
      <c r="I26" s="17" t="s">
        <v>199</v>
      </c>
      <c r="J26" s="17" t="s">
        <v>15825</v>
      </c>
      <c r="K26" s="17" t="s">
        <v>15846</v>
      </c>
      <c r="L26" s="17" t="s">
        <v>5190</v>
      </c>
      <c r="M26" s="17" t="s">
        <v>5190</v>
      </c>
      <c r="N26" s="17" t="s">
        <v>5190</v>
      </c>
      <c r="O26" s="236" t="s">
        <v>26520</v>
      </c>
      <c r="P26" s="17">
        <v>0</v>
      </c>
      <c r="Q26" s="17">
        <v>0</v>
      </c>
      <c r="R26" s="17" t="e">
        <v>#REF!</v>
      </c>
    </row>
    <row r="27" spans="1:18" x14ac:dyDescent="0.45">
      <c r="A27" s="258">
        <v>24</v>
      </c>
      <c r="B27" s="259" t="s">
        <v>15847</v>
      </c>
      <c r="C27" s="263" t="s">
        <v>1393</v>
      </c>
      <c r="D27" s="17" t="s">
        <v>3012</v>
      </c>
      <c r="E27" s="261" t="s">
        <v>21138</v>
      </c>
      <c r="F27" s="234" t="s">
        <v>21139</v>
      </c>
      <c r="G27" s="262">
        <v>4</v>
      </c>
      <c r="H27" s="17" t="s">
        <v>2987</v>
      </c>
      <c r="I27" s="17" t="s">
        <v>199</v>
      </c>
      <c r="J27" s="17" t="s">
        <v>15825</v>
      </c>
      <c r="K27" s="17" t="s">
        <v>15846</v>
      </c>
      <c r="L27" s="17" t="s">
        <v>15847</v>
      </c>
      <c r="M27" s="17" t="s">
        <v>5190</v>
      </c>
      <c r="N27" s="17" t="s">
        <v>5190</v>
      </c>
      <c r="O27" s="236" t="s">
        <v>26520</v>
      </c>
      <c r="P27" s="17">
        <v>0</v>
      </c>
      <c r="Q27" s="17">
        <v>0</v>
      </c>
      <c r="R27" s="17" t="e">
        <v>#REF!</v>
      </c>
    </row>
    <row r="28" spans="1:18" x14ac:dyDescent="0.45">
      <c r="A28" s="258">
        <v>25</v>
      </c>
      <c r="B28" s="259" t="s">
        <v>15848</v>
      </c>
      <c r="C28" s="263" t="s">
        <v>1393</v>
      </c>
      <c r="D28" s="17" t="s">
        <v>3013</v>
      </c>
      <c r="E28" s="261" t="s">
        <v>21137</v>
      </c>
      <c r="F28" s="234" t="s">
        <v>21138</v>
      </c>
      <c r="G28" s="262">
        <v>5</v>
      </c>
      <c r="H28" s="17" t="s">
        <v>2988</v>
      </c>
      <c r="I28" s="17" t="s">
        <v>199</v>
      </c>
      <c r="J28" s="17" t="s">
        <v>15825</v>
      </c>
      <c r="K28" s="17" t="s">
        <v>15846</v>
      </c>
      <c r="L28" s="17" t="s">
        <v>15847</v>
      </c>
      <c r="M28" s="17" t="s">
        <v>15848</v>
      </c>
      <c r="N28" s="17" t="s">
        <v>5191</v>
      </c>
      <c r="O28" s="236" t="s">
        <v>5191</v>
      </c>
      <c r="P28" s="17">
        <v>1</v>
      </c>
      <c r="Q28" s="17">
        <v>1</v>
      </c>
      <c r="R28" s="17" t="e">
        <v>#REF!</v>
      </c>
    </row>
    <row r="29" spans="1:18" x14ac:dyDescent="0.45">
      <c r="A29" s="258">
        <v>26</v>
      </c>
      <c r="B29" s="259" t="s">
        <v>15849</v>
      </c>
      <c r="C29" s="263" t="s">
        <v>1394</v>
      </c>
      <c r="D29" s="17" t="s">
        <v>3014</v>
      </c>
      <c r="E29" s="261" t="s">
        <v>21136</v>
      </c>
      <c r="F29" s="234" t="s">
        <v>21139</v>
      </c>
      <c r="G29" s="262">
        <v>4</v>
      </c>
      <c r="H29" s="17" t="s">
        <v>2987</v>
      </c>
      <c r="I29" s="17" t="s">
        <v>199</v>
      </c>
      <c r="J29" s="17" t="s">
        <v>15825</v>
      </c>
      <c r="K29" s="17" t="s">
        <v>15846</v>
      </c>
      <c r="L29" s="17" t="s">
        <v>15849</v>
      </c>
      <c r="M29" s="17" t="s">
        <v>5190</v>
      </c>
      <c r="N29" s="17" t="s">
        <v>5190</v>
      </c>
      <c r="O29" s="236" t="s">
        <v>26520</v>
      </c>
      <c r="P29" s="17">
        <v>0</v>
      </c>
      <c r="Q29" s="17">
        <v>0</v>
      </c>
      <c r="R29" s="17" t="e">
        <v>#REF!</v>
      </c>
    </row>
    <row r="30" spans="1:18" x14ac:dyDescent="0.45">
      <c r="A30" s="258">
        <v>27</v>
      </c>
      <c r="B30" s="259" t="s">
        <v>15850</v>
      </c>
      <c r="C30" s="263" t="s">
        <v>1395</v>
      </c>
      <c r="D30" s="17" t="s">
        <v>3015</v>
      </c>
      <c r="E30" s="261" t="s">
        <v>21135</v>
      </c>
      <c r="F30" s="234" t="s">
        <v>21136</v>
      </c>
      <c r="G30" s="262">
        <v>5</v>
      </c>
      <c r="H30" s="17" t="s">
        <v>2988</v>
      </c>
      <c r="I30" s="17" t="s">
        <v>199</v>
      </c>
      <c r="J30" s="17" t="s">
        <v>15825</v>
      </c>
      <c r="K30" s="17" t="s">
        <v>15846</v>
      </c>
      <c r="L30" s="17" t="s">
        <v>15849</v>
      </c>
      <c r="M30" s="17" t="s">
        <v>15850</v>
      </c>
      <c r="N30" s="17" t="s">
        <v>5191</v>
      </c>
      <c r="O30" s="236" t="s">
        <v>5191</v>
      </c>
      <c r="P30" s="17">
        <v>1</v>
      </c>
      <c r="Q30" s="17">
        <v>1</v>
      </c>
      <c r="R30" s="17" t="e">
        <v>#REF!</v>
      </c>
    </row>
    <row r="31" spans="1:18" x14ac:dyDescent="0.45">
      <c r="A31" s="258">
        <v>28</v>
      </c>
      <c r="B31" s="259" t="s">
        <v>15851</v>
      </c>
      <c r="C31" s="263" t="s">
        <v>1396</v>
      </c>
      <c r="D31" s="17" t="s">
        <v>3016</v>
      </c>
      <c r="E31" s="261" t="s">
        <v>21134</v>
      </c>
      <c r="F31" s="234" t="s">
        <v>21139</v>
      </c>
      <c r="G31" s="262">
        <v>4</v>
      </c>
      <c r="H31" s="17" t="s">
        <v>2987</v>
      </c>
      <c r="I31" s="17" t="s">
        <v>199</v>
      </c>
      <c r="J31" s="17" t="s">
        <v>15825</v>
      </c>
      <c r="K31" s="17" t="s">
        <v>15846</v>
      </c>
      <c r="L31" s="17" t="s">
        <v>15851</v>
      </c>
      <c r="M31" s="17" t="s">
        <v>5190</v>
      </c>
      <c r="N31" s="17" t="s">
        <v>5190</v>
      </c>
      <c r="O31" s="236" t="s">
        <v>26520</v>
      </c>
      <c r="P31" s="17">
        <v>0</v>
      </c>
      <c r="Q31" s="17">
        <v>0</v>
      </c>
      <c r="R31" s="17" t="e">
        <v>#REF!</v>
      </c>
    </row>
    <row r="32" spans="1:18" x14ac:dyDescent="0.45">
      <c r="A32" s="258">
        <v>29</v>
      </c>
      <c r="B32" s="259" t="s">
        <v>15852</v>
      </c>
      <c r="C32" s="263" t="s">
        <v>1397</v>
      </c>
      <c r="D32" s="17" t="s">
        <v>3017</v>
      </c>
      <c r="E32" s="261" t="s">
        <v>21133</v>
      </c>
      <c r="F32" s="234" t="s">
        <v>21134</v>
      </c>
      <c r="G32" s="262">
        <v>5</v>
      </c>
      <c r="H32" s="17" t="s">
        <v>2988</v>
      </c>
      <c r="I32" s="17" t="s">
        <v>199</v>
      </c>
      <c r="J32" s="17" t="s">
        <v>15825</v>
      </c>
      <c r="K32" s="17" t="s">
        <v>15846</v>
      </c>
      <c r="L32" s="17" t="s">
        <v>15851</v>
      </c>
      <c r="M32" s="17" t="s">
        <v>15852</v>
      </c>
      <c r="N32" s="17" t="s">
        <v>5190</v>
      </c>
      <c r="O32" s="236" t="s">
        <v>5191</v>
      </c>
      <c r="P32" s="17">
        <v>1</v>
      </c>
      <c r="Q32" s="17">
        <v>1</v>
      </c>
      <c r="R32" s="17" t="e">
        <v>#REF!</v>
      </c>
    </row>
    <row r="33" spans="1:18" x14ac:dyDescent="0.45">
      <c r="A33" s="258">
        <v>30</v>
      </c>
      <c r="B33" s="259" t="s">
        <v>15853</v>
      </c>
      <c r="C33" s="263" t="s">
        <v>1398</v>
      </c>
      <c r="D33" s="17" t="s">
        <v>3018</v>
      </c>
      <c r="E33" s="261" t="s">
        <v>21132</v>
      </c>
      <c r="F33" s="234" t="s">
        <v>21134</v>
      </c>
      <c r="G33" s="262">
        <v>5</v>
      </c>
      <c r="H33" s="17" t="s">
        <v>2988</v>
      </c>
      <c r="I33" s="17" t="s">
        <v>199</v>
      </c>
      <c r="J33" s="17" t="s">
        <v>15825</v>
      </c>
      <c r="K33" s="17" t="s">
        <v>15846</v>
      </c>
      <c r="L33" s="17" t="s">
        <v>15851</v>
      </c>
      <c r="M33" s="17" t="s">
        <v>15853</v>
      </c>
      <c r="N33" s="17" t="s">
        <v>5190</v>
      </c>
      <c r="O33" s="236" t="s">
        <v>5191</v>
      </c>
      <c r="P33" s="17">
        <v>1</v>
      </c>
      <c r="Q33" s="17">
        <v>1</v>
      </c>
      <c r="R33" s="17" t="e">
        <v>#REF!</v>
      </c>
    </row>
    <row r="34" spans="1:18" x14ac:dyDescent="0.45">
      <c r="A34" s="258">
        <v>31</v>
      </c>
      <c r="B34" s="259" t="s">
        <v>15854</v>
      </c>
      <c r="C34" s="263" t="s">
        <v>1399</v>
      </c>
      <c r="D34" s="17" t="s">
        <v>3019</v>
      </c>
      <c r="E34" s="261" t="s">
        <v>21131</v>
      </c>
      <c r="F34" s="234" t="s">
        <v>21134</v>
      </c>
      <c r="G34" s="262">
        <v>5</v>
      </c>
      <c r="H34" s="17" t="s">
        <v>2988</v>
      </c>
      <c r="I34" s="17" t="s">
        <v>199</v>
      </c>
      <c r="J34" s="17" t="s">
        <v>15825</v>
      </c>
      <c r="K34" s="17" t="s">
        <v>15846</v>
      </c>
      <c r="L34" s="17" t="s">
        <v>15851</v>
      </c>
      <c r="M34" s="17" t="s">
        <v>15854</v>
      </c>
      <c r="N34" s="17" t="s">
        <v>5190</v>
      </c>
      <c r="O34" s="236" t="s">
        <v>5191</v>
      </c>
      <c r="P34" s="17">
        <v>1</v>
      </c>
      <c r="Q34" s="17">
        <v>1</v>
      </c>
      <c r="R34" s="17" t="e">
        <v>#REF!</v>
      </c>
    </row>
    <row r="35" spans="1:18" x14ac:dyDescent="0.45">
      <c r="A35" s="258">
        <v>32</v>
      </c>
      <c r="B35" s="259" t="s">
        <v>15855</v>
      </c>
      <c r="C35" s="263" t="s">
        <v>1400</v>
      </c>
      <c r="D35" s="17" t="s">
        <v>3020</v>
      </c>
      <c r="E35" s="261" t="s">
        <v>21130</v>
      </c>
      <c r="F35" s="234" t="s">
        <v>21134</v>
      </c>
      <c r="G35" s="262">
        <v>5</v>
      </c>
      <c r="H35" s="17" t="s">
        <v>2988</v>
      </c>
      <c r="I35" s="17" t="s">
        <v>199</v>
      </c>
      <c r="J35" s="17" t="s">
        <v>15825</v>
      </c>
      <c r="K35" s="17" t="s">
        <v>15846</v>
      </c>
      <c r="L35" s="17" t="s">
        <v>15851</v>
      </c>
      <c r="M35" s="17" t="s">
        <v>15855</v>
      </c>
      <c r="N35" s="17" t="s">
        <v>5190</v>
      </c>
      <c r="O35" s="236" t="s">
        <v>5191</v>
      </c>
      <c r="P35" s="17">
        <v>1</v>
      </c>
      <c r="Q35" s="17">
        <v>1</v>
      </c>
      <c r="R35" s="17" t="e">
        <v>#REF!</v>
      </c>
    </row>
    <row r="36" spans="1:18" x14ac:dyDescent="0.45">
      <c r="A36" s="258">
        <v>33</v>
      </c>
      <c r="B36" s="259" t="s">
        <v>15856</v>
      </c>
      <c r="C36" s="263" t="s">
        <v>1401</v>
      </c>
      <c r="D36" s="17" t="s">
        <v>3021</v>
      </c>
      <c r="E36" s="261" t="s">
        <v>21129</v>
      </c>
      <c r="F36" s="234" t="s">
        <v>21134</v>
      </c>
      <c r="G36" s="262">
        <v>5</v>
      </c>
      <c r="H36" s="17" t="s">
        <v>2988</v>
      </c>
      <c r="I36" s="17" t="s">
        <v>199</v>
      </c>
      <c r="J36" s="17" t="s">
        <v>15825</v>
      </c>
      <c r="K36" s="17" t="s">
        <v>15846</v>
      </c>
      <c r="L36" s="17" t="s">
        <v>15851</v>
      </c>
      <c r="M36" s="17" t="s">
        <v>15856</v>
      </c>
      <c r="N36" s="17" t="s">
        <v>5190</v>
      </c>
      <c r="O36" s="236" t="s">
        <v>5191</v>
      </c>
      <c r="P36" s="17">
        <v>2</v>
      </c>
      <c r="Q36" s="17">
        <v>2</v>
      </c>
      <c r="R36" s="17" t="e">
        <v>#REF!</v>
      </c>
    </row>
    <row r="37" spans="1:18" x14ac:dyDescent="0.45">
      <c r="A37" s="258">
        <v>34</v>
      </c>
      <c r="B37" s="259" t="s">
        <v>15857</v>
      </c>
      <c r="C37" s="263" t="s">
        <v>1402</v>
      </c>
      <c r="D37" s="17" t="s">
        <v>3022</v>
      </c>
      <c r="E37" s="261" t="s">
        <v>21128</v>
      </c>
      <c r="F37" s="234" t="s">
        <v>21134</v>
      </c>
      <c r="G37" s="262">
        <v>5</v>
      </c>
      <c r="H37" s="17" t="s">
        <v>2988</v>
      </c>
      <c r="I37" s="17" t="s">
        <v>199</v>
      </c>
      <c r="J37" s="17" t="s">
        <v>15825</v>
      </c>
      <c r="K37" s="17" t="s">
        <v>15846</v>
      </c>
      <c r="L37" s="17" t="s">
        <v>15851</v>
      </c>
      <c r="M37" s="17" t="s">
        <v>15857</v>
      </c>
      <c r="N37" s="17" t="s">
        <v>5190</v>
      </c>
      <c r="O37" s="236" t="s">
        <v>5191</v>
      </c>
      <c r="P37" s="17">
        <v>1</v>
      </c>
      <c r="Q37" s="17">
        <v>1</v>
      </c>
      <c r="R37" s="17" t="e">
        <v>#REF!</v>
      </c>
    </row>
    <row r="38" spans="1:18" x14ac:dyDescent="0.45">
      <c r="A38" s="258">
        <v>35</v>
      </c>
      <c r="B38" s="259" t="s">
        <v>15858</v>
      </c>
      <c r="C38" s="263" t="s">
        <v>1403</v>
      </c>
      <c r="D38" s="17" t="s">
        <v>3023</v>
      </c>
      <c r="E38" s="261" t="s">
        <v>21127</v>
      </c>
      <c r="F38" s="234" t="s">
        <v>21134</v>
      </c>
      <c r="G38" s="262">
        <v>5</v>
      </c>
      <c r="H38" s="17" t="s">
        <v>2988</v>
      </c>
      <c r="I38" s="17" t="s">
        <v>199</v>
      </c>
      <c r="J38" s="17" t="s">
        <v>15825</v>
      </c>
      <c r="K38" s="17" t="s">
        <v>15846</v>
      </c>
      <c r="L38" s="17" t="s">
        <v>15851</v>
      </c>
      <c r="M38" s="17" t="s">
        <v>15858</v>
      </c>
      <c r="N38" s="17" t="s">
        <v>5190</v>
      </c>
      <c r="O38" s="236" t="s">
        <v>5191</v>
      </c>
      <c r="P38" s="17">
        <v>5</v>
      </c>
      <c r="Q38" s="17">
        <v>5</v>
      </c>
      <c r="R38" s="17" t="e">
        <v>#REF!</v>
      </c>
    </row>
    <row r="39" spans="1:18" x14ac:dyDescent="0.45">
      <c r="A39" s="258">
        <v>36</v>
      </c>
      <c r="B39" s="259" t="s">
        <v>15859</v>
      </c>
      <c r="C39" s="263" t="s">
        <v>1404</v>
      </c>
      <c r="D39" s="17" t="s">
        <v>3024</v>
      </c>
      <c r="E39" s="261" t="s">
        <v>21126</v>
      </c>
      <c r="F39" s="234" t="s">
        <v>21160</v>
      </c>
      <c r="G39" s="262">
        <v>3</v>
      </c>
      <c r="H39" s="17" t="s">
        <v>2986</v>
      </c>
      <c r="I39" s="17" t="s">
        <v>199</v>
      </c>
      <c r="J39" s="17" t="s">
        <v>15825</v>
      </c>
      <c r="K39" s="17" t="s">
        <v>15859</v>
      </c>
      <c r="L39" s="17" t="s">
        <v>5190</v>
      </c>
      <c r="M39" s="17" t="s">
        <v>5190</v>
      </c>
      <c r="N39" s="17" t="s">
        <v>5190</v>
      </c>
      <c r="O39" s="236" t="s">
        <v>26520</v>
      </c>
      <c r="P39" s="17">
        <v>0</v>
      </c>
      <c r="Q39" s="17">
        <v>0</v>
      </c>
      <c r="R39" s="17" t="e">
        <v>#REF!</v>
      </c>
    </row>
    <row r="40" spans="1:18" x14ac:dyDescent="0.45">
      <c r="A40" s="258">
        <v>37</v>
      </c>
      <c r="B40" s="259" t="s">
        <v>15860</v>
      </c>
      <c r="C40" s="263" t="s">
        <v>1405</v>
      </c>
      <c r="D40" s="17" t="s">
        <v>3025</v>
      </c>
      <c r="E40" s="261" t="s">
        <v>21125</v>
      </c>
      <c r="F40" s="234" t="s">
        <v>21126</v>
      </c>
      <c r="G40" s="262">
        <v>4</v>
      </c>
      <c r="H40" s="17" t="s">
        <v>2987</v>
      </c>
      <c r="I40" s="17" t="s">
        <v>199</v>
      </c>
      <c r="J40" s="17" t="s">
        <v>15825</v>
      </c>
      <c r="K40" s="17" t="s">
        <v>15859</v>
      </c>
      <c r="L40" s="17" t="s">
        <v>15860</v>
      </c>
      <c r="M40" s="17" t="s">
        <v>5190</v>
      </c>
      <c r="N40" s="17" t="s">
        <v>5190</v>
      </c>
      <c r="O40" s="236" t="s">
        <v>26520</v>
      </c>
      <c r="P40" s="17">
        <v>0</v>
      </c>
      <c r="Q40" s="17">
        <v>0</v>
      </c>
      <c r="R40" s="17" t="e">
        <v>#REF!</v>
      </c>
    </row>
    <row r="41" spans="1:18" x14ac:dyDescent="0.45">
      <c r="A41" s="258">
        <v>38</v>
      </c>
      <c r="B41" s="259" t="s">
        <v>15861</v>
      </c>
      <c r="C41" s="263" t="s">
        <v>1406</v>
      </c>
      <c r="D41" s="17" t="s">
        <v>3026</v>
      </c>
      <c r="E41" s="261" t="s">
        <v>21124</v>
      </c>
      <c r="F41" s="234" t="s">
        <v>21125</v>
      </c>
      <c r="G41" s="262">
        <v>5</v>
      </c>
      <c r="H41" s="17" t="s">
        <v>2988</v>
      </c>
      <c r="I41" s="17" t="s">
        <v>199</v>
      </c>
      <c r="J41" s="17" t="s">
        <v>15825</v>
      </c>
      <c r="K41" s="17" t="s">
        <v>15859</v>
      </c>
      <c r="L41" s="17" t="s">
        <v>15860</v>
      </c>
      <c r="M41" s="17" t="s">
        <v>15861</v>
      </c>
      <c r="N41" s="17" t="s">
        <v>5190</v>
      </c>
      <c r="O41" s="236" t="s">
        <v>5191</v>
      </c>
      <c r="P41" s="17">
        <v>1</v>
      </c>
      <c r="Q41" s="17">
        <v>1</v>
      </c>
      <c r="R41" s="17" t="e">
        <v>#REF!</v>
      </c>
    </row>
    <row r="42" spans="1:18" x14ac:dyDescent="0.45">
      <c r="A42" s="258">
        <v>39</v>
      </c>
      <c r="B42" s="259" t="s">
        <v>15862</v>
      </c>
      <c r="C42" s="263" t="s">
        <v>1407</v>
      </c>
      <c r="D42" s="17" t="s">
        <v>3027</v>
      </c>
      <c r="E42" s="261" t="s">
        <v>21123</v>
      </c>
      <c r="F42" s="234" t="s">
        <v>21125</v>
      </c>
      <c r="G42" s="262">
        <v>5</v>
      </c>
      <c r="H42" s="17" t="s">
        <v>2988</v>
      </c>
      <c r="I42" s="17" t="s">
        <v>199</v>
      </c>
      <c r="J42" s="17" t="s">
        <v>15825</v>
      </c>
      <c r="K42" s="17" t="s">
        <v>15859</v>
      </c>
      <c r="L42" s="17" t="s">
        <v>15860</v>
      </c>
      <c r="M42" s="17" t="s">
        <v>15862</v>
      </c>
      <c r="N42" s="17" t="s">
        <v>5190</v>
      </c>
      <c r="O42" s="236" t="s">
        <v>5191</v>
      </c>
      <c r="P42" s="17">
        <v>4</v>
      </c>
      <c r="Q42" s="17">
        <v>4</v>
      </c>
      <c r="R42" s="17" t="e">
        <v>#REF!</v>
      </c>
    </row>
    <row r="43" spans="1:18" x14ac:dyDescent="0.45">
      <c r="A43" s="258">
        <v>40</v>
      </c>
      <c r="B43" s="259" t="s">
        <v>15863</v>
      </c>
      <c r="C43" s="263" t="s">
        <v>1408</v>
      </c>
      <c r="D43" s="17" t="s">
        <v>3028</v>
      </c>
      <c r="E43" s="261" t="s">
        <v>21122</v>
      </c>
      <c r="F43" s="234" t="s">
        <v>21126</v>
      </c>
      <c r="G43" s="262">
        <v>4</v>
      </c>
      <c r="H43" s="17" t="s">
        <v>2987</v>
      </c>
      <c r="I43" s="17" t="s">
        <v>199</v>
      </c>
      <c r="J43" s="17" t="s">
        <v>15825</v>
      </c>
      <c r="K43" s="17" t="s">
        <v>15859</v>
      </c>
      <c r="L43" s="17" t="s">
        <v>15863</v>
      </c>
      <c r="M43" s="17" t="s">
        <v>5190</v>
      </c>
      <c r="N43" s="17" t="s">
        <v>5190</v>
      </c>
      <c r="O43" s="236" t="s">
        <v>26520</v>
      </c>
      <c r="P43" s="17">
        <v>0</v>
      </c>
      <c r="Q43" s="17">
        <v>0</v>
      </c>
      <c r="R43" s="17" t="e">
        <v>#REF!</v>
      </c>
    </row>
    <row r="44" spans="1:18" x14ac:dyDescent="0.45">
      <c r="A44" s="258">
        <v>41</v>
      </c>
      <c r="B44" s="259" t="s">
        <v>15864</v>
      </c>
      <c r="C44" s="263" t="s">
        <v>1409</v>
      </c>
      <c r="D44" s="17" t="s">
        <v>3029</v>
      </c>
      <c r="E44" s="261" t="s">
        <v>21121</v>
      </c>
      <c r="F44" s="234" t="s">
        <v>21122</v>
      </c>
      <c r="G44" s="262">
        <v>5</v>
      </c>
      <c r="H44" s="17" t="s">
        <v>2988</v>
      </c>
      <c r="I44" s="17" t="s">
        <v>199</v>
      </c>
      <c r="J44" s="17" t="s">
        <v>15825</v>
      </c>
      <c r="K44" s="17" t="s">
        <v>15859</v>
      </c>
      <c r="L44" s="17" t="s">
        <v>15863</v>
      </c>
      <c r="M44" s="17" t="s">
        <v>15864</v>
      </c>
      <c r="N44" s="17" t="s">
        <v>5190</v>
      </c>
      <c r="O44" s="236" t="s">
        <v>5191</v>
      </c>
      <c r="P44" s="17">
        <v>2</v>
      </c>
      <c r="Q44" s="17">
        <v>2</v>
      </c>
      <c r="R44" s="17" t="e">
        <v>#REF!</v>
      </c>
    </row>
    <row r="45" spans="1:18" x14ac:dyDescent="0.45">
      <c r="A45" s="258">
        <v>42</v>
      </c>
      <c r="B45" s="259" t="s">
        <v>15865</v>
      </c>
      <c r="C45" s="263" t="s">
        <v>1410</v>
      </c>
      <c r="D45" s="17" t="s">
        <v>3030</v>
      </c>
      <c r="E45" s="261" t="s">
        <v>21120</v>
      </c>
      <c r="F45" s="234" t="s">
        <v>21122</v>
      </c>
      <c r="G45" s="262">
        <v>5</v>
      </c>
      <c r="H45" s="17" t="s">
        <v>2988</v>
      </c>
      <c r="I45" s="17" t="s">
        <v>199</v>
      </c>
      <c r="J45" s="17" t="s">
        <v>15825</v>
      </c>
      <c r="K45" s="17" t="s">
        <v>15859</v>
      </c>
      <c r="L45" s="17" t="s">
        <v>15863</v>
      </c>
      <c r="M45" s="17" t="s">
        <v>15865</v>
      </c>
      <c r="N45" s="17" t="s">
        <v>5190</v>
      </c>
      <c r="O45" s="236" t="s">
        <v>5191</v>
      </c>
      <c r="P45" s="17">
        <v>1</v>
      </c>
      <c r="Q45" s="17">
        <v>1</v>
      </c>
      <c r="R45" s="17" t="e">
        <v>#REF!</v>
      </c>
    </row>
    <row r="46" spans="1:18" x14ac:dyDescent="0.45">
      <c r="A46" s="258">
        <v>43</v>
      </c>
      <c r="B46" s="259" t="s">
        <v>15866</v>
      </c>
      <c r="C46" s="263" t="s">
        <v>1411</v>
      </c>
      <c r="D46" s="17" t="s">
        <v>3031</v>
      </c>
      <c r="E46" s="261" t="s">
        <v>21119</v>
      </c>
      <c r="F46" s="234" t="s">
        <v>21160</v>
      </c>
      <c r="G46" s="262">
        <v>3</v>
      </c>
      <c r="H46" s="17" t="s">
        <v>2986</v>
      </c>
      <c r="I46" s="17" t="s">
        <v>199</v>
      </c>
      <c r="J46" s="17" t="s">
        <v>15825</v>
      </c>
      <c r="K46" s="17" t="s">
        <v>15866</v>
      </c>
      <c r="L46" s="17" t="s">
        <v>5190</v>
      </c>
      <c r="M46" s="17" t="s">
        <v>5190</v>
      </c>
      <c r="N46" s="17" t="s">
        <v>5190</v>
      </c>
      <c r="O46" s="236" t="s">
        <v>26520</v>
      </c>
      <c r="P46" s="17">
        <v>0</v>
      </c>
      <c r="Q46" s="17">
        <v>0</v>
      </c>
      <c r="R46" s="17" t="e">
        <v>#REF!</v>
      </c>
    </row>
    <row r="47" spans="1:18" x14ac:dyDescent="0.45">
      <c r="A47" s="258">
        <v>44</v>
      </c>
      <c r="B47" s="259" t="s">
        <v>15867</v>
      </c>
      <c r="C47" s="263" t="s">
        <v>1412</v>
      </c>
      <c r="D47" s="17" t="s">
        <v>3032</v>
      </c>
      <c r="E47" s="261" t="s">
        <v>21118</v>
      </c>
      <c r="F47" s="234" t="s">
        <v>21119</v>
      </c>
      <c r="G47" s="262">
        <v>4</v>
      </c>
      <c r="H47" s="17" t="s">
        <v>2987</v>
      </c>
      <c r="I47" s="17" t="s">
        <v>199</v>
      </c>
      <c r="J47" s="17" t="s">
        <v>15825</v>
      </c>
      <c r="K47" s="17" t="s">
        <v>15866</v>
      </c>
      <c r="L47" s="17" t="s">
        <v>15867</v>
      </c>
      <c r="M47" s="17" t="s">
        <v>5190</v>
      </c>
      <c r="N47" s="17" t="s">
        <v>5190</v>
      </c>
      <c r="O47" s="236" t="s">
        <v>26520</v>
      </c>
      <c r="P47" s="17">
        <v>0</v>
      </c>
      <c r="Q47" s="17">
        <v>0</v>
      </c>
      <c r="R47" s="17" t="e">
        <v>#REF!</v>
      </c>
    </row>
    <row r="48" spans="1:18" x14ac:dyDescent="0.45">
      <c r="A48" s="258">
        <v>45</v>
      </c>
      <c r="B48" s="259" t="s">
        <v>15868</v>
      </c>
      <c r="C48" s="263" t="s">
        <v>1412</v>
      </c>
      <c r="D48" s="17" t="s">
        <v>3033</v>
      </c>
      <c r="E48" s="261" t="s">
        <v>21117</v>
      </c>
      <c r="F48" s="234" t="s">
        <v>21118</v>
      </c>
      <c r="G48" s="262">
        <v>5</v>
      </c>
      <c r="H48" s="17" t="s">
        <v>2988</v>
      </c>
      <c r="I48" s="17" t="s">
        <v>199</v>
      </c>
      <c r="J48" s="17" t="s">
        <v>15825</v>
      </c>
      <c r="K48" s="17" t="s">
        <v>15866</v>
      </c>
      <c r="L48" s="17" t="s">
        <v>15867</v>
      </c>
      <c r="M48" s="17" t="s">
        <v>15868</v>
      </c>
      <c r="N48" s="17" t="s">
        <v>5191</v>
      </c>
      <c r="O48" s="236" t="s">
        <v>5191</v>
      </c>
      <c r="P48" s="17">
        <v>1</v>
      </c>
      <c r="Q48" s="17">
        <v>1</v>
      </c>
      <c r="R48" s="17" t="e">
        <v>#REF!</v>
      </c>
    </row>
    <row r="49" spans="1:18" x14ac:dyDescent="0.45">
      <c r="A49" s="258">
        <v>46</v>
      </c>
      <c r="B49" s="259" t="s">
        <v>15869</v>
      </c>
      <c r="C49" s="263" t="s">
        <v>1413</v>
      </c>
      <c r="D49" s="17" t="s">
        <v>3034</v>
      </c>
      <c r="E49" s="261" t="s">
        <v>21116</v>
      </c>
      <c r="F49" s="234" t="s">
        <v>21119</v>
      </c>
      <c r="G49" s="262">
        <v>4</v>
      </c>
      <c r="H49" s="17" t="s">
        <v>2987</v>
      </c>
      <c r="I49" s="17" t="s">
        <v>199</v>
      </c>
      <c r="J49" s="17" t="s">
        <v>15825</v>
      </c>
      <c r="K49" s="17" t="s">
        <v>15866</v>
      </c>
      <c r="L49" s="17" t="s">
        <v>15869</v>
      </c>
      <c r="M49" s="17" t="s">
        <v>5190</v>
      </c>
      <c r="N49" s="17" t="s">
        <v>5190</v>
      </c>
      <c r="O49" s="236" t="s">
        <v>26520</v>
      </c>
      <c r="P49" s="17">
        <v>0</v>
      </c>
      <c r="Q49" s="17">
        <v>0</v>
      </c>
      <c r="R49" s="17" t="e">
        <v>#REF!</v>
      </c>
    </row>
    <row r="50" spans="1:18" x14ac:dyDescent="0.45">
      <c r="A50" s="258">
        <v>47</v>
      </c>
      <c r="B50" s="259" t="s">
        <v>15870</v>
      </c>
      <c r="C50" s="263" t="s">
        <v>1413</v>
      </c>
      <c r="D50" s="17" t="s">
        <v>3035</v>
      </c>
      <c r="E50" s="261" t="s">
        <v>21115</v>
      </c>
      <c r="F50" s="234" t="s">
        <v>21116</v>
      </c>
      <c r="G50" s="262">
        <v>5</v>
      </c>
      <c r="H50" s="17" t="s">
        <v>2988</v>
      </c>
      <c r="I50" s="17" t="s">
        <v>199</v>
      </c>
      <c r="J50" s="17" t="s">
        <v>15825</v>
      </c>
      <c r="K50" s="17" t="s">
        <v>15866</v>
      </c>
      <c r="L50" s="17" t="s">
        <v>15869</v>
      </c>
      <c r="M50" s="17" t="s">
        <v>15870</v>
      </c>
      <c r="N50" s="17" t="s">
        <v>5191</v>
      </c>
      <c r="O50" s="236" t="s">
        <v>5191</v>
      </c>
      <c r="P50" s="17">
        <v>1</v>
      </c>
      <c r="Q50" s="17">
        <v>1</v>
      </c>
      <c r="R50" s="17" t="e">
        <v>#REF!</v>
      </c>
    </row>
    <row r="51" spans="1:18" x14ac:dyDescent="0.45">
      <c r="A51" s="258">
        <v>48</v>
      </c>
      <c r="B51" s="259" t="s">
        <v>15871</v>
      </c>
      <c r="C51" s="263" t="s">
        <v>1414</v>
      </c>
      <c r="D51" s="17" t="s">
        <v>3036</v>
      </c>
      <c r="E51" s="261" t="s">
        <v>21114</v>
      </c>
      <c r="F51" s="234" t="s">
        <v>21119</v>
      </c>
      <c r="G51" s="262">
        <v>4</v>
      </c>
      <c r="H51" s="17" t="s">
        <v>2987</v>
      </c>
      <c r="I51" s="17" t="s">
        <v>199</v>
      </c>
      <c r="J51" s="17" t="s">
        <v>15825</v>
      </c>
      <c r="K51" s="17" t="s">
        <v>15866</v>
      </c>
      <c r="L51" s="17" t="s">
        <v>15871</v>
      </c>
      <c r="M51" s="17" t="s">
        <v>5190</v>
      </c>
      <c r="N51" s="17" t="s">
        <v>5190</v>
      </c>
      <c r="O51" s="236" t="s">
        <v>26520</v>
      </c>
      <c r="P51" s="17">
        <v>0</v>
      </c>
      <c r="Q51" s="17">
        <v>0</v>
      </c>
      <c r="R51" s="17" t="e">
        <v>#REF!</v>
      </c>
    </row>
    <row r="52" spans="1:18" x14ac:dyDescent="0.45">
      <c r="A52" s="258">
        <v>49</v>
      </c>
      <c r="B52" s="259" t="s">
        <v>15872</v>
      </c>
      <c r="C52" s="263" t="s">
        <v>1414</v>
      </c>
      <c r="D52" s="17" t="s">
        <v>3037</v>
      </c>
      <c r="E52" s="261" t="s">
        <v>21113</v>
      </c>
      <c r="F52" s="234" t="s">
        <v>21114</v>
      </c>
      <c r="G52" s="262">
        <v>5</v>
      </c>
      <c r="H52" s="17" t="s">
        <v>2988</v>
      </c>
      <c r="I52" s="17" t="s">
        <v>199</v>
      </c>
      <c r="J52" s="17" t="s">
        <v>15825</v>
      </c>
      <c r="K52" s="17" t="s">
        <v>15866</v>
      </c>
      <c r="L52" s="17" t="s">
        <v>15871</v>
      </c>
      <c r="M52" s="17" t="s">
        <v>15872</v>
      </c>
      <c r="N52" s="17" t="s">
        <v>5191</v>
      </c>
      <c r="O52" s="236" t="s">
        <v>5191</v>
      </c>
      <c r="P52" s="17">
        <v>1</v>
      </c>
      <c r="Q52" s="17">
        <v>1</v>
      </c>
      <c r="R52" s="17" t="e">
        <v>#REF!</v>
      </c>
    </row>
    <row r="53" spans="1:18" x14ac:dyDescent="0.45">
      <c r="A53" s="258">
        <v>50</v>
      </c>
      <c r="B53" s="259" t="s">
        <v>15873</v>
      </c>
      <c r="C53" s="263" t="s">
        <v>1415</v>
      </c>
      <c r="D53" s="17" t="s">
        <v>3038</v>
      </c>
      <c r="E53" s="261" t="s">
        <v>21112</v>
      </c>
      <c r="F53" s="234" t="s">
        <v>21119</v>
      </c>
      <c r="G53" s="262">
        <v>4</v>
      </c>
      <c r="H53" s="17" t="s">
        <v>2987</v>
      </c>
      <c r="I53" s="17" t="s">
        <v>199</v>
      </c>
      <c r="J53" s="17" t="s">
        <v>15825</v>
      </c>
      <c r="K53" s="17" t="s">
        <v>15866</v>
      </c>
      <c r="L53" s="17" t="s">
        <v>15873</v>
      </c>
      <c r="M53" s="17" t="s">
        <v>5190</v>
      </c>
      <c r="N53" s="17" t="s">
        <v>5190</v>
      </c>
      <c r="O53" s="236" t="s">
        <v>26520</v>
      </c>
      <c r="P53" s="17">
        <v>0</v>
      </c>
      <c r="Q53" s="17">
        <v>0</v>
      </c>
      <c r="R53" s="17" t="e">
        <v>#REF!</v>
      </c>
    </row>
    <row r="54" spans="1:18" x14ac:dyDescent="0.45">
      <c r="A54" s="258">
        <v>51</v>
      </c>
      <c r="B54" s="259" t="s">
        <v>15874</v>
      </c>
      <c r="C54" s="263" t="s">
        <v>1416</v>
      </c>
      <c r="D54" s="17" t="s">
        <v>3039</v>
      </c>
      <c r="E54" s="261" t="s">
        <v>21111</v>
      </c>
      <c r="F54" s="234" t="s">
        <v>21112</v>
      </c>
      <c r="G54" s="262">
        <v>5</v>
      </c>
      <c r="H54" s="17" t="s">
        <v>2988</v>
      </c>
      <c r="I54" s="17" t="s">
        <v>199</v>
      </c>
      <c r="J54" s="17" t="s">
        <v>15825</v>
      </c>
      <c r="K54" s="17" t="s">
        <v>15866</v>
      </c>
      <c r="L54" s="17" t="s">
        <v>15873</v>
      </c>
      <c r="M54" s="17" t="s">
        <v>15874</v>
      </c>
      <c r="N54" s="17" t="s">
        <v>5191</v>
      </c>
      <c r="O54" s="236" t="s">
        <v>5191</v>
      </c>
      <c r="P54" s="17">
        <v>1</v>
      </c>
      <c r="Q54" s="17">
        <v>1</v>
      </c>
      <c r="R54" s="17" t="e">
        <v>#REF!</v>
      </c>
    </row>
    <row r="55" spans="1:18" x14ac:dyDescent="0.45">
      <c r="A55" s="258">
        <v>52</v>
      </c>
      <c r="B55" s="259" t="s">
        <v>15875</v>
      </c>
      <c r="C55" s="263" t="s">
        <v>1417</v>
      </c>
      <c r="D55" s="17" t="s">
        <v>3040</v>
      </c>
      <c r="E55" s="261" t="s">
        <v>21110</v>
      </c>
      <c r="F55" s="234" t="s">
        <v>21119</v>
      </c>
      <c r="G55" s="262">
        <v>4</v>
      </c>
      <c r="H55" s="17" t="s">
        <v>2987</v>
      </c>
      <c r="I55" s="17" t="s">
        <v>199</v>
      </c>
      <c r="J55" s="17" t="s">
        <v>15825</v>
      </c>
      <c r="K55" s="17" t="s">
        <v>15866</v>
      </c>
      <c r="L55" s="17" t="s">
        <v>15875</v>
      </c>
      <c r="M55" s="17" t="s">
        <v>5190</v>
      </c>
      <c r="N55" s="17" t="s">
        <v>5190</v>
      </c>
      <c r="O55" s="236" t="s">
        <v>26520</v>
      </c>
      <c r="P55" s="17">
        <v>0</v>
      </c>
      <c r="Q55" s="17">
        <v>0</v>
      </c>
      <c r="R55" s="17" t="e">
        <v>#REF!</v>
      </c>
    </row>
    <row r="56" spans="1:18" x14ac:dyDescent="0.45">
      <c r="A56" s="258">
        <v>53</v>
      </c>
      <c r="B56" s="259" t="s">
        <v>15876</v>
      </c>
      <c r="C56" s="263" t="s">
        <v>1418</v>
      </c>
      <c r="D56" s="17" t="s">
        <v>3041</v>
      </c>
      <c r="E56" s="261" t="s">
        <v>21109</v>
      </c>
      <c r="F56" s="234" t="s">
        <v>21110</v>
      </c>
      <c r="G56" s="262">
        <v>5</v>
      </c>
      <c r="H56" s="17" t="s">
        <v>2988</v>
      </c>
      <c r="I56" s="17" t="s">
        <v>199</v>
      </c>
      <c r="J56" s="17" t="s">
        <v>15825</v>
      </c>
      <c r="K56" s="17" t="s">
        <v>15866</v>
      </c>
      <c r="L56" s="17" t="s">
        <v>15875</v>
      </c>
      <c r="M56" s="17" t="s">
        <v>15876</v>
      </c>
      <c r="N56" s="17" t="s">
        <v>5190</v>
      </c>
      <c r="O56" s="236" t="s">
        <v>5191</v>
      </c>
      <c r="P56" s="17">
        <v>1</v>
      </c>
      <c r="Q56" s="17">
        <v>1</v>
      </c>
      <c r="R56" s="17" t="e">
        <v>#REF!</v>
      </c>
    </row>
    <row r="57" spans="1:18" x14ac:dyDescent="0.45">
      <c r="A57" s="258">
        <v>54</v>
      </c>
      <c r="B57" s="259" t="s">
        <v>15877</v>
      </c>
      <c r="C57" s="263" t="s">
        <v>1419</v>
      </c>
      <c r="D57" s="17" t="s">
        <v>3042</v>
      </c>
      <c r="E57" s="261" t="s">
        <v>21108</v>
      </c>
      <c r="F57" s="234" t="s">
        <v>21110</v>
      </c>
      <c r="G57" s="262">
        <v>5</v>
      </c>
      <c r="H57" s="17" t="s">
        <v>2988</v>
      </c>
      <c r="I57" s="17" t="s">
        <v>199</v>
      </c>
      <c r="J57" s="17" t="s">
        <v>15825</v>
      </c>
      <c r="K57" s="17" t="s">
        <v>15866</v>
      </c>
      <c r="L57" s="17" t="s">
        <v>15875</v>
      </c>
      <c r="M57" s="17" t="s">
        <v>15877</v>
      </c>
      <c r="N57" s="17" t="s">
        <v>5190</v>
      </c>
      <c r="O57" s="236" t="s">
        <v>5191</v>
      </c>
      <c r="P57" s="17">
        <v>1</v>
      </c>
      <c r="Q57" s="17">
        <v>1</v>
      </c>
      <c r="R57" s="17" t="e">
        <v>#REF!</v>
      </c>
    </row>
    <row r="58" spans="1:18" x14ac:dyDescent="0.45">
      <c r="A58" s="258">
        <v>55</v>
      </c>
      <c r="B58" s="259" t="s">
        <v>15878</v>
      </c>
      <c r="C58" s="263" t="s">
        <v>1420</v>
      </c>
      <c r="D58" s="17" t="s">
        <v>3043</v>
      </c>
      <c r="E58" s="261" t="s">
        <v>21107</v>
      </c>
      <c r="F58" s="234" t="s">
        <v>21110</v>
      </c>
      <c r="G58" s="262">
        <v>5</v>
      </c>
      <c r="H58" s="17" t="s">
        <v>2988</v>
      </c>
      <c r="I58" s="17" t="s">
        <v>199</v>
      </c>
      <c r="J58" s="17" t="s">
        <v>15825</v>
      </c>
      <c r="K58" s="17" t="s">
        <v>15866</v>
      </c>
      <c r="L58" s="17" t="s">
        <v>15875</v>
      </c>
      <c r="M58" s="17" t="s">
        <v>15878</v>
      </c>
      <c r="N58" s="17" t="s">
        <v>5190</v>
      </c>
      <c r="O58" s="236" t="s">
        <v>5191</v>
      </c>
      <c r="P58" s="17">
        <v>9</v>
      </c>
      <c r="Q58" s="17">
        <v>9</v>
      </c>
      <c r="R58" s="17" t="e">
        <v>#REF!</v>
      </c>
    </row>
    <row r="59" spans="1:18" x14ac:dyDescent="0.45">
      <c r="A59" s="258">
        <v>56</v>
      </c>
      <c r="B59" s="259" t="s">
        <v>15879</v>
      </c>
      <c r="C59" s="263" t="s">
        <v>1421</v>
      </c>
      <c r="D59" s="17" t="s">
        <v>3044</v>
      </c>
      <c r="E59" s="261" t="s">
        <v>21106</v>
      </c>
      <c r="F59" s="234" t="s">
        <v>21161</v>
      </c>
      <c r="G59" s="262">
        <v>2</v>
      </c>
      <c r="H59" s="17" t="s">
        <v>2985</v>
      </c>
      <c r="I59" s="17" t="s">
        <v>199</v>
      </c>
      <c r="J59" s="17" t="s">
        <v>15879</v>
      </c>
      <c r="K59" s="17" t="s">
        <v>5190</v>
      </c>
      <c r="L59" s="17" t="s">
        <v>5190</v>
      </c>
      <c r="M59" s="17" t="s">
        <v>5190</v>
      </c>
      <c r="N59" s="17" t="s">
        <v>5190</v>
      </c>
      <c r="O59" s="236" t="s">
        <v>26520</v>
      </c>
      <c r="P59" s="17">
        <v>0</v>
      </c>
      <c r="Q59" s="17">
        <v>0</v>
      </c>
      <c r="R59" s="17" t="e">
        <v>#REF!</v>
      </c>
    </row>
    <row r="60" spans="1:18" x14ac:dyDescent="0.45">
      <c r="A60" s="258">
        <v>57</v>
      </c>
      <c r="B60" s="259" t="s">
        <v>15880</v>
      </c>
      <c r="C60" s="263" t="s">
        <v>1422</v>
      </c>
      <c r="D60" s="17" t="s">
        <v>3045</v>
      </c>
      <c r="E60" s="261" t="s">
        <v>21105</v>
      </c>
      <c r="F60" s="234" t="s">
        <v>21106</v>
      </c>
      <c r="G60" s="262">
        <v>3</v>
      </c>
      <c r="H60" s="17" t="s">
        <v>2986</v>
      </c>
      <c r="I60" s="17" t="s">
        <v>199</v>
      </c>
      <c r="J60" s="17" t="s">
        <v>15879</v>
      </c>
      <c r="K60" s="17" t="s">
        <v>15880</v>
      </c>
      <c r="L60" s="17" t="s">
        <v>5190</v>
      </c>
      <c r="M60" s="17" t="s">
        <v>5190</v>
      </c>
      <c r="N60" s="17" t="s">
        <v>5190</v>
      </c>
      <c r="O60" s="236" t="s">
        <v>26520</v>
      </c>
      <c r="P60" s="17">
        <v>0</v>
      </c>
      <c r="Q60" s="17">
        <v>0</v>
      </c>
      <c r="R60" s="17" t="e">
        <v>#REF!</v>
      </c>
    </row>
    <row r="61" spans="1:18" x14ac:dyDescent="0.45">
      <c r="A61" s="258">
        <v>58</v>
      </c>
      <c r="B61" s="259" t="s">
        <v>15881</v>
      </c>
      <c r="C61" s="263" t="s">
        <v>1423</v>
      </c>
      <c r="D61" s="17" t="s">
        <v>3046</v>
      </c>
      <c r="E61" s="261" t="s">
        <v>21104</v>
      </c>
      <c r="F61" s="234" t="s">
        <v>21105</v>
      </c>
      <c r="G61" s="262">
        <v>4</v>
      </c>
      <c r="H61" s="17" t="s">
        <v>2987</v>
      </c>
      <c r="I61" s="17" t="s">
        <v>199</v>
      </c>
      <c r="J61" s="17" t="s">
        <v>15879</v>
      </c>
      <c r="K61" s="17" t="s">
        <v>15880</v>
      </c>
      <c r="L61" s="17" t="s">
        <v>15881</v>
      </c>
      <c r="M61" s="17" t="s">
        <v>5190</v>
      </c>
      <c r="N61" s="17" t="s">
        <v>5190</v>
      </c>
      <c r="O61" s="236" t="s">
        <v>26520</v>
      </c>
      <c r="P61" s="17">
        <v>0</v>
      </c>
      <c r="Q61" s="17">
        <v>0</v>
      </c>
      <c r="R61" s="17" t="e">
        <v>#REF!</v>
      </c>
    </row>
    <row r="62" spans="1:18" x14ac:dyDescent="0.45">
      <c r="A62" s="258">
        <v>59</v>
      </c>
      <c r="B62" s="259" t="s">
        <v>15882</v>
      </c>
      <c r="C62" s="263" t="s">
        <v>1424</v>
      </c>
      <c r="D62" s="17" t="s">
        <v>3047</v>
      </c>
      <c r="E62" s="261" t="s">
        <v>21103</v>
      </c>
      <c r="F62" s="234" t="s">
        <v>21104</v>
      </c>
      <c r="G62" s="262">
        <v>5</v>
      </c>
      <c r="H62" s="17" t="s">
        <v>2988</v>
      </c>
      <c r="I62" s="17" t="s">
        <v>199</v>
      </c>
      <c r="J62" s="17" t="s">
        <v>15879</v>
      </c>
      <c r="K62" s="17" t="s">
        <v>15880</v>
      </c>
      <c r="L62" s="17" t="s">
        <v>15881</v>
      </c>
      <c r="M62" s="17" t="s">
        <v>15882</v>
      </c>
      <c r="N62" s="17" t="s">
        <v>5190</v>
      </c>
      <c r="O62" s="236" t="s">
        <v>5191</v>
      </c>
      <c r="P62" s="17">
        <v>1</v>
      </c>
      <c r="Q62" s="17">
        <v>1</v>
      </c>
      <c r="R62" s="17" t="e">
        <v>#REF!</v>
      </c>
    </row>
    <row r="63" spans="1:18" x14ac:dyDescent="0.45">
      <c r="A63" s="258">
        <v>60</v>
      </c>
      <c r="B63" s="259" t="s">
        <v>15883</v>
      </c>
      <c r="C63" s="263" t="s">
        <v>1425</v>
      </c>
      <c r="D63" s="17" t="s">
        <v>3048</v>
      </c>
      <c r="E63" s="261" t="s">
        <v>21102</v>
      </c>
      <c r="F63" s="234" t="s">
        <v>21104</v>
      </c>
      <c r="G63" s="262">
        <v>5</v>
      </c>
      <c r="H63" s="17" t="s">
        <v>2988</v>
      </c>
      <c r="I63" s="17" t="s">
        <v>199</v>
      </c>
      <c r="J63" s="17" t="s">
        <v>15879</v>
      </c>
      <c r="K63" s="17" t="s">
        <v>15880</v>
      </c>
      <c r="L63" s="17" t="s">
        <v>15881</v>
      </c>
      <c r="M63" s="17" t="s">
        <v>15883</v>
      </c>
      <c r="N63" s="17" t="s">
        <v>5190</v>
      </c>
      <c r="O63" s="236" t="s">
        <v>5191</v>
      </c>
      <c r="P63" s="17">
        <v>1</v>
      </c>
      <c r="Q63" s="17">
        <v>1</v>
      </c>
      <c r="R63" s="17" t="e">
        <v>#REF!</v>
      </c>
    </row>
    <row r="64" spans="1:18" x14ac:dyDescent="0.45">
      <c r="A64" s="258">
        <v>61</v>
      </c>
      <c r="B64" s="259" t="s">
        <v>15884</v>
      </c>
      <c r="C64" s="263" t="s">
        <v>1426</v>
      </c>
      <c r="D64" s="17" t="s">
        <v>3049</v>
      </c>
      <c r="E64" s="261" t="s">
        <v>21101</v>
      </c>
      <c r="F64" s="234" t="s">
        <v>21105</v>
      </c>
      <c r="G64" s="262">
        <v>4</v>
      </c>
      <c r="H64" s="17" t="s">
        <v>2987</v>
      </c>
      <c r="I64" s="17" t="s">
        <v>199</v>
      </c>
      <c r="J64" s="17" t="s">
        <v>15879</v>
      </c>
      <c r="K64" s="17" t="s">
        <v>15880</v>
      </c>
      <c r="L64" s="17" t="s">
        <v>15884</v>
      </c>
      <c r="M64" s="17" t="s">
        <v>5190</v>
      </c>
      <c r="N64" s="17" t="s">
        <v>5190</v>
      </c>
      <c r="O64" s="236" t="s">
        <v>26520</v>
      </c>
      <c r="P64" s="17">
        <v>0</v>
      </c>
      <c r="Q64" s="17">
        <v>0</v>
      </c>
      <c r="R64" s="17" t="e">
        <v>#REF!</v>
      </c>
    </row>
    <row r="65" spans="1:18" x14ac:dyDescent="0.45">
      <c r="A65" s="258">
        <v>62</v>
      </c>
      <c r="B65" s="259" t="s">
        <v>15885</v>
      </c>
      <c r="C65" s="263" t="s">
        <v>1426</v>
      </c>
      <c r="D65" s="17" t="s">
        <v>3050</v>
      </c>
      <c r="E65" s="261" t="s">
        <v>21100</v>
      </c>
      <c r="F65" s="234" t="s">
        <v>21101</v>
      </c>
      <c r="G65" s="262">
        <v>5</v>
      </c>
      <c r="H65" s="17" t="s">
        <v>2988</v>
      </c>
      <c r="I65" s="17" t="s">
        <v>199</v>
      </c>
      <c r="J65" s="17" t="s">
        <v>15879</v>
      </c>
      <c r="K65" s="17" t="s">
        <v>15880</v>
      </c>
      <c r="L65" s="17" t="s">
        <v>15884</v>
      </c>
      <c r="M65" s="17" t="s">
        <v>15885</v>
      </c>
      <c r="N65" s="17" t="s">
        <v>5191</v>
      </c>
      <c r="O65" s="236" t="s">
        <v>5191</v>
      </c>
      <c r="P65" s="17">
        <v>1</v>
      </c>
      <c r="Q65" s="17">
        <v>1</v>
      </c>
      <c r="R65" s="17" t="e">
        <v>#REF!</v>
      </c>
    </row>
    <row r="66" spans="1:18" x14ac:dyDescent="0.45">
      <c r="A66" s="258">
        <v>63</v>
      </c>
      <c r="B66" s="259" t="s">
        <v>15886</v>
      </c>
      <c r="C66" s="263" t="s">
        <v>1427</v>
      </c>
      <c r="D66" s="17" t="s">
        <v>3051</v>
      </c>
      <c r="E66" s="261" t="s">
        <v>21099</v>
      </c>
      <c r="F66" s="234" t="s">
        <v>21105</v>
      </c>
      <c r="G66" s="262">
        <v>4</v>
      </c>
      <c r="H66" s="17" t="s">
        <v>2987</v>
      </c>
      <c r="I66" s="17" t="s">
        <v>199</v>
      </c>
      <c r="J66" s="17" t="s">
        <v>15879</v>
      </c>
      <c r="K66" s="17" t="s">
        <v>15880</v>
      </c>
      <c r="L66" s="17" t="s">
        <v>15886</v>
      </c>
      <c r="M66" s="17" t="s">
        <v>5190</v>
      </c>
      <c r="N66" s="17" t="s">
        <v>5190</v>
      </c>
      <c r="O66" s="236" t="s">
        <v>26520</v>
      </c>
      <c r="P66" s="17">
        <v>0</v>
      </c>
      <c r="Q66" s="17">
        <v>0</v>
      </c>
      <c r="R66" s="17" t="e">
        <v>#REF!</v>
      </c>
    </row>
    <row r="67" spans="1:18" x14ac:dyDescent="0.45">
      <c r="A67" s="258">
        <v>64</v>
      </c>
      <c r="B67" s="259" t="s">
        <v>15887</v>
      </c>
      <c r="C67" s="263" t="s">
        <v>1428</v>
      </c>
      <c r="D67" s="17" t="s">
        <v>3052</v>
      </c>
      <c r="E67" s="261" t="s">
        <v>21098</v>
      </c>
      <c r="F67" s="234" t="s">
        <v>21099</v>
      </c>
      <c r="G67" s="262">
        <v>5</v>
      </c>
      <c r="H67" s="17" t="s">
        <v>2988</v>
      </c>
      <c r="I67" s="17" t="s">
        <v>199</v>
      </c>
      <c r="J67" s="17" t="s">
        <v>15879</v>
      </c>
      <c r="K67" s="17" t="s">
        <v>15880</v>
      </c>
      <c r="L67" s="17" t="s">
        <v>15886</v>
      </c>
      <c r="M67" s="17" t="s">
        <v>15887</v>
      </c>
      <c r="N67" s="17" t="s">
        <v>5191</v>
      </c>
      <c r="O67" s="236" t="s">
        <v>5191</v>
      </c>
      <c r="P67" s="17">
        <v>1</v>
      </c>
      <c r="Q67" s="17">
        <v>1</v>
      </c>
      <c r="R67" s="17" t="e">
        <v>#REF!</v>
      </c>
    </row>
    <row r="68" spans="1:18" x14ac:dyDescent="0.45">
      <c r="A68" s="258">
        <v>65</v>
      </c>
      <c r="B68" s="259" t="s">
        <v>15888</v>
      </c>
      <c r="C68" s="263" t="s">
        <v>1429</v>
      </c>
      <c r="D68" s="17" t="s">
        <v>3053</v>
      </c>
      <c r="E68" s="261" t="s">
        <v>21097</v>
      </c>
      <c r="F68" s="234" t="s">
        <v>21106</v>
      </c>
      <c r="G68" s="262">
        <v>3</v>
      </c>
      <c r="H68" s="17" t="s">
        <v>2986</v>
      </c>
      <c r="I68" s="17" t="s">
        <v>199</v>
      </c>
      <c r="J68" s="17" t="s">
        <v>15879</v>
      </c>
      <c r="K68" s="17" t="s">
        <v>15888</v>
      </c>
      <c r="L68" s="17" t="s">
        <v>5190</v>
      </c>
      <c r="M68" s="17" t="s">
        <v>5190</v>
      </c>
      <c r="N68" s="17" t="s">
        <v>5190</v>
      </c>
      <c r="O68" s="236" t="s">
        <v>26520</v>
      </c>
      <c r="P68" s="17">
        <v>0</v>
      </c>
      <c r="Q68" s="17">
        <v>0</v>
      </c>
      <c r="R68" s="17" t="e">
        <v>#REF!</v>
      </c>
    </row>
    <row r="69" spans="1:18" x14ac:dyDescent="0.45">
      <c r="A69" s="258">
        <v>66</v>
      </c>
      <c r="B69" s="259" t="s">
        <v>15889</v>
      </c>
      <c r="C69" s="263" t="s">
        <v>1429</v>
      </c>
      <c r="D69" s="17" t="s">
        <v>3054</v>
      </c>
      <c r="E69" s="261" t="s">
        <v>21096</v>
      </c>
      <c r="F69" s="234" t="s">
        <v>21097</v>
      </c>
      <c r="G69" s="262">
        <v>4</v>
      </c>
      <c r="H69" s="17" t="s">
        <v>2987</v>
      </c>
      <c r="I69" s="17" t="s">
        <v>199</v>
      </c>
      <c r="J69" s="17" t="s">
        <v>15879</v>
      </c>
      <c r="K69" s="17" t="s">
        <v>15888</v>
      </c>
      <c r="L69" s="17" t="s">
        <v>15889</v>
      </c>
      <c r="M69" s="17" t="s">
        <v>5190</v>
      </c>
      <c r="N69" s="17" t="s">
        <v>5190</v>
      </c>
      <c r="O69" s="236" t="s">
        <v>26520</v>
      </c>
      <c r="P69" s="17">
        <v>0</v>
      </c>
      <c r="Q69" s="17">
        <v>0</v>
      </c>
      <c r="R69" s="17" t="e">
        <v>#REF!</v>
      </c>
    </row>
    <row r="70" spans="1:18" x14ac:dyDescent="0.45">
      <c r="A70" s="258">
        <v>67</v>
      </c>
      <c r="B70" s="259" t="s">
        <v>15890</v>
      </c>
      <c r="C70" s="263" t="s">
        <v>1430</v>
      </c>
      <c r="D70" s="17" t="s">
        <v>3055</v>
      </c>
      <c r="E70" s="261" t="s">
        <v>21095</v>
      </c>
      <c r="F70" s="234" t="s">
        <v>21096</v>
      </c>
      <c r="G70" s="262">
        <v>5</v>
      </c>
      <c r="H70" s="17" t="s">
        <v>2988</v>
      </c>
      <c r="I70" s="17" t="s">
        <v>199</v>
      </c>
      <c r="J70" s="17" t="s">
        <v>15879</v>
      </c>
      <c r="K70" s="17" t="s">
        <v>15888</v>
      </c>
      <c r="L70" s="17" t="s">
        <v>15889</v>
      </c>
      <c r="M70" s="17" t="s">
        <v>15890</v>
      </c>
      <c r="N70" s="17" t="s">
        <v>5191</v>
      </c>
      <c r="O70" s="236" t="s">
        <v>5191</v>
      </c>
      <c r="P70" s="17">
        <v>1</v>
      </c>
      <c r="Q70" s="17">
        <v>1</v>
      </c>
      <c r="R70" s="17" t="e">
        <v>#REF!</v>
      </c>
    </row>
    <row r="71" spans="1:18" x14ac:dyDescent="0.45">
      <c r="A71" s="258">
        <v>68</v>
      </c>
      <c r="B71" s="259" t="s">
        <v>15891</v>
      </c>
      <c r="C71" s="263" t="s">
        <v>1431</v>
      </c>
      <c r="D71" s="17" t="s">
        <v>3056</v>
      </c>
      <c r="E71" s="261" t="s">
        <v>21094</v>
      </c>
      <c r="F71" s="234" t="s">
        <v>21106</v>
      </c>
      <c r="G71" s="262">
        <v>3</v>
      </c>
      <c r="H71" s="17" t="s">
        <v>2986</v>
      </c>
      <c r="I71" s="17" t="s">
        <v>199</v>
      </c>
      <c r="J71" s="17" t="s">
        <v>15879</v>
      </c>
      <c r="K71" s="17" t="s">
        <v>15891</v>
      </c>
      <c r="L71" s="17" t="s">
        <v>5190</v>
      </c>
      <c r="M71" s="17" t="s">
        <v>5190</v>
      </c>
      <c r="N71" s="17" t="s">
        <v>5190</v>
      </c>
      <c r="O71" s="236" t="s">
        <v>26520</v>
      </c>
      <c r="P71" s="17">
        <v>0</v>
      </c>
      <c r="Q71" s="17">
        <v>0</v>
      </c>
      <c r="R71" s="17" t="e">
        <v>#REF!</v>
      </c>
    </row>
    <row r="72" spans="1:18" x14ac:dyDescent="0.45">
      <c r="A72" s="258">
        <v>69</v>
      </c>
      <c r="B72" s="259" t="s">
        <v>15892</v>
      </c>
      <c r="C72" s="263" t="s">
        <v>1432</v>
      </c>
      <c r="D72" s="17" t="s">
        <v>3057</v>
      </c>
      <c r="E72" s="261" t="s">
        <v>21093</v>
      </c>
      <c r="F72" s="234" t="s">
        <v>21094</v>
      </c>
      <c r="G72" s="262">
        <v>4</v>
      </c>
      <c r="H72" s="17" t="s">
        <v>2987</v>
      </c>
      <c r="I72" s="17" t="s">
        <v>199</v>
      </c>
      <c r="J72" s="17" t="s">
        <v>15879</v>
      </c>
      <c r="K72" s="17" t="s">
        <v>15891</v>
      </c>
      <c r="L72" s="17" t="s">
        <v>15892</v>
      </c>
      <c r="M72" s="17" t="s">
        <v>5190</v>
      </c>
      <c r="N72" s="17" t="s">
        <v>5190</v>
      </c>
      <c r="O72" s="236" t="s">
        <v>26520</v>
      </c>
      <c r="P72" s="17">
        <v>0</v>
      </c>
      <c r="Q72" s="17">
        <v>0</v>
      </c>
      <c r="R72" s="17" t="e">
        <v>#REF!</v>
      </c>
    </row>
    <row r="73" spans="1:18" x14ac:dyDescent="0.45">
      <c r="A73" s="258">
        <v>70</v>
      </c>
      <c r="B73" s="259" t="s">
        <v>15893</v>
      </c>
      <c r="C73" s="263" t="s">
        <v>1433</v>
      </c>
      <c r="D73" s="17" t="s">
        <v>3058</v>
      </c>
      <c r="E73" s="261" t="s">
        <v>21092</v>
      </c>
      <c r="F73" s="234" t="s">
        <v>21093</v>
      </c>
      <c r="G73" s="262">
        <v>5</v>
      </c>
      <c r="H73" s="17" t="s">
        <v>2988</v>
      </c>
      <c r="I73" s="17" t="s">
        <v>199</v>
      </c>
      <c r="J73" s="17" t="s">
        <v>15879</v>
      </c>
      <c r="K73" s="17" t="s">
        <v>15891</v>
      </c>
      <c r="L73" s="17" t="s">
        <v>15892</v>
      </c>
      <c r="M73" s="17" t="s">
        <v>15893</v>
      </c>
      <c r="N73" s="17" t="s">
        <v>5191</v>
      </c>
      <c r="O73" s="236" t="s">
        <v>5191</v>
      </c>
      <c r="P73" s="17">
        <v>1</v>
      </c>
      <c r="Q73" s="17">
        <v>1</v>
      </c>
      <c r="R73" s="17" t="e">
        <v>#REF!</v>
      </c>
    </row>
    <row r="74" spans="1:18" x14ac:dyDescent="0.45">
      <c r="A74" s="258">
        <v>71</v>
      </c>
      <c r="B74" s="259" t="s">
        <v>15894</v>
      </c>
      <c r="C74" s="263" t="s">
        <v>1434</v>
      </c>
      <c r="D74" s="17" t="s">
        <v>3059</v>
      </c>
      <c r="E74" s="261" t="s">
        <v>21091</v>
      </c>
      <c r="F74" s="234" t="s">
        <v>21094</v>
      </c>
      <c r="G74" s="262">
        <v>4</v>
      </c>
      <c r="H74" s="17" t="s">
        <v>2987</v>
      </c>
      <c r="I74" s="17" t="s">
        <v>199</v>
      </c>
      <c r="J74" s="17" t="s">
        <v>15879</v>
      </c>
      <c r="K74" s="17" t="s">
        <v>15891</v>
      </c>
      <c r="L74" s="17" t="s">
        <v>15894</v>
      </c>
      <c r="M74" s="17" t="s">
        <v>5190</v>
      </c>
      <c r="N74" s="17" t="s">
        <v>5190</v>
      </c>
      <c r="O74" s="236" t="s">
        <v>26520</v>
      </c>
      <c r="P74" s="17">
        <v>0</v>
      </c>
      <c r="Q74" s="17">
        <v>0</v>
      </c>
      <c r="R74" s="17" t="e">
        <v>#REF!</v>
      </c>
    </row>
    <row r="75" spans="1:18" x14ac:dyDescent="0.45">
      <c r="A75" s="258">
        <v>72</v>
      </c>
      <c r="B75" s="259" t="s">
        <v>15895</v>
      </c>
      <c r="C75" s="263" t="s">
        <v>1435</v>
      </c>
      <c r="D75" s="17" t="s">
        <v>3060</v>
      </c>
      <c r="E75" s="261" t="s">
        <v>21090</v>
      </c>
      <c r="F75" s="234" t="s">
        <v>21091</v>
      </c>
      <c r="G75" s="262">
        <v>5</v>
      </c>
      <c r="H75" s="17" t="s">
        <v>2988</v>
      </c>
      <c r="I75" s="17" t="s">
        <v>199</v>
      </c>
      <c r="J75" s="17" t="s">
        <v>15879</v>
      </c>
      <c r="K75" s="17" t="s">
        <v>15891</v>
      </c>
      <c r="L75" s="17" t="s">
        <v>15894</v>
      </c>
      <c r="M75" s="17" t="s">
        <v>15895</v>
      </c>
      <c r="N75" s="17" t="s">
        <v>5191</v>
      </c>
      <c r="O75" s="236" t="s">
        <v>5191</v>
      </c>
      <c r="P75" s="17">
        <v>1</v>
      </c>
      <c r="Q75" s="17">
        <v>1</v>
      </c>
      <c r="R75" s="17" t="e">
        <v>#REF!</v>
      </c>
    </row>
    <row r="76" spans="1:18" x14ac:dyDescent="0.45">
      <c r="A76" s="258">
        <v>73</v>
      </c>
      <c r="B76" s="259" t="s">
        <v>15896</v>
      </c>
      <c r="C76" s="263" t="s">
        <v>1436</v>
      </c>
      <c r="D76" s="17" t="s">
        <v>3061</v>
      </c>
      <c r="E76" s="261" t="s">
        <v>21089</v>
      </c>
      <c r="F76" s="234" t="s">
        <v>21094</v>
      </c>
      <c r="G76" s="262">
        <v>4</v>
      </c>
      <c r="H76" s="17" t="s">
        <v>2987</v>
      </c>
      <c r="I76" s="17" t="s">
        <v>199</v>
      </c>
      <c r="J76" s="17" t="s">
        <v>15879</v>
      </c>
      <c r="K76" s="17" t="s">
        <v>15891</v>
      </c>
      <c r="L76" s="17" t="s">
        <v>15896</v>
      </c>
      <c r="M76" s="17" t="s">
        <v>5190</v>
      </c>
      <c r="N76" s="17" t="s">
        <v>5190</v>
      </c>
      <c r="O76" s="236" t="s">
        <v>26520</v>
      </c>
      <c r="P76" s="17">
        <v>0</v>
      </c>
      <c r="Q76" s="17">
        <v>0</v>
      </c>
      <c r="R76" s="17" t="e">
        <v>#REF!</v>
      </c>
    </row>
    <row r="77" spans="1:18" x14ac:dyDescent="0.45">
      <c r="A77" s="258">
        <v>74</v>
      </c>
      <c r="B77" s="259" t="s">
        <v>15897</v>
      </c>
      <c r="C77" s="263" t="s">
        <v>1436</v>
      </c>
      <c r="D77" s="17" t="s">
        <v>3062</v>
      </c>
      <c r="E77" s="261" t="s">
        <v>21088</v>
      </c>
      <c r="F77" s="234" t="s">
        <v>21089</v>
      </c>
      <c r="G77" s="262">
        <v>5</v>
      </c>
      <c r="H77" s="17" t="s">
        <v>2988</v>
      </c>
      <c r="I77" s="17" t="s">
        <v>199</v>
      </c>
      <c r="J77" s="17" t="s">
        <v>15879</v>
      </c>
      <c r="K77" s="17" t="s">
        <v>15891</v>
      </c>
      <c r="L77" s="17" t="s">
        <v>15896</v>
      </c>
      <c r="M77" s="17" t="s">
        <v>15897</v>
      </c>
      <c r="N77" s="17" t="s">
        <v>5191</v>
      </c>
      <c r="O77" s="236" t="s">
        <v>5191</v>
      </c>
      <c r="P77" s="17">
        <v>1</v>
      </c>
      <c r="Q77" s="17">
        <v>1</v>
      </c>
      <c r="R77" s="17" t="e">
        <v>#REF!</v>
      </c>
    </row>
    <row r="78" spans="1:18" x14ac:dyDescent="0.45">
      <c r="A78" s="258">
        <v>75</v>
      </c>
      <c r="B78" s="259" t="s">
        <v>15898</v>
      </c>
      <c r="C78" s="263" t="s">
        <v>1437</v>
      </c>
      <c r="D78" s="17" t="s">
        <v>3063</v>
      </c>
      <c r="E78" s="261" t="s">
        <v>21087</v>
      </c>
      <c r="F78" s="234" t="s">
        <v>21094</v>
      </c>
      <c r="G78" s="262">
        <v>4</v>
      </c>
      <c r="H78" s="17" t="s">
        <v>2987</v>
      </c>
      <c r="I78" s="17" t="s">
        <v>199</v>
      </c>
      <c r="J78" s="17" t="s">
        <v>15879</v>
      </c>
      <c r="K78" s="17" t="s">
        <v>15891</v>
      </c>
      <c r="L78" s="17" t="s">
        <v>15898</v>
      </c>
      <c r="M78" s="17" t="s">
        <v>5190</v>
      </c>
      <c r="N78" s="17" t="s">
        <v>5190</v>
      </c>
      <c r="O78" s="236" t="s">
        <v>26520</v>
      </c>
      <c r="P78" s="17">
        <v>0</v>
      </c>
      <c r="Q78" s="17">
        <v>0</v>
      </c>
      <c r="R78" s="17" t="e">
        <v>#REF!</v>
      </c>
    </row>
    <row r="79" spans="1:18" x14ac:dyDescent="0.45">
      <c r="A79" s="258">
        <v>76</v>
      </c>
      <c r="B79" s="259" t="s">
        <v>15899</v>
      </c>
      <c r="C79" s="263" t="s">
        <v>1437</v>
      </c>
      <c r="D79" s="17" t="s">
        <v>3064</v>
      </c>
      <c r="E79" s="261" t="s">
        <v>21086</v>
      </c>
      <c r="F79" s="234" t="s">
        <v>21087</v>
      </c>
      <c r="G79" s="262">
        <v>5</v>
      </c>
      <c r="H79" s="17" t="s">
        <v>2988</v>
      </c>
      <c r="I79" s="17" t="s">
        <v>199</v>
      </c>
      <c r="J79" s="17" t="s">
        <v>15879</v>
      </c>
      <c r="K79" s="17" t="s">
        <v>15891</v>
      </c>
      <c r="L79" s="17" t="s">
        <v>15898</v>
      </c>
      <c r="M79" s="17" t="s">
        <v>15899</v>
      </c>
      <c r="N79" s="17" t="s">
        <v>5191</v>
      </c>
      <c r="O79" s="236" t="s">
        <v>5191</v>
      </c>
      <c r="P79" s="17">
        <v>1</v>
      </c>
      <c r="Q79" s="17">
        <v>1</v>
      </c>
      <c r="R79" s="17" t="e">
        <v>#REF!</v>
      </c>
    </row>
    <row r="80" spans="1:18" x14ac:dyDescent="0.45">
      <c r="A80" s="258">
        <v>77</v>
      </c>
      <c r="B80" s="259" t="s">
        <v>15900</v>
      </c>
      <c r="C80" s="263" t="s">
        <v>1438</v>
      </c>
      <c r="D80" s="17" t="s">
        <v>3065</v>
      </c>
      <c r="E80" s="261" t="s">
        <v>21085</v>
      </c>
      <c r="F80" s="234" t="s">
        <v>21094</v>
      </c>
      <c r="G80" s="262">
        <v>4</v>
      </c>
      <c r="H80" s="17" t="s">
        <v>2987</v>
      </c>
      <c r="I80" s="17" t="s">
        <v>199</v>
      </c>
      <c r="J80" s="17" t="s">
        <v>15879</v>
      </c>
      <c r="K80" s="17" t="s">
        <v>15891</v>
      </c>
      <c r="L80" s="17" t="s">
        <v>15900</v>
      </c>
      <c r="M80" s="17" t="s">
        <v>5190</v>
      </c>
      <c r="N80" s="17" t="s">
        <v>5190</v>
      </c>
      <c r="O80" s="236" t="s">
        <v>26520</v>
      </c>
      <c r="P80" s="17">
        <v>0</v>
      </c>
      <c r="Q80" s="17">
        <v>0</v>
      </c>
      <c r="R80" s="17" t="e">
        <v>#REF!</v>
      </c>
    </row>
    <row r="81" spans="1:18" x14ac:dyDescent="0.45">
      <c r="A81" s="258">
        <v>78</v>
      </c>
      <c r="B81" s="259" t="s">
        <v>15901</v>
      </c>
      <c r="C81" s="263" t="s">
        <v>1439</v>
      </c>
      <c r="D81" s="17" t="s">
        <v>3066</v>
      </c>
      <c r="E81" s="261" t="s">
        <v>21084</v>
      </c>
      <c r="F81" s="234" t="s">
        <v>21085</v>
      </c>
      <c r="G81" s="262">
        <v>5</v>
      </c>
      <c r="H81" s="17" t="s">
        <v>2988</v>
      </c>
      <c r="I81" s="17" t="s">
        <v>199</v>
      </c>
      <c r="J81" s="17" t="s">
        <v>15879</v>
      </c>
      <c r="K81" s="17" t="s">
        <v>15891</v>
      </c>
      <c r="L81" s="17" t="s">
        <v>15900</v>
      </c>
      <c r="M81" s="17" t="s">
        <v>15901</v>
      </c>
      <c r="N81" s="17" t="s">
        <v>5191</v>
      </c>
      <c r="O81" s="236" t="s">
        <v>5191</v>
      </c>
      <c r="P81" s="17">
        <v>2</v>
      </c>
      <c r="Q81" s="17">
        <v>2</v>
      </c>
      <c r="R81" s="17" t="e">
        <v>#REF!</v>
      </c>
    </row>
    <row r="82" spans="1:18" x14ac:dyDescent="0.45">
      <c r="A82" s="258">
        <v>79</v>
      </c>
      <c r="B82" s="259" t="s">
        <v>15902</v>
      </c>
      <c r="C82" s="263" t="s">
        <v>1440</v>
      </c>
      <c r="D82" s="17" t="s">
        <v>3067</v>
      </c>
      <c r="E82" s="261" t="s">
        <v>21083</v>
      </c>
      <c r="F82" s="234" t="s">
        <v>21106</v>
      </c>
      <c r="G82" s="262">
        <v>3</v>
      </c>
      <c r="H82" s="17" t="s">
        <v>2986</v>
      </c>
      <c r="I82" s="17" t="s">
        <v>199</v>
      </c>
      <c r="J82" s="17" t="s">
        <v>15879</v>
      </c>
      <c r="K82" s="17" t="s">
        <v>15902</v>
      </c>
      <c r="L82" s="17" t="s">
        <v>5190</v>
      </c>
      <c r="M82" s="17" t="s">
        <v>5190</v>
      </c>
      <c r="N82" s="17" t="s">
        <v>5190</v>
      </c>
      <c r="O82" s="236" t="s">
        <v>26520</v>
      </c>
      <c r="P82" s="17">
        <v>0</v>
      </c>
      <c r="Q82" s="17">
        <v>0</v>
      </c>
      <c r="R82" s="17" t="e">
        <v>#REF!</v>
      </c>
    </row>
    <row r="83" spans="1:18" x14ac:dyDescent="0.45">
      <c r="A83" s="258">
        <v>80</v>
      </c>
      <c r="B83" s="259" t="s">
        <v>15903</v>
      </c>
      <c r="C83" s="263" t="s">
        <v>1441</v>
      </c>
      <c r="D83" s="17" t="s">
        <v>3068</v>
      </c>
      <c r="E83" s="261" t="s">
        <v>21082</v>
      </c>
      <c r="F83" s="234" t="s">
        <v>21083</v>
      </c>
      <c r="G83" s="262">
        <v>4</v>
      </c>
      <c r="H83" s="17" t="s">
        <v>2987</v>
      </c>
      <c r="I83" s="17" t="s">
        <v>199</v>
      </c>
      <c r="J83" s="17" t="s">
        <v>15879</v>
      </c>
      <c r="K83" s="17" t="s">
        <v>15902</v>
      </c>
      <c r="L83" s="17" t="s">
        <v>15903</v>
      </c>
      <c r="M83" s="17" t="s">
        <v>5190</v>
      </c>
      <c r="N83" s="17" t="s">
        <v>5190</v>
      </c>
      <c r="O83" s="236" t="s">
        <v>26520</v>
      </c>
      <c r="P83" s="17">
        <v>0</v>
      </c>
      <c r="Q83" s="17">
        <v>0</v>
      </c>
      <c r="R83" s="17" t="e">
        <v>#REF!</v>
      </c>
    </row>
    <row r="84" spans="1:18" x14ac:dyDescent="0.45">
      <c r="A84" s="258">
        <v>81</v>
      </c>
      <c r="B84" s="259" t="s">
        <v>15904</v>
      </c>
      <c r="C84" s="263" t="s">
        <v>1441</v>
      </c>
      <c r="D84" s="17" t="s">
        <v>3069</v>
      </c>
      <c r="E84" s="261" t="s">
        <v>21081</v>
      </c>
      <c r="F84" s="234" t="s">
        <v>21082</v>
      </c>
      <c r="G84" s="262">
        <v>5</v>
      </c>
      <c r="H84" s="17" t="s">
        <v>2988</v>
      </c>
      <c r="I84" s="17" t="s">
        <v>199</v>
      </c>
      <c r="J84" s="17" t="s">
        <v>15879</v>
      </c>
      <c r="K84" s="17" t="s">
        <v>15902</v>
      </c>
      <c r="L84" s="17" t="s">
        <v>15903</v>
      </c>
      <c r="M84" s="17" t="s">
        <v>15904</v>
      </c>
      <c r="N84" s="17" t="s">
        <v>5191</v>
      </c>
      <c r="O84" s="236" t="s">
        <v>5191</v>
      </c>
      <c r="P84" s="17">
        <v>1</v>
      </c>
      <c r="Q84" s="17">
        <v>1</v>
      </c>
      <c r="R84" s="17" t="e">
        <v>#REF!</v>
      </c>
    </row>
    <row r="85" spans="1:18" x14ac:dyDescent="0.45">
      <c r="A85" s="258">
        <v>82</v>
      </c>
      <c r="B85" s="259" t="s">
        <v>15905</v>
      </c>
      <c r="C85" s="263" t="s">
        <v>1442</v>
      </c>
      <c r="D85" s="17" t="s">
        <v>3070</v>
      </c>
      <c r="E85" s="261" t="s">
        <v>21080</v>
      </c>
      <c r="F85" s="234" t="s">
        <v>21083</v>
      </c>
      <c r="G85" s="262">
        <v>4</v>
      </c>
      <c r="H85" s="17" t="s">
        <v>2987</v>
      </c>
      <c r="I85" s="17" t="s">
        <v>199</v>
      </c>
      <c r="J85" s="17" t="s">
        <v>15879</v>
      </c>
      <c r="K85" s="17" t="s">
        <v>15902</v>
      </c>
      <c r="L85" s="17" t="s">
        <v>15905</v>
      </c>
      <c r="M85" s="17" t="s">
        <v>5190</v>
      </c>
      <c r="N85" s="17" t="s">
        <v>5190</v>
      </c>
      <c r="O85" s="236" t="s">
        <v>26520</v>
      </c>
      <c r="P85" s="17">
        <v>0</v>
      </c>
      <c r="Q85" s="17">
        <v>0</v>
      </c>
      <c r="R85" s="17" t="e">
        <v>#REF!</v>
      </c>
    </row>
    <row r="86" spans="1:18" x14ac:dyDescent="0.45">
      <c r="A86" s="258">
        <v>83</v>
      </c>
      <c r="B86" s="259" t="s">
        <v>15906</v>
      </c>
      <c r="C86" s="263" t="s">
        <v>1442</v>
      </c>
      <c r="D86" s="17" t="s">
        <v>3071</v>
      </c>
      <c r="E86" s="261" t="s">
        <v>21079</v>
      </c>
      <c r="F86" s="234" t="s">
        <v>21080</v>
      </c>
      <c r="G86" s="262">
        <v>5</v>
      </c>
      <c r="H86" s="17" t="s">
        <v>2988</v>
      </c>
      <c r="I86" s="17" t="s">
        <v>199</v>
      </c>
      <c r="J86" s="17" t="s">
        <v>15879</v>
      </c>
      <c r="K86" s="17" t="s">
        <v>15902</v>
      </c>
      <c r="L86" s="17" t="s">
        <v>15905</v>
      </c>
      <c r="M86" s="17" t="s">
        <v>15906</v>
      </c>
      <c r="N86" s="17" t="s">
        <v>5191</v>
      </c>
      <c r="O86" s="236" t="s">
        <v>5191</v>
      </c>
      <c r="P86" s="17">
        <v>1</v>
      </c>
      <c r="Q86" s="17">
        <v>1</v>
      </c>
      <c r="R86" s="17" t="e">
        <v>#REF!</v>
      </c>
    </row>
    <row r="87" spans="1:18" x14ac:dyDescent="0.45">
      <c r="A87" s="258">
        <v>84</v>
      </c>
      <c r="B87" s="259" t="s">
        <v>15907</v>
      </c>
      <c r="C87" s="263" t="s">
        <v>100</v>
      </c>
      <c r="D87" s="17" t="s">
        <v>3072</v>
      </c>
      <c r="E87" s="261" t="s">
        <v>21078</v>
      </c>
      <c r="F87" s="234" t="s">
        <v>21106</v>
      </c>
      <c r="G87" s="262">
        <v>3</v>
      </c>
      <c r="H87" s="17" t="s">
        <v>2986</v>
      </c>
      <c r="I87" s="17" t="s">
        <v>199</v>
      </c>
      <c r="J87" s="17" t="s">
        <v>15879</v>
      </c>
      <c r="K87" s="17" t="s">
        <v>15907</v>
      </c>
      <c r="L87" s="17" t="s">
        <v>5190</v>
      </c>
      <c r="M87" s="17" t="s">
        <v>5190</v>
      </c>
      <c r="N87" s="17" t="s">
        <v>5190</v>
      </c>
      <c r="O87" s="236" t="s">
        <v>26520</v>
      </c>
      <c r="P87" s="17">
        <v>0</v>
      </c>
      <c r="Q87" s="17">
        <v>0</v>
      </c>
      <c r="R87" s="17" t="e">
        <v>#REF!</v>
      </c>
    </row>
    <row r="88" spans="1:18" x14ac:dyDescent="0.45">
      <c r="A88" s="258">
        <v>85</v>
      </c>
      <c r="B88" s="259" t="s">
        <v>15908</v>
      </c>
      <c r="C88" s="263" t="s">
        <v>100</v>
      </c>
      <c r="D88" s="17" t="s">
        <v>3073</v>
      </c>
      <c r="E88" s="261" t="s">
        <v>21077</v>
      </c>
      <c r="F88" s="234" t="s">
        <v>21078</v>
      </c>
      <c r="G88" s="262">
        <v>4</v>
      </c>
      <c r="H88" s="17" t="s">
        <v>2987</v>
      </c>
      <c r="I88" s="17" t="s">
        <v>199</v>
      </c>
      <c r="J88" s="17" t="s">
        <v>15879</v>
      </c>
      <c r="K88" s="17" t="s">
        <v>15907</v>
      </c>
      <c r="L88" s="17" t="s">
        <v>15908</v>
      </c>
      <c r="M88" s="17" t="s">
        <v>5190</v>
      </c>
      <c r="N88" s="17" t="s">
        <v>5190</v>
      </c>
      <c r="O88" s="236" t="s">
        <v>26520</v>
      </c>
      <c r="P88" s="17">
        <v>0</v>
      </c>
      <c r="Q88" s="17">
        <v>0</v>
      </c>
      <c r="R88" s="17" t="e">
        <v>#REF!</v>
      </c>
    </row>
    <row r="89" spans="1:18" x14ac:dyDescent="0.45">
      <c r="A89" s="258">
        <v>86</v>
      </c>
      <c r="B89" s="259" t="s">
        <v>15909</v>
      </c>
      <c r="C89" s="263" t="s">
        <v>1443</v>
      </c>
      <c r="D89" s="17" t="s">
        <v>3074</v>
      </c>
      <c r="E89" s="261" t="s">
        <v>21076</v>
      </c>
      <c r="F89" s="234" t="s">
        <v>21077</v>
      </c>
      <c r="G89" s="262">
        <v>5</v>
      </c>
      <c r="H89" s="17" t="s">
        <v>2988</v>
      </c>
      <c r="I89" s="17" t="s">
        <v>199</v>
      </c>
      <c r="J89" s="17" t="s">
        <v>15879</v>
      </c>
      <c r="K89" s="17" t="s">
        <v>15907</v>
      </c>
      <c r="L89" s="17" t="s">
        <v>15908</v>
      </c>
      <c r="M89" s="17" t="s">
        <v>15909</v>
      </c>
      <c r="N89" s="17" t="s">
        <v>5190</v>
      </c>
      <c r="O89" s="236" t="s">
        <v>5191</v>
      </c>
      <c r="P89" s="17">
        <v>2</v>
      </c>
      <c r="Q89" s="17">
        <v>2</v>
      </c>
      <c r="R89" s="17" t="e">
        <v>#REF!</v>
      </c>
    </row>
    <row r="90" spans="1:18" x14ac:dyDescent="0.45">
      <c r="A90" s="258">
        <v>87</v>
      </c>
      <c r="B90" s="259" t="s">
        <v>15910</v>
      </c>
      <c r="C90" s="263" t="s">
        <v>1444</v>
      </c>
      <c r="D90" s="17" t="s">
        <v>3075</v>
      </c>
      <c r="E90" s="261" t="s">
        <v>21075</v>
      </c>
      <c r="F90" s="234" t="s">
        <v>21077</v>
      </c>
      <c r="G90" s="262">
        <v>5</v>
      </c>
      <c r="H90" s="17" t="s">
        <v>2988</v>
      </c>
      <c r="I90" s="17" t="s">
        <v>199</v>
      </c>
      <c r="J90" s="17" t="s">
        <v>15879</v>
      </c>
      <c r="K90" s="17" t="s">
        <v>15907</v>
      </c>
      <c r="L90" s="17" t="s">
        <v>15908</v>
      </c>
      <c r="M90" s="17" t="s">
        <v>15910</v>
      </c>
      <c r="N90" s="17" t="s">
        <v>5190</v>
      </c>
      <c r="O90" s="236" t="s">
        <v>5191</v>
      </c>
      <c r="P90" s="17">
        <v>2</v>
      </c>
      <c r="Q90" s="17">
        <v>2</v>
      </c>
      <c r="R90" s="17" t="e">
        <v>#REF!</v>
      </c>
    </row>
    <row r="91" spans="1:18" x14ac:dyDescent="0.45">
      <c r="A91" s="258">
        <v>88</v>
      </c>
      <c r="B91" s="259" t="s">
        <v>15911</v>
      </c>
      <c r="C91" s="263" t="s">
        <v>1445</v>
      </c>
      <c r="D91" s="17" t="s">
        <v>3076</v>
      </c>
      <c r="E91" s="261" t="s">
        <v>21074</v>
      </c>
      <c r="F91" s="234" t="s">
        <v>21077</v>
      </c>
      <c r="G91" s="262">
        <v>5</v>
      </c>
      <c r="H91" s="17" t="s">
        <v>2988</v>
      </c>
      <c r="I91" s="17" t="s">
        <v>199</v>
      </c>
      <c r="J91" s="17" t="s">
        <v>15879</v>
      </c>
      <c r="K91" s="17" t="s">
        <v>15907</v>
      </c>
      <c r="L91" s="17" t="s">
        <v>15908</v>
      </c>
      <c r="M91" s="17" t="s">
        <v>15911</v>
      </c>
      <c r="N91" s="17" t="s">
        <v>5190</v>
      </c>
      <c r="O91" s="236" t="s">
        <v>5191</v>
      </c>
      <c r="P91" s="17">
        <v>2</v>
      </c>
      <c r="Q91" s="17">
        <v>2</v>
      </c>
      <c r="R91" s="17" t="e">
        <v>#REF!</v>
      </c>
    </row>
    <row r="92" spans="1:18" x14ac:dyDescent="0.45">
      <c r="A92" s="258">
        <v>89</v>
      </c>
      <c r="B92" s="259" t="s">
        <v>15912</v>
      </c>
      <c r="C92" s="263" t="s">
        <v>1446</v>
      </c>
      <c r="D92" s="17" t="s">
        <v>3077</v>
      </c>
      <c r="E92" s="261" t="s">
        <v>21073</v>
      </c>
      <c r="F92" s="234" t="s">
        <v>21106</v>
      </c>
      <c r="G92" s="262">
        <v>3</v>
      </c>
      <c r="H92" s="17" t="s">
        <v>2986</v>
      </c>
      <c r="I92" s="17" t="s">
        <v>199</v>
      </c>
      <c r="J92" s="17" t="s">
        <v>15879</v>
      </c>
      <c r="K92" s="17" t="s">
        <v>15912</v>
      </c>
      <c r="L92" s="17" t="s">
        <v>5190</v>
      </c>
      <c r="M92" s="17" t="s">
        <v>5190</v>
      </c>
      <c r="N92" s="17" t="s">
        <v>5190</v>
      </c>
      <c r="O92" s="236" t="s">
        <v>26520</v>
      </c>
      <c r="P92" s="17">
        <v>0</v>
      </c>
      <c r="Q92" s="17">
        <v>0</v>
      </c>
      <c r="R92" s="17" t="e">
        <v>#REF!</v>
      </c>
    </row>
    <row r="93" spans="1:18" x14ac:dyDescent="0.45">
      <c r="A93" s="258">
        <v>90</v>
      </c>
      <c r="B93" s="259" t="s">
        <v>15913</v>
      </c>
      <c r="C93" s="263" t="s">
        <v>1447</v>
      </c>
      <c r="D93" s="17" t="s">
        <v>3078</v>
      </c>
      <c r="E93" s="261" t="s">
        <v>21072</v>
      </c>
      <c r="F93" s="234" t="s">
        <v>21073</v>
      </c>
      <c r="G93" s="262">
        <v>4</v>
      </c>
      <c r="H93" s="17" t="s">
        <v>2987</v>
      </c>
      <c r="I93" s="17" t="s">
        <v>199</v>
      </c>
      <c r="J93" s="17" t="s">
        <v>15879</v>
      </c>
      <c r="K93" s="17" t="s">
        <v>15912</v>
      </c>
      <c r="L93" s="17" t="s">
        <v>15913</v>
      </c>
      <c r="M93" s="17" t="s">
        <v>5190</v>
      </c>
      <c r="N93" s="17" t="s">
        <v>5190</v>
      </c>
      <c r="O93" s="236" t="s">
        <v>26520</v>
      </c>
      <c r="P93" s="17">
        <v>0</v>
      </c>
      <c r="Q93" s="17">
        <v>0</v>
      </c>
      <c r="R93" s="17" t="e">
        <v>#REF!</v>
      </c>
    </row>
    <row r="94" spans="1:18" x14ac:dyDescent="0.45">
      <c r="A94" s="258">
        <v>91</v>
      </c>
      <c r="B94" s="259" t="s">
        <v>15914</v>
      </c>
      <c r="C94" s="263" t="s">
        <v>1447</v>
      </c>
      <c r="D94" s="17" t="s">
        <v>3079</v>
      </c>
      <c r="E94" s="261" t="s">
        <v>21071</v>
      </c>
      <c r="F94" s="234" t="s">
        <v>21072</v>
      </c>
      <c r="G94" s="262">
        <v>5</v>
      </c>
      <c r="H94" s="17" t="s">
        <v>2988</v>
      </c>
      <c r="I94" s="17" t="s">
        <v>199</v>
      </c>
      <c r="J94" s="17" t="s">
        <v>15879</v>
      </c>
      <c r="K94" s="17" t="s">
        <v>15912</v>
      </c>
      <c r="L94" s="17" t="s">
        <v>15913</v>
      </c>
      <c r="M94" s="17" t="s">
        <v>15914</v>
      </c>
      <c r="N94" s="17" t="s">
        <v>5191</v>
      </c>
      <c r="O94" s="236" t="s">
        <v>5191</v>
      </c>
      <c r="P94" s="17">
        <v>1</v>
      </c>
      <c r="Q94" s="17">
        <v>1</v>
      </c>
      <c r="R94" s="17" t="e">
        <v>#REF!</v>
      </c>
    </row>
    <row r="95" spans="1:18" x14ac:dyDescent="0.45">
      <c r="A95" s="258">
        <v>92</v>
      </c>
      <c r="B95" s="259" t="s">
        <v>15915</v>
      </c>
      <c r="C95" s="263" t="s">
        <v>1448</v>
      </c>
      <c r="D95" s="17" t="s">
        <v>3080</v>
      </c>
      <c r="E95" s="261" t="s">
        <v>21070</v>
      </c>
      <c r="F95" s="234" t="s">
        <v>21073</v>
      </c>
      <c r="G95" s="262">
        <v>4</v>
      </c>
      <c r="H95" s="17" t="s">
        <v>2987</v>
      </c>
      <c r="I95" s="17" t="s">
        <v>199</v>
      </c>
      <c r="J95" s="17" t="s">
        <v>15879</v>
      </c>
      <c r="K95" s="17" t="s">
        <v>15912</v>
      </c>
      <c r="L95" s="17" t="s">
        <v>15915</v>
      </c>
      <c r="M95" s="17" t="s">
        <v>5190</v>
      </c>
      <c r="N95" s="17" t="s">
        <v>5190</v>
      </c>
      <c r="O95" s="236" t="s">
        <v>26520</v>
      </c>
      <c r="P95" s="17">
        <v>0</v>
      </c>
      <c r="Q95" s="17">
        <v>0</v>
      </c>
      <c r="R95" s="17" t="e">
        <v>#REF!</v>
      </c>
    </row>
    <row r="96" spans="1:18" x14ac:dyDescent="0.45">
      <c r="A96" s="258">
        <v>93</v>
      </c>
      <c r="B96" s="259" t="s">
        <v>15916</v>
      </c>
      <c r="C96" s="263" t="s">
        <v>1448</v>
      </c>
      <c r="D96" s="17" t="s">
        <v>3081</v>
      </c>
      <c r="E96" s="261" t="s">
        <v>21069</v>
      </c>
      <c r="F96" s="234" t="s">
        <v>21070</v>
      </c>
      <c r="G96" s="262">
        <v>5</v>
      </c>
      <c r="H96" s="17" t="s">
        <v>2988</v>
      </c>
      <c r="I96" s="17" t="s">
        <v>199</v>
      </c>
      <c r="J96" s="17" t="s">
        <v>15879</v>
      </c>
      <c r="K96" s="17" t="s">
        <v>15912</v>
      </c>
      <c r="L96" s="17" t="s">
        <v>15915</v>
      </c>
      <c r="M96" s="17" t="s">
        <v>15916</v>
      </c>
      <c r="N96" s="17" t="s">
        <v>5191</v>
      </c>
      <c r="O96" s="236" t="s">
        <v>5191</v>
      </c>
      <c r="P96" s="17">
        <v>1</v>
      </c>
      <c r="Q96" s="17">
        <v>1</v>
      </c>
      <c r="R96" s="17" t="e">
        <v>#REF!</v>
      </c>
    </row>
    <row r="97" spans="1:18" x14ac:dyDescent="0.45">
      <c r="A97" s="258">
        <v>94</v>
      </c>
      <c r="B97" s="259" t="s">
        <v>15917</v>
      </c>
      <c r="C97" s="263" t="s">
        <v>1449</v>
      </c>
      <c r="D97" s="17" t="s">
        <v>3082</v>
      </c>
      <c r="E97" s="261" t="s">
        <v>21068</v>
      </c>
      <c r="F97" s="234" t="s">
        <v>21073</v>
      </c>
      <c r="G97" s="262">
        <v>4</v>
      </c>
      <c r="H97" s="17" t="s">
        <v>2987</v>
      </c>
      <c r="I97" s="17" t="s">
        <v>199</v>
      </c>
      <c r="J97" s="17" t="s">
        <v>15879</v>
      </c>
      <c r="K97" s="17" t="s">
        <v>15912</v>
      </c>
      <c r="L97" s="17" t="s">
        <v>15917</v>
      </c>
      <c r="M97" s="17" t="s">
        <v>5190</v>
      </c>
      <c r="N97" s="17" t="s">
        <v>5190</v>
      </c>
      <c r="O97" s="236" t="s">
        <v>26520</v>
      </c>
      <c r="P97" s="17">
        <v>0</v>
      </c>
      <c r="Q97" s="17">
        <v>0</v>
      </c>
      <c r="R97" s="17" t="e">
        <v>#REF!</v>
      </c>
    </row>
    <row r="98" spans="1:18" x14ac:dyDescent="0.45">
      <c r="A98" s="258">
        <v>95</v>
      </c>
      <c r="B98" s="259" t="s">
        <v>15918</v>
      </c>
      <c r="C98" s="263" t="s">
        <v>1449</v>
      </c>
      <c r="D98" s="17" t="s">
        <v>3083</v>
      </c>
      <c r="E98" s="261" t="s">
        <v>21067</v>
      </c>
      <c r="F98" s="234" t="s">
        <v>21068</v>
      </c>
      <c r="G98" s="262">
        <v>5</v>
      </c>
      <c r="H98" s="17" t="s">
        <v>2988</v>
      </c>
      <c r="I98" s="17" t="s">
        <v>199</v>
      </c>
      <c r="J98" s="17" t="s">
        <v>15879</v>
      </c>
      <c r="K98" s="17" t="s">
        <v>15912</v>
      </c>
      <c r="L98" s="17" t="s">
        <v>15917</v>
      </c>
      <c r="M98" s="17" t="s">
        <v>15918</v>
      </c>
      <c r="N98" s="17" t="s">
        <v>5191</v>
      </c>
      <c r="O98" s="236" t="s">
        <v>5191</v>
      </c>
      <c r="P98" s="17">
        <v>1</v>
      </c>
      <c r="Q98" s="17">
        <v>1</v>
      </c>
      <c r="R98" s="17" t="e">
        <v>#REF!</v>
      </c>
    </row>
    <row r="99" spans="1:18" x14ac:dyDescent="0.45">
      <c r="A99" s="258">
        <v>96</v>
      </c>
      <c r="B99" s="259" t="s">
        <v>15919</v>
      </c>
      <c r="C99" s="263" t="s">
        <v>1450</v>
      </c>
      <c r="D99" s="17" t="s">
        <v>3084</v>
      </c>
      <c r="E99" s="261" t="s">
        <v>21066</v>
      </c>
      <c r="F99" s="234" t="s">
        <v>21073</v>
      </c>
      <c r="G99" s="262">
        <v>4</v>
      </c>
      <c r="H99" s="17" t="s">
        <v>2987</v>
      </c>
      <c r="I99" s="17" t="s">
        <v>199</v>
      </c>
      <c r="J99" s="17" t="s">
        <v>15879</v>
      </c>
      <c r="K99" s="17" t="s">
        <v>15912</v>
      </c>
      <c r="L99" s="17" t="s">
        <v>15919</v>
      </c>
      <c r="M99" s="17" t="s">
        <v>5190</v>
      </c>
      <c r="N99" s="17" t="s">
        <v>5190</v>
      </c>
      <c r="O99" s="236" t="s">
        <v>26520</v>
      </c>
      <c r="P99" s="17">
        <v>0</v>
      </c>
      <c r="Q99" s="17">
        <v>0</v>
      </c>
      <c r="R99" s="17" t="e">
        <v>#REF!</v>
      </c>
    </row>
    <row r="100" spans="1:18" x14ac:dyDescent="0.45">
      <c r="A100" s="258">
        <v>97</v>
      </c>
      <c r="B100" s="259" t="s">
        <v>15920</v>
      </c>
      <c r="C100" s="263" t="s">
        <v>1451</v>
      </c>
      <c r="D100" s="17" t="s">
        <v>3085</v>
      </c>
      <c r="E100" s="261" t="s">
        <v>21065</v>
      </c>
      <c r="F100" s="234" t="s">
        <v>21066</v>
      </c>
      <c r="G100" s="262">
        <v>5</v>
      </c>
      <c r="H100" s="17" t="s">
        <v>2988</v>
      </c>
      <c r="I100" s="17" t="s">
        <v>199</v>
      </c>
      <c r="J100" s="17" t="s">
        <v>15879</v>
      </c>
      <c r="K100" s="17" t="s">
        <v>15912</v>
      </c>
      <c r="L100" s="17" t="s">
        <v>15919</v>
      </c>
      <c r="M100" s="17" t="s">
        <v>15920</v>
      </c>
      <c r="N100" s="17" t="s">
        <v>5191</v>
      </c>
      <c r="O100" s="236" t="s">
        <v>5191</v>
      </c>
      <c r="P100" s="17">
        <v>4</v>
      </c>
      <c r="Q100" s="17">
        <v>4</v>
      </c>
      <c r="R100" s="17" t="e">
        <v>#REF!</v>
      </c>
    </row>
    <row r="101" spans="1:18" x14ac:dyDescent="0.45">
      <c r="A101" s="258">
        <v>98</v>
      </c>
      <c r="B101" s="259" t="s">
        <v>15921</v>
      </c>
      <c r="C101" s="263" t="s">
        <v>1452</v>
      </c>
      <c r="D101" s="17" t="s">
        <v>3086</v>
      </c>
      <c r="E101" s="261" t="s">
        <v>21064</v>
      </c>
      <c r="F101" s="234" t="s">
        <v>21161</v>
      </c>
      <c r="G101" s="262">
        <v>2</v>
      </c>
      <c r="H101" s="17" t="s">
        <v>2985</v>
      </c>
      <c r="I101" s="17" t="s">
        <v>199</v>
      </c>
      <c r="J101" s="17" t="s">
        <v>15921</v>
      </c>
      <c r="K101" s="17" t="s">
        <v>5190</v>
      </c>
      <c r="L101" s="17" t="s">
        <v>5190</v>
      </c>
      <c r="M101" s="17" t="s">
        <v>5190</v>
      </c>
      <c r="N101" s="17" t="s">
        <v>5190</v>
      </c>
      <c r="O101" s="236" t="s">
        <v>26520</v>
      </c>
      <c r="P101" s="17">
        <v>0</v>
      </c>
      <c r="Q101" s="17">
        <v>0</v>
      </c>
      <c r="R101" s="17" t="e">
        <v>#REF!</v>
      </c>
    </row>
    <row r="102" spans="1:18" x14ac:dyDescent="0.45">
      <c r="A102" s="258">
        <v>99</v>
      </c>
      <c r="B102" s="259" t="s">
        <v>15922</v>
      </c>
      <c r="C102" s="263" t="s">
        <v>1453</v>
      </c>
      <c r="D102" s="17" t="s">
        <v>3087</v>
      </c>
      <c r="E102" s="261" t="s">
        <v>21063</v>
      </c>
      <c r="F102" s="234" t="s">
        <v>21064</v>
      </c>
      <c r="G102" s="262">
        <v>3</v>
      </c>
      <c r="H102" s="17" t="s">
        <v>2986</v>
      </c>
      <c r="I102" s="17" t="s">
        <v>199</v>
      </c>
      <c r="J102" s="17" t="s">
        <v>15921</v>
      </c>
      <c r="K102" s="17" t="s">
        <v>15922</v>
      </c>
      <c r="L102" s="17" t="s">
        <v>5190</v>
      </c>
      <c r="M102" s="17" t="s">
        <v>5190</v>
      </c>
      <c r="N102" s="17" t="s">
        <v>5190</v>
      </c>
      <c r="O102" s="236" t="s">
        <v>26520</v>
      </c>
      <c r="P102" s="17">
        <v>0</v>
      </c>
      <c r="Q102" s="17">
        <v>0</v>
      </c>
      <c r="R102" s="17" t="e">
        <v>#REF!</v>
      </c>
    </row>
    <row r="103" spans="1:18" x14ac:dyDescent="0.45">
      <c r="A103" s="258">
        <v>100</v>
      </c>
      <c r="B103" s="259" t="s">
        <v>15923</v>
      </c>
      <c r="C103" s="263" t="s">
        <v>1453</v>
      </c>
      <c r="D103" s="17" t="s">
        <v>3088</v>
      </c>
      <c r="E103" s="261" t="s">
        <v>21062</v>
      </c>
      <c r="F103" s="234" t="s">
        <v>21063</v>
      </c>
      <c r="G103" s="262">
        <v>4</v>
      </c>
      <c r="H103" s="17" t="s">
        <v>2987</v>
      </c>
      <c r="I103" s="17" t="s">
        <v>199</v>
      </c>
      <c r="J103" s="17" t="s">
        <v>15921</v>
      </c>
      <c r="K103" s="17" t="s">
        <v>15922</v>
      </c>
      <c r="L103" s="17" t="s">
        <v>15923</v>
      </c>
      <c r="M103" s="17" t="s">
        <v>5190</v>
      </c>
      <c r="N103" s="17" t="s">
        <v>5190</v>
      </c>
      <c r="O103" s="236" t="s">
        <v>26520</v>
      </c>
      <c r="P103" s="17">
        <v>0</v>
      </c>
      <c r="Q103" s="17">
        <v>0</v>
      </c>
      <c r="R103" s="17" t="e">
        <v>#REF!</v>
      </c>
    </row>
    <row r="104" spans="1:18" x14ac:dyDescent="0.45">
      <c r="A104" s="258">
        <v>101</v>
      </c>
      <c r="B104" s="259" t="s">
        <v>15924</v>
      </c>
      <c r="C104" s="263" t="s">
        <v>1453</v>
      </c>
      <c r="D104" s="17" t="s">
        <v>3089</v>
      </c>
      <c r="E104" s="261" t="s">
        <v>21061</v>
      </c>
      <c r="F104" s="234" t="s">
        <v>21062</v>
      </c>
      <c r="G104" s="262">
        <v>5</v>
      </c>
      <c r="H104" s="17" t="s">
        <v>2988</v>
      </c>
      <c r="I104" s="17" t="s">
        <v>199</v>
      </c>
      <c r="J104" s="17" t="s">
        <v>15921</v>
      </c>
      <c r="K104" s="17" t="s">
        <v>15922</v>
      </c>
      <c r="L104" s="17" t="s">
        <v>15923</v>
      </c>
      <c r="M104" s="17" t="s">
        <v>15924</v>
      </c>
      <c r="N104" s="17" t="s">
        <v>5191</v>
      </c>
      <c r="O104" s="236" t="s">
        <v>5191</v>
      </c>
      <c r="P104" s="17">
        <v>1</v>
      </c>
      <c r="Q104" s="17">
        <v>1</v>
      </c>
      <c r="R104" s="17" t="e">
        <v>#REF!</v>
      </c>
    </row>
    <row r="105" spans="1:18" x14ac:dyDescent="0.45">
      <c r="A105" s="258">
        <v>102</v>
      </c>
      <c r="B105" s="259" t="s">
        <v>15925</v>
      </c>
      <c r="C105" s="263" t="s">
        <v>1454</v>
      </c>
      <c r="D105" s="17" t="s">
        <v>3090</v>
      </c>
      <c r="E105" s="261" t="s">
        <v>21060</v>
      </c>
      <c r="F105" s="234" t="s">
        <v>21064</v>
      </c>
      <c r="G105" s="262">
        <v>3</v>
      </c>
      <c r="H105" s="17" t="s">
        <v>2986</v>
      </c>
      <c r="I105" s="17" t="s">
        <v>199</v>
      </c>
      <c r="J105" s="17" t="s">
        <v>15921</v>
      </c>
      <c r="K105" s="17" t="s">
        <v>15925</v>
      </c>
      <c r="L105" s="17" t="s">
        <v>5190</v>
      </c>
      <c r="M105" s="17" t="s">
        <v>5190</v>
      </c>
      <c r="N105" s="17" t="s">
        <v>5190</v>
      </c>
      <c r="O105" s="236" t="s">
        <v>26520</v>
      </c>
      <c r="P105" s="17">
        <v>0</v>
      </c>
      <c r="Q105" s="17">
        <v>0</v>
      </c>
      <c r="R105" s="17" t="e">
        <v>#REF!</v>
      </c>
    </row>
    <row r="106" spans="1:18" x14ac:dyDescent="0.45">
      <c r="A106" s="258">
        <v>103</v>
      </c>
      <c r="B106" s="259" t="s">
        <v>15926</v>
      </c>
      <c r="C106" s="263" t="s">
        <v>1454</v>
      </c>
      <c r="D106" s="17" t="s">
        <v>3091</v>
      </c>
      <c r="E106" s="261" t="s">
        <v>21059</v>
      </c>
      <c r="F106" s="234" t="s">
        <v>21060</v>
      </c>
      <c r="G106" s="262">
        <v>4</v>
      </c>
      <c r="H106" s="17" t="s">
        <v>2987</v>
      </c>
      <c r="I106" s="17" t="s">
        <v>199</v>
      </c>
      <c r="J106" s="17" t="s">
        <v>15921</v>
      </c>
      <c r="K106" s="17" t="s">
        <v>15925</v>
      </c>
      <c r="L106" s="17" t="s">
        <v>15926</v>
      </c>
      <c r="M106" s="17" t="s">
        <v>5190</v>
      </c>
      <c r="N106" s="17" t="s">
        <v>5190</v>
      </c>
      <c r="O106" s="236" t="s">
        <v>26520</v>
      </c>
      <c r="P106" s="17">
        <v>0</v>
      </c>
      <c r="Q106" s="17">
        <v>0</v>
      </c>
      <c r="R106" s="17" t="e">
        <v>#REF!</v>
      </c>
    </row>
    <row r="107" spans="1:18" x14ac:dyDescent="0.45">
      <c r="A107" s="258">
        <v>104</v>
      </c>
      <c r="B107" s="259" t="s">
        <v>15927</v>
      </c>
      <c r="C107" s="263" t="s">
        <v>1455</v>
      </c>
      <c r="D107" s="17" t="s">
        <v>3092</v>
      </c>
      <c r="E107" s="261" t="s">
        <v>21058</v>
      </c>
      <c r="F107" s="234" t="s">
        <v>21059</v>
      </c>
      <c r="G107" s="262">
        <v>5</v>
      </c>
      <c r="H107" s="17" t="s">
        <v>2988</v>
      </c>
      <c r="I107" s="17" t="s">
        <v>199</v>
      </c>
      <c r="J107" s="17" t="s">
        <v>15921</v>
      </c>
      <c r="K107" s="17" t="s">
        <v>15925</v>
      </c>
      <c r="L107" s="17" t="s">
        <v>15926</v>
      </c>
      <c r="M107" s="17" t="s">
        <v>15927</v>
      </c>
      <c r="N107" s="17" t="s">
        <v>5191</v>
      </c>
      <c r="O107" s="236" t="s">
        <v>5191</v>
      </c>
      <c r="P107" s="17">
        <v>2</v>
      </c>
      <c r="Q107" s="17">
        <v>2</v>
      </c>
      <c r="R107" s="17" t="e">
        <v>#REF!</v>
      </c>
    </row>
    <row r="108" spans="1:18" x14ac:dyDescent="0.45">
      <c r="A108" s="258">
        <v>105</v>
      </c>
      <c r="B108" s="259" t="s">
        <v>15928</v>
      </c>
      <c r="C108" s="263" t="s">
        <v>83</v>
      </c>
      <c r="D108" s="17" t="s">
        <v>3093</v>
      </c>
      <c r="E108" s="261" t="s">
        <v>21057</v>
      </c>
      <c r="F108" s="234" t="s">
        <v>21064</v>
      </c>
      <c r="G108" s="262">
        <v>3</v>
      </c>
      <c r="H108" s="17" t="s">
        <v>2986</v>
      </c>
      <c r="I108" s="17" t="s">
        <v>199</v>
      </c>
      <c r="J108" s="17" t="s">
        <v>15921</v>
      </c>
      <c r="K108" s="17" t="s">
        <v>15928</v>
      </c>
      <c r="L108" s="17" t="s">
        <v>5190</v>
      </c>
      <c r="M108" s="17" t="s">
        <v>5190</v>
      </c>
      <c r="N108" s="17" t="s">
        <v>5190</v>
      </c>
      <c r="O108" s="236" t="s">
        <v>26520</v>
      </c>
      <c r="P108" s="17">
        <v>0</v>
      </c>
      <c r="Q108" s="17">
        <v>0</v>
      </c>
      <c r="R108" s="17" t="e">
        <v>#REF!</v>
      </c>
    </row>
    <row r="109" spans="1:18" x14ac:dyDescent="0.45">
      <c r="A109" s="258">
        <v>106</v>
      </c>
      <c r="B109" s="259" t="s">
        <v>15929</v>
      </c>
      <c r="C109" s="263" t="s">
        <v>83</v>
      </c>
      <c r="D109" s="17" t="s">
        <v>3094</v>
      </c>
      <c r="E109" s="261" t="s">
        <v>21056</v>
      </c>
      <c r="F109" s="234" t="s">
        <v>21057</v>
      </c>
      <c r="G109" s="262">
        <v>4</v>
      </c>
      <c r="H109" s="17" t="s">
        <v>2987</v>
      </c>
      <c r="I109" s="17" t="s">
        <v>199</v>
      </c>
      <c r="J109" s="17" t="s">
        <v>15921</v>
      </c>
      <c r="K109" s="17" t="s">
        <v>15928</v>
      </c>
      <c r="L109" s="17" t="s">
        <v>15929</v>
      </c>
      <c r="M109" s="17" t="s">
        <v>5190</v>
      </c>
      <c r="N109" s="17" t="s">
        <v>5190</v>
      </c>
      <c r="O109" s="236" t="s">
        <v>26520</v>
      </c>
      <c r="P109" s="17">
        <v>0</v>
      </c>
      <c r="Q109" s="17">
        <v>0</v>
      </c>
      <c r="R109" s="17" t="e">
        <v>#REF!</v>
      </c>
    </row>
    <row r="110" spans="1:18" x14ac:dyDescent="0.45">
      <c r="A110" s="258">
        <v>107</v>
      </c>
      <c r="B110" s="259" t="s">
        <v>15930</v>
      </c>
      <c r="C110" s="263" t="s">
        <v>1456</v>
      </c>
      <c r="D110" s="17" t="s">
        <v>3095</v>
      </c>
      <c r="E110" s="261" t="s">
        <v>21055</v>
      </c>
      <c r="F110" s="234" t="s">
        <v>21056</v>
      </c>
      <c r="G110" s="262">
        <v>5</v>
      </c>
      <c r="H110" s="17" t="s">
        <v>2988</v>
      </c>
      <c r="I110" s="17" t="s">
        <v>199</v>
      </c>
      <c r="J110" s="17" t="s">
        <v>15921</v>
      </c>
      <c r="K110" s="17" t="s">
        <v>15928</v>
      </c>
      <c r="L110" s="17" t="s">
        <v>15929</v>
      </c>
      <c r="M110" s="17" t="s">
        <v>15930</v>
      </c>
      <c r="N110" s="17" t="s">
        <v>5191</v>
      </c>
      <c r="O110" s="236" t="s">
        <v>5191</v>
      </c>
      <c r="P110" s="17">
        <v>3</v>
      </c>
      <c r="Q110" s="17">
        <v>3</v>
      </c>
      <c r="R110" s="17" t="e">
        <v>#REF!</v>
      </c>
    </row>
    <row r="111" spans="1:18" x14ac:dyDescent="0.45">
      <c r="A111" s="258">
        <v>108</v>
      </c>
      <c r="B111" s="259" t="s">
        <v>15931</v>
      </c>
      <c r="C111" s="263" t="s">
        <v>1457</v>
      </c>
      <c r="D111" s="17" t="s">
        <v>3096</v>
      </c>
      <c r="E111" s="261" t="s">
        <v>21054</v>
      </c>
      <c r="F111" s="234" t="s">
        <v>21161</v>
      </c>
      <c r="G111" s="262">
        <v>2</v>
      </c>
      <c r="H111" s="17" t="s">
        <v>2985</v>
      </c>
      <c r="I111" s="17" t="s">
        <v>199</v>
      </c>
      <c r="J111" s="17" t="s">
        <v>15931</v>
      </c>
      <c r="K111" s="17" t="s">
        <v>5190</v>
      </c>
      <c r="L111" s="17" t="s">
        <v>5190</v>
      </c>
      <c r="M111" s="17" t="s">
        <v>5190</v>
      </c>
      <c r="N111" s="17" t="s">
        <v>5190</v>
      </c>
      <c r="O111" s="236" t="s">
        <v>26520</v>
      </c>
      <c r="P111" s="17">
        <v>0</v>
      </c>
      <c r="Q111" s="17">
        <v>0</v>
      </c>
      <c r="R111" s="17" t="e">
        <v>#REF!</v>
      </c>
    </row>
    <row r="112" spans="1:18" x14ac:dyDescent="0.45">
      <c r="A112" s="258">
        <v>109</v>
      </c>
      <c r="B112" s="259" t="s">
        <v>15932</v>
      </c>
      <c r="C112" s="263" t="s">
        <v>94</v>
      </c>
      <c r="D112" s="17" t="s">
        <v>3097</v>
      </c>
      <c r="E112" s="261" t="s">
        <v>21053</v>
      </c>
      <c r="F112" s="234" t="s">
        <v>21054</v>
      </c>
      <c r="G112" s="262">
        <v>3</v>
      </c>
      <c r="H112" s="17" t="s">
        <v>2986</v>
      </c>
      <c r="I112" s="17" t="s">
        <v>199</v>
      </c>
      <c r="J112" s="17" t="s">
        <v>15931</v>
      </c>
      <c r="K112" s="17" t="s">
        <v>15932</v>
      </c>
      <c r="L112" s="17" t="s">
        <v>5190</v>
      </c>
      <c r="M112" s="17" t="s">
        <v>5190</v>
      </c>
      <c r="N112" s="17" t="s">
        <v>5190</v>
      </c>
      <c r="O112" s="236" t="s">
        <v>26520</v>
      </c>
      <c r="P112" s="17">
        <v>0</v>
      </c>
      <c r="Q112" s="17">
        <v>0</v>
      </c>
      <c r="R112" s="17" t="e">
        <v>#REF!</v>
      </c>
    </row>
    <row r="113" spans="1:18" x14ac:dyDescent="0.45">
      <c r="A113" s="258">
        <v>110</v>
      </c>
      <c r="B113" s="259" t="s">
        <v>15933</v>
      </c>
      <c r="C113" s="263" t="s">
        <v>94</v>
      </c>
      <c r="D113" s="17" t="s">
        <v>3098</v>
      </c>
      <c r="E113" s="261" t="s">
        <v>21052</v>
      </c>
      <c r="F113" s="234" t="s">
        <v>21053</v>
      </c>
      <c r="G113" s="262">
        <v>4</v>
      </c>
      <c r="H113" s="17" t="s">
        <v>2987</v>
      </c>
      <c r="I113" s="17" t="s">
        <v>199</v>
      </c>
      <c r="J113" s="17" t="s">
        <v>15931</v>
      </c>
      <c r="K113" s="17" t="s">
        <v>15932</v>
      </c>
      <c r="L113" s="17" t="s">
        <v>15933</v>
      </c>
      <c r="M113" s="17" t="s">
        <v>5190</v>
      </c>
      <c r="N113" s="17" t="s">
        <v>5190</v>
      </c>
      <c r="O113" s="236" t="s">
        <v>26520</v>
      </c>
      <c r="P113" s="17">
        <v>0</v>
      </c>
      <c r="Q113" s="17">
        <v>0</v>
      </c>
      <c r="R113" s="17" t="e">
        <v>#REF!</v>
      </c>
    </row>
    <row r="114" spans="1:18" x14ac:dyDescent="0.45">
      <c r="A114" s="258">
        <v>111</v>
      </c>
      <c r="B114" s="259" t="s">
        <v>15934</v>
      </c>
      <c r="C114" s="263" t="s">
        <v>1458</v>
      </c>
      <c r="D114" s="17" t="s">
        <v>3099</v>
      </c>
      <c r="E114" s="261" t="s">
        <v>21051</v>
      </c>
      <c r="F114" s="234" t="s">
        <v>21052</v>
      </c>
      <c r="G114" s="262">
        <v>5</v>
      </c>
      <c r="H114" s="17" t="s">
        <v>2988</v>
      </c>
      <c r="I114" s="17" t="s">
        <v>199</v>
      </c>
      <c r="J114" s="17" t="s">
        <v>15931</v>
      </c>
      <c r="K114" s="17" t="s">
        <v>15932</v>
      </c>
      <c r="L114" s="17" t="s">
        <v>15933</v>
      </c>
      <c r="M114" s="17" t="s">
        <v>15934</v>
      </c>
      <c r="N114" s="17" t="s">
        <v>5190</v>
      </c>
      <c r="O114" s="236" t="s">
        <v>5191</v>
      </c>
      <c r="P114" s="17">
        <v>2</v>
      </c>
      <c r="Q114" s="17">
        <v>2</v>
      </c>
      <c r="R114" s="17" t="e">
        <v>#REF!</v>
      </c>
    </row>
    <row r="115" spans="1:18" x14ac:dyDescent="0.45">
      <c r="A115" s="258">
        <v>112</v>
      </c>
      <c r="B115" s="259" t="s">
        <v>15935</v>
      </c>
      <c r="C115" s="263" t="s">
        <v>1459</v>
      </c>
      <c r="D115" s="17" t="s">
        <v>3100</v>
      </c>
      <c r="E115" s="261" t="s">
        <v>21050</v>
      </c>
      <c r="F115" s="234" t="s">
        <v>21052</v>
      </c>
      <c r="G115" s="262">
        <v>5</v>
      </c>
      <c r="H115" s="17" t="s">
        <v>2988</v>
      </c>
      <c r="I115" s="17" t="s">
        <v>199</v>
      </c>
      <c r="J115" s="17" t="s">
        <v>15931</v>
      </c>
      <c r="K115" s="17" t="s">
        <v>15932</v>
      </c>
      <c r="L115" s="17" t="s">
        <v>15933</v>
      </c>
      <c r="M115" s="17" t="s">
        <v>15935</v>
      </c>
      <c r="N115" s="17" t="s">
        <v>5190</v>
      </c>
      <c r="O115" s="236" t="s">
        <v>5191</v>
      </c>
      <c r="P115" s="17">
        <v>2</v>
      </c>
      <c r="Q115" s="17">
        <v>2</v>
      </c>
      <c r="R115" s="17" t="e">
        <v>#REF!</v>
      </c>
    </row>
    <row r="116" spans="1:18" x14ac:dyDescent="0.45">
      <c r="A116" s="258">
        <v>113</v>
      </c>
      <c r="B116" s="259" t="s">
        <v>15936</v>
      </c>
      <c r="C116" s="263" t="s">
        <v>1460</v>
      </c>
      <c r="D116" s="17" t="s">
        <v>3101</v>
      </c>
      <c r="E116" s="261" t="s">
        <v>21049</v>
      </c>
      <c r="F116" s="234" t="s">
        <v>21052</v>
      </c>
      <c r="G116" s="262">
        <v>5</v>
      </c>
      <c r="H116" s="17" t="s">
        <v>2988</v>
      </c>
      <c r="I116" s="17" t="s">
        <v>199</v>
      </c>
      <c r="J116" s="17" t="s">
        <v>15931</v>
      </c>
      <c r="K116" s="17" t="s">
        <v>15932</v>
      </c>
      <c r="L116" s="17" t="s">
        <v>15933</v>
      </c>
      <c r="M116" s="17" t="s">
        <v>15936</v>
      </c>
      <c r="N116" s="17" t="s">
        <v>5190</v>
      </c>
      <c r="O116" s="236" t="s">
        <v>5191</v>
      </c>
      <c r="P116" s="17">
        <v>2</v>
      </c>
      <c r="Q116" s="17">
        <v>2</v>
      </c>
      <c r="R116" s="17" t="e">
        <v>#REF!</v>
      </c>
    </row>
    <row r="117" spans="1:18" x14ac:dyDescent="0.45">
      <c r="A117" s="258">
        <v>114</v>
      </c>
      <c r="B117" s="259" t="s">
        <v>15937</v>
      </c>
      <c r="C117" s="263" t="s">
        <v>1461</v>
      </c>
      <c r="D117" s="17" t="s">
        <v>3102</v>
      </c>
      <c r="E117" s="261" t="s">
        <v>21048</v>
      </c>
      <c r="F117" s="234" t="s">
        <v>21054</v>
      </c>
      <c r="G117" s="262">
        <v>3</v>
      </c>
      <c r="H117" s="17" t="s">
        <v>2986</v>
      </c>
      <c r="I117" s="17" t="s">
        <v>199</v>
      </c>
      <c r="J117" s="17" t="s">
        <v>15931</v>
      </c>
      <c r="K117" s="17" t="s">
        <v>15937</v>
      </c>
      <c r="L117" s="17" t="s">
        <v>5190</v>
      </c>
      <c r="M117" s="17" t="s">
        <v>5190</v>
      </c>
      <c r="N117" s="17" t="s">
        <v>5190</v>
      </c>
      <c r="O117" s="236" t="s">
        <v>26520</v>
      </c>
      <c r="P117" s="17">
        <v>0</v>
      </c>
      <c r="Q117" s="17">
        <v>0</v>
      </c>
      <c r="R117" s="17" t="e">
        <v>#REF!</v>
      </c>
    </row>
    <row r="118" spans="1:18" x14ac:dyDescent="0.45">
      <c r="A118" s="258">
        <v>115</v>
      </c>
      <c r="B118" s="259" t="s">
        <v>15938</v>
      </c>
      <c r="C118" s="263" t="s">
        <v>1461</v>
      </c>
      <c r="D118" s="17" t="s">
        <v>3103</v>
      </c>
      <c r="E118" s="261" t="s">
        <v>21047</v>
      </c>
      <c r="F118" s="234" t="s">
        <v>21048</v>
      </c>
      <c r="G118" s="262">
        <v>4</v>
      </c>
      <c r="H118" s="17" t="s">
        <v>2987</v>
      </c>
      <c r="I118" s="17" t="s">
        <v>199</v>
      </c>
      <c r="J118" s="17" t="s">
        <v>15931</v>
      </c>
      <c r="K118" s="17" t="s">
        <v>15937</v>
      </c>
      <c r="L118" s="17" t="s">
        <v>15938</v>
      </c>
      <c r="M118" s="17" t="s">
        <v>5190</v>
      </c>
      <c r="N118" s="17" t="s">
        <v>5190</v>
      </c>
      <c r="O118" s="236" t="s">
        <v>26520</v>
      </c>
      <c r="P118" s="17">
        <v>0</v>
      </c>
      <c r="Q118" s="17">
        <v>0</v>
      </c>
      <c r="R118" s="17" t="e">
        <v>#REF!</v>
      </c>
    </row>
    <row r="119" spans="1:18" x14ac:dyDescent="0.45">
      <c r="A119" s="258">
        <v>116</v>
      </c>
      <c r="B119" s="259" t="s">
        <v>15939</v>
      </c>
      <c r="C119" s="263" t="s">
        <v>1461</v>
      </c>
      <c r="D119" s="17" t="s">
        <v>3104</v>
      </c>
      <c r="E119" s="261" t="s">
        <v>21046</v>
      </c>
      <c r="F119" s="234" t="s">
        <v>21047</v>
      </c>
      <c r="G119" s="262">
        <v>5</v>
      </c>
      <c r="H119" s="17" t="s">
        <v>2988</v>
      </c>
      <c r="I119" s="17" t="s">
        <v>199</v>
      </c>
      <c r="J119" s="17" t="s">
        <v>15931</v>
      </c>
      <c r="K119" s="17" t="s">
        <v>15937</v>
      </c>
      <c r="L119" s="17" t="s">
        <v>15938</v>
      </c>
      <c r="M119" s="17" t="s">
        <v>15939</v>
      </c>
      <c r="N119" s="17" t="s">
        <v>5191</v>
      </c>
      <c r="O119" s="236" t="s">
        <v>5191</v>
      </c>
      <c r="P119" s="17">
        <v>1</v>
      </c>
      <c r="Q119" s="17">
        <v>1</v>
      </c>
      <c r="R119" s="17" t="e">
        <v>#REF!</v>
      </c>
    </row>
    <row r="120" spans="1:18" x14ac:dyDescent="0.45">
      <c r="A120" s="258">
        <v>117</v>
      </c>
      <c r="B120" s="259" t="s">
        <v>15940</v>
      </c>
      <c r="C120" s="263" t="s">
        <v>1462</v>
      </c>
      <c r="D120" s="17" t="s">
        <v>3105</v>
      </c>
      <c r="E120" s="261" t="s">
        <v>21045</v>
      </c>
      <c r="F120" s="234" t="s">
        <v>21161</v>
      </c>
      <c r="G120" s="262">
        <v>2</v>
      </c>
      <c r="H120" s="17" t="s">
        <v>2985</v>
      </c>
      <c r="I120" s="17" t="s">
        <v>199</v>
      </c>
      <c r="J120" s="17" t="s">
        <v>15940</v>
      </c>
      <c r="K120" s="17" t="s">
        <v>5190</v>
      </c>
      <c r="L120" s="17" t="s">
        <v>5190</v>
      </c>
      <c r="M120" s="17" t="s">
        <v>5190</v>
      </c>
      <c r="N120" s="17" t="s">
        <v>5190</v>
      </c>
      <c r="O120" s="236" t="s">
        <v>26520</v>
      </c>
      <c r="P120" s="17">
        <v>0</v>
      </c>
      <c r="Q120" s="17">
        <v>0</v>
      </c>
      <c r="R120" s="17" t="e">
        <v>#REF!</v>
      </c>
    </row>
    <row r="121" spans="1:18" x14ac:dyDescent="0.45">
      <c r="A121" s="258">
        <v>118</v>
      </c>
      <c r="B121" s="259" t="s">
        <v>15941</v>
      </c>
      <c r="C121" s="263" t="s">
        <v>1463</v>
      </c>
      <c r="D121" s="17" t="s">
        <v>3106</v>
      </c>
      <c r="E121" s="261" t="s">
        <v>21044</v>
      </c>
      <c r="F121" s="234" t="s">
        <v>21045</v>
      </c>
      <c r="G121" s="262">
        <v>3</v>
      </c>
      <c r="H121" s="17" t="s">
        <v>2986</v>
      </c>
      <c r="I121" s="17" t="s">
        <v>199</v>
      </c>
      <c r="J121" s="17" t="s">
        <v>15940</v>
      </c>
      <c r="K121" s="17" t="s">
        <v>15941</v>
      </c>
      <c r="L121" s="17" t="s">
        <v>5190</v>
      </c>
      <c r="M121" s="17" t="s">
        <v>5190</v>
      </c>
      <c r="N121" s="17" t="s">
        <v>5190</v>
      </c>
      <c r="O121" s="236" t="s">
        <v>26520</v>
      </c>
      <c r="P121" s="17">
        <v>0</v>
      </c>
      <c r="Q121" s="17">
        <v>0</v>
      </c>
      <c r="R121" s="17" t="e">
        <v>#REF!</v>
      </c>
    </row>
    <row r="122" spans="1:18" x14ac:dyDescent="0.45">
      <c r="A122" s="258">
        <v>119</v>
      </c>
      <c r="B122" s="259" t="s">
        <v>15942</v>
      </c>
      <c r="C122" s="263" t="s">
        <v>1463</v>
      </c>
      <c r="D122" s="17" t="s">
        <v>3107</v>
      </c>
      <c r="E122" s="261" t="s">
        <v>21043</v>
      </c>
      <c r="F122" s="234" t="s">
        <v>21044</v>
      </c>
      <c r="G122" s="262">
        <v>4</v>
      </c>
      <c r="H122" s="17" t="s">
        <v>2987</v>
      </c>
      <c r="I122" s="17" t="s">
        <v>199</v>
      </c>
      <c r="J122" s="17" t="s">
        <v>15940</v>
      </c>
      <c r="K122" s="17" t="s">
        <v>15941</v>
      </c>
      <c r="L122" s="17" t="s">
        <v>15942</v>
      </c>
      <c r="M122" s="17" t="s">
        <v>5190</v>
      </c>
      <c r="N122" s="17" t="s">
        <v>5190</v>
      </c>
      <c r="O122" s="236" t="s">
        <v>26520</v>
      </c>
      <c r="P122" s="17">
        <v>0</v>
      </c>
      <c r="Q122" s="17">
        <v>0</v>
      </c>
      <c r="R122" s="17" t="e">
        <v>#REF!</v>
      </c>
    </row>
    <row r="123" spans="1:18" x14ac:dyDescent="0.45">
      <c r="A123" s="258">
        <v>120</v>
      </c>
      <c r="B123" s="259" t="s">
        <v>15943</v>
      </c>
      <c r="C123" s="263" t="s">
        <v>1464</v>
      </c>
      <c r="D123" s="17" t="s">
        <v>3108</v>
      </c>
      <c r="E123" s="261" t="s">
        <v>21042</v>
      </c>
      <c r="F123" s="234" t="s">
        <v>21043</v>
      </c>
      <c r="G123" s="262">
        <v>5</v>
      </c>
      <c r="H123" s="17" t="s">
        <v>2988</v>
      </c>
      <c r="I123" s="17" t="s">
        <v>199</v>
      </c>
      <c r="J123" s="17" t="s">
        <v>15940</v>
      </c>
      <c r="K123" s="17" t="s">
        <v>15941</v>
      </c>
      <c r="L123" s="17" t="s">
        <v>15942</v>
      </c>
      <c r="M123" s="17" t="s">
        <v>15943</v>
      </c>
      <c r="N123" s="17" t="s">
        <v>5190</v>
      </c>
      <c r="O123" s="236" t="s">
        <v>5191</v>
      </c>
      <c r="P123" s="17">
        <v>1</v>
      </c>
      <c r="Q123" s="17">
        <v>1</v>
      </c>
      <c r="R123" s="17" t="e">
        <v>#REF!</v>
      </c>
    </row>
    <row r="124" spans="1:18" x14ac:dyDescent="0.45">
      <c r="A124" s="258">
        <v>121</v>
      </c>
      <c r="B124" s="259" t="s">
        <v>15944</v>
      </c>
      <c r="C124" s="263" t="s">
        <v>1465</v>
      </c>
      <c r="D124" s="17" t="s">
        <v>3109</v>
      </c>
      <c r="E124" s="261" t="s">
        <v>21041</v>
      </c>
      <c r="F124" s="234" t="s">
        <v>21043</v>
      </c>
      <c r="G124" s="262">
        <v>5</v>
      </c>
      <c r="H124" s="17" t="s">
        <v>2988</v>
      </c>
      <c r="I124" s="17" t="s">
        <v>199</v>
      </c>
      <c r="J124" s="17" t="s">
        <v>15940</v>
      </c>
      <c r="K124" s="17" t="s">
        <v>15941</v>
      </c>
      <c r="L124" s="17" t="s">
        <v>15942</v>
      </c>
      <c r="M124" s="17" t="s">
        <v>15944</v>
      </c>
      <c r="N124" s="17" t="s">
        <v>5190</v>
      </c>
      <c r="O124" s="236" t="s">
        <v>5191</v>
      </c>
      <c r="P124" s="17">
        <v>1</v>
      </c>
      <c r="Q124" s="17">
        <v>1</v>
      </c>
      <c r="R124" s="17" t="e">
        <v>#REF!</v>
      </c>
    </row>
    <row r="125" spans="1:18" x14ac:dyDescent="0.45">
      <c r="A125" s="258">
        <v>122</v>
      </c>
      <c r="B125" s="259" t="s">
        <v>15945</v>
      </c>
      <c r="C125" s="263" t="s">
        <v>1466</v>
      </c>
      <c r="D125" s="17" t="s">
        <v>3110</v>
      </c>
      <c r="E125" s="261" t="s">
        <v>21040</v>
      </c>
      <c r="F125" s="234" t="s">
        <v>21043</v>
      </c>
      <c r="G125" s="262">
        <v>5</v>
      </c>
      <c r="H125" s="17" t="s">
        <v>2988</v>
      </c>
      <c r="I125" s="17" t="s">
        <v>199</v>
      </c>
      <c r="J125" s="17" t="s">
        <v>15940</v>
      </c>
      <c r="K125" s="17" t="s">
        <v>15941</v>
      </c>
      <c r="L125" s="17" t="s">
        <v>15942</v>
      </c>
      <c r="M125" s="17" t="s">
        <v>15945</v>
      </c>
      <c r="N125" s="17" t="s">
        <v>5190</v>
      </c>
      <c r="O125" s="236" t="s">
        <v>5191</v>
      </c>
      <c r="P125" s="17">
        <v>1</v>
      </c>
      <c r="Q125" s="17">
        <v>1</v>
      </c>
      <c r="R125" s="17" t="e">
        <v>#REF!</v>
      </c>
    </row>
    <row r="126" spans="1:18" x14ac:dyDescent="0.45">
      <c r="A126" s="258">
        <v>123</v>
      </c>
      <c r="B126" s="259" t="s">
        <v>15946</v>
      </c>
      <c r="C126" s="263" t="s">
        <v>1467</v>
      </c>
      <c r="D126" s="17" t="s">
        <v>3111</v>
      </c>
      <c r="E126" s="261" t="s">
        <v>21039</v>
      </c>
      <c r="F126" s="234" t="s">
        <v>21043</v>
      </c>
      <c r="G126" s="262">
        <v>5</v>
      </c>
      <c r="H126" s="17" t="s">
        <v>2988</v>
      </c>
      <c r="I126" s="17" t="s">
        <v>199</v>
      </c>
      <c r="J126" s="17" t="s">
        <v>15940</v>
      </c>
      <c r="K126" s="17" t="s">
        <v>15941</v>
      </c>
      <c r="L126" s="17" t="s">
        <v>15942</v>
      </c>
      <c r="M126" s="17" t="s">
        <v>15946</v>
      </c>
      <c r="N126" s="17" t="s">
        <v>5190</v>
      </c>
      <c r="O126" s="236" t="s">
        <v>5191</v>
      </c>
      <c r="P126" s="17">
        <v>2</v>
      </c>
      <c r="Q126" s="17">
        <v>2</v>
      </c>
      <c r="R126" s="17" t="e">
        <v>#REF!</v>
      </c>
    </row>
    <row r="127" spans="1:18" x14ac:dyDescent="0.45">
      <c r="A127" s="258">
        <v>124</v>
      </c>
      <c r="B127" s="259" t="s">
        <v>15947</v>
      </c>
      <c r="C127" s="263" t="s">
        <v>1468</v>
      </c>
      <c r="D127" s="17" t="s">
        <v>3112</v>
      </c>
      <c r="E127" s="261" t="s">
        <v>21038</v>
      </c>
      <c r="F127" s="234" t="s">
        <v>21043</v>
      </c>
      <c r="G127" s="262">
        <v>5</v>
      </c>
      <c r="H127" s="17" t="s">
        <v>2988</v>
      </c>
      <c r="I127" s="17" t="s">
        <v>199</v>
      </c>
      <c r="J127" s="17" t="s">
        <v>15940</v>
      </c>
      <c r="K127" s="17" t="s">
        <v>15941</v>
      </c>
      <c r="L127" s="17" t="s">
        <v>15942</v>
      </c>
      <c r="M127" s="17" t="s">
        <v>15947</v>
      </c>
      <c r="N127" s="17" t="s">
        <v>5190</v>
      </c>
      <c r="O127" s="236" t="s">
        <v>5191</v>
      </c>
      <c r="P127" s="17">
        <v>1</v>
      </c>
      <c r="Q127" s="17">
        <v>1</v>
      </c>
      <c r="R127" s="17" t="e">
        <v>#REF!</v>
      </c>
    </row>
    <row r="128" spans="1:18" x14ac:dyDescent="0.45">
      <c r="A128" s="258">
        <v>125</v>
      </c>
      <c r="B128" s="259" t="s">
        <v>15948</v>
      </c>
      <c r="C128" s="263" t="s">
        <v>1469</v>
      </c>
      <c r="D128" s="17" t="s">
        <v>3113</v>
      </c>
      <c r="E128" s="261" t="s">
        <v>21037</v>
      </c>
      <c r="F128" s="234" t="s">
        <v>21043</v>
      </c>
      <c r="G128" s="262">
        <v>5</v>
      </c>
      <c r="H128" s="17" t="s">
        <v>2988</v>
      </c>
      <c r="I128" s="17" t="s">
        <v>199</v>
      </c>
      <c r="J128" s="17" t="s">
        <v>15940</v>
      </c>
      <c r="K128" s="17" t="s">
        <v>15941</v>
      </c>
      <c r="L128" s="17" t="s">
        <v>15942</v>
      </c>
      <c r="M128" s="17" t="s">
        <v>15948</v>
      </c>
      <c r="N128" s="17" t="s">
        <v>5190</v>
      </c>
      <c r="O128" s="236" t="s">
        <v>5191</v>
      </c>
      <c r="P128" s="17">
        <v>2</v>
      </c>
      <c r="Q128" s="17">
        <v>2</v>
      </c>
      <c r="R128" s="17" t="e">
        <v>#REF!</v>
      </c>
    </row>
    <row r="129" spans="1:18" x14ac:dyDescent="0.45">
      <c r="A129" s="258">
        <v>126</v>
      </c>
      <c r="B129" s="259" t="s">
        <v>15949</v>
      </c>
      <c r="C129" s="263" t="s">
        <v>1470</v>
      </c>
      <c r="D129" s="17" t="s">
        <v>3114</v>
      </c>
      <c r="E129" s="261" t="s">
        <v>21036</v>
      </c>
      <c r="F129" s="234" t="s">
        <v>21045</v>
      </c>
      <c r="G129" s="262">
        <v>3</v>
      </c>
      <c r="H129" s="17" t="s">
        <v>2986</v>
      </c>
      <c r="I129" s="17" t="s">
        <v>199</v>
      </c>
      <c r="J129" s="17" t="s">
        <v>15940</v>
      </c>
      <c r="K129" s="17" t="s">
        <v>15949</v>
      </c>
      <c r="L129" s="17" t="s">
        <v>5190</v>
      </c>
      <c r="M129" s="17" t="s">
        <v>5190</v>
      </c>
      <c r="N129" s="17" t="s">
        <v>5190</v>
      </c>
      <c r="O129" s="236" t="s">
        <v>26520</v>
      </c>
      <c r="P129" s="17">
        <v>0</v>
      </c>
      <c r="Q129" s="17">
        <v>0</v>
      </c>
      <c r="R129" s="17" t="e">
        <v>#REF!</v>
      </c>
    </row>
    <row r="130" spans="1:18" x14ac:dyDescent="0.45">
      <c r="A130" s="258">
        <v>127</v>
      </c>
      <c r="B130" s="259" t="s">
        <v>15950</v>
      </c>
      <c r="C130" s="263" t="s">
        <v>1470</v>
      </c>
      <c r="D130" s="17" t="s">
        <v>3115</v>
      </c>
      <c r="E130" s="261" t="s">
        <v>21035</v>
      </c>
      <c r="F130" s="234" t="s">
        <v>21036</v>
      </c>
      <c r="G130" s="262">
        <v>4</v>
      </c>
      <c r="H130" s="17" t="s">
        <v>2987</v>
      </c>
      <c r="I130" s="17" t="s">
        <v>199</v>
      </c>
      <c r="J130" s="17" t="s">
        <v>15940</v>
      </c>
      <c r="K130" s="17" t="s">
        <v>15949</v>
      </c>
      <c r="L130" s="17" t="s">
        <v>15950</v>
      </c>
      <c r="M130" s="17" t="s">
        <v>5190</v>
      </c>
      <c r="N130" s="17" t="s">
        <v>5190</v>
      </c>
      <c r="O130" s="236" t="s">
        <v>26520</v>
      </c>
      <c r="P130" s="17">
        <v>0</v>
      </c>
      <c r="Q130" s="17">
        <v>0</v>
      </c>
      <c r="R130" s="17" t="e">
        <v>#REF!</v>
      </c>
    </row>
    <row r="131" spans="1:18" x14ac:dyDescent="0.45">
      <c r="A131" s="258">
        <v>128</v>
      </c>
      <c r="B131" s="259" t="s">
        <v>15951</v>
      </c>
      <c r="C131" s="263" t="s">
        <v>1470</v>
      </c>
      <c r="D131" s="17" t="s">
        <v>3116</v>
      </c>
      <c r="E131" s="261" t="s">
        <v>21034</v>
      </c>
      <c r="F131" s="234" t="s">
        <v>21035</v>
      </c>
      <c r="G131" s="262">
        <v>5</v>
      </c>
      <c r="H131" s="17" t="s">
        <v>2988</v>
      </c>
      <c r="I131" s="17" t="s">
        <v>199</v>
      </c>
      <c r="J131" s="17" t="s">
        <v>15940</v>
      </c>
      <c r="K131" s="17" t="s">
        <v>15949</v>
      </c>
      <c r="L131" s="17" t="s">
        <v>15950</v>
      </c>
      <c r="M131" s="17" t="s">
        <v>15951</v>
      </c>
      <c r="N131" s="17" t="s">
        <v>5191</v>
      </c>
      <c r="O131" s="236" t="s">
        <v>5191</v>
      </c>
      <c r="P131" s="17">
        <v>2</v>
      </c>
      <c r="Q131" s="17">
        <v>2</v>
      </c>
      <c r="R131" s="17" t="e">
        <v>#REF!</v>
      </c>
    </row>
    <row r="132" spans="1:18" x14ac:dyDescent="0.45">
      <c r="A132" s="258">
        <v>129</v>
      </c>
      <c r="B132" s="259" t="s">
        <v>15952</v>
      </c>
      <c r="C132" s="263" t="s">
        <v>1471</v>
      </c>
      <c r="D132" s="17" t="s">
        <v>3117</v>
      </c>
      <c r="E132" s="261" t="s">
        <v>21033</v>
      </c>
      <c r="F132" s="234" t="s">
        <v>21045</v>
      </c>
      <c r="G132" s="262">
        <v>3</v>
      </c>
      <c r="H132" s="17" t="s">
        <v>2986</v>
      </c>
      <c r="I132" s="17" t="s">
        <v>199</v>
      </c>
      <c r="J132" s="17" t="s">
        <v>15940</v>
      </c>
      <c r="K132" s="17" t="s">
        <v>15952</v>
      </c>
      <c r="L132" s="17" t="s">
        <v>5190</v>
      </c>
      <c r="M132" s="17" t="s">
        <v>5190</v>
      </c>
      <c r="N132" s="17" t="s">
        <v>5190</v>
      </c>
      <c r="O132" s="236" t="s">
        <v>26520</v>
      </c>
      <c r="P132" s="17">
        <v>0</v>
      </c>
      <c r="Q132" s="17">
        <v>0</v>
      </c>
      <c r="R132" s="17" t="e">
        <v>#REF!</v>
      </c>
    </row>
    <row r="133" spans="1:18" x14ac:dyDescent="0.45">
      <c r="A133" s="258">
        <v>130</v>
      </c>
      <c r="B133" s="259" t="s">
        <v>15953</v>
      </c>
      <c r="C133" s="263" t="s">
        <v>1471</v>
      </c>
      <c r="D133" s="17" t="s">
        <v>3118</v>
      </c>
      <c r="E133" s="261" t="s">
        <v>21032</v>
      </c>
      <c r="F133" s="234" t="s">
        <v>21033</v>
      </c>
      <c r="G133" s="262">
        <v>4</v>
      </c>
      <c r="H133" s="17" t="s">
        <v>2987</v>
      </c>
      <c r="I133" s="17" t="s">
        <v>199</v>
      </c>
      <c r="J133" s="17" t="s">
        <v>15940</v>
      </c>
      <c r="K133" s="17" t="s">
        <v>15952</v>
      </c>
      <c r="L133" s="17" t="s">
        <v>15953</v>
      </c>
      <c r="M133" s="17" t="s">
        <v>5190</v>
      </c>
      <c r="N133" s="17" t="s">
        <v>5190</v>
      </c>
      <c r="O133" s="236" t="s">
        <v>26520</v>
      </c>
      <c r="P133" s="17">
        <v>0</v>
      </c>
      <c r="Q133" s="17">
        <v>0</v>
      </c>
      <c r="R133" s="17" t="e">
        <v>#REF!</v>
      </c>
    </row>
    <row r="134" spans="1:18" x14ac:dyDescent="0.45">
      <c r="A134" s="258">
        <v>131</v>
      </c>
      <c r="B134" s="259" t="s">
        <v>15954</v>
      </c>
      <c r="C134" s="263" t="s">
        <v>1471</v>
      </c>
      <c r="D134" s="17" t="s">
        <v>3119</v>
      </c>
      <c r="E134" s="261" t="s">
        <v>21031</v>
      </c>
      <c r="F134" s="234" t="s">
        <v>21032</v>
      </c>
      <c r="G134" s="262">
        <v>5</v>
      </c>
      <c r="H134" s="17" t="s">
        <v>2988</v>
      </c>
      <c r="I134" s="17" t="s">
        <v>199</v>
      </c>
      <c r="J134" s="17" t="s">
        <v>15940</v>
      </c>
      <c r="K134" s="17" t="s">
        <v>15952</v>
      </c>
      <c r="L134" s="17" t="s">
        <v>15953</v>
      </c>
      <c r="M134" s="17" t="s">
        <v>15954</v>
      </c>
      <c r="N134" s="17" t="s">
        <v>5191</v>
      </c>
      <c r="O134" s="236" t="s">
        <v>5191</v>
      </c>
      <c r="P134" s="17">
        <v>1</v>
      </c>
      <c r="Q134" s="17">
        <v>1</v>
      </c>
      <c r="R134" s="17" t="e">
        <v>#REF!</v>
      </c>
    </row>
    <row r="135" spans="1:18" x14ac:dyDescent="0.45">
      <c r="A135" s="258">
        <v>132</v>
      </c>
      <c r="B135" s="259" t="s">
        <v>324</v>
      </c>
      <c r="C135" s="260" t="s">
        <v>1472</v>
      </c>
      <c r="D135" s="17" t="s">
        <v>3120</v>
      </c>
      <c r="E135" s="261" t="s">
        <v>21030</v>
      </c>
      <c r="F135" s="234" t="s">
        <v>1370</v>
      </c>
      <c r="G135" s="262">
        <v>1</v>
      </c>
      <c r="H135" s="17" t="s">
        <v>2984</v>
      </c>
      <c r="I135" s="17" t="s">
        <v>324</v>
      </c>
      <c r="J135" s="17" t="s">
        <v>5190</v>
      </c>
      <c r="K135" s="17" t="s">
        <v>5190</v>
      </c>
      <c r="L135" s="17" t="s">
        <v>5190</v>
      </c>
      <c r="M135" s="17" t="s">
        <v>5190</v>
      </c>
      <c r="N135" s="17" t="s">
        <v>5190</v>
      </c>
      <c r="O135" s="236" t="s">
        <v>26520</v>
      </c>
      <c r="P135" s="17">
        <v>0</v>
      </c>
      <c r="Q135" s="17">
        <v>0</v>
      </c>
      <c r="R135" s="17" t="e">
        <v>#REF!</v>
      </c>
    </row>
    <row r="136" spans="1:18" x14ac:dyDescent="0.45">
      <c r="A136" s="258">
        <v>133</v>
      </c>
      <c r="B136" s="259" t="s">
        <v>15955</v>
      </c>
      <c r="C136" s="263" t="s">
        <v>1473</v>
      </c>
      <c r="D136" s="17" t="s">
        <v>3121</v>
      </c>
      <c r="E136" s="261" t="s">
        <v>21029</v>
      </c>
      <c r="F136" s="234" t="s">
        <v>21030</v>
      </c>
      <c r="G136" s="262">
        <v>2</v>
      </c>
      <c r="H136" s="17" t="s">
        <v>2985</v>
      </c>
      <c r="I136" s="17" t="s">
        <v>324</v>
      </c>
      <c r="J136" s="17" t="s">
        <v>15955</v>
      </c>
      <c r="K136" s="17" t="s">
        <v>5190</v>
      </c>
      <c r="L136" s="17" t="s">
        <v>5190</v>
      </c>
      <c r="M136" s="17" t="s">
        <v>5190</v>
      </c>
      <c r="N136" s="17" t="s">
        <v>5190</v>
      </c>
      <c r="O136" s="236" t="s">
        <v>26520</v>
      </c>
      <c r="P136" s="17">
        <v>0</v>
      </c>
      <c r="Q136" s="17">
        <v>0</v>
      </c>
      <c r="R136" s="17" t="e">
        <v>#REF!</v>
      </c>
    </row>
    <row r="137" spans="1:18" x14ac:dyDescent="0.45">
      <c r="A137" s="258">
        <v>134</v>
      </c>
      <c r="B137" s="259" t="s">
        <v>15956</v>
      </c>
      <c r="C137" s="263" t="s">
        <v>1473</v>
      </c>
      <c r="D137" s="17" t="s">
        <v>3122</v>
      </c>
      <c r="E137" s="261" t="s">
        <v>21028</v>
      </c>
      <c r="F137" s="234" t="s">
        <v>21029</v>
      </c>
      <c r="G137" s="262">
        <v>3</v>
      </c>
      <c r="H137" s="17" t="s">
        <v>2986</v>
      </c>
      <c r="I137" s="17" t="s">
        <v>324</v>
      </c>
      <c r="J137" s="17" t="s">
        <v>15955</v>
      </c>
      <c r="K137" s="17" t="s">
        <v>15956</v>
      </c>
      <c r="L137" s="17" t="s">
        <v>5190</v>
      </c>
      <c r="M137" s="17" t="s">
        <v>5190</v>
      </c>
      <c r="N137" s="17" t="s">
        <v>5190</v>
      </c>
      <c r="O137" s="236" t="s">
        <v>26520</v>
      </c>
      <c r="P137" s="17">
        <v>0</v>
      </c>
      <c r="Q137" s="17">
        <v>0</v>
      </c>
      <c r="R137" s="17" t="e">
        <v>#REF!</v>
      </c>
    </row>
    <row r="138" spans="1:18" x14ac:dyDescent="0.45">
      <c r="A138" s="258">
        <v>135</v>
      </c>
      <c r="B138" s="259" t="s">
        <v>15957</v>
      </c>
      <c r="C138" s="263" t="s">
        <v>1474</v>
      </c>
      <c r="D138" s="17" t="s">
        <v>3123</v>
      </c>
      <c r="E138" s="261" t="s">
        <v>21027</v>
      </c>
      <c r="F138" s="234" t="s">
        <v>21028</v>
      </c>
      <c r="G138" s="262">
        <v>4</v>
      </c>
      <c r="H138" s="17" t="s">
        <v>2987</v>
      </c>
      <c r="I138" s="17" t="s">
        <v>324</v>
      </c>
      <c r="J138" s="17" t="s">
        <v>15955</v>
      </c>
      <c r="K138" s="17" t="s">
        <v>15956</v>
      </c>
      <c r="L138" s="17" t="s">
        <v>15957</v>
      </c>
      <c r="M138" s="17" t="s">
        <v>5190</v>
      </c>
      <c r="N138" s="17" t="s">
        <v>5190</v>
      </c>
      <c r="O138" s="236" t="s">
        <v>26520</v>
      </c>
      <c r="P138" s="17">
        <v>0</v>
      </c>
      <c r="Q138" s="17">
        <v>0</v>
      </c>
      <c r="R138" s="17" t="e">
        <v>#REF!</v>
      </c>
    </row>
    <row r="139" spans="1:18" x14ac:dyDescent="0.45">
      <c r="A139" s="258">
        <v>136</v>
      </c>
      <c r="B139" s="259" t="s">
        <v>15958</v>
      </c>
      <c r="C139" s="263" t="s">
        <v>1474</v>
      </c>
      <c r="D139" s="17" t="s">
        <v>3124</v>
      </c>
      <c r="E139" s="261" t="s">
        <v>21026</v>
      </c>
      <c r="F139" s="234" t="s">
        <v>21027</v>
      </c>
      <c r="G139" s="262">
        <v>5</v>
      </c>
      <c r="H139" s="17" t="s">
        <v>2988</v>
      </c>
      <c r="I139" s="17" t="s">
        <v>324</v>
      </c>
      <c r="J139" s="17" t="s">
        <v>15955</v>
      </c>
      <c r="K139" s="17" t="s">
        <v>15956</v>
      </c>
      <c r="L139" s="17" t="s">
        <v>15957</v>
      </c>
      <c r="M139" s="17" t="s">
        <v>15958</v>
      </c>
      <c r="N139" s="17" t="s">
        <v>5191</v>
      </c>
      <c r="O139" s="236" t="s">
        <v>5191</v>
      </c>
      <c r="P139" s="17">
        <v>1</v>
      </c>
      <c r="Q139" s="17">
        <v>1</v>
      </c>
      <c r="R139" s="17" t="e">
        <v>#REF!</v>
      </c>
    </row>
    <row r="140" spans="1:18" x14ac:dyDescent="0.45">
      <c r="A140" s="258">
        <v>137</v>
      </c>
      <c r="B140" s="259" t="s">
        <v>15959</v>
      </c>
      <c r="C140" s="263" t="s">
        <v>1475</v>
      </c>
      <c r="D140" s="17" t="s">
        <v>3125</v>
      </c>
      <c r="E140" s="261" t="s">
        <v>21025</v>
      </c>
      <c r="F140" s="234" t="s">
        <v>21028</v>
      </c>
      <c r="G140" s="262">
        <v>4</v>
      </c>
      <c r="H140" s="17" t="s">
        <v>2987</v>
      </c>
      <c r="I140" s="17" t="s">
        <v>324</v>
      </c>
      <c r="J140" s="17" t="s">
        <v>15955</v>
      </c>
      <c r="K140" s="17" t="s">
        <v>15956</v>
      </c>
      <c r="L140" s="17" t="s">
        <v>15959</v>
      </c>
      <c r="M140" s="17" t="s">
        <v>5190</v>
      </c>
      <c r="N140" s="17" t="s">
        <v>5190</v>
      </c>
      <c r="O140" s="236" t="s">
        <v>26520</v>
      </c>
      <c r="P140" s="17">
        <v>0</v>
      </c>
      <c r="Q140" s="17">
        <v>0</v>
      </c>
      <c r="R140" s="17" t="e">
        <v>#REF!</v>
      </c>
    </row>
    <row r="141" spans="1:18" x14ac:dyDescent="0.45">
      <c r="A141" s="258">
        <v>138</v>
      </c>
      <c r="B141" s="259" t="s">
        <v>15960</v>
      </c>
      <c r="C141" s="263" t="s">
        <v>1475</v>
      </c>
      <c r="D141" s="17" t="s">
        <v>3126</v>
      </c>
      <c r="E141" s="261" t="s">
        <v>21024</v>
      </c>
      <c r="F141" s="234" t="s">
        <v>21025</v>
      </c>
      <c r="G141" s="262">
        <v>5</v>
      </c>
      <c r="H141" s="17" t="s">
        <v>2988</v>
      </c>
      <c r="I141" s="17" t="s">
        <v>324</v>
      </c>
      <c r="J141" s="17" t="s">
        <v>15955</v>
      </c>
      <c r="K141" s="17" t="s">
        <v>15956</v>
      </c>
      <c r="L141" s="17" t="s">
        <v>15959</v>
      </c>
      <c r="M141" s="17" t="s">
        <v>15960</v>
      </c>
      <c r="N141" s="17" t="s">
        <v>5191</v>
      </c>
      <c r="O141" s="236" t="s">
        <v>5191</v>
      </c>
      <c r="P141" s="17">
        <v>2</v>
      </c>
      <c r="Q141" s="17">
        <v>2</v>
      </c>
      <c r="R141" s="17" t="e">
        <v>#REF!</v>
      </c>
    </row>
    <row r="142" spans="1:18" x14ac:dyDescent="0.45">
      <c r="A142" s="258">
        <v>139</v>
      </c>
      <c r="B142" s="259" t="s">
        <v>15961</v>
      </c>
      <c r="C142" s="263" t="s">
        <v>1476</v>
      </c>
      <c r="D142" s="17" t="s">
        <v>3127</v>
      </c>
      <c r="E142" s="261" t="s">
        <v>21023</v>
      </c>
      <c r="F142" s="234" t="s">
        <v>21030</v>
      </c>
      <c r="G142" s="262">
        <v>2</v>
      </c>
      <c r="H142" s="17" t="s">
        <v>2985</v>
      </c>
      <c r="I142" s="17" t="s">
        <v>324</v>
      </c>
      <c r="J142" s="17" t="s">
        <v>15961</v>
      </c>
      <c r="K142" s="17" t="s">
        <v>5190</v>
      </c>
      <c r="L142" s="17" t="s">
        <v>5190</v>
      </c>
      <c r="M142" s="17" t="s">
        <v>5190</v>
      </c>
      <c r="N142" s="17" t="s">
        <v>5190</v>
      </c>
      <c r="O142" s="236" t="s">
        <v>26520</v>
      </c>
      <c r="P142" s="17">
        <v>0</v>
      </c>
      <c r="Q142" s="17">
        <v>0</v>
      </c>
      <c r="R142" s="17" t="e">
        <v>#REF!</v>
      </c>
    </row>
    <row r="143" spans="1:18" x14ac:dyDescent="0.45">
      <c r="A143" s="258">
        <v>140</v>
      </c>
      <c r="B143" s="259" t="s">
        <v>15962</v>
      </c>
      <c r="C143" s="263" t="s">
        <v>1477</v>
      </c>
      <c r="D143" s="17" t="s">
        <v>3128</v>
      </c>
      <c r="E143" s="261" t="s">
        <v>21022</v>
      </c>
      <c r="F143" s="234" t="s">
        <v>21023</v>
      </c>
      <c r="G143" s="262">
        <v>3</v>
      </c>
      <c r="H143" s="17" t="s">
        <v>2986</v>
      </c>
      <c r="I143" s="17" t="s">
        <v>324</v>
      </c>
      <c r="J143" s="17" t="s">
        <v>15961</v>
      </c>
      <c r="K143" s="17" t="s">
        <v>15962</v>
      </c>
      <c r="L143" s="17" t="s">
        <v>5190</v>
      </c>
      <c r="M143" s="17" t="s">
        <v>5190</v>
      </c>
      <c r="N143" s="17" t="s">
        <v>5190</v>
      </c>
      <c r="O143" s="236" t="s">
        <v>26520</v>
      </c>
      <c r="P143" s="17">
        <v>0</v>
      </c>
      <c r="Q143" s="17">
        <v>0</v>
      </c>
      <c r="R143" s="17" t="e">
        <v>#REF!</v>
      </c>
    </row>
    <row r="144" spans="1:18" x14ac:dyDescent="0.45">
      <c r="A144" s="258">
        <v>141</v>
      </c>
      <c r="B144" s="259" t="s">
        <v>15963</v>
      </c>
      <c r="C144" s="263" t="s">
        <v>1477</v>
      </c>
      <c r="D144" s="17" t="s">
        <v>3129</v>
      </c>
      <c r="E144" s="261" t="s">
        <v>21021</v>
      </c>
      <c r="F144" s="234" t="s">
        <v>21022</v>
      </c>
      <c r="G144" s="262">
        <v>4</v>
      </c>
      <c r="H144" s="17" t="s">
        <v>2987</v>
      </c>
      <c r="I144" s="17" t="s">
        <v>324</v>
      </c>
      <c r="J144" s="17" t="s">
        <v>15961</v>
      </c>
      <c r="K144" s="17" t="s">
        <v>15962</v>
      </c>
      <c r="L144" s="17" t="s">
        <v>15963</v>
      </c>
      <c r="M144" s="17" t="s">
        <v>5190</v>
      </c>
      <c r="N144" s="17" t="s">
        <v>5190</v>
      </c>
      <c r="O144" s="236" t="s">
        <v>26520</v>
      </c>
      <c r="P144" s="17">
        <v>0</v>
      </c>
      <c r="Q144" s="17">
        <v>0</v>
      </c>
      <c r="R144" s="17" t="e">
        <v>#REF!</v>
      </c>
    </row>
    <row r="145" spans="1:18" x14ac:dyDescent="0.45">
      <c r="A145" s="258">
        <v>142</v>
      </c>
      <c r="B145" s="259" t="s">
        <v>15964</v>
      </c>
      <c r="C145" s="263" t="s">
        <v>1478</v>
      </c>
      <c r="D145" s="17" t="s">
        <v>3130</v>
      </c>
      <c r="E145" s="261" t="s">
        <v>21020</v>
      </c>
      <c r="F145" s="234" t="s">
        <v>21021</v>
      </c>
      <c r="G145" s="262">
        <v>5</v>
      </c>
      <c r="H145" s="17" t="s">
        <v>2988</v>
      </c>
      <c r="I145" s="17" t="s">
        <v>324</v>
      </c>
      <c r="J145" s="17" t="s">
        <v>15961</v>
      </c>
      <c r="K145" s="17" t="s">
        <v>15962</v>
      </c>
      <c r="L145" s="17" t="s">
        <v>15963</v>
      </c>
      <c r="M145" s="17" t="s">
        <v>15964</v>
      </c>
      <c r="N145" s="17" t="s">
        <v>5190</v>
      </c>
      <c r="O145" s="236" t="s">
        <v>5191</v>
      </c>
      <c r="P145" s="17">
        <v>1</v>
      </c>
      <c r="Q145" s="17">
        <v>1</v>
      </c>
      <c r="R145" s="17" t="e">
        <v>#REF!</v>
      </c>
    </row>
    <row r="146" spans="1:18" x14ac:dyDescent="0.45">
      <c r="A146" s="258">
        <v>143</v>
      </c>
      <c r="B146" s="259" t="s">
        <v>15965</v>
      </c>
      <c r="C146" s="263" t="s">
        <v>1479</v>
      </c>
      <c r="D146" s="17" t="s">
        <v>3131</v>
      </c>
      <c r="E146" s="261" t="s">
        <v>21019</v>
      </c>
      <c r="F146" s="234" t="s">
        <v>21021</v>
      </c>
      <c r="G146" s="262">
        <v>5</v>
      </c>
      <c r="H146" s="17" t="s">
        <v>2988</v>
      </c>
      <c r="I146" s="17" t="s">
        <v>324</v>
      </c>
      <c r="J146" s="17" t="s">
        <v>15961</v>
      </c>
      <c r="K146" s="17" t="s">
        <v>15962</v>
      </c>
      <c r="L146" s="17" t="s">
        <v>15963</v>
      </c>
      <c r="M146" s="17" t="s">
        <v>15965</v>
      </c>
      <c r="N146" s="17" t="s">
        <v>5190</v>
      </c>
      <c r="O146" s="236" t="s">
        <v>5191</v>
      </c>
      <c r="P146" s="17">
        <v>1</v>
      </c>
      <c r="Q146" s="17">
        <v>1</v>
      </c>
      <c r="R146" s="17" t="e">
        <v>#REF!</v>
      </c>
    </row>
    <row r="147" spans="1:18" x14ac:dyDescent="0.45">
      <c r="A147" s="258">
        <v>144</v>
      </c>
      <c r="B147" s="259" t="s">
        <v>15966</v>
      </c>
      <c r="C147" s="263" t="s">
        <v>1480</v>
      </c>
      <c r="D147" s="17" t="s">
        <v>3132</v>
      </c>
      <c r="E147" s="261" t="s">
        <v>21018</v>
      </c>
      <c r="F147" s="234" t="s">
        <v>21021</v>
      </c>
      <c r="G147" s="262">
        <v>5</v>
      </c>
      <c r="H147" s="17" t="s">
        <v>2988</v>
      </c>
      <c r="I147" s="17" t="s">
        <v>324</v>
      </c>
      <c r="J147" s="17" t="s">
        <v>15961</v>
      </c>
      <c r="K147" s="17" t="s">
        <v>15962</v>
      </c>
      <c r="L147" s="17" t="s">
        <v>15963</v>
      </c>
      <c r="M147" s="17" t="s">
        <v>15966</v>
      </c>
      <c r="N147" s="17" t="s">
        <v>5190</v>
      </c>
      <c r="O147" s="236" t="s">
        <v>5191</v>
      </c>
      <c r="P147" s="17">
        <v>1</v>
      </c>
      <c r="Q147" s="17">
        <v>1</v>
      </c>
      <c r="R147" s="17" t="e">
        <v>#REF!</v>
      </c>
    </row>
    <row r="148" spans="1:18" x14ac:dyDescent="0.45">
      <c r="A148" s="258">
        <v>145</v>
      </c>
      <c r="B148" s="259" t="s">
        <v>15967</v>
      </c>
      <c r="C148" s="263" t="s">
        <v>1481</v>
      </c>
      <c r="D148" s="17" t="s">
        <v>3133</v>
      </c>
      <c r="E148" s="261" t="s">
        <v>21017</v>
      </c>
      <c r="F148" s="234" t="s">
        <v>21023</v>
      </c>
      <c r="G148" s="262">
        <v>3</v>
      </c>
      <c r="H148" s="17" t="s">
        <v>2986</v>
      </c>
      <c r="I148" s="17" t="s">
        <v>324</v>
      </c>
      <c r="J148" s="17" t="s">
        <v>15961</v>
      </c>
      <c r="K148" s="17" t="s">
        <v>15967</v>
      </c>
      <c r="L148" s="17" t="s">
        <v>5190</v>
      </c>
      <c r="M148" s="17" t="s">
        <v>5190</v>
      </c>
      <c r="N148" s="17" t="s">
        <v>5190</v>
      </c>
      <c r="O148" s="236" t="s">
        <v>26520</v>
      </c>
      <c r="P148" s="17">
        <v>0</v>
      </c>
      <c r="Q148" s="17">
        <v>0</v>
      </c>
      <c r="R148" s="17" t="e">
        <v>#REF!</v>
      </c>
    </row>
    <row r="149" spans="1:18" x14ac:dyDescent="0.45">
      <c r="A149" s="258">
        <v>146</v>
      </c>
      <c r="B149" s="259" t="s">
        <v>15968</v>
      </c>
      <c r="C149" s="263" t="s">
        <v>1482</v>
      </c>
      <c r="D149" s="17" t="s">
        <v>3134</v>
      </c>
      <c r="E149" s="261" t="s">
        <v>21016</v>
      </c>
      <c r="F149" s="234" t="s">
        <v>21017</v>
      </c>
      <c r="G149" s="262">
        <v>4</v>
      </c>
      <c r="H149" s="17" t="s">
        <v>2987</v>
      </c>
      <c r="I149" s="17" t="s">
        <v>324</v>
      </c>
      <c r="J149" s="17" t="s">
        <v>15961</v>
      </c>
      <c r="K149" s="17" t="s">
        <v>15967</v>
      </c>
      <c r="L149" s="17" t="s">
        <v>15968</v>
      </c>
      <c r="M149" s="17" t="s">
        <v>5190</v>
      </c>
      <c r="N149" s="17" t="s">
        <v>5190</v>
      </c>
      <c r="O149" s="236" t="s">
        <v>26520</v>
      </c>
      <c r="P149" s="17">
        <v>0</v>
      </c>
      <c r="Q149" s="17">
        <v>0</v>
      </c>
      <c r="R149" s="17" t="e">
        <v>#REF!</v>
      </c>
    </row>
    <row r="150" spans="1:18" x14ac:dyDescent="0.45">
      <c r="A150" s="258">
        <v>147</v>
      </c>
      <c r="B150" s="259" t="s">
        <v>15969</v>
      </c>
      <c r="C150" s="263" t="s">
        <v>1482</v>
      </c>
      <c r="D150" s="17" t="s">
        <v>3135</v>
      </c>
      <c r="E150" s="261" t="s">
        <v>21015</v>
      </c>
      <c r="F150" s="234" t="s">
        <v>21016</v>
      </c>
      <c r="G150" s="262">
        <v>5</v>
      </c>
      <c r="H150" s="17" t="s">
        <v>2988</v>
      </c>
      <c r="I150" s="17" t="s">
        <v>324</v>
      </c>
      <c r="J150" s="17" t="s">
        <v>15961</v>
      </c>
      <c r="K150" s="17" t="s">
        <v>15967</v>
      </c>
      <c r="L150" s="17" t="s">
        <v>15968</v>
      </c>
      <c r="M150" s="17" t="s">
        <v>15969</v>
      </c>
      <c r="N150" s="17" t="s">
        <v>5191</v>
      </c>
      <c r="O150" s="236" t="s">
        <v>5191</v>
      </c>
      <c r="P150" s="17">
        <v>1</v>
      </c>
      <c r="Q150" s="17">
        <v>1</v>
      </c>
      <c r="R150" s="17" t="e">
        <v>#REF!</v>
      </c>
    </row>
    <row r="151" spans="1:18" x14ac:dyDescent="0.45">
      <c r="A151" s="258">
        <v>148</v>
      </c>
      <c r="B151" s="259" t="s">
        <v>15970</v>
      </c>
      <c r="C151" s="263" t="s">
        <v>1483</v>
      </c>
      <c r="D151" s="17" t="s">
        <v>3136</v>
      </c>
      <c r="E151" s="261" t="s">
        <v>21014</v>
      </c>
      <c r="F151" s="234" t="s">
        <v>21017</v>
      </c>
      <c r="G151" s="262">
        <v>4</v>
      </c>
      <c r="H151" s="17" t="s">
        <v>2987</v>
      </c>
      <c r="I151" s="17" t="s">
        <v>324</v>
      </c>
      <c r="J151" s="17" t="s">
        <v>15961</v>
      </c>
      <c r="K151" s="17" t="s">
        <v>15967</v>
      </c>
      <c r="L151" s="17" t="s">
        <v>15970</v>
      </c>
      <c r="M151" s="17" t="s">
        <v>5190</v>
      </c>
      <c r="N151" s="17" t="s">
        <v>5190</v>
      </c>
      <c r="O151" s="236" t="s">
        <v>26520</v>
      </c>
      <c r="P151" s="17">
        <v>0</v>
      </c>
      <c r="Q151" s="17">
        <v>0</v>
      </c>
      <c r="R151" s="17" t="e">
        <v>#REF!</v>
      </c>
    </row>
    <row r="152" spans="1:18" x14ac:dyDescent="0.45">
      <c r="A152" s="258">
        <v>149</v>
      </c>
      <c r="B152" s="259" t="s">
        <v>15971</v>
      </c>
      <c r="C152" s="263" t="s">
        <v>1484</v>
      </c>
      <c r="D152" s="17" t="s">
        <v>3137</v>
      </c>
      <c r="E152" s="261" t="s">
        <v>21013</v>
      </c>
      <c r="F152" s="234" t="s">
        <v>21014</v>
      </c>
      <c r="G152" s="262">
        <v>5</v>
      </c>
      <c r="H152" s="17" t="s">
        <v>2988</v>
      </c>
      <c r="I152" s="17" t="s">
        <v>324</v>
      </c>
      <c r="J152" s="17" t="s">
        <v>15961</v>
      </c>
      <c r="K152" s="17" t="s">
        <v>15967</v>
      </c>
      <c r="L152" s="17" t="s">
        <v>15970</v>
      </c>
      <c r="M152" s="17" t="s">
        <v>15971</v>
      </c>
      <c r="N152" s="17" t="s">
        <v>5190</v>
      </c>
      <c r="O152" s="236" t="s">
        <v>5191</v>
      </c>
      <c r="P152" s="17">
        <v>1</v>
      </c>
      <c r="Q152" s="17">
        <v>1</v>
      </c>
      <c r="R152" s="17" t="e">
        <v>#REF!</v>
      </c>
    </row>
    <row r="153" spans="1:18" x14ac:dyDescent="0.45">
      <c r="A153" s="258">
        <v>150</v>
      </c>
      <c r="B153" s="259" t="s">
        <v>15972</v>
      </c>
      <c r="C153" s="263" t="s">
        <v>1485</v>
      </c>
      <c r="D153" s="17" t="s">
        <v>3138</v>
      </c>
      <c r="E153" s="261" t="s">
        <v>21012</v>
      </c>
      <c r="F153" s="234" t="s">
        <v>21014</v>
      </c>
      <c r="G153" s="262">
        <v>5</v>
      </c>
      <c r="H153" s="17" t="s">
        <v>2988</v>
      </c>
      <c r="I153" s="17" t="s">
        <v>324</v>
      </c>
      <c r="J153" s="17" t="s">
        <v>15961</v>
      </c>
      <c r="K153" s="17" t="s">
        <v>15967</v>
      </c>
      <c r="L153" s="17" t="s">
        <v>15970</v>
      </c>
      <c r="M153" s="17" t="s">
        <v>15972</v>
      </c>
      <c r="N153" s="17" t="s">
        <v>5190</v>
      </c>
      <c r="O153" s="236" t="s">
        <v>5191</v>
      </c>
      <c r="P153" s="17">
        <v>1</v>
      </c>
      <c r="Q153" s="17">
        <v>1</v>
      </c>
      <c r="R153" s="17" t="e">
        <v>#REF!</v>
      </c>
    </row>
    <row r="154" spans="1:18" x14ac:dyDescent="0.45">
      <c r="A154" s="258">
        <v>151</v>
      </c>
      <c r="B154" s="259" t="s">
        <v>15973</v>
      </c>
      <c r="C154" s="263" t="s">
        <v>1486</v>
      </c>
      <c r="D154" s="17" t="s">
        <v>3139</v>
      </c>
      <c r="E154" s="261" t="s">
        <v>21011</v>
      </c>
      <c r="F154" s="234" t="s">
        <v>21017</v>
      </c>
      <c r="G154" s="262">
        <v>4</v>
      </c>
      <c r="H154" s="17" t="s">
        <v>2987</v>
      </c>
      <c r="I154" s="17" t="s">
        <v>324</v>
      </c>
      <c r="J154" s="17" t="s">
        <v>15961</v>
      </c>
      <c r="K154" s="17" t="s">
        <v>15967</v>
      </c>
      <c r="L154" s="17" t="s">
        <v>15973</v>
      </c>
      <c r="M154" s="17" t="s">
        <v>5190</v>
      </c>
      <c r="N154" s="17" t="s">
        <v>5190</v>
      </c>
      <c r="O154" s="236" t="s">
        <v>26520</v>
      </c>
      <c r="P154" s="17">
        <v>0</v>
      </c>
      <c r="Q154" s="17">
        <v>0</v>
      </c>
      <c r="R154" s="17" t="e">
        <v>#REF!</v>
      </c>
    </row>
    <row r="155" spans="1:18" x14ac:dyDescent="0.45">
      <c r="A155" s="258">
        <v>152</v>
      </c>
      <c r="B155" s="259" t="s">
        <v>15974</v>
      </c>
      <c r="C155" s="263" t="s">
        <v>1487</v>
      </c>
      <c r="D155" s="17" t="s">
        <v>3140</v>
      </c>
      <c r="E155" s="261" t="s">
        <v>21010</v>
      </c>
      <c r="F155" s="234" t="s">
        <v>21011</v>
      </c>
      <c r="G155" s="262">
        <v>5</v>
      </c>
      <c r="H155" s="17" t="s">
        <v>2988</v>
      </c>
      <c r="I155" s="17" t="s">
        <v>324</v>
      </c>
      <c r="J155" s="17" t="s">
        <v>15961</v>
      </c>
      <c r="K155" s="17" t="s">
        <v>15967</v>
      </c>
      <c r="L155" s="17" t="s">
        <v>15973</v>
      </c>
      <c r="M155" s="17" t="s">
        <v>15974</v>
      </c>
      <c r="N155" s="17" t="s">
        <v>5191</v>
      </c>
      <c r="O155" s="236" t="s">
        <v>5191</v>
      </c>
      <c r="P155" s="17">
        <v>1</v>
      </c>
      <c r="Q155" s="17">
        <v>1</v>
      </c>
      <c r="R155" s="17" t="e">
        <v>#REF!</v>
      </c>
    </row>
    <row r="156" spans="1:18" x14ac:dyDescent="0.45">
      <c r="A156" s="258">
        <v>153</v>
      </c>
      <c r="B156" s="259" t="s">
        <v>15975</v>
      </c>
      <c r="C156" s="263" t="s">
        <v>1488</v>
      </c>
      <c r="D156" s="17" t="s">
        <v>3141</v>
      </c>
      <c r="E156" s="261" t="s">
        <v>21009</v>
      </c>
      <c r="F156" s="234" t="s">
        <v>21017</v>
      </c>
      <c r="G156" s="262">
        <v>4</v>
      </c>
      <c r="H156" s="17" t="s">
        <v>2987</v>
      </c>
      <c r="I156" s="17" t="s">
        <v>324</v>
      </c>
      <c r="J156" s="17" t="s">
        <v>15961</v>
      </c>
      <c r="K156" s="17" t="s">
        <v>15967</v>
      </c>
      <c r="L156" s="17" t="s">
        <v>15975</v>
      </c>
      <c r="M156" s="17" t="s">
        <v>5190</v>
      </c>
      <c r="N156" s="17" t="s">
        <v>5190</v>
      </c>
      <c r="O156" s="236" t="s">
        <v>26520</v>
      </c>
      <c r="P156" s="17">
        <v>0</v>
      </c>
      <c r="Q156" s="17">
        <v>0</v>
      </c>
      <c r="R156" s="17" t="e">
        <v>#REF!</v>
      </c>
    </row>
    <row r="157" spans="1:18" x14ac:dyDescent="0.45">
      <c r="A157" s="258">
        <v>154</v>
      </c>
      <c r="B157" s="259" t="s">
        <v>15976</v>
      </c>
      <c r="C157" s="263" t="s">
        <v>1489</v>
      </c>
      <c r="D157" s="17" t="s">
        <v>3142</v>
      </c>
      <c r="E157" s="261" t="s">
        <v>21008</v>
      </c>
      <c r="F157" s="234" t="s">
        <v>21009</v>
      </c>
      <c r="G157" s="262">
        <v>5</v>
      </c>
      <c r="H157" s="17" t="s">
        <v>2988</v>
      </c>
      <c r="I157" s="17" t="s">
        <v>324</v>
      </c>
      <c r="J157" s="17" t="s">
        <v>15961</v>
      </c>
      <c r="K157" s="17" t="s">
        <v>15967</v>
      </c>
      <c r="L157" s="17" t="s">
        <v>15975</v>
      </c>
      <c r="M157" s="17" t="s">
        <v>15976</v>
      </c>
      <c r="N157" s="17" t="s">
        <v>5190</v>
      </c>
      <c r="O157" s="236" t="s">
        <v>5191</v>
      </c>
      <c r="P157" s="17">
        <v>2</v>
      </c>
      <c r="Q157" s="17">
        <v>2</v>
      </c>
      <c r="R157" s="17" t="e">
        <v>#REF!</v>
      </c>
    </row>
    <row r="158" spans="1:18" x14ac:dyDescent="0.45">
      <c r="A158" s="258">
        <v>155</v>
      </c>
      <c r="B158" s="259" t="s">
        <v>15977</v>
      </c>
      <c r="C158" s="263" t="s">
        <v>1490</v>
      </c>
      <c r="D158" s="17" t="s">
        <v>3143</v>
      </c>
      <c r="E158" s="261" t="s">
        <v>21007</v>
      </c>
      <c r="F158" s="234" t="s">
        <v>21009</v>
      </c>
      <c r="G158" s="262">
        <v>5</v>
      </c>
      <c r="H158" s="17" t="s">
        <v>2988</v>
      </c>
      <c r="I158" s="17" t="s">
        <v>324</v>
      </c>
      <c r="J158" s="17" t="s">
        <v>15961</v>
      </c>
      <c r="K158" s="17" t="s">
        <v>15967</v>
      </c>
      <c r="L158" s="17" t="s">
        <v>15975</v>
      </c>
      <c r="M158" s="17" t="s">
        <v>15977</v>
      </c>
      <c r="N158" s="17" t="s">
        <v>5190</v>
      </c>
      <c r="O158" s="236" t="s">
        <v>5191</v>
      </c>
      <c r="P158" s="17">
        <v>2</v>
      </c>
      <c r="Q158" s="17">
        <v>2</v>
      </c>
      <c r="R158" s="17" t="e">
        <v>#REF!</v>
      </c>
    </row>
    <row r="159" spans="1:18" x14ac:dyDescent="0.45">
      <c r="A159" s="258">
        <v>156</v>
      </c>
      <c r="B159" s="259" t="s">
        <v>15978</v>
      </c>
      <c r="C159" s="263" t="s">
        <v>1491</v>
      </c>
      <c r="D159" s="17" t="s">
        <v>3144</v>
      </c>
      <c r="E159" s="261" t="s">
        <v>21006</v>
      </c>
      <c r="F159" s="234" t="s">
        <v>21023</v>
      </c>
      <c r="G159" s="262">
        <v>3</v>
      </c>
      <c r="H159" s="17" t="s">
        <v>2986</v>
      </c>
      <c r="I159" s="17" t="s">
        <v>324</v>
      </c>
      <c r="J159" s="17" t="s">
        <v>15961</v>
      </c>
      <c r="K159" s="17" t="s">
        <v>15978</v>
      </c>
      <c r="L159" s="17" t="s">
        <v>5190</v>
      </c>
      <c r="M159" s="17" t="s">
        <v>5190</v>
      </c>
      <c r="N159" s="17" t="s">
        <v>5190</v>
      </c>
      <c r="O159" s="236" t="s">
        <v>26520</v>
      </c>
      <c r="P159" s="17">
        <v>0</v>
      </c>
      <c r="Q159" s="17">
        <v>0</v>
      </c>
      <c r="R159" s="17" t="e">
        <v>#REF!</v>
      </c>
    </row>
    <row r="160" spans="1:18" x14ac:dyDescent="0.45">
      <c r="A160" s="258">
        <v>157</v>
      </c>
      <c r="B160" s="259" t="s">
        <v>15979</v>
      </c>
      <c r="C160" s="263" t="s">
        <v>1492</v>
      </c>
      <c r="D160" s="17" t="s">
        <v>3145</v>
      </c>
      <c r="E160" s="261" t="s">
        <v>21005</v>
      </c>
      <c r="F160" s="234" t="s">
        <v>21006</v>
      </c>
      <c r="G160" s="262">
        <v>4</v>
      </c>
      <c r="H160" s="17" t="s">
        <v>2987</v>
      </c>
      <c r="I160" s="17" t="s">
        <v>324</v>
      </c>
      <c r="J160" s="17" t="s">
        <v>15961</v>
      </c>
      <c r="K160" s="17" t="s">
        <v>15978</v>
      </c>
      <c r="L160" s="17" t="s">
        <v>15979</v>
      </c>
      <c r="M160" s="17" t="s">
        <v>5190</v>
      </c>
      <c r="N160" s="17" t="s">
        <v>5190</v>
      </c>
      <c r="O160" s="236" t="s">
        <v>26520</v>
      </c>
      <c r="P160" s="17">
        <v>0</v>
      </c>
      <c r="Q160" s="17">
        <v>0</v>
      </c>
      <c r="R160" s="17" t="e">
        <v>#REF!</v>
      </c>
    </row>
    <row r="161" spans="1:18" x14ac:dyDescent="0.45">
      <c r="A161" s="258">
        <v>158</v>
      </c>
      <c r="B161" s="259" t="s">
        <v>15980</v>
      </c>
      <c r="C161" s="263" t="s">
        <v>1493</v>
      </c>
      <c r="D161" s="17" t="s">
        <v>3146</v>
      </c>
      <c r="E161" s="261" t="s">
        <v>21004</v>
      </c>
      <c r="F161" s="234" t="s">
        <v>21005</v>
      </c>
      <c r="G161" s="262">
        <v>5</v>
      </c>
      <c r="H161" s="17" t="s">
        <v>2988</v>
      </c>
      <c r="I161" s="17" t="s">
        <v>324</v>
      </c>
      <c r="J161" s="17" t="s">
        <v>15961</v>
      </c>
      <c r="K161" s="17" t="s">
        <v>15978</v>
      </c>
      <c r="L161" s="17" t="s">
        <v>15979</v>
      </c>
      <c r="M161" s="17" t="s">
        <v>15980</v>
      </c>
      <c r="N161" s="17" t="s">
        <v>5190</v>
      </c>
      <c r="O161" s="236" t="s">
        <v>5191</v>
      </c>
      <c r="P161" s="17">
        <v>1</v>
      </c>
      <c r="Q161" s="17">
        <v>1</v>
      </c>
      <c r="R161" s="17" t="e">
        <v>#REF!</v>
      </c>
    </row>
    <row r="162" spans="1:18" x14ac:dyDescent="0.45">
      <c r="A162" s="258">
        <v>159</v>
      </c>
      <c r="B162" s="259" t="s">
        <v>15981</v>
      </c>
      <c r="C162" s="263" t="s">
        <v>1494</v>
      </c>
      <c r="D162" s="17" t="s">
        <v>3147</v>
      </c>
      <c r="E162" s="261" t="s">
        <v>21003</v>
      </c>
      <c r="F162" s="234" t="s">
        <v>21005</v>
      </c>
      <c r="G162" s="262">
        <v>5</v>
      </c>
      <c r="H162" s="17" t="s">
        <v>2988</v>
      </c>
      <c r="I162" s="17" t="s">
        <v>324</v>
      </c>
      <c r="J162" s="17" t="s">
        <v>15961</v>
      </c>
      <c r="K162" s="17" t="s">
        <v>15978</v>
      </c>
      <c r="L162" s="17" t="s">
        <v>15979</v>
      </c>
      <c r="M162" s="17" t="s">
        <v>15981</v>
      </c>
      <c r="N162" s="17" t="s">
        <v>5190</v>
      </c>
      <c r="O162" s="236" t="s">
        <v>5191</v>
      </c>
      <c r="P162" s="17">
        <v>2</v>
      </c>
      <c r="Q162" s="17">
        <v>2</v>
      </c>
      <c r="R162" s="17" t="e">
        <v>#REF!</v>
      </c>
    </row>
    <row r="163" spans="1:18" x14ac:dyDescent="0.45">
      <c r="A163" s="258">
        <v>160</v>
      </c>
      <c r="B163" s="259" t="s">
        <v>15982</v>
      </c>
      <c r="C163" s="263" t="s">
        <v>1495</v>
      </c>
      <c r="D163" s="17" t="s">
        <v>3148</v>
      </c>
      <c r="E163" s="261" t="s">
        <v>21002</v>
      </c>
      <c r="F163" s="234" t="s">
        <v>21005</v>
      </c>
      <c r="G163" s="262">
        <v>5</v>
      </c>
      <c r="H163" s="17" t="s">
        <v>2988</v>
      </c>
      <c r="I163" s="17" t="s">
        <v>324</v>
      </c>
      <c r="J163" s="17" t="s">
        <v>15961</v>
      </c>
      <c r="K163" s="17" t="s">
        <v>15978</v>
      </c>
      <c r="L163" s="17" t="s">
        <v>15979</v>
      </c>
      <c r="M163" s="17" t="s">
        <v>15982</v>
      </c>
      <c r="N163" s="17" t="s">
        <v>5190</v>
      </c>
      <c r="O163" s="236" t="s">
        <v>5191</v>
      </c>
      <c r="P163" s="17">
        <v>1</v>
      </c>
      <c r="Q163" s="17">
        <v>1</v>
      </c>
      <c r="R163" s="17" t="e">
        <v>#REF!</v>
      </c>
    </row>
    <row r="164" spans="1:18" x14ac:dyDescent="0.45">
      <c r="A164" s="258">
        <v>161</v>
      </c>
      <c r="B164" s="259" t="s">
        <v>15983</v>
      </c>
      <c r="C164" s="263" t="s">
        <v>1496</v>
      </c>
      <c r="D164" s="17" t="s">
        <v>3149</v>
      </c>
      <c r="E164" s="261" t="s">
        <v>21001</v>
      </c>
      <c r="F164" s="234" t="s">
        <v>21005</v>
      </c>
      <c r="G164" s="262">
        <v>5</v>
      </c>
      <c r="H164" s="17" t="s">
        <v>2988</v>
      </c>
      <c r="I164" s="17" t="s">
        <v>324</v>
      </c>
      <c r="J164" s="17" t="s">
        <v>15961</v>
      </c>
      <c r="K164" s="17" t="s">
        <v>15978</v>
      </c>
      <c r="L164" s="17" t="s">
        <v>15979</v>
      </c>
      <c r="M164" s="17" t="s">
        <v>15983</v>
      </c>
      <c r="N164" s="17" t="s">
        <v>5190</v>
      </c>
      <c r="O164" s="236" t="s">
        <v>5191</v>
      </c>
      <c r="P164" s="17">
        <v>1</v>
      </c>
      <c r="Q164" s="17">
        <v>1</v>
      </c>
      <c r="R164" s="17" t="e">
        <v>#REF!</v>
      </c>
    </row>
    <row r="165" spans="1:18" ht="25.5" x14ac:dyDescent="0.45">
      <c r="A165" s="258">
        <v>162</v>
      </c>
      <c r="B165" s="259" t="s">
        <v>15984</v>
      </c>
      <c r="C165" s="263" t="s">
        <v>1497</v>
      </c>
      <c r="D165" s="17" t="s">
        <v>3150</v>
      </c>
      <c r="E165" s="261" t="s">
        <v>21000</v>
      </c>
      <c r="F165" s="234" t="s">
        <v>21006</v>
      </c>
      <c r="G165" s="262">
        <v>4</v>
      </c>
      <c r="H165" s="17" t="s">
        <v>2987</v>
      </c>
      <c r="I165" s="17" t="s">
        <v>324</v>
      </c>
      <c r="J165" s="17" t="s">
        <v>15961</v>
      </c>
      <c r="K165" s="17" t="s">
        <v>15978</v>
      </c>
      <c r="L165" s="17" t="s">
        <v>15984</v>
      </c>
      <c r="M165" s="17" t="s">
        <v>5190</v>
      </c>
      <c r="N165" s="17" t="s">
        <v>5190</v>
      </c>
      <c r="O165" s="236" t="s">
        <v>26520</v>
      </c>
      <c r="P165" s="17">
        <v>0</v>
      </c>
      <c r="Q165" s="17">
        <v>0</v>
      </c>
      <c r="R165" s="17" t="e">
        <v>#REF!</v>
      </c>
    </row>
    <row r="166" spans="1:18" x14ac:dyDescent="0.45">
      <c r="A166" s="258">
        <v>163</v>
      </c>
      <c r="B166" s="259" t="s">
        <v>15985</v>
      </c>
      <c r="C166" s="263" t="s">
        <v>1498</v>
      </c>
      <c r="D166" s="17" t="s">
        <v>3151</v>
      </c>
      <c r="E166" s="261" t="s">
        <v>20999</v>
      </c>
      <c r="F166" s="234" t="s">
        <v>21000</v>
      </c>
      <c r="G166" s="262">
        <v>5</v>
      </c>
      <c r="H166" s="17" t="s">
        <v>2988</v>
      </c>
      <c r="I166" s="17" t="s">
        <v>324</v>
      </c>
      <c r="J166" s="17" t="s">
        <v>15961</v>
      </c>
      <c r="K166" s="17" t="s">
        <v>15978</v>
      </c>
      <c r="L166" s="17" t="s">
        <v>15984</v>
      </c>
      <c r="M166" s="17" t="s">
        <v>15985</v>
      </c>
      <c r="N166" s="17" t="s">
        <v>5190</v>
      </c>
      <c r="O166" s="236" t="s">
        <v>5191</v>
      </c>
      <c r="P166" s="17">
        <v>1</v>
      </c>
      <c r="Q166" s="17">
        <v>1</v>
      </c>
      <c r="R166" s="17" t="e">
        <v>#REF!</v>
      </c>
    </row>
    <row r="167" spans="1:18" x14ac:dyDescent="0.45">
      <c r="A167" s="258">
        <v>164</v>
      </c>
      <c r="B167" s="259" t="s">
        <v>15986</v>
      </c>
      <c r="C167" s="263" t="s">
        <v>1499</v>
      </c>
      <c r="D167" s="17" t="s">
        <v>3152</v>
      </c>
      <c r="E167" s="261" t="s">
        <v>20998</v>
      </c>
      <c r="F167" s="234" t="s">
        <v>21000</v>
      </c>
      <c r="G167" s="262">
        <v>5</v>
      </c>
      <c r="H167" s="17" t="s">
        <v>2988</v>
      </c>
      <c r="I167" s="17" t="s">
        <v>324</v>
      </c>
      <c r="J167" s="17" t="s">
        <v>15961</v>
      </c>
      <c r="K167" s="17" t="s">
        <v>15978</v>
      </c>
      <c r="L167" s="17" t="s">
        <v>15984</v>
      </c>
      <c r="M167" s="17" t="s">
        <v>15986</v>
      </c>
      <c r="N167" s="17" t="s">
        <v>5190</v>
      </c>
      <c r="O167" s="236" t="s">
        <v>5191</v>
      </c>
      <c r="P167" s="17">
        <v>1</v>
      </c>
      <c r="Q167" s="17">
        <v>1</v>
      </c>
      <c r="R167" s="17" t="e">
        <v>#REF!</v>
      </c>
    </row>
    <row r="168" spans="1:18" x14ac:dyDescent="0.45">
      <c r="A168" s="258">
        <v>165</v>
      </c>
      <c r="B168" s="259" t="s">
        <v>15987</v>
      </c>
      <c r="C168" s="263" t="s">
        <v>1500</v>
      </c>
      <c r="D168" s="17" t="s">
        <v>3153</v>
      </c>
      <c r="E168" s="261" t="s">
        <v>20997</v>
      </c>
      <c r="F168" s="234" t="s">
        <v>21000</v>
      </c>
      <c r="G168" s="262">
        <v>5</v>
      </c>
      <c r="H168" s="17" t="s">
        <v>2988</v>
      </c>
      <c r="I168" s="17" t="s">
        <v>324</v>
      </c>
      <c r="J168" s="17" t="s">
        <v>15961</v>
      </c>
      <c r="K168" s="17" t="s">
        <v>15978</v>
      </c>
      <c r="L168" s="17" t="s">
        <v>15984</v>
      </c>
      <c r="M168" s="17" t="s">
        <v>15987</v>
      </c>
      <c r="N168" s="17" t="s">
        <v>5190</v>
      </c>
      <c r="O168" s="236" t="s">
        <v>5191</v>
      </c>
      <c r="P168" s="17">
        <v>1</v>
      </c>
      <c r="Q168" s="17">
        <v>1</v>
      </c>
      <c r="R168" s="17" t="e">
        <v>#REF!</v>
      </c>
    </row>
    <row r="169" spans="1:18" x14ac:dyDescent="0.45">
      <c r="A169" s="258">
        <v>166</v>
      </c>
      <c r="B169" s="259" t="s">
        <v>15988</v>
      </c>
      <c r="C169" s="263" t="s">
        <v>1501</v>
      </c>
      <c r="D169" s="17" t="s">
        <v>3154</v>
      </c>
      <c r="E169" s="261" t="s">
        <v>20996</v>
      </c>
      <c r="F169" s="234" t="s">
        <v>21000</v>
      </c>
      <c r="G169" s="262">
        <v>5</v>
      </c>
      <c r="H169" s="17" t="s">
        <v>2988</v>
      </c>
      <c r="I169" s="17" t="s">
        <v>324</v>
      </c>
      <c r="J169" s="17" t="s">
        <v>15961</v>
      </c>
      <c r="K169" s="17" t="s">
        <v>15978</v>
      </c>
      <c r="L169" s="17" t="s">
        <v>15984</v>
      </c>
      <c r="M169" s="17" t="s">
        <v>15988</v>
      </c>
      <c r="N169" s="17" t="s">
        <v>5190</v>
      </c>
      <c r="O169" s="236" t="s">
        <v>5191</v>
      </c>
      <c r="P169" s="17">
        <v>2</v>
      </c>
      <c r="Q169" s="17">
        <v>2</v>
      </c>
      <c r="R169" s="17" t="e">
        <v>#REF!</v>
      </c>
    </row>
    <row r="170" spans="1:18" x14ac:dyDescent="0.45">
      <c r="A170" s="258">
        <v>167</v>
      </c>
      <c r="B170" s="259" t="s">
        <v>15989</v>
      </c>
      <c r="C170" s="263" t="s">
        <v>1502</v>
      </c>
      <c r="D170" s="17" t="s">
        <v>3155</v>
      </c>
      <c r="E170" s="261" t="s">
        <v>20995</v>
      </c>
      <c r="F170" s="234" t="s">
        <v>21006</v>
      </c>
      <c r="G170" s="262">
        <v>4</v>
      </c>
      <c r="H170" s="17" t="s">
        <v>2987</v>
      </c>
      <c r="I170" s="17" t="s">
        <v>324</v>
      </c>
      <c r="J170" s="17" t="s">
        <v>15961</v>
      </c>
      <c r="K170" s="17" t="s">
        <v>15978</v>
      </c>
      <c r="L170" s="17" t="s">
        <v>15989</v>
      </c>
      <c r="M170" s="17" t="s">
        <v>5190</v>
      </c>
      <c r="N170" s="17" t="s">
        <v>5190</v>
      </c>
      <c r="O170" s="236" t="s">
        <v>26520</v>
      </c>
      <c r="P170" s="17">
        <v>0</v>
      </c>
      <c r="Q170" s="17">
        <v>0</v>
      </c>
      <c r="R170" s="17" t="e">
        <v>#REF!</v>
      </c>
    </row>
    <row r="171" spans="1:18" x14ac:dyDescent="0.45">
      <c r="A171" s="258">
        <v>168</v>
      </c>
      <c r="B171" s="259" t="s">
        <v>15990</v>
      </c>
      <c r="C171" s="263" t="s">
        <v>1503</v>
      </c>
      <c r="D171" s="17" t="s">
        <v>3156</v>
      </c>
      <c r="E171" s="261" t="s">
        <v>20994</v>
      </c>
      <c r="F171" s="234" t="s">
        <v>20995</v>
      </c>
      <c r="G171" s="262">
        <v>5</v>
      </c>
      <c r="H171" s="17" t="s">
        <v>2988</v>
      </c>
      <c r="I171" s="17" t="s">
        <v>324</v>
      </c>
      <c r="J171" s="17" t="s">
        <v>15961</v>
      </c>
      <c r="K171" s="17" t="s">
        <v>15978</v>
      </c>
      <c r="L171" s="17" t="s">
        <v>15989</v>
      </c>
      <c r="M171" s="17" t="s">
        <v>15990</v>
      </c>
      <c r="N171" s="17" t="s">
        <v>5190</v>
      </c>
      <c r="O171" s="236" t="s">
        <v>5191</v>
      </c>
      <c r="P171" s="17">
        <v>1</v>
      </c>
      <c r="Q171" s="17">
        <v>1</v>
      </c>
      <c r="R171" s="17" t="e">
        <v>#REF!</v>
      </c>
    </row>
    <row r="172" spans="1:18" x14ac:dyDescent="0.45">
      <c r="A172" s="258">
        <v>169</v>
      </c>
      <c r="B172" s="259" t="s">
        <v>15991</v>
      </c>
      <c r="C172" s="263" t="s">
        <v>1504</v>
      </c>
      <c r="D172" s="17" t="s">
        <v>3157</v>
      </c>
      <c r="E172" s="261" t="s">
        <v>20993</v>
      </c>
      <c r="F172" s="234" t="s">
        <v>20995</v>
      </c>
      <c r="G172" s="262">
        <v>5</v>
      </c>
      <c r="H172" s="17" t="s">
        <v>2988</v>
      </c>
      <c r="I172" s="17" t="s">
        <v>324</v>
      </c>
      <c r="J172" s="17" t="s">
        <v>15961</v>
      </c>
      <c r="K172" s="17" t="s">
        <v>15978</v>
      </c>
      <c r="L172" s="17" t="s">
        <v>15989</v>
      </c>
      <c r="M172" s="17" t="s">
        <v>15991</v>
      </c>
      <c r="N172" s="17" t="s">
        <v>5190</v>
      </c>
      <c r="O172" s="236" t="s">
        <v>5191</v>
      </c>
      <c r="P172" s="17">
        <v>1</v>
      </c>
      <c r="Q172" s="17">
        <v>1</v>
      </c>
      <c r="R172" s="17" t="e">
        <v>#REF!</v>
      </c>
    </row>
    <row r="173" spans="1:18" x14ac:dyDescent="0.45">
      <c r="A173" s="258">
        <v>170</v>
      </c>
      <c r="B173" s="259" t="s">
        <v>15992</v>
      </c>
      <c r="C173" s="263" t="s">
        <v>1505</v>
      </c>
      <c r="D173" s="17" t="s">
        <v>3158</v>
      </c>
      <c r="E173" s="261" t="s">
        <v>20992</v>
      </c>
      <c r="F173" s="234" t="s">
        <v>20995</v>
      </c>
      <c r="G173" s="262">
        <v>5</v>
      </c>
      <c r="H173" s="17" t="s">
        <v>2988</v>
      </c>
      <c r="I173" s="17" t="s">
        <v>324</v>
      </c>
      <c r="J173" s="17" t="s">
        <v>15961</v>
      </c>
      <c r="K173" s="17" t="s">
        <v>15978</v>
      </c>
      <c r="L173" s="17" t="s">
        <v>15989</v>
      </c>
      <c r="M173" s="17" t="s">
        <v>15992</v>
      </c>
      <c r="N173" s="17" t="s">
        <v>5190</v>
      </c>
      <c r="O173" s="236" t="s">
        <v>5191</v>
      </c>
      <c r="P173" s="17">
        <v>2</v>
      </c>
      <c r="Q173" s="17">
        <v>2</v>
      </c>
      <c r="R173" s="17" t="e">
        <v>#REF!</v>
      </c>
    </row>
    <row r="174" spans="1:18" x14ac:dyDescent="0.45">
      <c r="A174" s="258">
        <v>171</v>
      </c>
      <c r="B174" s="259" t="s">
        <v>15993</v>
      </c>
      <c r="C174" s="263" t="s">
        <v>1506</v>
      </c>
      <c r="D174" s="17" t="s">
        <v>3159</v>
      </c>
      <c r="E174" s="261" t="s">
        <v>20991</v>
      </c>
      <c r="F174" s="234" t="s">
        <v>20995</v>
      </c>
      <c r="G174" s="262">
        <v>5</v>
      </c>
      <c r="H174" s="17" t="s">
        <v>2988</v>
      </c>
      <c r="I174" s="17" t="s">
        <v>324</v>
      </c>
      <c r="J174" s="17" t="s">
        <v>15961</v>
      </c>
      <c r="K174" s="17" t="s">
        <v>15978</v>
      </c>
      <c r="L174" s="17" t="s">
        <v>15989</v>
      </c>
      <c r="M174" s="17" t="s">
        <v>15993</v>
      </c>
      <c r="N174" s="17" t="s">
        <v>5190</v>
      </c>
      <c r="O174" s="236" t="s">
        <v>5191</v>
      </c>
      <c r="P174" s="17">
        <v>3</v>
      </c>
      <c r="Q174" s="17">
        <v>3</v>
      </c>
      <c r="R174" s="17" t="e">
        <v>#REF!</v>
      </c>
    </row>
    <row r="175" spans="1:18" x14ac:dyDescent="0.45">
      <c r="A175" s="258">
        <v>172</v>
      </c>
      <c r="B175" s="259" t="s">
        <v>15994</v>
      </c>
      <c r="C175" s="263" t="s">
        <v>1507</v>
      </c>
      <c r="D175" s="17" t="s">
        <v>3160</v>
      </c>
      <c r="E175" s="261" t="s">
        <v>20990</v>
      </c>
      <c r="F175" s="234" t="s">
        <v>21030</v>
      </c>
      <c r="G175" s="262">
        <v>2</v>
      </c>
      <c r="H175" s="17" t="s">
        <v>2985</v>
      </c>
      <c r="I175" s="17" t="s">
        <v>324</v>
      </c>
      <c r="J175" s="17" t="s">
        <v>15994</v>
      </c>
      <c r="K175" s="17" t="s">
        <v>5190</v>
      </c>
      <c r="L175" s="17" t="s">
        <v>5190</v>
      </c>
      <c r="M175" s="17" t="s">
        <v>5190</v>
      </c>
      <c r="N175" s="17" t="s">
        <v>5190</v>
      </c>
      <c r="O175" s="236" t="s">
        <v>26520</v>
      </c>
      <c r="P175" s="17">
        <v>0</v>
      </c>
      <c r="Q175" s="17">
        <v>0</v>
      </c>
      <c r="R175" s="17" t="e">
        <v>#REF!</v>
      </c>
    </row>
    <row r="176" spans="1:18" x14ac:dyDescent="0.45">
      <c r="A176" s="258">
        <v>173</v>
      </c>
      <c r="B176" s="259" t="s">
        <v>15995</v>
      </c>
      <c r="C176" s="263" t="s">
        <v>1507</v>
      </c>
      <c r="D176" s="17" t="s">
        <v>3161</v>
      </c>
      <c r="E176" s="261" t="s">
        <v>20989</v>
      </c>
      <c r="F176" s="234" t="s">
        <v>20990</v>
      </c>
      <c r="G176" s="262">
        <v>3</v>
      </c>
      <c r="H176" s="17" t="s">
        <v>2986</v>
      </c>
      <c r="I176" s="17" t="s">
        <v>324</v>
      </c>
      <c r="J176" s="17" t="s">
        <v>15994</v>
      </c>
      <c r="K176" s="17" t="s">
        <v>15995</v>
      </c>
      <c r="L176" s="17" t="s">
        <v>5190</v>
      </c>
      <c r="M176" s="17" t="s">
        <v>5190</v>
      </c>
      <c r="N176" s="17" t="s">
        <v>5190</v>
      </c>
      <c r="O176" s="236" t="s">
        <v>26520</v>
      </c>
      <c r="P176" s="17">
        <v>0</v>
      </c>
      <c r="Q176" s="17">
        <v>0</v>
      </c>
      <c r="R176" s="17" t="e">
        <v>#REF!</v>
      </c>
    </row>
    <row r="177" spans="1:18" x14ac:dyDescent="0.45">
      <c r="A177" s="258">
        <v>174</v>
      </c>
      <c r="B177" s="259" t="s">
        <v>15996</v>
      </c>
      <c r="C177" s="263" t="s">
        <v>1507</v>
      </c>
      <c r="D177" s="17" t="s">
        <v>3162</v>
      </c>
      <c r="E177" s="261" t="s">
        <v>20988</v>
      </c>
      <c r="F177" s="234" t="s">
        <v>20989</v>
      </c>
      <c r="G177" s="262">
        <v>4</v>
      </c>
      <c r="H177" s="17" t="s">
        <v>2987</v>
      </c>
      <c r="I177" s="17" t="s">
        <v>324</v>
      </c>
      <c r="J177" s="17" t="s">
        <v>15994</v>
      </c>
      <c r="K177" s="17" t="s">
        <v>15995</v>
      </c>
      <c r="L177" s="17" t="s">
        <v>15996</v>
      </c>
      <c r="M177" s="17" t="s">
        <v>5190</v>
      </c>
      <c r="N177" s="17" t="s">
        <v>5190</v>
      </c>
      <c r="O177" s="236" t="s">
        <v>26520</v>
      </c>
      <c r="P177" s="17">
        <v>0</v>
      </c>
      <c r="Q177" s="17">
        <v>0</v>
      </c>
      <c r="R177" s="17" t="e">
        <v>#REF!</v>
      </c>
    </row>
    <row r="178" spans="1:18" x14ac:dyDescent="0.45">
      <c r="A178" s="258">
        <v>175</v>
      </c>
      <c r="B178" s="259" t="s">
        <v>15997</v>
      </c>
      <c r="C178" s="263" t="s">
        <v>1508</v>
      </c>
      <c r="D178" s="17" t="s">
        <v>3163</v>
      </c>
      <c r="E178" s="261" t="s">
        <v>20987</v>
      </c>
      <c r="F178" s="234" t="s">
        <v>20988</v>
      </c>
      <c r="G178" s="262">
        <v>5</v>
      </c>
      <c r="H178" s="17" t="s">
        <v>2988</v>
      </c>
      <c r="I178" s="17" t="s">
        <v>324</v>
      </c>
      <c r="J178" s="17" t="s">
        <v>15994</v>
      </c>
      <c r="K178" s="17" t="s">
        <v>15995</v>
      </c>
      <c r="L178" s="17" t="s">
        <v>15996</v>
      </c>
      <c r="M178" s="17" t="s">
        <v>15997</v>
      </c>
      <c r="N178" s="17" t="s">
        <v>5190</v>
      </c>
      <c r="O178" s="236" t="s">
        <v>5191</v>
      </c>
      <c r="P178" s="17">
        <v>1</v>
      </c>
      <c r="Q178" s="17">
        <v>1</v>
      </c>
      <c r="R178" s="17" t="e">
        <v>#REF!</v>
      </c>
    </row>
    <row r="179" spans="1:18" x14ac:dyDescent="0.45">
      <c r="A179" s="258">
        <v>176</v>
      </c>
      <c r="B179" s="259" t="s">
        <v>15998</v>
      </c>
      <c r="C179" s="263" t="s">
        <v>1509</v>
      </c>
      <c r="D179" s="17" t="s">
        <v>3164</v>
      </c>
      <c r="E179" s="261" t="s">
        <v>20986</v>
      </c>
      <c r="F179" s="234" t="s">
        <v>20988</v>
      </c>
      <c r="G179" s="262">
        <v>5</v>
      </c>
      <c r="H179" s="17" t="s">
        <v>2988</v>
      </c>
      <c r="I179" s="17" t="s">
        <v>324</v>
      </c>
      <c r="J179" s="17" t="s">
        <v>15994</v>
      </c>
      <c r="K179" s="17" t="s">
        <v>15995</v>
      </c>
      <c r="L179" s="17" t="s">
        <v>15996</v>
      </c>
      <c r="M179" s="17" t="s">
        <v>15998</v>
      </c>
      <c r="N179" s="17" t="s">
        <v>5190</v>
      </c>
      <c r="O179" s="236" t="s">
        <v>5191</v>
      </c>
      <c r="P179" s="17">
        <v>1</v>
      </c>
      <c r="Q179" s="17">
        <v>1</v>
      </c>
      <c r="R179" s="17" t="e">
        <v>#REF!</v>
      </c>
    </row>
    <row r="180" spans="1:18" x14ac:dyDescent="0.45">
      <c r="A180" s="258">
        <v>177</v>
      </c>
      <c r="B180" s="259" t="s">
        <v>15999</v>
      </c>
      <c r="C180" s="263" t="s">
        <v>1510</v>
      </c>
      <c r="D180" s="17" t="s">
        <v>3165</v>
      </c>
      <c r="E180" s="261" t="s">
        <v>20985</v>
      </c>
      <c r="F180" s="234" t="s">
        <v>20988</v>
      </c>
      <c r="G180" s="262">
        <v>5</v>
      </c>
      <c r="H180" s="17" t="s">
        <v>2988</v>
      </c>
      <c r="I180" s="17" t="s">
        <v>324</v>
      </c>
      <c r="J180" s="17" t="s">
        <v>15994</v>
      </c>
      <c r="K180" s="17" t="s">
        <v>15995</v>
      </c>
      <c r="L180" s="17" t="s">
        <v>15996</v>
      </c>
      <c r="M180" s="17" t="s">
        <v>15999</v>
      </c>
      <c r="N180" s="17" t="s">
        <v>5190</v>
      </c>
      <c r="O180" s="236" t="s">
        <v>5191</v>
      </c>
      <c r="P180" s="17">
        <v>2</v>
      </c>
      <c r="Q180" s="17">
        <v>2</v>
      </c>
      <c r="R180" s="17" t="e">
        <v>#REF!</v>
      </c>
    </row>
    <row r="181" spans="1:18" x14ac:dyDescent="0.45">
      <c r="A181" s="258">
        <v>178</v>
      </c>
      <c r="B181" s="259" t="s">
        <v>16000</v>
      </c>
      <c r="C181" s="263" t="s">
        <v>1511</v>
      </c>
      <c r="D181" s="17" t="s">
        <v>3166</v>
      </c>
      <c r="E181" s="261" t="s">
        <v>20984</v>
      </c>
      <c r="F181" s="234" t="s">
        <v>20988</v>
      </c>
      <c r="G181" s="262">
        <v>5</v>
      </c>
      <c r="H181" s="17" t="s">
        <v>2988</v>
      </c>
      <c r="I181" s="17" t="s">
        <v>324</v>
      </c>
      <c r="J181" s="17" t="s">
        <v>15994</v>
      </c>
      <c r="K181" s="17" t="s">
        <v>15995</v>
      </c>
      <c r="L181" s="17" t="s">
        <v>15996</v>
      </c>
      <c r="M181" s="17" t="s">
        <v>16000</v>
      </c>
      <c r="N181" s="17" t="s">
        <v>5190</v>
      </c>
      <c r="O181" s="236" t="s">
        <v>5191</v>
      </c>
      <c r="P181" s="17">
        <v>2</v>
      </c>
      <c r="Q181" s="17">
        <v>2</v>
      </c>
      <c r="R181" s="17" t="e">
        <v>#REF!</v>
      </c>
    </row>
    <row r="182" spans="1:18" x14ac:dyDescent="0.45">
      <c r="A182" s="258">
        <v>179</v>
      </c>
      <c r="B182" s="259" t="s">
        <v>16001</v>
      </c>
      <c r="C182" s="263" t="s">
        <v>1512</v>
      </c>
      <c r="D182" s="17" t="s">
        <v>3167</v>
      </c>
      <c r="E182" s="261" t="s">
        <v>20983</v>
      </c>
      <c r="F182" s="234" t="s">
        <v>20988</v>
      </c>
      <c r="G182" s="262">
        <v>5</v>
      </c>
      <c r="H182" s="17" t="s">
        <v>2988</v>
      </c>
      <c r="I182" s="17" t="s">
        <v>324</v>
      </c>
      <c r="J182" s="17" t="s">
        <v>15994</v>
      </c>
      <c r="K182" s="17" t="s">
        <v>15995</v>
      </c>
      <c r="L182" s="17" t="s">
        <v>15996</v>
      </c>
      <c r="M182" s="17" t="s">
        <v>16001</v>
      </c>
      <c r="N182" s="17" t="s">
        <v>5190</v>
      </c>
      <c r="O182" s="236" t="s">
        <v>5191</v>
      </c>
      <c r="P182" s="17">
        <v>2</v>
      </c>
      <c r="Q182" s="17">
        <v>2</v>
      </c>
      <c r="R182" s="17" t="e">
        <v>#REF!</v>
      </c>
    </row>
    <row r="183" spans="1:18" x14ac:dyDescent="0.45">
      <c r="A183" s="258">
        <v>180</v>
      </c>
      <c r="B183" s="259" t="s">
        <v>329</v>
      </c>
      <c r="C183" s="260" t="s">
        <v>1513</v>
      </c>
      <c r="D183" s="17" t="s">
        <v>3168</v>
      </c>
      <c r="E183" s="261" t="s">
        <v>20982</v>
      </c>
      <c r="F183" s="234" t="s">
        <v>1370</v>
      </c>
      <c r="G183" s="262">
        <v>1</v>
      </c>
      <c r="H183" s="17" t="s">
        <v>2984</v>
      </c>
      <c r="I183" s="17" t="s">
        <v>329</v>
      </c>
      <c r="J183" s="17" t="s">
        <v>5190</v>
      </c>
      <c r="K183" s="17" t="s">
        <v>5190</v>
      </c>
      <c r="L183" s="17" t="s">
        <v>5190</v>
      </c>
      <c r="M183" s="17" t="s">
        <v>5190</v>
      </c>
      <c r="N183" s="17" t="s">
        <v>5190</v>
      </c>
      <c r="O183" s="236" t="s">
        <v>26520</v>
      </c>
      <c r="P183" s="17">
        <v>0</v>
      </c>
      <c r="Q183" s="17">
        <v>0</v>
      </c>
      <c r="R183" s="17" t="e">
        <v>#REF!</v>
      </c>
    </row>
    <row r="184" spans="1:18" x14ac:dyDescent="0.45">
      <c r="A184" s="258">
        <v>181</v>
      </c>
      <c r="B184" s="259" t="s">
        <v>331</v>
      </c>
      <c r="C184" s="263" t="s">
        <v>1514</v>
      </c>
      <c r="D184" s="17" t="s">
        <v>3169</v>
      </c>
      <c r="E184" s="261" t="s">
        <v>20981</v>
      </c>
      <c r="F184" s="234" t="s">
        <v>20982</v>
      </c>
      <c r="G184" s="262">
        <v>2</v>
      </c>
      <c r="H184" s="17" t="s">
        <v>2985</v>
      </c>
      <c r="I184" s="17" t="s">
        <v>329</v>
      </c>
      <c r="J184" s="17" t="s">
        <v>331</v>
      </c>
      <c r="K184" s="17" t="s">
        <v>5190</v>
      </c>
      <c r="L184" s="17" t="s">
        <v>5190</v>
      </c>
      <c r="M184" s="17" t="s">
        <v>5190</v>
      </c>
      <c r="N184" s="17" t="s">
        <v>5190</v>
      </c>
      <c r="O184" s="236" t="s">
        <v>26520</v>
      </c>
      <c r="P184" s="17">
        <v>0</v>
      </c>
      <c r="Q184" s="17">
        <v>0</v>
      </c>
      <c r="R184" s="17" t="e">
        <v>#REF!</v>
      </c>
    </row>
    <row r="185" spans="1:18" x14ac:dyDescent="0.45">
      <c r="A185" s="258">
        <v>182</v>
      </c>
      <c r="B185" s="259" t="s">
        <v>333</v>
      </c>
      <c r="C185" s="263" t="s">
        <v>1515</v>
      </c>
      <c r="D185" s="17" t="s">
        <v>3170</v>
      </c>
      <c r="E185" s="261" t="s">
        <v>20980</v>
      </c>
      <c r="F185" s="234" t="s">
        <v>20981</v>
      </c>
      <c r="G185" s="262">
        <v>3</v>
      </c>
      <c r="H185" s="17" t="s">
        <v>2986</v>
      </c>
      <c r="I185" s="17" t="s">
        <v>329</v>
      </c>
      <c r="J185" s="17" t="s">
        <v>331</v>
      </c>
      <c r="K185" s="17" t="s">
        <v>333</v>
      </c>
      <c r="L185" s="17" t="s">
        <v>5190</v>
      </c>
      <c r="M185" s="17" t="s">
        <v>5190</v>
      </c>
      <c r="N185" s="17" t="s">
        <v>5190</v>
      </c>
      <c r="O185" s="236" t="s">
        <v>26520</v>
      </c>
      <c r="P185" s="17">
        <v>0</v>
      </c>
      <c r="Q185" s="17">
        <v>0</v>
      </c>
      <c r="R185" s="17" t="e">
        <v>#REF!</v>
      </c>
    </row>
    <row r="186" spans="1:18" x14ac:dyDescent="0.45">
      <c r="A186" s="258">
        <v>183</v>
      </c>
      <c r="B186" s="259" t="s">
        <v>16002</v>
      </c>
      <c r="C186" s="263" t="s">
        <v>1516</v>
      </c>
      <c r="D186" s="17" t="s">
        <v>3171</v>
      </c>
      <c r="E186" s="261" t="s">
        <v>20979</v>
      </c>
      <c r="F186" s="234" t="s">
        <v>20980</v>
      </c>
      <c r="G186" s="262">
        <v>4</v>
      </c>
      <c r="H186" s="17" t="s">
        <v>2987</v>
      </c>
      <c r="I186" s="17" t="s">
        <v>329</v>
      </c>
      <c r="J186" s="17" t="s">
        <v>331</v>
      </c>
      <c r="K186" s="17" t="s">
        <v>333</v>
      </c>
      <c r="L186" s="17" t="s">
        <v>16002</v>
      </c>
      <c r="M186" s="17" t="s">
        <v>5190</v>
      </c>
      <c r="N186" s="17" t="s">
        <v>5190</v>
      </c>
      <c r="O186" s="236" t="s">
        <v>26520</v>
      </c>
      <c r="P186" s="17">
        <v>0</v>
      </c>
      <c r="Q186" s="17">
        <v>0</v>
      </c>
      <c r="R186" s="17" t="e">
        <v>#REF!</v>
      </c>
    </row>
    <row r="187" spans="1:18" x14ac:dyDescent="0.45">
      <c r="A187" s="258">
        <v>184</v>
      </c>
      <c r="B187" s="259" t="s">
        <v>16003</v>
      </c>
      <c r="C187" s="263" t="s">
        <v>1517</v>
      </c>
      <c r="D187" s="17" t="s">
        <v>3172</v>
      </c>
      <c r="E187" s="261" t="s">
        <v>20978</v>
      </c>
      <c r="F187" s="234" t="s">
        <v>20979</v>
      </c>
      <c r="G187" s="262">
        <v>5</v>
      </c>
      <c r="H187" s="17" t="s">
        <v>2988</v>
      </c>
      <c r="I187" s="17" t="s">
        <v>329</v>
      </c>
      <c r="J187" s="17" t="s">
        <v>331</v>
      </c>
      <c r="K187" s="17" t="s">
        <v>333</v>
      </c>
      <c r="L187" s="17" t="s">
        <v>16002</v>
      </c>
      <c r="M187" s="17" t="s">
        <v>16003</v>
      </c>
      <c r="N187" s="17" t="s">
        <v>5190</v>
      </c>
      <c r="O187" s="236" t="s">
        <v>5191</v>
      </c>
      <c r="P187" s="17">
        <v>1</v>
      </c>
      <c r="Q187" s="17">
        <v>1</v>
      </c>
      <c r="R187" s="17" t="e">
        <v>#REF!</v>
      </c>
    </row>
    <row r="188" spans="1:18" x14ac:dyDescent="0.45">
      <c r="A188" s="258">
        <v>185</v>
      </c>
      <c r="B188" s="259" t="s">
        <v>16004</v>
      </c>
      <c r="C188" s="263" t="s">
        <v>1518</v>
      </c>
      <c r="D188" s="17" t="s">
        <v>3173</v>
      </c>
      <c r="E188" s="261" t="s">
        <v>20977</v>
      </c>
      <c r="F188" s="234" t="s">
        <v>20979</v>
      </c>
      <c r="G188" s="262">
        <v>5</v>
      </c>
      <c r="H188" s="17" t="s">
        <v>2988</v>
      </c>
      <c r="I188" s="17" t="s">
        <v>329</v>
      </c>
      <c r="J188" s="17" t="s">
        <v>331</v>
      </c>
      <c r="K188" s="17" t="s">
        <v>333</v>
      </c>
      <c r="L188" s="17" t="s">
        <v>16002</v>
      </c>
      <c r="M188" s="17" t="s">
        <v>16004</v>
      </c>
      <c r="N188" s="17" t="s">
        <v>5190</v>
      </c>
      <c r="O188" s="236" t="s">
        <v>5191</v>
      </c>
      <c r="P188" s="17">
        <v>1</v>
      </c>
      <c r="Q188" s="17">
        <v>1</v>
      </c>
      <c r="R188" s="17" t="e">
        <v>#REF!</v>
      </c>
    </row>
    <row r="189" spans="1:18" x14ac:dyDescent="0.45">
      <c r="A189" s="258">
        <v>186</v>
      </c>
      <c r="B189" s="259" t="s">
        <v>16005</v>
      </c>
      <c r="C189" s="263" t="s">
        <v>1519</v>
      </c>
      <c r="D189" s="17" t="s">
        <v>3174</v>
      </c>
      <c r="E189" s="261" t="s">
        <v>20976</v>
      </c>
      <c r="F189" s="234" t="s">
        <v>20979</v>
      </c>
      <c r="G189" s="262">
        <v>5</v>
      </c>
      <c r="H189" s="17" t="s">
        <v>2988</v>
      </c>
      <c r="I189" s="17" t="s">
        <v>329</v>
      </c>
      <c r="J189" s="17" t="s">
        <v>331</v>
      </c>
      <c r="K189" s="17" t="s">
        <v>333</v>
      </c>
      <c r="L189" s="17" t="s">
        <v>16002</v>
      </c>
      <c r="M189" s="17" t="s">
        <v>16005</v>
      </c>
      <c r="N189" s="17" t="s">
        <v>5190</v>
      </c>
      <c r="O189" s="236" t="s">
        <v>5191</v>
      </c>
      <c r="P189" s="17">
        <v>1</v>
      </c>
      <c r="Q189" s="17">
        <v>1</v>
      </c>
      <c r="R189" s="17" t="e">
        <v>#REF!</v>
      </c>
    </row>
    <row r="190" spans="1:18" x14ac:dyDescent="0.45">
      <c r="A190" s="258">
        <v>187</v>
      </c>
      <c r="B190" s="259" t="s">
        <v>16006</v>
      </c>
      <c r="C190" s="263" t="s">
        <v>1520</v>
      </c>
      <c r="D190" s="17" t="s">
        <v>3175</v>
      </c>
      <c r="E190" s="261" t="s">
        <v>20975</v>
      </c>
      <c r="F190" s="234" t="s">
        <v>20979</v>
      </c>
      <c r="G190" s="262">
        <v>5</v>
      </c>
      <c r="H190" s="17" t="s">
        <v>2988</v>
      </c>
      <c r="I190" s="17" t="s">
        <v>329</v>
      </c>
      <c r="J190" s="17" t="s">
        <v>331</v>
      </c>
      <c r="K190" s="17" t="s">
        <v>333</v>
      </c>
      <c r="L190" s="17" t="s">
        <v>16002</v>
      </c>
      <c r="M190" s="17" t="s">
        <v>16006</v>
      </c>
      <c r="N190" s="17" t="s">
        <v>5190</v>
      </c>
      <c r="O190" s="236" t="s">
        <v>5191</v>
      </c>
      <c r="P190" s="17">
        <v>1</v>
      </c>
      <c r="Q190" s="17">
        <v>1</v>
      </c>
      <c r="R190" s="17" t="e">
        <v>#REF!</v>
      </c>
    </row>
    <row r="191" spans="1:18" x14ac:dyDescent="0.45">
      <c r="A191" s="258">
        <v>188</v>
      </c>
      <c r="B191" s="259" t="s">
        <v>16007</v>
      </c>
      <c r="C191" s="263" t="s">
        <v>1521</v>
      </c>
      <c r="D191" s="17" t="s">
        <v>3176</v>
      </c>
      <c r="E191" s="261" t="s">
        <v>20974</v>
      </c>
      <c r="F191" s="234" t="s">
        <v>20979</v>
      </c>
      <c r="G191" s="262">
        <v>5</v>
      </c>
      <c r="H191" s="17" t="s">
        <v>2988</v>
      </c>
      <c r="I191" s="17" t="s">
        <v>329</v>
      </c>
      <c r="J191" s="17" t="s">
        <v>331</v>
      </c>
      <c r="K191" s="17" t="s">
        <v>333</v>
      </c>
      <c r="L191" s="17" t="s">
        <v>16002</v>
      </c>
      <c r="M191" s="17" t="s">
        <v>16007</v>
      </c>
      <c r="N191" s="17" t="s">
        <v>5190</v>
      </c>
      <c r="O191" s="236" t="s">
        <v>5191</v>
      </c>
      <c r="P191" s="17">
        <v>1</v>
      </c>
      <c r="Q191" s="17">
        <v>1</v>
      </c>
      <c r="R191" s="17" t="e">
        <v>#REF!</v>
      </c>
    </row>
    <row r="192" spans="1:18" x14ac:dyDescent="0.45">
      <c r="A192" s="258">
        <v>189</v>
      </c>
      <c r="B192" s="259" t="s">
        <v>16008</v>
      </c>
      <c r="C192" s="263" t="s">
        <v>1522</v>
      </c>
      <c r="D192" s="17" t="s">
        <v>3177</v>
      </c>
      <c r="E192" s="261" t="s">
        <v>20973</v>
      </c>
      <c r="F192" s="234" t="s">
        <v>20979</v>
      </c>
      <c r="G192" s="262">
        <v>5</v>
      </c>
      <c r="H192" s="17" t="s">
        <v>2988</v>
      </c>
      <c r="I192" s="17" t="s">
        <v>329</v>
      </c>
      <c r="J192" s="17" t="s">
        <v>331</v>
      </c>
      <c r="K192" s="17" t="s">
        <v>333</v>
      </c>
      <c r="L192" s="17" t="s">
        <v>16002</v>
      </c>
      <c r="M192" s="17" t="s">
        <v>16008</v>
      </c>
      <c r="N192" s="17" t="s">
        <v>5190</v>
      </c>
      <c r="O192" s="236" t="s">
        <v>5191</v>
      </c>
      <c r="P192" s="17">
        <v>1</v>
      </c>
      <c r="Q192" s="17">
        <v>1</v>
      </c>
      <c r="R192" s="17" t="e">
        <v>#REF!</v>
      </c>
    </row>
    <row r="193" spans="1:18" x14ac:dyDescent="0.45">
      <c r="A193" s="258">
        <v>190</v>
      </c>
      <c r="B193" s="259" t="s">
        <v>16009</v>
      </c>
      <c r="C193" s="263" t="s">
        <v>1523</v>
      </c>
      <c r="D193" s="17" t="s">
        <v>3178</v>
      </c>
      <c r="E193" s="261" t="s">
        <v>20972</v>
      </c>
      <c r="F193" s="234" t="s">
        <v>20979</v>
      </c>
      <c r="G193" s="262">
        <v>5</v>
      </c>
      <c r="H193" s="17" t="s">
        <v>2988</v>
      </c>
      <c r="I193" s="17" t="s">
        <v>329</v>
      </c>
      <c r="J193" s="17" t="s">
        <v>331</v>
      </c>
      <c r="K193" s="17" t="s">
        <v>333</v>
      </c>
      <c r="L193" s="17" t="s">
        <v>16002</v>
      </c>
      <c r="M193" s="17" t="s">
        <v>16009</v>
      </c>
      <c r="N193" s="17" t="s">
        <v>5190</v>
      </c>
      <c r="O193" s="236" t="s">
        <v>5191</v>
      </c>
      <c r="P193" s="17">
        <v>1</v>
      </c>
      <c r="Q193" s="17">
        <v>1</v>
      </c>
      <c r="R193" s="17" t="e">
        <v>#REF!</v>
      </c>
    </row>
    <row r="194" spans="1:18" x14ac:dyDescent="0.45">
      <c r="A194" s="258">
        <v>191</v>
      </c>
      <c r="B194" s="259" t="s">
        <v>16010</v>
      </c>
      <c r="C194" s="263" t="s">
        <v>1524</v>
      </c>
      <c r="D194" s="17" t="s">
        <v>3179</v>
      </c>
      <c r="E194" s="261" t="s">
        <v>20971</v>
      </c>
      <c r="F194" s="234" t="s">
        <v>20979</v>
      </c>
      <c r="G194" s="262">
        <v>5</v>
      </c>
      <c r="H194" s="17" t="s">
        <v>2988</v>
      </c>
      <c r="I194" s="17" t="s">
        <v>329</v>
      </c>
      <c r="J194" s="17" t="s">
        <v>331</v>
      </c>
      <c r="K194" s="17" t="s">
        <v>333</v>
      </c>
      <c r="L194" s="17" t="s">
        <v>16002</v>
      </c>
      <c r="M194" s="17" t="s">
        <v>16010</v>
      </c>
      <c r="N194" s="17" t="s">
        <v>5190</v>
      </c>
      <c r="O194" s="236" t="s">
        <v>5191</v>
      </c>
      <c r="P194" s="17">
        <v>1</v>
      </c>
      <c r="Q194" s="17">
        <v>1</v>
      </c>
      <c r="R194" s="17" t="e">
        <v>#REF!</v>
      </c>
    </row>
    <row r="195" spans="1:18" x14ac:dyDescent="0.45">
      <c r="A195" s="258">
        <v>192</v>
      </c>
      <c r="B195" s="259" t="s">
        <v>16011</v>
      </c>
      <c r="C195" s="263" t="s">
        <v>1525</v>
      </c>
      <c r="D195" s="17" t="s">
        <v>3180</v>
      </c>
      <c r="E195" s="261" t="s">
        <v>20970</v>
      </c>
      <c r="F195" s="234" t="s">
        <v>20980</v>
      </c>
      <c r="G195" s="262">
        <v>4</v>
      </c>
      <c r="H195" s="17" t="s">
        <v>2987</v>
      </c>
      <c r="I195" s="17" t="s">
        <v>329</v>
      </c>
      <c r="J195" s="17" t="s">
        <v>331</v>
      </c>
      <c r="K195" s="17" t="s">
        <v>333</v>
      </c>
      <c r="L195" s="17" t="s">
        <v>16011</v>
      </c>
      <c r="M195" s="17" t="s">
        <v>5190</v>
      </c>
      <c r="N195" s="17" t="s">
        <v>5190</v>
      </c>
      <c r="O195" s="236" t="s">
        <v>26520</v>
      </c>
      <c r="P195" s="17">
        <v>0</v>
      </c>
      <c r="Q195" s="17">
        <v>0</v>
      </c>
      <c r="R195" s="17" t="e">
        <v>#REF!</v>
      </c>
    </row>
    <row r="196" spans="1:18" x14ac:dyDescent="0.45">
      <c r="A196" s="258">
        <v>193</v>
      </c>
      <c r="B196" s="259" t="s">
        <v>16012</v>
      </c>
      <c r="C196" s="263" t="s">
        <v>1526</v>
      </c>
      <c r="D196" s="17" t="s">
        <v>3181</v>
      </c>
      <c r="E196" s="261" t="s">
        <v>20969</v>
      </c>
      <c r="F196" s="234" t="s">
        <v>20970</v>
      </c>
      <c r="G196" s="262">
        <v>5</v>
      </c>
      <c r="H196" s="17" t="s">
        <v>2988</v>
      </c>
      <c r="I196" s="17" t="s">
        <v>329</v>
      </c>
      <c r="J196" s="17" t="s">
        <v>331</v>
      </c>
      <c r="K196" s="17" t="s">
        <v>333</v>
      </c>
      <c r="L196" s="17" t="s">
        <v>16011</v>
      </c>
      <c r="M196" s="17" t="s">
        <v>16012</v>
      </c>
      <c r="N196" s="17" t="s">
        <v>5190</v>
      </c>
      <c r="O196" s="236" t="s">
        <v>5191</v>
      </c>
      <c r="P196" s="17">
        <v>1</v>
      </c>
      <c r="Q196" s="17">
        <v>1</v>
      </c>
      <c r="R196" s="17" t="e">
        <v>#REF!</v>
      </c>
    </row>
    <row r="197" spans="1:18" x14ac:dyDescent="0.45">
      <c r="A197" s="258">
        <v>194</v>
      </c>
      <c r="B197" s="259" t="s">
        <v>16013</v>
      </c>
      <c r="C197" s="263" t="s">
        <v>1527</v>
      </c>
      <c r="D197" s="17" t="s">
        <v>3182</v>
      </c>
      <c r="E197" s="261" t="s">
        <v>20968</v>
      </c>
      <c r="F197" s="234" t="s">
        <v>20970</v>
      </c>
      <c r="G197" s="262">
        <v>5</v>
      </c>
      <c r="H197" s="17" t="s">
        <v>2988</v>
      </c>
      <c r="I197" s="17" t="s">
        <v>329</v>
      </c>
      <c r="J197" s="17" t="s">
        <v>331</v>
      </c>
      <c r="K197" s="17" t="s">
        <v>333</v>
      </c>
      <c r="L197" s="17" t="s">
        <v>16011</v>
      </c>
      <c r="M197" s="17" t="s">
        <v>16013</v>
      </c>
      <c r="N197" s="17" t="s">
        <v>5190</v>
      </c>
      <c r="O197" s="236" t="s">
        <v>5191</v>
      </c>
      <c r="P197" s="17">
        <v>1</v>
      </c>
      <c r="Q197" s="17">
        <v>1</v>
      </c>
      <c r="R197" s="17" t="e">
        <v>#REF!</v>
      </c>
    </row>
    <row r="198" spans="1:18" x14ac:dyDescent="0.45">
      <c r="A198" s="258">
        <v>195</v>
      </c>
      <c r="B198" s="259" t="s">
        <v>16014</v>
      </c>
      <c r="C198" s="263" t="s">
        <v>1528</v>
      </c>
      <c r="D198" s="17" t="s">
        <v>3183</v>
      </c>
      <c r="E198" s="261" t="s">
        <v>20967</v>
      </c>
      <c r="F198" s="234" t="s">
        <v>20981</v>
      </c>
      <c r="G198" s="262">
        <v>3</v>
      </c>
      <c r="H198" s="17" t="s">
        <v>2986</v>
      </c>
      <c r="I198" s="17" t="s">
        <v>329</v>
      </c>
      <c r="J198" s="17" t="s">
        <v>331</v>
      </c>
      <c r="K198" s="17" t="s">
        <v>16014</v>
      </c>
      <c r="L198" s="17" t="s">
        <v>5190</v>
      </c>
      <c r="M198" s="17" t="s">
        <v>5190</v>
      </c>
      <c r="N198" s="17" t="s">
        <v>5190</v>
      </c>
      <c r="O198" s="236" t="s">
        <v>26520</v>
      </c>
      <c r="P198" s="17">
        <v>0</v>
      </c>
      <c r="Q198" s="17">
        <v>0</v>
      </c>
      <c r="R198" s="17" t="e">
        <v>#REF!</v>
      </c>
    </row>
    <row r="199" spans="1:18" x14ac:dyDescent="0.45">
      <c r="A199" s="258">
        <v>196</v>
      </c>
      <c r="B199" s="259" t="s">
        <v>16015</v>
      </c>
      <c r="C199" s="263" t="s">
        <v>1528</v>
      </c>
      <c r="D199" s="17" t="s">
        <v>3184</v>
      </c>
      <c r="E199" s="261" t="s">
        <v>20966</v>
      </c>
      <c r="F199" s="234" t="s">
        <v>20967</v>
      </c>
      <c r="G199" s="262">
        <v>4</v>
      </c>
      <c r="H199" s="17" t="s">
        <v>2987</v>
      </c>
      <c r="I199" s="17" t="s">
        <v>329</v>
      </c>
      <c r="J199" s="17" t="s">
        <v>331</v>
      </c>
      <c r="K199" s="17" t="s">
        <v>16014</v>
      </c>
      <c r="L199" s="17" t="s">
        <v>16015</v>
      </c>
      <c r="M199" s="17" t="s">
        <v>5190</v>
      </c>
      <c r="N199" s="17" t="s">
        <v>5190</v>
      </c>
      <c r="O199" s="236" t="s">
        <v>26520</v>
      </c>
      <c r="P199" s="17">
        <v>0</v>
      </c>
      <c r="Q199" s="17">
        <v>0</v>
      </c>
      <c r="R199" s="17" t="e">
        <v>#REF!</v>
      </c>
    </row>
    <row r="200" spans="1:18" x14ac:dyDescent="0.45">
      <c r="A200" s="258">
        <v>197</v>
      </c>
      <c r="B200" s="259" t="s">
        <v>16016</v>
      </c>
      <c r="C200" s="263" t="s">
        <v>1528</v>
      </c>
      <c r="D200" s="17" t="s">
        <v>3185</v>
      </c>
      <c r="E200" s="261" t="s">
        <v>20965</v>
      </c>
      <c r="F200" s="234" t="s">
        <v>20966</v>
      </c>
      <c r="G200" s="262">
        <v>5</v>
      </c>
      <c r="H200" s="17" t="s">
        <v>2988</v>
      </c>
      <c r="I200" s="17" t="s">
        <v>329</v>
      </c>
      <c r="J200" s="17" t="s">
        <v>331</v>
      </c>
      <c r="K200" s="17" t="s">
        <v>16014</v>
      </c>
      <c r="L200" s="17" t="s">
        <v>16015</v>
      </c>
      <c r="M200" s="17" t="s">
        <v>16016</v>
      </c>
      <c r="N200" s="17" t="s">
        <v>5191</v>
      </c>
      <c r="O200" s="236" t="s">
        <v>5191</v>
      </c>
      <c r="P200" s="17">
        <v>1</v>
      </c>
      <c r="Q200" s="17">
        <v>1</v>
      </c>
      <c r="R200" s="17" t="e">
        <v>#REF!</v>
      </c>
    </row>
    <row r="201" spans="1:18" x14ac:dyDescent="0.45">
      <c r="A201" s="258">
        <v>198</v>
      </c>
      <c r="B201" s="259" t="s">
        <v>16017</v>
      </c>
      <c r="C201" s="263" t="s">
        <v>1529</v>
      </c>
      <c r="D201" s="17" t="s">
        <v>3186</v>
      </c>
      <c r="E201" s="261" t="s">
        <v>20964</v>
      </c>
      <c r="F201" s="234" t="s">
        <v>20981</v>
      </c>
      <c r="G201" s="262">
        <v>3</v>
      </c>
      <c r="H201" s="17" t="s">
        <v>2986</v>
      </c>
      <c r="I201" s="17" t="s">
        <v>329</v>
      </c>
      <c r="J201" s="17" t="s">
        <v>331</v>
      </c>
      <c r="K201" s="17" t="s">
        <v>16017</v>
      </c>
      <c r="L201" s="17" t="s">
        <v>5190</v>
      </c>
      <c r="M201" s="17" t="s">
        <v>5190</v>
      </c>
      <c r="N201" s="17" t="s">
        <v>5190</v>
      </c>
      <c r="O201" s="236" t="s">
        <v>26520</v>
      </c>
      <c r="P201" s="17">
        <v>0</v>
      </c>
      <c r="Q201" s="17">
        <v>0</v>
      </c>
      <c r="R201" s="17" t="e">
        <v>#REF!</v>
      </c>
    </row>
    <row r="202" spans="1:18" x14ac:dyDescent="0.45">
      <c r="A202" s="258">
        <v>199</v>
      </c>
      <c r="B202" s="259" t="s">
        <v>16018</v>
      </c>
      <c r="C202" s="263" t="s">
        <v>1530</v>
      </c>
      <c r="D202" s="17" t="s">
        <v>3187</v>
      </c>
      <c r="E202" s="261" t="s">
        <v>20963</v>
      </c>
      <c r="F202" s="234" t="s">
        <v>20964</v>
      </c>
      <c r="G202" s="262">
        <v>4</v>
      </c>
      <c r="H202" s="17" t="s">
        <v>2987</v>
      </c>
      <c r="I202" s="17" t="s">
        <v>329</v>
      </c>
      <c r="J202" s="17" t="s">
        <v>331</v>
      </c>
      <c r="K202" s="17" t="s">
        <v>16017</v>
      </c>
      <c r="L202" s="17" t="s">
        <v>16018</v>
      </c>
      <c r="M202" s="17" t="s">
        <v>5190</v>
      </c>
      <c r="N202" s="17" t="s">
        <v>5190</v>
      </c>
      <c r="O202" s="236" t="s">
        <v>26520</v>
      </c>
      <c r="P202" s="17">
        <v>0</v>
      </c>
      <c r="Q202" s="17">
        <v>0</v>
      </c>
      <c r="R202" s="17" t="e">
        <v>#REF!</v>
      </c>
    </row>
    <row r="203" spans="1:18" x14ac:dyDescent="0.45">
      <c r="A203" s="258">
        <v>200</v>
      </c>
      <c r="B203" s="259" t="s">
        <v>16019</v>
      </c>
      <c r="C203" s="263" t="s">
        <v>1530</v>
      </c>
      <c r="D203" s="17" t="s">
        <v>3188</v>
      </c>
      <c r="E203" s="261" t="s">
        <v>20962</v>
      </c>
      <c r="F203" s="234" t="s">
        <v>20963</v>
      </c>
      <c r="G203" s="262">
        <v>5</v>
      </c>
      <c r="H203" s="17" t="s">
        <v>2988</v>
      </c>
      <c r="I203" s="17" t="s">
        <v>329</v>
      </c>
      <c r="J203" s="17" t="s">
        <v>331</v>
      </c>
      <c r="K203" s="17" t="s">
        <v>16017</v>
      </c>
      <c r="L203" s="17" t="s">
        <v>16018</v>
      </c>
      <c r="M203" s="17" t="s">
        <v>16019</v>
      </c>
      <c r="N203" s="17" t="s">
        <v>5191</v>
      </c>
      <c r="O203" s="236" t="s">
        <v>5191</v>
      </c>
      <c r="P203" s="17">
        <v>2</v>
      </c>
      <c r="Q203" s="17">
        <v>2</v>
      </c>
      <c r="R203" s="17" t="e">
        <v>#REF!</v>
      </c>
    </row>
    <row r="204" spans="1:18" x14ac:dyDescent="0.45">
      <c r="A204" s="258">
        <v>201</v>
      </c>
      <c r="B204" s="259" t="s">
        <v>16020</v>
      </c>
      <c r="C204" s="263" t="s">
        <v>1531</v>
      </c>
      <c r="D204" s="17" t="s">
        <v>3189</v>
      </c>
      <c r="E204" s="261" t="s">
        <v>20961</v>
      </c>
      <c r="F204" s="234" t="s">
        <v>20964</v>
      </c>
      <c r="G204" s="262">
        <v>4</v>
      </c>
      <c r="H204" s="17" t="s">
        <v>2987</v>
      </c>
      <c r="I204" s="17" t="s">
        <v>329</v>
      </c>
      <c r="J204" s="17" t="s">
        <v>331</v>
      </c>
      <c r="K204" s="17" t="s">
        <v>16017</v>
      </c>
      <c r="L204" s="17" t="s">
        <v>16020</v>
      </c>
      <c r="M204" s="17" t="s">
        <v>5190</v>
      </c>
      <c r="N204" s="17" t="s">
        <v>5190</v>
      </c>
      <c r="O204" s="236" t="s">
        <v>26520</v>
      </c>
      <c r="P204" s="17">
        <v>0</v>
      </c>
      <c r="Q204" s="17">
        <v>0</v>
      </c>
      <c r="R204" s="17" t="e">
        <v>#REF!</v>
      </c>
    </row>
    <row r="205" spans="1:18" x14ac:dyDescent="0.45">
      <c r="A205" s="258">
        <v>202</v>
      </c>
      <c r="B205" s="259" t="s">
        <v>16021</v>
      </c>
      <c r="C205" s="263" t="s">
        <v>1531</v>
      </c>
      <c r="D205" s="17" t="s">
        <v>3190</v>
      </c>
      <c r="E205" s="261" t="s">
        <v>20960</v>
      </c>
      <c r="F205" s="234" t="s">
        <v>20961</v>
      </c>
      <c r="G205" s="262">
        <v>5</v>
      </c>
      <c r="H205" s="17" t="s">
        <v>2988</v>
      </c>
      <c r="I205" s="17" t="s">
        <v>329</v>
      </c>
      <c r="J205" s="17" t="s">
        <v>331</v>
      </c>
      <c r="K205" s="17" t="s">
        <v>16017</v>
      </c>
      <c r="L205" s="17" t="s">
        <v>16020</v>
      </c>
      <c r="M205" s="17" t="s">
        <v>16021</v>
      </c>
      <c r="N205" s="17" t="s">
        <v>5191</v>
      </c>
      <c r="O205" s="236" t="s">
        <v>5191</v>
      </c>
      <c r="P205" s="17">
        <v>1</v>
      </c>
      <c r="Q205" s="17">
        <v>1</v>
      </c>
      <c r="R205" s="17" t="e">
        <v>#REF!</v>
      </c>
    </row>
    <row r="206" spans="1:18" x14ac:dyDescent="0.45">
      <c r="A206" s="258">
        <v>203</v>
      </c>
      <c r="B206" s="259" t="s">
        <v>16022</v>
      </c>
      <c r="C206" s="263" t="s">
        <v>1532</v>
      </c>
      <c r="D206" s="17" t="s">
        <v>3191</v>
      </c>
      <c r="E206" s="261" t="s">
        <v>20959</v>
      </c>
      <c r="F206" s="234" t="s">
        <v>20964</v>
      </c>
      <c r="G206" s="262">
        <v>4</v>
      </c>
      <c r="H206" s="17" t="s">
        <v>2987</v>
      </c>
      <c r="I206" s="17" t="s">
        <v>329</v>
      </c>
      <c r="J206" s="17" t="s">
        <v>331</v>
      </c>
      <c r="K206" s="17" t="s">
        <v>16017</v>
      </c>
      <c r="L206" s="17" t="s">
        <v>16022</v>
      </c>
      <c r="M206" s="17" t="s">
        <v>5190</v>
      </c>
      <c r="N206" s="17" t="s">
        <v>5190</v>
      </c>
      <c r="O206" s="236" t="s">
        <v>26520</v>
      </c>
      <c r="P206" s="17">
        <v>0</v>
      </c>
      <c r="Q206" s="17">
        <v>0</v>
      </c>
      <c r="R206" s="17" t="e">
        <v>#REF!</v>
      </c>
    </row>
    <row r="207" spans="1:18" x14ac:dyDescent="0.45">
      <c r="A207" s="258">
        <v>204</v>
      </c>
      <c r="B207" s="259" t="s">
        <v>16023</v>
      </c>
      <c r="C207" s="263" t="s">
        <v>1532</v>
      </c>
      <c r="D207" s="17" t="s">
        <v>3192</v>
      </c>
      <c r="E207" s="261" t="s">
        <v>20958</v>
      </c>
      <c r="F207" s="234" t="s">
        <v>20959</v>
      </c>
      <c r="G207" s="262">
        <v>5</v>
      </c>
      <c r="H207" s="17" t="s">
        <v>2988</v>
      </c>
      <c r="I207" s="17" t="s">
        <v>329</v>
      </c>
      <c r="J207" s="17" t="s">
        <v>331</v>
      </c>
      <c r="K207" s="17" t="s">
        <v>16017</v>
      </c>
      <c r="L207" s="17" t="s">
        <v>16022</v>
      </c>
      <c r="M207" s="17" t="s">
        <v>16023</v>
      </c>
      <c r="N207" s="17" t="s">
        <v>5191</v>
      </c>
      <c r="O207" s="236" t="s">
        <v>5191</v>
      </c>
      <c r="P207" s="17">
        <v>1</v>
      </c>
      <c r="Q207" s="17">
        <v>1</v>
      </c>
      <c r="R207" s="17" t="e">
        <v>#REF!</v>
      </c>
    </row>
    <row r="208" spans="1:18" x14ac:dyDescent="0.45">
      <c r="A208" s="258">
        <v>205</v>
      </c>
      <c r="B208" s="259" t="s">
        <v>340</v>
      </c>
      <c r="C208" s="263" t="s">
        <v>616</v>
      </c>
      <c r="D208" s="17" t="s">
        <v>3193</v>
      </c>
      <c r="E208" s="261" t="s">
        <v>20957</v>
      </c>
      <c r="F208" s="234" t="s">
        <v>1370</v>
      </c>
      <c r="G208" s="262">
        <v>1</v>
      </c>
      <c r="H208" s="17" t="s">
        <v>2984</v>
      </c>
      <c r="I208" s="17" t="s">
        <v>340</v>
      </c>
      <c r="J208" s="17" t="s">
        <v>5190</v>
      </c>
      <c r="K208" s="17" t="s">
        <v>5190</v>
      </c>
      <c r="L208" s="17" t="s">
        <v>5190</v>
      </c>
      <c r="M208" s="17" t="s">
        <v>5190</v>
      </c>
      <c r="N208" s="17" t="s">
        <v>5190</v>
      </c>
      <c r="O208" s="236" t="s">
        <v>26520</v>
      </c>
      <c r="P208" s="17">
        <v>0</v>
      </c>
      <c r="Q208" s="17">
        <v>0</v>
      </c>
      <c r="R208" s="17" t="e">
        <v>#REF!</v>
      </c>
    </row>
    <row r="209" spans="1:18" x14ac:dyDescent="0.45">
      <c r="A209" s="258">
        <v>206</v>
      </c>
      <c r="B209" s="259" t="s">
        <v>16024</v>
      </c>
      <c r="C209" s="263" t="s">
        <v>1533</v>
      </c>
      <c r="D209" s="17" t="s">
        <v>3194</v>
      </c>
      <c r="E209" s="261" t="s">
        <v>20956</v>
      </c>
      <c r="F209" s="234" t="s">
        <v>20957</v>
      </c>
      <c r="G209" s="262">
        <v>2</v>
      </c>
      <c r="H209" s="17" t="s">
        <v>2985</v>
      </c>
      <c r="I209" s="17" t="s">
        <v>340</v>
      </c>
      <c r="J209" s="17" t="s">
        <v>16024</v>
      </c>
      <c r="K209" s="17" t="s">
        <v>5190</v>
      </c>
      <c r="L209" s="17" t="s">
        <v>5190</v>
      </c>
      <c r="M209" s="17" t="s">
        <v>5190</v>
      </c>
      <c r="N209" s="17" t="s">
        <v>5190</v>
      </c>
      <c r="O209" s="236" t="s">
        <v>26520</v>
      </c>
      <c r="P209" s="17">
        <v>0</v>
      </c>
      <c r="Q209" s="17">
        <v>0</v>
      </c>
      <c r="R209" s="17" t="e">
        <v>#REF!</v>
      </c>
    </row>
    <row r="210" spans="1:18" x14ac:dyDescent="0.45">
      <c r="A210" s="258">
        <v>207</v>
      </c>
      <c r="B210" s="259" t="s">
        <v>16025</v>
      </c>
      <c r="C210" s="263" t="s">
        <v>1534</v>
      </c>
      <c r="D210" s="17" t="s">
        <v>3195</v>
      </c>
      <c r="E210" s="261" t="s">
        <v>20955</v>
      </c>
      <c r="F210" s="234" t="s">
        <v>20956</v>
      </c>
      <c r="G210" s="262">
        <v>3</v>
      </c>
      <c r="H210" s="17" t="s">
        <v>2986</v>
      </c>
      <c r="I210" s="17" t="s">
        <v>340</v>
      </c>
      <c r="J210" s="17" t="s">
        <v>16024</v>
      </c>
      <c r="K210" s="17" t="s">
        <v>16025</v>
      </c>
      <c r="L210" s="17" t="s">
        <v>5190</v>
      </c>
      <c r="M210" s="17" t="s">
        <v>5190</v>
      </c>
      <c r="N210" s="17" t="s">
        <v>5190</v>
      </c>
      <c r="O210" s="236" t="s">
        <v>26520</v>
      </c>
      <c r="P210" s="17">
        <v>0</v>
      </c>
      <c r="Q210" s="17">
        <v>0</v>
      </c>
      <c r="R210" s="17" t="e">
        <v>#REF!</v>
      </c>
    </row>
    <row r="211" spans="1:18" x14ac:dyDescent="0.45">
      <c r="A211" s="258">
        <v>208</v>
      </c>
      <c r="B211" s="259" t="s">
        <v>16026</v>
      </c>
      <c r="C211" s="263" t="s">
        <v>1534</v>
      </c>
      <c r="D211" s="17" t="s">
        <v>3196</v>
      </c>
      <c r="E211" s="261" t="s">
        <v>20954</v>
      </c>
      <c r="F211" s="234" t="s">
        <v>20955</v>
      </c>
      <c r="G211" s="262">
        <v>4</v>
      </c>
      <c r="H211" s="17" t="s">
        <v>2987</v>
      </c>
      <c r="I211" s="17" t="s">
        <v>340</v>
      </c>
      <c r="J211" s="17" t="s">
        <v>16024</v>
      </c>
      <c r="K211" s="17" t="s">
        <v>16025</v>
      </c>
      <c r="L211" s="17" t="s">
        <v>16026</v>
      </c>
      <c r="M211" s="17" t="s">
        <v>5190</v>
      </c>
      <c r="N211" s="17" t="s">
        <v>5190</v>
      </c>
      <c r="O211" s="236" t="s">
        <v>26520</v>
      </c>
      <c r="P211" s="17">
        <v>0</v>
      </c>
      <c r="Q211" s="17">
        <v>0</v>
      </c>
      <c r="R211" s="17" t="e">
        <v>#REF!</v>
      </c>
    </row>
    <row r="212" spans="1:18" x14ac:dyDescent="0.45">
      <c r="A212" s="258">
        <v>209</v>
      </c>
      <c r="B212" s="259" t="s">
        <v>16027</v>
      </c>
      <c r="C212" s="263" t="s">
        <v>1535</v>
      </c>
      <c r="D212" s="17" t="s">
        <v>3197</v>
      </c>
      <c r="E212" s="261" t="s">
        <v>20953</v>
      </c>
      <c r="F212" s="234" t="s">
        <v>20954</v>
      </c>
      <c r="G212" s="262">
        <v>5</v>
      </c>
      <c r="H212" s="17" t="s">
        <v>2988</v>
      </c>
      <c r="I212" s="17" t="s">
        <v>340</v>
      </c>
      <c r="J212" s="17" t="s">
        <v>16024</v>
      </c>
      <c r="K212" s="17" t="s">
        <v>16025</v>
      </c>
      <c r="L212" s="17" t="s">
        <v>16026</v>
      </c>
      <c r="M212" s="17" t="s">
        <v>16027</v>
      </c>
      <c r="N212" s="17" t="s">
        <v>5190</v>
      </c>
      <c r="O212" s="236" t="s">
        <v>5191</v>
      </c>
      <c r="P212" s="17">
        <v>1</v>
      </c>
      <c r="Q212" s="17">
        <v>1</v>
      </c>
      <c r="R212" s="17" t="e">
        <v>#REF!</v>
      </c>
    </row>
    <row r="213" spans="1:18" x14ac:dyDescent="0.45">
      <c r="A213" s="258">
        <v>210</v>
      </c>
      <c r="B213" s="259" t="s">
        <v>16028</v>
      </c>
      <c r="C213" s="263" t="s">
        <v>1536</v>
      </c>
      <c r="D213" s="17" t="s">
        <v>3198</v>
      </c>
      <c r="E213" s="261" t="s">
        <v>20952</v>
      </c>
      <c r="F213" s="234" t="s">
        <v>20954</v>
      </c>
      <c r="G213" s="262">
        <v>5</v>
      </c>
      <c r="H213" s="17" t="s">
        <v>2988</v>
      </c>
      <c r="I213" s="17" t="s">
        <v>340</v>
      </c>
      <c r="J213" s="17" t="s">
        <v>16024</v>
      </c>
      <c r="K213" s="17" t="s">
        <v>16025</v>
      </c>
      <c r="L213" s="17" t="s">
        <v>16026</v>
      </c>
      <c r="M213" s="17" t="s">
        <v>16028</v>
      </c>
      <c r="N213" s="17" t="s">
        <v>5190</v>
      </c>
      <c r="O213" s="236" t="s">
        <v>5191</v>
      </c>
      <c r="P213" s="17">
        <v>1</v>
      </c>
      <c r="Q213" s="17">
        <v>1</v>
      </c>
      <c r="R213" s="17" t="e">
        <v>#REF!</v>
      </c>
    </row>
    <row r="214" spans="1:18" x14ac:dyDescent="0.45">
      <c r="A214" s="258">
        <v>211</v>
      </c>
      <c r="B214" s="259" t="s">
        <v>16029</v>
      </c>
      <c r="C214" s="263" t="s">
        <v>1537</v>
      </c>
      <c r="D214" s="17" t="s">
        <v>3199</v>
      </c>
      <c r="E214" s="261" t="s">
        <v>20951</v>
      </c>
      <c r="F214" s="234" t="s">
        <v>20954</v>
      </c>
      <c r="G214" s="262">
        <v>5</v>
      </c>
      <c r="H214" s="17" t="s">
        <v>2988</v>
      </c>
      <c r="I214" s="17" t="s">
        <v>340</v>
      </c>
      <c r="J214" s="17" t="s">
        <v>16024</v>
      </c>
      <c r="K214" s="17" t="s">
        <v>16025</v>
      </c>
      <c r="L214" s="17" t="s">
        <v>16026</v>
      </c>
      <c r="M214" s="17" t="s">
        <v>16029</v>
      </c>
      <c r="N214" s="17" t="s">
        <v>5190</v>
      </c>
      <c r="O214" s="236" t="s">
        <v>5191</v>
      </c>
      <c r="P214" s="17">
        <v>1</v>
      </c>
      <c r="Q214" s="17">
        <v>1</v>
      </c>
      <c r="R214" s="17" t="e">
        <v>#REF!</v>
      </c>
    </row>
    <row r="215" spans="1:18" x14ac:dyDescent="0.45">
      <c r="A215" s="258">
        <v>212</v>
      </c>
      <c r="B215" s="259" t="s">
        <v>16030</v>
      </c>
      <c r="C215" s="263" t="s">
        <v>1538</v>
      </c>
      <c r="D215" s="17" t="s">
        <v>3200</v>
      </c>
      <c r="E215" s="261" t="s">
        <v>20950</v>
      </c>
      <c r="F215" s="234" t="s">
        <v>20954</v>
      </c>
      <c r="G215" s="262">
        <v>5</v>
      </c>
      <c r="H215" s="17" t="s">
        <v>2988</v>
      </c>
      <c r="I215" s="17" t="s">
        <v>340</v>
      </c>
      <c r="J215" s="17" t="s">
        <v>16024</v>
      </c>
      <c r="K215" s="17" t="s">
        <v>16025</v>
      </c>
      <c r="L215" s="17" t="s">
        <v>16026</v>
      </c>
      <c r="M215" s="17" t="s">
        <v>16030</v>
      </c>
      <c r="N215" s="17" t="s">
        <v>5190</v>
      </c>
      <c r="O215" s="236" t="s">
        <v>5191</v>
      </c>
      <c r="P215" s="17">
        <v>1</v>
      </c>
      <c r="Q215" s="17">
        <v>1</v>
      </c>
      <c r="R215" s="17" t="e">
        <v>#REF!</v>
      </c>
    </row>
    <row r="216" spans="1:18" x14ac:dyDescent="0.45">
      <c r="A216" s="258">
        <v>213</v>
      </c>
      <c r="B216" s="259" t="s">
        <v>16031</v>
      </c>
      <c r="C216" s="263" t="s">
        <v>1539</v>
      </c>
      <c r="D216" s="17" t="s">
        <v>3201</v>
      </c>
      <c r="E216" s="261" t="s">
        <v>20949</v>
      </c>
      <c r="F216" s="234" t="s">
        <v>20956</v>
      </c>
      <c r="G216" s="262">
        <v>3</v>
      </c>
      <c r="H216" s="17" t="s">
        <v>2986</v>
      </c>
      <c r="I216" s="17" t="s">
        <v>340</v>
      </c>
      <c r="J216" s="17" t="s">
        <v>16024</v>
      </c>
      <c r="K216" s="17" t="s">
        <v>16031</v>
      </c>
      <c r="L216" s="17" t="s">
        <v>5190</v>
      </c>
      <c r="M216" s="17" t="s">
        <v>5190</v>
      </c>
      <c r="N216" s="17" t="s">
        <v>5190</v>
      </c>
      <c r="O216" s="236" t="s">
        <v>26520</v>
      </c>
      <c r="P216" s="17">
        <v>0</v>
      </c>
      <c r="Q216" s="17">
        <v>0</v>
      </c>
      <c r="R216" s="17" t="e">
        <v>#REF!</v>
      </c>
    </row>
    <row r="217" spans="1:18" x14ac:dyDescent="0.45">
      <c r="A217" s="258">
        <v>214</v>
      </c>
      <c r="B217" s="259" t="s">
        <v>16032</v>
      </c>
      <c r="C217" s="263" t="s">
        <v>1540</v>
      </c>
      <c r="D217" s="17" t="s">
        <v>3202</v>
      </c>
      <c r="E217" s="261" t="s">
        <v>20948</v>
      </c>
      <c r="F217" s="234" t="s">
        <v>20949</v>
      </c>
      <c r="G217" s="262">
        <v>4</v>
      </c>
      <c r="H217" s="17" t="s">
        <v>2987</v>
      </c>
      <c r="I217" s="17" t="s">
        <v>340</v>
      </c>
      <c r="J217" s="17" t="s">
        <v>16024</v>
      </c>
      <c r="K217" s="17" t="s">
        <v>16031</v>
      </c>
      <c r="L217" s="17" t="s">
        <v>16032</v>
      </c>
      <c r="M217" s="17" t="s">
        <v>5190</v>
      </c>
      <c r="N217" s="17" t="s">
        <v>5190</v>
      </c>
      <c r="O217" s="236" t="s">
        <v>26520</v>
      </c>
      <c r="P217" s="17">
        <v>0</v>
      </c>
      <c r="Q217" s="17">
        <v>0</v>
      </c>
      <c r="R217" s="17" t="e">
        <v>#REF!</v>
      </c>
    </row>
    <row r="218" spans="1:18" x14ac:dyDescent="0.45">
      <c r="A218" s="258">
        <v>215</v>
      </c>
      <c r="B218" s="259" t="s">
        <v>16033</v>
      </c>
      <c r="C218" s="263" t="s">
        <v>1541</v>
      </c>
      <c r="D218" s="17" t="s">
        <v>3203</v>
      </c>
      <c r="E218" s="261" t="s">
        <v>20947</v>
      </c>
      <c r="F218" s="234" t="s">
        <v>20948</v>
      </c>
      <c r="G218" s="262">
        <v>5</v>
      </c>
      <c r="H218" s="17" t="s">
        <v>2988</v>
      </c>
      <c r="I218" s="17" t="s">
        <v>340</v>
      </c>
      <c r="J218" s="17" t="s">
        <v>16024</v>
      </c>
      <c r="K218" s="17" t="s">
        <v>16031</v>
      </c>
      <c r="L218" s="17" t="s">
        <v>16032</v>
      </c>
      <c r="M218" s="17" t="s">
        <v>16033</v>
      </c>
      <c r="N218" s="17" t="s">
        <v>5191</v>
      </c>
      <c r="O218" s="236" t="s">
        <v>5191</v>
      </c>
      <c r="P218" s="17">
        <v>3</v>
      </c>
      <c r="Q218" s="17">
        <v>3</v>
      </c>
      <c r="R218" s="17" t="e">
        <v>#REF!</v>
      </c>
    </row>
    <row r="219" spans="1:18" x14ac:dyDescent="0.45">
      <c r="A219" s="258">
        <v>216</v>
      </c>
      <c r="B219" s="259" t="s">
        <v>16034</v>
      </c>
      <c r="C219" s="263" t="s">
        <v>1542</v>
      </c>
      <c r="D219" s="17" t="s">
        <v>3204</v>
      </c>
      <c r="E219" s="261" t="s">
        <v>20946</v>
      </c>
      <c r="F219" s="234" t="s">
        <v>20949</v>
      </c>
      <c r="G219" s="262">
        <v>4</v>
      </c>
      <c r="H219" s="17" t="s">
        <v>2987</v>
      </c>
      <c r="I219" s="17" t="s">
        <v>340</v>
      </c>
      <c r="J219" s="17" t="s">
        <v>16024</v>
      </c>
      <c r="K219" s="17" t="s">
        <v>16031</v>
      </c>
      <c r="L219" s="17" t="s">
        <v>16034</v>
      </c>
      <c r="M219" s="17" t="s">
        <v>5190</v>
      </c>
      <c r="N219" s="17" t="s">
        <v>5190</v>
      </c>
      <c r="O219" s="236" t="s">
        <v>26520</v>
      </c>
      <c r="P219" s="17">
        <v>0</v>
      </c>
      <c r="Q219" s="17">
        <v>0</v>
      </c>
      <c r="R219" s="17" t="e">
        <v>#REF!</v>
      </c>
    </row>
    <row r="220" spans="1:18" x14ac:dyDescent="0.45">
      <c r="A220" s="258">
        <v>217</v>
      </c>
      <c r="B220" s="259" t="s">
        <v>16035</v>
      </c>
      <c r="C220" s="263" t="s">
        <v>1543</v>
      </c>
      <c r="D220" s="17" t="s">
        <v>3205</v>
      </c>
      <c r="E220" s="261" t="s">
        <v>20945</v>
      </c>
      <c r="F220" s="234" t="s">
        <v>20946</v>
      </c>
      <c r="G220" s="262">
        <v>5</v>
      </c>
      <c r="H220" s="17" t="s">
        <v>2988</v>
      </c>
      <c r="I220" s="17" t="s">
        <v>340</v>
      </c>
      <c r="J220" s="17" t="s">
        <v>16024</v>
      </c>
      <c r="K220" s="17" t="s">
        <v>16031</v>
      </c>
      <c r="L220" s="17" t="s">
        <v>16034</v>
      </c>
      <c r="M220" s="17" t="s">
        <v>16035</v>
      </c>
      <c r="N220" s="17" t="s">
        <v>5191</v>
      </c>
      <c r="O220" s="236" t="s">
        <v>5191</v>
      </c>
      <c r="P220" s="17">
        <v>2</v>
      </c>
      <c r="Q220" s="17">
        <v>2</v>
      </c>
      <c r="R220" s="17" t="e">
        <v>#REF!</v>
      </c>
    </row>
    <row r="221" spans="1:18" x14ac:dyDescent="0.45">
      <c r="A221" s="258">
        <v>218</v>
      </c>
      <c r="B221" s="259" t="s">
        <v>16036</v>
      </c>
      <c r="C221" s="263" t="s">
        <v>1544</v>
      </c>
      <c r="D221" s="17" t="s">
        <v>3206</v>
      </c>
      <c r="E221" s="261" t="s">
        <v>20944</v>
      </c>
      <c r="F221" s="234" t="s">
        <v>20957</v>
      </c>
      <c r="G221" s="262">
        <v>2</v>
      </c>
      <c r="H221" s="17" t="s">
        <v>2985</v>
      </c>
      <c r="I221" s="17" t="s">
        <v>340</v>
      </c>
      <c r="J221" s="17" t="s">
        <v>16036</v>
      </c>
      <c r="K221" s="17" t="s">
        <v>5190</v>
      </c>
      <c r="L221" s="17" t="s">
        <v>5190</v>
      </c>
      <c r="M221" s="17" t="s">
        <v>5190</v>
      </c>
      <c r="N221" s="17" t="s">
        <v>5190</v>
      </c>
      <c r="O221" s="236" t="s">
        <v>26520</v>
      </c>
      <c r="P221" s="17">
        <v>0</v>
      </c>
      <c r="Q221" s="17">
        <v>0</v>
      </c>
      <c r="R221" s="17" t="e">
        <v>#REF!</v>
      </c>
    </row>
    <row r="222" spans="1:18" x14ac:dyDescent="0.45">
      <c r="A222" s="258">
        <v>219</v>
      </c>
      <c r="B222" s="259" t="s">
        <v>16037</v>
      </c>
      <c r="C222" s="263" t="s">
        <v>1545</v>
      </c>
      <c r="D222" s="17" t="s">
        <v>3207</v>
      </c>
      <c r="E222" s="261" t="s">
        <v>20943</v>
      </c>
      <c r="F222" s="234" t="s">
        <v>20944</v>
      </c>
      <c r="G222" s="262">
        <v>3</v>
      </c>
      <c r="H222" s="17" t="s">
        <v>2986</v>
      </c>
      <c r="I222" s="17" t="s">
        <v>340</v>
      </c>
      <c r="J222" s="17" t="s">
        <v>16036</v>
      </c>
      <c r="K222" s="17" t="s">
        <v>16037</v>
      </c>
      <c r="L222" s="17" t="s">
        <v>5190</v>
      </c>
      <c r="M222" s="17" t="s">
        <v>5190</v>
      </c>
      <c r="N222" s="17" t="s">
        <v>5190</v>
      </c>
      <c r="O222" s="236" t="s">
        <v>26520</v>
      </c>
      <c r="P222" s="17">
        <v>0</v>
      </c>
      <c r="Q222" s="17">
        <v>0</v>
      </c>
      <c r="R222" s="17" t="e">
        <v>#REF!</v>
      </c>
    </row>
    <row r="223" spans="1:18" x14ac:dyDescent="0.45">
      <c r="A223" s="258">
        <v>220</v>
      </c>
      <c r="B223" s="259" t="s">
        <v>16038</v>
      </c>
      <c r="C223" s="263" t="s">
        <v>1546</v>
      </c>
      <c r="D223" s="17" t="s">
        <v>3208</v>
      </c>
      <c r="E223" s="261" t="s">
        <v>20942</v>
      </c>
      <c r="F223" s="234" t="s">
        <v>20943</v>
      </c>
      <c r="G223" s="262">
        <v>4</v>
      </c>
      <c r="H223" s="17" t="s">
        <v>2987</v>
      </c>
      <c r="I223" s="17" t="s">
        <v>340</v>
      </c>
      <c r="J223" s="17" t="s">
        <v>16036</v>
      </c>
      <c r="K223" s="17" t="s">
        <v>16037</v>
      </c>
      <c r="L223" s="17" t="s">
        <v>16038</v>
      </c>
      <c r="M223" s="17" t="s">
        <v>5190</v>
      </c>
      <c r="N223" s="17" t="s">
        <v>5190</v>
      </c>
      <c r="O223" s="236" t="s">
        <v>26520</v>
      </c>
      <c r="P223" s="17">
        <v>0</v>
      </c>
      <c r="Q223" s="17">
        <v>0</v>
      </c>
      <c r="R223" s="17" t="e">
        <v>#REF!</v>
      </c>
    </row>
    <row r="224" spans="1:18" x14ac:dyDescent="0.45">
      <c r="A224" s="258">
        <v>221</v>
      </c>
      <c r="B224" s="259" t="s">
        <v>16039</v>
      </c>
      <c r="C224" s="263" t="s">
        <v>1547</v>
      </c>
      <c r="D224" s="17" t="s">
        <v>3209</v>
      </c>
      <c r="E224" s="261" t="s">
        <v>20941</v>
      </c>
      <c r="F224" s="234" t="s">
        <v>20942</v>
      </c>
      <c r="G224" s="262">
        <v>5</v>
      </c>
      <c r="H224" s="17" t="s">
        <v>2988</v>
      </c>
      <c r="I224" s="17" t="s">
        <v>340</v>
      </c>
      <c r="J224" s="17" t="s">
        <v>16036</v>
      </c>
      <c r="K224" s="17" t="s">
        <v>16037</v>
      </c>
      <c r="L224" s="17" t="s">
        <v>16038</v>
      </c>
      <c r="M224" s="17" t="s">
        <v>16039</v>
      </c>
      <c r="N224" s="17" t="s">
        <v>5191</v>
      </c>
      <c r="O224" s="236" t="s">
        <v>5191</v>
      </c>
      <c r="P224" s="17">
        <v>1</v>
      </c>
      <c r="Q224" s="17">
        <v>1</v>
      </c>
      <c r="R224" s="17" t="e">
        <v>#REF!</v>
      </c>
    </row>
    <row r="225" spans="1:18" x14ac:dyDescent="0.45">
      <c r="A225" s="258">
        <v>222</v>
      </c>
      <c r="B225" s="259" t="s">
        <v>16040</v>
      </c>
      <c r="C225" s="263" t="s">
        <v>1548</v>
      </c>
      <c r="D225" s="17" t="s">
        <v>3210</v>
      </c>
      <c r="E225" s="261" t="s">
        <v>20940</v>
      </c>
      <c r="F225" s="234" t="s">
        <v>20943</v>
      </c>
      <c r="G225" s="262">
        <v>4</v>
      </c>
      <c r="H225" s="17" t="s">
        <v>2987</v>
      </c>
      <c r="I225" s="17" t="s">
        <v>340</v>
      </c>
      <c r="J225" s="17" t="s">
        <v>16036</v>
      </c>
      <c r="K225" s="17" t="s">
        <v>16037</v>
      </c>
      <c r="L225" s="17" t="s">
        <v>16040</v>
      </c>
      <c r="M225" s="17" t="s">
        <v>5190</v>
      </c>
      <c r="N225" s="17" t="s">
        <v>5190</v>
      </c>
      <c r="O225" s="236" t="s">
        <v>26520</v>
      </c>
      <c r="P225" s="17">
        <v>0</v>
      </c>
      <c r="Q225" s="17">
        <v>0</v>
      </c>
      <c r="R225" s="17" t="e">
        <v>#REF!</v>
      </c>
    </row>
    <row r="226" spans="1:18" x14ac:dyDescent="0.45">
      <c r="A226" s="258">
        <v>223</v>
      </c>
      <c r="B226" s="259" t="s">
        <v>16041</v>
      </c>
      <c r="C226" s="263" t="s">
        <v>1549</v>
      </c>
      <c r="D226" s="17" t="s">
        <v>3211</v>
      </c>
      <c r="E226" s="261" t="s">
        <v>20939</v>
      </c>
      <c r="F226" s="234" t="s">
        <v>20940</v>
      </c>
      <c r="G226" s="262">
        <v>5</v>
      </c>
      <c r="H226" s="17" t="s">
        <v>2988</v>
      </c>
      <c r="I226" s="17" t="s">
        <v>340</v>
      </c>
      <c r="J226" s="17" t="s">
        <v>16036</v>
      </c>
      <c r="K226" s="17" t="s">
        <v>16037</v>
      </c>
      <c r="L226" s="17" t="s">
        <v>16040</v>
      </c>
      <c r="M226" s="17" t="s">
        <v>16041</v>
      </c>
      <c r="N226" s="17" t="s">
        <v>5191</v>
      </c>
      <c r="O226" s="236" t="s">
        <v>5191</v>
      </c>
      <c r="P226" s="17">
        <v>2</v>
      </c>
      <c r="Q226" s="17">
        <v>2</v>
      </c>
      <c r="R226" s="17" t="e">
        <v>#REF!</v>
      </c>
    </row>
    <row r="227" spans="1:18" x14ac:dyDescent="0.45">
      <c r="A227" s="258">
        <v>224</v>
      </c>
      <c r="B227" s="259" t="s">
        <v>16042</v>
      </c>
      <c r="C227" s="263" t="s">
        <v>1550</v>
      </c>
      <c r="D227" s="17" t="s">
        <v>3212</v>
      </c>
      <c r="E227" s="261" t="s">
        <v>20938</v>
      </c>
      <c r="F227" s="234" t="s">
        <v>20943</v>
      </c>
      <c r="G227" s="262">
        <v>4</v>
      </c>
      <c r="H227" s="17" t="s">
        <v>2987</v>
      </c>
      <c r="I227" s="17" t="s">
        <v>340</v>
      </c>
      <c r="J227" s="17" t="s">
        <v>16036</v>
      </c>
      <c r="K227" s="17" t="s">
        <v>16037</v>
      </c>
      <c r="L227" s="17" t="s">
        <v>16042</v>
      </c>
      <c r="M227" s="17" t="s">
        <v>5190</v>
      </c>
      <c r="N227" s="17" t="s">
        <v>5190</v>
      </c>
      <c r="O227" s="236" t="s">
        <v>26520</v>
      </c>
      <c r="P227" s="17">
        <v>0</v>
      </c>
      <c r="Q227" s="17">
        <v>0</v>
      </c>
      <c r="R227" s="17" t="e">
        <v>#REF!</v>
      </c>
    </row>
    <row r="228" spans="1:18" x14ac:dyDescent="0.45">
      <c r="A228" s="258">
        <v>225</v>
      </c>
      <c r="B228" s="259" t="s">
        <v>16043</v>
      </c>
      <c r="C228" s="263" t="s">
        <v>1551</v>
      </c>
      <c r="D228" s="17" t="s">
        <v>3213</v>
      </c>
      <c r="E228" s="261" t="s">
        <v>20937</v>
      </c>
      <c r="F228" s="234" t="s">
        <v>20938</v>
      </c>
      <c r="G228" s="262">
        <v>5</v>
      </c>
      <c r="H228" s="17" t="s">
        <v>2988</v>
      </c>
      <c r="I228" s="17" t="s">
        <v>340</v>
      </c>
      <c r="J228" s="17" t="s">
        <v>16036</v>
      </c>
      <c r="K228" s="17" t="s">
        <v>16037</v>
      </c>
      <c r="L228" s="17" t="s">
        <v>16042</v>
      </c>
      <c r="M228" s="17" t="s">
        <v>16043</v>
      </c>
      <c r="N228" s="17" t="s">
        <v>5191</v>
      </c>
      <c r="O228" s="236" t="s">
        <v>5191</v>
      </c>
      <c r="P228" s="17">
        <v>1</v>
      </c>
      <c r="Q228" s="17">
        <v>1</v>
      </c>
      <c r="R228" s="17" t="e">
        <v>#REF!</v>
      </c>
    </row>
    <row r="229" spans="1:18" x14ac:dyDescent="0.45">
      <c r="A229" s="258">
        <v>226</v>
      </c>
      <c r="B229" s="259" t="s">
        <v>16044</v>
      </c>
      <c r="C229" s="263" t="s">
        <v>1552</v>
      </c>
      <c r="D229" s="17" t="s">
        <v>3214</v>
      </c>
      <c r="E229" s="261" t="s">
        <v>20936</v>
      </c>
      <c r="F229" s="234" t="s">
        <v>20944</v>
      </c>
      <c r="G229" s="262">
        <v>3</v>
      </c>
      <c r="H229" s="17" t="s">
        <v>2986</v>
      </c>
      <c r="I229" s="17" t="s">
        <v>340</v>
      </c>
      <c r="J229" s="17" t="s">
        <v>16036</v>
      </c>
      <c r="K229" s="17" t="s">
        <v>16044</v>
      </c>
      <c r="L229" s="17" t="s">
        <v>5190</v>
      </c>
      <c r="M229" s="17" t="s">
        <v>5190</v>
      </c>
      <c r="N229" s="17" t="s">
        <v>5190</v>
      </c>
      <c r="O229" s="236" t="s">
        <v>26520</v>
      </c>
      <c r="P229" s="17">
        <v>0</v>
      </c>
      <c r="Q229" s="17">
        <v>0</v>
      </c>
      <c r="R229" s="17" t="e">
        <v>#REF!</v>
      </c>
    </row>
    <row r="230" spans="1:18" x14ac:dyDescent="0.45">
      <c r="A230" s="258">
        <v>227</v>
      </c>
      <c r="B230" s="259" t="s">
        <v>16045</v>
      </c>
      <c r="C230" s="263" t="s">
        <v>1552</v>
      </c>
      <c r="D230" s="17" t="s">
        <v>3215</v>
      </c>
      <c r="E230" s="261" t="s">
        <v>20935</v>
      </c>
      <c r="F230" s="234" t="s">
        <v>20936</v>
      </c>
      <c r="G230" s="262">
        <v>4</v>
      </c>
      <c r="H230" s="17" t="s">
        <v>2987</v>
      </c>
      <c r="I230" s="17" t="s">
        <v>340</v>
      </c>
      <c r="J230" s="17" t="s">
        <v>16036</v>
      </c>
      <c r="K230" s="17" t="s">
        <v>16044</v>
      </c>
      <c r="L230" s="17" t="s">
        <v>16045</v>
      </c>
      <c r="M230" s="17" t="s">
        <v>5190</v>
      </c>
      <c r="N230" s="17" t="s">
        <v>5190</v>
      </c>
      <c r="O230" s="236" t="s">
        <v>26520</v>
      </c>
      <c r="P230" s="17">
        <v>0</v>
      </c>
      <c r="Q230" s="17">
        <v>0</v>
      </c>
      <c r="R230" s="17" t="e">
        <v>#REF!</v>
      </c>
    </row>
    <row r="231" spans="1:18" x14ac:dyDescent="0.45">
      <c r="A231" s="258">
        <v>228</v>
      </c>
      <c r="B231" s="259" t="s">
        <v>16046</v>
      </c>
      <c r="C231" s="263" t="s">
        <v>1553</v>
      </c>
      <c r="D231" s="17" t="s">
        <v>3216</v>
      </c>
      <c r="E231" s="261" t="s">
        <v>20934</v>
      </c>
      <c r="F231" s="234" t="s">
        <v>20935</v>
      </c>
      <c r="G231" s="262">
        <v>5</v>
      </c>
      <c r="H231" s="17" t="s">
        <v>2988</v>
      </c>
      <c r="I231" s="17" t="s">
        <v>340</v>
      </c>
      <c r="J231" s="17" t="s">
        <v>16036</v>
      </c>
      <c r="K231" s="17" t="s">
        <v>16044</v>
      </c>
      <c r="L231" s="17" t="s">
        <v>16045</v>
      </c>
      <c r="M231" s="17" t="s">
        <v>16046</v>
      </c>
      <c r="N231" s="17" t="s">
        <v>5191</v>
      </c>
      <c r="O231" s="236" t="s">
        <v>5191</v>
      </c>
      <c r="P231" s="17">
        <v>1</v>
      </c>
      <c r="Q231" s="17">
        <v>1</v>
      </c>
      <c r="R231" s="17" t="e">
        <v>#REF!</v>
      </c>
    </row>
    <row r="232" spans="1:18" x14ac:dyDescent="0.45">
      <c r="A232" s="258">
        <v>229</v>
      </c>
      <c r="B232" s="259" t="s">
        <v>16047</v>
      </c>
      <c r="C232" s="263" t="s">
        <v>1554</v>
      </c>
      <c r="D232" s="17" t="s">
        <v>3217</v>
      </c>
      <c r="E232" s="261" t="s">
        <v>20933</v>
      </c>
      <c r="F232" s="234" t="s">
        <v>20944</v>
      </c>
      <c r="G232" s="262">
        <v>3</v>
      </c>
      <c r="H232" s="17" t="s">
        <v>2986</v>
      </c>
      <c r="I232" s="17" t="s">
        <v>340</v>
      </c>
      <c r="J232" s="17" t="s">
        <v>16036</v>
      </c>
      <c r="K232" s="17" t="s">
        <v>16047</v>
      </c>
      <c r="L232" s="17" t="s">
        <v>5190</v>
      </c>
      <c r="M232" s="17" t="s">
        <v>5190</v>
      </c>
      <c r="N232" s="17" t="s">
        <v>5190</v>
      </c>
      <c r="O232" s="236" t="s">
        <v>26520</v>
      </c>
      <c r="P232" s="17">
        <v>0</v>
      </c>
      <c r="Q232" s="17">
        <v>0</v>
      </c>
      <c r="R232" s="17" t="e">
        <v>#REF!</v>
      </c>
    </row>
    <row r="233" spans="1:18" x14ac:dyDescent="0.45">
      <c r="A233" s="258">
        <v>230</v>
      </c>
      <c r="B233" s="259" t="s">
        <v>16048</v>
      </c>
      <c r="C233" s="263" t="s">
        <v>1554</v>
      </c>
      <c r="D233" s="17" t="s">
        <v>3218</v>
      </c>
      <c r="E233" s="261" t="s">
        <v>20932</v>
      </c>
      <c r="F233" s="234" t="s">
        <v>20933</v>
      </c>
      <c r="G233" s="262">
        <v>4</v>
      </c>
      <c r="H233" s="17" t="s">
        <v>2987</v>
      </c>
      <c r="I233" s="17" t="s">
        <v>340</v>
      </c>
      <c r="J233" s="17" t="s">
        <v>16036</v>
      </c>
      <c r="K233" s="17" t="s">
        <v>16047</v>
      </c>
      <c r="L233" s="17" t="s">
        <v>16048</v>
      </c>
      <c r="M233" s="17" t="s">
        <v>5190</v>
      </c>
      <c r="N233" s="17" t="s">
        <v>5190</v>
      </c>
      <c r="O233" s="236" t="s">
        <v>26520</v>
      </c>
      <c r="P233" s="17">
        <v>0</v>
      </c>
      <c r="Q233" s="17">
        <v>0</v>
      </c>
      <c r="R233" s="17" t="e">
        <v>#REF!</v>
      </c>
    </row>
    <row r="234" spans="1:18" x14ac:dyDescent="0.45">
      <c r="A234" s="258">
        <v>231</v>
      </c>
      <c r="B234" s="259" t="s">
        <v>16049</v>
      </c>
      <c r="C234" s="263" t="s">
        <v>1555</v>
      </c>
      <c r="D234" s="17" t="s">
        <v>3219</v>
      </c>
      <c r="E234" s="261" t="s">
        <v>20931</v>
      </c>
      <c r="F234" s="234" t="s">
        <v>20932</v>
      </c>
      <c r="G234" s="262">
        <v>5</v>
      </c>
      <c r="H234" s="17" t="s">
        <v>2988</v>
      </c>
      <c r="I234" s="17" t="s">
        <v>340</v>
      </c>
      <c r="J234" s="17" t="s">
        <v>16036</v>
      </c>
      <c r="K234" s="17" t="s">
        <v>16047</v>
      </c>
      <c r="L234" s="17" t="s">
        <v>16048</v>
      </c>
      <c r="M234" s="17" t="s">
        <v>16049</v>
      </c>
      <c r="N234" s="17" t="s">
        <v>5191</v>
      </c>
      <c r="O234" s="236" t="s">
        <v>5191</v>
      </c>
      <c r="P234" s="17">
        <v>2</v>
      </c>
      <c r="Q234" s="17">
        <v>2</v>
      </c>
      <c r="R234" s="17" t="e">
        <v>#REF!</v>
      </c>
    </row>
    <row r="235" spans="1:18" x14ac:dyDescent="0.45">
      <c r="A235" s="258">
        <v>232</v>
      </c>
      <c r="B235" s="259" t="s">
        <v>16050</v>
      </c>
      <c r="C235" s="263" t="s">
        <v>1556</v>
      </c>
      <c r="D235" s="17" t="s">
        <v>3220</v>
      </c>
      <c r="E235" s="261" t="s">
        <v>20930</v>
      </c>
      <c r="F235" s="234" t="s">
        <v>20944</v>
      </c>
      <c r="G235" s="262">
        <v>3</v>
      </c>
      <c r="H235" s="17" t="s">
        <v>2986</v>
      </c>
      <c r="I235" s="17" t="s">
        <v>340</v>
      </c>
      <c r="J235" s="17" t="s">
        <v>16036</v>
      </c>
      <c r="K235" s="17" t="s">
        <v>16050</v>
      </c>
      <c r="L235" s="17" t="s">
        <v>5190</v>
      </c>
      <c r="M235" s="17" t="s">
        <v>5190</v>
      </c>
      <c r="N235" s="17" t="s">
        <v>5190</v>
      </c>
      <c r="O235" s="236" t="s">
        <v>26520</v>
      </c>
      <c r="P235" s="17">
        <v>0</v>
      </c>
      <c r="Q235" s="17">
        <v>0</v>
      </c>
      <c r="R235" s="17" t="e">
        <v>#REF!</v>
      </c>
    </row>
    <row r="236" spans="1:18" x14ac:dyDescent="0.45">
      <c r="A236" s="258">
        <v>233</v>
      </c>
      <c r="B236" s="259" t="s">
        <v>16051</v>
      </c>
      <c r="C236" s="263" t="s">
        <v>1556</v>
      </c>
      <c r="D236" s="17" t="s">
        <v>3221</v>
      </c>
      <c r="E236" s="261" t="s">
        <v>20929</v>
      </c>
      <c r="F236" s="234" t="s">
        <v>20930</v>
      </c>
      <c r="G236" s="262">
        <v>4</v>
      </c>
      <c r="H236" s="17" t="s">
        <v>2987</v>
      </c>
      <c r="I236" s="17" t="s">
        <v>340</v>
      </c>
      <c r="J236" s="17" t="s">
        <v>16036</v>
      </c>
      <c r="K236" s="17" t="s">
        <v>16050</v>
      </c>
      <c r="L236" s="17" t="s">
        <v>16051</v>
      </c>
      <c r="M236" s="17" t="s">
        <v>5190</v>
      </c>
      <c r="N236" s="17" t="s">
        <v>5190</v>
      </c>
      <c r="O236" s="236" t="s">
        <v>26520</v>
      </c>
      <c r="P236" s="17">
        <v>0</v>
      </c>
      <c r="Q236" s="17">
        <v>0</v>
      </c>
      <c r="R236" s="17" t="e">
        <v>#REF!</v>
      </c>
    </row>
    <row r="237" spans="1:18" x14ac:dyDescent="0.45">
      <c r="A237" s="258">
        <v>234</v>
      </c>
      <c r="B237" s="259" t="s">
        <v>16052</v>
      </c>
      <c r="C237" s="263" t="s">
        <v>1557</v>
      </c>
      <c r="D237" s="17" t="s">
        <v>3222</v>
      </c>
      <c r="E237" s="261" t="s">
        <v>20928</v>
      </c>
      <c r="F237" s="234" t="s">
        <v>20929</v>
      </c>
      <c r="G237" s="262">
        <v>5</v>
      </c>
      <c r="H237" s="17" t="s">
        <v>2988</v>
      </c>
      <c r="I237" s="17" t="s">
        <v>340</v>
      </c>
      <c r="J237" s="17" t="s">
        <v>16036</v>
      </c>
      <c r="K237" s="17" t="s">
        <v>16050</v>
      </c>
      <c r="L237" s="17" t="s">
        <v>16051</v>
      </c>
      <c r="M237" s="17" t="s">
        <v>16052</v>
      </c>
      <c r="N237" s="17" t="s">
        <v>5191</v>
      </c>
      <c r="O237" s="236" t="s">
        <v>5191</v>
      </c>
      <c r="P237" s="17">
        <v>4</v>
      </c>
      <c r="Q237" s="17">
        <v>4</v>
      </c>
      <c r="R237" s="17" t="e">
        <v>#REF!</v>
      </c>
    </row>
    <row r="238" spans="1:18" x14ac:dyDescent="0.45">
      <c r="A238" s="258">
        <v>235</v>
      </c>
      <c r="B238" s="259" t="s">
        <v>16053</v>
      </c>
      <c r="C238" s="263" t="s">
        <v>1558</v>
      </c>
      <c r="D238" s="17" t="s">
        <v>3223</v>
      </c>
      <c r="E238" s="261" t="s">
        <v>20927</v>
      </c>
      <c r="F238" s="234" t="s">
        <v>20957</v>
      </c>
      <c r="G238" s="262">
        <v>2</v>
      </c>
      <c r="H238" s="17" t="s">
        <v>2985</v>
      </c>
      <c r="I238" s="17" t="s">
        <v>340</v>
      </c>
      <c r="J238" s="17" t="s">
        <v>16053</v>
      </c>
      <c r="K238" s="17" t="s">
        <v>5190</v>
      </c>
      <c r="L238" s="17" t="s">
        <v>5190</v>
      </c>
      <c r="M238" s="17" t="s">
        <v>5190</v>
      </c>
      <c r="N238" s="17" t="s">
        <v>5190</v>
      </c>
      <c r="O238" s="236" t="s">
        <v>26520</v>
      </c>
      <c r="P238" s="17">
        <v>0</v>
      </c>
      <c r="Q238" s="17">
        <v>0</v>
      </c>
      <c r="R238" s="17" t="e">
        <v>#REF!</v>
      </c>
    </row>
    <row r="239" spans="1:18" x14ac:dyDescent="0.45">
      <c r="A239" s="258">
        <v>236</v>
      </c>
      <c r="B239" s="259" t="s">
        <v>16054</v>
      </c>
      <c r="C239" s="263" t="s">
        <v>1559</v>
      </c>
      <c r="D239" s="17" t="s">
        <v>3224</v>
      </c>
      <c r="E239" s="261" t="s">
        <v>20926</v>
      </c>
      <c r="F239" s="234" t="s">
        <v>20927</v>
      </c>
      <c r="G239" s="262">
        <v>3</v>
      </c>
      <c r="H239" s="17" t="s">
        <v>2986</v>
      </c>
      <c r="I239" s="17" t="s">
        <v>340</v>
      </c>
      <c r="J239" s="17" t="s">
        <v>16053</v>
      </c>
      <c r="K239" s="17" t="s">
        <v>16054</v>
      </c>
      <c r="L239" s="17" t="s">
        <v>5190</v>
      </c>
      <c r="M239" s="17" t="s">
        <v>5190</v>
      </c>
      <c r="N239" s="17" t="s">
        <v>5190</v>
      </c>
      <c r="O239" s="236" t="s">
        <v>26520</v>
      </c>
      <c r="P239" s="17">
        <v>0</v>
      </c>
      <c r="Q239" s="17">
        <v>0</v>
      </c>
      <c r="R239" s="17" t="e">
        <v>#REF!</v>
      </c>
    </row>
    <row r="240" spans="1:18" x14ac:dyDescent="0.45">
      <c r="A240" s="258">
        <v>237</v>
      </c>
      <c r="B240" s="259" t="s">
        <v>16055</v>
      </c>
      <c r="C240" s="263" t="s">
        <v>1560</v>
      </c>
      <c r="D240" s="17" t="s">
        <v>3225</v>
      </c>
      <c r="E240" s="261" t="s">
        <v>20925</v>
      </c>
      <c r="F240" s="234" t="s">
        <v>20926</v>
      </c>
      <c r="G240" s="262">
        <v>4</v>
      </c>
      <c r="H240" s="17" t="s">
        <v>2987</v>
      </c>
      <c r="I240" s="17" t="s">
        <v>340</v>
      </c>
      <c r="J240" s="17" t="s">
        <v>16053</v>
      </c>
      <c r="K240" s="17" t="s">
        <v>16054</v>
      </c>
      <c r="L240" s="17" t="s">
        <v>16055</v>
      </c>
      <c r="M240" s="17" t="s">
        <v>5190</v>
      </c>
      <c r="N240" s="17" t="s">
        <v>5190</v>
      </c>
      <c r="O240" s="236" t="s">
        <v>26520</v>
      </c>
      <c r="P240" s="17">
        <v>0</v>
      </c>
      <c r="Q240" s="17">
        <v>0</v>
      </c>
      <c r="R240" s="17" t="e">
        <v>#REF!</v>
      </c>
    </row>
    <row r="241" spans="1:18" x14ac:dyDescent="0.45">
      <c r="A241" s="258">
        <v>238</v>
      </c>
      <c r="B241" s="259" t="s">
        <v>16056</v>
      </c>
      <c r="C241" s="263" t="s">
        <v>1560</v>
      </c>
      <c r="D241" s="17" t="s">
        <v>3226</v>
      </c>
      <c r="E241" s="261" t="s">
        <v>20924</v>
      </c>
      <c r="F241" s="234" t="s">
        <v>20925</v>
      </c>
      <c r="G241" s="262">
        <v>5</v>
      </c>
      <c r="H241" s="17" t="s">
        <v>2988</v>
      </c>
      <c r="I241" s="17" t="s">
        <v>340</v>
      </c>
      <c r="J241" s="17" t="s">
        <v>16053</v>
      </c>
      <c r="K241" s="17" t="s">
        <v>16054</v>
      </c>
      <c r="L241" s="17" t="s">
        <v>16055</v>
      </c>
      <c r="M241" s="17" t="s">
        <v>16056</v>
      </c>
      <c r="N241" s="17" t="s">
        <v>5191</v>
      </c>
      <c r="O241" s="236" t="s">
        <v>5191</v>
      </c>
      <c r="P241" s="17">
        <v>1</v>
      </c>
      <c r="Q241" s="17">
        <v>1</v>
      </c>
      <c r="R241" s="17" t="e">
        <v>#REF!</v>
      </c>
    </row>
    <row r="242" spans="1:18" x14ac:dyDescent="0.45">
      <c r="A242" s="258">
        <v>239</v>
      </c>
      <c r="B242" s="259" t="s">
        <v>16057</v>
      </c>
      <c r="C242" s="263" t="s">
        <v>1561</v>
      </c>
      <c r="D242" s="17" t="s">
        <v>3227</v>
      </c>
      <c r="E242" s="261" t="s">
        <v>20923</v>
      </c>
      <c r="F242" s="234" t="s">
        <v>20926</v>
      </c>
      <c r="G242" s="262">
        <v>4</v>
      </c>
      <c r="H242" s="17" t="s">
        <v>2987</v>
      </c>
      <c r="I242" s="17" t="s">
        <v>340</v>
      </c>
      <c r="J242" s="17" t="s">
        <v>16053</v>
      </c>
      <c r="K242" s="17" t="s">
        <v>16054</v>
      </c>
      <c r="L242" s="17" t="s">
        <v>16057</v>
      </c>
      <c r="M242" s="17" t="s">
        <v>5190</v>
      </c>
      <c r="N242" s="17" t="s">
        <v>5190</v>
      </c>
      <c r="O242" s="236" t="s">
        <v>26520</v>
      </c>
      <c r="P242" s="17">
        <v>0</v>
      </c>
      <c r="Q242" s="17">
        <v>0</v>
      </c>
      <c r="R242" s="17" t="e">
        <v>#REF!</v>
      </c>
    </row>
    <row r="243" spans="1:18" x14ac:dyDescent="0.45">
      <c r="A243" s="258">
        <v>240</v>
      </c>
      <c r="B243" s="259" t="s">
        <v>16058</v>
      </c>
      <c r="C243" s="263" t="s">
        <v>1562</v>
      </c>
      <c r="D243" s="17" t="s">
        <v>3228</v>
      </c>
      <c r="E243" s="261" t="s">
        <v>20922</v>
      </c>
      <c r="F243" s="234" t="s">
        <v>20923</v>
      </c>
      <c r="G243" s="262">
        <v>5</v>
      </c>
      <c r="H243" s="17" t="s">
        <v>2988</v>
      </c>
      <c r="I243" s="17" t="s">
        <v>340</v>
      </c>
      <c r="J243" s="17" t="s">
        <v>16053</v>
      </c>
      <c r="K243" s="17" t="s">
        <v>16054</v>
      </c>
      <c r="L243" s="17" t="s">
        <v>16057</v>
      </c>
      <c r="M243" s="17" t="s">
        <v>16058</v>
      </c>
      <c r="N243" s="17" t="s">
        <v>5191</v>
      </c>
      <c r="O243" s="236" t="s">
        <v>5191</v>
      </c>
      <c r="P243" s="17">
        <v>1</v>
      </c>
      <c r="Q243" s="17">
        <v>1</v>
      </c>
      <c r="R243" s="17" t="e">
        <v>#REF!</v>
      </c>
    </row>
    <row r="244" spans="1:18" x14ac:dyDescent="0.45">
      <c r="A244" s="258">
        <v>241</v>
      </c>
      <c r="B244" s="259" t="s">
        <v>16059</v>
      </c>
      <c r="C244" s="263" t="s">
        <v>1563</v>
      </c>
      <c r="D244" s="17" t="s">
        <v>3229</v>
      </c>
      <c r="E244" s="261" t="s">
        <v>20921</v>
      </c>
      <c r="F244" s="234" t="s">
        <v>20926</v>
      </c>
      <c r="G244" s="262">
        <v>4</v>
      </c>
      <c r="H244" s="17" t="s">
        <v>2987</v>
      </c>
      <c r="I244" s="17" t="s">
        <v>340</v>
      </c>
      <c r="J244" s="17" t="s">
        <v>16053</v>
      </c>
      <c r="K244" s="17" t="s">
        <v>16054</v>
      </c>
      <c r="L244" s="17" t="s">
        <v>16059</v>
      </c>
      <c r="M244" s="17" t="s">
        <v>5190</v>
      </c>
      <c r="N244" s="17" t="s">
        <v>5190</v>
      </c>
      <c r="O244" s="236" t="s">
        <v>26520</v>
      </c>
      <c r="P244" s="17">
        <v>0</v>
      </c>
      <c r="Q244" s="17">
        <v>0</v>
      </c>
      <c r="R244" s="17" t="e">
        <v>#REF!</v>
      </c>
    </row>
    <row r="245" spans="1:18" x14ac:dyDescent="0.45">
      <c r="A245" s="258">
        <v>242</v>
      </c>
      <c r="B245" s="259" t="s">
        <v>16060</v>
      </c>
      <c r="C245" s="263" t="s">
        <v>1563</v>
      </c>
      <c r="D245" s="17" t="s">
        <v>3230</v>
      </c>
      <c r="E245" s="261" t="s">
        <v>20920</v>
      </c>
      <c r="F245" s="234" t="s">
        <v>20921</v>
      </c>
      <c r="G245" s="262">
        <v>5</v>
      </c>
      <c r="H245" s="17" t="s">
        <v>2988</v>
      </c>
      <c r="I245" s="17" t="s">
        <v>340</v>
      </c>
      <c r="J245" s="17" t="s">
        <v>16053</v>
      </c>
      <c r="K245" s="17" t="s">
        <v>16054</v>
      </c>
      <c r="L245" s="17" t="s">
        <v>16059</v>
      </c>
      <c r="M245" s="17" t="s">
        <v>16060</v>
      </c>
      <c r="N245" s="17" t="s">
        <v>5191</v>
      </c>
      <c r="O245" s="236" t="s">
        <v>5191</v>
      </c>
      <c r="P245" s="17">
        <v>1</v>
      </c>
      <c r="Q245" s="17">
        <v>1</v>
      </c>
      <c r="R245" s="17" t="e">
        <v>#REF!</v>
      </c>
    </row>
    <row r="246" spans="1:18" x14ac:dyDescent="0.45">
      <c r="A246" s="258">
        <v>243</v>
      </c>
      <c r="B246" s="259" t="s">
        <v>16061</v>
      </c>
      <c r="C246" s="263" t="s">
        <v>1564</v>
      </c>
      <c r="D246" s="17" t="s">
        <v>3231</v>
      </c>
      <c r="E246" s="261" t="s">
        <v>20919</v>
      </c>
      <c r="F246" s="234" t="s">
        <v>20926</v>
      </c>
      <c r="G246" s="262">
        <v>4</v>
      </c>
      <c r="H246" s="17" t="s">
        <v>2987</v>
      </c>
      <c r="I246" s="17" t="s">
        <v>340</v>
      </c>
      <c r="J246" s="17" t="s">
        <v>16053</v>
      </c>
      <c r="K246" s="17" t="s">
        <v>16054</v>
      </c>
      <c r="L246" s="17" t="s">
        <v>16061</v>
      </c>
      <c r="M246" s="17" t="s">
        <v>5190</v>
      </c>
      <c r="N246" s="17" t="s">
        <v>5190</v>
      </c>
      <c r="O246" s="236" t="s">
        <v>26520</v>
      </c>
      <c r="P246" s="17">
        <v>0</v>
      </c>
      <c r="Q246" s="17">
        <v>0</v>
      </c>
      <c r="R246" s="17" t="e">
        <v>#REF!</v>
      </c>
    </row>
    <row r="247" spans="1:18" x14ac:dyDescent="0.45">
      <c r="A247" s="258">
        <v>244</v>
      </c>
      <c r="B247" s="259" t="s">
        <v>16062</v>
      </c>
      <c r="C247" s="263" t="s">
        <v>1564</v>
      </c>
      <c r="D247" s="17" t="s">
        <v>3232</v>
      </c>
      <c r="E247" s="261" t="s">
        <v>20918</v>
      </c>
      <c r="F247" s="234" t="s">
        <v>20919</v>
      </c>
      <c r="G247" s="262">
        <v>5</v>
      </c>
      <c r="H247" s="17" t="s">
        <v>2988</v>
      </c>
      <c r="I247" s="17" t="s">
        <v>340</v>
      </c>
      <c r="J247" s="17" t="s">
        <v>16053</v>
      </c>
      <c r="K247" s="17" t="s">
        <v>16054</v>
      </c>
      <c r="L247" s="17" t="s">
        <v>16061</v>
      </c>
      <c r="M247" s="17" t="s">
        <v>16062</v>
      </c>
      <c r="N247" s="17" t="s">
        <v>5191</v>
      </c>
      <c r="O247" s="236" t="s">
        <v>5191</v>
      </c>
      <c r="P247" s="17">
        <v>2</v>
      </c>
      <c r="Q247" s="17">
        <v>2</v>
      </c>
      <c r="R247" s="17" t="e">
        <v>#REF!</v>
      </c>
    </row>
    <row r="248" spans="1:18" x14ac:dyDescent="0.45">
      <c r="A248" s="258">
        <v>245</v>
      </c>
      <c r="B248" s="259" t="s">
        <v>16063</v>
      </c>
      <c r="C248" s="263" t="s">
        <v>1565</v>
      </c>
      <c r="D248" s="17" t="s">
        <v>3233</v>
      </c>
      <c r="E248" s="261" t="s">
        <v>20917</v>
      </c>
      <c r="F248" s="234" t="s">
        <v>20926</v>
      </c>
      <c r="G248" s="262">
        <v>4</v>
      </c>
      <c r="H248" s="17" t="s">
        <v>2987</v>
      </c>
      <c r="I248" s="17" t="s">
        <v>340</v>
      </c>
      <c r="J248" s="17" t="s">
        <v>16053</v>
      </c>
      <c r="K248" s="17" t="s">
        <v>16054</v>
      </c>
      <c r="L248" s="17" t="s">
        <v>16063</v>
      </c>
      <c r="M248" s="17" t="s">
        <v>5190</v>
      </c>
      <c r="N248" s="17" t="s">
        <v>5190</v>
      </c>
      <c r="O248" s="236" t="s">
        <v>26520</v>
      </c>
      <c r="P248" s="17">
        <v>0</v>
      </c>
      <c r="Q248" s="17">
        <v>0</v>
      </c>
      <c r="R248" s="17" t="e">
        <v>#REF!</v>
      </c>
    </row>
    <row r="249" spans="1:18" x14ac:dyDescent="0.45">
      <c r="A249" s="258">
        <v>246</v>
      </c>
      <c r="B249" s="259" t="s">
        <v>16064</v>
      </c>
      <c r="C249" s="263" t="s">
        <v>1565</v>
      </c>
      <c r="D249" s="17" t="s">
        <v>3234</v>
      </c>
      <c r="E249" s="261" t="s">
        <v>20916</v>
      </c>
      <c r="F249" s="234" t="s">
        <v>20917</v>
      </c>
      <c r="G249" s="262">
        <v>5</v>
      </c>
      <c r="H249" s="17" t="s">
        <v>2988</v>
      </c>
      <c r="I249" s="17" t="s">
        <v>340</v>
      </c>
      <c r="J249" s="17" t="s">
        <v>16053</v>
      </c>
      <c r="K249" s="17" t="s">
        <v>16054</v>
      </c>
      <c r="L249" s="17" t="s">
        <v>16063</v>
      </c>
      <c r="M249" s="17" t="s">
        <v>16064</v>
      </c>
      <c r="N249" s="17" t="s">
        <v>5191</v>
      </c>
      <c r="O249" s="236" t="s">
        <v>5191</v>
      </c>
      <c r="P249" s="17">
        <v>1</v>
      </c>
      <c r="Q249" s="17">
        <v>1</v>
      </c>
      <c r="R249" s="17" t="e">
        <v>#REF!</v>
      </c>
    </row>
    <row r="250" spans="1:18" x14ac:dyDescent="0.45">
      <c r="A250" s="258">
        <v>247</v>
      </c>
      <c r="B250" s="259" t="s">
        <v>16065</v>
      </c>
      <c r="C250" s="263" t="s">
        <v>1566</v>
      </c>
      <c r="D250" s="17" t="s">
        <v>3235</v>
      </c>
      <c r="E250" s="261" t="s">
        <v>20915</v>
      </c>
      <c r="F250" s="234" t="s">
        <v>20926</v>
      </c>
      <c r="G250" s="262">
        <v>4</v>
      </c>
      <c r="H250" s="17" t="s">
        <v>2987</v>
      </c>
      <c r="I250" s="17" t="s">
        <v>340</v>
      </c>
      <c r="J250" s="17" t="s">
        <v>16053</v>
      </c>
      <c r="K250" s="17" t="s">
        <v>16054</v>
      </c>
      <c r="L250" s="17" t="s">
        <v>16065</v>
      </c>
      <c r="M250" s="17" t="s">
        <v>5190</v>
      </c>
      <c r="N250" s="17" t="s">
        <v>5190</v>
      </c>
      <c r="O250" s="236" t="s">
        <v>26520</v>
      </c>
      <c r="P250" s="17">
        <v>0</v>
      </c>
      <c r="Q250" s="17">
        <v>0</v>
      </c>
      <c r="R250" s="17" t="e">
        <v>#REF!</v>
      </c>
    </row>
    <row r="251" spans="1:18" x14ac:dyDescent="0.45">
      <c r="A251" s="258">
        <v>248</v>
      </c>
      <c r="B251" s="259" t="s">
        <v>16066</v>
      </c>
      <c r="C251" s="263" t="s">
        <v>1566</v>
      </c>
      <c r="D251" s="17" t="s">
        <v>3236</v>
      </c>
      <c r="E251" s="261" t="s">
        <v>20914</v>
      </c>
      <c r="F251" s="234" t="s">
        <v>20915</v>
      </c>
      <c r="G251" s="262">
        <v>5</v>
      </c>
      <c r="H251" s="17" t="s">
        <v>2988</v>
      </c>
      <c r="I251" s="17" t="s">
        <v>340</v>
      </c>
      <c r="J251" s="17" t="s">
        <v>16053</v>
      </c>
      <c r="K251" s="17" t="s">
        <v>16054</v>
      </c>
      <c r="L251" s="17" t="s">
        <v>16065</v>
      </c>
      <c r="M251" s="17" t="s">
        <v>16066</v>
      </c>
      <c r="N251" s="17" t="s">
        <v>5191</v>
      </c>
      <c r="O251" s="236" t="s">
        <v>5191</v>
      </c>
      <c r="P251" s="17">
        <v>1</v>
      </c>
      <c r="Q251" s="17">
        <v>1</v>
      </c>
      <c r="R251" s="17" t="e">
        <v>#REF!</v>
      </c>
    </row>
    <row r="252" spans="1:18" x14ac:dyDescent="0.45">
      <c r="A252" s="258">
        <v>249</v>
      </c>
      <c r="B252" s="259" t="s">
        <v>16067</v>
      </c>
      <c r="C252" s="263" t="s">
        <v>1567</v>
      </c>
      <c r="D252" s="17" t="s">
        <v>3237</v>
      </c>
      <c r="E252" s="261" t="s">
        <v>20913</v>
      </c>
      <c r="F252" s="234" t="s">
        <v>20926</v>
      </c>
      <c r="G252" s="262">
        <v>4</v>
      </c>
      <c r="H252" s="17" t="s">
        <v>2987</v>
      </c>
      <c r="I252" s="17" t="s">
        <v>340</v>
      </c>
      <c r="J252" s="17" t="s">
        <v>16053</v>
      </c>
      <c r="K252" s="17" t="s">
        <v>16054</v>
      </c>
      <c r="L252" s="17" t="s">
        <v>16067</v>
      </c>
      <c r="M252" s="17" t="s">
        <v>5190</v>
      </c>
      <c r="N252" s="17" t="s">
        <v>5190</v>
      </c>
      <c r="O252" s="236" t="s">
        <v>26520</v>
      </c>
      <c r="P252" s="17">
        <v>0</v>
      </c>
      <c r="Q252" s="17">
        <v>0</v>
      </c>
      <c r="R252" s="17" t="e">
        <v>#REF!</v>
      </c>
    </row>
    <row r="253" spans="1:18" x14ac:dyDescent="0.45">
      <c r="A253" s="258">
        <v>250</v>
      </c>
      <c r="B253" s="259" t="s">
        <v>16068</v>
      </c>
      <c r="C253" s="263" t="s">
        <v>1567</v>
      </c>
      <c r="D253" s="17" t="s">
        <v>3238</v>
      </c>
      <c r="E253" s="261" t="s">
        <v>20912</v>
      </c>
      <c r="F253" s="234" t="s">
        <v>20913</v>
      </c>
      <c r="G253" s="262">
        <v>5</v>
      </c>
      <c r="H253" s="17" t="s">
        <v>2988</v>
      </c>
      <c r="I253" s="17" t="s">
        <v>340</v>
      </c>
      <c r="J253" s="17" t="s">
        <v>16053</v>
      </c>
      <c r="K253" s="17" t="s">
        <v>16054</v>
      </c>
      <c r="L253" s="17" t="s">
        <v>16067</v>
      </c>
      <c r="M253" s="17" t="s">
        <v>16068</v>
      </c>
      <c r="N253" s="17" t="s">
        <v>5191</v>
      </c>
      <c r="O253" s="236" t="s">
        <v>5191</v>
      </c>
      <c r="P253" s="17">
        <v>1</v>
      </c>
      <c r="Q253" s="17">
        <v>1</v>
      </c>
      <c r="R253" s="17" t="e">
        <v>#REF!</v>
      </c>
    </row>
    <row r="254" spans="1:18" x14ac:dyDescent="0.45">
      <c r="A254" s="258">
        <v>251</v>
      </c>
      <c r="B254" s="259" t="s">
        <v>16069</v>
      </c>
      <c r="C254" s="263" t="s">
        <v>1568</v>
      </c>
      <c r="D254" s="17" t="s">
        <v>3239</v>
      </c>
      <c r="E254" s="261" t="s">
        <v>20911</v>
      </c>
      <c r="F254" s="234" t="s">
        <v>20926</v>
      </c>
      <c r="G254" s="262">
        <v>4</v>
      </c>
      <c r="H254" s="17" t="s">
        <v>2987</v>
      </c>
      <c r="I254" s="17" t="s">
        <v>340</v>
      </c>
      <c r="J254" s="17" t="s">
        <v>16053</v>
      </c>
      <c r="K254" s="17" t="s">
        <v>16054</v>
      </c>
      <c r="L254" s="17" t="s">
        <v>16069</v>
      </c>
      <c r="M254" s="17" t="s">
        <v>5190</v>
      </c>
      <c r="N254" s="17" t="s">
        <v>5190</v>
      </c>
      <c r="O254" s="236" t="s">
        <v>26520</v>
      </c>
      <c r="P254" s="17">
        <v>0</v>
      </c>
      <c r="Q254" s="17">
        <v>0</v>
      </c>
      <c r="R254" s="17" t="e">
        <v>#REF!</v>
      </c>
    </row>
    <row r="255" spans="1:18" x14ac:dyDescent="0.45">
      <c r="A255" s="258">
        <v>252</v>
      </c>
      <c r="B255" s="259" t="s">
        <v>16070</v>
      </c>
      <c r="C255" s="263" t="s">
        <v>1568</v>
      </c>
      <c r="D255" s="17" t="s">
        <v>3240</v>
      </c>
      <c r="E255" s="261" t="s">
        <v>20910</v>
      </c>
      <c r="F255" s="234" t="s">
        <v>20911</v>
      </c>
      <c r="G255" s="262">
        <v>5</v>
      </c>
      <c r="H255" s="17" t="s">
        <v>2988</v>
      </c>
      <c r="I255" s="17" t="s">
        <v>340</v>
      </c>
      <c r="J255" s="17" t="s">
        <v>16053</v>
      </c>
      <c r="K255" s="17" t="s">
        <v>16054</v>
      </c>
      <c r="L255" s="17" t="s">
        <v>16069</v>
      </c>
      <c r="M255" s="17" t="s">
        <v>16070</v>
      </c>
      <c r="N255" s="17" t="s">
        <v>5191</v>
      </c>
      <c r="O255" s="236" t="s">
        <v>5191</v>
      </c>
      <c r="P255" s="17">
        <v>1</v>
      </c>
      <c r="Q255" s="17">
        <v>1</v>
      </c>
      <c r="R255" s="17" t="e">
        <v>#REF!</v>
      </c>
    </row>
    <row r="256" spans="1:18" x14ac:dyDescent="0.45">
      <c r="A256" s="258">
        <v>253</v>
      </c>
      <c r="B256" s="259" t="s">
        <v>16071</v>
      </c>
      <c r="C256" s="263" t="s">
        <v>1569</v>
      </c>
      <c r="D256" s="17" t="s">
        <v>3241</v>
      </c>
      <c r="E256" s="261" t="s">
        <v>20909</v>
      </c>
      <c r="F256" s="234" t="s">
        <v>20927</v>
      </c>
      <c r="G256" s="262">
        <v>3</v>
      </c>
      <c r="H256" s="17" t="s">
        <v>2986</v>
      </c>
      <c r="I256" s="17" t="s">
        <v>340</v>
      </c>
      <c r="J256" s="17" t="s">
        <v>16053</v>
      </c>
      <c r="K256" s="17" t="s">
        <v>16071</v>
      </c>
      <c r="L256" s="17" t="s">
        <v>5190</v>
      </c>
      <c r="M256" s="17" t="s">
        <v>5190</v>
      </c>
      <c r="N256" s="17" t="s">
        <v>5190</v>
      </c>
      <c r="O256" s="236" t="s">
        <v>26520</v>
      </c>
      <c r="P256" s="17">
        <v>0</v>
      </c>
      <c r="Q256" s="17">
        <v>0</v>
      </c>
      <c r="R256" s="17" t="e">
        <v>#REF!</v>
      </c>
    </row>
    <row r="257" spans="1:18" x14ac:dyDescent="0.45">
      <c r="A257" s="258">
        <v>254</v>
      </c>
      <c r="B257" s="259" t="s">
        <v>16072</v>
      </c>
      <c r="C257" s="263" t="s">
        <v>1570</v>
      </c>
      <c r="D257" s="17" t="s">
        <v>3242</v>
      </c>
      <c r="E257" s="261" t="s">
        <v>20908</v>
      </c>
      <c r="F257" s="234" t="s">
        <v>20909</v>
      </c>
      <c r="G257" s="262">
        <v>4</v>
      </c>
      <c r="H257" s="17" t="s">
        <v>2987</v>
      </c>
      <c r="I257" s="17" t="s">
        <v>340</v>
      </c>
      <c r="J257" s="17" t="s">
        <v>16053</v>
      </c>
      <c r="K257" s="17" t="s">
        <v>16071</v>
      </c>
      <c r="L257" s="17" t="s">
        <v>16072</v>
      </c>
      <c r="M257" s="17" t="s">
        <v>5190</v>
      </c>
      <c r="N257" s="17" t="s">
        <v>5190</v>
      </c>
      <c r="O257" s="236" t="s">
        <v>26520</v>
      </c>
      <c r="P257" s="17">
        <v>0</v>
      </c>
      <c r="Q257" s="17">
        <v>0</v>
      </c>
      <c r="R257" s="17" t="e">
        <v>#REF!</v>
      </c>
    </row>
    <row r="258" spans="1:18" x14ac:dyDescent="0.45">
      <c r="A258" s="258">
        <v>255</v>
      </c>
      <c r="B258" s="259" t="s">
        <v>16073</v>
      </c>
      <c r="C258" s="263" t="s">
        <v>1570</v>
      </c>
      <c r="D258" s="17" t="s">
        <v>3243</v>
      </c>
      <c r="E258" s="261" t="s">
        <v>20907</v>
      </c>
      <c r="F258" s="234" t="s">
        <v>20908</v>
      </c>
      <c r="G258" s="262">
        <v>5</v>
      </c>
      <c r="H258" s="17" t="s">
        <v>2988</v>
      </c>
      <c r="I258" s="17" t="s">
        <v>340</v>
      </c>
      <c r="J258" s="17" t="s">
        <v>16053</v>
      </c>
      <c r="K258" s="17" t="s">
        <v>16071</v>
      </c>
      <c r="L258" s="17" t="s">
        <v>16072</v>
      </c>
      <c r="M258" s="17" t="s">
        <v>16073</v>
      </c>
      <c r="N258" s="17" t="s">
        <v>5191</v>
      </c>
      <c r="O258" s="236" t="s">
        <v>5191</v>
      </c>
      <c r="P258" s="17">
        <v>1</v>
      </c>
      <c r="Q258" s="17">
        <v>1</v>
      </c>
      <c r="R258" s="17" t="e">
        <v>#REF!</v>
      </c>
    </row>
    <row r="259" spans="1:18" x14ac:dyDescent="0.45">
      <c r="A259" s="258">
        <v>256</v>
      </c>
      <c r="B259" s="259" t="s">
        <v>16074</v>
      </c>
      <c r="C259" s="263" t="s">
        <v>1571</v>
      </c>
      <c r="D259" s="17" t="s">
        <v>3244</v>
      </c>
      <c r="E259" s="261" t="s">
        <v>20906</v>
      </c>
      <c r="F259" s="234" t="s">
        <v>20909</v>
      </c>
      <c r="G259" s="262">
        <v>4</v>
      </c>
      <c r="H259" s="17" t="s">
        <v>2987</v>
      </c>
      <c r="I259" s="17" t="s">
        <v>340</v>
      </c>
      <c r="J259" s="17" t="s">
        <v>16053</v>
      </c>
      <c r="K259" s="17" t="s">
        <v>16071</v>
      </c>
      <c r="L259" s="17" t="s">
        <v>16074</v>
      </c>
      <c r="M259" s="17" t="s">
        <v>5190</v>
      </c>
      <c r="N259" s="17" t="s">
        <v>5190</v>
      </c>
      <c r="O259" s="236" t="s">
        <v>26520</v>
      </c>
      <c r="P259" s="17">
        <v>0</v>
      </c>
      <c r="Q259" s="17">
        <v>0</v>
      </c>
      <c r="R259" s="17" t="e">
        <v>#REF!</v>
      </c>
    </row>
    <row r="260" spans="1:18" x14ac:dyDescent="0.45">
      <c r="A260" s="258">
        <v>257</v>
      </c>
      <c r="B260" s="259" t="s">
        <v>16075</v>
      </c>
      <c r="C260" s="263" t="s">
        <v>1572</v>
      </c>
      <c r="D260" s="17" t="s">
        <v>3245</v>
      </c>
      <c r="E260" s="261" t="s">
        <v>20905</v>
      </c>
      <c r="F260" s="234" t="s">
        <v>20906</v>
      </c>
      <c r="G260" s="262">
        <v>5</v>
      </c>
      <c r="H260" s="17" t="s">
        <v>2988</v>
      </c>
      <c r="I260" s="17" t="s">
        <v>340</v>
      </c>
      <c r="J260" s="17" t="s">
        <v>16053</v>
      </c>
      <c r="K260" s="17" t="s">
        <v>16071</v>
      </c>
      <c r="L260" s="17" t="s">
        <v>16074</v>
      </c>
      <c r="M260" s="17" t="s">
        <v>16075</v>
      </c>
      <c r="N260" s="17" t="s">
        <v>5191</v>
      </c>
      <c r="O260" s="236" t="s">
        <v>5191</v>
      </c>
      <c r="P260" s="17">
        <v>4</v>
      </c>
      <c r="Q260" s="17">
        <v>4</v>
      </c>
      <c r="R260" s="17" t="e">
        <v>#REF!</v>
      </c>
    </row>
    <row r="261" spans="1:18" x14ac:dyDescent="0.45">
      <c r="A261" s="258">
        <v>258</v>
      </c>
      <c r="B261" s="259" t="s">
        <v>16076</v>
      </c>
      <c r="C261" s="263" t="s">
        <v>1573</v>
      </c>
      <c r="D261" s="17" t="s">
        <v>3246</v>
      </c>
      <c r="E261" s="261" t="s">
        <v>20904</v>
      </c>
      <c r="F261" s="234" t="s">
        <v>20909</v>
      </c>
      <c r="G261" s="262">
        <v>4</v>
      </c>
      <c r="H261" s="17" t="s">
        <v>2987</v>
      </c>
      <c r="I261" s="17" t="s">
        <v>340</v>
      </c>
      <c r="J261" s="17" t="s">
        <v>16053</v>
      </c>
      <c r="K261" s="17" t="s">
        <v>16071</v>
      </c>
      <c r="L261" s="17" t="s">
        <v>16076</v>
      </c>
      <c r="M261" s="17" t="s">
        <v>5190</v>
      </c>
      <c r="N261" s="17" t="s">
        <v>5190</v>
      </c>
      <c r="O261" s="236" t="s">
        <v>26520</v>
      </c>
      <c r="P261" s="17">
        <v>0</v>
      </c>
      <c r="Q261" s="17">
        <v>0</v>
      </c>
      <c r="R261" s="17" t="e">
        <v>#REF!</v>
      </c>
    </row>
    <row r="262" spans="1:18" x14ac:dyDescent="0.45">
      <c r="A262" s="258">
        <v>259</v>
      </c>
      <c r="B262" s="259" t="s">
        <v>16077</v>
      </c>
      <c r="C262" s="263" t="s">
        <v>1574</v>
      </c>
      <c r="D262" s="17" t="s">
        <v>3247</v>
      </c>
      <c r="E262" s="261" t="s">
        <v>20903</v>
      </c>
      <c r="F262" s="234" t="s">
        <v>20904</v>
      </c>
      <c r="G262" s="262">
        <v>5</v>
      </c>
      <c r="H262" s="17" t="s">
        <v>2988</v>
      </c>
      <c r="I262" s="17" t="s">
        <v>340</v>
      </c>
      <c r="J262" s="17" t="s">
        <v>16053</v>
      </c>
      <c r="K262" s="17" t="s">
        <v>16071</v>
      </c>
      <c r="L262" s="17" t="s">
        <v>16076</v>
      </c>
      <c r="M262" s="17" t="s">
        <v>16077</v>
      </c>
      <c r="N262" s="17" t="s">
        <v>5191</v>
      </c>
      <c r="O262" s="236" t="s">
        <v>5191</v>
      </c>
      <c r="P262" s="17">
        <v>4</v>
      </c>
      <c r="Q262" s="17">
        <v>4</v>
      </c>
      <c r="R262" s="17" t="e">
        <v>#REF!</v>
      </c>
    </row>
    <row r="263" spans="1:18" x14ac:dyDescent="0.45">
      <c r="A263" s="258">
        <v>260</v>
      </c>
      <c r="B263" s="259" t="s">
        <v>16078</v>
      </c>
      <c r="C263" s="263" t="s">
        <v>1575</v>
      </c>
      <c r="D263" s="17" t="s">
        <v>3248</v>
      </c>
      <c r="E263" s="261" t="s">
        <v>20902</v>
      </c>
      <c r="F263" s="234" t="s">
        <v>20927</v>
      </c>
      <c r="G263" s="262">
        <v>3</v>
      </c>
      <c r="H263" s="17" t="s">
        <v>2986</v>
      </c>
      <c r="I263" s="17" t="s">
        <v>340</v>
      </c>
      <c r="J263" s="17" t="s">
        <v>16053</v>
      </c>
      <c r="K263" s="17" t="s">
        <v>16078</v>
      </c>
      <c r="L263" s="17" t="s">
        <v>5190</v>
      </c>
      <c r="M263" s="17" t="s">
        <v>5190</v>
      </c>
      <c r="N263" s="17" t="s">
        <v>5190</v>
      </c>
      <c r="O263" s="236" t="s">
        <v>26520</v>
      </c>
      <c r="P263" s="17">
        <v>0</v>
      </c>
      <c r="Q263" s="17">
        <v>0</v>
      </c>
      <c r="R263" s="17" t="e">
        <v>#REF!</v>
      </c>
    </row>
    <row r="264" spans="1:18" x14ac:dyDescent="0.45">
      <c r="A264" s="258">
        <v>261</v>
      </c>
      <c r="B264" s="259" t="s">
        <v>16079</v>
      </c>
      <c r="C264" s="263" t="s">
        <v>1576</v>
      </c>
      <c r="D264" s="17" t="s">
        <v>3249</v>
      </c>
      <c r="E264" s="261" t="s">
        <v>20901</v>
      </c>
      <c r="F264" s="234" t="s">
        <v>20902</v>
      </c>
      <c r="G264" s="262">
        <v>4</v>
      </c>
      <c r="H264" s="17" t="s">
        <v>2987</v>
      </c>
      <c r="I264" s="17" t="s">
        <v>340</v>
      </c>
      <c r="J264" s="17" t="s">
        <v>16053</v>
      </c>
      <c r="K264" s="17" t="s">
        <v>16078</v>
      </c>
      <c r="L264" s="17" t="s">
        <v>16079</v>
      </c>
      <c r="M264" s="17" t="s">
        <v>5190</v>
      </c>
      <c r="N264" s="17" t="s">
        <v>5190</v>
      </c>
      <c r="O264" s="236" t="s">
        <v>26520</v>
      </c>
      <c r="P264" s="17">
        <v>0</v>
      </c>
      <c r="Q264" s="17">
        <v>0</v>
      </c>
      <c r="R264" s="17" t="e">
        <v>#REF!</v>
      </c>
    </row>
    <row r="265" spans="1:18" x14ac:dyDescent="0.45">
      <c r="A265" s="258">
        <v>262</v>
      </c>
      <c r="B265" s="259" t="s">
        <v>16080</v>
      </c>
      <c r="C265" s="263" t="s">
        <v>1577</v>
      </c>
      <c r="D265" s="17" t="s">
        <v>3250</v>
      </c>
      <c r="E265" s="261" t="s">
        <v>20900</v>
      </c>
      <c r="F265" s="234" t="s">
        <v>20901</v>
      </c>
      <c r="G265" s="262">
        <v>5</v>
      </c>
      <c r="H265" s="17" t="s">
        <v>2988</v>
      </c>
      <c r="I265" s="17" t="s">
        <v>340</v>
      </c>
      <c r="J265" s="17" t="s">
        <v>16053</v>
      </c>
      <c r="K265" s="17" t="s">
        <v>16078</v>
      </c>
      <c r="L265" s="17" t="s">
        <v>16079</v>
      </c>
      <c r="M265" s="17" t="s">
        <v>16080</v>
      </c>
      <c r="N265" s="17" t="s">
        <v>5191</v>
      </c>
      <c r="O265" s="236" t="s">
        <v>5191</v>
      </c>
      <c r="P265" s="17">
        <v>3</v>
      </c>
      <c r="Q265" s="17">
        <v>3</v>
      </c>
      <c r="R265" s="17" t="e">
        <v>#REF!</v>
      </c>
    </row>
    <row r="266" spans="1:18" x14ac:dyDescent="0.45">
      <c r="A266" s="258">
        <v>263</v>
      </c>
      <c r="B266" s="259" t="s">
        <v>16081</v>
      </c>
      <c r="C266" s="263" t="s">
        <v>1578</v>
      </c>
      <c r="D266" s="17" t="s">
        <v>3251</v>
      </c>
      <c r="E266" s="261" t="s">
        <v>20899</v>
      </c>
      <c r="F266" s="234" t="s">
        <v>20902</v>
      </c>
      <c r="G266" s="262">
        <v>4</v>
      </c>
      <c r="H266" s="17" t="s">
        <v>2987</v>
      </c>
      <c r="I266" s="17" t="s">
        <v>340</v>
      </c>
      <c r="J266" s="17" t="s">
        <v>16053</v>
      </c>
      <c r="K266" s="17" t="s">
        <v>16078</v>
      </c>
      <c r="L266" s="17" t="s">
        <v>16081</v>
      </c>
      <c r="M266" s="17" t="s">
        <v>5190</v>
      </c>
      <c r="N266" s="17" t="s">
        <v>5190</v>
      </c>
      <c r="O266" s="236" t="s">
        <v>26520</v>
      </c>
      <c r="P266" s="17">
        <v>0</v>
      </c>
      <c r="Q266" s="17">
        <v>0</v>
      </c>
      <c r="R266" s="17" t="e">
        <v>#REF!</v>
      </c>
    </row>
    <row r="267" spans="1:18" x14ac:dyDescent="0.45">
      <c r="A267" s="258">
        <v>264</v>
      </c>
      <c r="B267" s="259" t="s">
        <v>16082</v>
      </c>
      <c r="C267" s="263" t="s">
        <v>1578</v>
      </c>
      <c r="D267" s="17" t="s">
        <v>3252</v>
      </c>
      <c r="E267" s="261" t="s">
        <v>20898</v>
      </c>
      <c r="F267" s="234" t="s">
        <v>20899</v>
      </c>
      <c r="G267" s="262">
        <v>5</v>
      </c>
      <c r="H267" s="17" t="s">
        <v>2988</v>
      </c>
      <c r="I267" s="17" t="s">
        <v>340</v>
      </c>
      <c r="J267" s="17" t="s">
        <v>16053</v>
      </c>
      <c r="K267" s="17" t="s">
        <v>16078</v>
      </c>
      <c r="L267" s="17" t="s">
        <v>16081</v>
      </c>
      <c r="M267" s="17" t="s">
        <v>16082</v>
      </c>
      <c r="N267" s="17" t="s">
        <v>5191</v>
      </c>
      <c r="O267" s="236" t="s">
        <v>5191</v>
      </c>
      <c r="P267" s="17">
        <v>1</v>
      </c>
      <c r="Q267" s="17">
        <v>1</v>
      </c>
      <c r="R267" s="17" t="e">
        <v>#REF!</v>
      </c>
    </row>
    <row r="268" spans="1:18" x14ac:dyDescent="0.45">
      <c r="A268" s="258">
        <v>265</v>
      </c>
      <c r="B268" s="259" t="s">
        <v>16083</v>
      </c>
      <c r="C268" s="263" t="s">
        <v>1579</v>
      </c>
      <c r="D268" s="17" t="s">
        <v>3253</v>
      </c>
      <c r="E268" s="261" t="s">
        <v>20897</v>
      </c>
      <c r="F268" s="234" t="s">
        <v>20902</v>
      </c>
      <c r="G268" s="262">
        <v>4</v>
      </c>
      <c r="H268" s="17" t="s">
        <v>2987</v>
      </c>
      <c r="I268" s="17" t="s">
        <v>340</v>
      </c>
      <c r="J268" s="17" t="s">
        <v>16053</v>
      </c>
      <c r="K268" s="17" t="s">
        <v>16078</v>
      </c>
      <c r="L268" s="17" t="s">
        <v>16083</v>
      </c>
      <c r="M268" s="17" t="s">
        <v>5190</v>
      </c>
      <c r="N268" s="17" t="s">
        <v>5190</v>
      </c>
      <c r="O268" s="236" t="s">
        <v>26520</v>
      </c>
      <c r="P268" s="17">
        <v>0</v>
      </c>
      <c r="Q268" s="17">
        <v>0</v>
      </c>
      <c r="R268" s="17" t="e">
        <v>#REF!</v>
      </c>
    </row>
    <row r="269" spans="1:18" x14ac:dyDescent="0.45">
      <c r="A269" s="258">
        <v>266</v>
      </c>
      <c r="B269" s="259" t="s">
        <v>16084</v>
      </c>
      <c r="C269" s="263" t="s">
        <v>1579</v>
      </c>
      <c r="D269" s="17" t="s">
        <v>3254</v>
      </c>
      <c r="E269" s="261" t="s">
        <v>20896</v>
      </c>
      <c r="F269" s="234" t="s">
        <v>20897</v>
      </c>
      <c r="G269" s="262">
        <v>5</v>
      </c>
      <c r="H269" s="17" t="s">
        <v>2988</v>
      </c>
      <c r="I269" s="17" t="s">
        <v>340</v>
      </c>
      <c r="J269" s="17" t="s">
        <v>16053</v>
      </c>
      <c r="K269" s="17" t="s">
        <v>16078</v>
      </c>
      <c r="L269" s="17" t="s">
        <v>16083</v>
      </c>
      <c r="M269" s="17" t="s">
        <v>16084</v>
      </c>
      <c r="N269" s="17" t="s">
        <v>5191</v>
      </c>
      <c r="O269" s="236" t="s">
        <v>5191</v>
      </c>
      <c r="P269" s="17">
        <v>1</v>
      </c>
      <c r="Q269" s="17">
        <v>1</v>
      </c>
      <c r="R269" s="17" t="e">
        <v>#REF!</v>
      </c>
    </row>
    <row r="270" spans="1:18" x14ac:dyDescent="0.45">
      <c r="A270" s="258">
        <v>267</v>
      </c>
      <c r="B270" s="259" t="s">
        <v>16085</v>
      </c>
      <c r="C270" s="263" t="s">
        <v>1580</v>
      </c>
      <c r="D270" s="17" t="s">
        <v>3255</v>
      </c>
      <c r="E270" s="261" t="s">
        <v>20895</v>
      </c>
      <c r="F270" s="234" t="s">
        <v>20902</v>
      </c>
      <c r="G270" s="262">
        <v>4</v>
      </c>
      <c r="H270" s="17" t="s">
        <v>2987</v>
      </c>
      <c r="I270" s="17" t="s">
        <v>340</v>
      </c>
      <c r="J270" s="17" t="s">
        <v>16053</v>
      </c>
      <c r="K270" s="17" t="s">
        <v>16078</v>
      </c>
      <c r="L270" s="17" t="s">
        <v>16085</v>
      </c>
      <c r="M270" s="17" t="s">
        <v>5190</v>
      </c>
      <c r="N270" s="17" t="s">
        <v>5190</v>
      </c>
      <c r="O270" s="236" t="s">
        <v>26520</v>
      </c>
      <c r="P270" s="17">
        <v>0</v>
      </c>
      <c r="Q270" s="17">
        <v>0</v>
      </c>
      <c r="R270" s="17" t="e">
        <v>#REF!</v>
      </c>
    </row>
    <row r="271" spans="1:18" x14ac:dyDescent="0.45">
      <c r="A271" s="258">
        <v>268</v>
      </c>
      <c r="B271" s="259" t="s">
        <v>16086</v>
      </c>
      <c r="C271" s="263" t="s">
        <v>1580</v>
      </c>
      <c r="D271" s="17" t="s">
        <v>3256</v>
      </c>
      <c r="E271" s="261" t="s">
        <v>20894</v>
      </c>
      <c r="F271" s="234" t="s">
        <v>20895</v>
      </c>
      <c r="G271" s="262">
        <v>5</v>
      </c>
      <c r="H271" s="17" t="s">
        <v>2988</v>
      </c>
      <c r="I271" s="17" t="s">
        <v>340</v>
      </c>
      <c r="J271" s="17" t="s">
        <v>16053</v>
      </c>
      <c r="K271" s="17" t="s">
        <v>16078</v>
      </c>
      <c r="L271" s="17" t="s">
        <v>16085</v>
      </c>
      <c r="M271" s="17" t="s">
        <v>16086</v>
      </c>
      <c r="N271" s="17" t="s">
        <v>5191</v>
      </c>
      <c r="O271" s="236" t="s">
        <v>5191</v>
      </c>
      <c r="P271" s="17">
        <v>1</v>
      </c>
      <c r="Q271" s="17">
        <v>1</v>
      </c>
      <c r="R271" s="17" t="e">
        <v>#REF!</v>
      </c>
    </row>
    <row r="272" spans="1:18" x14ac:dyDescent="0.45">
      <c r="A272" s="258">
        <v>269</v>
      </c>
      <c r="B272" s="259" t="s">
        <v>16087</v>
      </c>
      <c r="C272" s="263" t="s">
        <v>1581</v>
      </c>
      <c r="D272" s="17" t="s">
        <v>3257</v>
      </c>
      <c r="E272" s="261" t="s">
        <v>20893</v>
      </c>
      <c r="F272" s="234" t="s">
        <v>20902</v>
      </c>
      <c r="G272" s="262">
        <v>4</v>
      </c>
      <c r="H272" s="17" t="s">
        <v>2987</v>
      </c>
      <c r="I272" s="17" t="s">
        <v>340</v>
      </c>
      <c r="J272" s="17" t="s">
        <v>16053</v>
      </c>
      <c r="K272" s="17" t="s">
        <v>16078</v>
      </c>
      <c r="L272" s="17" t="s">
        <v>16087</v>
      </c>
      <c r="M272" s="17" t="s">
        <v>5190</v>
      </c>
      <c r="N272" s="17" t="s">
        <v>5190</v>
      </c>
      <c r="O272" s="236" t="s">
        <v>26520</v>
      </c>
      <c r="P272" s="17">
        <v>0</v>
      </c>
      <c r="Q272" s="17">
        <v>0</v>
      </c>
      <c r="R272" s="17" t="e">
        <v>#REF!</v>
      </c>
    </row>
    <row r="273" spans="1:18" x14ac:dyDescent="0.45">
      <c r="A273" s="258">
        <v>270</v>
      </c>
      <c r="B273" s="259" t="s">
        <v>16088</v>
      </c>
      <c r="C273" s="263" t="s">
        <v>1581</v>
      </c>
      <c r="D273" s="17" t="s">
        <v>3258</v>
      </c>
      <c r="E273" s="261" t="s">
        <v>20892</v>
      </c>
      <c r="F273" s="234" t="s">
        <v>20893</v>
      </c>
      <c r="G273" s="262">
        <v>5</v>
      </c>
      <c r="H273" s="17" t="s">
        <v>2988</v>
      </c>
      <c r="I273" s="17" t="s">
        <v>340</v>
      </c>
      <c r="J273" s="17" t="s">
        <v>16053</v>
      </c>
      <c r="K273" s="17" t="s">
        <v>16078</v>
      </c>
      <c r="L273" s="17" t="s">
        <v>16087</v>
      </c>
      <c r="M273" s="17" t="s">
        <v>16088</v>
      </c>
      <c r="N273" s="17" t="s">
        <v>5191</v>
      </c>
      <c r="O273" s="236" t="s">
        <v>5191</v>
      </c>
      <c r="P273" s="17">
        <v>1</v>
      </c>
      <c r="Q273" s="17">
        <v>1</v>
      </c>
      <c r="R273" s="17" t="e">
        <v>#REF!</v>
      </c>
    </row>
    <row r="274" spans="1:18" x14ac:dyDescent="0.45">
      <c r="A274" s="258">
        <v>271</v>
      </c>
      <c r="B274" s="259" t="s">
        <v>16089</v>
      </c>
      <c r="C274" s="263" t="s">
        <v>1582</v>
      </c>
      <c r="D274" s="17" t="s">
        <v>3259</v>
      </c>
      <c r="E274" s="261" t="s">
        <v>20891</v>
      </c>
      <c r="F274" s="234" t="s">
        <v>20902</v>
      </c>
      <c r="G274" s="262">
        <v>4</v>
      </c>
      <c r="H274" s="17" t="s">
        <v>2987</v>
      </c>
      <c r="I274" s="17" t="s">
        <v>340</v>
      </c>
      <c r="J274" s="17" t="s">
        <v>16053</v>
      </c>
      <c r="K274" s="17" t="s">
        <v>16078</v>
      </c>
      <c r="L274" s="17" t="s">
        <v>16089</v>
      </c>
      <c r="M274" s="17" t="s">
        <v>5190</v>
      </c>
      <c r="N274" s="17" t="s">
        <v>5190</v>
      </c>
      <c r="O274" s="236" t="s">
        <v>26520</v>
      </c>
      <c r="P274" s="17">
        <v>0</v>
      </c>
      <c r="Q274" s="17">
        <v>0</v>
      </c>
      <c r="R274" s="17" t="e">
        <v>#REF!</v>
      </c>
    </row>
    <row r="275" spans="1:18" x14ac:dyDescent="0.45">
      <c r="A275" s="258">
        <v>272</v>
      </c>
      <c r="B275" s="259" t="s">
        <v>16090</v>
      </c>
      <c r="C275" s="263" t="s">
        <v>1582</v>
      </c>
      <c r="D275" s="17" t="s">
        <v>3260</v>
      </c>
      <c r="E275" s="261" t="s">
        <v>20890</v>
      </c>
      <c r="F275" s="234" t="s">
        <v>20891</v>
      </c>
      <c r="G275" s="262">
        <v>5</v>
      </c>
      <c r="H275" s="17" t="s">
        <v>2988</v>
      </c>
      <c r="I275" s="17" t="s">
        <v>340</v>
      </c>
      <c r="J275" s="17" t="s">
        <v>16053</v>
      </c>
      <c r="K275" s="17" t="s">
        <v>16078</v>
      </c>
      <c r="L275" s="17" t="s">
        <v>16089</v>
      </c>
      <c r="M275" s="17" t="s">
        <v>16090</v>
      </c>
      <c r="N275" s="17" t="s">
        <v>5191</v>
      </c>
      <c r="O275" s="236" t="s">
        <v>5191</v>
      </c>
      <c r="P275" s="17">
        <v>2</v>
      </c>
      <c r="Q275" s="17">
        <v>2</v>
      </c>
      <c r="R275" s="17" t="e">
        <v>#REF!</v>
      </c>
    </row>
    <row r="276" spans="1:18" x14ac:dyDescent="0.45">
      <c r="A276" s="258">
        <v>273</v>
      </c>
      <c r="B276" s="259" t="s">
        <v>16091</v>
      </c>
      <c r="C276" s="263" t="s">
        <v>1583</v>
      </c>
      <c r="D276" s="17" t="s">
        <v>3261</v>
      </c>
      <c r="E276" s="261" t="s">
        <v>20889</v>
      </c>
      <c r="F276" s="234" t="s">
        <v>20927</v>
      </c>
      <c r="G276" s="262">
        <v>3</v>
      </c>
      <c r="H276" s="17" t="s">
        <v>2986</v>
      </c>
      <c r="I276" s="17" t="s">
        <v>340</v>
      </c>
      <c r="J276" s="17" t="s">
        <v>16053</v>
      </c>
      <c r="K276" s="17" t="s">
        <v>16091</v>
      </c>
      <c r="L276" s="17" t="s">
        <v>5190</v>
      </c>
      <c r="M276" s="17" t="s">
        <v>5190</v>
      </c>
      <c r="N276" s="17" t="s">
        <v>5190</v>
      </c>
      <c r="O276" s="236" t="s">
        <v>26520</v>
      </c>
      <c r="P276" s="17">
        <v>0</v>
      </c>
      <c r="Q276" s="17">
        <v>0</v>
      </c>
      <c r="R276" s="17" t="e">
        <v>#REF!</v>
      </c>
    </row>
    <row r="277" spans="1:18" x14ac:dyDescent="0.45">
      <c r="A277" s="258">
        <v>274</v>
      </c>
      <c r="B277" s="259" t="s">
        <v>16092</v>
      </c>
      <c r="C277" s="263" t="s">
        <v>1584</v>
      </c>
      <c r="D277" s="17" t="s">
        <v>3262</v>
      </c>
      <c r="E277" s="261" t="s">
        <v>20888</v>
      </c>
      <c r="F277" s="234" t="s">
        <v>20889</v>
      </c>
      <c r="G277" s="262">
        <v>4</v>
      </c>
      <c r="H277" s="17" t="s">
        <v>2987</v>
      </c>
      <c r="I277" s="17" t="s">
        <v>340</v>
      </c>
      <c r="J277" s="17" t="s">
        <v>16053</v>
      </c>
      <c r="K277" s="17" t="s">
        <v>16091</v>
      </c>
      <c r="L277" s="17" t="s">
        <v>16092</v>
      </c>
      <c r="M277" s="17" t="s">
        <v>5190</v>
      </c>
      <c r="N277" s="17" t="s">
        <v>5190</v>
      </c>
      <c r="O277" s="236" t="s">
        <v>26520</v>
      </c>
      <c r="P277" s="17">
        <v>0</v>
      </c>
      <c r="Q277" s="17">
        <v>0</v>
      </c>
      <c r="R277" s="17" t="e">
        <v>#REF!</v>
      </c>
    </row>
    <row r="278" spans="1:18" x14ac:dyDescent="0.45">
      <c r="A278" s="258">
        <v>275</v>
      </c>
      <c r="B278" s="259" t="s">
        <v>16093</v>
      </c>
      <c r="C278" s="263" t="s">
        <v>1584</v>
      </c>
      <c r="D278" s="17" t="s">
        <v>3263</v>
      </c>
      <c r="E278" s="261" t="s">
        <v>20887</v>
      </c>
      <c r="F278" s="234" t="s">
        <v>20888</v>
      </c>
      <c r="G278" s="262">
        <v>5</v>
      </c>
      <c r="H278" s="17" t="s">
        <v>2988</v>
      </c>
      <c r="I278" s="17" t="s">
        <v>340</v>
      </c>
      <c r="J278" s="17" t="s">
        <v>16053</v>
      </c>
      <c r="K278" s="17" t="s">
        <v>16091</v>
      </c>
      <c r="L278" s="17" t="s">
        <v>16092</v>
      </c>
      <c r="M278" s="17" t="s">
        <v>16093</v>
      </c>
      <c r="N278" s="17" t="s">
        <v>5191</v>
      </c>
      <c r="O278" s="236" t="s">
        <v>5191</v>
      </c>
      <c r="P278" s="17">
        <v>3</v>
      </c>
      <c r="Q278" s="17">
        <v>3</v>
      </c>
      <c r="R278" s="17" t="e">
        <v>#REF!</v>
      </c>
    </row>
    <row r="279" spans="1:18" x14ac:dyDescent="0.45">
      <c r="A279" s="258">
        <v>276</v>
      </c>
      <c r="B279" s="259" t="s">
        <v>16094</v>
      </c>
      <c r="C279" s="263" t="s">
        <v>1585</v>
      </c>
      <c r="D279" s="17" t="s">
        <v>3264</v>
      </c>
      <c r="E279" s="261" t="s">
        <v>20886</v>
      </c>
      <c r="F279" s="234" t="s">
        <v>20889</v>
      </c>
      <c r="G279" s="262">
        <v>4</v>
      </c>
      <c r="H279" s="17" t="s">
        <v>2987</v>
      </c>
      <c r="I279" s="17" t="s">
        <v>340</v>
      </c>
      <c r="J279" s="17" t="s">
        <v>16053</v>
      </c>
      <c r="K279" s="17" t="s">
        <v>16091</v>
      </c>
      <c r="L279" s="17" t="s">
        <v>16094</v>
      </c>
      <c r="M279" s="17" t="s">
        <v>5190</v>
      </c>
      <c r="N279" s="17" t="s">
        <v>5190</v>
      </c>
      <c r="O279" s="236" t="s">
        <v>26520</v>
      </c>
      <c r="P279" s="17">
        <v>0</v>
      </c>
      <c r="Q279" s="17">
        <v>0</v>
      </c>
      <c r="R279" s="17" t="e">
        <v>#REF!</v>
      </c>
    </row>
    <row r="280" spans="1:18" x14ac:dyDescent="0.45">
      <c r="A280" s="258">
        <v>277</v>
      </c>
      <c r="B280" s="259" t="s">
        <v>16095</v>
      </c>
      <c r="C280" s="263" t="s">
        <v>1585</v>
      </c>
      <c r="D280" s="17" t="s">
        <v>3265</v>
      </c>
      <c r="E280" s="261" t="s">
        <v>20885</v>
      </c>
      <c r="F280" s="234" t="s">
        <v>20886</v>
      </c>
      <c r="G280" s="262">
        <v>5</v>
      </c>
      <c r="H280" s="17" t="s">
        <v>2988</v>
      </c>
      <c r="I280" s="17" t="s">
        <v>340</v>
      </c>
      <c r="J280" s="17" t="s">
        <v>16053</v>
      </c>
      <c r="K280" s="17" t="s">
        <v>16091</v>
      </c>
      <c r="L280" s="17" t="s">
        <v>16094</v>
      </c>
      <c r="M280" s="17" t="s">
        <v>16095</v>
      </c>
      <c r="N280" s="17" t="s">
        <v>5191</v>
      </c>
      <c r="O280" s="236" t="s">
        <v>5191</v>
      </c>
      <c r="P280" s="17">
        <v>2</v>
      </c>
      <c r="Q280" s="17">
        <v>2</v>
      </c>
      <c r="R280" s="17" t="e">
        <v>#REF!</v>
      </c>
    </row>
    <row r="281" spans="1:18" x14ac:dyDescent="0.45">
      <c r="A281" s="258">
        <v>278</v>
      </c>
      <c r="B281" s="259" t="s">
        <v>526</v>
      </c>
      <c r="C281" s="263" t="s">
        <v>158</v>
      </c>
      <c r="D281" s="17" t="s">
        <v>3266</v>
      </c>
      <c r="E281" s="261" t="s">
        <v>20884</v>
      </c>
      <c r="F281" s="234" t="s">
        <v>1370</v>
      </c>
      <c r="G281" s="262">
        <v>1</v>
      </c>
      <c r="H281" s="17" t="s">
        <v>2984</v>
      </c>
      <c r="I281" s="17" t="s">
        <v>526</v>
      </c>
      <c r="J281" s="17" t="s">
        <v>5190</v>
      </c>
      <c r="K281" s="17" t="s">
        <v>5190</v>
      </c>
      <c r="L281" s="17" t="s">
        <v>5190</v>
      </c>
      <c r="M281" s="17" t="s">
        <v>5190</v>
      </c>
      <c r="N281" s="17" t="s">
        <v>5190</v>
      </c>
      <c r="O281" s="236" t="s">
        <v>26520</v>
      </c>
      <c r="P281" s="17">
        <v>0</v>
      </c>
      <c r="Q281" s="17">
        <v>0</v>
      </c>
      <c r="R281" s="17" t="e">
        <v>#REF!</v>
      </c>
    </row>
    <row r="282" spans="1:18" x14ac:dyDescent="0.45">
      <c r="A282" s="258">
        <v>278</v>
      </c>
      <c r="B282" s="259" t="s">
        <v>530</v>
      </c>
      <c r="C282" s="263" t="s">
        <v>158</v>
      </c>
      <c r="D282" s="17" t="s">
        <v>3267</v>
      </c>
      <c r="E282" s="261" t="s">
        <v>20883</v>
      </c>
      <c r="F282" s="234" t="s">
        <v>1370</v>
      </c>
      <c r="G282" s="262">
        <v>1</v>
      </c>
      <c r="H282" s="17" t="s">
        <v>2984</v>
      </c>
      <c r="I282" s="17" t="s">
        <v>530</v>
      </c>
      <c r="J282" s="17" t="s">
        <v>5190</v>
      </c>
      <c r="K282" s="17" t="s">
        <v>5190</v>
      </c>
      <c r="L282" s="17" t="s">
        <v>5190</v>
      </c>
      <c r="M282" s="17" t="s">
        <v>5190</v>
      </c>
      <c r="N282" s="17" t="s">
        <v>5190</v>
      </c>
      <c r="O282" s="236" t="s">
        <v>26520</v>
      </c>
      <c r="P282" s="17">
        <v>0</v>
      </c>
      <c r="Q282" s="17">
        <v>0</v>
      </c>
      <c r="R282" s="17" t="e">
        <v>#REF!</v>
      </c>
    </row>
    <row r="283" spans="1:18" x14ac:dyDescent="0.45">
      <c r="A283" s="258">
        <v>278</v>
      </c>
      <c r="B283" s="259" t="s">
        <v>553</v>
      </c>
      <c r="C283" s="263" t="s">
        <v>158</v>
      </c>
      <c r="D283" s="17" t="s">
        <v>3268</v>
      </c>
      <c r="E283" s="261" t="s">
        <v>20882</v>
      </c>
      <c r="F283" s="234" t="s">
        <v>1370</v>
      </c>
      <c r="G283" s="262">
        <v>1</v>
      </c>
      <c r="H283" s="17" t="s">
        <v>2984</v>
      </c>
      <c r="I283" s="17" t="s">
        <v>553</v>
      </c>
      <c r="J283" s="17" t="s">
        <v>5190</v>
      </c>
      <c r="K283" s="17" t="s">
        <v>5190</v>
      </c>
      <c r="L283" s="17" t="s">
        <v>5190</v>
      </c>
      <c r="M283" s="17" t="s">
        <v>5190</v>
      </c>
      <c r="N283" s="17" t="s">
        <v>5190</v>
      </c>
      <c r="O283" s="236" t="s">
        <v>26520</v>
      </c>
      <c r="P283" s="17">
        <v>0</v>
      </c>
      <c r="Q283" s="17">
        <v>0</v>
      </c>
      <c r="R283" s="17" t="e">
        <v>#REF!</v>
      </c>
    </row>
    <row r="284" spans="1:18" x14ac:dyDescent="0.45">
      <c r="A284" s="258">
        <v>279</v>
      </c>
      <c r="B284" s="259" t="s">
        <v>16096</v>
      </c>
      <c r="C284" s="263" t="s">
        <v>1586</v>
      </c>
      <c r="D284" s="17" t="s">
        <v>3269</v>
      </c>
      <c r="E284" s="261" t="s">
        <v>20881</v>
      </c>
      <c r="F284" s="234" t="s">
        <v>20884</v>
      </c>
      <c r="G284" s="262">
        <v>2</v>
      </c>
      <c r="H284" s="17" t="s">
        <v>2985</v>
      </c>
      <c r="I284" s="17" t="s">
        <v>526</v>
      </c>
      <c r="J284" s="17" t="s">
        <v>16096</v>
      </c>
      <c r="K284" s="17" t="s">
        <v>5190</v>
      </c>
      <c r="L284" s="17" t="s">
        <v>5190</v>
      </c>
      <c r="M284" s="17" t="s">
        <v>5190</v>
      </c>
      <c r="N284" s="17" t="s">
        <v>5190</v>
      </c>
      <c r="O284" s="236" t="s">
        <v>26520</v>
      </c>
      <c r="P284" s="17">
        <v>0</v>
      </c>
      <c r="Q284" s="17">
        <v>0</v>
      </c>
      <c r="R284" s="17" t="e">
        <v>#REF!</v>
      </c>
    </row>
    <row r="285" spans="1:18" x14ac:dyDescent="0.45">
      <c r="A285" s="258">
        <v>280</v>
      </c>
      <c r="B285" s="259" t="s">
        <v>16097</v>
      </c>
      <c r="C285" s="263" t="s">
        <v>1587</v>
      </c>
      <c r="D285" s="17" t="s">
        <v>3270</v>
      </c>
      <c r="E285" s="261" t="s">
        <v>20880</v>
      </c>
      <c r="F285" s="234" t="s">
        <v>20881</v>
      </c>
      <c r="G285" s="262">
        <v>3</v>
      </c>
      <c r="H285" s="17" t="s">
        <v>2986</v>
      </c>
      <c r="I285" s="17" t="s">
        <v>526</v>
      </c>
      <c r="J285" s="17" t="s">
        <v>16096</v>
      </c>
      <c r="K285" s="17" t="s">
        <v>16097</v>
      </c>
      <c r="L285" s="17" t="s">
        <v>5190</v>
      </c>
      <c r="M285" s="17" t="s">
        <v>5190</v>
      </c>
      <c r="N285" s="17" t="s">
        <v>5190</v>
      </c>
      <c r="O285" s="236" t="s">
        <v>26520</v>
      </c>
      <c r="P285" s="17">
        <v>0</v>
      </c>
      <c r="Q285" s="17">
        <v>0</v>
      </c>
      <c r="R285" s="17" t="e">
        <v>#REF!</v>
      </c>
    </row>
    <row r="286" spans="1:18" x14ac:dyDescent="0.45">
      <c r="A286" s="258">
        <v>281</v>
      </c>
      <c r="B286" s="259" t="s">
        <v>16098</v>
      </c>
      <c r="C286" s="263" t="s">
        <v>1587</v>
      </c>
      <c r="D286" s="17" t="s">
        <v>3271</v>
      </c>
      <c r="E286" s="261" t="s">
        <v>20879</v>
      </c>
      <c r="F286" s="234" t="s">
        <v>20880</v>
      </c>
      <c r="G286" s="262">
        <v>4</v>
      </c>
      <c r="H286" s="17" t="s">
        <v>2987</v>
      </c>
      <c r="I286" s="17" t="s">
        <v>526</v>
      </c>
      <c r="J286" s="17" t="s">
        <v>16096</v>
      </c>
      <c r="K286" s="17" t="s">
        <v>16097</v>
      </c>
      <c r="L286" s="17" t="s">
        <v>16098</v>
      </c>
      <c r="M286" s="17" t="s">
        <v>5190</v>
      </c>
      <c r="N286" s="17" t="s">
        <v>5190</v>
      </c>
      <c r="O286" s="236" t="s">
        <v>26520</v>
      </c>
      <c r="P286" s="17">
        <v>0</v>
      </c>
      <c r="Q286" s="17">
        <v>0</v>
      </c>
      <c r="R286" s="17" t="e">
        <v>#REF!</v>
      </c>
    </row>
    <row r="287" spans="1:18" x14ac:dyDescent="0.45">
      <c r="A287" s="258">
        <v>282</v>
      </c>
      <c r="B287" s="259" t="s">
        <v>16099</v>
      </c>
      <c r="C287" s="263" t="s">
        <v>1588</v>
      </c>
      <c r="D287" s="17" t="s">
        <v>3272</v>
      </c>
      <c r="E287" s="261" t="s">
        <v>20878</v>
      </c>
      <c r="F287" s="234" t="s">
        <v>20879</v>
      </c>
      <c r="G287" s="262">
        <v>5</v>
      </c>
      <c r="H287" s="17" t="s">
        <v>2988</v>
      </c>
      <c r="I287" s="17" t="s">
        <v>526</v>
      </c>
      <c r="J287" s="17" t="s">
        <v>16096</v>
      </c>
      <c r="K287" s="17" t="s">
        <v>16097</v>
      </c>
      <c r="L287" s="17" t="s">
        <v>16098</v>
      </c>
      <c r="M287" s="17" t="s">
        <v>16099</v>
      </c>
      <c r="N287" s="17" t="s">
        <v>5190</v>
      </c>
      <c r="O287" s="236" t="s">
        <v>5191</v>
      </c>
      <c r="P287" s="17">
        <v>1</v>
      </c>
      <c r="Q287" s="17">
        <v>1</v>
      </c>
      <c r="R287" s="17" t="e">
        <v>#REF!</v>
      </c>
    </row>
    <row r="288" spans="1:18" x14ac:dyDescent="0.45">
      <c r="A288" s="258">
        <v>283</v>
      </c>
      <c r="B288" s="259" t="s">
        <v>16100</v>
      </c>
      <c r="C288" s="263" t="s">
        <v>1589</v>
      </c>
      <c r="D288" s="17" t="s">
        <v>3273</v>
      </c>
      <c r="E288" s="261" t="s">
        <v>20877</v>
      </c>
      <c r="F288" s="234" t="s">
        <v>20879</v>
      </c>
      <c r="G288" s="262">
        <v>5</v>
      </c>
      <c r="H288" s="17" t="s">
        <v>2988</v>
      </c>
      <c r="I288" s="17" t="s">
        <v>526</v>
      </c>
      <c r="J288" s="17" t="s">
        <v>16096</v>
      </c>
      <c r="K288" s="17" t="s">
        <v>16097</v>
      </c>
      <c r="L288" s="17" t="s">
        <v>16098</v>
      </c>
      <c r="M288" s="17" t="s">
        <v>16100</v>
      </c>
      <c r="N288" s="17" t="s">
        <v>5190</v>
      </c>
      <c r="O288" s="236" t="s">
        <v>5191</v>
      </c>
      <c r="P288" s="17">
        <v>1</v>
      </c>
      <c r="Q288" s="17">
        <v>1</v>
      </c>
      <c r="R288" s="17" t="e">
        <v>#REF!</v>
      </c>
    </row>
    <row r="289" spans="1:18" x14ac:dyDescent="0.45">
      <c r="A289" s="258">
        <v>284</v>
      </c>
      <c r="B289" s="259" t="s">
        <v>16101</v>
      </c>
      <c r="C289" s="263" t="s">
        <v>1590</v>
      </c>
      <c r="D289" s="17" t="s">
        <v>3274</v>
      </c>
      <c r="E289" s="261" t="s">
        <v>20876</v>
      </c>
      <c r="F289" s="234" t="s">
        <v>20881</v>
      </c>
      <c r="G289" s="262">
        <v>3</v>
      </c>
      <c r="H289" s="17" t="s">
        <v>2986</v>
      </c>
      <c r="I289" s="17" t="s">
        <v>526</v>
      </c>
      <c r="J289" s="17" t="s">
        <v>16096</v>
      </c>
      <c r="K289" s="17" t="s">
        <v>16101</v>
      </c>
      <c r="L289" s="17" t="s">
        <v>5190</v>
      </c>
      <c r="M289" s="17" t="s">
        <v>5190</v>
      </c>
      <c r="N289" s="17" t="s">
        <v>5190</v>
      </c>
      <c r="O289" s="236" t="s">
        <v>26520</v>
      </c>
      <c r="P289" s="17">
        <v>0</v>
      </c>
      <c r="Q289" s="17">
        <v>0</v>
      </c>
      <c r="R289" s="17" t="e">
        <v>#REF!</v>
      </c>
    </row>
    <row r="290" spans="1:18" x14ac:dyDescent="0.45">
      <c r="A290" s="258">
        <v>285</v>
      </c>
      <c r="B290" s="259" t="s">
        <v>16102</v>
      </c>
      <c r="C290" s="263" t="s">
        <v>1591</v>
      </c>
      <c r="D290" s="17" t="s">
        <v>3275</v>
      </c>
      <c r="E290" s="261" t="s">
        <v>20875</v>
      </c>
      <c r="F290" s="234" t="s">
        <v>20876</v>
      </c>
      <c r="G290" s="262">
        <v>4</v>
      </c>
      <c r="H290" s="17" t="s">
        <v>2987</v>
      </c>
      <c r="I290" s="17" t="s">
        <v>526</v>
      </c>
      <c r="J290" s="17" t="s">
        <v>16096</v>
      </c>
      <c r="K290" s="17" t="s">
        <v>16101</v>
      </c>
      <c r="L290" s="17" t="s">
        <v>16102</v>
      </c>
      <c r="M290" s="17" t="s">
        <v>5190</v>
      </c>
      <c r="N290" s="17" t="s">
        <v>5190</v>
      </c>
      <c r="O290" s="236" t="s">
        <v>26520</v>
      </c>
      <c r="P290" s="17">
        <v>0</v>
      </c>
      <c r="Q290" s="17">
        <v>0</v>
      </c>
      <c r="R290" s="17" t="e">
        <v>#REF!</v>
      </c>
    </row>
    <row r="291" spans="1:18" x14ac:dyDescent="0.45">
      <c r="A291" s="258">
        <v>286</v>
      </c>
      <c r="B291" s="259" t="s">
        <v>16103</v>
      </c>
      <c r="C291" s="263" t="s">
        <v>1592</v>
      </c>
      <c r="D291" s="17" t="s">
        <v>3276</v>
      </c>
      <c r="E291" s="261" t="s">
        <v>20874</v>
      </c>
      <c r="F291" s="234" t="s">
        <v>20875</v>
      </c>
      <c r="G291" s="262">
        <v>5</v>
      </c>
      <c r="H291" s="17" t="s">
        <v>2988</v>
      </c>
      <c r="I291" s="17" t="s">
        <v>526</v>
      </c>
      <c r="J291" s="17" t="s">
        <v>16096</v>
      </c>
      <c r="K291" s="17" t="s">
        <v>16101</v>
      </c>
      <c r="L291" s="17" t="s">
        <v>16102</v>
      </c>
      <c r="M291" s="17" t="s">
        <v>16103</v>
      </c>
      <c r="N291" s="17" t="s">
        <v>5190</v>
      </c>
      <c r="O291" s="236" t="s">
        <v>5191</v>
      </c>
      <c r="P291" s="17">
        <v>2</v>
      </c>
      <c r="Q291" s="17">
        <v>2</v>
      </c>
      <c r="R291" s="17" t="e">
        <v>#REF!</v>
      </c>
    </row>
    <row r="292" spans="1:18" x14ac:dyDescent="0.45">
      <c r="A292" s="258">
        <v>287</v>
      </c>
      <c r="B292" s="259" t="s">
        <v>16104</v>
      </c>
      <c r="C292" s="263" t="s">
        <v>1593</v>
      </c>
      <c r="D292" s="17" t="s">
        <v>3277</v>
      </c>
      <c r="E292" s="261" t="s">
        <v>20873</v>
      </c>
      <c r="F292" s="234" t="s">
        <v>20875</v>
      </c>
      <c r="G292" s="262">
        <v>5</v>
      </c>
      <c r="H292" s="17" t="s">
        <v>2988</v>
      </c>
      <c r="I292" s="17" t="s">
        <v>526</v>
      </c>
      <c r="J292" s="17" t="s">
        <v>16096</v>
      </c>
      <c r="K292" s="17" t="s">
        <v>16101</v>
      </c>
      <c r="L292" s="17" t="s">
        <v>16102</v>
      </c>
      <c r="M292" s="17" t="s">
        <v>16104</v>
      </c>
      <c r="N292" s="17" t="s">
        <v>5190</v>
      </c>
      <c r="O292" s="236" t="s">
        <v>5191</v>
      </c>
      <c r="P292" s="17">
        <v>1</v>
      </c>
      <c r="Q292" s="17">
        <v>1</v>
      </c>
      <c r="R292" s="17" t="e">
        <v>#REF!</v>
      </c>
    </row>
    <row r="293" spans="1:18" x14ac:dyDescent="0.45">
      <c r="A293" s="258">
        <v>288</v>
      </c>
      <c r="B293" s="259" t="s">
        <v>16105</v>
      </c>
      <c r="C293" s="263" t="s">
        <v>1594</v>
      </c>
      <c r="D293" s="17" t="s">
        <v>3278</v>
      </c>
      <c r="E293" s="261" t="s">
        <v>20872</v>
      </c>
      <c r="F293" s="234" t="s">
        <v>20875</v>
      </c>
      <c r="G293" s="262">
        <v>5</v>
      </c>
      <c r="H293" s="17" t="s">
        <v>2988</v>
      </c>
      <c r="I293" s="17" t="s">
        <v>526</v>
      </c>
      <c r="J293" s="17" t="s">
        <v>16096</v>
      </c>
      <c r="K293" s="17" t="s">
        <v>16101</v>
      </c>
      <c r="L293" s="17" t="s">
        <v>16102</v>
      </c>
      <c r="M293" s="17" t="s">
        <v>16105</v>
      </c>
      <c r="N293" s="17" t="s">
        <v>5190</v>
      </c>
      <c r="O293" s="236" t="s">
        <v>5191</v>
      </c>
      <c r="P293" s="17">
        <v>1</v>
      </c>
      <c r="Q293" s="17">
        <v>1</v>
      </c>
      <c r="R293" s="17" t="e">
        <v>#REF!</v>
      </c>
    </row>
    <row r="294" spans="1:18" x14ac:dyDescent="0.45">
      <c r="A294" s="258">
        <v>289</v>
      </c>
      <c r="B294" s="259" t="s">
        <v>16106</v>
      </c>
      <c r="C294" s="263" t="s">
        <v>1595</v>
      </c>
      <c r="D294" s="17" t="s">
        <v>3279</v>
      </c>
      <c r="E294" s="261" t="s">
        <v>20871</v>
      </c>
      <c r="F294" s="234" t="s">
        <v>20876</v>
      </c>
      <c r="G294" s="262">
        <v>4</v>
      </c>
      <c r="H294" s="17" t="s">
        <v>2987</v>
      </c>
      <c r="I294" s="17" t="s">
        <v>526</v>
      </c>
      <c r="J294" s="17" t="s">
        <v>16096</v>
      </c>
      <c r="K294" s="17" t="s">
        <v>16101</v>
      </c>
      <c r="L294" s="17" t="s">
        <v>16106</v>
      </c>
      <c r="M294" s="17" t="s">
        <v>5190</v>
      </c>
      <c r="N294" s="17" t="s">
        <v>5190</v>
      </c>
      <c r="O294" s="236" t="s">
        <v>26520</v>
      </c>
      <c r="P294" s="17">
        <v>0</v>
      </c>
      <c r="Q294" s="17">
        <v>0</v>
      </c>
      <c r="R294" s="17" t="e">
        <v>#REF!</v>
      </c>
    </row>
    <row r="295" spans="1:18" x14ac:dyDescent="0.45">
      <c r="A295" s="258">
        <v>290</v>
      </c>
      <c r="B295" s="259" t="s">
        <v>16107</v>
      </c>
      <c r="C295" s="263" t="s">
        <v>1596</v>
      </c>
      <c r="D295" s="17" t="s">
        <v>3280</v>
      </c>
      <c r="E295" s="261" t="s">
        <v>20870</v>
      </c>
      <c r="F295" s="234" t="s">
        <v>20871</v>
      </c>
      <c r="G295" s="262">
        <v>5</v>
      </c>
      <c r="H295" s="17" t="s">
        <v>2988</v>
      </c>
      <c r="I295" s="17" t="s">
        <v>526</v>
      </c>
      <c r="J295" s="17" t="s">
        <v>16096</v>
      </c>
      <c r="K295" s="17" t="s">
        <v>16101</v>
      </c>
      <c r="L295" s="17" t="s">
        <v>16106</v>
      </c>
      <c r="M295" s="17" t="s">
        <v>16107</v>
      </c>
      <c r="N295" s="17" t="s">
        <v>5190</v>
      </c>
      <c r="O295" s="236" t="s">
        <v>5191</v>
      </c>
      <c r="P295" s="17">
        <v>2</v>
      </c>
      <c r="Q295" s="17">
        <v>2</v>
      </c>
      <c r="R295" s="17" t="e">
        <v>#REF!</v>
      </c>
    </row>
    <row r="296" spans="1:18" x14ac:dyDescent="0.45">
      <c r="A296" s="258">
        <v>291</v>
      </c>
      <c r="B296" s="259" t="s">
        <v>16108</v>
      </c>
      <c r="C296" s="263" t="s">
        <v>1597</v>
      </c>
      <c r="D296" s="17" t="s">
        <v>3281</v>
      </c>
      <c r="E296" s="261" t="s">
        <v>20869</v>
      </c>
      <c r="F296" s="234" t="s">
        <v>20871</v>
      </c>
      <c r="G296" s="262">
        <v>5</v>
      </c>
      <c r="H296" s="17" t="s">
        <v>2988</v>
      </c>
      <c r="I296" s="17" t="s">
        <v>526</v>
      </c>
      <c r="J296" s="17" t="s">
        <v>16096</v>
      </c>
      <c r="K296" s="17" t="s">
        <v>16101</v>
      </c>
      <c r="L296" s="17" t="s">
        <v>16106</v>
      </c>
      <c r="M296" s="17" t="s">
        <v>16108</v>
      </c>
      <c r="N296" s="17" t="s">
        <v>5190</v>
      </c>
      <c r="O296" s="236" t="s">
        <v>5191</v>
      </c>
      <c r="P296" s="17">
        <v>1</v>
      </c>
      <c r="Q296" s="17">
        <v>1</v>
      </c>
      <c r="R296" s="17" t="e">
        <v>#REF!</v>
      </c>
    </row>
    <row r="297" spans="1:18" x14ac:dyDescent="0.45">
      <c r="A297" s="258">
        <v>292</v>
      </c>
      <c r="B297" s="259" t="s">
        <v>16109</v>
      </c>
      <c r="C297" s="263" t="s">
        <v>1598</v>
      </c>
      <c r="D297" s="17" t="s">
        <v>3282</v>
      </c>
      <c r="E297" s="261" t="s">
        <v>20868</v>
      </c>
      <c r="F297" s="234" t="s">
        <v>20871</v>
      </c>
      <c r="G297" s="262">
        <v>5</v>
      </c>
      <c r="H297" s="17" t="s">
        <v>2988</v>
      </c>
      <c r="I297" s="17" t="s">
        <v>526</v>
      </c>
      <c r="J297" s="17" t="s">
        <v>16096</v>
      </c>
      <c r="K297" s="17" t="s">
        <v>16101</v>
      </c>
      <c r="L297" s="17" t="s">
        <v>16106</v>
      </c>
      <c r="M297" s="17" t="s">
        <v>16109</v>
      </c>
      <c r="N297" s="17" t="s">
        <v>5190</v>
      </c>
      <c r="O297" s="236" t="s">
        <v>5191</v>
      </c>
      <c r="P297" s="17">
        <v>2</v>
      </c>
      <c r="Q297" s="17">
        <v>2</v>
      </c>
      <c r="R297" s="17" t="e">
        <v>#REF!</v>
      </c>
    </row>
    <row r="298" spans="1:18" x14ac:dyDescent="0.45">
      <c r="A298" s="258">
        <v>293</v>
      </c>
      <c r="B298" s="259" t="s">
        <v>16110</v>
      </c>
      <c r="C298" s="263" t="s">
        <v>1599</v>
      </c>
      <c r="D298" s="17" t="s">
        <v>3283</v>
      </c>
      <c r="E298" s="261" t="s">
        <v>20867</v>
      </c>
      <c r="F298" s="234" t="s">
        <v>20876</v>
      </c>
      <c r="G298" s="262">
        <v>4</v>
      </c>
      <c r="H298" s="17" t="s">
        <v>2987</v>
      </c>
      <c r="I298" s="17" t="s">
        <v>526</v>
      </c>
      <c r="J298" s="17" t="s">
        <v>16096</v>
      </c>
      <c r="K298" s="17" t="s">
        <v>16101</v>
      </c>
      <c r="L298" s="17" t="s">
        <v>16110</v>
      </c>
      <c r="M298" s="17" t="s">
        <v>5190</v>
      </c>
      <c r="N298" s="17" t="s">
        <v>5190</v>
      </c>
      <c r="O298" s="236" t="s">
        <v>26520</v>
      </c>
      <c r="P298" s="17">
        <v>0</v>
      </c>
      <c r="Q298" s="17">
        <v>0</v>
      </c>
      <c r="R298" s="17" t="e">
        <v>#REF!</v>
      </c>
    </row>
    <row r="299" spans="1:18" x14ac:dyDescent="0.45">
      <c r="A299" s="258">
        <v>294</v>
      </c>
      <c r="B299" s="259" t="s">
        <v>16111</v>
      </c>
      <c r="C299" s="263" t="s">
        <v>1599</v>
      </c>
      <c r="D299" s="17" t="s">
        <v>3284</v>
      </c>
      <c r="E299" s="261" t="s">
        <v>20866</v>
      </c>
      <c r="F299" s="234" t="s">
        <v>20867</v>
      </c>
      <c r="G299" s="262">
        <v>5</v>
      </c>
      <c r="H299" s="17" t="s">
        <v>2988</v>
      </c>
      <c r="I299" s="17" t="s">
        <v>526</v>
      </c>
      <c r="J299" s="17" t="s">
        <v>16096</v>
      </c>
      <c r="K299" s="17" t="s">
        <v>16101</v>
      </c>
      <c r="L299" s="17" t="s">
        <v>16110</v>
      </c>
      <c r="M299" s="17" t="s">
        <v>16111</v>
      </c>
      <c r="N299" s="17" t="s">
        <v>5191</v>
      </c>
      <c r="O299" s="236" t="s">
        <v>5191</v>
      </c>
      <c r="P299" s="17">
        <v>1</v>
      </c>
      <c r="Q299" s="17">
        <v>1</v>
      </c>
      <c r="R299" s="17" t="e">
        <v>#REF!</v>
      </c>
    </row>
    <row r="300" spans="1:18" x14ac:dyDescent="0.45">
      <c r="A300" s="258">
        <v>295</v>
      </c>
      <c r="B300" s="259" t="s">
        <v>16112</v>
      </c>
      <c r="C300" s="263" t="s">
        <v>1600</v>
      </c>
      <c r="D300" s="17" t="s">
        <v>3285</v>
      </c>
      <c r="E300" s="261" t="s">
        <v>20865</v>
      </c>
      <c r="F300" s="234" t="s">
        <v>20881</v>
      </c>
      <c r="G300" s="262">
        <v>3</v>
      </c>
      <c r="H300" s="17" t="s">
        <v>2986</v>
      </c>
      <c r="I300" s="17" t="s">
        <v>526</v>
      </c>
      <c r="J300" s="17" t="s">
        <v>16096</v>
      </c>
      <c r="K300" s="17" t="s">
        <v>16112</v>
      </c>
      <c r="L300" s="17" t="s">
        <v>5190</v>
      </c>
      <c r="M300" s="17" t="s">
        <v>5190</v>
      </c>
      <c r="N300" s="17" t="s">
        <v>5190</v>
      </c>
      <c r="O300" s="236" t="s">
        <v>26520</v>
      </c>
      <c r="P300" s="17">
        <v>0</v>
      </c>
      <c r="Q300" s="17">
        <v>0</v>
      </c>
      <c r="R300" s="17" t="e">
        <v>#REF!</v>
      </c>
    </row>
    <row r="301" spans="1:18" x14ac:dyDescent="0.45">
      <c r="A301" s="258">
        <v>296</v>
      </c>
      <c r="B301" s="259" t="s">
        <v>16113</v>
      </c>
      <c r="C301" s="263" t="s">
        <v>1601</v>
      </c>
      <c r="D301" s="17" t="s">
        <v>3286</v>
      </c>
      <c r="E301" s="261" t="s">
        <v>20864</v>
      </c>
      <c r="F301" s="234" t="s">
        <v>20865</v>
      </c>
      <c r="G301" s="262">
        <v>4</v>
      </c>
      <c r="H301" s="17" t="s">
        <v>2987</v>
      </c>
      <c r="I301" s="17" t="s">
        <v>526</v>
      </c>
      <c r="J301" s="17" t="s">
        <v>16096</v>
      </c>
      <c r="K301" s="17" t="s">
        <v>16112</v>
      </c>
      <c r="L301" s="17" t="s">
        <v>16113</v>
      </c>
      <c r="M301" s="17" t="s">
        <v>5190</v>
      </c>
      <c r="N301" s="17" t="s">
        <v>5190</v>
      </c>
      <c r="O301" s="236" t="s">
        <v>26520</v>
      </c>
      <c r="P301" s="17">
        <v>0</v>
      </c>
      <c r="Q301" s="17">
        <v>0</v>
      </c>
      <c r="R301" s="17" t="e">
        <v>#REF!</v>
      </c>
    </row>
    <row r="302" spans="1:18" x14ac:dyDescent="0.45">
      <c r="A302" s="258">
        <v>297</v>
      </c>
      <c r="B302" s="259" t="s">
        <v>16114</v>
      </c>
      <c r="C302" s="263" t="s">
        <v>1602</v>
      </c>
      <c r="D302" s="17" t="s">
        <v>3287</v>
      </c>
      <c r="E302" s="261" t="s">
        <v>20863</v>
      </c>
      <c r="F302" s="234" t="s">
        <v>20864</v>
      </c>
      <c r="G302" s="262">
        <v>5</v>
      </c>
      <c r="H302" s="17" t="s">
        <v>2988</v>
      </c>
      <c r="I302" s="17" t="s">
        <v>526</v>
      </c>
      <c r="J302" s="17" t="s">
        <v>16096</v>
      </c>
      <c r="K302" s="17" t="s">
        <v>16112</v>
      </c>
      <c r="L302" s="17" t="s">
        <v>16113</v>
      </c>
      <c r="M302" s="17" t="s">
        <v>16114</v>
      </c>
      <c r="N302" s="17" t="s">
        <v>5190</v>
      </c>
      <c r="O302" s="236" t="s">
        <v>5191</v>
      </c>
      <c r="P302" s="17">
        <v>1</v>
      </c>
      <c r="Q302" s="17">
        <v>1</v>
      </c>
      <c r="R302" s="17" t="e">
        <v>#REF!</v>
      </c>
    </row>
    <row r="303" spans="1:18" x14ac:dyDescent="0.45">
      <c r="A303" s="258">
        <v>298</v>
      </c>
      <c r="B303" s="259" t="s">
        <v>16115</v>
      </c>
      <c r="C303" s="263" t="s">
        <v>1603</v>
      </c>
      <c r="D303" s="17" t="s">
        <v>3288</v>
      </c>
      <c r="E303" s="261" t="s">
        <v>20862</v>
      </c>
      <c r="F303" s="234" t="s">
        <v>20864</v>
      </c>
      <c r="G303" s="262">
        <v>5</v>
      </c>
      <c r="H303" s="17" t="s">
        <v>2988</v>
      </c>
      <c r="I303" s="17" t="s">
        <v>526</v>
      </c>
      <c r="J303" s="17" t="s">
        <v>16096</v>
      </c>
      <c r="K303" s="17" t="s">
        <v>16112</v>
      </c>
      <c r="L303" s="17" t="s">
        <v>16113</v>
      </c>
      <c r="M303" s="17" t="s">
        <v>16115</v>
      </c>
      <c r="N303" s="17" t="s">
        <v>5190</v>
      </c>
      <c r="O303" s="236" t="s">
        <v>5191</v>
      </c>
      <c r="P303" s="17">
        <v>1</v>
      </c>
      <c r="Q303" s="17">
        <v>1</v>
      </c>
      <c r="R303" s="17" t="e">
        <v>#REF!</v>
      </c>
    </row>
    <row r="304" spans="1:18" x14ac:dyDescent="0.45">
      <c r="A304" s="258">
        <v>299</v>
      </c>
      <c r="B304" s="259" t="s">
        <v>16116</v>
      </c>
      <c r="C304" s="263" t="s">
        <v>1604</v>
      </c>
      <c r="D304" s="17" t="s">
        <v>3289</v>
      </c>
      <c r="E304" s="261" t="s">
        <v>20861</v>
      </c>
      <c r="F304" s="234" t="s">
        <v>20865</v>
      </c>
      <c r="G304" s="262">
        <v>4</v>
      </c>
      <c r="H304" s="17" t="s">
        <v>2987</v>
      </c>
      <c r="I304" s="17" t="s">
        <v>526</v>
      </c>
      <c r="J304" s="17" t="s">
        <v>16096</v>
      </c>
      <c r="K304" s="17" t="s">
        <v>16112</v>
      </c>
      <c r="L304" s="17" t="s">
        <v>16116</v>
      </c>
      <c r="M304" s="17" t="s">
        <v>5190</v>
      </c>
      <c r="N304" s="17" t="s">
        <v>5190</v>
      </c>
      <c r="O304" s="236" t="s">
        <v>26520</v>
      </c>
      <c r="P304" s="17">
        <v>0</v>
      </c>
      <c r="Q304" s="17">
        <v>0</v>
      </c>
      <c r="R304" s="17" t="e">
        <v>#REF!</v>
      </c>
    </row>
    <row r="305" spans="1:18" x14ac:dyDescent="0.45">
      <c r="A305" s="258">
        <v>300</v>
      </c>
      <c r="B305" s="259" t="s">
        <v>16117</v>
      </c>
      <c r="C305" s="263" t="s">
        <v>1604</v>
      </c>
      <c r="D305" s="17" t="s">
        <v>3290</v>
      </c>
      <c r="E305" s="261" t="s">
        <v>20860</v>
      </c>
      <c r="F305" s="234" t="s">
        <v>20861</v>
      </c>
      <c r="G305" s="262">
        <v>5</v>
      </c>
      <c r="H305" s="17" t="s">
        <v>2988</v>
      </c>
      <c r="I305" s="17" t="s">
        <v>526</v>
      </c>
      <c r="J305" s="17" t="s">
        <v>16096</v>
      </c>
      <c r="K305" s="17" t="s">
        <v>16112</v>
      </c>
      <c r="L305" s="17" t="s">
        <v>16116</v>
      </c>
      <c r="M305" s="17" t="s">
        <v>16117</v>
      </c>
      <c r="N305" s="17" t="s">
        <v>5191</v>
      </c>
      <c r="O305" s="236" t="s">
        <v>5191</v>
      </c>
      <c r="P305" s="17">
        <v>1</v>
      </c>
      <c r="Q305" s="17">
        <v>1</v>
      </c>
      <c r="R305" s="17" t="e">
        <v>#REF!</v>
      </c>
    </row>
    <row r="306" spans="1:18" x14ac:dyDescent="0.45">
      <c r="A306" s="258">
        <v>301</v>
      </c>
      <c r="B306" s="259" t="s">
        <v>16118</v>
      </c>
      <c r="C306" s="263" t="s">
        <v>1605</v>
      </c>
      <c r="D306" s="17" t="s">
        <v>3291</v>
      </c>
      <c r="E306" s="261" t="s">
        <v>20859</v>
      </c>
      <c r="F306" s="234" t="s">
        <v>20865</v>
      </c>
      <c r="G306" s="262">
        <v>4</v>
      </c>
      <c r="H306" s="17" t="s">
        <v>2987</v>
      </c>
      <c r="I306" s="17" t="s">
        <v>526</v>
      </c>
      <c r="J306" s="17" t="s">
        <v>16096</v>
      </c>
      <c r="K306" s="17" t="s">
        <v>16112</v>
      </c>
      <c r="L306" s="17" t="s">
        <v>16118</v>
      </c>
      <c r="M306" s="17" t="s">
        <v>5190</v>
      </c>
      <c r="N306" s="17" t="s">
        <v>5190</v>
      </c>
      <c r="O306" s="236" t="s">
        <v>26520</v>
      </c>
      <c r="P306" s="17">
        <v>0</v>
      </c>
      <c r="Q306" s="17">
        <v>0</v>
      </c>
      <c r="R306" s="17" t="e">
        <v>#REF!</v>
      </c>
    </row>
    <row r="307" spans="1:18" x14ac:dyDescent="0.45">
      <c r="A307" s="258">
        <v>302</v>
      </c>
      <c r="B307" s="259" t="s">
        <v>16119</v>
      </c>
      <c r="C307" s="263" t="s">
        <v>1606</v>
      </c>
      <c r="D307" s="17" t="s">
        <v>3292</v>
      </c>
      <c r="E307" s="261" t="s">
        <v>20858</v>
      </c>
      <c r="F307" s="234" t="s">
        <v>20859</v>
      </c>
      <c r="G307" s="262">
        <v>5</v>
      </c>
      <c r="H307" s="17" t="s">
        <v>2988</v>
      </c>
      <c r="I307" s="17" t="s">
        <v>526</v>
      </c>
      <c r="J307" s="17" t="s">
        <v>16096</v>
      </c>
      <c r="K307" s="17" t="s">
        <v>16112</v>
      </c>
      <c r="L307" s="17" t="s">
        <v>16118</v>
      </c>
      <c r="M307" s="17" t="s">
        <v>16119</v>
      </c>
      <c r="N307" s="17" t="s">
        <v>5190</v>
      </c>
      <c r="O307" s="236" t="s">
        <v>5191</v>
      </c>
      <c r="P307" s="17">
        <v>1</v>
      </c>
      <c r="Q307" s="17">
        <v>1</v>
      </c>
      <c r="R307" s="17" t="e">
        <v>#REF!</v>
      </c>
    </row>
    <row r="308" spans="1:18" x14ac:dyDescent="0.45">
      <c r="A308" s="258">
        <v>303</v>
      </c>
      <c r="B308" s="259" t="s">
        <v>16120</v>
      </c>
      <c r="C308" s="263" t="s">
        <v>1607</v>
      </c>
      <c r="D308" s="17" t="s">
        <v>3293</v>
      </c>
      <c r="E308" s="261" t="s">
        <v>20857</v>
      </c>
      <c r="F308" s="234" t="s">
        <v>20859</v>
      </c>
      <c r="G308" s="262">
        <v>5</v>
      </c>
      <c r="H308" s="17" t="s">
        <v>2988</v>
      </c>
      <c r="I308" s="17" t="s">
        <v>526</v>
      </c>
      <c r="J308" s="17" t="s">
        <v>16096</v>
      </c>
      <c r="K308" s="17" t="s">
        <v>16112</v>
      </c>
      <c r="L308" s="17" t="s">
        <v>16118</v>
      </c>
      <c r="M308" s="17" t="s">
        <v>16120</v>
      </c>
      <c r="N308" s="17" t="s">
        <v>5190</v>
      </c>
      <c r="O308" s="236" t="s">
        <v>5191</v>
      </c>
      <c r="P308" s="17">
        <v>1</v>
      </c>
      <c r="Q308" s="17">
        <v>1</v>
      </c>
      <c r="R308" s="17" t="e">
        <v>#REF!</v>
      </c>
    </row>
    <row r="309" spans="1:18" x14ac:dyDescent="0.45">
      <c r="A309" s="258">
        <v>304</v>
      </c>
      <c r="B309" s="259" t="s">
        <v>16121</v>
      </c>
      <c r="C309" s="263" t="s">
        <v>1608</v>
      </c>
      <c r="D309" s="17" t="s">
        <v>3294</v>
      </c>
      <c r="E309" s="261" t="s">
        <v>20856</v>
      </c>
      <c r="F309" s="234" t="s">
        <v>20881</v>
      </c>
      <c r="G309" s="262">
        <v>3</v>
      </c>
      <c r="H309" s="17" t="s">
        <v>2986</v>
      </c>
      <c r="I309" s="17" t="s">
        <v>526</v>
      </c>
      <c r="J309" s="17" t="s">
        <v>16096</v>
      </c>
      <c r="K309" s="17" t="s">
        <v>16121</v>
      </c>
      <c r="L309" s="17" t="s">
        <v>5190</v>
      </c>
      <c r="M309" s="17" t="s">
        <v>5190</v>
      </c>
      <c r="N309" s="17" t="s">
        <v>5190</v>
      </c>
      <c r="O309" s="236" t="s">
        <v>26520</v>
      </c>
      <c r="P309" s="17">
        <v>0</v>
      </c>
      <c r="Q309" s="17">
        <v>0</v>
      </c>
      <c r="R309" s="17" t="e">
        <v>#REF!</v>
      </c>
    </row>
    <row r="310" spans="1:18" x14ac:dyDescent="0.45">
      <c r="A310" s="258">
        <v>305</v>
      </c>
      <c r="B310" s="259" t="s">
        <v>16122</v>
      </c>
      <c r="C310" s="263" t="s">
        <v>1609</v>
      </c>
      <c r="D310" s="17" t="s">
        <v>3295</v>
      </c>
      <c r="E310" s="261" t="s">
        <v>20855</v>
      </c>
      <c r="F310" s="234" t="s">
        <v>20856</v>
      </c>
      <c r="G310" s="262">
        <v>4</v>
      </c>
      <c r="H310" s="17" t="s">
        <v>2987</v>
      </c>
      <c r="I310" s="17" t="s">
        <v>526</v>
      </c>
      <c r="J310" s="17" t="s">
        <v>16096</v>
      </c>
      <c r="K310" s="17" t="s">
        <v>16121</v>
      </c>
      <c r="L310" s="17" t="s">
        <v>16122</v>
      </c>
      <c r="M310" s="17" t="s">
        <v>5190</v>
      </c>
      <c r="N310" s="17" t="s">
        <v>5190</v>
      </c>
      <c r="O310" s="236" t="s">
        <v>26520</v>
      </c>
      <c r="P310" s="17">
        <v>0</v>
      </c>
      <c r="Q310" s="17">
        <v>0</v>
      </c>
      <c r="R310" s="17" t="e">
        <v>#REF!</v>
      </c>
    </row>
    <row r="311" spans="1:18" x14ac:dyDescent="0.45">
      <c r="A311" s="258">
        <v>306</v>
      </c>
      <c r="B311" s="259" t="s">
        <v>16123</v>
      </c>
      <c r="C311" s="263" t="s">
        <v>1610</v>
      </c>
      <c r="D311" s="17" t="s">
        <v>3296</v>
      </c>
      <c r="E311" s="261" t="s">
        <v>20854</v>
      </c>
      <c r="F311" s="234" t="s">
        <v>20855</v>
      </c>
      <c r="G311" s="262">
        <v>5</v>
      </c>
      <c r="H311" s="17" t="s">
        <v>2988</v>
      </c>
      <c r="I311" s="17" t="s">
        <v>526</v>
      </c>
      <c r="J311" s="17" t="s">
        <v>16096</v>
      </c>
      <c r="K311" s="17" t="s">
        <v>16121</v>
      </c>
      <c r="L311" s="17" t="s">
        <v>16122</v>
      </c>
      <c r="M311" s="17" t="s">
        <v>16123</v>
      </c>
      <c r="N311" s="17" t="s">
        <v>5190</v>
      </c>
      <c r="O311" s="236" t="s">
        <v>5191</v>
      </c>
      <c r="P311" s="17">
        <v>1</v>
      </c>
      <c r="Q311" s="17">
        <v>1</v>
      </c>
      <c r="R311" s="17" t="e">
        <v>#REF!</v>
      </c>
    </row>
    <row r="312" spans="1:18" x14ac:dyDescent="0.45">
      <c r="A312" s="258">
        <v>307</v>
      </c>
      <c r="B312" s="259" t="s">
        <v>16124</v>
      </c>
      <c r="C312" s="263" t="s">
        <v>1611</v>
      </c>
      <c r="D312" s="17" t="s">
        <v>3297</v>
      </c>
      <c r="E312" s="261" t="s">
        <v>20853</v>
      </c>
      <c r="F312" s="234" t="s">
        <v>20855</v>
      </c>
      <c r="G312" s="262">
        <v>5</v>
      </c>
      <c r="H312" s="17" t="s">
        <v>2988</v>
      </c>
      <c r="I312" s="17" t="s">
        <v>526</v>
      </c>
      <c r="J312" s="17" t="s">
        <v>16096</v>
      </c>
      <c r="K312" s="17" t="s">
        <v>16121</v>
      </c>
      <c r="L312" s="17" t="s">
        <v>16122</v>
      </c>
      <c r="M312" s="17" t="s">
        <v>16124</v>
      </c>
      <c r="N312" s="17" t="s">
        <v>5190</v>
      </c>
      <c r="O312" s="236" t="s">
        <v>5191</v>
      </c>
      <c r="P312" s="17">
        <v>5</v>
      </c>
      <c r="Q312" s="17">
        <v>5</v>
      </c>
      <c r="R312" s="17" t="e">
        <v>#REF!</v>
      </c>
    </row>
    <row r="313" spans="1:18" x14ac:dyDescent="0.45">
      <c r="A313" s="258">
        <v>308</v>
      </c>
      <c r="B313" s="259" t="s">
        <v>16125</v>
      </c>
      <c r="C313" s="263" t="s">
        <v>1612</v>
      </c>
      <c r="D313" s="17" t="s">
        <v>3298</v>
      </c>
      <c r="E313" s="261" t="s">
        <v>20852</v>
      </c>
      <c r="F313" s="234" t="s">
        <v>20856</v>
      </c>
      <c r="G313" s="262">
        <v>4</v>
      </c>
      <c r="H313" s="17" t="s">
        <v>2987</v>
      </c>
      <c r="I313" s="17" t="s">
        <v>526</v>
      </c>
      <c r="J313" s="17" t="s">
        <v>16096</v>
      </c>
      <c r="K313" s="17" t="s">
        <v>16121</v>
      </c>
      <c r="L313" s="17" t="s">
        <v>16125</v>
      </c>
      <c r="M313" s="17" t="s">
        <v>5190</v>
      </c>
      <c r="N313" s="17" t="s">
        <v>5190</v>
      </c>
      <c r="O313" s="236" t="s">
        <v>26520</v>
      </c>
      <c r="P313" s="17">
        <v>0</v>
      </c>
      <c r="Q313" s="17">
        <v>0</v>
      </c>
      <c r="R313" s="17" t="e">
        <v>#REF!</v>
      </c>
    </row>
    <row r="314" spans="1:18" x14ac:dyDescent="0.45">
      <c r="A314" s="258">
        <v>309</v>
      </c>
      <c r="B314" s="259" t="s">
        <v>16126</v>
      </c>
      <c r="C314" s="263" t="s">
        <v>1613</v>
      </c>
      <c r="D314" s="17" t="s">
        <v>3299</v>
      </c>
      <c r="E314" s="261" t="s">
        <v>20851</v>
      </c>
      <c r="F314" s="234" t="s">
        <v>20852</v>
      </c>
      <c r="G314" s="262">
        <v>5</v>
      </c>
      <c r="H314" s="17" t="s">
        <v>2988</v>
      </c>
      <c r="I314" s="17" t="s">
        <v>526</v>
      </c>
      <c r="J314" s="17" t="s">
        <v>16096</v>
      </c>
      <c r="K314" s="17" t="s">
        <v>16121</v>
      </c>
      <c r="L314" s="17" t="s">
        <v>16125</v>
      </c>
      <c r="M314" s="17" t="s">
        <v>16126</v>
      </c>
      <c r="N314" s="17" t="s">
        <v>5190</v>
      </c>
      <c r="O314" s="236" t="s">
        <v>5191</v>
      </c>
      <c r="P314" s="17">
        <v>2</v>
      </c>
      <c r="Q314" s="17">
        <v>2</v>
      </c>
      <c r="R314" s="17" t="e">
        <v>#REF!</v>
      </c>
    </row>
    <row r="315" spans="1:18" x14ac:dyDescent="0.45">
      <c r="A315" s="258">
        <v>310</v>
      </c>
      <c r="B315" s="259" t="s">
        <v>16127</v>
      </c>
      <c r="C315" s="263" t="s">
        <v>1614</v>
      </c>
      <c r="D315" s="17" t="s">
        <v>3300</v>
      </c>
      <c r="E315" s="261" t="s">
        <v>20850</v>
      </c>
      <c r="F315" s="234" t="s">
        <v>20852</v>
      </c>
      <c r="G315" s="262">
        <v>5</v>
      </c>
      <c r="H315" s="17" t="s">
        <v>2988</v>
      </c>
      <c r="I315" s="17" t="s">
        <v>526</v>
      </c>
      <c r="J315" s="17" t="s">
        <v>16096</v>
      </c>
      <c r="K315" s="17" t="s">
        <v>16121</v>
      </c>
      <c r="L315" s="17" t="s">
        <v>16125</v>
      </c>
      <c r="M315" s="17" t="s">
        <v>16127</v>
      </c>
      <c r="N315" s="17" t="s">
        <v>5190</v>
      </c>
      <c r="O315" s="236" t="s">
        <v>5191</v>
      </c>
      <c r="P315" s="17">
        <v>3</v>
      </c>
      <c r="Q315" s="17">
        <v>3</v>
      </c>
      <c r="R315" s="17" t="e">
        <v>#REF!</v>
      </c>
    </row>
    <row r="316" spans="1:18" x14ac:dyDescent="0.45">
      <c r="A316" s="258">
        <v>311</v>
      </c>
      <c r="B316" s="259" t="s">
        <v>16128</v>
      </c>
      <c r="C316" s="263" t="s">
        <v>1615</v>
      </c>
      <c r="D316" s="17" t="s">
        <v>3301</v>
      </c>
      <c r="E316" s="261" t="s">
        <v>20849</v>
      </c>
      <c r="F316" s="234" t="s">
        <v>20852</v>
      </c>
      <c r="G316" s="262">
        <v>5</v>
      </c>
      <c r="H316" s="17" t="s">
        <v>2988</v>
      </c>
      <c r="I316" s="17" t="s">
        <v>526</v>
      </c>
      <c r="J316" s="17" t="s">
        <v>16096</v>
      </c>
      <c r="K316" s="17" t="s">
        <v>16121</v>
      </c>
      <c r="L316" s="17" t="s">
        <v>16125</v>
      </c>
      <c r="M316" s="17" t="s">
        <v>16128</v>
      </c>
      <c r="N316" s="17" t="s">
        <v>5190</v>
      </c>
      <c r="O316" s="236" t="s">
        <v>5191</v>
      </c>
      <c r="P316" s="17">
        <v>2</v>
      </c>
      <c r="Q316" s="17">
        <v>2</v>
      </c>
      <c r="R316" s="17" t="e">
        <v>#REF!</v>
      </c>
    </row>
    <row r="317" spans="1:18" x14ac:dyDescent="0.45">
      <c r="A317" s="258">
        <v>312</v>
      </c>
      <c r="B317" s="259" t="s">
        <v>16129</v>
      </c>
      <c r="C317" s="263" t="s">
        <v>1616</v>
      </c>
      <c r="D317" s="17" t="s">
        <v>3302</v>
      </c>
      <c r="E317" s="261" t="s">
        <v>20848</v>
      </c>
      <c r="F317" s="234" t="s">
        <v>20881</v>
      </c>
      <c r="G317" s="262">
        <v>3</v>
      </c>
      <c r="H317" s="17" t="s">
        <v>2986</v>
      </c>
      <c r="I317" s="17" t="s">
        <v>526</v>
      </c>
      <c r="J317" s="17" t="s">
        <v>16096</v>
      </c>
      <c r="K317" s="17" t="s">
        <v>16129</v>
      </c>
      <c r="L317" s="17" t="s">
        <v>5190</v>
      </c>
      <c r="M317" s="17" t="s">
        <v>5190</v>
      </c>
      <c r="N317" s="17" t="s">
        <v>5190</v>
      </c>
      <c r="O317" s="236" t="s">
        <v>26520</v>
      </c>
      <c r="P317" s="17">
        <v>0</v>
      </c>
      <c r="Q317" s="17">
        <v>0</v>
      </c>
      <c r="R317" s="17" t="e">
        <v>#REF!</v>
      </c>
    </row>
    <row r="318" spans="1:18" x14ac:dyDescent="0.45">
      <c r="A318" s="258">
        <v>313</v>
      </c>
      <c r="B318" s="259" t="s">
        <v>16130</v>
      </c>
      <c r="C318" s="263" t="s">
        <v>1617</v>
      </c>
      <c r="D318" s="17" t="s">
        <v>3303</v>
      </c>
      <c r="E318" s="261" t="s">
        <v>20847</v>
      </c>
      <c r="F318" s="234" t="s">
        <v>20848</v>
      </c>
      <c r="G318" s="262">
        <v>4</v>
      </c>
      <c r="H318" s="17" t="s">
        <v>2987</v>
      </c>
      <c r="I318" s="17" t="s">
        <v>526</v>
      </c>
      <c r="J318" s="17" t="s">
        <v>16096</v>
      </c>
      <c r="K318" s="17" t="s">
        <v>16129</v>
      </c>
      <c r="L318" s="17" t="s">
        <v>16130</v>
      </c>
      <c r="M318" s="17" t="s">
        <v>5190</v>
      </c>
      <c r="N318" s="17" t="s">
        <v>5190</v>
      </c>
      <c r="O318" s="236" t="s">
        <v>26520</v>
      </c>
      <c r="P318" s="17">
        <v>0</v>
      </c>
      <c r="Q318" s="17">
        <v>0</v>
      </c>
      <c r="R318" s="17" t="e">
        <v>#REF!</v>
      </c>
    </row>
    <row r="319" spans="1:18" x14ac:dyDescent="0.45">
      <c r="A319" s="258">
        <v>314</v>
      </c>
      <c r="B319" s="259" t="s">
        <v>16131</v>
      </c>
      <c r="C319" s="263" t="s">
        <v>1618</v>
      </c>
      <c r="D319" s="17" t="s">
        <v>3304</v>
      </c>
      <c r="E319" s="261" t="s">
        <v>20846</v>
      </c>
      <c r="F319" s="234" t="s">
        <v>20847</v>
      </c>
      <c r="G319" s="262">
        <v>5</v>
      </c>
      <c r="H319" s="17" t="s">
        <v>2988</v>
      </c>
      <c r="I319" s="17" t="s">
        <v>526</v>
      </c>
      <c r="J319" s="17" t="s">
        <v>16096</v>
      </c>
      <c r="K319" s="17" t="s">
        <v>16129</v>
      </c>
      <c r="L319" s="17" t="s">
        <v>16130</v>
      </c>
      <c r="M319" s="17" t="s">
        <v>16131</v>
      </c>
      <c r="N319" s="17" t="s">
        <v>5190</v>
      </c>
      <c r="O319" s="236" t="s">
        <v>5191</v>
      </c>
      <c r="P319" s="17">
        <v>2</v>
      </c>
      <c r="Q319" s="17">
        <v>2</v>
      </c>
      <c r="R319" s="17" t="e">
        <v>#REF!</v>
      </c>
    </row>
    <row r="320" spans="1:18" x14ac:dyDescent="0.45">
      <c r="A320" s="258">
        <v>315</v>
      </c>
      <c r="B320" s="259" t="s">
        <v>16132</v>
      </c>
      <c r="C320" s="263" t="s">
        <v>1619</v>
      </c>
      <c r="D320" s="17" t="s">
        <v>3305</v>
      </c>
      <c r="E320" s="261" t="s">
        <v>20845</v>
      </c>
      <c r="F320" s="234" t="s">
        <v>20847</v>
      </c>
      <c r="G320" s="262">
        <v>5</v>
      </c>
      <c r="H320" s="17" t="s">
        <v>2988</v>
      </c>
      <c r="I320" s="17" t="s">
        <v>526</v>
      </c>
      <c r="J320" s="17" t="s">
        <v>16096</v>
      </c>
      <c r="K320" s="17" t="s">
        <v>16129</v>
      </c>
      <c r="L320" s="17" t="s">
        <v>16130</v>
      </c>
      <c r="M320" s="17" t="s">
        <v>16132</v>
      </c>
      <c r="N320" s="17" t="s">
        <v>5190</v>
      </c>
      <c r="O320" s="236" t="s">
        <v>5191</v>
      </c>
      <c r="P320" s="17">
        <v>1</v>
      </c>
      <c r="Q320" s="17">
        <v>1</v>
      </c>
      <c r="R320" s="17" t="e">
        <v>#REF!</v>
      </c>
    </row>
    <row r="321" spans="1:18" x14ac:dyDescent="0.45">
      <c r="A321" s="258">
        <v>316</v>
      </c>
      <c r="B321" s="259" t="s">
        <v>16133</v>
      </c>
      <c r="C321" s="263" t="s">
        <v>1620</v>
      </c>
      <c r="D321" s="17" t="s">
        <v>3306</v>
      </c>
      <c r="E321" s="261" t="s">
        <v>20844</v>
      </c>
      <c r="F321" s="234" t="s">
        <v>20847</v>
      </c>
      <c r="G321" s="262">
        <v>5</v>
      </c>
      <c r="H321" s="17" t="s">
        <v>2988</v>
      </c>
      <c r="I321" s="17" t="s">
        <v>526</v>
      </c>
      <c r="J321" s="17" t="s">
        <v>16096</v>
      </c>
      <c r="K321" s="17" t="s">
        <v>16129</v>
      </c>
      <c r="L321" s="17" t="s">
        <v>16130</v>
      </c>
      <c r="M321" s="17" t="s">
        <v>16133</v>
      </c>
      <c r="N321" s="17" t="s">
        <v>5190</v>
      </c>
      <c r="O321" s="236" t="s">
        <v>5191</v>
      </c>
      <c r="P321" s="17">
        <v>2</v>
      </c>
      <c r="Q321" s="17">
        <v>2</v>
      </c>
      <c r="R321" s="17" t="e">
        <v>#REF!</v>
      </c>
    </row>
    <row r="322" spans="1:18" x14ac:dyDescent="0.45">
      <c r="A322" s="258">
        <v>317</v>
      </c>
      <c r="B322" s="259" t="s">
        <v>16134</v>
      </c>
      <c r="C322" s="263" t="s">
        <v>1621</v>
      </c>
      <c r="D322" s="17" t="s">
        <v>3307</v>
      </c>
      <c r="E322" s="261" t="s">
        <v>20843</v>
      </c>
      <c r="F322" s="234" t="s">
        <v>20847</v>
      </c>
      <c r="G322" s="262">
        <v>5</v>
      </c>
      <c r="H322" s="17" t="s">
        <v>2988</v>
      </c>
      <c r="I322" s="17" t="s">
        <v>526</v>
      </c>
      <c r="J322" s="17" t="s">
        <v>16096</v>
      </c>
      <c r="K322" s="17" t="s">
        <v>16129</v>
      </c>
      <c r="L322" s="17" t="s">
        <v>16130</v>
      </c>
      <c r="M322" s="17" t="s">
        <v>16134</v>
      </c>
      <c r="N322" s="17" t="s">
        <v>5190</v>
      </c>
      <c r="O322" s="236" t="s">
        <v>5191</v>
      </c>
      <c r="P322" s="17">
        <v>2</v>
      </c>
      <c r="Q322" s="17">
        <v>2</v>
      </c>
      <c r="R322" s="17" t="e">
        <v>#REF!</v>
      </c>
    </row>
    <row r="323" spans="1:18" x14ac:dyDescent="0.45">
      <c r="A323" s="258">
        <v>318</v>
      </c>
      <c r="B323" s="259" t="s">
        <v>16135</v>
      </c>
      <c r="C323" s="263" t="s">
        <v>1622</v>
      </c>
      <c r="D323" s="17" t="s">
        <v>3308</v>
      </c>
      <c r="E323" s="261" t="s">
        <v>20842</v>
      </c>
      <c r="F323" s="234" t="s">
        <v>20848</v>
      </c>
      <c r="G323" s="262">
        <v>4</v>
      </c>
      <c r="H323" s="17" t="s">
        <v>2987</v>
      </c>
      <c r="I323" s="17" t="s">
        <v>526</v>
      </c>
      <c r="J323" s="17" t="s">
        <v>16096</v>
      </c>
      <c r="K323" s="17" t="s">
        <v>16129</v>
      </c>
      <c r="L323" s="17" t="s">
        <v>16135</v>
      </c>
      <c r="M323" s="17" t="s">
        <v>5190</v>
      </c>
      <c r="N323" s="17" t="s">
        <v>5190</v>
      </c>
      <c r="O323" s="236" t="s">
        <v>26520</v>
      </c>
      <c r="P323" s="17">
        <v>0</v>
      </c>
      <c r="Q323" s="17">
        <v>0</v>
      </c>
      <c r="R323" s="17" t="e">
        <v>#REF!</v>
      </c>
    </row>
    <row r="324" spans="1:18" x14ac:dyDescent="0.45">
      <c r="A324" s="258">
        <v>319</v>
      </c>
      <c r="B324" s="259" t="s">
        <v>16136</v>
      </c>
      <c r="C324" s="263" t="s">
        <v>1622</v>
      </c>
      <c r="D324" s="17" t="s">
        <v>3309</v>
      </c>
      <c r="E324" s="261" t="s">
        <v>20841</v>
      </c>
      <c r="F324" s="234" t="s">
        <v>20842</v>
      </c>
      <c r="G324" s="262">
        <v>5</v>
      </c>
      <c r="H324" s="17" t="s">
        <v>2988</v>
      </c>
      <c r="I324" s="17" t="s">
        <v>526</v>
      </c>
      <c r="J324" s="17" t="s">
        <v>16096</v>
      </c>
      <c r="K324" s="17" t="s">
        <v>16129</v>
      </c>
      <c r="L324" s="17" t="s">
        <v>16135</v>
      </c>
      <c r="M324" s="17" t="s">
        <v>16136</v>
      </c>
      <c r="N324" s="17" t="s">
        <v>5191</v>
      </c>
      <c r="O324" s="236" t="s">
        <v>5191</v>
      </c>
      <c r="P324" s="17">
        <v>1</v>
      </c>
      <c r="Q324" s="17">
        <v>1</v>
      </c>
      <c r="R324" s="17" t="e">
        <v>#REF!</v>
      </c>
    </row>
    <row r="325" spans="1:18" x14ac:dyDescent="0.45">
      <c r="A325" s="258">
        <v>320</v>
      </c>
      <c r="B325" s="259" t="s">
        <v>16137</v>
      </c>
      <c r="C325" s="263" t="s">
        <v>1623</v>
      </c>
      <c r="D325" s="17" t="s">
        <v>3310</v>
      </c>
      <c r="E325" s="261" t="s">
        <v>20840</v>
      </c>
      <c r="F325" s="234" t="s">
        <v>20881</v>
      </c>
      <c r="G325" s="262">
        <v>3</v>
      </c>
      <c r="H325" s="17" t="s">
        <v>2986</v>
      </c>
      <c r="I325" s="17" t="s">
        <v>526</v>
      </c>
      <c r="J325" s="17" t="s">
        <v>16096</v>
      </c>
      <c r="K325" s="17" t="s">
        <v>16137</v>
      </c>
      <c r="L325" s="17" t="s">
        <v>5190</v>
      </c>
      <c r="M325" s="17" t="s">
        <v>5190</v>
      </c>
      <c r="N325" s="17" t="s">
        <v>5190</v>
      </c>
      <c r="O325" s="236" t="s">
        <v>26520</v>
      </c>
      <c r="P325" s="17">
        <v>0</v>
      </c>
      <c r="Q325" s="17">
        <v>0</v>
      </c>
      <c r="R325" s="17" t="e">
        <v>#REF!</v>
      </c>
    </row>
    <row r="326" spans="1:18" x14ac:dyDescent="0.45">
      <c r="A326" s="258">
        <v>321</v>
      </c>
      <c r="B326" s="259" t="s">
        <v>16138</v>
      </c>
      <c r="C326" s="263" t="s">
        <v>1623</v>
      </c>
      <c r="D326" s="17" t="s">
        <v>3311</v>
      </c>
      <c r="E326" s="261" t="s">
        <v>20839</v>
      </c>
      <c r="F326" s="234" t="s">
        <v>20840</v>
      </c>
      <c r="G326" s="262">
        <v>4</v>
      </c>
      <c r="H326" s="17" t="s">
        <v>2987</v>
      </c>
      <c r="I326" s="17" t="s">
        <v>526</v>
      </c>
      <c r="J326" s="17" t="s">
        <v>16096</v>
      </c>
      <c r="K326" s="17" t="s">
        <v>16137</v>
      </c>
      <c r="L326" s="17" t="s">
        <v>16138</v>
      </c>
      <c r="M326" s="17" t="s">
        <v>5190</v>
      </c>
      <c r="N326" s="17" t="s">
        <v>5190</v>
      </c>
      <c r="O326" s="236" t="s">
        <v>26520</v>
      </c>
      <c r="P326" s="17">
        <v>0</v>
      </c>
      <c r="Q326" s="17">
        <v>0</v>
      </c>
      <c r="R326" s="17" t="e">
        <v>#REF!</v>
      </c>
    </row>
    <row r="327" spans="1:18" x14ac:dyDescent="0.45">
      <c r="A327" s="258">
        <v>322</v>
      </c>
      <c r="B327" s="259" t="s">
        <v>16139</v>
      </c>
      <c r="C327" s="263" t="s">
        <v>1624</v>
      </c>
      <c r="D327" s="17" t="s">
        <v>3312</v>
      </c>
      <c r="E327" s="261" t="s">
        <v>20838</v>
      </c>
      <c r="F327" s="234" t="s">
        <v>20839</v>
      </c>
      <c r="G327" s="262">
        <v>5</v>
      </c>
      <c r="H327" s="17" t="s">
        <v>2988</v>
      </c>
      <c r="I327" s="17" t="s">
        <v>526</v>
      </c>
      <c r="J327" s="17" t="s">
        <v>16096</v>
      </c>
      <c r="K327" s="17" t="s">
        <v>16137</v>
      </c>
      <c r="L327" s="17" t="s">
        <v>16138</v>
      </c>
      <c r="M327" s="17" t="s">
        <v>16139</v>
      </c>
      <c r="N327" s="17" t="s">
        <v>5190</v>
      </c>
      <c r="O327" s="236" t="s">
        <v>5191</v>
      </c>
      <c r="P327" s="17">
        <v>1</v>
      </c>
      <c r="Q327" s="17">
        <v>1</v>
      </c>
      <c r="R327" s="17" t="e">
        <v>#REF!</v>
      </c>
    </row>
    <row r="328" spans="1:18" x14ac:dyDescent="0.45">
      <c r="A328" s="258">
        <v>323</v>
      </c>
      <c r="B328" s="259" t="s">
        <v>16140</v>
      </c>
      <c r="C328" s="263" t="s">
        <v>1625</v>
      </c>
      <c r="D328" s="17" t="s">
        <v>3313</v>
      </c>
      <c r="E328" s="261" t="s">
        <v>20837</v>
      </c>
      <c r="F328" s="234" t="s">
        <v>20839</v>
      </c>
      <c r="G328" s="262">
        <v>5</v>
      </c>
      <c r="H328" s="17" t="s">
        <v>2988</v>
      </c>
      <c r="I328" s="17" t="s">
        <v>526</v>
      </c>
      <c r="J328" s="17" t="s">
        <v>16096</v>
      </c>
      <c r="K328" s="17" t="s">
        <v>16137</v>
      </c>
      <c r="L328" s="17" t="s">
        <v>16138</v>
      </c>
      <c r="M328" s="17" t="s">
        <v>16140</v>
      </c>
      <c r="N328" s="17" t="s">
        <v>5190</v>
      </c>
      <c r="O328" s="236" t="s">
        <v>5191</v>
      </c>
      <c r="P328" s="17">
        <v>2</v>
      </c>
      <c r="Q328" s="17">
        <v>2</v>
      </c>
      <c r="R328" s="17" t="e">
        <v>#REF!</v>
      </c>
    </row>
    <row r="329" spans="1:18" x14ac:dyDescent="0.45">
      <c r="A329" s="258">
        <v>324</v>
      </c>
      <c r="B329" s="259" t="s">
        <v>16141</v>
      </c>
      <c r="C329" s="263" t="s">
        <v>1626</v>
      </c>
      <c r="D329" s="17" t="s">
        <v>3314</v>
      </c>
      <c r="E329" s="261" t="s">
        <v>20836</v>
      </c>
      <c r="F329" s="234" t="s">
        <v>20839</v>
      </c>
      <c r="G329" s="262">
        <v>5</v>
      </c>
      <c r="H329" s="17" t="s">
        <v>2988</v>
      </c>
      <c r="I329" s="17" t="s">
        <v>526</v>
      </c>
      <c r="J329" s="17" t="s">
        <v>16096</v>
      </c>
      <c r="K329" s="17" t="s">
        <v>16137</v>
      </c>
      <c r="L329" s="17" t="s">
        <v>16138</v>
      </c>
      <c r="M329" s="17" t="s">
        <v>16141</v>
      </c>
      <c r="N329" s="17" t="s">
        <v>5190</v>
      </c>
      <c r="O329" s="236" t="s">
        <v>5191</v>
      </c>
      <c r="P329" s="17">
        <v>1</v>
      </c>
      <c r="Q329" s="17">
        <v>1</v>
      </c>
      <c r="R329" s="17" t="e">
        <v>#REF!</v>
      </c>
    </row>
    <row r="330" spans="1:18" x14ac:dyDescent="0.45">
      <c r="A330" s="258">
        <v>325</v>
      </c>
      <c r="B330" s="259" t="s">
        <v>16142</v>
      </c>
      <c r="C330" s="263" t="s">
        <v>1627</v>
      </c>
      <c r="D330" s="17" t="s">
        <v>3315</v>
      </c>
      <c r="E330" s="261" t="s">
        <v>20835</v>
      </c>
      <c r="F330" s="234" t="s">
        <v>20839</v>
      </c>
      <c r="G330" s="262">
        <v>5</v>
      </c>
      <c r="H330" s="17" t="s">
        <v>2988</v>
      </c>
      <c r="I330" s="17" t="s">
        <v>526</v>
      </c>
      <c r="J330" s="17" t="s">
        <v>16096</v>
      </c>
      <c r="K330" s="17" t="s">
        <v>16137</v>
      </c>
      <c r="L330" s="17" t="s">
        <v>16138</v>
      </c>
      <c r="M330" s="17" t="s">
        <v>16142</v>
      </c>
      <c r="N330" s="17" t="s">
        <v>5190</v>
      </c>
      <c r="O330" s="236" t="s">
        <v>5191</v>
      </c>
      <c r="P330" s="17">
        <v>1</v>
      </c>
      <c r="Q330" s="17">
        <v>1</v>
      </c>
      <c r="R330" s="17" t="e">
        <v>#REF!</v>
      </c>
    </row>
    <row r="331" spans="1:18" x14ac:dyDescent="0.45">
      <c r="A331" s="258">
        <v>326</v>
      </c>
      <c r="B331" s="259" t="s">
        <v>16143</v>
      </c>
      <c r="C331" s="263" t="s">
        <v>1628</v>
      </c>
      <c r="D331" s="17" t="s">
        <v>3316</v>
      </c>
      <c r="E331" s="261" t="s">
        <v>20834</v>
      </c>
      <c r="F331" s="234" t="s">
        <v>20881</v>
      </c>
      <c r="G331" s="262">
        <v>3</v>
      </c>
      <c r="H331" s="17" t="s">
        <v>2986</v>
      </c>
      <c r="I331" s="17" t="s">
        <v>526</v>
      </c>
      <c r="J331" s="17" t="s">
        <v>16096</v>
      </c>
      <c r="K331" s="17" t="s">
        <v>16143</v>
      </c>
      <c r="L331" s="17" t="s">
        <v>5190</v>
      </c>
      <c r="M331" s="17" t="s">
        <v>5190</v>
      </c>
      <c r="N331" s="17" t="s">
        <v>5190</v>
      </c>
      <c r="O331" s="236" t="s">
        <v>26520</v>
      </c>
      <c r="P331" s="17">
        <v>0</v>
      </c>
      <c r="Q331" s="17">
        <v>0</v>
      </c>
      <c r="R331" s="17" t="e">
        <v>#REF!</v>
      </c>
    </row>
    <row r="332" spans="1:18" x14ac:dyDescent="0.45">
      <c r="A332" s="258">
        <v>327</v>
      </c>
      <c r="B332" s="259" t="s">
        <v>16144</v>
      </c>
      <c r="C332" s="263" t="s">
        <v>1628</v>
      </c>
      <c r="D332" s="17" t="s">
        <v>3317</v>
      </c>
      <c r="E332" s="261" t="s">
        <v>20833</v>
      </c>
      <c r="F332" s="234" t="s">
        <v>20834</v>
      </c>
      <c r="G332" s="262">
        <v>4</v>
      </c>
      <c r="H332" s="17" t="s">
        <v>2987</v>
      </c>
      <c r="I332" s="17" t="s">
        <v>526</v>
      </c>
      <c r="J332" s="17" t="s">
        <v>16096</v>
      </c>
      <c r="K332" s="17" t="s">
        <v>16143</v>
      </c>
      <c r="L332" s="17" t="s">
        <v>16144</v>
      </c>
      <c r="M332" s="17" t="s">
        <v>5190</v>
      </c>
      <c r="N332" s="17" t="s">
        <v>5190</v>
      </c>
      <c r="O332" s="236" t="s">
        <v>26520</v>
      </c>
      <c r="P332" s="17">
        <v>0</v>
      </c>
      <c r="Q332" s="17">
        <v>0</v>
      </c>
      <c r="R332" s="17" t="e">
        <v>#REF!</v>
      </c>
    </row>
    <row r="333" spans="1:18" x14ac:dyDescent="0.45">
      <c r="A333" s="258">
        <v>328</v>
      </c>
      <c r="B333" s="259" t="s">
        <v>16145</v>
      </c>
      <c r="C333" s="263" t="s">
        <v>1628</v>
      </c>
      <c r="D333" s="17" t="s">
        <v>3318</v>
      </c>
      <c r="E333" s="261" t="s">
        <v>20832</v>
      </c>
      <c r="F333" s="234" t="s">
        <v>20833</v>
      </c>
      <c r="G333" s="262">
        <v>5</v>
      </c>
      <c r="H333" s="17" t="s">
        <v>2988</v>
      </c>
      <c r="I333" s="17" t="s">
        <v>526</v>
      </c>
      <c r="J333" s="17" t="s">
        <v>16096</v>
      </c>
      <c r="K333" s="17" t="s">
        <v>16143</v>
      </c>
      <c r="L333" s="17" t="s">
        <v>16144</v>
      </c>
      <c r="M333" s="17" t="s">
        <v>16145</v>
      </c>
      <c r="N333" s="17" t="s">
        <v>5191</v>
      </c>
      <c r="O333" s="236" t="s">
        <v>5191</v>
      </c>
      <c r="P333" s="17">
        <v>6</v>
      </c>
      <c r="Q333" s="17">
        <v>6</v>
      </c>
      <c r="R333" s="17" t="e">
        <v>#REF!</v>
      </c>
    </row>
    <row r="334" spans="1:18" x14ac:dyDescent="0.45">
      <c r="A334" s="258">
        <v>329</v>
      </c>
      <c r="B334" s="259" t="s">
        <v>16146</v>
      </c>
      <c r="C334" s="263" t="s">
        <v>1629</v>
      </c>
      <c r="D334" s="17" t="s">
        <v>3319</v>
      </c>
      <c r="E334" s="261" t="s">
        <v>20831</v>
      </c>
      <c r="F334" s="234" t="s">
        <v>20881</v>
      </c>
      <c r="G334" s="262">
        <v>3</v>
      </c>
      <c r="H334" s="17" t="s">
        <v>2986</v>
      </c>
      <c r="I334" s="17" t="s">
        <v>526</v>
      </c>
      <c r="J334" s="17" t="s">
        <v>16096</v>
      </c>
      <c r="K334" s="17" t="s">
        <v>16146</v>
      </c>
      <c r="L334" s="17" t="s">
        <v>5190</v>
      </c>
      <c r="M334" s="17" t="s">
        <v>5190</v>
      </c>
      <c r="N334" s="17" t="s">
        <v>5190</v>
      </c>
      <c r="O334" s="236" t="s">
        <v>26520</v>
      </c>
      <c r="P334" s="17">
        <v>0</v>
      </c>
      <c r="Q334" s="17">
        <v>0</v>
      </c>
      <c r="R334" s="17" t="e">
        <v>#REF!</v>
      </c>
    </row>
    <row r="335" spans="1:18" x14ac:dyDescent="0.45">
      <c r="A335" s="258">
        <v>330</v>
      </c>
      <c r="B335" s="259" t="s">
        <v>16147</v>
      </c>
      <c r="C335" s="263" t="s">
        <v>1630</v>
      </c>
      <c r="D335" s="17" t="s">
        <v>3320</v>
      </c>
      <c r="E335" s="261" t="s">
        <v>20830</v>
      </c>
      <c r="F335" s="234" t="s">
        <v>20831</v>
      </c>
      <c r="G335" s="262">
        <v>4</v>
      </c>
      <c r="H335" s="17" t="s">
        <v>2987</v>
      </c>
      <c r="I335" s="17" t="s">
        <v>526</v>
      </c>
      <c r="J335" s="17" t="s">
        <v>16096</v>
      </c>
      <c r="K335" s="17" t="s">
        <v>16146</v>
      </c>
      <c r="L335" s="17" t="s">
        <v>16147</v>
      </c>
      <c r="M335" s="17" t="s">
        <v>5190</v>
      </c>
      <c r="N335" s="17" t="s">
        <v>5190</v>
      </c>
      <c r="O335" s="236" t="s">
        <v>26520</v>
      </c>
      <c r="P335" s="17">
        <v>0</v>
      </c>
      <c r="Q335" s="17">
        <v>0</v>
      </c>
      <c r="R335" s="17" t="e">
        <v>#REF!</v>
      </c>
    </row>
    <row r="336" spans="1:18" x14ac:dyDescent="0.45">
      <c r="A336" s="258">
        <v>331</v>
      </c>
      <c r="B336" s="259" t="s">
        <v>16148</v>
      </c>
      <c r="C336" s="263" t="s">
        <v>1631</v>
      </c>
      <c r="D336" s="17" t="s">
        <v>3321</v>
      </c>
      <c r="E336" s="261" t="s">
        <v>20829</v>
      </c>
      <c r="F336" s="234" t="s">
        <v>20830</v>
      </c>
      <c r="G336" s="262">
        <v>5</v>
      </c>
      <c r="H336" s="17" t="s">
        <v>2988</v>
      </c>
      <c r="I336" s="17" t="s">
        <v>526</v>
      </c>
      <c r="J336" s="17" t="s">
        <v>16096</v>
      </c>
      <c r="K336" s="17" t="s">
        <v>16146</v>
      </c>
      <c r="L336" s="17" t="s">
        <v>16147</v>
      </c>
      <c r="M336" s="17" t="s">
        <v>16148</v>
      </c>
      <c r="N336" s="17" t="s">
        <v>5190</v>
      </c>
      <c r="O336" s="236" t="s">
        <v>5191</v>
      </c>
      <c r="P336" s="17">
        <v>1</v>
      </c>
      <c r="Q336" s="17">
        <v>1</v>
      </c>
      <c r="R336" s="17" t="e">
        <v>#REF!</v>
      </c>
    </row>
    <row r="337" spans="1:18" x14ac:dyDescent="0.45">
      <c r="A337" s="258">
        <v>332</v>
      </c>
      <c r="B337" s="259" t="s">
        <v>16149</v>
      </c>
      <c r="C337" s="263" t="s">
        <v>1632</v>
      </c>
      <c r="D337" s="17" t="s">
        <v>3322</v>
      </c>
      <c r="E337" s="261" t="s">
        <v>20828</v>
      </c>
      <c r="F337" s="234" t="s">
        <v>20830</v>
      </c>
      <c r="G337" s="262">
        <v>5</v>
      </c>
      <c r="H337" s="17" t="s">
        <v>2988</v>
      </c>
      <c r="I337" s="17" t="s">
        <v>526</v>
      </c>
      <c r="J337" s="17" t="s">
        <v>16096</v>
      </c>
      <c r="K337" s="17" t="s">
        <v>16146</v>
      </c>
      <c r="L337" s="17" t="s">
        <v>16147</v>
      </c>
      <c r="M337" s="17" t="s">
        <v>16149</v>
      </c>
      <c r="N337" s="17" t="s">
        <v>5190</v>
      </c>
      <c r="O337" s="236" t="s">
        <v>5191</v>
      </c>
      <c r="P337" s="17">
        <v>1</v>
      </c>
      <c r="Q337" s="17">
        <v>1</v>
      </c>
      <c r="R337" s="17" t="e">
        <v>#REF!</v>
      </c>
    </row>
    <row r="338" spans="1:18" x14ac:dyDescent="0.45">
      <c r="A338" s="258">
        <v>333</v>
      </c>
      <c r="B338" s="259" t="s">
        <v>16150</v>
      </c>
      <c r="C338" s="263" t="s">
        <v>1633</v>
      </c>
      <c r="D338" s="17" t="s">
        <v>3323</v>
      </c>
      <c r="E338" s="261" t="s">
        <v>20827</v>
      </c>
      <c r="F338" s="234" t="s">
        <v>20830</v>
      </c>
      <c r="G338" s="262">
        <v>5</v>
      </c>
      <c r="H338" s="17" t="s">
        <v>2988</v>
      </c>
      <c r="I338" s="17" t="s">
        <v>526</v>
      </c>
      <c r="J338" s="17" t="s">
        <v>16096</v>
      </c>
      <c r="K338" s="17" t="s">
        <v>16146</v>
      </c>
      <c r="L338" s="17" t="s">
        <v>16147</v>
      </c>
      <c r="M338" s="17" t="s">
        <v>16150</v>
      </c>
      <c r="N338" s="17" t="s">
        <v>5190</v>
      </c>
      <c r="O338" s="236" t="s">
        <v>5191</v>
      </c>
      <c r="P338" s="17">
        <v>1</v>
      </c>
      <c r="Q338" s="17">
        <v>1</v>
      </c>
      <c r="R338" s="17" t="e">
        <v>#REF!</v>
      </c>
    </row>
    <row r="339" spans="1:18" x14ac:dyDescent="0.45">
      <c r="A339" s="258">
        <v>334</v>
      </c>
      <c r="B339" s="259" t="s">
        <v>16151</v>
      </c>
      <c r="C339" s="263" t="s">
        <v>1634</v>
      </c>
      <c r="D339" s="17" t="s">
        <v>3324</v>
      </c>
      <c r="E339" s="261" t="s">
        <v>20826</v>
      </c>
      <c r="F339" s="234" t="s">
        <v>20831</v>
      </c>
      <c r="G339" s="262">
        <v>4</v>
      </c>
      <c r="H339" s="17" t="s">
        <v>2987</v>
      </c>
      <c r="I339" s="17" t="s">
        <v>526</v>
      </c>
      <c r="J339" s="17" t="s">
        <v>16096</v>
      </c>
      <c r="K339" s="17" t="s">
        <v>16146</v>
      </c>
      <c r="L339" s="17" t="s">
        <v>16151</v>
      </c>
      <c r="M339" s="17" t="s">
        <v>5190</v>
      </c>
      <c r="N339" s="17" t="s">
        <v>5190</v>
      </c>
      <c r="O339" s="236" t="s">
        <v>26520</v>
      </c>
      <c r="P339" s="17">
        <v>0</v>
      </c>
      <c r="Q339" s="17">
        <v>0</v>
      </c>
      <c r="R339" s="17" t="e">
        <v>#REF!</v>
      </c>
    </row>
    <row r="340" spans="1:18" x14ac:dyDescent="0.45">
      <c r="A340" s="258">
        <v>335</v>
      </c>
      <c r="B340" s="259" t="s">
        <v>16152</v>
      </c>
      <c r="C340" s="263" t="s">
        <v>1635</v>
      </c>
      <c r="D340" s="17" t="s">
        <v>3325</v>
      </c>
      <c r="E340" s="261" t="s">
        <v>20825</v>
      </c>
      <c r="F340" s="234" t="s">
        <v>20826</v>
      </c>
      <c r="G340" s="262">
        <v>5</v>
      </c>
      <c r="H340" s="17" t="s">
        <v>2988</v>
      </c>
      <c r="I340" s="17" t="s">
        <v>526</v>
      </c>
      <c r="J340" s="17" t="s">
        <v>16096</v>
      </c>
      <c r="K340" s="17" t="s">
        <v>16146</v>
      </c>
      <c r="L340" s="17" t="s">
        <v>16151</v>
      </c>
      <c r="M340" s="17" t="s">
        <v>16152</v>
      </c>
      <c r="N340" s="17" t="s">
        <v>5190</v>
      </c>
      <c r="O340" s="236" t="s">
        <v>5191</v>
      </c>
      <c r="P340" s="17">
        <v>1</v>
      </c>
      <c r="Q340" s="17">
        <v>1</v>
      </c>
      <c r="R340" s="17" t="e">
        <v>#REF!</v>
      </c>
    </row>
    <row r="341" spans="1:18" x14ac:dyDescent="0.45">
      <c r="A341" s="258">
        <v>336</v>
      </c>
      <c r="B341" s="259" t="s">
        <v>16153</v>
      </c>
      <c r="C341" s="263" t="s">
        <v>1636</v>
      </c>
      <c r="D341" s="17" t="s">
        <v>3326</v>
      </c>
      <c r="E341" s="261" t="s">
        <v>20824</v>
      </c>
      <c r="F341" s="234" t="s">
        <v>20826</v>
      </c>
      <c r="G341" s="262">
        <v>5</v>
      </c>
      <c r="H341" s="17" t="s">
        <v>2988</v>
      </c>
      <c r="I341" s="17" t="s">
        <v>526</v>
      </c>
      <c r="J341" s="17" t="s">
        <v>16096</v>
      </c>
      <c r="K341" s="17" t="s">
        <v>16146</v>
      </c>
      <c r="L341" s="17" t="s">
        <v>16151</v>
      </c>
      <c r="M341" s="17" t="s">
        <v>16153</v>
      </c>
      <c r="N341" s="17" t="s">
        <v>5190</v>
      </c>
      <c r="O341" s="236" t="s">
        <v>5191</v>
      </c>
      <c r="P341" s="17">
        <v>3</v>
      </c>
      <c r="Q341" s="17">
        <v>3</v>
      </c>
      <c r="R341" s="17" t="e">
        <v>#REF!</v>
      </c>
    </row>
    <row r="342" spans="1:18" x14ac:dyDescent="0.45">
      <c r="A342" s="258">
        <v>337</v>
      </c>
      <c r="B342" s="259" t="s">
        <v>16154</v>
      </c>
      <c r="C342" s="263" t="s">
        <v>1637</v>
      </c>
      <c r="D342" s="17" t="s">
        <v>3327</v>
      </c>
      <c r="E342" s="261" t="s">
        <v>20823</v>
      </c>
      <c r="F342" s="234" t="s">
        <v>20831</v>
      </c>
      <c r="G342" s="262">
        <v>4</v>
      </c>
      <c r="H342" s="17" t="s">
        <v>2987</v>
      </c>
      <c r="I342" s="17" t="s">
        <v>526</v>
      </c>
      <c r="J342" s="17" t="s">
        <v>16096</v>
      </c>
      <c r="K342" s="17" t="s">
        <v>16146</v>
      </c>
      <c r="L342" s="17" t="s">
        <v>16154</v>
      </c>
      <c r="M342" s="17" t="s">
        <v>5190</v>
      </c>
      <c r="N342" s="17" t="s">
        <v>5190</v>
      </c>
      <c r="O342" s="236" t="s">
        <v>26520</v>
      </c>
      <c r="P342" s="17">
        <v>0</v>
      </c>
      <c r="Q342" s="17">
        <v>0</v>
      </c>
      <c r="R342" s="17" t="e">
        <v>#REF!</v>
      </c>
    </row>
    <row r="343" spans="1:18" x14ac:dyDescent="0.45">
      <c r="A343" s="258">
        <v>338</v>
      </c>
      <c r="B343" s="259" t="s">
        <v>16155</v>
      </c>
      <c r="C343" s="263" t="s">
        <v>1637</v>
      </c>
      <c r="D343" s="17" t="s">
        <v>3328</v>
      </c>
      <c r="E343" s="261" t="s">
        <v>20822</v>
      </c>
      <c r="F343" s="234" t="s">
        <v>20823</v>
      </c>
      <c r="G343" s="262">
        <v>5</v>
      </c>
      <c r="H343" s="17" t="s">
        <v>2988</v>
      </c>
      <c r="I343" s="17" t="s">
        <v>526</v>
      </c>
      <c r="J343" s="17" t="s">
        <v>16096</v>
      </c>
      <c r="K343" s="17" t="s">
        <v>16146</v>
      </c>
      <c r="L343" s="17" t="s">
        <v>16154</v>
      </c>
      <c r="M343" s="17" t="s">
        <v>16155</v>
      </c>
      <c r="N343" s="17" t="s">
        <v>5191</v>
      </c>
      <c r="O343" s="236" t="s">
        <v>5191</v>
      </c>
      <c r="P343" s="17">
        <v>1</v>
      </c>
      <c r="Q343" s="17">
        <v>1</v>
      </c>
      <c r="R343" s="17" t="e">
        <v>#REF!</v>
      </c>
    </row>
    <row r="344" spans="1:18" x14ac:dyDescent="0.45">
      <c r="A344" s="258">
        <v>339</v>
      </c>
      <c r="B344" s="259" t="s">
        <v>16156</v>
      </c>
      <c r="C344" s="263" t="s">
        <v>1638</v>
      </c>
      <c r="D344" s="17" t="s">
        <v>3329</v>
      </c>
      <c r="E344" s="261" t="s">
        <v>20821</v>
      </c>
      <c r="F344" s="234" t="s">
        <v>20881</v>
      </c>
      <c r="G344" s="262">
        <v>3</v>
      </c>
      <c r="H344" s="17" t="s">
        <v>2986</v>
      </c>
      <c r="I344" s="17" t="s">
        <v>526</v>
      </c>
      <c r="J344" s="17" t="s">
        <v>16096</v>
      </c>
      <c r="K344" s="17" t="s">
        <v>16156</v>
      </c>
      <c r="L344" s="17" t="s">
        <v>5190</v>
      </c>
      <c r="M344" s="17" t="s">
        <v>5190</v>
      </c>
      <c r="N344" s="17" t="s">
        <v>5190</v>
      </c>
      <c r="O344" s="236" t="s">
        <v>26520</v>
      </c>
      <c r="P344" s="17">
        <v>0</v>
      </c>
      <c r="Q344" s="17">
        <v>0</v>
      </c>
      <c r="R344" s="17" t="e">
        <v>#REF!</v>
      </c>
    </row>
    <row r="345" spans="1:18" x14ac:dyDescent="0.45">
      <c r="A345" s="258">
        <v>340</v>
      </c>
      <c r="B345" s="259" t="s">
        <v>16157</v>
      </c>
      <c r="C345" s="263" t="s">
        <v>1639</v>
      </c>
      <c r="D345" s="17" t="s">
        <v>3330</v>
      </c>
      <c r="E345" s="261" t="s">
        <v>20820</v>
      </c>
      <c r="F345" s="234" t="s">
        <v>20821</v>
      </c>
      <c r="G345" s="262">
        <v>4</v>
      </c>
      <c r="H345" s="17" t="s">
        <v>2987</v>
      </c>
      <c r="I345" s="17" t="s">
        <v>526</v>
      </c>
      <c r="J345" s="17" t="s">
        <v>16096</v>
      </c>
      <c r="K345" s="17" t="s">
        <v>16156</v>
      </c>
      <c r="L345" s="17" t="s">
        <v>16157</v>
      </c>
      <c r="M345" s="17" t="s">
        <v>5190</v>
      </c>
      <c r="N345" s="17" t="s">
        <v>5190</v>
      </c>
      <c r="O345" s="236" t="s">
        <v>26520</v>
      </c>
      <c r="P345" s="17">
        <v>0</v>
      </c>
      <c r="Q345" s="17">
        <v>0</v>
      </c>
      <c r="R345" s="17" t="e">
        <v>#REF!</v>
      </c>
    </row>
    <row r="346" spans="1:18" x14ac:dyDescent="0.45">
      <c r="A346" s="258">
        <v>341</v>
      </c>
      <c r="B346" s="259" t="s">
        <v>16158</v>
      </c>
      <c r="C346" s="263" t="s">
        <v>1640</v>
      </c>
      <c r="D346" s="17" t="s">
        <v>3331</v>
      </c>
      <c r="E346" s="261" t="s">
        <v>20819</v>
      </c>
      <c r="F346" s="234" t="s">
        <v>20820</v>
      </c>
      <c r="G346" s="262">
        <v>5</v>
      </c>
      <c r="H346" s="17" t="s">
        <v>2988</v>
      </c>
      <c r="I346" s="17" t="s">
        <v>526</v>
      </c>
      <c r="J346" s="17" t="s">
        <v>16096</v>
      </c>
      <c r="K346" s="17" t="s">
        <v>16156</v>
      </c>
      <c r="L346" s="17" t="s">
        <v>16157</v>
      </c>
      <c r="M346" s="17" t="s">
        <v>16158</v>
      </c>
      <c r="N346" s="17" t="s">
        <v>5190</v>
      </c>
      <c r="O346" s="236" t="s">
        <v>5191</v>
      </c>
      <c r="P346" s="17">
        <v>1</v>
      </c>
      <c r="Q346" s="17">
        <v>1</v>
      </c>
      <c r="R346" s="17" t="e">
        <v>#REF!</v>
      </c>
    </row>
    <row r="347" spans="1:18" x14ac:dyDescent="0.45">
      <c r="A347" s="258">
        <v>342</v>
      </c>
      <c r="B347" s="259" t="s">
        <v>16159</v>
      </c>
      <c r="C347" s="263" t="s">
        <v>1641</v>
      </c>
      <c r="D347" s="17" t="s">
        <v>3332</v>
      </c>
      <c r="E347" s="261" t="s">
        <v>20818</v>
      </c>
      <c r="F347" s="234" t="s">
        <v>20820</v>
      </c>
      <c r="G347" s="262">
        <v>5</v>
      </c>
      <c r="H347" s="17" t="s">
        <v>2988</v>
      </c>
      <c r="I347" s="17" t="s">
        <v>526</v>
      </c>
      <c r="J347" s="17" t="s">
        <v>16096</v>
      </c>
      <c r="K347" s="17" t="s">
        <v>16156</v>
      </c>
      <c r="L347" s="17" t="s">
        <v>16157</v>
      </c>
      <c r="M347" s="17" t="s">
        <v>16159</v>
      </c>
      <c r="N347" s="17" t="s">
        <v>5190</v>
      </c>
      <c r="O347" s="236" t="s">
        <v>5191</v>
      </c>
      <c r="P347" s="17">
        <v>2</v>
      </c>
      <c r="Q347" s="17">
        <v>2</v>
      </c>
      <c r="R347" s="17" t="e">
        <v>#REF!</v>
      </c>
    </row>
    <row r="348" spans="1:18" x14ac:dyDescent="0.45">
      <c r="A348" s="258">
        <v>343</v>
      </c>
      <c r="B348" s="259" t="s">
        <v>16160</v>
      </c>
      <c r="C348" s="263" t="s">
        <v>1642</v>
      </c>
      <c r="D348" s="17" t="s">
        <v>3333</v>
      </c>
      <c r="E348" s="261" t="s">
        <v>20817</v>
      </c>
      <c r="F348" s="234" t="s">
        <v>20821</v>
      </c>
      <c r="G348" s="262">
        <v>4</v>
      </c>
      <c r="H348" s="17" t="s">
        <v>2987</v>
      </c>
      <c r="I348" s="17" t="s">
        <v>526</v>
      </c>
      <c r="J348" s="17" t="s">
        <v>16096</v>
      </c>
      <c r="K348" s="17" t="s">
        <v>16156</v>
      </c>
      <c r="L348" s="17" t="s">
        <v>16160</v>
      </c>
      <c r="M348" s="17" t="s">
        <v>5190</v>
      </c>
      <c r="N348" s="17" t="s">
        <v>5190</v>
      </c>
      <c r="O348" s="236" t="s">
        <v>26520</v>
      </c>
      <c r="P348" s="17">
        <v>0</v>
      </c>
      <c r="Q348" s="17">
        <v>0</v>
      </c>
      <c r="R348" s="17" t="e">
        <v>#REF!</v>
      </c>
    </row>
    <row r="349" spans="1:18" x14ac:dyDescent="0.45">
      <c r="A349" s="258">
        <v>344</v>
      </c>
      <c r="B349" s="259" t="s">
        <v>16161</v>
      </c>
      <c r="C349" s="263" t="s">
        <v>1643</v>
      </c>
      <c r="D349" s="17" t="s">
        <v>3334</v>
      </c>
      <c r="E349" s="261" t="s">
        <v>20816</v>
      </c>
      <c r="F349" s="234" t="s">
        <v>20817</v>
      </c>
      <c r="G349" s="262">
        <v>5</v>
      </c>
      <c r="H349" s="17" t="s">
        <v>2988</v>
      </c>
      <c r="I349" s="17" t="s">
        <v>526</v>
      </c>
      <c r="J349" s="17" t="s">
        <v>16096</v>
      </c>
      <c r="K349" s="17" t="s">
        <v>16156</v>
      </c>
      <c r="L349" s="17" t="s">
        <v>16160</v>
      </c>
      <c r="M349" s="17" t="s">
        <v>16161</v>
      </c>
      <c r="N349" s="17" t="s">
        <v>5191</v>
      </c>
      <c r="O349" s="236" t="s">
        <v>5191</v>
      </c>
      <c r="P349" s="17">
        <v>1</v>
      </c>
      <c r="Q349" s="17">
        <v>1</v>
      </c>
      <c r="R349" s="17" t="e">
        <v>#REF!</v>
      </c>
    </row>
    <row r="350" spans="1:18" x14ac:dyDescent="0.45">
      <c r="A350" s="258">
        <v>345</v>
      </c>
      <c r="B350" s="259" t="s">
        <v>16162</v>
      </c>
      <c r="C350" s="263" t="s">
        <v>1644</v>
      </c>
      <c r="D350" s="17" t="s">
        <v>3335</v>
      </c>
      <c r="E350" s="261" t="s">
        <v>20815</v>
      </c>
      <c r="F350" s="234" t="s">
        <v>20821</v>
      </c>
      <c r="G350" s="262">
        <v>4</v>
      </c>
      <c r="H350" s="17" t="s">
        <v>2987</v>
      </c>
      <c r="I350" s="17" t="s">
        <v>526</v>
      </c>
      <c r="J350" s="17" t="s">
        <v>16096</v>
      </c>
      <c r="K350" s="17" t="s">
        <v>16156</v>
      </c>
      <c r="L350" s="17" t="s">
        <v>16162</v>
      </c>
      <c r="M350" s="17" t="s">
        <v>5190</v>
      </c>
      <c r="N350" s="17" t="s">
        <v>5190</v>
      </c>
      <c r="O350" s="236" t="s">
        <v>26520</v>
      </c>
      <c r="P350" s="17">
        <v>0</v>
      </c>
      <c r="Q350" s="17">
        <v>0</v>
      </c>
      <c r="R350" s="17" t="e">
        <v>#REF!</v>
      </c>
    </row>
    <row r="351" spans="1:18" x14ac:dyDescent="0.45">
      <c r="A351" s="258">
        <v>346</v>
      </c>
      <c r="B351" s="259" t="s">
        <v>16163</v>
      </c>
      <c r="C351" s="263" t="s">
        <v>1644</v>
      </c>
      <c r="D351" s="17" t="s">
        <v>3336</v>
      </c>
      <c r="E351" s="261" t="s">
        <v>20814</v>
      </c>
      <c r="F351" s="234" t="s">
        <v>20815</v>
      </c>
      <c r="G351" s="262">
        <v>5</v>
      </c>
      <c r="H351" s="17" t="s">
        <v>2988</v>
      </c>
      <c r="I351" s="17" t="s">
        <v>526</v>
      </c>
      <c r="J351" s="17" t="s">
        <v>16096</v>
      </c>
      <c r="K351" s="17" t="s">
        <v>16156</v>
      </c>
      <c r="L351" s="17" t="s">
        <v>16162</v>
      </c>
      <c r="M351" s="17" t="s">
        <v>16163</v>
      </c>
      <c r="N351" s="17" t="s">
        <v>5191</v>
      </c>
      <c r="O351" s="236" t="s">
        <v>5191</v>
      </c>
      <c r="P351" s="17">
        <v>2</v>
      </c>
      <c r="Q351" s="17">
        <v>2</v>
      </c>
      <c r="R351" s="17" t="e">
        <v>#REF!</v>
      </c>
    </row>
    <row r="352" spans="1:18" x14ac:dyDescent="0.45">
      <c r="A352" s="258">
        <v>347</v>
      </c>
      <c r="B352" s="259" t="s">
        <v>16164</v>
      </c>
      <c r="C352" s="263" t="s">
        <v>1645</v>
      </c>
      <c r="D352" s="17" t="s">
        <v>3337</v>
      </c>
      <c r="E352" s="261" t="s">
        <v>20813</v>
      </c>
      <c r="F352" s="234" t="s">
        <v>20821</v>
      </c>
      <c r="G352" s="262">
        <v>4</v>
      </c>
      <c r="H352" s="17" t="s">
        <v>2987</v>
      </c>
      <c r="I352" s="17" t="s">
        <v>526</v>
      </c>
      <c r="J352" s="17" t="s">
        <v>16096</v>
      </c>
      <c r="K352" s="17" t="s">
        <v>16156</v>
      </c>
      <c r="L352" s="17" t="s">
        <v>16164</v>
      </c>
      <c r="M352" s="17" t="s">
        <v>5190</v>
      </c>
      <c r="N352" s="17" t="s">
        <v>5190</v>
      </c>
      <c r="O352" s="236" t="s">
        <v>26520</v>
      </c>
      <c r="P352" s="17">
        <v>0</v>
      </c>
      <c r="Q352" s="17">
        <v>0</v>
      </c>
      <c r="R352" s="17" t="e">
        <v>#REF!</v>
      </c>
    </row>
    <row r="353" spans="1:18" x14ac:dyDescent="0.45">
      <c r="A353" s="258">
        <v>348</v>
      </c>
      <c r="B353" s="259" t="s">
        <v>16165</v>
      </c>
      <c r="C353" s="263" t="s">
        <v>1646</v>
      </c>
      <c r="D353" s="17" t="s">
        <v>3338</v>
      </c>
      <c r="E353" s="261" t="s">
        <v>20812</v>
      </c>
      <c r="F353" s="234" t="s">
        <v>20813</v>
      </c>
      <c r="G353" s="262">
        <v>5</v>
      </c>
      <c r="H353" s="17" t="s">
        <v>2988</v>
      </c>
      <c r="I353" s="17" t="s">
        <v>526</v>
      </c>
      <c r="J353" s="17" t="s">
        <v>16096</v>
      </c>
      <c r="K353" s="17" t="s">
        <v>16156</v>
      </c>
      <c r="L353" s="17" t="s">
        <v>16164</v>
      </c>
      <c r="M353" s="17" t="s">
        <v>16165</v>
      </c>
      <c r="N353" s="17" t="s">
        <v>5190</v>
      </c>
      <c r="O353" s="236" t="s">
        <v>5191</v>
      </c>
      <c r="P353" s="17">
        <v>2</v>
      </c>
      <c r="Q353" s="17">
        <v>2</v>
      </c>
      <c r="R353" s="17" t="e">
        <v>#REF!</v>
      </c>
    </row>
    <row r="354" spans="1:18" x14ac:dyDescent="0.45">
      <c r="A354" s="258">
        <v>349</v>
      </c>
      <c r="B354" s="259" t="s">
        <v>16166</v>
      </c>
      <c r="C354" s="263" t="s">
        <v>1647</v>
      </c>
      <c r="D354" s="17" t="s">
        <v>3339</v>
      </c>
      <c r="E354" s="261" t="s">
        <v>20811</v>
      </c>
      <c r="F354" s="234" t="s">
        <v>20813</v>
      </c>
      <c r="G354" s="262">
        <v>5</v>
      </c>
      <c r="H354" s="17" t="s">
        <v>2988</v>
      </c>
      <c r="I354" s="17" t="s">
        <v>526</v>
      </c>
      <c r="J354" s="17" t="s">
        <v>16096</v>
      </c>
      <c r="K354" s="17" t="s">
        <v>16156</v>
      </c>
      <c r="L354" s="17" t="s">
        <v>16164</v>
      </c>
      <c r="M354" s="17" t="s">
        <v>16166</v>
      </c>
      <c r="N354" s="17" t="s">
        <v>5190</v>
      </c>
      <c r="O354" s="236" t="s">
        <v>5191</v>
      </c>
      <c r="P354" s="17">
        <v>3</v>
      </c>
      <c r="Q354" s="17">
        <v>3</v>
      </c>
      <c r="R354" s="17" t="e">
        <v>#REF!</v>
      </c>
    </row>
    <row r="355" spans="1:18" x14ac:dyDescent="0.45">
      <c r="A355" s="258">
        <v>350</v>
      </c>
      <c r="B355" s="259" t="s">
        <v>16167</v>
      </c>
      <c r="C355" s="263" t="s">
        <v>1648</v>
      </c>
      <c r="D355" s="17" t="s">
        <v>3340</v>
      </c>
      <c r="E355" s="261" t="s">
        <v>20810</v>
      </c>
      <c r="F355" s="234" t="s">
        <v>20821</v>
      </c>
      <c r="G355" s="262">
        <v>4</v>
      </c>
      <c r="H355" s="17" t="s">
        <v>2987</v>
      </c>
      <c r="I355" s="17" t="s">
        <v>526</v>
      </c>
      <c r="J355" s="17" t="s">
        <v>16096</v>
      </c>
      <c r="K355" s="17" t="s">
        <v>16156</v>
      </c>
      <c r="L355" s="17" t="s">
        <v>16167</v>
      </c>
      <c r="M355" s="17" t="s">
        <v>5190</v>
      </c>
      <c r="N355" s="17" t="s">
        <v>5190</v>
      </c>
      <c r="O355" s="236" t="s">
        <v>26520</v>
      </c>
      <c r="P355" s="17">
        <v>0</v>
      </c>
      <c r="Q355" s="17">
        <v>0</v>
      </c>
      <c r="R355" s="17" t="e">
        <v>#REF!</v>
      </c>
    </row>
    <row r="356" spans="1:18" x14ac:dyDescent="0.45">
      <c r="A356" s="258">
        <v>351</v>
      </c>
      <c r="B356" s="259" t="s">
        <v>16168</v>
      </c>
      <c r="C356" s="263" t="s">
        <v>1649</v>
      </c>
      <c r="D356" s="17" t="s">
        <v>3341</v>
      </c>
      <c r="E356" s="261" t="s">
        <v>20809</v>
      </c>
      <c r="F356" s="234" t="s">
        <v>20810</v>
      </c>
      <c r="G356" s="262">
        <v>5</v>
      </c>
      <c r="H356" s="17" t="s">
        <v>2988</v>
      </c>
      <c r="I356" s="17" t="s">
        <v>526</v>
      </c>
      <c r="J356" s="17" t="s">
        <v>16096</v>
      </c>
      <c r="K356" s="17" t="s">
        <v>16156</v>
      </c>
      <c r="L356" s="17" t="s">
        <v>16167</v>
      </c>
      <c r="M356" s="17" t="s">
        <v>16168</v>
      </c>
      <c r="N356" s="17" t="s">
        <v>5190</v>
      </c>
      <c r="O356" s="236" t="s">
        <v>5191</v>
      </c>
      <c r="P356" s="17">
        <v>3</v>
      </c>
      <c r="Q356" s="17">
        <v>3</v>
      </c>
      <c r="R356" s="17" t="e">
        <v>#REF!</v>
      </c>
    </row>
    <row r="357" spans="1:18" x14ac:dyDescent="0.45">
      <c r="A357" s="258">
        <v>352</v>
      </c>
      <c r="B357" s="259" t="s">
        <v>16169</v>
      </c>
      <c r="C357" s="263" t="s">
        <v>1650</v>
      </c>
      <c r="D357" s="17" t="s">
        <v>3342</v>
      </c>
      <c r="E357" s="261" t="s">
        <v>20808</v>
      </c>
      <c r="F357" s="234" t="s">
        <v>20810</v>
      </c>
      <c r="G357" s="262">
        <v>5</v>
      </c>
      <c r="H357" s="17" t="s">
        <v>2988</v>
      </c>
      <c r="I357" s="17" t="s">
        <v>526</v>
      </c>
      <c r="J357" s="17" t="s">
        <v>16096</v>
      </c>
      <c r="K357" s="17" t="s">
        <v>16156</v>
      </c>
      <c r="L357" s="17" t="s">
        <v>16167</v>
      </c>
      <c r="M357" s="17" t="s">
        <v>16169</v>
      </c>
      <c r="N357" s="17" t="s">
        <v>5190</v>
      </c>
      <c r="O357" s="236" t="s">
        <v>5191</v>
      </c>
      <c r="P357" s="17">
        <v>3</v>
      </c>
      <c r="Q357" s="17">
        <v>3</v>
      </c>
      <c r="R357" s="17" t="e">
        <v>#REF!</v>
      </c>
    </row>
    <row r="358" spans="1:18" x14ac:dyDescent="0.45">
      <c r="A358" s="258">
        <v>353</v>
      </c>
      <c r="B358" s="259" t="s">
        <v>16170</v>
      </c>
      <c r="C358" s="263" t="s">
        <v>1651</v>
      </c>
      <c r="D358" s="17" t="s">
        <v>3343</v>
      </c>
      <c r="E358" s="261" t="s">
        <v>20807</v>
      </c>
      <c r="F358" s="234" t="s">
        <v>20884</v>
      </c>
      <c r="G358" s="262">
        <v>2</v>
      </c>
      <c r="H358" s="17" t="s">
        <v>2985</v>
      </c>
      <c r="I358" s="17" t="s">
        <v>526</v>
      </c>
      <c r="J358" s="17" t="s">
        <v>16170</v>
      </c>
      <c r="K358" s="17" t="s">
        <v>5190</v>
      </c>
      <c r="L358" s="17" t="s">
        <v>5190</v>
      </c>
      <c r="M358" s="17" t="s">
        <v>5190</v>
      </c>
      <c r="N358" s="17" t="s">
        <v>5190</v>
      </c>
      <c r="O358" s="236" t="s">
        <v>26520</v>
      </c>
      <c r="P358" s="17">
        <v>0</v>
      </c>
      <c r="Q358" s="17">
        <v>0</v>
      </c>
      <c r="R358" s="17" t="e">
        <v>#REF!</v>
      </c>
    </row>
    <row r="359" spans="1:18" x14ac:dyDescent="0.45">
      <c r="A359" s="258">
        <v>354</v>
      </c>
      <c r="B359" s="259" t="s">
        <v>16171</v>
      </c>
      <c r="C359" s="263" t="s">
        <v>1652</v>
      </c>
      <c r="D359" s="17" t="s">
        <v>3344</v>
      </c>
      <c r="E359" s="261" t="s">
        <v>20806</v>
      </c>
      <c r="F359" s="234" t="s">
        <v>20807</v>
      </c>
      <c r="G359" s="262">
        <v>3</v>
      </c>
      <c r="H359" s="17" t="s">
        <v>2986</v>
      </c>
      <c r="I359" s="17" t="s">
        <v>526</v>
      </c>
      <c r="J359" s="17" t="s">
        <v>16170</v>
      </c>
      <c r="K359" s="17" t="s">
        <v>16171</v>
      </c>
      <c r="L359" s="17" t="s">
        <v>5190</v>
      </c>
      <c r="M359" s="17" t="s">
        <v>5190</v>
      </c>
      <c r="N359" s="17" t="s">
        <v>5190</v>
      </c>
      <c r="O359" s="236" t="s">
        <v>26520</v>
      </c>
      <c r="P359" s="17">
        <v>0</v>
      </c>
      <c r="Q359" s="17">
        <v>0</v>
      </c>
      <c r="R359" s="17" t="e">
        <v>#REF!</v>
      </c>
    </row>
    <row r="360" spans="1:18" x14ac:dyDescent="0.45">
      <c r="A360" s="258">
        <v>355</v>
      </c>
      <c r="B360" s="259" t="s">
        <v>16172</v>
      </c>
      <c r="C360" s="263" t="s">
        <v>1653</v>
      </c>
      <c r="D360" s="17" t="s">
        <v>3345</v>
      </c>
      <c r="E360" s="261" t="s">
        <v>20805</v>
      </c>
      <c r="F360" s="234" t="s">
        <v>20806</v>
      </c>
      <c r="G360" s="262">
        <v>4</v>
      </c>
      <c r="H360" s="17" t="s">
        <v>2987</v>
      </c>
      <c r="I360" s="17" t="s">
        <v>526</v>
      </c>
      <c r="J360" s="17" t="s">
        <v>16170</v>
      </c>
      <c r="K360" s="17" t="s">
        <v>16171</v>
      </c>
      <c r="L360" s="17" t="s">
        <v>16172</v>
      </c>
      <c r="M360" s="17" t="s">
        <v>5190</v>
      </c>
      <c r="N360" s="17" t="s">
        <v>5190</v>
      </c>
      <c r="O360" s="236" t="s">
        <v>26520</v>
      </c>
      <c r="P360" s="17">
        <v>0</v>
      </c>
      <c r="Q360" s="17">
        <v>0</v>
      </c>
      <c r="R360" s="17" t="e">
        <v>#REF!</v>
      </c>
    </row>
    <row r="361" spans="1:18" x14ac:dyDescent="0.45">
      <c r="A361" s="258">
        <v>356</v>
      </c>
      <c r="B361" s="259" t="s">
        <v>16173</v>
      </c>
      <c r="C361" s="263" t="s">
        <v>1654</v>
      </c>
      <c r="D361" s="17" t="s">
        <v>3346</v>
      </c>
      <c r="E361" s="261" t="s">
        <v>20804</v>
      </c>
      <c r="F361" s="234" t="s">
        <v>20805</v>
      </c>
      <c r="G361" s="262">
        <v>5</v>
      </c>
      <c r="H361" s="17" t="s">
        <v>2988</v>
      </c>
      <c r="I361" s="17" t="s">
        <v>526</v>
      </c>
      <c r="J361" s="17" t="s">
        <v>16170</v>
      </c>
      <c r="K361" s="17" t="s">
        <v>16171</v>
      </c>
      <c r="L361" s="17" t="s">
        <v>16172</v>
      </c>
      <c r="M361" s="17" t="s">
        <v>16173</v>
      </c>
      <c r="N361" s="17" t="s">
        <v>5190</v>
      </c>
      <c r="O361" s="236" t="s">
        <v>5191</v>
      </c>
      <c r="P361" s="17">
        <v>1</v>
      </c>
      <c r="Q361" s="17">
        <v>1</v>
      </c>
      <c r="R361" s="17" t="e">
        <v>#REF!</v>
      </c>
    </row>
    <row r="362" spans="1:18" x14ac:dyDescent="0.45">
      <c r="A362" s="258">
        <v>357</v>
      </c>
      <c r="B362" s="259" t="s">
        <v>16174</v>
      </c>
      <c r="C362" s="263" t="s">
        <v>1655</v>
      </c>
      <c r="D362" s="17" t="s">
        <v>3347</v>
      </c>
      <c r="E362" s="261" t="s">
        <v>20803</v>
      </c>
      <c r="F362" s="234" t="s">
        <v>20805</v>
      </c>
      <c r="G362" s="262">
        <v>5</v>
      </c>
      <c r="H362" s="17" t="s">
        <v>2988</v>
      </c>
      <c r="I362" s="17" t="s">
        <v>526</v>
      </c>
      <c r="J362" s="17" t="s">
        <v>16170</v>
      </c>
      <c r="K362" s="17" t="s">
        <v>16171</v>
      </c>
      <c r="L362" s="17" t="s">
        <v>16172</v>
      </c>
      <c r="M362" s="17" t="s">
        <v>16174</v>
      </c>
      <c r="N362" s="17" t="s">
        <v>5190</v>
      </c>
      <c r="O362" s="236" t="s">
        <v>5191</v>
      </c>
      <c r="P362" s="17">
        <v>1</v>
      </c>
      <c r="Q362" s="17">
        <v>1</v>
      </c>
      <c r="R362" s="17" t="e">
        <v>#REF!</v>
      </c>
    </row>
    <row r="363" spans="1:18" x14ac:dyDescent="0.45">
      <c r="A363" s="258">
        <v>358</v>
      </c>
      <c r="B363" s="259" t="s">
        <v>16175</v>
      </c>
      <c r="C363" s="263" t="s">
        <v>1656</v>
      </c>
      <c r="D363" s="17" t="s">
        <v>3348</v>
      </c>
      <c r="E363" s="261" t="s">
        <v>20802</v>
      </c>
      <c r="F363" s="234" t="s">
        <v>20805</v>
      </c>
      <c r="G363" s="262">
        <v>5</v>
      </c>
      <c r="H363" s="17" t="s">
        <v>2988</v>
      </c>
      <c r="I363" s="17" t="s">
        <v>526</v>
      </c>
      <c r="J363" s="17" t="s">
        <v>16170</v>
      </c>
      <c r="K363" s="17" t="s">
        <v>16171</v>
      </c>
      <c r="L363" s="17" t="s">
        <v>16172</v>
      </c>
      <c r="M363" s="17" t="s">
        <v>16175</v>
      </c>
      <c r="N363" s="17" t="s">
        <v>5190</v>
      </c>
      <c r="O363" s="236" t="s">
        <v>5191</v>
      </c>
      <c r="P363" s="17">
        <v>1</v>
      </c>
      <c r="Q363" s="17">
        <v>1</v>
      </c>
      <c r="R363" s="17" t="e">
        <v>#REF!</v>
      </c>
    </row>
    <row r="364" spans="1:18" x14ac:dyDescent="0.45">
      <c r="A364" s="258">
        <v>359</v>
      </c>
      <c r="B364" s="259" t="s">
        <v>16176</v>
      </c>
      <c r="C364" s="263" t="s">
        <v>1657</v>
      </c>
      <c r="D364" s="17" t="s">
        <v>3349</v>
      </c>
      <c r="E364" s="261" t="s">
        <v>20801</v>
      </c>
      <c r="F364" s="234" t="s">
        <v>20806</v>
      </c>
      <c r="G364" s="262">
        <v>4</v>
      </c>
      <c r="H364" s="17" t="s">
        <v>2987</v>
      </c>
      <c r="I364" s="17" t="s">
        <v>526</v>
      </c>
      <c r="J364" s="17" t="s">
        <v>16170</v>
      </c>
      <c r="K364" s="17" t="s">
        <v>16171</v>
      </c>
      <c r="L364" s="17" t="s">
        <v>16176</v>
      </c>
      <c r="M364" s="17" t="s">
        <v>5190</v>
      </c>
      <c r="N364" s="17" t="s">
        <v>5190</v>
      </c>
      <c r="O364" s="236" t="s">
        <v>26520</v>
      </c>
      <c r="P364" s="17">
        <v>0</v>
      </c>
      <c r="Q364" s="17">
        <v>0</v>
      </c>
      <c r="R364" s="17" t="e">
        <v>#REF!</v>
      </c>
    </row>
    <row r="365" spans="1:18" x14ac:dyDescent="0.45">
      <c r="A365" s="258">
        <v>360</v>
      </c>
      <c r="B365" s="259" t="s">
        <v>16177</v>
      </c>
      <c r="C365" s="263" t="s">
        <v>1657</v>
      </c>
      <c r="D365" s="17" t="s">
        <v>3350</v>
      </c>
      <c r="E365" s="261" t="s">
        <v>20800</v>
      </c>
      <c r="F365" s="234" t="s">
        <v>20801</v>
      </c>
      <c r="G365" s="262">
        <v>5</v>
      </c>
      <c r="H365" s="17" t="s">
        <v>2988</v>
      </c>
      <c r="I365" s="17" t="s">
        <v>526</v>
      </c>
      <c r="J365" s="17" t="s">
        <v>16170</v>
      </c>
      <c r="K365" s="17" t="s">
        <v>16171</v>
      </c>
      <c r="L365" s="17" t="s">
        <v>16176</v>
      </c>
      <c r="M365" s="17" t="s">
        <v>16177</v>
      </c>
      <c r="N365" s="17" t="s">
        <v>5191</v>
      </c>
      <c r="O365" s="236" t="s">
        <v>5191</v>
      </c>
      <c r="P365" s="17">
        <v>1</v>
      </c>
      <c r="Q365" s="17">
        <v>1</v>
      </c>
      <c r="R365" s="17" t="e">
        <v>#REF!</v>
      </c>
    </row>
    <row r="366" spans="1:18" x14ac:dyDescent="0.45">
      <c r="A366" s="258">
        <v>361</v>
      </c>
      <c r="B366" s="259" t="s">
        <v>16178</v>
      </c>
      <c r="C366" s="263" t="s">
        <v>1658</v>
      </c>
      <c r="D366" s="17" t="s">
        <v>3351</v>
      </c>
      <c r="E366" s="261" t="s">
        <v>20799</v>
      </c>
      <c r="F366" s="234" t="s">
        <v>20806</v>
      </c>
      <c r="G366" s="262">
        <v>4</v>
      </c>
      <c r="H366" s="17" t="s">
        <v>2987</v>
      </c>
      <c r="I366" s="17" t="s">
        <v>526</v>
      </c>
      <c r="J366" s="17" t="s">
        <v>16170</v>
      </c>
      <c r="K366" s="17" t="s">
        <v>16171</v>
      </c>
      <c r="L366" s="17" t="s">
        <v>16178</v>
      </c>
      <c r="M366" s="17" t="s">
        <v>5190</v>
      </c>
      <c r="N366" s="17" t="s">
        <v>5190</v>
      </c>
      <c r="O366" s="236" t="s">
        <v>26520</v>
      </c>
      <c r="P366" s="17">
        <v>0</v>
      </c>
      <c r="Q366" s="17">
        <v>0</v>
      </c>
      <c r="R366" s="17" t="e">
        <v>#REF!</v>
      </c>
    </row>
    <row r="367" spans="1:18" x14ac:dyDescent="0.45">
      <c r="A367" s="258">
        <v>362</v>
      </c>
      <c r="B367" s="259" t="s">
        <v>16179</v>
      </c>
      <c r="C367" s="263" t="s">
        <v>1659</v>
      </c>
      <c r="D367" s="17" t="s">
        <v>3352</v>
      </c>
      <c r="E367" s="261" t="s">
        <v>20798</v>
      </c>
      <c r="F367" s="234" t="s">
        <v>20799</v>
      </c>
      <c r="G367" s="262">
        <v>5</v>
      </c>
      <c r="H367" s="17" t="s">
        <v>2988</v>
      </c>
      <c r="I367" s="17" t="s">
        <v>526</v>
      </c>
      <c r="J367" s="17" t="s">
        <v>16170</v>
      </c>
      <c r="K367" s="17" t="s">
        <v>16171</v>
      </c>
      <c r="L367" s="17" t="s">
        <v>16178</v>
      </c>
      <c r="M367" s="17" t="s">
        <v>16179</v>
      </c>
      <c r="N367" s="17" t="s">
        <v>5191</v>
      </c>
      <c r="O367" s="236" t="s">
        <v>5191</v>
      </c>
      <c r="P367" s="17">
        <v>2</v>
      </c>
      <c r="Q367" s="17">
        <v>2</v>
      </c>
      <c r="R367" s="17" t="e">
        <v>#REF!</v>
      </c>
    </row>
    <row r="368" spans="1:18" x14ac:dyDescent="0.45">
      <c r="A368" s="258">
        <v>363</v>
      </c>
      <c r="B368" s="259" t="s">
        <v>16180</v>
      </c>
      <c r="C368" s="263" t="s">
        <v>1660</v>
      </c>
      <c r="D368" s="17" t="s">
        <v>3353</v>
      </c>
      <c r="E368" s="261" t="s">
        <v>20797</v>
      </c>
      <c r="F368" s="234" t="s">
        <v>20806</v>
      </c>
      <c r="G368" s="262">
        <v>4</v>
      </c>
      <c r="H368" s="17" t="s">
        <v>2987</v>
      </c>
      <c r="I368" s="17" t="s">
        <v>526</v>
      </c>
      <c r="J368" s="17" t="s">
        <v>16170</v>
      </c>
      <c r="K368" s="17" t="s">
        <v>16171</v>
      </c>
      <c r="L368" s="17" t="s">
        <v>16180</v>
      </c>
      <c r="M368" s="17" t="s">
        <v>5190</v>
      </c>
      <c r="N368" s="17" t="s">
        <v>5190</v>
      </c>
      <c r="O368" s="236" t="s">
        <v>26520</v>
      </c>
      <c r="P368" s="17">
        <v>0</v>
      </c>
      <c r="Q368" s="17">
        <v>0</v>
      </c>
      <c r="R368" s="17" t="e">
        <v>#REF!</v>
      </c>
    </row>
    <row r="369" spans="1:18" x14ac:dyDescent="0.45">
      <c r="A369" s="258">
        <v>364</v>
      </c>
      <c r="B369" s="259" t="s">
        <v>16181</v>
      </c>
      <c r="C369" s="263" t="s">
        <v>1661</v>
      </c>
      <c r="D369" s="17" t="s">
        <v>3354</v>
      </c>
      <c r="E369" s="261" t="s">
        <v>20796</v>
      </c>
      <c r="F369" s="234" t="s">
        <v>20797</v>
      </c>
      <c r="G369" s="262">
        <v>5</v>
      </c>
      <c r="H369" s="17" t="s">
        <v>2988</v>
      </c>
      <c r="I369" s="17" t="s">
        <v>526</v>
      </c>
      <c r="J369" s="17" t="s">
        <v>16170</v>
      </c>
      <c r="K369" s="17" t="s">
        <v>16171</v>
      </c>
      <c r="L369" s="17" t="s">
        <v>16180</v>
      </c>
      <c r="M369" s="17" t="s">
        <v>16181</v>
      </c>
      <c r="N369" s="17" t="s">
        <v>5191</v>
      </c>
      <c r="O369" s="236" t="s">
        <v>5191</v>
      </c>
      <c r="P369" s="17">
        <v>2</v>
      </c>
      <c r="Q369" s="17">
        <v>2</v>
      </c>
      <c r="R369" s="17" t="e">
        <v>#REF!</v>
      </c>
    </row>
    <row r="370" spans="1:18" x14ac:dyDescent="0.45">
      <c r="A370" s="258">
        <v>365</v>
      </c>
      <c r="B370" s="259" t="s">
        <v>16182</v>
      </c>
      <c r="C370" s="263" t="s">
        <v>1662</v>
      </c>
      <c r="D370" s="17" t="s">
        <v>3355</v>
      </c>
      <c r="E370" s="261" t="s">
        <v>20795</v>
      </c>
      <c r="F370" s="234" t="s">
        <v>20807</v>
      </c>
      <c r="G370" s="262">
        <v>3</v>
      </c>
      <c r="H370" s="17" t="s">
        <v>2986</v>
      </c>
      <c r="I370" s="17" t="s">
        <v>526</v>
      </c>
      <c r="J370" s="17" t="s">
        <v>16170</v>
      </c>
      <c r="K370" s="17" t="s">
        <v>16182</v>
      </c>
      <c r="L370" s="17" t="s">
        <v>5190</v>
      </c>
      <c r="M370" s="17" t="s">
        <v>5190</v>
      </c>
      <c r="N370" s="17" t="s">
        <v>5190</v>
      </c>
      <c r="O370" s="236" t="s">
        <v>26520</v>
      </c>
      <c r="P370" s="17">
        <v>0</v>
      </c>
      <c r="Q370" s="17">
        <v>0</v>
      </c>
      <c r="R370" s="17" t="e">
        <v>#REF!</v>
      </c>
    </row>
    <row r="371" spans="1:18" x14ac:dyDescent="0.45">
      <c r="A371" s="258">
        <v>366</v>
      </c>
      <c r="B371" s="259" t="s">
        <v>16183</v>
      </c>
      <c r="C371" s="263" t="s">
        <v>1662</v>
      </c>
      <c r="D371" s="17" t="s">
        <v>3356</v>
      </c>
      <c r="E371" s="261" t="s">
        <v>20794</v>
      </c>
      <c r="F371" s="234" t="s">
        <v>20795</v>
      </c>
      <c r="G371" s="262">
        <v>4</v>
      </c>
      <c r="H371" s="17" t="s">
        <v>2987</v>
      </c>
      <c r="I371" s="17" t="s">
        <v>526</v>
      </c>
      <c r="J371" s="17" t="s">
        <v>16170</v>
      </c>
      <c r="K371" s="17" t="s">
        <v>16182</v>
      </c>
      <c r="L371" s="17" t="s">
        <v>16183</v>
      </c>
      <c r="M371" s="17" t="s">
        <v>5190</v>
      </c>
      <c r="N371" s="17" t="s">
        <v>5190</v>
      </c>
      <c r="O371" s="236" t="s">
        <v>26520</v>
      </c>
      <c r="P371" s="17">
        <v>0</v>
      </c>
      <c r="Q371" s="17">
        <v>0</v>
      </c>
      <c r="R371" s="17" t="e">
        <v>#REF!</v>
      </c>
    </row>
    <row r="372" spans="1:18" x14ac:dyDescent="0.45">
      <c r="A372" s="258">
        <v>367</v>
      </c>
      <c r="B372" s="259" t="s">
        <v>16184</v>
      </c>
      <c r="C372" s="263" t="s">
        <v>1663</v>
      </c>
      <c r="D372" s="17" t="s">
        <v>3357</v>
      </c>
      <c r="E372" s="261" t="s">
        <v>20793</v>
      </c>
      <c r="F372" s="234" t="s">
        <v>20794</v>
      </c>
      <c r="G372" s="262">
        <v>5</v>
      </c>
      <c r="H372" s="17" t="s">
        <v>2988</v>
      </c>
      <c r="I372" s="17" t="s">
        <v>526</v>
      </c>
      <c r="J372" s="17" t="s">
        <v>16170</v>
      </c>
      <c r="K372" s="17" t="s">
        <v>16182</v>
      </c>
      <c r="L372" s="17" t="s">
        <v>16183</v>
      </c>
      <c r="M372" s="17" t="s">
        <v>16184</v>
      </c>
      <c r="N372" s="17" t="s">
        <v>5191</v>
      </c>
      <c r="O372" s="236" t="s">
        <v>5191</v>
      </c>
      <c r="P372" s="17">
        <v>1</v>
      </c>
      <c r="Q372" s="17">
        <v>1</v>
      </c>
      <c r="R372" s="17" t="e">
        <v>#REF!</v>
      </c>
    </row>
    <row r="373" spans="1:18" x14ac:dyDescent="0.45">
      <c r="A373" s="258">
        <v>368</v>
      </c>
      <c r="B373" s="259" t="s">
        <v>16185</v>
      </c>
      <c r="C373" s="263" t="s">
        <v>1664</v>
      </c>
      <c r="D373" s="17" t="s">
        <v>3358</v>
      </c>
      <c r="E373" s="261" t="s">
        <v>20792</v>
      </c>
      <c r="F373" s="234" t="s">
        <v>20884</v>
      </c>
      <c r="G373" s="262">
        <v>2</v>
      </c>
      <c r="H373" s="17" t="s">
        <v>2985</v>
      </c>
      <c r="I373" s="17" t="s">
        <v>526</v>
      </c>
      <c r="J373" s="17" t="s">
        <v>16185</v>
      </c>
      <c r="K373" s="17" t="s">
        <v>5190</v>
      </c>
      <c r="L373" s="17" t="s">
        <v>5190</v>
      </c>
      <c r="M373" s="17" t="s">
        <v>5190</v>
      </c>
      <c r="N373" s="17" t="s">
        <v>5190</v>
      </c>
      <c r="O373" s="236" t="s">
        <v>26520</v>
      </c>
      <c r="P373" s="17">
        <v>0</v>
      </c>
      <c r="Q373" s="17">
        <v>0</v>
      </c>
      <c r="R373" s="17" t="e">
        <v>#REF!</v>
      </c>
    </row>
    <row r="374" spans="1:18" x14ac:dyDescent="0.45">
      <c r="A374" s="258">
        <v>369</v>
      </c>
      <c r="B374" s="259" t="s">
        <v>16186</v>
      </c>
      <c r="C374" s="263" t="s">
        <v>1665</v>
      </c>
      <c r="D374" s="17" t="s">
        <v>3359</v>
      </c>
      <c r="E374" s="261" t="s">
        <v>20791</v>
      </c>
      <c r="F374" s="234" t="s">
        <v>20792</v>
      </c>
      <c r="G374" s="262">
        <v>3</v>
      </c>
      <c r="H374" s="17" t="s">
        <v>2986</v>
      </c>
      <c r="I374" s="17" t="s">
        <v>526</v>
      </c>
      <c r="J374" s="17" t="s">
        <v>16185</v>
      </c>
      <c r="K374" s="17" t="s">
        <v>16186</v>
      </c>
      <c r="L374" s="17" t="s">
        <v>5190</v>
      </c>
      <c r="M374" s="17" t="s">
        <v>5190</v>
      </c>
      <c r="N374" s="17" t="s">
        <v>5190</v>
      </c>
      <c r="O374" s="236" t="s">
        <v>26520</v>
      </c>
      <c r="P374" s="17">
        <v>0</v>
      </c>
      <c r="Q374" s="17">
        <v>0</v>
      </c>
      <c r="R374" s="17" t="e">
        <v>#REF!</v>
      </c>
    </row>
    <row r="375" spans="1:18" x14ac:dyDescent="0.45">
      <c r="A375" s="258">
        <v>370</v>
      </c>
      <c r="B375" s="259" t="s">
        <v>16187</v>
      </c>
      <c r="C375" s="263" t="s">
        <v>1665</v>
      </c>
      <c r="D375" s="17" t="s">
        <v>3360</v>
      </c>
      <c r="E375" s="261" t="s">
        <v>20790</v>
      </c>
      <c r="F375" s="234" t="s">
        <v>20791</v>
      </c>
      <c r="G375" s="262">
        <v>4</v>
      </c>
      <c r="H375" s="17" t="s">
        <v>2987</v>
      </c>
      <c r="I375" s="17" t="s">
        <v>526</v>
      </c>
      <c r="J375" s="17" t="s">
        <v>16185</v>
      </c>
      <c r="K375" s="17" t="s">
        <v>16186</v>
      </c>
      <c r="L375" s="17" t="s">
        <v>16187</v>
      </c>
      <c r="M375" s="17" t="s">
        <v>5190</v>
      </c>
      <c r="N375" s="17" t="s">
        <v>5190</v>
      </c>
      <c r="O375" s="236" t="s">
        <v>26520</v>
      </c>
      <c r="P375" s="17">
        <v>0</v>
      </c>
      <c r="Q375" s="17">
        <v>0</v>
      </c>
      <c r="R375" s="17" t="e">
        <v>#REF!</v>
      </c>
    </row>
    <row r="376" spans="1:18" x14ac:dyDescent="0.45">
      <c r="A376" s="258">
        <v>371</v>
      </c>
      <c r="B376" s="259" t="s">
        <v>16188</v>
      </c>
      <c r="C376" s="263" t="s">
        <v>1666</v>
      </c>
      <c r="D376" s="17" t="s">
        <v>3361</v>
      </c>
      <c r="E376" s="261" t="s">
        <v>20789</v>
      </c>
      <c r="F376" s="234" t="s">
        <v>20790</v>
      </c>
      <c r="G376" s="262">
        <v>5</v>
      </c>
      <c r="H376" s="17" t="s">
        <v>2988</v>
      </c>
      <c r="I376" s="17" t="s">
        <v>526</v>
      </c>
      <c r="J376" s="17" t="s">
        <v>16185</v>
      </c>
      <c r="K376" s="17" t="s">
        <v>16186</v>
      </c>
      <c r="L376" s="17" t="s">
        <v>16187</v>
      </c>
      <c r="M376" s="17" t="s">
        <v>16188</v>
      </c>
      <c r="N376" s="17" t="s">
        <v>5191</v>
      </c>
      <c r="O376" s="236" t="s">
        <v>5191</v>
      </c>
      <c r="P376" s="17">
        <v>1</v>
      </c>
      <c r="Q376" s="17">
        <v>1</v>
      </c>
      <c r="R376" s="17" t="e">
        <v>#REF!</v>
      </c>
    </row>
    <row r="377" spans="1:18" x14ac:dyDescent="0.45">
      <c r="A377" s="258">
        <v>372</v>
      </c>
      <c r="B377" s="259" t="s">
        <v>16189</v>
      </c>
      <c r="C377" s="263" t="s">
        <v>1667</v>
      </c>
      <c r="D377" s="17" t="s">
        <v>3362</v>
      </c>
      <c r="E377" s="261" t="s">
        <v>20788</v>
      </c>
      <c r="F377" s="234" t="s">
        <v>20792</v>
      </c>
      <c r="G377" s="262">
        <v>3</v>
      </c>
      <c r="H377" s="17" t="s">
        <v>2986</v>
      </c>
      <c r="I377" s="17" t="s">
        <v>526</v>
      </c>
      <c r="J377" s="17" t="s">
        <v>16185</v>
      </c>
      <c r="K377" s="17" t="s">
        <v>16189</v>
      </c>
      <c r="L377" s="17" t="s">
        <v>5190</v>
      </c>
      <c r="M377" s="17" t="s">
        <v>5190</v>
      </c>
      <c r="N377" s="17" t="s">
        <v>5190</v>
      </c>
      <c r="O377" s="236" t="s">
        <v>26520</v>
      </c>
      <c r="P377" s="17">
        <v>0</v>
      </c>
      <c r="Q377" s="17">
        <v>0</v>
      </c>
      <c r="R377" s="17" t="e">
        <v>#REF!</v>
      </c>
    </row>
    <row r="378" spans="1:18" x14ac:dyDescent="0.45">
      <c r="A378" s="258">
        <v>373</v>
      </c>
      <c r="B378" s="259" t="s">
        <v>16190</v>
      </c>
      <c r="C378" s="263" t="s">
        <v>1668</v>
      </c>
      <c r="D378" s="17" t="s">
        <v>3363</v>
      </c>
      <c r="E378" s="261" t="s">
        <v>20787</v>
      </c>
      <c r="F378" s="234" t="s">
        <v>20788</v>
      </c>
      <c r="G378" s="262">
        <v>4</v>
      </c>
      <c r="H378" s="17" t="s">
        <v>2987</v>
      </c>
      <c r="I378" s="17" t="s">
        <v>526</v>
      </c>
      <c r="J378" s="17" t="s">
        <v>16185</v>
      </c>
      <c r="K378" s="17" t="s">
        <v>16189</v>
      </c>
      <c r="L378" s="17" t="s">
        <v>16190</v>
      </c>
      <c r="M378" s="17" t="s">
        <v>5190</v>
      </c>
      <c r="N378" s="17" t="s">
        <v>5190</v>
      </c>
      <c r="O378" s="236" t="s">
        <v>26520</v>
      </c>
      <c r="P378" s="17">
        <v>0</v>
      </c>
      <c r="Q378" s="17">
        <v>0</v>
      </c>
      <c r="R378" s="17" t="e">
        <v>#REF!</v>
      </c>
    </row>
    <row r="379" spans="1:18" x14ac:dyDescent="0.45">
      <c r="A379" s="258">
        <v>374</v>
      </c>
      <c r="B379" s="259" t="s">
        <v>16191</v>
      </c>
      <c r="C379" s="263" t="s">
        <v>1668</v>
      </c>
      <c r="D379" s="17" t="s">
        <v>3364</v>
      </c>
      <c r="E379" s="261" t="s">
        <v>20786</v>
      </c>
      <c r="F379" s="234" t="s">
        <v>20787</v>
      </c>
      <c r="G379" s="262">
        <v>5</v>
      </c>
      <c r="H379" s="17" t="s">
        <v>2988</v>
      </c>
      <c r="I379" s="17" t="s">
        <v>526</v>
      </c>
      <c r="J379" s="17" t="s">
        <v>16185</v>
      </c>
      <c r="K379" s="17" t="s">
        <v>16189</v>
      </c>
      <c r="L379" s="17" t="s">
        <v>16190</v>
      </c>
      <c r="M379" s="17" t="s">
        <v>16191</v>
      </c>
      <c r="N379" s="17" t="s">
        <v>5191</v>
      </c>
      <c r="O379" s="236" t="s">
        <v>5191</v>
      </c>
      <c r="P379" s="17">
        <v>2</v>
      </c>
      <c r="Q379" s="17">
        <v>2</v>
      </c>
      <c r="R379" s="17" t="e">
        <v>#REF!</v>
      </c>
    </row>
    <row r="380" spans="1:18" x14ac:dyDescent="0.45">
      <c r="A380" s="258">
        <v>375</v>
      </c>
      <c r="B380" s="259" t="s">
        <v>16192</v>
      </c>
      <c r="C380" s="263" t="s">
        <v>1669</v>
      </c>
      <c r="D380" s="17" t="s">
        <v>3365</v>
      </c>
      <c r="E380" s="261" t="s">
        <v>20785</v>
      </c>
      <c r="F380" s="234" t="s">
        <v>20788</v>
      </c>
      <c r="G380" s="262">
        <v>4</v>
      </c>
      <c r="H380" s="17" t="s">
        <v>2987</v>
      </c>
      <c r="I380" s="17" t="s">
        <v>526</v>
      </c>
      <c r="J380" s="17" t="s">
        <v>16185</v>
      </c>
      <c r="K380" s="17" t="s">
        <v>16189</v>
      </c>
      <c r="L380" s="17" t="s">
        <v>16192</v>
      </c>
      <c r="M380" s="17" t="s">
        <v>5190</v>
      </c>
      <c r="N380" s="17" t="s">
        <v>5190</v>
      </c>
      <c r="O380" s="236" t="s">
        <v>26520</v>
      </c>
      <c r="P380" s="17">
        <v>0</v>
      </c>
      <c r="Q380" s="17">
        <v>0</v>
      </c>
      <c r="R380" s="17" t="e">
        <v>#REF!</v>
      </c>
    </row>
    <row r="381" spans="1:18" x14ac:dyDescent="0.45">
      <c r="A381" s="258">
        <v>376</v>
      </c>
      <c r="B381" s="259" t="s">
        <v>16193</v>
      </c>
      <c r="C381" s="263" t="s">
        <v>1669</v>
      </c>
      <c r="D381" s="17" t="s">
        <v>3366</v>
      </c>
      <c r="E381" s="261" t="s">
        <v>20784</v>
      </c>
      <c r="F381" s="234" t="s">
        <v>20785</v>
      </c>
      <c r="G381" s="262">
        <v>5</v>
      </c>
      <c r="H381" s="17" t="s">
        <v>2988</v>
      </c>
      <c r="I381" s="17" t="s">
        <v>526</v>
      </c>
      <c r="J381" s="17" t="s">
        <v>16185</v>
      </c>
      <c r="K381" s="17" t="s">
        <v>16189</v>
      </c>
      <c r="L381" s="17" t="s">
        <v>16192</v>
      </c>
      <c r="M381" s="17" t="s">
        <v>16193</v>
      </c>
      <c r="N381" s="17" t="s">
        <v>5191</v>
      </c>
      <c r="O381" s="236" t="s">
        <v>5191</v>
      </c>
      <c r="P381" s="17">
        <v>1</v>
      </c>
      <c r="Q381" s="17">
        <v>1</v>
      </c>
      <c r="R381" s="17" t="e">
        <v>#REF!</v>
      </c>
    </row>
    <row r="382" spans="1:18" x14ac:dyDescent="0.45">
      <c r="A382" s="258">
        <v>377</v>
      </c>
      <c r="B382" s="259" t="s">
        <v>16194</v>
      </c>
      <c r="C382" s="263" t="s">
        <v>1670</v>
      </c>
      <c r="D382" s="17" t="s">
        <v>3367</v>
      </c>
      <c r="E382" s="261" t="s">
        <v>20783</v>
      </c>
      <c r="F382" s="234" t="s">
        <v>20788</v>
      </c>
      <c r="G382" s="262">
        <v>4</v>
      </c>
      <c r="H382" s="17" t="s">
        <v>2987</v>
      </c>
      <c r="I382" s="17" t="s">
        <v>526</v>
      </c>
      <c r="J382" s="17" t="s">
        <v>16185</v>
      </c>
      <c r="K382" s="17" t="s">
        <v>16189</v>
      </c>
      <c r="L382" s="17" t="s">
        <v>16194</v>
      </c>
      <c r="M382" s="17" t="s">
        <v>5190</v>
      </c>
      <c r="N382" s="17" t="s">
        <v>5190</v>
      </c>
      <c r="O382" s="236" t="s">
        <v>26520</v>
      </c>
      <c r="P382" s="17">
        <v>0</v>
      </c>
      <c r="Q382" s="17">
        <v>0</v>
      </c>
      <c r="R382" s="17" t="e">
        <v>#REF!</v>
      </c>
    </row>
    <row r="383" spans="1:18" x14ac:dyDescent="0.45">
      <c r="A383" s="258">
        <v>378</v>
      </c>
      <c r="B383" s="259" t="s">
        <v>16195</v>
      </c>
      <c r="C383" s="263" t="s">
        <v>1670</v>
      </c>
      <c r="D383" s="17" t="s">
        <v>3368</v>
      </c>
      <c r="E383" s="261" t="s">
        <v>20782</v>
      </c>
      <c r="F383" s="234" t="s">
        <v>20783</v>
      </c>
      <c r="G383" s="262">
        <v>5</v>
      </c>
      <c r="H383" s="17" t="s">
        <v>2988</v>
      </c>
      <c r="I383" s="17" t="s">
        <v>526</v>
      </c>
      <c r="J383" s="17" t="s">
        <v>16185</v>
      </c>
      <c r="K383" s="17" t="s">
        <v>16189</v>
      </c>
      <c r="L383" s="17" t="s">
        <v>16194</v>
      </c>
      <c r="M383" s="17" t="s">
        <v>16195</v>
      </c>
      <c r="N383" s="17" t="s">
        <v>5191</v>
      </c>
      <c r="O383" s="236" t="s">
        <v>5191</v>
      </c>
      <c r="P383" s="17">
        <v>1</v>
      </c>
      <c r="Q383" s="17">
        <v>1</v>
      </c>
      <c r="R383" s="17" t="e">
        <v>#REF!</v>
      </c>
    </row>
    <row r="384" spans="1:18" x14ac:dyDescent="0.45">
      <c r="A384" s="258">
        <v>379</v>
      </c>
      <c r="B384" s="259" t="s">
        <v>16196</v>
      </c>
      <c r="C384" s="263" t="s">
        <v>1671</v>
      </c>
      <c r="D384" s="17" t="s">
        <v>3369</v>
      </c>
      <c r="E384" s="261" t="s">
        <v>20781</v>
      </c>
      <c r="F384" s="234" t="s">
        <v>20788</v>
      </c>
      <c r="G384" s="262">
        <v>4</v>
      </c>
      <c r="H384" s="17" t="s">
        <v>2987</v>
      </c>
      <c r="I384" s="17" t="s">
        <v>526</v>
      </c>
      <c r="J384" s="17" t="s">
        <v>16185</v>
      </c>
      <c r="K384" s="17" t="s">
        <v>16189</v>
      </c>
      <c r="L384" s="17" t="s">
        <v>16196</v>
      </c>
      <c r="M384" s="17" t="s">
        <v>5190</v>
      </c>
      <c r="N384" s="17" t="s">
        <v>5190</v>
      </c>
      <c r="O384" s="236" t="s">
        <v>26520</v>
      </c>
      <c r="P384" s="17">
        <v>0</v>
      </c>
      <c r="Q384" s="17">
        <v>0</v>
      </c>
      <c r="R384" s="17" t="e">
        <v>#REF!</v>
      </c>
    </row>
    <row r="385" spans="1:18" x14ac:dyDescent="0.45">
      <c r="A385" s="258">
        <v>380</v>
      </c>
      <c r="B385" s="259" t="s">
        <v>16197</v>
      </c>
      <c r="C385" s="263" t="s">
        <v>1671</v>
      </c>
      <c r="D385" s="17" t="s">
        <v>3370</v>
      </c>
      <c r="E385" s="261" t="s">
        <v>20780</v>
      </c>
      <c r="F385" s="234" t="s">
        <v>20781</v>
      </c>
      <c r="G385" s="262">
        <v>5</v>
      </c>
      <c r="H385" s="17" t="s">
        <v>2988</v>
      </c>
      <c r="I385" s="17" t="s">
        <v>526</v>
      </c>
      <c r="J385" s="17" t="s">
        <v>16185</v>
      </c>
      <c r="K385" s="17" t="s">
        <v>16189</v>
      </c>
      <c r="L385" s="17" t="s">
        <v>16196</v>
      </c>
      <c r="M385" s="17" t="s">
        <v>16197</v>
      </c>
      <c r="N385" s="17" t="s">
        <v>5191</v>
      </c>
      <c r="O385" s="236" t="s">
        <v>5191</v>
      </c>
      <c r="P385" s="17">
        <v>3</v>
      </c>
      <c r="Q385" s="17">
        <v>3</v>
      </c>
      <c r="R385" s="17" t="e">
        <v>#REF!</v>
      </c>
    </row>
    <row r="386" spans="1:18" x14ac:dyDescent="0.45">
      <c r="A386" s="258">
        <v>381</v>
      </c>
      <c r="B386" s="259" t="s">
        <v>16198</v>
      </c>
      <c r="C386" s="263" t="s">
        <v>1672</v>
      </c>
      <c r="D386" s="17" t="s">
        <v>3371</v>
      </c>
      <c r="E386" s="261" t="s">
        <v>20779</v>
      </c>
      <c r="F386" s="234" t="s">
        <v>20792</v>
      </c>
      <c r="G386" s="262">
        <v>3</v>
      </c>
      <c r="H386" s="17" t="s">
        <v>2986</v>
      </c>
      <c r="I386" s="17" t="s">
        <v>526</v>
      </c>
      <c r="J386" s="17" t="s">
        <v>16185</v>
      </c>
      <c r="K386" s="17" t="s">
        <v>16198</v>
      </c>
      <c r="L386" s="17" t="s">
        <v>5190</v>
      </c>
      <c r="M386" s="17" t="s">
        <v>5190</v>
      </c>
      <c r="N386" s="17" t="s">
        <v>5190</v>
      </c>
      <c r="O386" s="236" t="s">
        <v>26520</v>
      </c>
      <c r="P386" s="17">
        <v>0</v>
      </c>
      <c r="Q386" s="17">
        <v>0</v>
      </c>
      <c r="R386" s="17" t="e">
        <v>#REF!</v>
      </c>
    </row>
    <row r="387" spans="1:18" x14ac:dyDescent="0.45">
      <c r="A387" s="258">
        <v>382</v>
      </c>
      <c r="B387" s="259" t="s">
        <v>16199</v>
      </c>
      <c r="C387" s="263" t="s">
        <v>1673</v>
      </c>
      <c r="D387" s="17" t="s">
        <v>3372</v>
      </c>
      <c r="E387" s="261" t="s">
        <v>20778</v>
      </c>
      <c r="F387" s="234" t="s">
        <v>20779</v>
      </c>
      <c r="G387" s="262">
        <v>4</v>
      </c>
      <c r="H387" s="17" t="s">
        <v>2987</v>
      </c>
      <c r="I387" s="17" t="s">
        <v>526</v>
      </c>
      <c r="J387" s="17" t="s">
        <v>16185</v>
      </c>
      <c r="K387" s="17" t="s">
        <v>16198</v>
      </c>
      <c r="L387" s="17" t="s">
        <v>16199</v>
      </c>
      <c r="M387" s="17" t="s">
        <v>5190</v>
      </c>
      <c r="N387" s="17" t="s">
        <v>5190</v>
      </c>
      <c r="O387" s="236" t="s">
        <v>26520</v>
      </c>
      <c r="P387" s="17">
        <v>0</v>
      </c>
      <c r="Q387" s="17">
        <v>0</v>
      </c>
      <c r="R387" s="17" t="e">
        <v>#REF!</v>
      </c>
    </row>
    <row r="388" spans="1:18" x14ac:dyDescent="0.45">
      <c r="A388" s="258">
        <v>383</v>
      </c>
      <c r="B388" s="259" t="s">
        <v>16200</v>
      </c>
      <c r="C388" s="263" t="s">
        <v>1674</v>
      </c>
      <c r="D388" s="17" t="s">
        <v>3373</v>
      </c>
      <c r="E388" s="261" t="s">
        <v>20777</v>
      </c>
      <c r="F388" s="234" t="s">
        <v>20778</v>
      </c>
      <c r="G388" s="262">
        <v>5</v>
      </c>
      <c r="H388" s="17" t="s">
        <v>2988</v>
      </c>
      <c r="I388" s="17" t="s">
        <v>526</v>
      </c>
      <c r="J388" s="17" t="s">
        <v>16185</v>
      </c>
      <c r="K388" s="17" t="s">
        <v>16198</v>
      </c>
      <c r="L388" s="17" t="s">
        <v>16199</v>
      </c>
      <c r="M388" s="17" t="s">
        <v>16200</v>
      </c>
      <c r="N388" s="17" t="s">
        <v>5191</v>
      </c>
      <c r="O388" s="236" t="s">
        <v>5191</v>
      </c>
      <c r="P388" s="17">
        <v>2</v>
      </c>
      <c r="Q388" s="17">
        <v>2</v>
      </c>
      <c r="R388" s="17" t="e">
        <v>#REF!</v>
      </c>
    </row>
    <row r="389" spans="1:18" x14ac:dyDescent="0.45">
      <c r="A389" s="258">
        <v>384</v>
      </c>
      <c r="B389" s="259" t="s">
        <v>16201</v>
      </c>
      <c r="C389" s="263" t="s">
        <v>1675</v>
      </c>
      <c r="D389" s="17" t="s">
        <v>3374</v>
      </c>
      <c r="E389" s="261" t="s">
        <v>20776</v>
      </c>
      <c r="F389" s="234" t="s">
        <v>20779</v>
      </c>
      <c r="G389" s="262">
        <v>4</v>
      </c>
      <c r="H389" s="17" t="s">
        <v>2987</v>
      </c>
      <c r="I389" s="17" t="s">
        <v>526</v>
      </c>
      <c r="J389" s="17" t="s">
        <v>16185</v>
      </c>
      <c r="K389" s="17" t="s">
        <v>16198</v>
      </c>
      <c r="L389" s="17" t="s">
        <v>16201</v>
      </c>
      <c r="M389" s="17" t="s">
        <v>5190</v>
      </c>
      <c r="N389" s="17" t="s">
        <v>5190</v>
      </c>
      <c r="O389" s="236" t="s">
        <v>26520</v>
      </c>
      <c r="P389" s="17">
        <v>0</v>
      </c>
      <c r="Q389" s="17">
        <v>0</v>
      </c>
      <c r="R389" s="17" t="e">
        <v>#REF!</v>
      </c>
    </row>
    <row r="390" spans="1:18" x14ac:dyDescent="0.45">
      <c r="A390" s="258">
        <v>385</v>
      </c>
      <c r="B390" s="259" t="s">
        <v>16202</v>
      </c>
      <c r="C390" s="263" t="s">
        <v>1675</v>
      </c>
      <c r="D390" s="17" t="s">
        <v>3375</v>
      </c>
      <c r="E390" s="261" t="s">
        <v>20775</v>
      </c>
      <c r="F390" s="234" t="s">
        <v>20776</v>
      </c>
      <c r="G390" s="262">
        <v>5</v>
      </c>
      <c r="H390" s="17" t="s">
        <v>2988</v>
      </c>
      <c r="I390" s="17" t="s">
        <v>526</v>
      </c>
      <c r="J390" s="17" t="s">
        <v>16185</v>
      </c>
      <c r="K390" s="17" t="s">
        <v>16198</v>
      </c>
      <c r="L390" s="17" t="s">
        <v>16201</v>
      </c>
      <c r="M390" s="17" t="s">
        <v>16202</v>
      </c>
      <c r="N390" s="17" t="s">
        <v>5191</v>
      </c>
      <c r="O390" s="236" t="s">
        <v>5191</v>
      </c>
      <c r="P390" s="17">
        <v>2</v>
      </c>
      <c r="Q390" s="17">
        <v>2</v>
      </c>
      <c r="R390" s="17" t="e">
        <v>#REF!</v>
      </c>
    </row>
    <row r="391" spans="1:18" x14ac:dyDescent="0.45">
      <c r="A391" s="258">
        <v>386</v>
      </c>
      <c r="B391" s="259" t="s">
        <v>16203</v>
      </c>
      <c r="C391" s="263" t="s">
        <v>1676</v>
      </c>
      <c r="D391" s="17" t="s">
        <v>3376</v>
      </c>
      <c r="E391" s="261" t="s">
        <v>20774</v>
      </c>
      <c r="F391" s="234" t="s">
        <v>20884</v>
      </c>
      <c r="G391" s="262">
        <v>2</v>
      </c>
      <c r="H391" s="17" t="s">
        <v>2985</v>
      </c>
      <c r="I391" s="17" t="s">
        <v>526</v>
      </c>
      <c r="J391" s="17" t="s">
        <v>16203</v>
      </c>
      <c r="K391" s="17" t="s">
        <v>5190</v>
      </c>
      <c r="L391" s="17" t="s">
        <v>5190</v>
      </c>
      <c r="M391" s="17" t="s">
        <v>5190</v>
      </c>
      <c r="N391" s="17" t="s">
        <v>5190</v>
      </c>
      <c r="O391" s="236" t="s">
        <v>26520</v>
      </c>
      <c r="P391" s="17">
        <v>0</v>
      </c>
      <c r="Q391" s="17">
        <v>0</v>
      </c>
      <c r="R391" s="17" t="e">
        <v>#REF!</v>
      </c>
    </row>
    <row r="392" spans="1:18" x14ac:dyDescent="0.45">
      <c r="A392" s="258">
        <v>387</v>
      </c>
      <c r="B392" s="259" t="s">
        <v>16204</v>
      </c>
      <c r="C392" s="263" t="s">
        <v>1677</v>
      </c>
      <c r="D392" s="17" t="s">
        <v>3377</v>
      </c>
      <c r="E392" s="261" t="s">
        <v>20773</v>
      </c>
      <c r="F392" s="234" t="s">
        <v>20774</v>
      </c>
      <c r="G392" s="262">
        <v>3</v>
      </c>
      <c r="H392" s="17" t="s">
        <v>2986</v>
      </c>
      <c r="I392" s="17" t="s">
        <v>526</v>
      </c>
      <c r="J392" s="17" t="s">
        <v>16203</v>
      </c>
      <c r="K392" s="17" t="s">
        <v>16204</v>
      </c>
      <c r="L392" s="17" t="s">
        <v>5190</v>
      </c>
      <c r="M392" s="17" t="s">
        <v>5190</v>
      </c>
      <c r="N392" s="17" t="s">
        <v>5190</v>
      </c>
      <c r="O392" s="236" t="s">
        <v>26520</v>
      </c>
      <c r="P392" s="17">
        <v>0</v>
      </c>
      <c r="Q392" s="17">
        <v>0</v>
      </c>
      <c r="R392" s="17" t="e">
        <v>#REF!</v>
      </c>
    </row>
    <row r="393" spans="1:18" x14ac:dyDescent="0.45">
      <c r="A393" s="258">
        <v>388</v>
      </c>
      <c r="B393" s="259" t="s">
        <v>16205</v>
      </c>
      <c r="C393" s="263" t="s">
        <v>1678</v>
      </c>
      <c r="D393" s="17" t="s">
        <v>3378</v>
      </c>
      <c r="E393" s="261" t="s">
        <v>20772</v>
      </c>
      <c r="F393" s="234" t="s">
        <v>20773</v>
      </c>
      <c r="G393" s="262">
        <v>4</v>
      </c>
      <c r="H393" s="17" t="s">
        <v>2987</v>
      </c>
      <c r="I393" s="17" t="s">
        <v>526</v>
      </c>
      <c r="J393" s="17" t="s">
        <v>16203</v>
      </c>
      <c r="K393" s="17" t="s">
        <v>16204</v>
      </c>
      <c r="L393" s="17" t="s">
        <v>16205</v>
      </c>
      <c r="M393" s="17" t="s">
        <v>5190</v>
      </c>
      <c r="N393" s="17" t="s">
        <v>5190</v>
      </c>
      <c r="O393" s="236" t="s">
        <v>26520</v>
      </c>
      <c r="P393" s="17">
        <v>0</v>
      </c>
      <c r="Q393" s="17">
        <v>0</v>
      </c>
      <c r="R393" s="17" t="e">
        <v>#REF!</v>
      </c>
    </row>
    <row r="394" spans="1:18" x14ac:dyDescent="0.45">
      <c r="A394" s="258">
        <v>389</v>
      </c>
      <c r="B394" s="259" t="s">
        <v>16206</v>
      </c>
      <c r="C394" s="263" t="s">
        <v>1678</v>
      </c>
      <c r="D394" s="17" t="s">
        <v>3379</v>
      </c>
      <c r="E394" s="261" t="s">
        <v>20771</v>
      </c>
      <c r="F394" s="234" t="s">
        <v>20772</v>
      </c>
      <c r="G394" s="262">
        <v>5</v>
      </c>
      <c r="H394" s="17" t="s">
        <v>2988</v>
      </c>
      <c r="I394" s="17" t="s">
        <v>526</v>
      </c>
      <c r="J394" s="17" t="s">
        <v>16203</v>
      </c>
      <c r="K394" s="17" t="s">
        <v>16204</v>
      </c>
      <c r="L394" s="17" t="s">
        <v>16205</v>
      </c>
      <c r="M394" s="17" t="s">
        <v>16206</v>
      </c>
      <c r="N394" s="17" t="s">
        <v>5191</v>
      </c>
      <c r="O394" s="236" t="s">
        <v>5191</v>
      </c>
      <c r="P394" s="17">
        <v>1</v>
      </c>
      <c r="Q394" s="17">
        <v>1</v>
      </c>
      <c r="R394" s="17" t="e">
        <v>#REF!</v>
      </c>
    </row>
    <row r="395" spans="1:18" x14ac:dyDescent="0.45">
      <c r="A395" s="258">
        <v>390</v>
      </c>
      <c r="B395" s="259" t="s">
        <v>16207</v>
      </c>
      <c r="C395" s="263" t="s">
        <v>1679</v>
      </c>
      <c r="D395" s="17" t="s">
        <v>3380</v>
      </c>
      <c r="E395" s="261" t="s">
        <v>20770</v>
      </c>
      <c r="F395" s="234" t="s">
        <v>20773</v>
      </c>
      <c r="G395" s="262">
        <v>4</v>
      </c>
      <c r="H395" s="17" t="s">
        <v>2987</v>
      </c>
      <c r="I395" s="17" t="s">
        <v>526</v>
      </c>
      <c r="J395" s="17" t="s">
        <v>16203</v>
      </c>
      <c r="K395" s="17" t="s">
        <v>16204</v>
      </c>
      <c r="L395" s="17" t="s">
        <v>16207</v>
      </c>
      <c r="M395" s="17" t="s">
        <v>5190</v>
      </c>
      <c r="N395" s="17" t="s">
        <v>5190</v>
      </c>
      <c r="O395" s="236" t="s">
        <v>26520</v>
      </c>
      <c r="P395" s="17">
        <v>0</v>
      </c>
      <c r="Q395" s="17">
        <v>0</v>
      </c>
      <c r="R395" s="17" t="e">
        <v>#REF!</v>
      </c>
    </row>
    <row r="396" spans="1:18" x14ac:dyDescent="0.45">
      <c r="A396" s="258">
        <v>391</v>
      </c>
      <c r="B396" s="259" t="s">
        <v>16208</v>
      </c>
      <c r="C396" s="263" t="s">
        <v>1679</v>
      </c>
      <c r="D396" s="17" t="s">
        <v>3381</v>
      </c>
      <c r="E396" s="261" t="s">
        <v>20769</v>
      </c>
      <c r="F396" s="234" t="s">
        <v>20770</v>
      </c>
      <c r="G396" s="262">
        <v>5</v>
      </c>
      <c r="H396" s="17" t="s">
        <v>2988</v>
      </c>
      <c r="I396" s="17" t="s">
        <v>526</v>
      </c>
      <c r="J396" s="17" t="s">
        <v>16203</v>
      </c>
      <c r="K396" s="17" t="s">
        <v>16204</v>
      </c>
      <c r="L396" s="17" t="s">
        <v>16207</v>
      </c>
      <c r="M396" s="17" t="s">
        <v>16208</v>
      </c>
      <c r="N396" s="17" t="s">
        <v>5191</v>
      </c>
      <c r="O396" s="236" t="s">
        <v>5191</v>
      </c>
      <c r="P396" s="17">
        <v>2</v>
      </c>
      <c r="Q396" s="17">
        <v>2</v>
      </c>
      <c r="R396" s="17" t="e">
        <v>#REF!</v>
      </c>
    </row>
    <row r="397" spans="1:18" x14ac:dyDescent="0.45">
      <c r="A397" s="258">
        <v>392</v>
      </c>
      <c r="B397" s="259" t="s">
        <v>16209</v>
      </c>
      <c r="C397" s="263" t="s">
        <v>1680</v>
      </c>
      <c r="D397" s="17" t="s">
        <v>3382</v>
      </c>
      <c r="E397" s="261" t="s">
        <v>20768</v>
      </c>
      <c r="F397" s="234" t="s">
        <v>20774</v>
      </c>
      <c r="G397" s="262">
        <v>3</v>
      </c>
      <c r="H397" s="17" t="s">
        <v>2986</v>
      </c>
      <c r="I397" s="17" t="s">
        <v>526</v>
      </c>
      <c r="J397" s="17" t="s">
        <v>16203</v>
      </c>
      <c r="K397" s="17" t="s">
        <v>16209</v>
      </c>
      <c r="L397" s="17" t="s">
        <v>5190</v>
      </c>
      <c r="M397" s="17" t="s">
        <v>5190</v>
      </c>
      <c r="N397" s="17" t="s">
        <v>5190</v>
      </c>
      <c r="O397" s="236" t="s">
        <v>26520</v>
      </c>
      <c r="P397" s="17">
        <v>0</v>
      </c>
      <c r="Q397" s="17">
        <v>0</v>
      </c>
      <c r="R397" s="17" t="e">
        <v>#REF!</v>
      </c>
    </row>
    <row r="398" spans="1:18" x14ac:dyDescent="0.45">
      <c r="A398" s="258">
        <v>393</v>
      </c>
      <c r="B398" s="259" t="s">
        <v>16210</v>
      </c>
      <c r="C398" s="263" t="s">
        <v>1681</v>
      </c>
      <c r="D398" s="17" t="s">
        <v>3383</v>
      </c>
      <c r="E398" s="261" t="s">
        <v>20767</v>
      </c>
      <c r="F398" s="234" t="s">
        <v>20768</v>
      </c>
      <c r="G398" s="262">
        <v>4</v>
      </c>
      <c r="H398" s="17" t="s">
        <v>2987</v>
      </c>
      <c r="I398" s="17" t="s">
        <v>526</v>
      </c>
      <c r="J398" s="17" t="s">
        <v>16203</v>
      </c>
      <c r="K398" s="17" t="s">
        <v>16209</v>
      </c>
      <c r="L398" s="17" t="s">
        <v>16210</v>
      </c>
      <c r="M398" s="17" t="s">
        <v>5190</v>
      </c>
      <c r="N398" s="17" t="s">
        <v>5190</v>
      </c>
      <c r="O398" s="236" t="s">
        <v>26520</v>
      </c>
      <c r="P398" s="17">
        <v>0</v>
      </c>
      <c r="Q398" s="17">
        <v>0</v>
      </c>
      <c r="R398" s="17" t="e">
        <v>#REF!</v>
      </c>
    </row>
    <row r="399" spans="1:18" x14ac:dyDescent="0.45">
      <c r="A399" s="258">
        <v>394</v>
      </c>
      <c r="B399" s="259" t="s">
        <v>16211</v>
      </c>
      <c r="C399" s="263" t="s">
        <v>1682</v>
      </c>
      <c r="D399" s="17" t="s">
        <v>3384</v>
      </c>
      <c r="E399" s="261" t="s">
        <v>20766</v>
      </c>
      <c r="F399" s="234" t="s">
        <v>20767</v>
      </c>
      <c r="G399" s="262">
        <v>5</v>
      </c>
      <c r="H399" s="17" t="s">
        <v>2988</v>
      </c>
      <c r="I399" s="17" t="s">
        <v>526</v>
      </c>
      <c r="J399" s="17" t="s">
        <v>16203</v>
      </c>
      <c r="K399" s="17" t="s">
        <v>16209</v>
      </c>
      <c r="L399" s="17" t="s">
        <v>16210</v>
      </c>
      <c r="M399" s="17" t="s">
        <v>16211</v>
      </c>
      <c r="N399" s="17" t="s">
        <v>5191</v>
      </c>
      <c r="O399" s="236" t="s">
        <v>5191</v>
      </c>
      <c r="P399" s="17">
        <v>3</v>
      </c>
      <c r="Q399" s="17">
        <v>3</v>
      </c>
      <c r="R399" s="17" t="e">
        <v>#REF!</v>
      </c>
    </row>
    <row r="400" spans="1:18" x14ac:dyDescent="0.45">
      <c r="A400" s="258">
        <v>395</v>
      </c>
      <c r="B400" s="259" t="s">
        <v>16212</v>
      </c>
      <c r="C400" s="263" t="s">
        <v>1683</v>
      </c>
      <c r="D400" s="17" t="s">
        <v>3385</v>
      </c>
      <c r="E400" s="261" t="s">
        <v>20765</v>
      </c>
      <c r="F400" s="234" t="s">
        <v>20768</v>
      </c>
      <c r="G400" s="262">
        <v>4</v>
      </c>
      <c r="H400" s="17" t="s">
        <v>2987</v>
      </c>
      <c r="I400" s="17" t="s">
        <v>526</v>
      </c>
      <c r="J400" s="17" t="s">
        <v>16203</v>
      </c>
      <c r="K400" s="17" t="s">
        <v>16209</v>
      </c>
      <c r="L400" s="17" t="s">
        <v>16212</v>
      </c>
      <c r="M400" s="17" t="s">
        <v>5190</v>
      </c>
      <c r="N400" s="17" t="s">
        <v>5190</v>
      </c>
      <c r="O400" s="236" t="s">
        <v>26520</v>
      </c>
      <c r="P400" s="17">
        <v>0</v>
      </c>
      <c r="Q400" s="17">
        <v>0</v>
      </c>
      <c r="R400" s="17" t="e">
        <v>#REF!</v>
      </c>
    </row>
    <row r="401" spans="1:18" x14ac:dyDescent="0.45">
      <c r="A401" s="258">
        <v>396</v>
      </c>
      <c r="B401" s="259" t="s">
        <v>16213</v>
      </c>
      <c r="C401" s="263" t="s">
        <v>1684</v>
      </c>
      <c r="D401" s="17" t="s">
        <v>3386</v>
      </c>
      <c r="E401" s="261" t="s">
        <v>20764</v>
      </c>
      <c r="F401" s="234" t="s">
        <v>20765</v>
      </c>
      <c r="G401" s="262">
        <v>5</v>
      </c>
      <c r="H401" s="17" t="s">
        <v>2988</v>
      </c>
      <c r="I401" s="17" t="s">
        <v>526</v>
      </c>
      <c r="J401" s="17" t="s">
        <v>16203</v>
      </c>
      <c r="K401" s="17" t="s">
        <v>16209</v>
      </c>
      <c r="L401" s="17" t="s">
        <v>16212</v>
      </c>
      <c r="M401" s="17" t="s">
        <v>16213</v>
      </c>
      <c r="N401" s="17" t="s">
        <v>5190</v>
      </c>
      <c r="O401" s="236" t="s">
        <v>5191</v>
      </c>
      <c r="P401" s="17">
        <v>2</v>
      </c>
      <c r="Q401" s="17">
        <v>2</v>
      </c>
      <c r="R401" s="17" t="e">
        <v>#REF!</v>
      </c>
    </row>
    <row r="402" spans="1:18" x14ac:dyDescent="0.45">
      <c r="A402" s="258">
        <v>397</v>
      </c>
      <c r="B402" s="259" t="s">
        <v>16214</v>
      </c>
      <c r="C402" s="263" t="s">
        <v>1685</v>
      </c>
      <c r="D402" s="17" t="s">
        <v>3387</v>
      </c>
      <c r="E402" s="261" t="s">
        <v>20763</v>
      </c>
      <c r="F402" s="234" t="s">
        <v>20765</v>
      </c>
      <c r="G402" s="262">
        <v>5</v>
      </c>
      <c r="H402" s="17" t="s">
        <v>2988</v>
      </c>
      <c r="I402" s="17" t="s">
        <v>526</v>
      </c>
      <c r="J402" s="17" t="s">
        <v>16203</v>
      </c>
      <c r="K402" s="17" t="s">
        <v>16209</v>
      </c>
      <c r="L402" s="17" t="s">
        <v>16212</v>
      </c>
      <c r="M402" s="17" t="s">
        <v>16214</v>
      </c>
      <c r="N402" s="17" t="s">
        <v>5190</v>
      </c>
      <c r="O402" s="236" t="s">
        <v>5191</v>
      </c>
      <c r="P402" s="17">
        <v>7</v>
      </c>
      <c r="Q402" s="17">
        <v>7</v>
      </c>
      <c r="R402" s="17" t="e">
        <v>#REF!</v>
      </c>
    </row>
    <row r="403" spans="1:18" x14ac:dyDescent="0.45">
      <c r="A403" s="258">
        <v>398</v>
      </c>
      <c r="B403" s="259" t="s">
        <v>16215</v>
      </c>
      <c r="C403" s="263" t="s">
        <v>1686</v>
      </c>
      <c r="D403" s="17" t="s">
        <v>3388</v>
      </c>
      <c r="E403" s="261" t="s">
        <v>20762</v>
      </c>
      <c r="F403" s="234" t="s">
        <v>20884</v>
      </c>
      <c r="G403" s="262">
        <v>2</v>
      </c>
      <c r="H403" s="17" t="s">
        <v>2985</v>
      </c>
      <c r="I403" s="17" t="s">
        <v>526</v>
      </c>
      <c r="J403" s="17" t="s">
        <v>16215</v>
      </c>
      <c r="K403" s="17" t="s">
        <v>5190</v>
      </c>
      <c r="L403" s="17" t="s">
        <v>5190</v>
      </c>
      <c r="M403" s="17" t="s">
        <v>5190</v>
      </c>
      <c r="N403" s="17" t="s">
        <v>5190</v>
      </c>
      <c r="O403" s="236" t="s">
        <v>26520</v>
      </c>
      <c r="P403" s="17">
        <v>0</v>
      </c>
      <c r="Q403" s="17">
        <v>0</v>
      </c>
      <c r="R403" s="17" t="e">
        <v>#REF!</v>
      </c>
    </row>
    <row r="404" spans="1:18" x14ac:dyDescent="0.45">
      <c r="A404" s="258">
        <v>399</v>
      </c>
      <c r="B404" s="259" t="s">
        <v>16216</v>
      </c>
      <c r="C404" s="263" t="s">
        <v>1687</v>
      </c>
      <c r="D404" s="17" t="s">
        <v>3389</v>
      </c>
      <c r="E404" s="261" t="s">
        <v>20761</v>
      </c>
      <c r="F404" s="234" t="s">
        <v>20762</v>
      </c>
      <c r="G404" s="262">
        <v>3</v>
      </c>
      <c r="H404" s="17" t="s">
        <v>2986</v>
      </c>
      <c r="I404" s="17" t="s">
        <v>526</v>
      </c>
      <c r="J404" s="17" t="s">
        <v>16215</v>
      </c>
      <c r="K404" s="17" t="s">
        <v>16216</v>
      </c>
      <c r="L404" s="17" t="s">
        <v>5190</v>
      </c>
      <c r="M404" s="17" t="s">
        <v>5190</v>
      </c>
      <c r="N404" s="17" t="s">
        <v>5190</v>
      </c>
      <c r="O404" s="236" t="s">
        <v>26520</v>
      </c>
      <c r="P404" s="17">
        <v>0</v>
      </c>
      <c r="Q404" s="17">
        <v>0</v>
      </c>
      <c r="R404" s="17" t="e">
        <v>#REF!</v>
      </c>
    </row>
    <row r="405" spans="1:18" x14ac:dyDescent="0.45">
      <c r="A405" s="258">
        <v>400</v>
      </c>
      <c r="B405" s="259" t="s">
        <v>16217</v>
      </c>
      <c r="C405" s="263" t="s">
        <v>1688</v>
      </c>
      <c r="D405" s="17" t="s">
        <v>3390</v>
      </c>
      <c r="E405" s="261" t="s">
        <v>20760</v>
      </c>
      <c r="F405" s="234" t="s">
        <v>20761</v>
      </c>
      <c r="G405" s="262">
        <v>4</v>
      </c>
      <c r="H405" s="17" t="s">
        <v>2987</v>
      </c>
      <c r="I405" s="17" t="s">
        <v>526</v>
      </c>
      <c r="J405" s="17" t="s">
        <v>16215</v>
      </c>
      <c r="K405" s="17" t="s">
        <v>16216</v>
      </c>
      <c r="L405" s="17" t="s">
        <v>16217</v>
      </c>
      <c r="M405" s="17" t="s">
        <v>5190</v>
      </c>
      <c r="N405" s="17" t="s">
        <v>5190</v>
      </c>
      <c r="O405" s="236" t="s">
        <v>26520</v>
      </c>
      <c r="P405" s="17">
        <v>0</v>
      </c>
      <c r="Q405" s="17">
        <v>0</v>
      </c>
      <c r="R405" s="17" t="e">
        <v>#REF!</v>
      </c>
    </row>
    <row r="406" spans="1:18" x14ac:dyDescent="0.45">
      <c r="A406" s="258">
        <v>401</v>
      </c>
      <c r="B406" s="259" t="s">
        <v>16218</v>
      </c>
      <c r="C406" s="263" t="s">
        <v>1688</v>
      </c>
      <c r="D406" s="17" t="s">
        <v>3391</v>
      </c>
      <c r="E406" s="261" t="s">
        <v>20759</v>
      </c>
      <c r="F406" s="234" t="s">
        <v>20760</v>
      </c>
      <c r="G406" s="262">
        <v>5</v>
      </c>
      <c r="H406" s="17" t="s">
        <v>2988</v>
      </c>
      <c r="I406" s="17" t="s">
        <v>526</v>
      </c>
      <c r="J406" s="17" t="s">
        <v>16215</v>
      </c>
      <c r="K406" s="17" t="s">
        <v>16216</v>
      </c>
      <c r="L406" s="17" t="s">
        <v>16217</v>
      </c>
      <c r="M406" s="17" t="s">
        <v>16218</v>
      </c>
      <c r="N406" s="17" t="s">
        <v>5191</v>
      </c>
      <c r="O406" s="236" t="s">
        <v>5191</v>
      </c>
      <c r="P406" s="17">
        <v>1</v>
      </c>
      <c r="Q406" s="17">
        <v>1</v>
      </c>
      <c r="R406" s="17" t="e">
        <v>#REF!</v>
      </c>
    </row>
    <row r="407" spans="1:18" x14ac:dyDescent="0.45">
      <c r="A407" s="258">
        <v>402</v>
      </c>
      <c r="B407" s="259" t="s">
        <v>16219</v>
      </c>
      <c r="C407" s="263" t="s">
        <v>1689</v>
      </c>
      <c r="D407" s="17" t="s">
        <v>3392</v>
      </c>
      <c r="E407" s="261" t="s">
        <v>20758</v>
      </c>
      <c r="F407" s="234" t="s">
        <v>20761</v>
      </c>
      <c r="G407" s="262">
        <v>4</v>
      </c>
      <c r="H407" s="17" t="s">
        <v>2987</v>
      </c>
      <c r="I407" s="17" t="s">
        <v>526</v>
      </c>
      <c r="J407" s="17" t="s">
        <v>16215</v>
      </c>
      <c r="K407" s="17" t="s">
        <v>16216</v>
      </c>
      <c r="L407" s="17" t="s">
        <v>16219</v>
      </c>
      <c r="M407" s="17" t="s">
        <v>5190</v>
      </c>
      <c r="N407" s="17" t="s">
        <v>5190</v>
      </c>
      <c r="O407" s="236" t="s">
        <v>26520</v>
      </c>
      <c r="P407" s="17">
        <v>0</v>
      </c>
      <c r="Q407" s="17">
        <v>0</v>
      </c>
      <c r="R407" s="17" t="e">
        <v>#REF!</v>
      </c>
    </row>
    <row r="408" spans="1:18" x14ac:dyDescent="0.45">
      <c r="A408" s="258">
        <v>403</v>
      </c>
      <c r="B408" s="259" t="s">
        <v>16220</v>
      </c>
      <c r="C408" s="263" t="s">
        <v>1690</v>
      </c>
      <c r="D408" s="17" t="s">
        <v>3393</v>
      </c>
      <c r="E408" s="261" t="s">
        <v>20757</v>
      </c>
      <c r="F408" s="234" t="s">
        <v>20758</v>
      </c>
      <c r="G408" s="262">
        <v>5</v>
      </c>
      <c r="H408" s="17" t="s">
        <v>2988</v>
      </c>
      <c r="I408" s="17" t="s">
        <v>526</v>
      </c>
      <c r="J408" s="17" t="s">
        <v>16215</v>
      </c>
      <c r="K408" s="17" t="s">
        <v>16216</v>
      </c>
      <c r="L408" s="17" t="s">
        <v>16219</v>
      </c>
      <c r="M408" s="17" t="s">
        <v>16220</v>
      </c>
      <c r="N408" s="17" t="s">
        <v>5191</v>
      </c>
      <c r="O408" s="236" t="s">
        <v>5191</v>
      </c>
      <c r="P408" s="17">
        <v>1</v>
      </c>
      <c r="Q408" s="17">
        <v>1</v>
      </c>
      <c r="R408" s="17" t="e">
        <v>#REF!</v>
      </c>
    </row>
    <row r="409" spans="1:18" x14ac:dyDescent="0.45">
      <c r="A409" s="258">
        <v>404</v>
      </c>
      <c r="B409" s="259" t="s">
        <v>16221</v>
      </c>
      <c r="C409" s="263" t="s">
        <v>1691</v>
      </c>
      <c r="D409" s="17" t="s">
        <v>3394</v>
      </c>
      <c r="E409" s="261" t="s">
        <v>20756</v>
      </c>
      <c r="F409" s="234" t="s">
        <v>20762</v>
      </c>
      <c r="G409" s="262">
        <v>3</v>
      </c>
      <c r="H409" s="17" t="s">
        <v>2986</v>
      </c>
      <c r="I409" s="17" t="s">
        <v>526</v>
      </c>
      <c r="J409" s="17" t="s">
        <v>16215</v>
      </c>
      <c r="K409" s="17" t="s">
        <v>16221</v>
      </c>
      <c r="L409" s="17" t="s">
        <v>5190</v>
      </c>
      <c r="M409" s="17" t="s">
        <v>5190</v>
      </c>
      <c r="N409" s="17" t="s">
        <v>5190</v>
      </c>
      <c r="O409" s="236" t="s">
        <v>26520</v>
      </c>
      <c r="P409" s="17">
        <v>0</v>
      </c>
      <c r="Q409" s="17">
        <v>0</v>
      </c>
      <c r="R409" s="17" t="e">
        <v>#REF!</v>
      </c>
    </row>
    <row r="410" spans="1:18" x14ac:dyDescent="0.45">
      <c r="A410" s="258">
        <v>405</v>
      </c>
      <c r="B410" s="259" t="s">
        <v>16222</v>
      </c>
      <c r="C410" s="263" t="s">
        <v>1692</v>
      </c>
      <c r="D410" s="17" t="s">
        <v>3395</v>
      </c>
      <c r="E410" s="261" t="s">
        <v>20755</v>
      </c>
      <c r="F410" s="234" t="s">
        <v>20756</v>
      </c>
      <c r="G410" s="262">
        <v>4</v>
      </c>
      <c r="H410" s="17" t="s">
        <v>2987</v>
      </c>
      <c r="I410" s="17" t="s">
        <v>526</v>
      </c>
      <c r="J410" s="17" t="s">
        <v>16215</v>
      </c>
      <c r="K410" s="17" t="s">
        <v>16221</v>
      </c>
      <c r="L410" s="17" t="s">
        <v>16222</v>
      </c>
      <c r="M410" s="17" t="s">
        <v>5190</v>
      </c>
      <c r="N410" s="17" t="s">
        <v>5190</v>
      </c>
      <c r="O410" s="236" t="s">
        <v>26520</v>
      </c>
      <c r="P410" s="17">
        <v>0</v>
      </c>
      <c r="Q410" s="17">
        <v>0</v>
      </c>
      <c r="R410" s="17" t="e">
        <v>#REF!</v>
      </c>
    </row>
    <row r="411" spans="1:18" x14ac:dyDescent="0.45">
      <c r="A411" s="258">
        <v>406</v>
      </c>
      <c r="B411" s="259" t="s">
        <v>16223</v>
      </c>
      <c r="C411" s="263" t="s">
        <v>1692</v>
      </c>
      <c r="D411" s="17" t="s">
        <v>3396</v>
      </c>
      <c r="E411" s="261" t="s">
        <v>20754</v>
      </c>
      <c r="F411" s="234" t="s">
        <v>20755</v>
      </c>
      <c r="G411" s="262">
        <v>5</v>
      </c>
      <c r="H411" s="17" t="s">
        <v>2988</v>
      </c>
      <c r="I411" s="17" t="s">
        <v>526</v>
      </c>
      <c r="J411" s="17" t="s">
        <v>16215</v>
      </c>
      <c r="K411" s="17" t="s">
        <v>16221</v>
      </c>
      <c r="L411" s="17" t="s">
        <v>16222</v>
      </c>
      <c r="M411" s="17" t="s">
        <v>16223</v>
      </c>
      <c r="N411" s="17" t="s">
        <v>5191</v>
      </c>
      <c r="O411" s="236" t="s">
        <v>5191</v>
      </c>
      <c r="P411" s="17">
        <v>2</v>
      </c>
      <c r="Q411" s="17">
        <v>2</v>
      </c>
      <c r="R411" s="17" t="e">
        <v>#REF!</v>
      </c>
    </row>
    <row r="412" spans="1:18" x14ac:dyDescent="0.45">
      <c r="A412" s="258">
        <v>407</v>
      </c>
      <c r="B412" s="259" t="s">
        <v>16224</v>
      </c>
      <c r="C412" s="263" t="s">
        <v>1693</v>
      </c>
      <c r="D412" s="17" t="s">
        <v>3397</v>
      </c>
      <c r="E412" s="261" t="s">
        <v>20753</v>
      </c>
      <c r="F412" s="234" t="s">
        <v>20756</v>
      </c>
      <c r="G412" s="262">
        <v>4</v>
      </c>
      <c r="H412" s="17" t="s">
        <v>2987</v>
      </c>
      <c r="I412" s="17" t="s">
        <v>526</v>
      </c>
      <c r="J412" s="17" t="s">
        <v>16215</v>
      </c>
      <c r="K412" s="17" t="s">
        <v>16221</v>
      </c>
      <c r="L412" s="17" t="s">
        <v>16224</v>
      </c>
      <c r="M412" s="17" t="s">
        <v>5190</v>
      </c>
      <c r="N412" s="17" t="s">
        <v>5190</v>
      </c>
      <c r="O412" s="236" t="s">
        <v>26520</v>
      </c>
      <c r="P412" s="17">
        <v>0</v>
      </c>
      <c r="Q412" s="17">
        <v>0</v>
      </c>
      <c r="R412" s="17" t="e">
        <v>#REF!</v>
      </c>
    </row>
    <row r="413" spans="1:18" x14ac:dyDescent="0.45">
      <c r="A413" s="258">
        <v>408</v>
      </c>
      <c r="B413" s="259" t="s">
        <v>16225</v>
      </c>
      <c r="C413" s="263" t="s">
        <v>1693</v>
      </c>
      <c r="D413" s="17" t="s">
        <v>3398</v>
      </c>
      <c r="E413" s="261" t="s">
        <v>20752</v>
      </c>
      <c r="F413" s="234" t="s">
        <v>20753</v>
      </c>
      <c r="G413" s="262">
        <v>5</v>
      </c>
      <c r="H413" s="17" t="s">
        <v>2988</v>
      </c>
      <c r="I413" s="17" t="s">
        <v>526</v>
      </c>
      <c r="J413" s="17" t="s">
        <v>16215</v>
      </c>
      <c r="K413" s="17" t="s">
        <v>16221</v>
      </c>
      <c r="L413" s="17" t="s">
        <v>16224</v>
      </c>
      <c r="M413" s="17" t="s">
        <v>16225</v>
      </c>
      <c r="N413" s="17" t="s">
        <v>5191</v>
      </c>
      <c r="O413" s="236" t="s">
        <v>5191</v>
      </c>
      <c r="P413" s="17">
        <v>1</v>
      </c>
      <c r="Q413" s="17">
        <v>1</v>
      </c>
      <c r="R413" s="17" t="e">
        <v>#REF!</v>
      </c>
    </row>
    <row r="414" spans="1:18" x14ac:dyDescent="0.45">
      <c r="A414" s="258">
        <v>409</v>
      </c>
      <c r="B414" s="259" t="s">
        <v>16226</v>
      </c>
      <c r="C414" s="263" t="s">
        <v>1694</v>
      </c>
      <c r="D414" s="17" t="s">
        <v>3399</v>
      </c>
      <c r="E414" s="261" t="s">
        <v>20751</v>
      </c>
      <c r="F414" s="234" t="s">
        <v>20756</v>
      </c>
      <c r="G414" s="262">
        <v>4</v>
      </c>
      <c r="H414" s="17" t="s">
        <v>2987</v>
      </c>
      <c r="I414" s="17" t="s">
        <v>526</v>
      </c>
      <c r="J414" s="17" t="s">
        <v>16215</v>
      </c>
      <c r="K414" s="17" t="s">
        <v>16221</v>
      </c>
      <c r="L414" s="17" t="s">
        <v>16226</v>
      </c>
      <c r="M414" s="17" t="s">
        <v>5190</v>
      </c>
      <c r="N414" s="17" t="s">
        <v>5190</v>
      </c>
      <c r="O414" s="236" t="s">
        <v>26520</v>
      </c>
      <c r="P414" s="17">
        <v>0</v>
      </c>
      <c r="Q414" s="17">
        <v>0</v>
      </c>
      <c r="R414" s="17" t="e">
        <v>#REF!</v>
      </c>
    </row>
    <row r="415" spans="1:18" x14ac:dyDescent="0.45">
      <c r="A415" s="258">
        <v>410</v>
      </c>
      <c r="B415" s="259" t="s">
        <v>16227</v>
      </c>
      <c r="C415" s="263" t="s">
        <v>1695</v>
      </c>
      <c r="D415" s="17" t="s">
        <v>3400</v>
      </c>
      <c r="E415" s="261" t="s">
        <v>20750</v>
      </c>
      <c r="F415" s="234" t="s">
        <v>20751</v>
      </c>
      <c r="G415" s="262">
        <v>5</v>
      </c>
      <c r="H415" s="17" t="s">
        <v>2988</v>
      </c>
      <c r="I415" s="17" t="s">
        <v>526</v>
      </c>
      <c r="J415" s="17" t="s">
        <v>16215</v>
      </c>
      <c r="K415" s="17" t="s">
        <v>16221</v>
      </c>
      <c r="L415" s="17" t="s">
        <v>16226</v>
      </c>
      <c r="M415" s="17" t="s">
        <v>16227</v>
      </c>
      <c r="N415" s="17" t="s">
        <v>5191</v>
      </c>
      <c r="O415" s="236" t="s">
        <v>5191</v>
      </c>
      <c r="P415" s="17">
        <v>2</v>
      </c>
      <c r="Q415" s="17">
        <v>2</v>
      </c>
      <c r="R415" s="17" t="e">
        <v>#REF!</v>
      </c>
    </row>
    <row r="416" spans="1:18" x14ac:dyDescent="0.45">
      <c r="A416" s="258">
        <v>411</v>
      </c>
      <c r="B416" s="259" t="s">
        <v>16228</v>
      </c>
      <c r="C416" s="263" t="s">
        <v>1696</v>
      </c>
      <c r="D416" s="17" t="s">
        <v>3401</v>
      </c>
      <c r="E416" s="261" t="s">
        <v>20749</v>
      </c>
      <c r="F416" s="234" t="s">
        <v>20756</v>
      </c>
      <c r="G416" s="262">
        <v>4</v>
      </c>
      <c r="H416" s="17" t="s">
        <v>2987</v>
      </c>
      <c r="I416" s="17" t="s">
        <v>526</v>
      </c>
      <c r="J416" s="17" t="s">
        <v>16215</v>
      </c>
      <c r="K416" s="17" t="s">
        <v>16221</v>
      </c>
      <c r="L416" s="17" t="s">
        <v>16228</v>
      </c>
      <c r="M416" s="17" t="s">
        <v>5190</v>
      </c>
      <c r="N416" s="17" t="s">
        <v>5190</v>
      </c>
      <c r="O416" s="236" t="s">
        <v>26520</v>
      </c>
      <c r="P416" s="17">
        <v>0</v>
      </c>
      <c r="Q416" s="17">
        <v>0</v>
      </c>
      <c r="R416" s="17" t="e">
        <v>#REF!</v>
      </c>
    </row>
    <row r="417" spans="1:18" x14ac:dyDescent="0.45">
      <c r="A417" s="258">
        <v>412</v>
      </c>
      <c r="B417" s="259" t="s">
        <v>16229</v>
      </c>
      <c r="C417" s="263" t="s">
        <v>1696</v>
      </c>
      <c r="D417" s="17" t="s">
        <v>3402</v>
      </c>
      <c r="E417" s="261" t="s">
        <v>20748</v>
      </c>
      <c r="F417" s="234" t="s">
        <v>20749</v>
      </c>
      <c r="G417" s="262">
        <v>5</v>
      </c>
      <c r="H417" s="17" t="s">
        <v>2988</v>
      </c>
      <c r="I417" s="17" t="s">
        <v>526</v>
      </c>
      <c r="J417" s="17" t="s">
        <v>16215</v>
      </c>
      <c r="K417" s="17" t="s">
        <v>16221</v>
      </c>
      <c r="L417" s="17" t="s">
        <v>16228</v>
      </c>
      <c r="M417" s="17" t="s">
        <v>16229</v>
      </c>
      <c r="N417" s="17" t="s">
        <v>5191</v>
      </c>
      <c r="O417" s="236" t="s">
        <v>5191</v>
      </c>
      <c r="P417" s="17">
        <v>2</v>
      </c>
      <c r="Q417" s="17">
        <v>2</v>
      </c>
      <c r="R417" s="17" t="e">
        <v>#REF!</v>
      </c>
    </row>
    <row r="418" spans="1:18" x14ac:dyDescent="0.45">
      <c r="A418" s="258">
        <v>413</v>
      </c>
      <c r="B418" s="259" t="s">
        <v>16230</v>
      </c>
      <c r="C418" s="263" t="s">
        <v>1697</v>
      </c>
      <c r="D418" s="17" t="s">
        <v>3403</v>
      </c>
      <c r="E418" s="261" t="s">
        <v>20747</v>
      </c>
      <c r="F418" s="234" t="s">
        <v>20762</v>
      </c>
      <c r="G418" s="262">
        <v>3</v>
      </c>
      <c r="H418" s="17" t="s">
        <v>2986</v>
      </c>
      <c r="I418" s="17" t="s">
        <v>526</v>
      </c>
      <c r="J418" s="17" t="s">
        <v>16215</v>
      </c>
      <c r="K418" s="17" t="s">
        <v>16230</v>
      </c>
      <c r="L418" s="17" t="s">
        <v>5190</v>
      </c>
      <c r="M418" s="17" t="s">
        <v>5190</v>
      </c>
      <c r="N418" s="17" t="s">
        <v>5190</v>
      </c>
      <c r="O418" s="236" t="s">
        <v>26520</v>
      </c>
      <c r="P418" s="17">
        <v>0</v>
      </c>
      <c r="Q418" s="17">
        <v>0</v>
      </c>
      <c r="R418" s="17" t="e">
        <v>#REF!</v>
      </c>
    </row>
    <row r="419" spans="1:18" x14ac:dyDescent="0.45">
      <c r="A419" s="258">
        <v>414</v>
      </c>
      <c r="B419" s="259" t="s">
        <v>16231</v>
      </c>
      <c r="C419" s="263" t="s">
        <v>1697</v>
      </c>
      <c r="D419" s="17" t="s">
        <v>3404</v>
      </c>
      <c r="E419" s="261" t="s">
        <v>20746</v>
      </c>
      <c r="F419" s="234" t="s">
        <v>20747</v>
      </c>
      <c r="G419" s="262">
        <v>4</v>
      </c>
      <c r="H419" s="17" t="s">
        <v>2987</v>
      </c>
      <c r="I419" s="17" t="s">
        <v>526</v>
      </c>
      <c r="J419" s="17" t="s">
        <v>16215</v>
      </c>
      <c r="K419" s="17" t="s">
        <v>16230</v>
      </c>
      <c r="L419" s="17" t="s">
        <v>16231</v>
      </c>
      <c r="M419" s="17" t="s">
        <v>5190</v>
      </c>
      <c r="N419" s="17" t="s">
        <v>5190</v>
      </c>
      <c r="O419" s="236" t="s">
        <v>26520</v>
      </c>
      <c r="P419" s="17">
        <v>0</v>
      </c>
      <c r="Q419" s="17">
        <v>0</v>
      </c>
      <c r="R419" s="17" t="e">
        <v>#REF!</v>
      </c>
    </row>
    <row r="420" spans="1:18" x14ac:dyDescent="0.45">
      <c r="A420" s="258">
        <v>415</v>
      </c>
      <c r="B420" s="259" t="s">
        <v>16232</v>
      </c>
      <c r="C420" s="263" t="s">
        <v>1698</v>
      </c>
      <c r="D420" s="17" t="s">
        <v>3405</v>
      </c>
      <c r="E420" s="261" t="s">
        <v>20745</v>
      </c>
      <c r="F420" s="234" t="s">
        <v>20746</v>
      </c>
      <c r="G420" s="262">
        <v>5</v>
      </c>
      <c r="H420" s="17" t="s">
        <v>2988</v>
      </c>
      <c r="I420" s="17" t="s">
        <v>526</v>
      </c>
      <c r="J420" s="17" t="s">
        <v>16215</v>
      </c>
      <c r="K420" s="17" t="s">
        <v>16230</v>
      </c>
      <c r="L420" s="17" t="s">
        <v>16231</v>
      </c>
      <c r="M420" s="17" t="s">
        <v>16232</v>
      </c>
      <c r="N420" s="17" t="s">
        <v>5191</v>
      </c>
      <c r="O420" s="236" t="s">
        <v>5191</v>
      </c>
      <c r="P420" s="17">
        <v>4</v>
      </c>
      <c r="Q420" s="17">
        <v>4</v>
      </c>
      <c r="R420" s="17" t="e">
        <v>#REF!</v>
      </c>
    </row>
    <row r="421" spans="1:18" x14ac:dyDescent="0.45">
      <c r="A421" s="258">
        <v>416</v>
      </c>
      <c r="B421" s="259" t="s">
        <v>16233</v>
      </c>
      <c r="C421" s="263" t="s">
        <v>1699</v>
      </c>
      <c r="D421" s="17" t="s">
        <v>3406</v>
      </c>
      <c r="E421" s="261" t="s">
        <v>20744</v>
      </c>
      <c r="F421" s="234" t="s">
        <v>20884</v>
      </c>
      <c r="G421" s="262">
        <v>2</v>
      </c>
      <c r="H421" s="17" t="s">
        <v>2985</v>
      </c>
      <c r="I421" s="17" t="s">
        <v>526</v>
      </c>
      <c r="J421" s="17" t="s">
        <v>16233</v>
      </c>
      <c r="K421" s="17" t="s">
        <v>5190</v>
      </c>
      <c r="L421" s="17" t="s">
        <v>5190</v>
      </c>
      <c r="M421" s="17" t="s">
        <v>5190</v>
      </c>
      <c r="N421" s="17" t="s">
        <v>5190</v>
      </c>
      <c r="O421" s="236" t="s">
        <v>26520</v>
      </c>
      <c r="P421" s="17">
        <v>0</v>
      </c>
      <c r="Q421" s="17">
        <v>0</v>
      </c>
      <c r="R421" s="17" t="e">
        <v>#REF!</v>
      </c>
    </row>
    <row r="422" spans="1:18" x14ac:dyDescent="0.45">
      <c r="A422" s="258">
        <v>417</v>
      </c>
      <c r="B422" s="259" t="s">
        <v>16234</v>
      </c>
      <c r="C422" s="263" t="s">
        <v>1700</v>
      </c>
      <c r="D422" s="17" t="s">
        <v>3407</v>
      </c>
      <c r="E422" s="261" t="s">
        <v>20743</v>
      </c>
      <c r="F422" s="234" t="s">
        <v>20744</v>
      </c>
      <c r="G422" s="262">
        <v>3</v>
      </c>
      <c r="H422" s="17" t="s">
        <v>2986</v>
      </c>
      <c r="I422" s="17" t="s">
        <v>526</v>
      </c>
      <c r="J422" s="17" t="s">
        <v>16233</v>
      </c>
      <c r="K422" s="17" t="s">
        <v>16234</v>
      </c>
      <c r="L422" s="17" t="s">
        <v>5190</v>
      </c>
      <c r="M422" s="17" t="s">
        <v>5190</v>
      </c>
      <c r="N422" s="17" t="s">
        <v>5190</v>
      </c>
      <c r="O422" s="236" t="s">
        <v>26520</v>
      </c>
      <c r="P422" s="17">
        <v>0</v>
      </c>
      <c r="Q422" s="17">
        <v>0</v>
      </c>
      <c r="R422" s="17" t="e">
        <v>#REF!</v>
      </c>
    </row>
    <row r="423" spans="1:18" x14ac:dyDescent="0.45">
      <c r="A423" s="258">
        <v>418</v>
      </c>
      <c r="B423" s="259" t="s">
        <v>16235</v>
      </c>
      <c r="C423" s="263" t="s">
        <v>1700</v>
      </c>
      <c r="D423" s="17" t="s">
        <v>3408</v>
      </c>
      <c r="E423" s="261" t="s">
        <v>20742</v>
      </c>
      <c r="F423" s="234" t="s">
        <v>20743</v>
      </c>
      <c r="G423" s="262">
        <v>4</v>
      </c>
      <c r="H423" s="17" t="s">
        <v>2987</v>
      </c>
      <c r="I423" s="17" t="s">
        <v>526</v>
      </c>
      <c r="J423" s="17" t="s">
        <v>16233</v>
      </c>
      <c r="K423" s="17" t="s">
        <v>16234</v>
      </c>
      <c r="L423" s="17" t="s">
        <v>16235</v>
      </c>
      <c r="M423" s="17" t="s">
        <v>5190</v>
      </c>
      <c r="N423" s="17" t="s">
        <v>5190</v>
      </c>
      <c r="O423" s="236" t="s">
        <v>26520</v>
      </c>
      <c r="P423" s="17">
        <v>0</v>
      </c>
      <c r="Q423" s="17">
        <v>0</v>
      </c>
      <c r="R423" s="17" t="e">
        <v>#REF!</v>
      </c>
    </row>
    <row r="424" spans="1:18" x14ac:dyDescent="0.45">
      <c r="A424" s="258">
        <v>419</v>
      </c>
      <c r="B424" s="259" t="s">
        <v>16236</v>
      </c>
      <c r="C424" s="263" t="s">
        <v>1700</v>
      </c>
      <c r="D424" s="17" t="s">
        <v>3409</v>
      </c>
      <c r="E424" s="261" t="s">
        <v>20741</v>
      </c>
      <c r="F424" s="234" t="s">
        <v>20742</v>
      </c>
      <c r="G424" s="262">
        <v>5</v>
      </c>
      <c r="H424" s="17" t="s">
        <v>2988</v>
      </c>
      <c r="I424" s="17" t="s">
        <v>526</v>
      </c>
      <c r="J424" s="17" t="s">
        <v>16233</v>
      </c>
      <c r="K424" s="17" t="s">
        <v>16234</v>
      </c>
      <c r="L424" s="17" t="s">
        <v>16235</v>
      </c>
      <c r="M424" s="17" t="s">
        <v>16236</v>
      </c>
      <c r="N424" s="17" t="s">
        <v>5191</v>
      </c>
      <c r="O424" s="236" t="s">
        <v>5191</v>
      </c>
      <c r="P424" s="17">
        <v>1</v>
      </c>
      <c r="Q424" s="17">
        <v>1</v>
      </c>
      <c r="R424" s="17" t="e">
        <v>#REF!</v>
      </c>
    </row>
    <row r="425" spans="1:18" x14ac:dyDescent="0.45">
      <c r="A425" s="258">
        <v>420</v>
      </c>
      <c r="B425" s="259" t="s">
        <v>16237</v>
      </c>
      <c r="C425" s="263" t="s">
        <v>1701</v>
      </c>
      <c r="D425" s="17" t="s">
        <v>3410</v>
      </c>
      <c r="E425" s="261" t="s">
        <v>20740</v>
      </c>
      <c r="F425" s="234" t="s">
        <v>20744</v>
      </c>
      <c r="G425" s="262">
        <v>3</v>
      </c>
      <c r="H425" s="17" t="s">
        <v>2986</v>
      </c>
      <c r="I425" s="17" t="s">
        <v>526</v>
      </c>
      <c r="J425" s="17" t="s">
        <v>16233</v>
      </c>
      <c r="K425" s="17" t="s">
        <v>16237</v>
      </c>
      <c r="L425" s="17" t="s">
        <v>5190</v>
      </c>
      <c r="M425" s="17" t="s">
        <v>5190</v>
      </c>
      <c r="N425" s="17" t="s">
        <v>5190</v>
      </c>
      <c r="O425" s="236" t="s">
        <v>26520</v>
      </c>
      <c r="P425" s="17">
        <v>0</v>
      </c>
      <c r="Q425" s="17">
        <v>0</v>
      </c>
      <c r="R425" s="17" t="e">
        <v>#REF!</v>
      </c>
    </row>
    <row r="426" spans="1:18" x14ac:dyDescent="0.45">
      <c r="A426" s="258">
        <v>421</v>
      </c>
      <c r="B426" s="259" t="s">
        <v>16238</v>
      </c>
      <c r="C426" s="263" t="s">
        <v>1701</v>
      </c>
      <c r="D426" s="17" t="s">
        <v>3411</v>
      </c>
      <c r="E426" s="261" t="s">
        <v>20739</v>
      </c>
      <c r="F426" s="234" t="s">
        <v>20740</v>
      </c>
      <c r="G426" s="262">
        <v>4</v>
      </c>
      <c r="H426" s="17" t="s">
        <v>2987</v>
      </c>
      <c r="I426" s="17" t="s">
        <v>526</v>
      </c>
      <c r="J426" s="17" t="s">
        <v>16233</v>
      </c>
      <c r="K426" s="17" t="s">
        <v>16237</v>
      </c>
      <c r="L426" s="17" t="s">
        <v>16238</v>
      </c>
      <c r="M426" s="17" t="s">
        <v>5190</v>
      </c>
      <c r="N426" s="17" t="s">
        <v>5190</v>
      </c>
      <c r="O426" s="236" t="s">
        <v>26520</v>
      </c>
      <c r="P426" s="17">
        <v>0</v>
      </c>
      <c r="Q426" s="17">
        <v>0</v>
      </c>
      <c r="R426" s="17" t="e">
        <v>#REF!</v>
      </c>
    </row>
    <row r="427" spans="1:18" x14ac:dyDescent="0.45">
      <c r="A427" s="258">
        <v>422</v>
      </c>
      <c r="B427" s="259" t="s">
        <v>16239</v>
      </c>
      <c r="C427" s="263" t="s">
        <v>1702</v>
      </c>
      <c r="D427" s="17" t="s">
        <v>3412</v>
      </c>
      <c r="E427" s="261" t="s">
        <v>20738</v>
      </c>
      <c r="F427" s="234" t="s">
        <v>20739</v>
      </c>
      <c r="G427" s="262">
        <v>5</v>
      </c>
      <c r="H427" s="17" t="s">
        <v>2988</v>
      </c>
      <c r="I427" s="17" t="s">
        <v>526</v>
      </c>
      <c r="J427" s="17" t="s">
        <v>16233</v>
      </c>
      <c r="K427" s="17" t="s">
        <v>16237</v>
      </c>
      <c r="L427" s="17" t="s">
        <v>16238</v>
      </c>
      <c r="M427" s="17" t="s">
        <v>16239</v>
      </c>
      <c r="N427" s="17" t="s">
        <v>5191</v>
      </c>
      <c r="O427" s="236" t="s">
        <v>5191</v>
      </c>
      <c r="P427" s="17">
        <v>1</v>
      </c>
      <c r="Q427" s="17">
        <v>1</v>
      </c>
      <c r="R427" s="17" t="e">
        <v>#REF!</v>
      </c>
    </row>
    <row r="428" spans="1:18" x14ac:dyDescent="0.45">
      <c r="A428" s="258">
        <v>423</v>
      </c>
      <c r="B428" s="259" t="s">
        <v>16240</v>
      </c>
      <c r="C428" s="263" t="s">
        <v>1703</v>
      </c>
      <c r="D428" s="17" t="s">
        <v>3413</v>
      </c>
      <c r="E428" s="261" t="s">
        <v>20737</v>
      </c>
      <c r="F428" s="234" t="s">
        <v>20744</v>
      </c>
      <c r="G428" s="262">
        <v>3</v>
      </c>
      <c r="H428" s="17" t="s">
        <v>2986</v>
      </c>
      <c r="I428" s="17" t="s">
        <v>526</v>
      </c>
      <c r="J428" s="17" t="s">
        <v>16233</v>
      </c>
      <c r="K428" s="17" t="s">
        <v>16240</v>
      </c>
      <c r="L428" s="17" t="s">
        <v>5190</v>
      </c>
      <c r="M428" s="17" t="s">
        <v>5190</v>
      </c>
      <c r="N428" s="17" t="s">
        <v>5190</v>
      </c>
      <c r="O428" s="236" t="s">
        <v>26520</v>
      </c>
      <c r="P428" s="17">
        <v>0</v>
      </c>
      <c r="Q428" s="17">
        <v>0</v>
      </c>
      <c r="R428" s="17" t="e">
        <v>#REF!</v>
      </c>
    </row>
    <row r="429" spans="1:18" x14ac:dyDescent="0.45">
      <c r="A429" s="258">
        <v>424</v>
      </c>
      <c r="B429" s="259" t="s">
        <v>16241</v>
      </c>
      <c r="C429" s="263" t="s">
        <v>1703</v>
      </c>
      <c r="D429" s="17" t="s">
        <v>3414</v>
      </c>
      <c r="E429" s="261" t="s">
        <v>20736</v>
      </c>
      <c r="F429" s="234" t="s">
        <v>20737</v>
      </c>
      <c r="G429" s="262">
        <v>4</v>
      </c>
      <c r="H429" s="17" t="s">
        <v>2987</v>
      </c>
      <c r="I429" s="17" t="s">
        <v>526</v>
      </c>
      <c r="J429" s="17" t="s">
        <v>16233</v>
      </c>
      <c r="K429" s="17" t="s">
        <v>16240</v>
      </c>
      <c r="L429" s="17" t="s">
        <v>16241</v>
      </c>
      <c r="M429" s="17" t="s">
        <v>5190</v>
      </c>
      <c r="N429" s="17" t="s">
        <v>5190</v>
      </c>
      <c r="O429" s="236" t="s">
        <v>26520</v>
      </c>
      <c r="P429" s="17">
        <v>0</v>
      </c>
      <c r="Q429" s="17">
        <v>0</v>
      </c>
      <c r="R429" s="17" t="e">
        <v>#REF!</v>
      </c>
    </row>
    <row r="430" spans="1:18" x14ac:dyDescent="0.45">
      <c r="A430" s="258">
        <v>425</v>
      </c>
      <c r="B430" s="259" t="s">
        <v>16242</v>
      </c>
      <c r="C430" s="263" t="s">
        <v>1704</v>
      </c>
      <c r="D430" s="17" t="s">
        <v>3415</v>
      </c>
      <c r="E430" s="261" t="s">
        <v>20735</v>
      </c>
      <c r="F430" s="234" t="s">
        <v>20736</v>
      </c>
      <c r="G430" s="262">
        <v>5</v>
      </c>
      <c r="H430" s="17" t="s">
        <v>2988</v>
      </c>
      <c r="I430" s="17" t="s">
        <v>526</v>
      </c>
      <c r="J430" s="17" t="s">
        <v>16233</v>
      </c>
      <c r="K430" s="17" t="s">
        <v>16240</v>
      </c>
      <c r="L430" s="17" t="s">
        <v>16241</v>
      </c>
      <c r="M430" s="17" t="s">
        <v>16242</v>
      </c>
      <c r="N430" s="17" t="s">
        <v>5190</v>
      </c>
      <c r="O430" s="236" t="s">
        <v>5191</v>
      </c>
      <c r="P430" s="17">
        <v>1</v>
      </c>
      <c r="Q430" s="17">
        <v>1</v>
      </c>
      <c r="R430" s="17" t="e">
        <v>#REF!</v>
      </c>
    </row>
    <row r="431" spans="1:18" x14ac:dyDescent="0.45">
      <c r="A431" s="258">
        <v>426</v>
      </c>
      <c r="B431" s="259" t="s">
        <v>16243</v>
      </c>
      <c r="C431" s="263" t="s">
        <v>1705</v>
      </c>
      <c r="D431" s="17" t="s">
        <v>3416</v>
      </c>
      <c r="E431" s="261" t="s">
        <v>20734</v>
      </c>
      <c r="F431" s="234" t="s">
        <v>20736</v>
      </c>
      <c r="G431" s="262">
        <v>5</v>
      </c>
      <c r="H431" s="17" t="s">
        <v>2988</v>
      </c>
      <c r="I431" s="17" t="s">
        <v>526</v>
      </c>
      <c r="J431" s="17" t="s">
        <v>16233</v>
      </c>
      <c r="K431" s="17" t="s">
        <v>16240</v>
      </c>
      <c r="L431" s="17" t="s">
        <v>16241</v>
      </c>
      <c r="M431" s="17" t="s">
        <v>16243</v>
      </c>
      <c r="N431" s="17" t="s">
        <v>5190</v>
      </c>
      <c r="O431" s="236" t="s">
        <v>5191</v>
      </c>
      <c r="P431" s="17">
        <v>3</v>
      </c>
      <c r="Q431" s="17">
        <v>3</v>
      </c>
      <c r="R431" s="17" t="e">
        <v>#REF!</v>
      </c>
    </row>
    <row r="432" spans="1:18" x14ac:dyDescent="0.45">
      <c r="A432" s="258">
        <v>427</v>
      </c>
      <c r="B432" s="259" t="s">
        <v>532</v>
      </c>
      <c r="C432" s="263" t="s">
        <v>1706</v>
      </c>
      <c r="D432" s="17" t="s">
        <v>3417</v>
      </c>
      <c r="E432" s="261" t="s">
        <v>20733</v>
      </c>
      <c r="F432" s="234" t="s">
        <v>20883</v>
      </c>
      <c r="G432" s="262">
        <v>2</v>
      </c>
      <c r="H432" s="17" t="s">
        <v>2985</v>
      </c>
      <c r="I432" s="17" t="s">
        <v>530</v>
      </c>
      <c r="J432" s="17" t="s">
        <v>532</v>
      </c>
      <c r="K432" s="17" t="s">
        <v>5190</v>
      </c>
      <c r="L432" s="17" t="s">
        <v>5190</v>
      </c>
      <c r="M432" s="17" t="s">
        <v>5190</v>
      </c>
      <c r="N432" s="17" t="s">
        <v>5190</v>
      </c>
      <c r="O432" s="236" t="s">
        <v>26520</v>
      </c>
      <c r="P432" s="17">
        <v>0</v>
      </c>
      <c r="Q432" s="17">
        <v>0</v>
      </c>
      <c r="R432" s="17" t="e">
        <v>#REF!</v>
      </c>
    </row>
    <row r="433" spans="1:18" x14ac:dyDescent="0.45">
      <c r="A433" s="258">
        <v>428</v>
      </c>
      <c r="B433" s="259" t="s">
        <v>534</v>
      </c>
      <c r="C433" s="263" t="s">
        <v>1707</v>
      </c>
      <c r="D433" s="17" t="s">
        <v>3418</v>
      </c>
      <c r="E433" s="261" t="s">
        <v>20732</v>
      </c>
      <c r="F433" s="234" t="s">
        <v>20733</v>
      </c>
      <c r="G433" s="262">
        <v>3</v>
      </c>
      <c r="H433" s="17" t="s">
        <v>2986</v>
      </c>
      <c r="I433" s="17" t="s">
        <v>530</v>
      </c>
      <c r="J433" s="17" t="s">
        <v>532</v>
      </c>
      <c r="K433" s="17" t="s">
        <v>534</v>
      </c>
      <c r="L433" s="17" t="s">
        <v>5190</v>
      </c>
      <c r="M433" s="17" t="s">
        <v>5190</v>
      </c>
      <c r="N433" s="17" t="s">
        <v>5190</v>
      </c>
      <c r="O433" s="236" t="s">
        <v>26520</v>
      </c>
      <c r="P433" s="17">
        <v>0</v>
      </c>
      <c r="Q433" s="17">
        <v>0</v>
      </c>
      <c r="R433" s="17" t="e">
        <v>#REF!</v>
      </c>
    </row>
    <row r="434" spans="1:18" x14ac:dyDescent="0.45">
      <c r="A434" s="258">
        <v>429</v>
      </c>
      <c r="B434" s="259" t="s">
        <v>16244</v>
      </c>
      <c r="C434" s="263" t="s">
        <v>1707</v>
      </c>
      <c r="D434" s="17" t="s">
        <v>3419</v>
      </c>
      <c r="E434" s="261" t="s">
        <v>20731</v>
      </c>
      <c r="F434" s="234" t="s">
        <v>20732</v>
      </c>
      <c r="G434" s="262">
        <v>4</v>
      </c>
      <c r="H434" s="17" t="s">
        <v>2987</v>
      </c>
      <c r="I434" s="17" t="s">
        <v>530</v>
      </c>
      <c r="J434" s="17" t="s">
        <v>532</v>
      </c>
      <c r="K434" s="17" t="s">
        <v>534</v>
      </c>
      <c r="L434" s="17" t="s">
        <v>16244</v>
      </c>
      <c r="M434" s="17" t="s">
        <v>5190</v>
      </c>
      <c r="N434" s="17" t="s">
        <v>5190</v>
      </c>
      <c r="O434" s="236" t="s">
        <v>26520</v>
      </c>
      <c r="P434" s="17">
        <v>0</v>
      </c>
      <c r="Q434" s="17">
        <v>0</v>
      </c>
      <c r="R434" s="17" t="e">
        <v>#REF!</v>
      </c>
    </row>
    <row r="435" spans="1:18" x14ac:dyDescent="0.45">
      <c r="A435" s="258">
        <v>430</v>
      </c>
      <c r="B435" s="259" t="s">
        <v>16245</v>
      </c>
      <c r="C435" s="263" t="s">
        <v>1708</v>
      </c>
      <c r="D435" s="17" t="s">
        <v>3420</v>
      </c>
      <c r="E435" s="261" t="s">
        <v>20730</v>
      </c>
      <c r="F435" s="234" t="s">
        <v>20731</v>
      </c>
      <c r="G435" s="262">
        <v>5</v>
      </c>
      <c r="H435" s="17" t="s">
        <v>2988</v>
      </c>
      <c r="I435" s="17" t="s">
        <v>530</v>
      </c>
      <c r="J435" s="17" t="s">
        <v>532</v>
      </c>
      <c r="K435" s="17" t="s">
        <v>534</v>
      </c>
      <c r="L435" s="17" t="s">
        <v>16244</v>
      </c>
      <c r="M435" s="17" t="s">
        <v>16245</v>
      </c>
      <c r="N435" s="17" t="s">
        <v>5190</v>
      </c>
      <c r="O435" s="236" t="s">
        <v>5191</v>
      </c>
      <c r="P435" s="17">
        <v>2</v>
      </c>
      <c r="Q435" s="17">
        <v>2</v>
      </c>
      <c r="R435" s="17" t="e">
        <v>#REF!</v>
      </c>
    </row>
    <row r="436" spans="1:18" x14ac:dyDescent="0.45">
      <c r="A436" s="258">
        <v>431</v>
      </c>
      <c r="B436" s="259" t="s">
        <v>16246</v>
      </c>
      <c r="C436" s="263" t="s">
        <v>1709</v>
      </c>
      <c r="D436" s="17" t="s">
        <v>3421</v>
      </c>
      <c r="E436" s="261" t="s">
        <v>20729</v>
      </c>
      <c r="F436" s="234" t="s">
        <v>20731</v>
      </c>
      <c r="G436" s="262">
        <v>5</v>
      </c>
      <c r="H436" s="17" t="s">
        <v>2988</v>
      </c>
      <c r="I436" s="17" t="s">
        <v>530</v>
      </c>
      <c r="J436" s="17" t="s">
        <v>532</v>
      </c>
      <c r="K436" s="17" t="s">
        <v>534</v>
      </c>
      <c r="L436" s="17" t="s">
        <v>16244</v>
      </c>
      <c r="M436" s="17" t="s">
        <v>16246</v>
      </c>
      <c r="N436" s="17" t="s">
        <v>5190</v>
      </c>
      <c r="O436" s="236" t="s">
        <v>5191</v>
      </c>
      <c r="P436" s="17">
        <v>1</v>
      </c>
      <c r="Q436" s="17">
        <v>1</v>
      </c>
      <c r="R436" s="17" t="e">
        <v>#REF!</v>
      </c>
    </row>
    <row r="437" spans="1:18" x14ac:dyDescent="0.45">
      <c r="A437" s="258">
        <v>432</v>
      </c>
      <c r="B437" s="259" t="s">
        <v>536</v>
      </c>
      <c r="C437" s="263" t="s">
        <v>1710</v>
      </c>
      <c r="D437" s="17" t="s">
        <v>3422</v>
      </c>
      <c r="E437" s="261" t="s">
        <v>20728</v>
      </c>
      <c r="F437" s="234" t="s">
        <v>20733</v>
      </c>
      <c r="G437" s="262">
        <v>3</v>
      </c>
      <c r="H437" s="17" t="s">
        <v>2986</v>
      </c>
      <c r="I437" s="17" t="s">
        <v>530</v>
      </c>
      <c r="J437" s="17" t="s">
        <v>532</v>
      </c>
      <c r="K437" s="17" t="s">
        <v>536</v>
      </c>
      <c r="L437" s="17" t="s">
        <v>5190</v>
      </c>
      <c r="M437" s="17" t="s">
        <v>5190</v>
      </c>
      <c r="N437" s="17" t="s">
        <v>5190</v>
      </c>
      <c r="O437" s="236" t="s">
        <v>26520</v>
      </c>
      <c r="P437" s="17">
        <v>0</v>
      </c>
      <c r="Q437" s="17">
        <v>0</v>
      </c>
      <c r="R437" s="17" t="e">
        <v>#REF!</v>
      </c>
    </row>
    <row r="438" spans="1:18" x14ac:dyDescent="0.45">
      <c r="A438" s="258">
        <v>433</v>
      </c>
      <c r="B438" s="259" t="s">
        <v>16247</v>
      </c>
      <c r="C438" s="263" t="s">
        <v>1710</v>
      </c>
      <c r="D438" s="17" t="s">
        <v>3423</v>
      </c>
      <c r="E438" s="261" t="s">
        <v>20727</v>
      </c>
      <c r="F438" s="234" t="s">
        <v>20728</v>
      </c>
      <c r="G438" s="262">
        <v>4</v>
      </c>
      <c r="H438" s="17" t="s">
        <v>2987</v>
      </c>
      <c r="I438" s="17" t="s">
        <v>530</v>
      </c>
      <c r="J438" s="17" t="s">
        <v>532</v>
      </c>
      <c r="K438" s="17" t="s">
        <v>536</v>
      </c>
      <c r="L438" s="17" t="s">
        <v>16247</v>
      </c>
      <c r="M438" s="17" t="s">
        <v>5190</v>
      </c>
      <c r="N438" s="17" t="s">
        <v>5190</v>
      </c>
      <c r="O438" s="236" t="s">
        <v>26520</v>
      </c>
      <c r="P438" s="17">
        <v>0</v>
      </c>
      <c r="Q438" s="17">
        <v>0</v>
      </c>
      <c r="R438" s="17" t="e">
        <v>#REF!</v>
      </c>
    </row>
    <row r="439" spans="1:18" x14ac:dyDescent="0.45">
      <c r="A439" s="258">
        <v>434</v>
      </c>
      <c r="B439" s="259" t="s">
        <v>16248</v>
      </c>
      <c r="C439" s="263" t="s">
        <v>1711</v>
      </c>
      <c r="D439" s="17" t="s">
        <v>3424</v>
      </c>
      <c r="E439" s="261" t="s">
        <v>20726</v>
      </c>
      <c r="F439" s="234" t="s">
        <v>20727</v>
      </c>
      <c r="G439" s="262">
        <v>5</v>
      </c>
      <c r="H439" s="17" t="s">
        <v>2988</v>
      </c>
      <c r="I439" s="17" t="s">
        <v>530</v>
      </c>
      <c r="J439" s="17" t="s">
        <v>532</v>
      </c>
      <c r="K439" s="17" t="s">
        <v>536</v>
      </c>
      <c r="L439" s="17" t="s">
        <v>16247</v>
      </c>
      <c r="M439" s="17" t="s">
        <v>16248</v>
      </c>
      <c r="N439" s="17" t="s">
        <v>5190</v>
      </c>
      <c r="O439" s="236" t="s">
        <v>5191</v>
      </c>
      <c r="P439" s="17">
        <v>1</v>
      </c>
      <c r="Q439" s="17">
        <v>1</v>
      </c>
      <c r="R439" s="17" t="e">
        <v>#REF!</v>
      </c>
    </row>
    <row r="440" spans="1:18" x14ac:dyDescent="0.45">
      <c r="A440" s="258">
        <v>435</v>
      </c>
      <c r="B440" s="259" t="s">
        <v>16249</v>
      </c>
      <c r="C440" s="263" t="s">
        <v>1712</v>
      </c>
      <c r="D440" s="17" t="s">
        <v>3425</v>
      </c>
      <c r="E440" s="261" t="s">
        <v>20725</v>
      </c>
      <c r="F440" s="234" t="s">
        <v>20727</v>
      </c>
      <c r="G440" s="262">
        <v>5</v>
      </c>
      <c r="H440" s="17" t="s">
        <v>2988</v>
      </c>
      <c r="I440" s="17" t="s">
        <v>530</v>
      </c>
      <c r="J440" s="17" t="s">
        <v>532</v>
      </c>
      <c r="K440" s="17" t="s">
        <v>536</v>
      </c>
      <c r="L440" s="17" t="s">
        <v>16247</v>
      </c>
      <c r="M440" s="17" t="s">
        <v>16249</v>
      </c>
      <c r="N440" s="17" t="s">
        <v>5190</v>
      </c>
      <c r="O440" s="236" t="s">
        <v>5191</v>
      </c>
      <c r="P440" s="17">
        <v>1</v>
      </c>
      <c r="Q440" s="17">
        <v>1</v>
      </c>
      <c r="R440" s="17" t="e">
        <v>#REF!</v>
      </c>
    </row>
    <row r="441" spans="1:18" x14ac:dyDescent="0.45">
      <c r="A441" s="258">
        <v>436</v>
      </c>
      <c r="B441" s="259" t="s">
        <v>16250</v>
      </c>
      <c r="C441" s="263" t="s">
        <v>1713</v>
      </c>
      <c r="D441" s="17" t="s">
        <v>3426</v>
      </c>
      <c r="E441" s="261" t="s">
        <v>20724</v>
      </c>
      <c r="F441" s="234" t="s">
        <v>20727</v>
      </c>
      <c r="G441" s="262">
        <v>5</v>
      </c>
      <c r="H441" s="17" t="s">
        <v>2988</v>
      </c>
      <c r="I441" s="17" t="s">
        <v>530</v>
      </c>
      <c r="J441" s="17" t="s">
        <v>532</v>
      </c>
      <c r="K441" s="17" t="s">
        <v>536</v>
      </c>
      <c r="L441" s="17" t="s">
        <v>16247</v>
      </c>
      <c r="M441" s="17" t="s">
        <v>16250</v>
      </c>
      <c r="N441" s="17" t="s">
        <v>5190</v>
      </c>
      <c r="O441" s="236" t="s">
        <v>5191</v>
      </c>
      <c r="P441" s="17">
        <v>2</v>
      </c>
      <c r="Q441" s="17">
        <v>2</v>
      </c>
      <c r="R441" s="17" t="e">
        <v>#REF!</v>
      </c>
    </row>
    <row r="442" spans="1:18" x14ac:dyDescent="0.45">
      <c r="A442" s="258">
        <v>437</v>
      </c>
      <c r="B442" s="259" t="s">
        <v>16251</v>
      </c>
      <c r="C442" s="263" t="s">
        <v>1714</v>
      </c>
      <c r="D442" s="17" t="s">
        <v>3427</v>
      </c>
      <c r="E442" s="261" t="s">
        <v>20723</v>
      </c>
      <c r="F442" s="234" t="s">
        <v>20727</v>
      </c>
      <c r="G442" s="262">
        <v>5</v>
      </c>
      <c r="H442" s="17" t="s">
        <v>2988</v>
      </c>
      <c r="I442" s="17" t="s">
        <v>530</v>
      </c>
      <c r="J442" s="17" t="s">
        <v>532</v>
      </c>
      <c r="K442" s="17" t="s">
        <v>536</v>
      </c>
      <c r="L442" s="17" t="s">
        <v>16247</v>
      </c>
      <c r="M442" s="17" t="s">
        <v>16251</v>
      </c>
      <c r="N442" s="17" t="s">
        <v>5190</v>
      </c>
      <c r="O442" s="236" t="s">
        <v>5191</v>
      </c>
      <c r="P442" s="17">
        <v>1</v>
      </c>
      <c r="Q442" s="17">
        <v>1</v>
      </c>
      <c r="R442" s="17" t="e">
        <v>#REF!</v>
      </c>
    </row>
    <row r="443" spans="1:18" x14ac:dyDescent="0.45">
      <c r="A443" s="258">
        <v>438</v>
      </c>
      <c r="B443" s="259" t="s">
        <v>16252</v>
      </c>
      <c r="C443" s="263" t="s">
        <v>1715</v>
      </c>
      <c r="D443" s="17" t="s">
        <v>3428</v>
      </c>
      <c r="E443" s="261" t="s">
        <v>20722</v>
      </c>
      <c r="F443" s="234" t="s">
        <v>20727</v>
      </c>
      <c r="G443" s="262">
        <v>5</v>
      </c>
      <c r="H443" s="17" t="s">
        <v>2988</v>
      </c>
      <c r="I443" s="17" t="s">
        <v>530</v>
      </c>
      <c r="J443" s="17" t="s">
        <v>532</v>
      </c>
      <c r="K443" s="17" t="s">
        <v>536</v>
      </c>
      <c r="L443" s="17" t="s">
        <v>16247</v>
      </c>
      <c r="M443" s="17" t="s">
        <v>16252</v>
      </c>
      <c r="N443" s="17" t="s">
        <v>5190</v>
      </c>
      <c r="O443" s="236" t="s">
        <v>5191</v>
      </c>
      <c r="P443" s="17">
        <v>1</v>
      </c>
      <c r="Q443" s="17">
        <v>1</v>
      </c>
      <c r="R443" s="17" t="e">
        <v>#REF!</v>
      </c>
    </row>
    <row r="444" spans="1:18" x14ac:dyDescent="0.45">
      <c r="A444" s="258">
        <v>439</v>
      </c>
      <c r="B444" s="259" t="s">
        <v>16253</v>
      </c>
      <c r="C444" s="263" t="s">
        <v>1716</v>
      </c>
      <c r="D444" s="17" t="s">
        <v>3429</v>
      </c>
      <c r="E444" s="261" t="s">
        <v>20721</v>
      </c>
      <c r="F444" s="234" t="s">
        <v>20733</v>
      </c>
      <c r="G444" s="262">
        <v>3</v>
      </c>
      <c r="H444" s="17" t="s">
        <v>2986</v>
      </c>
      <c r="I444" s="17" t="s">
        <v>530</v>
      </c>
      <c r="J444" s="17" t="s">
        <v>532</v>
      </c>
      <c r="K444" s="17" t="s">
        <v>16253</v>
      </c>
      <c r="L444" s="17" t="s">
        <v>5190</v>
      </c>
      <c r="M444" s="17" t="s">
        <v>5190</v>
      </c>
      <c r="N444" s="17" t="s">
        <v>5190</v>
      </c>
      <c r="O444" s="236" t="s">
        <v>26520</v>
      </c>
      <c r="P444" s="17">
        <v>0</v>
      </c>
      <c r="Q444" s="17">
        <v>0</v>
      </c>
      <c r="R444" s="17" t="e">
        <v>#REF!</v>
      </c>
    </row>
    <row r="445" spans="1:18" x14ac:dyDescent="0.45">
      <c r="A445" s="258">
        <v>440</v>
      </c>
      <c r="B445" s="259" t="s">
        <v>16254</v>
      </c>
      <c r="C445" s="263" t="s">
        <v>1717</v>
      </c>
      <c r="D445" s="17" t="s">
        <v>3430</v>
      </c>
      <c r="E445" s="261" t="s">
        <v>20720</v>
      </c>
      <c r="F445" s="234" t="s">
        <v>20721</v>
      </c>
      <c r="G445" s="262">
        <v>4</v>
      </c>
      <c r="H445" s="17" t="s">
        <v>2987</v>
      </c>
      <c r="I445" s="17" t="s">
        <v>530</v>
      </c>
      <c r="J445" s="17" t="s">
        <v>532</v>
      </c>
      <c r="K445" s="17" t="s">
        <v>16253</v>
      </c>
      <c r="L445" s="17" t="s">
        <v>16254</v>
      </c>
      <c r="M445" s="17" t="s">
        <v>5190</v>
      </c>
      <c r="N445" s="17" t="s">
        <v>5190</v>
      </c>
      <c r="O445" s="236" t="s">
        <v>26520</v>
      </c>
      <c r="P445" s="17">
        <v>0</v>
      </c>
      <c r="Q445" s="17">
        <v>0</v>
      </c>
      <c r="R445" s="17" t="e">
        <v>#REF!</v>
      </c>
    </row>
    <row r="446" spans="1:18" x14ac:dyDescent="0.45">
      <c r="A446" s="258">
        <v>441</v>
      </c>
      <c r="B446" s="259" t="s">
        <v>16255</v>
      </c>
      <c r="C446" s="263" t="s">
        <v>1718</v>
      </c>
      <c r="D446" s="17" t="s">
        <v>3431</v>
      </c>
      <c r="E446" s="261" t="s">
        <v>20719</v>
      </c>
      <c r="F446" s="234" t="s">
        <v>20720</v>
      </c>
      <c r="G446" s="262">
        <v>5</v>
      </c>
      <c r="H446" s="17" t="s">
        <v>2988</v>
      </c>
      <c r="I446" s="17" t="s">
        <v>530</v>
      </c>
      <c r="J446" s="17" t="s">
        <v>532</v>
      </c>
      <c r="K446" s="17" t="s">
        <v>16253</v>
      </c>
      <c r="L446" s="17" t="s">
        <v>16254</v>
      </c>
      <c r="M446" s="17" t="s">
        <v>16255</v>
      </c>
      <c r="N446" s="17" t="s">
        <v>5190</v>
      </c>
      <c r="O446" s="236" t="s">
        <v>5191</v>
      </c>
      <c r="P446" s="17">
        <v>1</v>
      </c>
      <c r="Q446" s="17">
        <v>1</v>
      </c>
      <c r="R446" s="17" t="e">
        <v>#REF!</v>
      </c>
    </row>
    <row r="447" spans="1:18" x14ac:dyDescent="0.45">
      <c r="A447" s="258">
        <v>442</v>
      </c>
      <c r="B447" s="259" t="s">
        <v>16256</v>
      </c>
      <c r="C447" s="263" t="s">
        <v>1719</v>
      </c>
      <c r="D447" s="17" t="s">
        <v>3432</v>
      </c>
      <c r="E447" s="261" t="s">
        <v>20718</v>
      </c>
      <c r="F447" s="234" t="s">
        <v>20720</v>
      </c>
      <c r="G447" s="262">
        <v>5</v>
      </c>
      <c r="H447" s="17" t="s">
        <v>2988</v>
      </c>
      <c r="I447" s="17" t="s">
        <v>530</v>
      </c>
      <c r="J447" s="17" t="s">
        <v>532</v>
      </c>
      <c r="K447" s="17" t="s">
        <v>16253</v>
      </c>
      <c r="L447" s="17" t="s">
        <v>16254</v>
      </c>
      <c r="M447" s="17" t="s">
        <v>16256</v>
      </c>
      <c r="N447" s="17" t="s">
        <v>5190</v>
      </c>
      <c r="O447" s="236" t="s">
        <v>5191</v>
      </c>
      <c r="P447" s="17">
        <v>3</v>
      </c>
      <c r="Q447" s="17">
        <v>3</v>
      </c>
      <c r="R447" s="17" t="e">
        <v>#REF!</v>
      </c>
    </row>
    <row r="448" spans="1:18" x14ac:dyDescent="0.45">
      <c r="A448" s="258">
        <v>443</v>
      </c>
      <c r="B448" s="259" t="s">
        <v>16257</v>
      </c>
      <c r="C448" s="263" t="s">
        <v>1720</v>
      </c>
      <c r="D448" s="17" t="s">
        <v>3433</v>
      </c>
      <c r="E448" s="261" t="s">
        <v>20717</v>
      </c>
      <c r="F448" s="234" t="s">
        <v>20720</v>
      </c>
      <c r="G448" s="262">
        <v>5</v>
      </c>
      <c r="H448" s="17" t="s">
        <v>2988</v>
      </c>
      <c r="I448" s="17" t="s">
        <v>530</v>
      </c>
      <c r="J448" s="17" t="s">
        <v>532</v>
      </c>
      <c r="K448" s="17" t="s">
        <v>16253</v>
      </c>
      <c r="L448" s="17" t="s">
        <v>16254</v>
      </c>
      <c r="M448" s="17" t="s">
        <v>16257</v>
      </c>
      <c r="N448" s="17" t="s">
        <v>5190</v>
      </c>
      <c r="O448" s="236" t="s">
        <v>5191</v>
      </c>
      <c r="P448" s="17">
        <v>2</v>
      </c>
      <c r="Q448" s="17">
        <v>2</v>
      </c>
      <c r="R448" s="17" t="e">
        <v>#REF!</v>
      </c>
    </row>
    <row r="449" spans="1:18" x14ac:dyDescent="0.45">
      <c r="A449" s="258">
        <v>444</v>
      </c>
      <c r="B449" s="259" t="s">
        <v>16258</v>
      </c>
      <c r="C449" s="263" t="s">
        <v>1721</v>
      </c>
      <c r="D449" s="17" t="s">
        <v>3434</v>
      </c>
      <c r="E449" s="261" t="s">
        <v>20716</v>
      </c>
      <c r="F449" s="234" t="s">
        <v>20721</v>
      </c>
      <c r="G449" s="262">
        <v>4</v>
      </c>
      <c r="H449" s="17" t="s">
        <v>2987</v>
      </c>
      <c r="I449" s="17" t="s">
        <v>530</v>
      </c>
      <c r="J449" s="17" t="s">
        <v>532</v>
      </c>
      <c r="K449" s="17" t="s">
        <v>16253</v>
      </c>
      <c r="L449" s="17" t="s">
        <v>16258</v>
      </c>
      <c r="M449" s="17" t="s">
        <v>5190</v>
      </c>
      <c r="N449" s="17" t="s">
        <v>5190</v>
      </c>
      <c r="O449" s="236" t="s">
        <v>26520</v>
      </c>
      <c r="P449" s="17">
        <v>0</v>
      </c>
      <c r="Q449" s="17">
        <v>0</v>
      </c>
      <c r="R449" s="17" t="e">
        <v>#REF!</v>
      </c>
    </row>
    <row r="450" spans="1:18" x14ac:dyDescent="0.45">
      <c r="A450" s="258">
        <v>445</v>
      </c>
      <c r="B450" s="259" t="s">
        <v>16259</v>
      </c>
      <c r="C450" s="263" t="s">
        <v>1721</v>
      </c>
      <c r="D450" s="17" t="s">
        <v>3435</v>
      </c>
      <c r="E450" s="261" t="s">
        <v>20715</v>
      </c>
      <c r="F450" s="234" t="s">
        <v>20716</v>
      </c>
      <c r="G450" s="262">
        <v>5</v>
      </c>
      <c r="H450" s="17" t="s">
        <v>2988</v>
      </c>
      <c r="I450" s="17" t="s">
        <v>530</v>
      </c>
      <c r="J450" s="17" t="s">
        <v>532</v>
      </c>
      <c r="K450" s="17" t="s">
        <v>16253</v>
      </c>
      <c r="L450" s="17" t="s">
        <v>16258</v>
      </c>
      <c r="M450" s="17" t="s">
        <v>16259</v>
      </c>
      <c r="N450" s="17" t="s">
        <v>5191</v>
      </c>
      <c r="O450" s="236" t="s">
        <v>5191</v>
      </c>
      <c r="P450" s="17">
        <v>2</v>
      </c>
      <c r="Q450" s="17">
        <v>2</v>
      </c>
      <c r="R450" s="17" t="e">
        <v>#REF!</v>
      </c>
    </row>
    <row r="451" spans="1:18" x14ac:dyDescent="0.45">
      <c r="A451" s="258">
        <v>446</v>
      </c>
      <c r="B451" s="259" t="s">
        <v>16260</v>
      </c>
      <c r="C451" s="263" t="s">
        <v>1722</v>
      </c>
      <c r="D451" s="17" t="s">
        <v>3436</v>
      </c>
      <c r="E451" s="261" t="s">
        <v>20714</v>
      </c>
      <c r="F451" s="234" t="s">
        <v>20721</v>
      </c>
      <c r="G451" s="262">
        <v>4</v>
      </c>
      <c r="H451" s="17" t="s">
        <v>2987</v>
      </c>
      <c r="I451" s="17" t="s">
        <v>530</v>
      </c>
      <c r="J451" s="17" t="s">
        <v>532</v>
      </c>
      <c r="K451" s="17" t="s">
        <v>16253</v>
      </c>
      <c r="L451" s="17" t="s">
        <v>16260</v>
      </c>
      <c r="M451" s="17" t="s">
        <v>5190</v>
      </c>
      <c r="N451" s="17" t="s">
        <v>5190</v>
      </c>
      <c r="O451" s="236" t="s">
        <v>26520</v>
      </c>
      <c r="P451" s="17">
        <v>0</v>
      </c>
      <c r="Q451" s="17">
        <v>0</v>
      </c>
      <c r="R451" s="17" t="e">
        <v>#REF!</v>
      </c>
    </row>
    <row r="452" spans="1:18" x14ac:dyDescent="0.45">
      <c r="A452" s="258">
        <v>447</v>
      </c>
      <c r="B452" s="259" t="s">
        <v>16261</v>
      </c>
      <c r="C452" s="263" t="s">
        <v>1723</v>
      </c>
      <c r="D452" s="17" t="s">
        <v>3437</v>
      </c>
      <c r="E452" s="261" t="s">
        <v>20713</v>
      </c>
      <c r="F452" s="234" t="s">
        <v>20714</v>
      </c>
      <c r="G452" s="262">
        <v>5</v>
      </c>
      <c r="H452" s="17" t="s">
        <v>2988</v>
      </c>
      <c r="I452" s="17" t="s">
        <v>530</v>
      </c>
      <c r="J452" s="17" t="s">
        <v>532</v>
      </c>
      <c r="K452" s="17" t="s">
        <v>16253</v>
      </c>
      <c r="L452" s="17" t="s">
        <v>16260</v>
      </c>
      <c r="M452" s="17" t="s">
        <v>16261</v>
      </c>
      <c r="N452" s="17" t="s">
        <v>5190</v>
      </c>
      <c r="O452" s="236" t="s">
        <v>5191</v>
      </c>
      <c r="P452" s="17">
        <v>1</v>
      </c>
      <c r="Q452" s="17">
        <v>1</v>
      </c>
      <c r="R452" s="17" t="e">
        <v>#REF!</v>
      </c>
    </row>
    <row r="453" spans="1:18" x14ac:dyDescent="0.45">
      <c r="A453" s="258">
        <v>448</v>
      </c>
      <c r="B453" s="259" t="s">
        <v>16262</v>
      </c>
      <c r="C453" s="263" t="s">
        <v>1724</v>
      </c>
      <c r="D453" s="17" t="s">
        <v>3438</v>
      </c>
      <c r="E453" s="261" t="s">
        <v>20712</v>
      </c>
      <c r="F453" s="234" t="s">
        <v>20714</v>
      </c>
      <c r="G453" s="262">
        <v>5</v>
      </c>
      <c r="H453" s="17" t="s">
        <v>2988</v>
      </c>
      <c r="I453" s="17" t="s">
        <v>530</v>
      </c>
      <c r="J453" s="17" t="s">
        <v>532</v>
      </c>
      <c r="K453" s="17" t="s">
        <v>16253</v>
      </c>
      <c r="L453" s="17" t="s">
        <v>16260</v>
      </c>
      <c r="M453" s="17" t="s">
        <v>16262</v>
      </c>
      <c r="N453" s="17" t="s">
        <v>5190</v>
      </c>
      <c r="O453" s="236" t="s">
        <v>5191</v>
      </c>
      <c r="P453" s="17">
        <v>1</v>
      </c>
      <c r="Q453" s="17">
        <v>1</v>
      </c>
      <c r="R453" s="17" t="e">
        <v>#REF!</v>
      </c>
    </row>
    <row r="454" spans="1:18" x14ac:dyDescent="0.45">
      <c r="A454" s="258">
        <v>449</v>
      </c>
      <c r="B454" s="259" t="s">
        <v>16263</v>
      </c>
      <c r="C454" s="263" t="s">
        <v>1725</v>
      </c>
      <c r="D454" s="17" t="s">
        <v>3439</v>
      </c>
      <c r="E454" s="261" t="s">
        <v>20711</v>
      </c>
      <c r="F454" s="234" t="s">
        <v>20714</v>
      </c>
      <c r="G454" s="262">
        <v>5</v>
      </c>
      <c r="H454" s="17" t="s">
        <v>2988</v>
      </c>
      <c r="I454" s="17" t="s">
        <v>530</v>
      </c>
      <c r="J454" s="17" t="s">
        <v>532</v>
      </c>
      <c r="K454" s="17" t="s">
        <v>16253</v>
      </c>
      <c r="L454" s="17" t="s">
        <v>16260</v>
      </c>
      <c r="M454" s="17" t="s">
        <v>16263</v>
      </c>
      <c r="N454" s="17" t="s">
        <v>5190</v>
      </c>
      <c r="O454" s="236" t="s">
        <v>5191</v>
      </c>
      <c r="P454" s="17">
        <v>5</v>
      </c>
      <c r="Q454" s="17">
        <v>5</v>
      </c>
      <c r="R454" s="17" t="e">
        <v>#REF!</v>
      </c>
    </row>
    <row r="455" spans="1:18" x14ac:dyDescent="0.45">
      <c r="A455" s="258">
        <v>450</v>
      </c>
      <c r="B455" s="259" t="s">
        <v>538</v>
      </c>
      <c r="C455" s="263" t="s">
        <v>1726</v>
      </c>
      <c r="D455" s="17" t="s">
        <v>3440</v>
      </c>
      <c r="E455" s="261" t="s">
        <v>20710</v>
      </c>
      <c r="F455" s="234" t="s">
        <v>20883</v>
      </c>
      <c r="G455" s="262">
        <v>2</v>
      </c>
      <c r="H455" s="17" t="s">
        <v>2985</v>
      </c>
      <c r="I455" s="17" t="s">
        <v>530</v>
      </c>
      <c r="J455" s="17" t="s">
        <v>538</v>
      </c>
      <c r="K455" s="17" t="s">
        <v>5190</v>
      </c>
      <c r="L455" s="17" t="s">
        <v>5190</v>
      </c>
      <c r="M455" s="17" t="s">
        <v>5190</v>
      </c>
      <c r="N455" s="17" t="s">
        <v>5190</v>
      </c>
      <c r="O455" s="236" t="s">
        <v>26520</v>
      </c>
      <c r="P455" s="17">
        <v>0</v>
      </c>
      <c r="Q455" s="17">
        <v>0</v>
      </c>
      <c r="R455" s="17" t="e">
        <v>#REF!</v>
      </c>
    </row>
    <row r="456" spans="1:18" x14ac:dyDescent="0.45">
      <c r="A456" s="258">
        <v>451</v>
      </c>
      <c r="B456" s="259" t="s">
        <v>16264</v>
      </c>
      <c r="C456" s="263" t="s">
        <v>1727</v>
      </c>
      <c r="D456" s="17" t="s">
        <v>3441</v>
      </c>
      <c r="E456" s="261" t="s">
        <v>20709</v>
      </c>
      <c r="F456" s="234" t="s">
        <v>20710</v>
      </c>
      <c r="G456" s="262">
        <v>3</v>
      </c>
      <c r="H456" s="17" t="s">
        <v>2986</v>
      </c>
      <c r="I456" s="17" t="s">
        <v>530</v>
      </c>
      <c r="J456" s="17" t="s">
        <v>538</v>
      </c>
      <c r="K456" s="17" t="s">
        <v>16264</v>
      </c>
      <c r="L456" s="17" t="s">
        <v>5190</v>
      </c>
      <c r="M456" s="17" t="s">
        <v>5190</v>
      </c>
      <c r="N456" s="17" t="s">
        <v>5190</v>
      </c>
      <c r="O456" s="236" t="s">
        <v>26520</v>
      </c>
      <c r="P456" s="17">
        <v>0</v>
      </c>
      <c r="Q456" s="17">
        <v>0</v>
      </c>
      <c r="R456" s="17" t="e">
        <v>#REF!</v>
      </c>
    </row>
    <row r="457" spans="1:18" x14ac:dyDescent="0.45">
      <c r="A457" s="258">
        <v>452</v>
      </c>
      <c r="B457" s="259" t="s">
        <v>16265</v>
      </c>
      <c r="C457" s="263" t="s">
        <v>1728</v>
      </c>
      <c r="D457" s="17" t="s">
        <v>3442</v>
      </c>
      <c r="E457" s="261" t="s">
        <v>20708</v>
      </c>
      <c r="F457" s="234" t="s">
        <v>20709</v>
      </c>
      <c r="G457" s="262">
        <v>4</v>
      </c>
      <c r="H457" s="17" t="s">
        <v>2987</v>
      </c>
      <c r="I457" s="17" t="s">
        <v>530</v>
      </c>
      <c r="J457" s="17" t="s">
        <v>538</v>
      </c>
      <c r="K457" s="17" t="s">
        <v>16264</v>
      </c>
      <c r="L457" s="17" t="s">
        <v>16265</v>
      </c>
      <c r="M457" s="17" t="s">
        <v>5190</v>
      </c>
      <c r="N457" s="17" t="s">
        <v>5190</v>
      </c>
      <c r="O457" s="236" t="s">
        <v>26520</v>
      </c>
      <c r="P457" s="17">
        <v>0</v>
      </c>
      <c r="Q457" s="17">
        <v>0</v>
      </c>
      <c r="R457" s="17" t="e">
        <v>#REF!</v>
      </c>
    </row>
    <row r="458" spans="1:18" x14ac:dyDescent="0.45">
      <c r="A458" s="258">
        <v>453</v>
      </c>
      <c r="B458" s="259" t="s">
        <v>16266</v>
      </c>
      <c r="C458" s="263" t="s">
        <v>1729</v>
      </c>
      <c r="D458" s="17" t="s">
        <v>3443</v>
      </c>
      <c r="E458" s="261" t="s">
        <v>20707</v>
      </c>
      <c r="F458" s="234" t="s">
        <v>20708</v>
      </c>
      <c r="G458" s="262">
        <v>5</v>
      </c>
      <c r="H458" s="17" t="s">
        <v>2988</v>
      </c>
      <c r="I458" s="17" t="s">
        <v>530</v>
      </c>
      <c r="J458" s="17" t="s">
        <v>538</v>
      </c>
      <c r="K458" s="17" t="s">
        <v>16264</v>
      </c>
      <c r="L458" s="17" t="s">
        <v>16265</v>
      </c>
      <c r="M458" s="17" t="s">
        <v>16266</v>
      </c>
      <c r="N458" s="17" t="s">
        <v>5191</v>
      </c>
      <c r="O458" s="236" t="s">
        <v>5191</v>
      </c>
      <c r="P458" s="17">
        <v>1</v>
      </c>
      <c r="Q458" s="17">
        <v>1</v>
      </c>
      <c r="R458" s="17" t="e">
        <v>#REF!</v>
      </c>
    </row>
    <row r="459" spans="1:18" x14ac:dyDescent="0.45">
      <c r="A459" s="258">
        <v>454</v>
      </c>
      <c r="B459" s="259" t="s">
        <v>16267</v>
      </c>
      <c r="C459" s="263" t="s">
        <v>1730</v>
      </c>
      <c r="D459" s="17" t="s">
        <v>3444</v>
      </c>
      <c r="E459" s="261" t="s">
        <v>20706</v>
      </c>
      <c r="F459" s="234" t="s">
        <v>20709</v>
      </c>
      <c r="G459" s="262">
        <v>4</v>
      </c>
      <c r="H459" s="17" t="s">
        <v>2987</v>
      </c>
      <c r="I459" s="17" t="s">
        <v>530</v>
      </c>
      <c r="J459" s="17" t="s">
        <v>538</v>
      </c>
      <c r="K459" s="17" t="s">
        <v>16264</v>
      </c>
      <c r="L459" s="17" t="s">
        <v>16267</v>
      </c>
      <c r="M459" s="17" t="s">
        <v>5190</v>
      </c>
      <c r="N459" s="17" t="s">
        <v>5190</v>
      </c>
      <c r="O459" s="236" t="s">
        <v>26520</v>
      </c>
      <c r="P459" s="17">
        <v>0</v>
      </c>
      <c r="Q459" s="17">
        <v>0</v>
      </c>
      <c r="R459" s="17" t="e">
        <v>#REF!</v>
      </c>
    </row>
    <row r="460" spans="1:18" x14ac:dyDescent="0.45">
      <c r="A460" s="258">
        <v>455</v>
      </c>
      <c r="B460" s="259" t="s">
        <v>16268</v>
      </c>
      <c r="C460" s="263" t="s">
        <v>1731</v>
      </c>
      <c r="D460" s="17" t="s">
        <v>3445</v>
      </c>
      <c r="E460" s="261" t="s">
        <v>20705</v>
      </c>
      <c r="F460" s="234" t="s">
        <v>20706</v>
      </c>
      <c r="G460" s="262">
        <v>5</v>
      </c>
      <c r="H460" s="17" t="s">
        <v>2988</v>
      </c>
      <c r="I460" s="17" t="s">
        <v>530</v>
      </c>
      <c r="J460" s="17" t="s">
        <v>538</v>
      </c>
      <c r="K460" s="17" t="s">
        <v>16264</v>
      </c>
      <c r="L460" s="17" t="s">
        <v>16267</v>
      </c>
      <c r="M460" s="17" t="s">
        <v>16268</v>
      </c>
      <c r="N460" s="17" t="s">
        <v>5190</v>
      </c>
      <c r="O460" s="236" t="s">
        <v>5191</v>
      </c>
      <c r="P460" s="17">
        <v>4</v>
      </c>
      <c r="Q460" s="17">
        <v>4</v>
      </c>
      <c r="R460" s="17" t="e">
        <v>#REF!</v>
      </c>
    </row>
    <row r="461" spans="1:18" x14ac:dyDescent="0.45">
      <c r="A461" s="258">
        <v>456</v>
      </c>
      <c r="B461" s="259" t="s">
        <v>16269</v>
      </c>
      <c r="C461" s="263" t="s">
        <v>1732</v>
      </c>
      <c r="D461" s="17" t="s">
        <v>3446</v>
      </c>
      <c r="E461" s="261" t="s">
        <v>20704</v>
      </c>
      <c r="F461" s="234" t="s">
        <v>20706</v>
      </c>
      <c r="G461" s="262">
        <v>5</v>
      </c>
      <c r="H461" s="17" t="s">
        <v>2988</v>
      </c>
      <c r="I461" s="17" t="s">
        <v>530</v>
      </c>
      <c r="J461" s="17" t="s">
        <v>538</v>
      </c>
      <c r="K461" s="17" t="s">
        <v>16264</v>
      </c>
      <c r="L461" s="17" t="s">
        <v>16267</v>
      </c>
      <c r="M461" s="17" t="s">
        <v>16269</v>
      </c>
      <c r="N461" s="17" t="s">
        <v>5190</v>
      </c>
      <c r="O461" s="236" t="s">
        <v>5191</v>
      </c>
      <c r="P461" s="17">
        <v>1</v>
      </c>
      <c r="Q461" s="17">
        <v>1</v>
      </c>
      <c r="R461" s="17" t="e">
        <v>#REF!</v>
      </c>
    </row>
    <row r="462" spans="1:18" x14ac:dyDescent="0.45">
      <c r="A462" s="258">
        <v>457</v>
      </c>
      <c r="B462" s="259" t="s">
        <v>16270</v>
      </c>
      <c r="C462" s="263" t="s">
        <v>1733</v>
      </c>
      <c r="D462" s="17" t="s">
        <v>3447</v>
      </c>
      <c r="E462" s="261" t="s">
        <v>20703</v>
      </c>
      <c r="F462" s="234" t="s">
        <v>20709</v>
      </c>
      <c r="G462" s="262">
        <v>4</v>
      </c>
      <c r="H462" s="17" t="s">
        <v>2987</v>
      </c>
      <c r="I462" s="17" t="s">
        <v>530</v>
      </c>
      <c r="J462" s="17" t="s">
        <v>538</v>
      </c>
      <c r="K462" s="17" t="s">
        <v>16264</v>
      </c>
      <c r="L462" s="17" t="s">
        <v>16270</v>
      </c>
      <c r="M462" s="17" t="s">
        <v>5190</v>
      </c>
      <c r="N462" s="17" t="s">
        <v>5190</v>
      </c>
      <c r="O462" s="236" t="s">
        <v>26520</v>
      </c>
      <c r="P462" s="17">
        <v>0</v>
      </c>
      <c r="Q462" s="17">
        <v>0</v>
      </c>
      <c r="R462" s="17" t="e">
        <v>#REF!</v>
      </c>
    </row>
    <row r="463" spans="1:18" x14ac:dyDescent="0.45">
      <c r="A463" s="258">
        <v>458</v>
      </c>
      <c r="B463" s="259" t="s">
        <v>16271</v>
      </c>
      <c r="C463" s="263" t="s">
        <v>1734</v>
      </c>
      <c r="D463" s="17" t="s">
        <v>3448</v>
      </c>
      <c r="E463" s="261" t="s">
        <v>20702</v>
      </c>
      <c r="F463" s="234" t="s">
        <v>20703</v>
      </c>
      <c r="G463" s="262">
        <v>5</v>
      </c>
      <c r="H463" s="17" t="s">
        <v>2988</v>
      </c>
      <c r="I463" s="17" t="s">
        <v>530</v>
      </c>
      <c r="J463" s="17" t="s">
        <v>538</v>
      </c>
      <c r="K463" s="17" t="s">
        <v>16264</v>
      </c>
      <c r="L463" s="17" t="s">
        <v>16270</v>
      </c>
      <c r="M463" s="17" t="s">
        <v>16271</v>
      </c>
      <c r="N463" s="17" t="s">
        <v>5191</v>
      </c>
      <c r="O463" s="236" t="s">
        <v>5191</v>
      </c>
      <c r="P463" s="17">
        <v>3</v>
      </c>
      <c r="Q463" s="17">
        <v>3</v>
      </c>
      <c r="R463" s="17" t="e">
        <v>#REF!</v>
      </c>
    </row>
    <row r="464" spans="1:18" x14ac:dyDescent="0.45">
      <c r="A464" s="258">
        <v>459</v>
      </c>
      <c r="B464" s="259" t="s">
        <v>16272</v>
      </c>
      <c r="C464" s="263" t="s">
        <v>1735</v>
      </c>
      <c r="D464" s="17" t="s">
        <v>3449</v>
      </c>
      <c r="E464" s="261" t="s">
        <v>20701</v>
      </c>
      <c r="F464" s="234" t="s">
        <v>20710</v>
      </c>
      <c r="G464" s="262">
        <v>3</v>
      </c>
      <c r="H464" s="17" t="s">
        <v>2986</v>
      </c>
      <c r="I464" s="17" t="s">
        <v>530</v>
      </c>
      <c r="J464" s="17" t="s">
        <v>538</v>
      </c>
      <c r="K464" s="17" t="s">
        <v>16272</v>
      </c>
      <c r="L464" s="17" t="s">
        <v>5190</v>
      </c>
      <c r="M464" s="17" t="s">
        <v>5190</v>
      </c>
      <c r="N464" s="17" t="s">
        <v>5190</v>
      </c>
      <c r="O464" s="236" t="s">
        <v>26520</v>
      </c>
      <c r="P464" s="17">
        <v>0</v>
      </c>
      <c r="Q464" s="17">
        <v>0</v>
      </c>
      <c r="R464" s="17" t="e">
        <v>#REF!</v>
      </c>
    </row>
    <row r="465" spans="1:18" x14ac:dyDescent="0.45">
      <c r="A465" s="258">
        <v>460</v>
      </c>
      <c r="B465" s="259" t="s">
        <v>16273</v>
      </c>
      <c r="C465" s="263" t="s">
        <v>1736</v>
      </c>
      <c r="D465" s="17" t="s">
        <v>3450</v>
      </c>
      <c r="E465" s="261" t="s">
        <v>20700</v>
      </c>
      <c r="F465" s="234" t="s">
        <v>20701</v>
      </c>
      <c r="G465" s="262">
        <v>4</v>
      </c>
      <c r="H465" s="17" t="s">
        <v>2987</v>
      </c>
      <c r="I465" s="17" t="s">
        <v>530</v>
      </c>
      <c r="J465" s="17" t="s">
        <v>538</v>
      </c>
      <c r="K465" s="17" t="s">
        <v>16272</v>
      </c>
      <c r="L465" s="17" t="s">
        <v>16273</v>
      </c>
      <c r="M465" s="17" t="s">
        <v>5190</v>
      </c>
      <c r="N465" s="17" t="s">
        <v>5190</v>
      </c>
      <c r="O465" s="236" t="s">
        <v>26520</v>
      </c>
      <c r="P465" s="17">
        <v>0</v>
      </c>
      <c r="Q465" s="17">
        <v>0</v>
      </c>
      <c r="R465" s="17" t="e">
        <v>#REF!</v>
      </c>
    </row>
    <row r="466" spans="1:18" x14ac:dyDescent="0.45">
      <c r="A466" s="258">
        <v>461</v>
      </c>
      <c r="B466" s="259" t="s">
        <v>16274</v>
      </c>
      <c r="C466" s="263" t="s">
        <v>1737</v>
      </c>
      <c r="D466" s="17" t="s">
        <v>3451</v>
      </c>
      <c r="E466" s="261" t="s">
        <v>20699</v>
      </c>
      <c r="F466" s="234" t="s">
        <v>20700</v>
      </c>
      <c r="G466" s="262">
        <v>5</v>
      </c>
      <c r="H466" s="17" t="s">
        <v>2988</v>
      </c>
      <c r="I466" s="17" t="s">
        <v>530</v>
      </c>
      <c r="J466" s="17" t="s">
        <v>538</v>
      </c>
      <c r="K466" s="17" t="s">
        <v>16272</v>
      </c>
      <c r="L466" s="17" t="s">
        <v>16273</v>
      </c>
      <c r="M466" s="17" t="s">
        <v>16274</v>
      </c>
      <c r="N466" s="17" t="s">
        <v>5190</v>
      </c>
      <c r="O466" s="236" t="s">
        <v>5191</v>
      </c>
      <c r="P466" s="17">
        <v>1</v>
      </c>
      <c r="Q466" s="17">
        <v>1</v>
      </c>
      <c r="R466" s="17" t="e">
        <v>#REF!</v>
      </c>
    </row>
    <row r="467" spans="1:18" x14ac:dyDescent="0.45">
      <c r="A467" s="258">
        <v>462</v>
      </c>
      <c r="B467" s="259" t="s">
        <v>16275</v>
      </c>
      <c r="C467" s="263" t="s">
        <v>1738</v>
      </c>
      <c r="D467" s="17" t="s">
        <v>3452</v>
      </c>
      <c r="E467" s="261" t="s">
        <v>20698</v>
      </c>
      <c r="F467" s="234" t="s">
        <v>20700</v>
      </c>
      <c r="G467" s="262">
        <v>5</v>
      </c>
      <c r="H467" s="17" t="s">
        <v>2988</v>
      </c>
      <c r="I467" s="17" t="s">
        <v>530</v>
      </c>
      <c r="J467" s="17" t="s">
        <v>538</v>
      </c>
      <c r="K467" s="17" t="s">
        <v>16272</v>
      </c>
      <c r="L467" s="17" t="s">
        <v>16273</v>
      </c>
      <c r="M467" s="17" t="s">
        <v>16275</v>
      </c>
      <c r="N467" s="17" t="s">
        <v>5190</v>
      </c>
      <c r="O467" s="236" t="s">
        <v>5191</v>
      </c>
      <c r="P467" s="17">
        <v>1</v>
      </c>
      <c r="Q467" s="17">
        <v>1</v>
      </c>
      <c r="R467" s="17" t="e">
        <v>#REF!</v>
      </c>
    </row>
    <row r="468" spans="1:18" x14ac:dyDescent="0.45">
      <c r="A468" s="258">
        <v>463</v>
      </c>
      <c r="B468" s="259" t="s">
        <v>16276</v>
      </c>
      <c r="C468" s="263" t="s">
        <v>1739</v>
      </c>
      <c r="D468" s="17" t="s">
        <v>3453</v>
      </c>
      <c r="E468" s="261" t="s">
        <v>20697</v>
      </c>
      <c r="F468" s="234" t="s">
        <v>20700</v>
      </c>
      <c r="G468" s="262">
        <v>5</v>
      </c>
      <c r="H468" s="17" t="s">
        <v>2988</v>
      </c>
      <c r="I468" s="17" t="s">
        <v>530</v>
      </c>
      <c r="J468" s="17" t="s">
        <v>538</v>
      </c>
      <c r="K468" s="17" t="s">
        <v>16272</v>
      </c>
      <c r="L468" s="17" t="s">
        <v>16273</v>
      </c>
      <c r="M468" s="17" t="s">
        <v>16276</v>
      </c>
      <c r="N468" s="17" t="s">
        <v>5190</v>
      </c>
      <c r="O468" s="236" t="s">
        <v>5191</v>
      </c>
      <c r="P468" s="17">
        <v>2</v>
      </c>
      <c r="Q468" s="17">
        <v>2</v>
      </c>
      <c r="R468" s="17" t="e">
        <v>#REF!</v>
      </c>
    </row>
    <row r="469" spans="1:18" x14ac:dyDescent="0.45">
      <c r="A469" s="258">
        <v>464</v>
      </c>
      <c r="B469" s="259" t="s">
        <v>16277</v>
      </c>
      <c r="C469" s="263" t="s">
        <v>1740</v>
      </c>
      <c r="D469" s="17" t="s">
        <v>3454</v>
      </c>
      <c r="E469" s="261" t="s">
        <v>20696</v>
      </c>
      <c r="F469" s="234" t="s">
        <v>20701</v>
      </c>
      <c r="G469" s="262">
        <v>4</v>
      </c>
      <c r="H469" s="17" t="s">
        <v>2987</v>
      </c>
      <c r="I469" s="17" t="s">
        <v>530</v>
      </c>
      <c r="J469" s="17" t="s">
        <v>538</v>
      </c>
      <c r="K469" s="17" t="s">
        <v>16272</v>
      </c>
      <c r="L469" s="17" t="s">
        <v>16277</v>
      </c>
      <c r="M469" s="17" t="s">
        <v>5190</v>
      </c>
      <c r="N469" s="17" t="s">
        <v>5190</v>
      </c>
      <c r="O469" s="236" t="s">
        <v>26520</v>
      </c>
      <c r="P469" s="17">
        <v>0</v>
      </c>
      <c r="Q469" s="17">
        <v>0</v>
      </c>
      <c r="R469" s="17" t="e">
        <v>#REF!</v>
      </c>
    </row>
    <row r="470" spans="1:18" x14ac:dyDescent="0.45">
      <c r="A470" s="258">
        <v>465</v>
      </c>
      <c r="B470" s="259" t="s">
        <v>16278</v>
      </c>
      <c r="C470" s="263" t="s">
        <v>1740</v>
      </c>
      <c r="D470" s="17" t="s">
        <v>3455</v>
      </c>
      <c r="E470" s="261" t="s">
        <v>20695</v>
      </c>
      <c r="F470" s="234" t="s">
        <v>20696</v>
      </c>
      <c r="G470" s="262">
        <v>5</v>
      </c>
      <c r="H470" s="17" t="s">
        <v>2988</v>
      </c>
      <c r="I470" s="17" t="s">
        <v>530</v>
      </c>
      <c r="J470" s="17" t="s">
        <v>538</v>
      </c>
      <c r="K470" s="17" t="s">
        <v>16272</v>
      </c>
      <c r="L470" s="17" t="s">
        <v>16277</v>
      </c>
      <c r="M470" s="17" t="s">
        <v>16278</v>
      </c>
      <c r="N470" s="17" t="s">
        <v>5191</v>
      </c>
      <c r="O470" s="236" t="s">
        <v>5191</v>
      </c>
      <c r="P470" s="17">
        <v>7</v>
      </c>
      <c r="Q470" s="17">
        <v>7</v>
      </c>
      <c r="R470" s="17" t="e">
        <v>#REF!</v>
      </c>
    </row>
    <row r="471" spans="1:18" x14ac:dyDescent="0.45">
      <c r="A471" s="258">
        <v>466</v>
      </c>
      <c r="B471" s="259" t="s">
        <v>16279</v>
      </c>
      <c r="C471" s="263" t="s">
        <v>1741</v>
      </c>
      <c r="D471" s="17" t="s">
        <v>3456</v>
      </c>
      <c r="E471" s="261" t="s">
        <v>20694</v>
      </c>
      <c r="F471" s="234" t="s">
        <v>20701</v>
      </c>
      <c r="G471" s="262">
        <v>4</v>
      </c>
      <c r="H471" s="17" t="s">
        <v>2987</v>
      </c>
      <c r="I471" s="17" t="s">
        <v>530</v>
      </c>
      <c r="J471" s="17" t="s">
        <v>538</v>
      </c>
      <c r="K471" s="17" t="s">
        <v>16272</v>
      </c>
      <c r="L471" s="17" t="s">
        <v>16279</v>
      </c>
      <c r="M471" s="17" t="s">
        <v>5190</v>
      </c>
      <c r="N471" s="17" t="s">
        <v>5190</v>
      </c>
      <c r="O471" s="236" t="s">
        <v>26520</v>
      </c>
      <c r="P471" s="17">
        <v>0</v>
      </c>
      <c r="Q471" s="17">
        <v>0</v>
      </c>
      <c r="R471" s="17" t="e">
        <v>#REF!</v>
      </c>
    </row>
    <row r="472" spans="1:18" x14ac:dyDescent="0.45">
      <c r="A472" s="258">
        <v>467</v>
      </c>
      <c r="B472" s="259" t="s">
        <v>16280</v>
      </c>
      <c r="C472" s="263" t="s">
        <v>1741</v>
      </c>
      <c r="D472" s="17" t="s">
        <v>3457</v>
      </c>
      <c r="E472" s="261" t="s">
        <v>20693</v>
      </c>
      <c r="F472" s="234" t="s">
        <v>20694</v>
      </c>
      <c r="G472" s="262">
        <v>5</v>
      </c>
      <c r="H472" s="17" t="s">
        <v>2988</v>
      </c>
      <c r="I472" s="17" t="s">
        <v>530</v>
      </c>
      <c r="J472" s="17" t="s">
        <v>538</v>
      </c>
      <c r="K472" s="17" t="s">
        <v>16272</v>
      </c>
      <c r="L472" s="17" t="s">
        <v>16279</v>
      </c>
      <c r="M472" s="17" t="s">
        <v>16280</v>
      </c>
      <c r="N472" s="17" t="s">
        <v>5191</v>
      </c>
      <c r="O472" s="236" t="s">
        <v>5191</v>
      </c>
      <c r="P472" s="17">
        <v>1</v>
      </c>
      <c r="Q472" s="17">
        <v>1</v>
      </c>
      <c r="R472" s="17" t="e">
        <v>#REF!</v>
      </c>
    </row>
    <row r="473" spans="1:18" x14ac:dyDescent="0.45">
      <c r="A473" s="258">
        <v>468</v>
      </c>
      <c r="B473" s="259" t="s">
        <v>16281</v>
      </c>
      <c r="C473" s="263" t="s">
        <v>1742</v>
      </c>
      <c r="D473" s="17" t="s">
        <v>3458</v>
      </c>
      <c r="E473" s="261" t="s">
        <v>20692</v>
      </c>
      <c r="F473" s="234" t="s">
        <v>20701</v>
      </c>
      <c r="G473" s="262">
        <v>4</v>
      </c>
      <c r="H473" s="17" t="s">
        <v>2987</v>
      </c>
      <c r="I473" s="17" t="s">
        <v>530</v>
      </c>
      <c r="J473" s="17" t="s">
        <v>538</v>
      </c>
      <c r="K473" s="17" t="s">
        <v>16272</v>
      </c>
      <c r="L473" s="17" t="s">
        <v>16281</v>
      </c>
      <c r="M473" s="17" t="s">
        <v>5190</v>
      </c>
      <c r="N473" s="17" t="s">
        <v>5190</v>
      </c>
      <c r="O473" s="236" t="s">
        <v>26520</v>
      </c>
      <c r="P473" s="17">
        <v>0</v>
      </c>
      <c r="Q473" s="17">
        <v>0</v>
      </c>
      <c r="R473" s="17" t="e">
        <v>#REF!</v>
      </c>
    </row>
    <row r="474" spans="1:18" x14ac:dyDescent="0.45">
      <c r="A474" s="258">
        <v>469</v>
      </c>
      <c r="B474" s="259" t="s">
        <v>16282</v>
      </c>
      <c r="C474" s="263" t="s">
        <v>1743</v>
      </c>
      <c r="D474" s="17" t="s">
        <v>3459</v>
      </c>
      <c r="E474" s="261" t="s">
        <v>20691</v>
      </c>
      <c r="F474" s="234" t="s">
        <v>20692</v>
      </c>
      <c r="G474" s="262">
        <v>5</v>
      </c>
      <c r="H474" s="17" t="s">
        <v>2988</v>
      </c>
      <c r="I474" s="17" t="s">
        <v>530</v>
      </c>
      <c r="J474" s="17" t="s">
        <v>538</v>
      </c>
      <c r="K474" s="17" t="s">
        <v>16272</v>
      </c>
      <c r="L474" s="17" t="s">
        <v>16281</v>
      </c>
      <c r="M474" s="17" t="s">
        <v>16282</v>
      </c>
      <c r="N474" s="17" t="s">
        <v>5190</v>
      </c>
      <c r="O474" s="236" t="s">
        <v>5191</v>
      </c>
      <c r="P474" s="17">
        <v>1</v>
      </c>
      <c r="Q474" s="17">
        <v>1</v>
      </c>
      <c r="R474" s="17" t="e">
        <v>#REF!</v>
      </c>
    </row>
    <row r="475" spans="1:18" x14ac:dyDescent="0.45">
      <c r="A475" s="258">
        <v>470</v>
      </c>
      <c r="B475" s="259" t="s">
        <v>16283</v>
      </c>
      <c r="C475" s="263" t="s">
        <v>1744</v>
      </c>
      <c r="D475" s="17" t="s">
        <v>3460</v>
      </c>
      <c r="E475" s="261" t="s">
        <v>20690</v>
      </c>
      <c r="F475" s="234" t="s">
        <v>20692</v>
      </c>
      <c r="G475" s="262">
        <v>5</v>
      </c>
      <c r="H475" s="17" t="s">
        <v>2988</v>
      </c>
      <c r="I475" s="17" t="s">
        <v>530</v>
      </c>
      <c r="J475" s="17" t="s">
        <v>538</v>
      </c>
      <c r="K475" s="17" t="s">
        <v>16272</v>
      </c>
      <c r="L475" s="17" t="s">
        <v>16281</v>
      </c>
      <c r="M475" s="17" t="s">
        <v>16283</v>
      </c>
      <c r="N475" s="17" t="s">
        <v>5190</v>
      </c>
      <c r="O475" s="236" t="s">
        <v>5191</v>
      </c>
      <c r="P475" s="17">
        <v>3</v>
      </c>
      <c r="Q475" s="17">
        <v>3</v>
      </c>
      <c r="R475" s="17" t="e">
        <v>#REF!</v>
      </c>
    </row>
    <row r="476" spans="1:18" x14ac:dyDescent="0.45">
      <c r="A476" s="258">
        <v>471</v>
      </c>
      <c r="B476" s="259" t="s">
        <v>541</v>
      </c>
      <c r="C476" s="263" t="s">
        <v>1745</v>
      </c>
      <c r="D476" s="17" t="s">
        <v>3461</v>
      </c>
      <c r="E476" s="261" t="s">
        <v>20689</v>
      </c>
      <c r="F476" s="234" t="s">
        <v>20883</v>
      </c>
      <c r="G476" s="262">
        <v>2</v>
      </c>
      <c r="H476" s="17" t="s">
        <v>2985</v>
      </c>
      <c r="I476" s="17" t="s">
        <v>530</v>
      </c>
      <c r="J476" s="17" t="s">
        <v>541</v>
      </c>
      <c r="K476" s="17" t="s">
        <v>5190</v>
      </c>
      <c r="L476" s="17" t="s">
        <v>5190</v>
      </c>
      <c r="M476" s="17" t="s">
        <v>5190</v>
      </c>
      <c r="N476" s="17" t="s">
        <v>5190</v>
      </c>
      <c r="O476" s="236" t="s">
        <v>26520</v>
      </c>
      <c r="P476" s="17">
        <v>0</v>
      </c>
      <c r="Q476" s="17">
        <v>0</v>
      </c>
      <c r="R476" s="17" t="e">
        <v>#REF!</v>
      </c>
    </row>
    <row r="477" spans="1:18" x14ac:dyDescent="0.45">
      <c r="A477" s="258">
        <v>472</v>
      </c>
      <c r="B477" s="259" t="s">
        <v>16284</v>
      </c>
      <c r="C477" s="263" t="s">
        <v>1745</v>
      </c>
      <c r="D477" s="17" t="s">
        <v>3462</v>
      </c>
      <c r="E477" s="261" t="s">
        <v>20688</v>
      </c>
      <c r="F477" s="234" t="s">
        <v>20689</v>
      </c>
      <c r="G477" s="262">
        <v>3</v>
      </c>
      <c r="H477" s="17" t="s">
        <v>2986</v>
      </c>
      <c r="I477" s="17" t="s">
        <v>530</v>
      </c>
      <c r="J477" s="17" t="s">
        <v>541</v>
      </c>
      <c r="K477" s="17" t="s">
        <v>16284</v>
      </c>
      <c r="L477" s="17" t="s">
        <v>5190</v>
      </c>
      <c r="M477" s="17" t="s">
        <v>5190</v>
      </c>
      <c r="N477" s="17" t="s">
        <v>5190</v>
      </c>
      <c r="O477" s="236" t="s">
        <v>26520</v>
      </c>
      <c r="P477" s="17">
        <v>0</v>
      </c>
      <c r="Q477" s="17">
        <v>0</v>
      </c>
      <c r="R477" s="17" t="e">
        <v>#REF!</v>
      </c>
    </row>
    <row r="478" spans="1:18" x14ac:dyDescent="0.45">
      <c r="A478" s="258">
        <v>473</v>
      </c>
      <c r="B478" s="259" t="s">
        <v>16285</v>
      </c>
      <c r="C478" s="263" t="s">
        <v>287</v>
      </c>
      <c r="D478" s="17" t="s">
        <v>3463</v>
      </c>
      <c r="E478" s="261" t="s">
        <v>20687</v>
      </c>
      <c r="F478" s="234" t="s">
        <v>20688</v>
      </c>
      <c r="G478" s="262">
        <v>4</v>
      </c>
      <c r="H478" s="17" t="s">
        <v>2987</v>
      </c>
      <c r="I478" s="17" t="s">
        <v>530</v>
      </c>
      <c r="J478" s="17" t="s">
        <v>541</v>
      </c>
      <c r="K478" s="17" t="s">
        <v>16284</v>
      </c>
      <c r="L478" s="17" t="s">
        <v>16285</v>
      </c>
      <c r="M478" s="17" t="s">
        <v>5190</v>
      </c>
      <c r="N478" s="17" t="s">
        <v>5190</v>
      </c>
      <c r="O478" s="236" t="s">
        <v>26520</v>
      </c>
      <c r="P478" s="17">
        <v>0</v>
      </c>
      <c r="Q478" s="17">
        <v>0</v>
      </c>
      <c r="R478" s="17" t="e">
        <v>#REF!</v>
      </c>
    </row>
    <row r="479" spans="1:18" x14ac:dyDescent="0.45">
      <c r="A479" s="258">
        <v>474</v>
      </c>
      <c r="B479" s="259" t="s">
        <v>16286</v>
      </c>
      <c r="C479" s="263" t="s">
        <v>1746</v>
      </c>
      <c r="D479" s="17" t="s">
        <v>3464</v>
      </c>
      <c r="E479" s="261" t="s">
        <v>20686</v>
      </c>
      <c r="F479" s="234" t="s">
        <v>20687</v>
      </c>
      <c r="G479" s="262">
        <v>5</v>
      </c>
      <c r="H479" s="17" t="s">
        <v>2988</v>
      </c>
      <c r="I479" s="17" t="s">
        <v>530</v>
      </c>
      <c r="J479" s="17" t="s">
        <v>541</v>
      </c>
      <c r="K479" s="17" t="s">
        <v>16284</v>
      </c>
      <c r="L479" s="17" t="s">
        <v>16285</v>
      </c>
      <c r="M479" s="17" t="s">
        <v>16286</v>
      </c>
      <c r="N479" s="17" t="s">
        <v>5190</v>
      </c>
      <c r="O479" s="236" t="s">
        <v>5191</v>
      </c>
      <c r="P479" s="17">
        <v>4</v>
      </c>
      <c r="Q479" s="17">
        <v>4</v>
      </c>
      <c r="R479" s="17" t="e">
        <v>#REF!</v>
      </c>
    </row>
    <row r="480" spans="1:18" x14ac:dyDescent="0.45">
      <c r="A480" s="258">
        <v>475</v>
      </c>
      <c r="B480" s="259" t="s">
        <v>16287</v>
      </c>
      <c r="C480" s="263" t="s">
        <v>1747</v>
      </c>
      <c r="D480" s="17" t="s">
        <v>3465</v>
      </c>
      <c r="E480" s="261" t="s">
        <v>20685</v>
      </c>
      <c r="F480" s="234" t="s">
        <v>20687</v>
      </c>
      <c r="G480" s="262">
        <v>5</v>
      </c>
      <c r="H480" s="17" t="s">
        <v>2988</v>
      </c>
      <c r="I480" s="17" t="s">
        <v>530</v>
      </c>
      <c r="J480" s="17" t="s">
        <v>541</v>
      </c>
      <c r="K480" s="17" t="s">
        <v>16284</v>
      </c>
      <c r="L480" s="17" t="s">
        <v>16285</v>
      </c>
      <c r="M480" s="17" t="s">
        <v>16287</v>
      </c>
      <c r="N480" s="17" t="s">
        <v>5190</v>
      </c>
      <c r="O480" s="236" t="s">
        <v>5191</v>
      </c>
      <c r="P480" s="17">
        <v>2</v>
      </c>
      <c r="Q480" s="17">
        <v>2</v>
      </c>
      <c r="R480" s="17" t="e">
        <v>#REF!</v>
      </c>
    </row>
    <row r="481" spans="1:18" x14ac:dyDescent="0.45">
      <c r="A481" s="258">
        <v>476</v>
      </c>
      <c r="B481" s="259" t="s">
        <v>16288</v>
      </c>
      <c r="C481" s="263" t="s">
        <v>1748</v>
      </c>
      <c r="D481" s="17" t="s">
        <v>3466</v>
      </c>
      <c r="E481" s="261" t="s">
        <v>20684</v>
      </c>
      <c r="F481" s="234" t="s">
        <v>20687</v>
      </c>
      <c r="G481" s="262">
        <v>5</v>
      </c>
      <c r="H481" s="17" t="s">
        <v>2988</v>
      </c>
      <c r="I481" s="17" t="s">
        <v>530</v>
      </c>
      <c r="J481" s="17" t="s">
        <v>541</v>
      </c>
      <c r="K481" s="17" t="s">
        <v>16284</v>
      </c>
      <c r="L481" s="17" t="s">
        <v>16285</v>
      </c>
      <c r="M481" s="17" t="s">
        <v>16288</v>
      </c>
      <c r="N481" s="17" t="s">
        <v>5190</v>
      </c>
      <c r="O481" s="236" t="s">
        <v>5191</v>
      </c>
      <c r="P481" s="17">
        <v>1</v>
      </c>
      <c r="Q481" s="17">
        <v>1</v>
      </c>
      <c r="R481" s="17" t="e">
        <v>#REF!</v>
      </c>
    </row>
    <row r="482" spans="1:18" x14ac:dyDescent="0.45">
      <c r="A482" s="258">
        <v>477</v>
      </c>
      <c r="B482" s="259" t="s">
        <v>16289</v>
      </c>
      <c r="C482" s="263" t="s">
        <v>1749</v>
      </c>
      <c r="D482" s="17" t="s">
        <v>3467</v>
      </c>
      <c r="E482" s="261" t="s">
        <v>20683</v>
      </c>
      <c r="F482" s="234" t="s">
        <v>20688</v>
      </c>
      <c r="G482" s="262">
        <v>4</v>
      </c>
      <c r="H482" s="17" t="s">
        <v>2987</v>
      </c>
      <c r="I482" s="17" t="s">
        <v>530</v>
      </c>
      <c r="J482" s="17" t="s">
        <v>541</v>
      </c>
      <c r="K482" s="17" t="s">
        <v>16284</v>
      </c>
      <c r="L482" s="17" t="s">
        <v>16289</v>
      </c>
      <c r="M482" s="17" t="s">
        <v>5190</v>
      </c>
      <c r="N482" s="17" t="s">
        <v>5190</v>
      </c>
      <c r="O482" s="236" t="s">
        <v>26520</v>
      </c>
      <c r="P482" s="17">
        <v>0</v>
      </c>
      <c r="Q482" s="17">
        <v>0</v>
      </c>
      <c r="R482" s="17" t="e">
        <v>#REF!</v>
      </c>
    </row>
    <row r="483" spans="1:18" x14ac:dyDescent="0.45">
      <c r="A483" s="258">
        <v>478</v>
      </c>
      <c r="B483" s="259" t="s">
        <v>16290</v>
      </c>
      <c r="C483" s="263" t="s">
        <v>1749</v>
      </c>
      <c r="D483" s="17" t="s">
        <v>3468</v>
      </c>
      <c r="E483" s="261" t="s">
        <v>20682</v>
      </c>
      <c r="F483" s="234" t="s">
        <v>20683</v>
      </c>
      <c r="G483" s="262">
        <v>5</v>
      </c>
      <c r="H483" s="17" t="s">
        <v>2988</v>
      </c>
      <c r="I483" s="17" t="s">
        <v>530</v>
      </c>
      <c r="J483" s="17" t="s">
        <v>541</v>
      </c>
      <c r="K483" s="17" t="s">
        <v>16284</v>
      </c>
      <c r="L483" s="17" t="s">
        <v>16289</v>
      </c>
      <c r="M483" s="17" t="s">
        <v>16290</v>
      </c>
      <c r="N483" s="17" t="s">
        <v>5191</v>
      </c>
      <c r="O483" s="236" t="s">
        <v>5191</v>
      </c>
      <c r="P483" s="17">
        <v>1</v>
      </c>
      <c r="Q483" s="17">
        <v>1</v>
      </c>
      <c r="R483" s="17" t="e">
        <v>#REF!</v>
      </c>
    </row>
    <row r="484" spans="1:18" x14ac:dyDescent="0.45">
      <c r="A484" s="258">
        <v>479</v>
      </c>
      <c r="B484" s="259" t="s">
        <v>544</v>
      </c>
      <c r="C484" s="263" t="s">
        <v>1750</v>
      </c>
      <c r="D484" s="17" t="s">
        <v>3469</v>
      </c>
      <c r="E484" s="261" t="s">
        <v>20681</v>
      </c>
      <c r="F484" s="234" t="s">
        <v>20883</v>
      </c>
      <c r="G484" s="262">
        <v>2</v>
      </c>
      <c r="H484" s="17" t="s">
        <v>2985</v>
      </c>
      <c r="I484" s="17" t="s">
        <v>530</v>
      </c>
      <c r="J484" s="17" t="s">
        <v>544</v>
      </c>
      <c r="K484" s="17" t="s">
        <v>5190</v>
      </c>
      <c r="L484" s="17" t="s">
        <v>5190</v>
      </c>
      <c r="M484" s="17" t="s">
        <v>5190</v>
      </c>
      <c r="N484" s="17" t="s">
        <v>5190</v>
      </c>
      <c r="O484" s="236" t="s">
        <v>26520</v>
      </c>
      <c r="P484" s="17">
        <v>0</v>
      </c>
      <c r="Q484" s="17">
        <v>0</v>
      </c>
      <c r="R484" s="17" t="e">
        <v>#REF!</v>
      </c>
    </row>
    <row r="485" spans="1:18" x14ac:dyDescent="0.45">
      <c r="A485" s="258">
        <v>480</v>
      </c>
      <c r="B485" s="259" t="s">
        <v>16291</v>
      </c>
      <c r="C485" s="263" t="s">
        <v>1750</v>
      </c>
      <c r="D485" s="17" t="s">
        <v>3470</v>
      </c>
      <c r="E485" s="261" t="s">
        <v>20680</v>
      </c>
      <c r="F485" s="234" t="s">
        <v>20681</v>
      </c>
      <c r="G485" s="262">
        <v>3</v>
      </c>
      <c r="H485" s="17" t="s">
        <v>2986</v>
      </c>
      <c r="I485" s="17" t="s">
        <v>530</v>
      </c>
      <c r="J485" s="17" t="s">
        <v>544</v>
      </c>
      <c r="K485" s="17" t="s">
        <v>16291</v>
      </c>
      <c r="L485" s="17" t="s">
        <v>5190</v>
      </c>
      <c r="M485" s="17" t="s">
        <v>5190</v>
      </c>
      <c r="N485" s="17" t="s">
        <v>5190</v>
      </c>
      <c r="O485" s="236" t="s">
        <v>26520</v>
      </c>
      <c r="P485" s="17">
        <v>0</v>
      </c>
      <c r="Q485" s="17">
        <v>0</v>
      </c>
      <c r="R485" s="17" t="e">
        <v>#REF!</v>
      </c>
    </row>
    <row r="486" spans="1:18" x14ac:dyDescent="0.45">
      <c r="A486" s="258">
        <v>481</v>
      </c>
      <c r="B486" s="259" t="s">
        <v>16292</v>
      </c>
      <c r="C486" s="263" t="s">
        <v>1751</v>
      </c>
      <c r="D486" s="17" t="s">
        <v>3471</v>
      </c>
      <c r="E486" s="261" t="s">
        <v>20679</v>
      </c>
      <c r="F486" s="234" t="s">
        <v>20680</v>
      </c>
      <c r="G486" s="262">
        <v>4</v>
      </c>
      <c r="H486" s="17" t="s">
        <v>2987</v>
      </c>
      <c r="I486" s="17" t="s">
        <v>530</v>
      </c>
      <c r="J486" s="17" t="s">
        <v>544</v>
      </c>
      <c r="K486" s="17" t="s">
        <v>16291</v>
      </c>
      <c r="L486" s="17" t="s">
        <v>16292</v>
      </c>
      <c r="M486" s="17" t="s">
        <v>5190</v>
      </c>
      <c r="N486" s="17" t="s">
        <v>5190</v>
      </c>
      <c r="O486" s="236" t="s">
        <v>26520</v>
      </c>
      <c r="P486" s="17">
        <v>0</v>
      </c>
      <c r="Q486" s="17">
        <v>0</v>
      </c>
      <c r="R486" s="17" t="e">
        <v>#REF!</v>
      </c>
    </row>
    <row r="487" spans="1:18" x14ac:dyDescent="0.45">
      <c r="A487" s="258">
        <v>482</v>
      </c>
      <c r="B487" s="259" t="s">
        <v>16293</v>
      </c>
      <c r="C487" s="263" t="s">
        <v>1751</v>
      </c>
      <c r="D487" s="17" t="s">
        <v>3472</v>
      </c>
      <c r="E487" s="261" t="s">
        <v>20678</v>
      </c>
      <c r="F487" s="234" t="s">
        <v>20679</v>
      </c>
      <c r="G487" s="262">
        <v>5</v>
      </c>
      <c r="H487" s="17" t="s">
        <v>2988</v>
      </c>
      <c r="I487" s="17" t="s">
        <v>530</v>
      </c>
      <c r="J487" s="17" t="s">
        <v>544</v>
      </c>
      <c r="K487" s="17" t="s">
        <v>16291</v>
      </c>
      <c r="L487" s="17" t="s">
        <v>16292</v>
      </c>
      <c r="M487" s="17" t="s">
        <v>16293</v>
      </c>
      <c r="N487" s="17" t="s">
        <v>5191</v>
      </c>
      <c r="O487" s="236" t="s">
        <v>5191</v>
      </c>
      <c r="P487" s="17">
        <v>1</v>
      </c>
      <c r="Q487" s="17">
        <v>1</v>
      </c>
      <c r="R487" s="17" t="e">
        <v>#REF!</v>
      </c>
    </row>
    <row r="488" spans="1:18" x14ac:dyDescent="0.45">
      <c r="A488" s="258">
        <v>483</v>
      </c>
      <c r="B488" s="259" t="s">
        <v>16294</v>
      </c>
      <c r="C488" s="263" t="s">
        <v>1752</v>
      </c>
      <c r="D488" s="17" t="s">
        <v>3473</v>
      </c>
      <c r="E488" s="261" t="s">
        <v>20677</v>
      </c>
      <c r="F488" s="234" t="s">
        <v>20680</v>
      </c>
      <c r="G488" s="262">
        <v>4</v>
      </c>
      <c r="H488" s="17" t="s">
        <v>2987</v>
      </c>
      <c r="I488" s="17" t="s">
        <v>530</v>
      </c>
      <c r="J488" s="17" t="s">
        <v>544</v>
      </c>
      <c r="K488" s="17" t="s">
        <v>16291</v>
      </c>
      <c r="L488" s="17" t="s">
        <v>16294</v>
      </c>
      <c r="M488" s="17" t="s">
        <v>5190</v>
      </c>
      <c r="N488" s="17" t="s">
        <v>5190</v>
      </c>
      <c r="O488" s="236" t="s">
        <v>26520</v>
      </c>
      <c r="P488" s="17">
        <v>0</v>
      </c>
      <c r="Q488" s="17">
        <v>0</v>
      </c>
      <c r="R488" s="17" t="e">
        <v>#REF!</v>
      </c>
    </row>
    <row r="489" spans="1:18" x14ac:dyDescent="0.45">
      <c r="A489" s="258">
        <v>484</v>
      </c>
      <c r="B489" s="259" t="s">
        <v>16295</v>
      </c>
      <c r="C489" s="263" t="s">
        <v>1753</v>
      </c>
      <c r="D489" s="17" t="s">
        <v>3474</v>
      </c>
      <c r="E489" s="261" t="s">
        <v>20676</v>
      </c>
      <c r="F489" s="234" t="s">
        <v>20677</v>
      </c>
      <c r="G489" s="262">
        <v>5</v>
      </c>
      <c r="H489" s="17" t="s">
        <v>2988</v>
      </c>
      <c r="I489" s="17" t="s">
        <v>530</v>
      </c>
      <c r="J489" s="17" t="s">
        <v>544</v>
      </c>
      <c r="K489" s="17" t="s">
        <v>16291</v>
      </c>
      <c r="L489" s="17" t="s">
        <v>16294</v>
      </c>
      <c r="M489" s="17" t="s">
        <v>16295</v>
      </c>
      <c r="N489" s="17" t="s">
        <v>5190</v>
      </c>
      <c r="O489" s="236" t="s">
        <v>5191</v>
      </c>
      <c r="P489" s="17">
        <v>1</v>
      </c>
      <c r="Q489" s="17">
        <v>1</v>
      </c>
      <c r="R489" s="17" t="e">
        <v>#REF!</v>
      </c>
    </row>
    <row r="490" spans="1:18" x14ac:dyDescent="0.45">
      <c r="A490" s="258">
        <v>485</v>
      </c>
      <c r="B490" s="259" t="s">
        <v>16296</v>
      </c>
      <c r="C490" s="263" t="s">
        <v>1754</v>
      </c>
      <c r="D490" s="17" t="s">
        <v>3475</v>
      </c>
      <c r="E490" s="261" t="s">
        <v>20675</v>
      </c>
      <c r="F490" s="234" t="s">
        <v>20677</v>
      </c>
      <c r="G490" s="262">
        <v>5</v>
      </c>
      <c r="H490" s="17" t="s">
        <v>2988</v>
      </c>
      <c r="I490" s="17" t="s">
        <v>530</v>
      </c>
      <c r="J490" s="17" t="s">
        <v>544</v>
      </c>
      <c r="K490" s="17" t="s">
        <v>16291</v>
      </c>
      <c r="L490" s="17" t="s">
        <v>16294</v>
      </c>
      <c r="M490" s="17" t="s">
        <v>16296</v>
      </c>
      <c r="N490" s="17" t="s">
        <v>5190</v>
      </c>
      <c r="O490" s="236" t="s">
        <v>5191</v>
      </c>
      <c r="P490" s="17">
        <v>1</v>
      </c>
      <c r="Q490" s="17">
        <v>1</v>
      </c>
      <c r="R490" s="17" t="e">
        <v>#REF!</v>
      </c>
    </row>
    <row r="491" spans="1:18" x14ac:dyDescent="0.45">
      <c r="A491" s="258">
        <v>486</v>
      </c>
      <c r="B491" s="259" t="s">
        <v>16297</v>
      </c>
      <c r="C491" s="263" t="s">
        <v>1755</v>
      </c>
      <c r="D491" s="17" t="s">
        <v>3476</v>
      </c>
      <c r="E491" s="261" t="s">
        <v>20674</v>
      </c>
      <c r="F491" s="234" t="s">
        <v>20680</v>
      </c>
      <c r="G491" s="262">
        <v>4</v>
      </c>
      <c r="H491" s="17" t="s">
        <v>2987</v>
      </c>
      <c r="I491" s="17" t="s">
        <v>530</v>
      </c>
      <c r="J491" s="17" t="s">
        <v>544</v>
      </c>
      <c r="K491" s="17" t="s">
        <v>16291</v>
      </c>
      <c r="L491" s="17" t="s">
        <v>16297</v>
      </c>
      <c r="M491" s="17" t="s">
        <v>5190</v>
      </c>
      <c r="N491" s="17" t="s">
        <v>5190</v>
      </c>
      <c r="O491" s="236" t="s">
        <v>26520</v>
      </c>
      <c r="P491" s="17">
        <v>0</v>
      </c>
      <c r="Q491" s="17">
        <v>0</v>
      </c>
      <c r="R491" s="17" t="e">
        <v>#REF!</v>
      </c>
    </row>
    <row r="492" spans="1:18" x14ac:dyDescent="0.45">
      <c r="A492" s="258">
        <v>487</v>
      </c>
      <c r="B492" s="259" t="s">
        <v>16298</v>
      </c>
      <c r="C492" s="263" t="s">
        <v>1756</v>
      </c>
      <c r="D492" s="17" t="s">
        <v>3477</v>
      </c>
      <c r="E492" s="261" t="s">
        <v>20673</v>
      </c>
      <c r="F492" s="234" t="s">
        <v>20674</v>
      </c>
      <c r="G492" s="262">
        <v>5</v>
      </c>
      <c r="H492" s="17" t="s">
        <v>2988</v>
      </c>
      <c r="I492" s="17" t="s">
        <v>530</v>
      </c>
      <c r="J492" s="17" t="s">
        <v>544</v>
      </c>
      <c r="K492" s="17" t="s">
        <v>16291</v>
      </c>
      <c r="L492" s="17" t="s">
        <v>16297</v>
      </c>
      <c r="M492" s="17" t="s">
        <v>16298</v>
      </c>
      <c r="N492" s="17" t="s">
        <v>5190</v>
      </c>
      <c r="O492" s="236" t="s">
        <v>5191</v>
      </c>
      <c r="P492" s="17">
        <v>1</v>
      </c>
      <c r="Q492" s="17">
        <v>1</v>
      </c>
      <c r="R492" s="17" t="e">
        <v>#REF!</v>
      </c>
    </row>
    <row r="493" spans="1:18" x14ac:dyDescent="0.45">
      <c r="A493" s="258">
        <v>488</v>
      </c>
      <c r="B493" s="259" t="s">
        <v>16299</v>
      </c>
      <c r="C493" s="263" t="s">
        <v>1757</v>
      </c>
      <c r="D493" s="17" t="s">
        <v>3478</v>
      </c>
      <c r="E493" s="261" t="s">
        <v>20672</v>
      </c>
      <c r="F493" s="234" t="s">
        <v>20674</v>
      </c>
      <c r="G493" s="262">
        <v>5</v>
      </c>
      <c r="H493" s="17" t="s">
        <v>2988</v>
      </c>
      <c r="I493" s="17" t="s">
        <v>530</v>
      </c>
      <c r="J493" s="17" t="s">
        <v>544</v>
      </c>
      <c r="K493" s="17" t="s">
        <v>16291</v>
      </c>
      <c r="L493" s="17" t="s">
        <v>16297</v>
      </c>
      <c r="M493" s="17" t="s">
        <v>16299</v>
      </c>
      <c r="N493" s="17" t="s">
        <v>5190</v>
      </c>
      <c r="O493" s="236" t="s">
        <v>5191</v>
      </c>
      <c r="P493" s="17">
        <v>3</v>
      </c>
      <c r="Q493" s="17">
        <v>3</v>
      </c>
      <c r="R493" s="17" t="e">
        <v>#REF!</v>
      </c>
    </row>
    <row r="494" spans="1:18" x14ac:dyDescent="0.45">
      <c r="A494" s="258">
        <v>489</v>
      </c>
      <c r="B494" s="259" t="s">
        <v>547</v>
      </c>
      <c r="C494" s="263" t="s">
        <v>1758</v>
      </c>
      <c r="D494" s="17" t="s">
        <v>3479</v>
      </c>
      <c r="E494" s="261" t="s">
        <v>20671</v>
      </c>
      <c r="F494" s="234" t="s">
        <v>20883</v>
      </c>
      <c r="G494" s="262">
        <v>2</v>
      </c>
      <c r="H494" s="17" t="s">
        <v>2985</v>
      </c>
      <c r="I494" s="17" t="s">
        <v>530</v>
      </c>
      <c r="J494" s="17" t="s">
        <v>547</v>
      </c>
      <c r="K494" s="17" t="s">
        <v>5190</v>
      </c>
      <c r="L494" s="17" t="s">
        <v>5190</v>
      </c>
      <c r="M494" s="17" t="s">
        <v>5190</v>
      </c>
      <c r="N494" s="17" t="s">
        <v>5190</v>
      </c>
      <c r="O494" s="236" t="s">
        <v>26520</v>
      </c>
      <c r="P494" s="17">
        <v>0</v>
      </c>
      <c r="Q494" s="17">
        <v>0</v>
      </c>
      <c r="R494" s="17" t="e">
        <v>#REF!</v>
      </c>
    </row>
    <row r="495" spans="1:18" x14ac:dyDescent="0.45">
      <c r="A495" s="258">
        <v>490</v>
      </c>
      <c r="B495" s="259" t="s">
        <v>16300</v>
      </c>
      <c r="C495" s="263" t="s">
        <v>1759</v>
      </c>
      <c r="D495" s="17" t="s">
        <v>3480</v>
      </c>
      <c r="E495" s="261" t="s">
        <v>20670</v>
      </c>
      <c r="F495" s="234" t="s">
        <v>20671</v>
      </c>
      <c r="G495" s="262">
        <v>3</v>
      </c>
      <c r="H495" s="17" t="s">
        <v>2986</v>
      </c>
      <c r="I495" s="17" t="s">
        <v>530</v>
      </c>
      <c r="J495" s="17" t="s">
        <v>547</v>
      </c>
      <c r="K495" s="17" t="s">
        <v>16300</v>
      </c>
      <c r="L495" s="17" t="s">
        <v>5190</v>
      </c>
      <c r="M495" s="17" t="s">
        <v>5190</v>
      </c>
      <c r="N495" s="17" t="s">
        <v>5190</v>
      </c>
      <c r="O495" s="236" t="s">
        <v>26520</v>
      </c>
      <c r="P495" s="17">
        <v>0</v>
      </c>
      <c r="Q495" s="17">
        <v>0</v>
      </c>
      <c r="R495" s="17" t="e">
        <v>#REF!</v>
      </c>
    </row>
    <row r="496" spans="1:18" x14ac:dyDescent="0.45">
      <c r="A496" s="258">
        <v>491</v>
      </c>
      <c r="B496" s="259" t="s">
        <v>16301</v>
      </c>
      <c r="C496" s="263" t="s">
        <v>1760</v>
      </c>
      <c r="D496" s="17" t="s">
        <v>3481</v>
      </c>
      <c r="E496" s="261" t="s">
        <v>20669</v>
      </c>
      <c r="F496" s="234" t="s">
        <v>20670</v>
      </c>
      <c r="G496" s="262">
        <v>4</v>
      </c>
      <c r="H496" s="17" t="s">
        <v>2987</v>
      </c>
      <c r="I496" s="17" t="s">
        <v>530</v>
      </c>
      <c r="J496" s="17" t="s">
        <v>547</v>
      </c>
      <c r="K496" s="17" t="s">
        <v>16300</v>
      </c>
      <c r="L496" s="17" t="s">
        <v>16301</v>
      </c>
      <c r="M496" s="17" t="s">
        <v>5190</v>
      </c>
      <c r="N496" s="17" t="s">
        <v>5190</v>
      </c>
      <c r="O496" s="236" t="s">
        <v>26520</v>
      </c>
      <c r="P496" s="17">
        <v>0</v>
      </c>
      <c r="Q496" s="17">
        <v>0</v>
      </c>
      <c r="R496" s="17" t="e">
        <v>#REF!</v>
      </c>
    </row>
    <row r="497" spans="1:18" x14ac:dyDescent="0.45">
      <c r="A497" s="258">
        <v>492</v>
      </c>
      <c r="B497" s="259" t="s">
        <v>16302</v>
      </c>
      <c r="C497" s="263" t="s">
        <v>1760</v>
      </c>
      <c r="D497" s="17" t="s">
        <v>3482</v>
      </c>
      <c r="E497" s="261" t="s">
        <v>20668</v>
      </c>
      <c r="F497" s="234" t="s">
        <v>20669</v>
      </c>
      <c r="G497" s="262">
        <v>5</v>
      </c>
      <c r="H497" s="17" t="s">
        <v>2988</v>
      </c>
      <c r="I497" s="17" t="s">
        <v>530</v>
      </c>
      <c r="J497" s="17" t="s">
        <v>547</v>
      </c>
      <c r="K497" s="17" t="s">
        <v>16300</v>
      </c>
      <c r="L497" s="17" t="s">
        <v>16301</v>
      </c>
      <c r="M497" s="17" t="s">
        <v>16302</v>
      </c>
      <c r="N497" s="17" t="s">
        <v>5191</v>
      </c>
      <c r="O497" s="236" t="s">
        <v>5191</v>
      </c>
      <c r="P497" s="17">
        <v>2</v>
      </c>
      <c r="Q497" s="17">
        <v>2</v>
      </c>
      <c r="R497" s="17" t="e">
        <v>#REF!</v>
      </c>
    </row>
    <row r="498" spans="1:18" x14ac:dyDescent="0.45">
      <c r="A498" s="258">
        <v>493</v>
      </c>
      <c r="B498" s="259" t="s">
        <v>16303</v>
      </c>
      <c r="C498" s="263" t="s">
        <v>1761</v>
      </c>
      <c r="D498" s="17" t="s">
        <v>3483</v>
      </c>
      <c r="E498" s="261" t="s">
        <v>20667</v>
      </c>
      <c r="F498" s="234" t="s">
        <v>20670</v>
      </c>
      <c r="G498" s="262">
        <v>4</v>
      </c>
      <c r="H498" s="17" t="s">
        <v>2987</v>
      </c>
      <c r="I498" s="17" t="s">
        <v>530</v>
      </c>
      <c r="J498" s="17" t="s">
        <v>547</v>
      </c>
      <c r="K498" s="17" t="s">
        <v>16300</v>
      </c>
      <c r="L498" s="17" t="s">
        <v>16303</v>
      </c>
      <c r="M498" s="17" t="s">
        <v>5190</v>
      </c>
      <c r="N498" s="17" t="s">
        <v>5190</v>
      </c>
      <c r="O498" s="236" t="s">
        <v>26520</v>
      </c>
      <c r="P498" s="17">
        <v>0</v>
      </c>
      <c r="Q498" s="17">
        <v>0</v>
      </c>
      <c r="R498" s="17" t="e">
        <v>#REF!</v>
      </c>
    </row>
    <row r="499" spans="1:18" x14ac:dyDescent="0.45">
      <c r="A499" s="258">
        <v>494</v>
      </c>
      <c r="B499" s="259" t="s">
        <v>16304</v>
      </c>
      <c r="C499" s="263" t="s">
        <v>1761</v>
      </c>
      <c r="D499" s="17" t="s">
        <v>3484</v>
      </c>
      <c r="E499" s="261" t="s">
        <v>20666</v>
      </c>
      <c r="F499" s="234" t="s">
        <v>20667</v>
      </c>
      <c r="G499" s="262">
        <v>5</v>
      </c>
      <c r="H499" s="17" t="s">
        <v>2988</v>
      </c>
      <c r="I499" s="17" t="s">
        <v>530</v>
      </c>
      <c r="J499" s="17" t="s">
        <v>547</v>
      </c>
      <c r="K499" s="17" t="s">
        <v>16300</v>
      </c>
      <c r="L499" s="17" t="s">
        <v>16303</v>
      </c>
      <c r="M499" s="17" t="s">
        <v>16304</v>
      </c>
      <c r="N499" s="17" t="s">
        <v>5191</v>
      </c>
      <c r="O499" s="236" t="s">
        <v>5191</v>
      </c>
      <c r="P499" s="17">
        <v>1</v>
      </c>
      <c r="Q499" s="17">
        <v>1</v>
      </c>
      <c r="R499" s="17" t="e">
        <v>#REF!</v>
      </c>
    </row>
    <row r="500" spans="1:18" x14ac:dyDescent="0.45">
      <c r="A500" s="258">
        <v>495</v>
      </c>
      <c r="B500" s="259" t="s">
        <v>16305</v>
      </c>
      <c r="C500" s="263" t="s">
        <v>1762</v>
      </c>
      <c r="D500" s="17" t="s">
        <v>3485</v>
      </c>
      <c r="E500" s="261" t="s">
        <v>20665</v>
      </c>
      <c r="F500" s="234" t="s">
        <v>20670</v>
      </c>
      <c r="G500" s="262">
        <v>4</v>
      </c>
      <c r="H500" s="17" t="s">
        <v>2987</v>
      </c>
      <c r="I500" s="17" t="s">
        <v>530</v>
      </c>
      <c r="J500" s="17" t="s">
        <v>547</v>
      </c>
      <c r="K500" s="17" t="s">
        <v>16300</v>
      </c>
      <c r="L500" s="17" t="s">
        <v>16305</v>
      </c>
      <c r="M500" s="17" t="s">
        <v>5190</v>
      </c>
      <c r="N500" s="17" t="s">
        <v>5190</v>
      </c>
      <c r="O500" s="236" t="s">
        <v>26520</v>
      </c>
      <c r="P500" s="17">
        <v>0</v>
      </c>
      <c r="Q500" s="17">
        <v>0</v>
      </c>
      <c r="R500" s="17" t="e">
        <v>#REF!</v>
      </c>
    </row>
    <row r="501" spans="1:18" x14ac:dyDescent="0.45">
      <c r="A501" s="258">
        <v>496</v>
      </c>
      <c r="B501" s="259" t="s">
        <v>16306</v>
      </c>
      <c r="C501" s="263" t="s">
        <v>1762</v>
      </c>
      <c r="D501" s="17" t="s">
        <v>3486</v>
      </c>
      <c r="E501" s="261" t="s">
        <v>20664</v>
      </c>
      <c r="F501" s="234" t="s">
        <v>20665</v>
      </c>
      <c r="G501" s="262">
        <v>5</v>
      </c>
      <c r="H501" s="17" t="s">
        <v>2988</v>
      </c>
      <c r="I501" s="17" t="s">
        <v>530</v>
      </c>
      <c r="J501" s="17" t="s">
        <v>547</v>
      </c>
      <c r="K501" s="17" t="s">
        <v>16300</v>
      </c>
      <c r="L501" s="17" t="s">
        <v>16305</v>
      </c>
      <c r="M501" s="17" t="s">
        <v>16306</v>
      </c>
      <c r="N501" s="17" t="s">
        <v>5191</v>
      </c>
      <c r="O501" s="236" t="s">
        <v>5191</v>
      </c>
      <c r="P501" s="17">
        <v>1</v>
      </c>
      <c r="Q501" s="17">
        <v>1</v>
      </c>
      <c r="R501" s="17" t="e">
        <v>#REF!</v>
      </c>
    </row>
    <row r="502" spans="1:18" x14ac:dyDescent="0.45">
      <c r="A502" s="258">
        <v>497</v>
      </c>
      <c r="B502" s="259" t="s">
        <v>16307</v>
      </c>
      <c r="C502" s="263" t="s">
        <v>1763</v>
      </c>
      <c r="D502" s="17" t="s">
        <v>3487</v>
      </c>
      <c r="E502" s="261" t="s">
        <v>20663</v>
      </c>
      <c r="F502" s="234" t="s">
        <v>20670</v>
      </c>
      <c r="G502" s="262">
        <v>4</v>
      </c>
      <c r="H502" s="17" t="s">
        <v>2987</v>
      </c>
      <c r="I502" s="17" t="s">
        <v>530</v>
      </c>
      <c r="J502" s="17" t="s">
        <v>547</v>
      </c>
      <c r="K502" s="17" t="s">
        <v>16300</v>
      </c>
      <c r="L502" s="17" t="s">
        <v>16307</v>
      </c>
      <c r="M502" s="17" t="s">
        <v>5190</v>
      </c>
      <c r="N502" s="17" t="s">
        <v>5190</v>
      </c>
      <c r="O502" s="236" t="s">
        <v>26520</v>
      </c>
      <c r="P502" s="17">
        <v>0</v>
      </c>
      <c r="Q502" s="17">
        <v>0</v>
      </c>
      <c r="R502" s="17" t="e">
        <v>#REF!</v>
      </c>
    </row>
    <row r="503" spans="1:18" x14ac:dyDescent="0.45">
      <c r="A503" s="258">
        <v>498</v>
      </c>
      <c r="B503" s="259" t="s">
        <v>16308</v>
      </c>
      <c r="C503" s="263" t="s">
        <v>1764</v>
      </c>
      <c r="D503" s="17" t="s">
        <v>3488</v>
      </c>
      <c r="E503" s="261" t="s">
        <v>20662</v>
      </c>
      <c r="F503" s="234" t="s">
        <v>20663</v>
      </c>
      <c r="G503" s="262">
        <v>5</v>
      </c>
      <c r="H503" s="17" t="s">
        <v>2988</v>
      </c>
      <c r="I503" s="17" t="s">
        <v>530</v>
      </c>
      <c r="J503" s="17" t="s">
        <v>547</v>
      </c>
      <c r="K503" s="17" t="s">
        <v>16300</v>
      </c>
      <c r="L503" s="17" t="s">
        <v>16307</v>
      </c>
      <c r="M503" s="17" t="s">
        <v>16308</v>
      </c>
      <c r="N503" s="17" t="s">
        <v>5191</v>
      </c>
      <c r="O503" s="236" t="s">
        <v>5191</v>
      </c>
      <c r="P503" s="17">
        <v>2</v>
      </c>
      <c r="Q503" s="17">
        <v>2</v>
      </c>
      <c r="R503" s="17" t="e">
        <v>#REF!</v>
      </c>
    </row>
    <row r="504" spans="1:18" x14ac:dyDescent="0.45">
      <c r="A504" s="258">
        <v>499</v>
      </c>
      <c r="B504" s="259" t="s">
        <v>16309</v>
      </c>
      <c r="C504" s="263" t="s">
        <v>1765</v>
      </c>
      <c r="D504" s="17" t="s">
        <v>3489</v>
      </c>
      <c r="E504" s="261" t="s">
        <v>20661</v>
      </c>
      <c r="F504" s="234" t="s">
        <v>20670</v>
      </c>
      <c r="G504" s="262">
        <v>4</v>
      </c>
      <c r="H504" s="17" t="s">
        <v>2987</v>
      </c>
      <c r="I504" s="17" t="s">
        <v>530</v>
      </c>
      <c r="J504" s="17" t="s">
        <v>547</v>
      </c>
      <c r="K504" s="17" t="s">
        <v>16300</v>
      </c>
      <c r="L504" s="17" t="s">
        <v>16309</v>
      </c>
      <c r="M504" s="17" t="s">
        <v>5190</v>
      </c>
      <c r="N504" s="17" t="s">
        <v>5190</v>
      </c>
      <c r="O504" s="236" t="s">
        <v>26520</v>
      </c>
      <c r="P504" s="17">
        <v>0</v>
      </c>
      <c r="Q504" s="17">
        <v>0</v>
      </c>
      <c r="R504" s="17" t="e">
        <v>#REF!</v>
      </c>
    </row>
    <row r="505" spans="1:18" x14ac:dyDescent="0.45">
      <c r="A505" s="258">
        <v>500</v>
      </c>
      <c r="B505" s="259" t="s">
        <v>16310</v>
      </c>
      <c r="C505" s="263" t="s">
        <v>1766</v>
      </c>
      <c r="D505" s="17" t="s">
        <v>3490</v>
      </c>
      <c r="E505" s="261" t="s">
        <v>20660</v>
      </c>
      <c r="F505" s="234" t="s">
        <v>20661</v>
      </c>
      <c r="G505" s="262">
        <v>5</v>
      </c>
      <c r="H505" s="17" t="s">
        <v>2988</v>
      </c>
      <c r="I505" s="17" t="s">
        <v>530</v>
      </c>
      <c r="J505" s="17" t="s">
        <v>547</v>
      </c>
      <c r="K505" s="17" t="s">
        <v>16300</v>
      </c>
      <c r="L505" s="17" t="s">
        <v>16309</v>
      </c>
      <c r="M505" s="17" t="s">
        <v>16310</v>
      </c>
      <c r="N505" s="17" t="s">
        <v>5190</v>
      </c>
      <c r="O505" s="236" t="s">
        <v>5191</v>
      </c>
      <c r="P505" s="17">
        <v>1</v>
      </c>
      <c r="Q505" s="17">
        <v>1</v>
      </c>
      <c r="R505" s="17" t="e">
        <v>#REF!</v>
      </c>
    </row>
    <row r="506" spans="1:18" x14ac:dyDescent="0.45">
      <c r="A506" s="258">
        <v>501</v>
      </c>
      <c r="B506" s="259" t="s">
        <v>16311</v>
      </c>
      <c r="C506" s="263" t="s">
        <v>1767</v>
      </c>
      <c r="D506" s="17" t="s">
        <v>3491</v>
      </c>
      <c r="E506" s="261" t="s">
        <v>20659</v>
      </c>
      <c r="F506" s="234" t="s">
        <v>20661</v>
      </c>
      <c r="G506" s="262">
        <v>5</v>
      </c>
      <c r="H506" s="17" t="s">
        <v>2988</v>
      </c>
      <c r="I506" s="17" t="s">
        <v>530</v>
      </c>
      <c r="J506" s="17" t="s">
        <v>547</v>
      </c>
      <c r="K506" s="17" t="s">
        <v>16300</v>
      </c>
      <c r="L506" s="17" t="s">
        <v>16309</v>
      </c>
      <c r="M506" s="17" t="s">
        <v>16311</v>
      </c>
      <c r="N506" s="17" t="s">
        <v>5190</v>
      </c>
      <c r="O506" s="236" t="s">
        <v>5191</v>
      </c>
      <c r="P506" s="17">
        <v>3</v>
      </c>
      <c r="Q506" s="17">
        <v>3</v>
      </c>
      <c r="R506" s="17" t="e">
        <v>#REF!</v>
      </c>
    </row>
    <row r="507" spans="1:18" x14ac:dyDescent="0.45">
      <c r="A507" s="258">
        <v>502</v>
      </c>
      <c r="B507" s="259" t="s">
        <v>16312</v>
      </c>
      <c r="C507" s="263" t="s">
        <v>1768</v>
      </c>
      <c r="D507" s="17" t="s">
        <v>3492</v>
      </c>
      <c r="E507" s="261" t="s">
        <v>20658</v>
      </c>
      <c r="F507" s="234" t="s">
        <v>20661</v>
      </c>
      <c r="G507" s="262">
        <v>5</v>
      </c>
      <c r="H507" s="17" t="s">
        <v>2988</v>
      </c>
      <c r="I507" s="17" t="s">
        <v>530</v>
      </c>
      <c r="J507" s="17" t="s">
        <v>547</v>
      </c>
      <c r="K507" s="17" t="s">
        <v>16300</v>
      </c>
      <c r="L507" s="17" t="s">
        <v>16309</v>
      </c>
      <c r="M507" s="17" t="s">
        <v>16312</v>
      </c>
      <c r="N507" s="17" t="s">
        <v>5190</v>
      </c>
      <c r="O507" s="236" t="s">
        <v>5191</v>
      </c>
      <c r="P507" s="17">
        <v>3</v>
      </c>
      <c r="Q507" s="17">
        <v>3</v>
      </c>
      <c r="R507" s="17" t="e">
        <v>#REF!</v>
      </c>
    </row>
    <row r="508" spans="1:18" ht="25.5" x14ac:dyDescent="0.45">
      <c r="A508" s="258">
        <v>503</v>
      </c>
      <c r="B508" s="259" t="s">
        <v>16313</v>
      </c>
      <c r="C508" s="263" t="s">
        <v>1769</v>
      </c>
      <c r="D508" s="17" t="s">
        <v>3493</v>
      </c>
      <c r="E508" s="261" t="s">
        <v>20657</v>
      </c>
      <c r="F508" s="234" t="s">
        <v>20671</v>
      </c>
      <c r="G508" s="262">
        <v>3</v>
      </c>
      <c r="H508" s="17" t="s">
        <v>2986</v>
      </c>
      <c r="I508" s="17" t="s">
        <v>530</v>
      </c>
      <c r="J508" s="17" t="s">
        <v>547</v>
      </c>
      <c r="K508" s="17" t="s">
        <v>16313</v>
      </c>
      <c r="L508" s="17" t="s">
        <v>5190</v>
      </c>
      <c r="M508" s="17" t="s">
        <v>5190</v>
      </c>
      <c r="N508" s="17" t="s">
        <v>5190</v>
      </c>
      <c r="O508" s="236" t="s">
        <v>26520</v>
      </c>
      <c r="P508" s="17">
        <v>0</v>
      </c>
      <c r="Q508" s="17">
        <v>0</v>
      </c>
      <c r="R508" s="17" t="e">
        <v>#REF!</v>
      </c>
    </row>
    <row r="509" spans="1:18" x14ac:dyDescent="0.45">
      <c r="A509" s="258">
        <v>504</v>
      </c>
      <c r="B509" s="259" t="s">
        <v>16314</v>
      </c>
      <c r="C509" s="263" t="s">
        <v>1770</v>
      </c>
      <c r="D509" s="17" t="s">
        <v>3494</v>
      </c>
      <c r="E509" s="261" t="s">
        <v>20656</v>
      </c>
      <c r="F509" s="234" t="s">
        <v>20657</v>
      </c>
      <c r="G509" s="262">
        <v>4</v>
      </c>
      <c r="H509" s="17" t="s">
        <v>2987</v>
      </c>
      <c r="I509" s="17" t="s">
        <v>530</v>
      </c>
      <c r="J509" s="17" t="s">
        <v>547</v>
      </c>
      <c r="K509" s="17" t="s">
        <v>16313</v>
      </c>
      <c r="L509" s="17" t="s">
        <v>16314</v>
      </c>
      <c r="M509" s="17" t="s">
        <v>5190</v>
      </c>
      <c r="N509" s="17" t="s">
        <v>5190</v>
      </c>
      <c r="O509" s="236" t="s">
        <v>26520</v>
      </c>
      <c r="P509" s="17">
        <v>0</v>
      </c>
      <c r="Q509" s="17">
        <v>0</v>
      </c>
      <c r="R509" s="17" t="e">
        <v>#REF!</v>
      </c>
    </row>
    <row r="510" spans="1:18" x14ac:dyDescent="0.45">
      <c r="A510" s="258">
        <v>505</v>
      </c>
      <c r="B510" s="259" t="s">
        <v>16315</v>
      </c>
      <c r="C510" s="263" t="s">
        <v>1771</v>
      </c>
      <c r="D510" s="17" t="s">
        <v>3495</v>
      </c>
      <c r="E510" s="261" t="s">
        <v>20655</v>
      </c>
      <c r="F510" s="234" t="s">
        <v>20656</v>
      </c>
      <c r="G510" s="262">
        <v>5</v>
      </c>
      <c r="H510" s="17" t="s">
        <v>2988</v>
      </c>
      <c r="I510" s="17" t="s">
        <v>530</v>
      </c>
      <c r="J510" s="17" t="s">
        <v>547</v>
      </c>
      <c r="K510" s="17" t="s">
        <v>16313</v>
      </c>
      <c r="L510" s="17" t="s">
        <v>16314</v>
      </c>
      <c r="M510" s="17" t="s">
        <v>16315</v>
      </c>
      <c r="N510" s="17" t="s">
        <v>5190</v>
      </c>
      <c r="O510" s="236" t="s">
        <v>5191</v>
      </c>
      <c r="P510" s="17">
        <v>1</v>
      </c>
      <c r="Q510" s="17">
        <v>1</v>
      </c>
      <c r="R510" s="17" t="e">
        <v>#REF!</v>
      </c>
    </row>
    <row r="511" spans="1:18" x14ac:dyDescent="0.45">
      <c r="A511" s="258">
        <v>506</v>
      </c>
      <c r="B511" s="259" t="s">
        <v>16316</v>
      </c>
      <c r="C511" s="263" t="s">
        <v>1772</v>
      </c>
      <c r="D511" s="17" t="s">
        <v>3496</v>
      </c>
      <c r="E511" s="261" t="s">
        <v>20654</v>
      </c>
      <c r="F511" s="234" t="s">
        <v>20656</v>
      </c>
      <c r="G511" s="262">
        <v>5</v>
      </c>
      <c r="H511" s="17" t="s">
        <v>2988</v>
      </c>
      <c r="I511" s="17" t="s">
        <v>530</v>
      </c>
      <c r="J511" s="17" t="s">
        <v>547</v>
      </c>
      <c r="K511" s="17" t="s">
        <v>16313</v>
      </c>
      <c r="L511" s="17" t="s">
        <v>16314</v>
      </c>
      <c r="M511" s="17" t="s">
        <v>16316</v>
      </c>
      <c r="N511" s="17" t="s">
        <v>5190</v>
      </c>
      <c r="O511" s="236" t="s">
        <v>5191</v>
      </c>
      <c r="P511" s="17">
        <v>1</v>
      </c>
      <c r="Q511" s="17">
        <v>1</v>
      </c>
      <c r="R511" s="17" t="e">
        <v>#REF!</v>
      </c>
    </row>
    <row r="512" spans="1:18" x14ac:dyDescent="0.45">
      <c r="A512" s="258">
        <v>507</v>
      </c>
      <c r="B512" s="259" t="s">
        <v>16317</v>
      </c>
      <c r="C512" s="263" t="s">
        <v>1773</v>
      </c>
      <c r="D512" s="17" t="s">
        <v>3497</v>
      </c>
      <c r="E512" s="261" t="s">
        <v>20653</v>
      </c>
      <c r="F512" s="234" t="s">
        <v>20657</v>
      </c>
      <c r="G512" s="262">
        <v>4</v>
      </c>
      <c r="H512" s="17" t="s">
        <v>2987</v>
      </c>
      <c r="I512" s="17" t="s">
        <v>530</v>
      </c>
      <c r="J512" s="17" t="s">
        <v>547</v>
      </c>
      <c r="K512" s="17" t="s">
        <v>16313</v>
      </c>
      <c r="L512" s="17" t="s">
        <v>16317</v>
      </c>
      <c r="M512" s="17" t="s">
        <v>5190</v>
      </c>
      <c r="N512" s="17" t="s">
        <v>5190</v>
      </c>
      <c r="O512" s="236" t="s">
        <v>26520</v>
      </c>
      <c r="P512" s="17">
        <v>0</v>
      </c>
      <c r="Q512" s="17">
        <v>0</v>
      </c>
      <c r="R512" s="17" t="e">
        <v>#REF!</v>
      </c>
    </row>
    <row r="513" spans="1:18" x14ac:dyDescent="0.45">
      <c r="A513" s="258">
        <v>508</v>
      </c>
      <c r="B513" s="259" t="s">
        <v>16318</v>
      </c>
      <c r="C513" s="263" t="s">
        <v>1773</v>
      </c>
      <c r="D513" s="17" t="s">
        <v>3498</v>
      </c>
      <c r="E513" s="261" t="s">
        <v>20652</v>
      </c>
      <c r="F513" s="234" t="s">
        <v>20653</v>
      </c>
      <c r="G513" s="262">
        <v>5</v>
      </c>
      <c r="H513" s="17" t="s">
        <v>2988</v>
      </c>
      <c r="I513" s="17" t="s">
        <v>530</v>
      </c>
      <c r="J513" s="17" t="s">
        <v>547</v>
      </c>
      <c r="K513" s="17" t="s">
        <v>16313</v>
      </c>
      <c r="L513" s="17" t="s">
        <v>16317</v>
      </c>
      <c r="M513" s="17" t="s">
        <v>16318</v>
      </c>
      <c r="N513" s="17" t="s">
        <v>5191</v>
      </c>
      <c r="O513" s="236" t="s">
        <v>5191</v>
      </c>
      <c r="P513" s="17">
        <v>2</v>
      </c>
      <c r="Q513" s="17">
        <v>2</v>
      </c>
      <c r="R513" s="17" t="e">
        <v>#REF!</v>
      </c>
    </row>
    <row r="514" spans="1:18" x14ac:dyDescent="0.45">
      <c r="A514" s="258">
        <v>509</v>
      </c>
      <c r="B514" s="259" t="s">
        <v>16319</v>
      </c>
      <c r="C514" s="263" t="s">
        <v>1774</v>
      </c>
      <c r="D514" s="17" t="s">
        <v>3499</v>
      </c>
      <c r="E514" s="261" t="s">
        <v>20651</v>
      </c>
      <c r="F514" s="234" t="s">
        <v>20671</v>
      </c>
      <c r="G514" s="262">
        <v>3</v>
      </c>
      <c r="H514" s="17" t="s">
        <v>2986</v>
      </c>
      <c r="I514" s="17" t="s">
        <v>530</v>
      </c>
      <c r="J514" s="17" t="s">
        <v>547</v>
      </c>
      <c r="K514" s="17" t="s">
        <v>16319</v>
      </c>
      <c r="L514" s="17" t="s">
        <v>5190</v>
      </c>
      <c r="M514" s="17" t="s">
        <v>5190</v>
      </c>
      <c r="N514" s="17" t="s">
        <v>5190</v>
      </c>
      <c r="O514" s="236" t="s">
        <v>26520</v>
      </c>
      <c r="P514" s="17">
        <v>0</v>
      </c>
      <c r="Q514" s="17">
        <v>0</v>
      </c>
      <c r="R514" s="17" t="e">
        <v>#REF!</v>
      </c>
    </row>
    <row r="515" spans="1:18" x14ac:dyDescent="0.45">
      <c r="A515" s="258">
        <v>510</v>
      </c>
      <c r="B515" s="259" t="s">
        <v>16320</v>
      </c>
      <c r="C515" s="263" t="s">
        <v>1775</v>
      </c>
      <c r="D515" s="17" t="s">
        <v>3500</v>
      </c>
      <c r="E515" s="261" t="s">
        <v>20650</v>
      </c>
      <c r="F515" s="234" t="s">
        <v>20651</v>
      </c>
      <c r="G515" s="262">
        <v>4</v>
      </c>
      <c r="H515" s="17" t="s">
        <v>2987</v>
      </c>
      <c r="I515" s="17" t="s">
        <v>530</v>
      </c>
      <c r="J515" s="17" t="s">
        <v>547</v>
      </c>
      <c r="K515" s="17" t="s">
        <v>16319</v>
      </c>
      <c r="L515" s="17" t="s">
        <v>16320</v>
      </c>
      <c r="M515" s="17" t="s">
        <v>5190</v>
      </c>
      <c r="N515" s="17" t="s">
        <v>5190</v>
      </c>
      <c r="O515" s="236" t="s">
        <v>26520</v>
      </c>
      <c r="P515" s="17">
        <v>0</v>
      </c>
      <c r="Q515" s="17">
        <v>0</v>
      </c>
      <c r="R515" s="17" t="e">
        <v>#REF!</v>
      </c>
    </row>
    <row r="516" spans="1:18" x14ac:dyDescent="0.45">
      <c r="A516" s="258">
        <v>511</v>
      </c>
      <c r="B516" s="259" t="s">
        <v>16321</v>
      </c>
      <c r="C516" s="263" t="s">
        <v>1776</v>
      </c>
      <c r="D516" s="17" t="s">
        <v>3501</v>
      </c>
      <c r="E516" s="261" t="s">
        <v>20649</v>
      </c>
      <c r="F516" s="234" t="s">
        <v>20650</v>
      </c>
      <c r="G516" s="262">
        <v>5</v>
      </c>
      <c r="H516" s="17" t="s">
        <v>2988</v>
      </c>
      <c r="I516" s="17" t="s">
        <v>530</v>
      </c>
      <c r="J516" s="17" t="s">
        <v>547</v>
      </c>
      <c r="K516" s="17" t="s">
        <v>16319</v>
      </c>
      <c r="L516" s="17" t="s">
        <v>16320</v>
      </c>
      <c r="M516" s="17" t="s">
        <v>16321</v>
      </c>
      <c r="N516" s="17" t="s">
        <v>5190</v>
      </c>
      <c r="O516" s="236" t="s">
        <v>5191</v>
      </c>
      <c r="P516" s="17">
        <v>1</v>
      </c>
      <c r="Q516" s="17">
        <v>1</v>
      </c>
      <c r="R516" s="17" t="e">
        <v>#REF!</v>
      </c>
    </row>
    <row r="517" spans="1:18" x14ac:dyDescent="0.45">
      <c r="A517" s="258">
        <v>512</v>
      </c>
      <c r="B517" s="259" t="s">
        <v>16322</v>
      </c>
      <c r="C517" s="263" t="s">
        <v>1777</v>
      </c>
      <c r="D517" s="17" t="s">
        <v>3502</v>
      </c>
      <c r="E517" s="261" t="s">
        <v>20648</v>
      </c>
      <c r="F517" s="234" t="s">
        <v>20650</v>
      </c>
      <c r="G517" s="262">
        <v>5</v>
      </c>
      <c r="H517" s="17" t="s">
        <v>2988</v>
      </c>
      <c r="I517" s="17" t="s">
        <v>530</v>
      </c>
      <c r="J517" s="17" t="s">
        <v>547</v>
      </c>
      <c r="K517" s="17" t="s">
        <v>16319</v>
      </c>
      <c r="L517" s="17" t="s">
        <v>16320</v>
      </c>
      <c r="M517" s="17" t="s">
        <v>16322</v>
      </c>
      <c r="N517" s="17" t="s">
        <v>5190</v>
      </c>
      <c r="O517" s="236" t="s">
        <v>5191</v>
      </c>
      <c r="P517" s="17">
        <v>2</v>
      </c>
      <c r="Q517" s="17">
        <v>2</v>
      </c>
      <c r="R517" s="17" t="e">
        <v>#REF!</v>
      </c>
    </row>
    <row r="518" spans="1:18" x14ac:dyDescent="0.45">
      <c r="A518" s="258">
        <v>513</v>
      </c>
      <c r="B518" s="259" t="s">
        <v>16323</v>
      </c>
      <c r="C518" s="263" t="s">
        <v>1778</v>
      </c>
      <c r="D518" s="17" t="s">
        <v>3503</v>
      </c>
      <c r="E518" s="261" t="s">
        <v>20647</v>
      </c>
      <c r="F518" s="234" t="s">
        <v>20650</v>
      </c>
      <c r="G518" s="262">
        <v>5</v>
      </c>
      <c r="H518" s="17" t="s">
        <v>2988</v>
      </c>
      <c r="I518" s="17" t="s">
        <v>530</v>
      </c>
      <c r="J518" s="17" t="s">
        <v>547</v>
      </c>
      <c r="K518" s="17" t="s">
        <v>16319</v>
      </c>
      <c r="L518" s="17" t="s">
        <v>16320</v>
      </c>
      <c r="M518" s="17" t="s">
        <v>16323</v>
      </c>
      <c r="N518" s="17" t="s">
        <v>5190</v>
      </c>
      <c r="O518" s="236" t="s">
        <v>5191</v>
      </c>
      <c r="P518" s="17">
        <v>1</v>
      </c>
      <c r="Q518" s="17">
        <v>1</v>
      </c>
      <c r="R518" s="17" t="e">
        <v>#REF!</v>
      </c>
    </row>
    <row r="519" spans="1:18" x14ac:dyDescent="0.45">
      <c r="A519" s="258">
        <v>514</v>
      </c>
      <c r="B519" s="259" t="s">
        <v>16324</v>
      </c>
      <c r="C519" s="263" t="s">
        <v>1779</v>
      </c>
      <c r="D519" s="17" t="s">
        <v>3504</v>
      </c>
      <c r="E519" s="261" t="s">
        <v>20646</v>
      </c>
      <c r="F519" s="234" t="s">
        <v>20651</v>
      </c>
      <c r="G519" s="262">
        <v>4</v>
      </c>
      <c r="H519" s="17" t="s">
        <v>2987</v>
      </c>
      <c r="I519" s="17" t="s">
        <v>530</v>
      </c>
      <c r="J519" s="17" t="s">
        <v>547</v>
      </c>
      <c r="K519" s="17" t="s">
        <v>16319</v>
      </c>
      <c r="L519" s="17" t="s">
        <v>16324</v>
      </c>
      <c r="M519" s="17" t="s">
        <v>5190</v>
      </c>
      <c r="N519" s="17" t="s">
        <v>5190</v>
      </c>
      <c r="O519" s="236" t="s">
        <v>26520</v>
      </c>
      <c r="P519" s="17">
        <v>0</v>
      </c>
      <c r="Q519" s="17">
        <v>0</v>
      </c>
      <c r="R519" s="17" t="e">
        <v>#REF!</v>
      </c>
    </row>
    <row r="520" spans="1:18" x14ac:dyDescent="0.45">
      <c r="A520" s="258">
        <v>515</v>
      </c>
      <c r="B520" s="259" t="s">
        <v>16325</v>
      </c>
      <c r="C520" s="263" t="s">
        <v>1779</v>
      </c>
      <c r="D520" s="17" t="s">
        <v>3505</v>
      </c>
      <c r="E520" s="261" t="s">
        <v>20645</v>
      </c>
      <c r="F520" s="234" t="s">
        <v>20646</v>
      </c>
      <c r="G520" s="262">
        <v>5</v>
      </c>
      <c r="H520" s="17" t="s">
        <v>2988</v>
      </c>
      <c r="I520" s="17" t="s">
        <v>530</v>
      </c>
      <c r="J520" s="17" t="s">
        <v>547</v>
      </c>
      <c r="K520" s="17" t="s">
        <v>16319</v>
      </c>
      <c r="L520" s="17" t="s">
        <v>16324</v>
      </c>
      <c r="M520" s="17" t="s">
        <v>16325</v>
      </c>
      <c r="N520" s="17" t="s">
        <v>5191</v>
      </c>
      <c r="O520" s="236" t="s">
        <v>5191</v>
      </c>
      <c r="P520" s="17">
        <v>1</v>
      </c>
      <c r="Q520" s="17">
        <v>1</v>
      </c>
      <c r="R520" s="17" t="e">
        <v>#REF!</v>
      </c>
    </row>
    <row r="521" spans="1:18" x14ac:dyDescent="0.45">
      <c r="A521" s="258">
        <v>516</v>
      </c>
      <c r="B521" s="259" t="s">
        <v>16326</v>
      </c>
      <c r="C521" s="263" t="s">
        <v>1780</v>
      </c>
      <c r="D521" s="17" t="s">
        <v>3506</v>
      </c>
      <c r="E521" s="261" t="s">
        <v>20644</v>
      </c>
      <c r="F521" s="234" t="s">
        <v>20671</v>
      </c>
      <c r="G521" s="262">
        <v>3</v>
      </c>
      <c r="H521" s="17" t="s">
        <v>2986</v>
      </c>
      <c r="I521" s="17" t="s">
        <v>530</v>
      </c>
      <c r="J521" s="17" t="s">
        <v>547</v>
      </c>
      <c r="K521" s="17" t="s">
        <v>16326</v>
      </c>
      <c r="L521" s="17" t="s">
        <v>5190</v>
      </c>
      <c r="M521" s="17" t="s">
        <v>5190</v>
      </c>
      <c r="N521" s="17" t="s">
        <v>5190</v>
      </c>
      <c r="O521" s="236" t="s">
        <v>26520</v>
      </c>
      <c r="P521" s="17">
        <v>0</v>
      </c>
      <c r="Q521" s="17">
        <v>0</v>
      </c>
      <c r="R521" s="17" t="e">
        <v>#REF!</v>
      </c>
    </row>
    <row r="522" spans="1:18" x14ac:dyDescent="0.45">
      <c r="A522" s="258">
        <v>517</v>
      </c>
      <c r="B522" s="259" t="s">
        <v>16327</v>
      </c>
      <c r="C522" s="263" t="s">
        <v>1780</v>
      </c>
      <c r="D522" s="17" t="s">
        <v>3507</v>
      </c>
      <c r="E522" s="261" t="s">
        <v>20643</v>
      </c>
      <c r="F522" s="234" t="s">
        <v>20644</v>
      </c>
      <c r="G522" s="262">
        <v>4</v>
      </c>
      <c r="H522" s="17" t="s">
        <v>2987</v>
      </c>
      <c r="I522" s="17" t="s">
        <v>530</v>
      </c>
      <c r="J522" s="17" t="s">
        <v>547</v>
      </c>
      <c r="K522" s="17" t="s">
        <v>16326</v>
      </c>
      <c r="L522" s="17" t="s">
        <v>16327</v>
      </c>
      <c r="M522" s="17" t="s">
        <v>5190</v>
      </c>
      <c r="N522" s="17" t="s">
        <v>5190</v>
      </c>
      <c r="O522" s="236" t="s">
        <v>26520</v>
      </c>
      <c r="P522" s="17">
        <v>0</v>
      </c>
      <c r="Q522" s="17">
        <v>0</v>
      </c>
      <c r="R522" s="17" t="e">
        <v>#REF!</v>
      </c>
    </row>
    <row r="523" spans="1:18" x14ac:dyDescent="0.45">
      <c r="A523" s="258">
        <v>518</v>
      </c>
      <c r="B523" s="259" t="s">
        <v>16328</v>
      </c>
      <c r="C523" s="263" t="s">
        <v>1781</v>
      </c>
      <c r="D523" s="17" t="s">
        <v>3508</v>
      </c>
      <c r="E523" s="261" t="s">
        <v>20642</v>
      </c>
      <c r="F523" s="234" t="s">
        <v>20643</v>
      </c>
      <c r="G523" s="262">
        <v>5</v>
      </c>
      <c r="H523" s="17" t="s">
        <v>2988</v>
      </c>
      <c r="I523" s="17" t="s">
        <v>530</v>
      </c>
      <c r="J523" s="17" t="s">
        <v>547</v>
      </c>
      <c r="K523" s="17" t="s">
        <v>16326</v>
      </c>
      <c r="L523" s="17" t="s">
        <v>16327</v>
      </c>
      <c r="M523" s="17" t="s">
        <v>16328</v>
      </c>
      <c r="N523" s="17" t="s">
        <v>5190</v>
      </c>
      <c r="O523" s="236" t="s">
        <v>5191</v>
      </c>
      <c r="P523" s="17">
        <v>1</v>
      </c>
      <c r="Q523" s="17">
        <v>1</v>
      </c>
      <c r="R523" s="17" t="e">
        <v>#REF!</v>
      </c>
    </row>
    <row r="524" spans="1:18" x14ac:dyDescent="0.45">
      <c r="A524" s="258">
        <v>519</v>
      </c>
      <c r="B524" s="259" t="s">
        <v>16329</v>
      </c>
      <c r="C524" s="263" t="s">
        <v>1782</v>
      </c>
      <c r="D524" s="17" t="s">
        <v>3509</v>
      </c>
      <c r="E524" s="261" t="s">
        <v>20641</v>
      </c>
      <c r="F524" s="234" t="s">
        <v>20643</v>
      </c>
      <c r="G524" s="262">
        <v>5</v>
      </c>
      <c r="H524" s="17" t="s">
        <v>2988</v>
      </c>
      <c r="I524" s="17" t="s">
        <v>530</v>
      </c>
      <c r="J524" s="17" t="s">
        <v>547</v>
      </c>
      <c r="K524" s="17" t="s">
        <v>16326</v>
      </c>
      <c r="L524" s="17" t="s">
        <v>16327</v>
      </c>
      <c r="M524" s="17" t="s">
        <v>16329</v>
      </c>
      <c r="N524" s="17" t="s">
        <v>5190</v>
      </c>
      <c r="O524" s="236" t="s">
        <v>5191</v>
      </c>
      <c r="P524" s="17">
        <v>1</v>
      </c>
      <c r="Q524" s="17">
        <v>1</v>
      </c>
      <c r="R524" s="17" t="e">
        <v>#REF!</v>
      </c>
    </row>
    <row r="525" spans="1:18" x14ac:dyDescent="0.45">
      <c r="A525" s="258">
        <v>520</v>
      </c>
      <c r="B525" s="259" t="s">
        <v>16330</v>
      </c>
      <c r="C525" s="263" t="s">
        <v>1783</v>
      </c>
      <c r="D525" s="17" t="s">
        <v>3510</v>
      </c>
      <c r="E525" s="261" t="s">
        <v>20640</v>
      </c>
      <c r="F525" s="234" t="s">
        <v>20643</v>
      </c>
      <c r="G525" s="262">
        <v>5</v>
      </c>
      <c r="H525" s="17" t="s">
        <v>2988</v>
      </c>
      <c r="I525" s="17" t="s">
        <v>530</v>
      </c>
      <c r="J525" s="17" t="s">
        <v>547</v>
      </c>
      <c r="K525" s="17" t="s">
        <v>16326</v>
      </c>
      <c r="L525" s="17" t="s">
        <v>16327</v>
      </c>
      <c r="M525" s="17" t="s">
        <v>16330</v>
      </c>
      <c r="N525" s="17" t="s">
        <v>5190</v>
      </c>
      <c r="O525" s="236" t="s">
        <v>5191</v>
      </c>
      <c r="P525" s="17">
        <v>2</v>
      </c>
      <c r="Q525" s="17">
        <v>2</v>
      </c>
      <c r="R525" s="17" t="e">
        <v>#REF!</v>
      </c>
    </row>
    <row r="526" spans="1:18" x14ac:dyDescent="0.45">
      <c r="A526" s="258">
        <v>521</v>
      </c>
      <c r="B526" s="259" t="s">
        <v>16331</v>
      </c>
      <c r="C526" s="263" t="s">
        <v>1784</v>
      </c>
      <c r="D526" s="17" t="s">
        <v>3511</v>
      </c>
      <c r="E526" s="261" t="s">
        <v>20639</v>
      </c>
      <c r="F526" s="234" t="s">
        <v>20643</v>
      </c>
      <c r="G526" s="262">
        <v>5</v>
      </c>
      <c r="H526" s="17" t="s">
        <v>2988</v>
      </c>
      <c r="I526" s="17" t="s">
        <v>530</v>
      </c>
      <c r="J526" s="17" t="s">
        <v>547</v>
      </c>
      <c r="K526" s="17" t="s">
        <v>16326</v>
      </c>
      <c r="L526" s="17" t="s">
        <v>16327</v>
      </c>
      <c r="M526" s="17" t="s">
        <v>16331</v>
      </c>
      <c r="N526" s="17" t="s">
        <v>5190</v>
      </c>
      <c r="O526" s="236" t="s">
        <v>5191</v>
      </c>
      <c r="P526" s="17">
        <v>1</v>
      </c>
      <c r="Q526" s="17">
        <v>1</v>
      </c>
      <c r="R526" s="17" t="e">
        <v>#REF!</v>
      </c>
    </row>
    <row r="527" spans="1:18" x14ac:dyDescent="0.45">
      <c r="A527" s="258">
        <v>522</v>
      </c>
      <c r="B527" s="259" t="s">
        <v>16332</v>
      </c>
      <c r="C527" s="263" t="s">
        <v>1785</v>
      </c>
      <c r="D527" s="17" t="s">
        <v>3512</v>
      </c>
      <c r="E527" s="261" t="s">
        <v>20638</v>
      </c>
      <c r="F527" s="234" t="s">
        <v>20671</v>
      </c>
      <c r="G527" s="262">
        <v>3</v>
      </c>
      <c r="H527" s="17" t="s">
        <v>2986</v>
      </c>
      <c r="I527" s="17" t="s">
        <v>530</v>
      </c>
      <c r="J527" s="17" t="s">
        <v>547</v>
      </c>
      <c r="K527" s="17" t="s">
        <v>16332</v>
      </c>
      <c r="L527" s="17" t="s">
        <v>5190</v>
      </c>
      <c r="M527" s="17" t="s">
        <v>5190</v>
      </c>
      <c r="N527" s="17" t="s">
        <v>5190</v>
      </c>
      <c r="O527" s="236" t="s">
        <v>26520</v>
      </c>
      <c r="P527" s="17">
        <v>0</v>
      </c>
      <c r="Q527" s="17">
        <v>0</v>
      </c>
      <c r="R527" s="17" t="e">
        <v>#REF!</v>
      </c>
    </row>
    <row r="528" spans="1:18" x14ac:dyDescent="0.45">
      <c r="A528" s="258">
        <v>523</v>
      </c>
      <c r="B528" s="259" t="s">
        <v>16333</v>
      </c>
      <c r="C528" s="263" t="s">
        <v>1786</v>
      </c>
      <c r="D528" s="17" t="s">
        <v>3513</v>
      </c>
      <c r="E528" s="261" t="s">
        <v>20637</v>
      </c>
      <c r="F528" s="234" t="s">
        <v>20638</v>
      </c>
      <c r="G528" s="262">
        <v>4</v>
      </c>
      <c r="H528" s="17" t="s">
        <v>2987</v>
      </c>
      <c r="I528" s="17" t="s">
        <v>530</v>
      </c>
      <c r="J528" s="17" t="s">
        <v>547</v>
      </c>
      <c r="K528" s="17" t="s">
        <v>16332</v>
      </c>
      <c r="L528" s="17" t="s">
        <v>16333</v>
      </c>
      <c r="M528" s="17" t="s">
        <v>5190</v>
      </c>
      <c r="N528" s="17" t="s">
        <v>5190</v>
      </c>
      <c r="O528" s="236" t="s">
        <v>26520</v>
      </c>
      <c r="P528" s="17">
        <v>0</v>
      </c>
      <c r="Q528" s="17">
        <v>0</v>
      </c>
      <c r="R528" s="17" t="e">
        <v>#REF!</v>
      </c>
    </row>
    <row r="529" spans="1:18" x14ac:dyDescent="0.45">
      <c r="A529" s="258">
        <v>524</v>
      </c>
      <c r="B529" s="259" t="s">
        <v>16334</v>
      </c>
      <c r="C529" s="263" t="s">
        <v>1786</v>
      </c>
      <c r="D529" s="17" t="s">
        <v>3514</v>
      </c>
      <c r="E529" s="261" t="s">
        <v>20636</v>
      </c>
      <c r="F529" s="234" t="s">
        <v>20637</v>
      </c>
      <c r="G529" s="262">
        <v>5</v>
      </c>
      <c r="H529" s="17" t="s">
        <v>2988</v>
      </c>
      <c r="I529" s="17" t="s">
        <v>530</v>
      </c>
      <c r="J529" s="17" t="s">
        <v>547</v>
      </c>
      <c r="K529" s="17" t="s">
        <v>16332</v>
      </c>
      <c r="L529" s="17" t="s">
        <v>16333</v>
      </c>
      <c r="M529" s="17" t="s">
        <v>16334</v>
      </c>
      <c r="N529" s="17" t="s">
        <v>5191</v>
      </c>
      <c r="O529" s="236" t="s">
        <v>5191</v>
      </c>
      <c r="P529" s="17">
        <v>1</v>
      </c>
      <c r="Q529" s="17">
        <v>1</v>
      </c>
      <c r="R529" s="17" t="e">
        <v>#REF!</v>
      </c>
    </row>
    <row r="530" spans="1:18" x14ac:dyDescent="0.45">
      <c r="A530" s="258">
        <v>525</v>
      </c>
      <c r="B530" s="259" t="s">
        <v>16335</v>
      </c>
      <c r="C530" s="263" t="s">
        <v>1787</v>
      </c>
      <c r="D530" s="17" t="s">
        <v>3515</v>
      </c>
      <c r="E530" s="261" t="s">
        <v>20635</v>
      </c>
      <c r="F530" s="234" t="s">
        <v>20638</v>
      </c>
      <c r="G530" s="262">
        <v>4</v>
      </c>
      <c r="H530" s="17" t="s">
        <v>2987</v>
      </c>
      <c r="I530" s="17" t="s">
        <v>530</v>
      </c>
      <c r="J530" s="17" t="s">
        <v>547</v>
      </c>
      <c r="K530" s="17" t="s">
        <v>16332</v>
      </c>
      <c r="L530" s="17" t="s">
        <v>16335</v>
      </c>
      <c r="M530" s="17" t="s">
        <v>5190</v>
      </c>
      <c r="N530" s="17" t="s">
        <v>5190</v>
      </c>
      <c r="O530" s="236" t="s">
        <v>26520</v>
      </c>
      <c r="P530" s="17">
        <v>0</v>
      </c>
      <c r="Q530" s="17">
        <v>0</v>
      </c>
      <c r="R530" s="17" t="e">
        <v>#REF!</v>
      </c>
    </row>
    <row r="531" spans="1:18" x14ac:dyDescent="0.45">
      <c r="A531" s="258">
        <v>526</v>
      </c>
      <c r="B531" s="259" t="s">
        <v>16336</v>
      </c>
      <c r="C531" s="263" t="s">
        <v>1787</v>
      </c>
      <c r="D531" s="17" t="s">
        <v>3516</v>
      </c>
      <c r="E531" s="261" t="s">
        <v>20634</v>
      </c>
      <c r="F531" s="234" t="s">
        <v>20635</v>
      </c>
      <c r="G531" s="262">
        <v>5</v>
      </c>
      <c r="H531" s="17" t="s">
        <v>2988</v>
      </c>
      <c r="I531" s="17" t="s">
        <v>530</v>
      </c>
      <c r="J531" s="17" t="s">
        <v>547</v>
      </c>
      <c r="K531" s="17" t="s">
        <v>16332</v>
      </c>
      <c r="L531" s="17" t="s">
        <v>16335</v>
      </c>
      <c r="M531" s="17" t="s">
        <v>16336</v>
      </c>
      <c r="N531" s="17" t="s">
        <v>5191</v>
      </c>
      <c r="O531" s="236" t="s">
        <v>5191</v>
      </c>
      <c r="P531" s="17">
        <v>2</v>
      </c>
      <c r="Q531" s="17">
        <v>2</v>
      </c>
      <c r="R531" s="17" t="e">
        <v>#REF!</v>
      </c>
    </row>
    <row r="532" spans="1:18" x14ac:dyDescent="0.45">
      <c r="A532" s="258">
        <v>527</v>
      </c>
      <c r="B532" s="259" t="s">
        <v>16337</v>
      </c>
      <c r="C532" s="263" t="s">
        <v>1788</v>
      </c>
      <c r="D532" s="17" t="s">
        <v>3517</v>
      </c>
      <c r="E532" s="261" t="s">
        <v>20633</v>
      </c>
      <c r="F532" s="234" t="s">
        <v>20671</v>
      </c>
      <c r="G532" s="262">
        <v>3</v>
      </c>
      <c r="H532" s="17" t="s">
        <v>2986</v>
      </c>
      <c r="I532" s="17" t="s">
        <v>530</v>
      </c>
      <c r="J532" s="17" t="s">
        <v>547</v>
      </c>
      <c r="K532" s="17" t="s">
        <v>16337</v>
      </c>
      <c r="L532" s="17" t="s">
        <v>5190</v>
      </c>
      <c r="M532" s="17" t="s">
        <v>5190</v>
      </c>
      <c r="N532" s="17" t="s">
        <v>5190</v>
      </c>
      <c r="O532" s="236" t="s">
        <v>26520</v>
      </c>
      <c r="P532" s="17">
        <v>0</v>
      </c>
      <c r="Q532" s="17">
        <v>0</v>
      </c>
      <c r="R532" s="17" t="e">
        <v>#REF!</v>
      </c>
    </row>
    <row r="533" spans="1:18" x14ac:dyDescent="0.45">
      <c r="A533" s="258">
        <v>528</v>
      </c>
      <c r="B533" s="259" t="s">
        <v>16338</v>
      </c>
      <c r="C533" s="263" t="s">
        <v>1789</v>
      </c>
      <c r="D533" s="17" t="s">
        <v>3518</v>
      </c>
      <c r="E533" s="261" t="s">
        <v>20632</v>
      </c>
      <c r="F533" s="234" t="s">
        <v>20633</v>
      </c>
      <c r="G533" s="262">
        <v>4</v>
      </c>
      <c r="H533" s="17" t="s">
        <v>2987</v>
      </c>
      <c r="I533" s="17" t="s">
        <v>530</v>
      </c>
      <c r="J533" s="17" t="s">
        <v>547</v>
      </c>
      <c r="K533" s="17" t="s">
        <v>16337</v>
      </c>
      <c r="L533" s="17" t="s">
        <v>16338</v>
      </c>
      <c r="M533" s="17" t="s">
        <v>5190</v>
      </c>
      <c r="N533" s="17" t="s">
        <v>5190</v>
      </c>
      <c r="O533" s="236" t="s">
        <v>26520</v>
      </c>
      <c r="P533" s="17">
        <v>0</v>
      </c>
      <c r="Q533" s="17">
        <v>0</v>
      </c>
      <c r="R533" s="17" t="e">
        <v>#REF!</v>
      </c>
    </row>
    <row r="534" spans="1:18" x14ac:dyDescent="0.45">
      <c r="A534" s="258">
        <v>529</v>
      </c>
      <c r="B534" s="259" t="s">
        <v>16339</v>
      </c>
      <c r="C534" s="263" t="s">
        <v>1790</v>
      </c>
      <c r="D534" s="17" t="s">
        <v>3519</v>
      </c>
      <c r="E534" s="261" t="s">
        <v>20631</v>
      </c>
      <c r="F534" s="234" t="s">
        <v>20632</v>
      </c>
      <c r="G534" s="262">
        <v>5</v>
      </c>
      <c r="H534" s="17" t="s">
        <v>2988</v>
      </c>
      <c r="I534" s="17" t="s">
        <v>530</v>
      </c>
      <c r="J534" s="17" t="s">
        <v>547</v>
      </c>
      <c r="K534" s="17" t="s">
        <v>16337</v>
      </c>
      <c r="L534" s="17" t="s">
        <v>16338</v>
      </c>
      <c r="M534" s="17" t="s">
        <v>16339</v>
      </c>
      <c r="N534" s="17" t="s">
        <v>5190</v>
      </c>
      <c r="O534" s="236" t="s">
        <v>5191</v>
      </c>
      <c r="P534" s="17">
        <v>1</v>
      </c>
      <c r="Q534" s="17">
        <v>1</v>
      </c>
      <c r="R534" s="17" t="e">
        <v>#REF!</v>
      </c>
    </row>
    <row r="535" spans="1:18" x14ac:dyDescent="0.45">
      <c r="A535" s="258">
        <v>530</v>
      </c>
      <c r="B535" s="259" t="s">
        <v>16340</v>
      </c>
      <c r="C535" s="263" t="s">
        <v>1791</v>
      </c>
      <c r="D535" s="17" t="s">
        <v>3520</v>
      </c>
      <c r="E535" s="261" t="s">
        <v>20630</v>
      </c>
      <c r="F535" s="234" t="s">
        <v>20632</v>
      </c>
      <c r="G535" s="262">
        <v>5</v>
      </c>
      <c r="H535" s="17" t="s">
        <v>2988</v>
      </c>
      <c r="I535" s="17" t="s">
        <v>530</v>
      </c>
      <c r="J535" s="17" t="s">
        <v>547</v>
      </c>
      <c r="K535" s="17" t="s">
        <v>16337</v>
      </c>
      <c r="L535" s="17" t="s">
        <v>16338</v>
      </c>
      <c r="M535" s="17" t="s">
        <v>16340</v>
      </c>
      <c r="N535" s="17" t="s">
        <v>5190</v>
      </c>
      <c r="O535" s="236" t="s">
        <v>5191</v>
      </c>
      <c r="P535" s="17">
        <v>4</v>
      </c>
      <c r="Q535" s="17">
        <v>4</v>
      </c>
      <c r="R535" s="17" t="e">
        <v>#REF!</v>
      </c>
    </row>
    <row r="536" spans="1:18" x14ac:dyDescent="0.45">
      <c r="A536" s="258">
        <v>531</v>
      </c>
      <c r="B536" s="259" t="s">
        <v>16341</v>
      </c>
      <c r="C536" s="263" t="s">
        <v>1792</v>
      </c>
      <c r="D536" s="17" t="s">
        <v>3521</v>
      </c>
      <c r="E536" s="261" t="s">
        <v>20629</v>
      </c>
      <c r="F536" s="234" t="s">
        <v>20632</v>
      </c>
      <c r="G536" s="262">
        <v>5</v>
      </c>
      <c r="H536" s="17" t="s">
        <v>2988</v>
      </c>
      <c r="I536" s="17" t="s">
        <v>530</v>
      </c>
      <c r="J536" s="17" t="s">
        <v>547</v>
      </c>
      <c r="K536" s="17" t="s">
        <v>16337</v>
      </c>
      <c r="L536" s="17" t="s">
        <v>16338</v>
      </c>
      <c r="M536" s="17" t="s">
        <v>16341</v>
      </c>
      <c r="N536" s="17" t="s">
        <v>5190</v>
      </c>
      <c r="O536" s="236" t="s">
        <v>5191</v>
      </c>
      <c r="P536" s="17">
        <v>2</v>
      </c>
      <c r="Q536" s="17">
        <v>2</v>
      </c>
      <c r="R536" s="17" t="e">
        <v>#REF!</v>
      </c>
    </row>
    <row r="537" spans="1:18" x14ac:dyDescent="0.45">
      <c r="A537" s="258">
        <v>532</v>
      </c>
      <c r="B537" s="259" t="s">
        <v>16342</v>
      </c>
      <c r="C537" s="263" t="s">
        <v>1793</v>
      </c>
      <c r="D537" s="17" t="s">
        <v>3522</v>
      </c>
      <c r="E537" s="261" t="s">
        <v>20628</v>
      </c>
      <c r="F537" s="234" t="s">
        <v>20633</v>
      </c>
      <c r="G537" s="262">
        <v>4</v>
      </c>
      <c r="H537" s="17" t="s">
        <v>2987</v>
      </c>
      <c r="I537" s="17" t="s">
        <v>530</v>
      </c>
      <c r="J537" s="17" t="s">
        <v>547</v>
      </c>
      <c r="K537" s="17" t="s">
        <v>16337</v>
      </c>
      <c r="L537" s="17" t="s">
        <v>16342</v>
      </c>
      <c r="M537" s="17" t="s">
        <v>5190</v>
      </c>
      <c r="N537" s="17" t="s">
        <v>5190</v>
      </c>
      <c r="O537" s="236" t="s">
        <v>26520</v>
      </c>
      <c r="P537" s="17">
        <v>0</v>
      </c>
      <c r="Q537" s="17">
        <v>0</v>
      </c>
      <c r="R537" s="17" t="e">
        <v>#REF!</v>
      </c>
    </row>
    <row r="538" spans="1:18" x14ac:dyDescent="0.45">
      <c r="A538" s="258">
        <v>533</v>
      </c>
      <c r="B538" s="259" t="s">
        <v>16343</v>
      </c>
      <c r="C538" s="263" t="s">
        <v>1793</v>
      </c>
      <c r="D538" s="17" t="s">
        <v>3523</v>
      </c>
      <c r="E538" s="261" t="s">
        <v>20627</v>
      </c>
      <c r="F538" s="234" t="s">
        <v>20628</v>
      </c>
      <c r="G538" s="262">
        <v>5</v>
      </c>
      <c r="H538" s="17" t="s">
        <v>2988</v>
      </c>
      <c r="I538" s="17" t="s">
        <v>530</v>
      </c>
      <c r="J538" s="17" t="s">
        <v>547</v>
      </c>
      <c r="K538" s="17" t="s">
        <v>16337</v>
      </c>
      <c r="L538" s="17" t="s">
        <v>16342</v>
      </c>
      <c r="M538" s="17" t="s">
        <v>16343</v>
      </c>
      <c r="N538" s="17" t="s">
        <v>5191</v>
      </c>
      <c r="O538" s="236" t="s">
        <v>5191</v>
      </c>
      <c r="P538" s="17">
        <v>1</v>
      </c>
      <c r="Q538" s="17">
        <v>1</v>
      </c>
      <c r="R538" s="17" t="e">
        <v>#REF!</v>
      </c>
    </row>
    <row r="539" spans="1:18" x14ac:dyDescent="0.45">
      <c r="A539" s="258">
        <v>534</v>
      </c>
      <c r="B539" s="259" t="s">
        <v>16344</v>
      </c>
      <c r="C539" s="263" t="s">
        <v>1794</v>
      </c>
      <c r="D539" s="17" t="s">
        <v>3524</v>
      </c>
      <c r="E539" s="261" t="s">
        <v>20626</v>
      </c>
      <c r="F539" s="234" t="s">
        <v>20671</v>
      </c>
      <c r="G539" s="262">
        <v>3</v>
      </c>
      <c r="H539" s="17" t="s">
        <v>2986</v>
      </c>
      <c r="I539" s="17" t="s">
        <v>530</v>
      </c>
      <c r="J539" s="17" t="s">
        <v>547</v>
      </c>
      <c r="K539" s="17" t="s">
        <v>16344</v>
      </c>
      <c r="L539" s="17" t="s">
        <v>5190</v>
      </c>
      <c r="M539" s="17" t="s">
        <v>5190</v>
      </c>
      <c r="N539" s="17" t="s">
        <v>5190</v>
      </c>
      <c r="O539" s="236" t="s">
        <v>26520</v>
      </c>
      <c r="P539" s="17">
        <v>0</v>
      </c>
      <c r="Q539" s="17">
        <v>0</v>
      </c>
      <c r="R539" s="17" t="e">
        <v>#REF!</v>
      </c>
    </row>
    <row r="540" spans="1:18" x14ac:dyDescent="0.45">
      <c r="A540" s="258">
        <v>535</v>
      </c>
      <c r="B540" s="259" t="s">
        <v>16345</v>
      </c>
      <c r="C540" s="263" t="s">
        <v>1795</v>
      </c>
      <c r="D540" s="17" t="s">
        <v>3525</v>
      </c>
      <c r="E540" s="261" t="s">
        <v>20625</v>
      </c>
      <c r="F540" s="234" t="s">
        <v>20626</v>
      </c>
      <c r="G540" s="262">
        <v>4</v>
      </c>
      <c r="H540" s="17" t="s">
        <v>2987</v>
      </c>
      <c r="I540" s="17" t="s">
        <v>530</v>
      </c>
      <c r="J540" s="17" t="s">
        <v>547</v>
      </c>
      <c r="K540" s="17" t="s">
        <v>16344</v>
      </c>
      <c r="L540" s="17" t="s">
        <v>16345</v>
      </c>
      <c r="M540" s="17" t="s">
        <v>5190</v>
      </c>
      <c r="N540" s="17" t="s">
        <v>5190</v>
      </c>
      <c r="O540" s="236" t="s">
        <v>26520</v>
      </c>
      <c r="P540" s="17">
        <v>0</v>
      </c>
      <c r="Q540" s="17">
        <v>0</v>
      </c>
      <c r="R540" s="17" t="e">
        <v>#REF!</v>
      </c>
    </row>
    <row r="541" spans="1:18" x14ac:dyDescent="0.45">
      <c r="A541" s="258">
        <v>536</v>
      </c>
      <c r="B541" s="259" t="s">
        <v>16346</v>
      </c>
      <c r="C541" s="263" t="s">
        <v>1795</v>
      </c>
      <c r="D541" s="17" t="s">
        <v>3526</v>
      </c>
      <c r="E541" s="261" t="s">
        <v>20624</v>
      </c>
      <c r="F541" s="234" t="s">
        <v>20625</v>
      </c>
      <c r="G541" s="262">
        <v>5</v>
      </c>
      <c r="H541" s="17" t="s">
        <v>2988</v>
      </c>
      <c r="I541" s="17" t="s">
        <v>530</v>
      </c>
      <c r="J541" s="17" t="s">
        <v>547</v>
      </c>
      <c r="K541" s="17" t="s">
        <v>16344</v>
      </c>
      <c r="L541" s="17" t="s">
        <v>16345</v>
      </c>
      <c r="M541" s="17" t="s">
        <v>16346</v>
      </c>
      <c r="N541" s="17" t="s">
        <v>5191</v>
      </c>
      <c r="O541" s="236" t="s">
        <v>5191</v>
      </c>
      <c r="P541" s="17">
        <v>1</v>
      </c>
      <c r="Q541" s="17">
        <v>1</v>
      </c>
      <c r="R541" s="17" t="e">
        <v>#REF!</v>
      </c>
    </row>
    <row r="542" spans="1:18" x14ac:dyDescent="0.45">
      <c r="A542" s="258">
        <v>537</v>
      </c>
      <c r="B542" s="259" t="s">
        <v>16347</v>
      </c>
      <c r="C542" s="263" t="s">
        <v>1796</v>
      </c>
      <c r="D542" s="17" t="s">
        <v>3527</v>
      </c>
      <c r="E542" s="261" t="s">
        <v>20623</v>
      </c>
      <c r="F542" s="234" t="s">
        <v>20626</v>
      </c>
      <c r="G542" s="262">
        <v>4</v>
      </c>
      <c r="H542" s="17" t="s">
        <v>2987</v>
      </c>
      <c r="I542" s="17" t="s">
        <v>530</v>
      </c>
      <c r="J542" s="17" t="s">
        <v>547</v>
      </c>
      <c r="K542" s="17" t="s">
        <v>16344</v>
      </c>
      <c r="L542" s="17" t="s">
        <v>16347</v>
      </c>
      <c r="M542" s="17" t="s">
        <v>5190</v>
      </c>
      <c r="N542" s="17" t="s">
        <v>5190</v>
      </c>
      <c r="O542" s="236" t="s">
        <v>26520</v>
      </c>
      <c r="P542" s="17">
        <v>0</v>
      </c>
      <c r="Q542" s="17">
        <v>0</v>
      </c>
      <c r="R542" s="17" t="e">
        <v>#REF!</v>
      </c>
    </row>
    <row r="543" spans="1:18" x14ac:dyDescent="0.45">
      <c r="A543" s="258">
        <v>538</v>
      </c>
      <c r="B543" s="259" t="s">
        <v>16348</v>
      </c>
      <c r="C543" s="263" t="s">
        <v>1796</v>
      </c>
      <c r="D543" s="17" t="s">
        <v>3528</v>
      </c>
      <c r="E543" s="261" t="s">
        <v>20622</v>
      </c>
      <c r="F543" s="234" t="s">
        <v>20623</v>
      </c>
      <c r="G543" s="262">
        <v>5</v>
      </c>
      <c r="H543" s="17" t="s">
        <v>2988</v>
      </c>
      <c r="I543" s="17" t="s">
        <v>530</v>
      </c>
      <c r="J543" s="17" t="s">
        <v>547</v>
      </c>
      <c r="K543" s="17" t="s">
        <v>16344</v>
      </c>
      <c r="L543" s="17" t="s">
        <v>16347</v>
      </c>
      <c r="M543" s="17" t="s">
        <v>16348</v>
      </c>
      <c r="N543" s="17" t="s">
        <v>5191</v>
      </c>
      <c r="O543" s="236" t="s">
        <v>5191</v>
      </c>
      <c r="P543" s="17">
        <v>1</v>
      </c>
      <c r="Q543" s="17">
        <v>1</v>
      </c>
      <c r="R543" s="17" t="e">
        <v>#REF!</v>
      </c>
    </row>
    <row r="544" spans="1:18" x14ac:dyDescent="0.45">
      <c r="A544" s="258">
        <v>539</v>
      </c>
      <c r="B544" s="259" t="s">
        <v>16349</v>
      </c>
      <c r="C544" s="263" t="s">
        <v>1797</v>
      </c>
      <c r="D544" s="17" t="s">
        <v>3529</v>
      </c>
      <c r="E544" s="261" t="s">
        <v>20621</v>
      </c>
      <c r="F544" s="234" t="s">
        <v>20626</v>
      </c>
      <c r="G544" s="262">
        <v>4</v>
      </c>
      <c r="H544" s="17" t="s">
        <v>2987</v>
      </c>
      <c r="I544" s="17" t="s">
        <v>530</v>
      </c>
      <c r="J544" s="17" t="s">
        <v>547</v>
      </c>
      <c r="K544" s="17" t="s">
        <v>16344</v>
      </c>
      <c r="L544" s="17" t="s">
        <v>16349</v>
      </c>
      <c r="M544" s="17" t="s">
        <v>5190</v>
      </c>
      <c r="N544" s="17" t="s">
        <v>5190</v>
      </c>
      <c r="O544" s="236" t="s">
        <v>26520</v>
      </c>
      <c r="P544" s="17">
        <v>0</v>
      </c>
      <c r="Q544" s="17">
        <v>0</v>
      </c>
      <c r="R544" s="17" t="e">
        <v>#REF!</v>
      </c>
    </row>
    <row r="545" spans="1:18" x14ac:dyDescent="0.45">
      <c r="A545" s="258">
        <v>540</v>
      </c>
      <c r="B545" s="259" t="s">
        <v>16350</v>
      </c>
      <c r="C545" s="263" t="s">
        <v>1798</v>
      </c>
      <c r="D545" s="17" t="s">
        <v>3530</v>
      </c>
      <c r="E545" s="261" t="s">
        <v>20620</v>
      </c>
      <c r="F545" s="234" t="s">
        <v>20621</v>
      </c>
      <c r="G545" s="262">
        <v>5</v>
      </c>
      <c r="H545" s="17" t="s">
        <v>2988</v>
      </c>
      <c r="I545" s="17" t="s">
        <v>530</v>
      </c>
      <c r="J545" s="17" t="s">
        <v>547</v>
      </c>
      <c r="K545" s="17" t="s">
        <v>16344</v>
      </c>
      <c r="L545" s="17" t="s">
        <v>16349</v>
      </c>
      <c r="M545" s="17" t="s">
        <v>16350</v>
      </c>
      <c r="N545" s="17" t="s">
        <v>5190</v>
      </c>
      <c r="O545" s="236" t="s">
        <v>5191</v>
      </c>
      <c r="P545" s="17">
        <v>1</v>
      </c>
      <c r="Q545" s="17">
        <v>1</v>
      </c>
      <c r="R545" s="17" t="e">
        <v>#REF!</v>
      </c>
    </row>
    <row r="546" spans="1:18" x14ac:dyDescent="0.45">
      <c r="A546" s="258">
        <v>541</v>
      </c>
      <c r="B546" s="259" t="s">
        <v>16351</v>
      </c>
      <c r="C546" s="263" t="s">
        <v>1799</v>
      </c>
      <c r="D546" s="17" t="s">
        <v>3531</v>
      </c>
      <c r="E546" s="261" t="s">
        <v>20619</v>
      </c>
      <c r="F546" s="234" t="s">
        <v>20621</v>
      </c>
      <c r="G546" s="262">
        <v>5</v>
      </c>
      <c r="H546" s="17" t="s">
        <v>2988</v>
      </c>
      <c r="I546" s="17" t="s">
        <v>530</v>
      </c>
      <c r="J546" s="17" t="s">
        <v>547</v>
      </c>
      <c r="K546" s="17" t="s">
        <v>16344</v>
      </c>
      <c r="L546" s="17" t="s">
        <v>16349</v>
      </c>
      <c r="M546" s="17" t="s">
        <v>16351</v>
      </c>
      <c r="N546" s="17" t="s">
        <v>5190</v>
      </c>
      <c r="O546" s="236" t="s">
        <v>5191</v>
      </c>
      <c r="P546" s="17">
        <v>2</v>
      </c>
      <c r="Q546" s="17">
        <v>2</v>
      </c>
      <c r="R546" s="17" t="e">
        <v>#REF!</v>
      </c>
    </row>
    <row r="547" spans="1:18" x14ac:dyDescent="0.45">
      <c r="A547" s="258">
        <v>542</v>
      </c>
      <c r="B547" s="259" t="s">
        <v>16352</v>
      </c>
      <c r="C547" s="263" t="s">
        <v>1800</v>
      </c>
      <c r="D547" s="17" t="s">
        <v>3532</v>
      </c>
      <c r="E547" s="261" t="s">
        <v>20618</v>
      </c>
      <c r="F547" s="234" t="s">
        <v>20621</v>
      </c>
      <c r="G547" s="262">
        <v>5</v>
      </c>
      <c r="H547" s="17" t="s">
        <v>2988</v>
      </c>
      <c r="I547" s="17" t="s">
        <v>530</v>
      </c>
      <c r="J547" s="17" t="s">
        <v>547</v>
      </c>
      <c r="K547" s="17" t="s">
        <v>16344</v>
      </c>
      <c r="L547" s="17" t="s">
        <v>16349</v>
      </c>
      <c r="M547" s="17" t="s">
        <v>16352</v>
      </c>
      <c r="N547" s="17" t="s">
        <v>5190</v>
      </c>
      <c r="O547" s="236" t="s">
        <v>5191</v>
      </c>
      <c r="P547" s="17">
        <v>6</v>
      </c>
      <c r="Q547" s="17">
        <v>6</v>
      </c>
      <c r="R547" s="17" t="e">
        <v>#REF!</v>
      </c>
    </row>
    <row r="548" spans="1:18" x14ac:dyDescent="0.45">
      <c r="A548" s="258">
        <v>543</v>
      </c>
      <c r="B548" s="259" t="s">
        <v>16353</v>
      </c>
      <c r="C548" s="263" t="s">
        <v>1801</v>
      </c>
      <c r="D548" s="17" t="s">
        <v>3533</v>
      </c>
      <c r="E548" s="261" t="s">
        <v>20617</v>
      </c>
      <c r="F548" s="234" t="s">
        <v>20883</v>
      </c>
      <c r="G548" s="262">
        <v>2</v>
      </c>
      <c r="H548" s="17" t="s">
        <v>2985</v>
      </c>
      <c r="I548" s="17" t="s">
        <v>530</v>
      </c>
      <c r="J548" s="17" t="s">
        <v>16353</v>
      </c>
      <c r="K548" s="17" t="s">
        <v>5190</v>
      </c>
      <c r="L548" s="17" t="s">
        <v>5190</v>
      </c>
      <c r="M548" s="17" t="s">
        <v>5190</v>
      </c>
      <c r="N548" s="17" t="s">
        <v>5190</v>
      </c>
      <c r="O548" s="236" t="s">
        <v>26520</v>
      </c>
      <c r="P548" s="17">
        <v>0</v>
      </c>
      <c r="Q548" s="17">
        <v>0</v>
      </c>
      <c r="R548" s="17" t="e">
        <v>#REF!</v>
      </c>
    </row>
    <row r="549" spans="1:18" x14ac:dyDescent="0.45">
      <c r="A549" s="258">
        <v>544</v>
      </c>
      <c r="B549" s="259" t="s">
        <v>16354</v>
      </c>
      <c r="C549" s="263" t="s">
        <v>1802</v>
      </c>
      <c r="D549" s="17" t="s">
        <v>3534</v>
      </c>
      <c r="E549" s="261" t="s">
        <v>20616</v>
      </c>
      <c r="F549" s="234" t="s">
        <v>20617</v>
      </c>
      <c r="G549" s="262">
        <v>3</v>
      </c>
      <c r="H549" s="17" t="s">
        <v>2986</v>
      </c>
      <c r="I549" s="17" t="s">
        <v>530</v>
      </c>
      <c r="J549" s="17" t="s">
        <v>16353</v>
      </c>
      <c r="K549" s="17" t="s">
        <v>16354</v>
      </c>
      <c r="L549" s="17" t="s">
        <v>5190</v>
      </c>
      <c r="M549" s="17" t="s">
        <v>5190</v>
      </c>
      <c r="N549" s="17" t="s">
        <v>5190</v>
      </c>
      <c r="O549" s="236" t="s">
        <v>26520</v>
      </c>
      <c r="P549" s="17">
        <v>0</v>
      </c>
      <c r="Q549" s="17">
        <v>0</v>
      </c>
      <c r="R549" s="17" t="e">
        <v>#REF!</v>
      </c>
    </row>
    <row r="550" spans="1:18" x14ac:dyDescent="0.45">
      <c r="A550" s="258">
        <v>545</v>
      </c>
      <c r="B550" s="259" t="s">
        <v>16355</v>
      </c>
      <c r="C550" s="263" t="s">
        <v>1803</v>
      </c>
      <c r="D550" s="17" t="s">
        <v>3535</v>
      </c>
      <c r="E550" s="261" t="s">
        <v>20615</v>
      </c>
      <c r="F550" s="234" t="s">
        <v>20616</v>
      </c>
      <c r="G550" s="262">
        <v>4</v>
      </c>
      <c r="H550" s="17" t="s">
        <v>2987</v>
      </c>
      <c r="I550" s="17" t="s">
        <v>530</v>
      </c>
      <c r="J550" s="17" t="s">
        <v>16353</v>
      </c>
      <c r="K550" s="17" t="s">
        <v>16354</v>
      </c>
      <c r="L550" s="17" t="s">
        <v>16355</v>
      </c>
      <c r="M550" s="17" t="s">
        <v>5190</v>
      </c>
      <c r="N550" s="17" t="s">
        <v>5190</v>
      </c>
      <c r="O550" s="236" t="s">
        <v>26520</v>
      </c>
      <c r="P550" s="17">
        <v>0</v>
      </c>
      <c r="Q550" s="17">
        <v>0</v>
      </c>
      <c r="R550" s="17" t="e">
        <v>#REF!</v>
      </c>
    </row>
    <row r="551" spans="1:18" x14ac:dyDescent="0.45">
      <c r="A551" s="258">
        <v>546</v>
      </c>
      <c r="B551" s="259" t="s">
        <v>16356</v>
      </c>
      <c r="C551" s="263" t="s">
        <v>1804</v>
      </c>
      <c r="D551" s="17" t="s">
        <v>3536</v>
      </c>
      <c r="E551" s="261" t="s">
        <v>20614</v>
      </c>
      <c r="F551" s="234" t="s">
        <v>20615</v>
      </c>
      <c r="G551" s="262">
        <v>5</v>
      </c>
      <c r="H551" s="17" t="s">
        <v>2988</v>
      </c>
      <c r="I551" s="17" t="s">
        <v>530</v>
      </c>
      <c r="J551" s="17" t="s">
        <v>16353</v>
      </c>
      <c r="K551" s="17" t="s">
        <v>16354</v>
      </c>
      <c r="L551" s="17" t="s">
        <v>16355</v>
      </c>
      <c r="M551" s="17" t="s">
        <v>16356</v>
      </c>
      <c r="N551" s="17" t="s">
        <v>5190</v>
      </c>
      <c r="O551" s="236" t="s">
        <v>5191</v>
      </c>
      <c r="P551" s="17">
        <v>1</v>
      </c>
      <c r="Q551" s="17">
        <v>1</v>
      </c>
      <c r="R551" s="17" t="e">
        <v>#REF!</v>
      </c>
    </row>
    <row r="552" spans="1:18" x14ac:dyDescent="0.45">
      <c r="A552" s="258">
        <v>547</v>
      </c>
      <c r="B552" s="259" t="s">
        <v>16357</v>
      </c>
      <c r="C552" s="263" t="s">
        <v>1805</v>
      </c>
      <c r="D552" s="17" t="s">
        <v>3537</v>
      </c>
      <c r="E552" s="261" t="s">
        <v>20613</v>
      </c>
      <c r="F552" s="234" t="s">
        <v>20615</v>
      </c>
      <c r="G552" s="262">
        <v>5</v>
      </c>
      <c r="H552" s="17" t="s">
        <v>2988</v>
      </c>
      <c r="I552" s="17" t="s">
        <v>530</v>
      </c>
      <c r="J552" s="17" t="s">
        <v>16353</v>
      </c>
      <c r="K552" s="17" t="s">
        <v>16354</v>
      </c>
      <c r="L552" s="17" t="s">
        <v>16355</v>
      </c>
      <c r="M552" s="17" t="s">
        <v>16357</v>
      </c>
      <c r="N552" s="17" t="s">
        <v>5190</v>
      </c>
      <c r="O552" s="236" t="s">
        <v>5191</v>
      </c>
      <c r="P552" s="17">
        <v>1</v>
      </c>
      <c r="Q552" s="17">
        <v>1</v>
      </c>
      <c r="R552" s="17" t="e">
        <v>#REF!</v>
      </c>
    </row>
    <row r="553" spans="1:18" x14ac:dyDescent="0.45">
      <c r="A553" s="258">
        <v>548</v>
      </c>
      <c r="B553" s="259" t="s">
        <v>16358</v>
      </c>
      <c r="C553" s="263" t="s">
        <v>1806</v>
      </c>
      <c r="D553" s="17" t="s">
        <v>3538</v>
      </c>
      <c r="E553" s="261" t="s">
        <v>20612</v>
      </c>
      <c r="F553" s="234" t="s">
        <v>20615</v>
      </c>
      <c r="G553" s="262">
        <v>5</v>
      </c>
      <c r="H553" s="17" t="s">
        <v>2988</v>
      </c>
      <c r="I553" s="17" t="s">
        <v>530</v>
      </c>
      <c r="J553" s="17" t="s">
        <v>16353</v>
      </c>
      <c r="K553" s="17" t="s">
        <v>16354</v>
      </c>
      <c r="L553" s="17" t="s">
        <v>16355</v>
      </c>
      <c r="M553" s="17" t="s">
        <v>16358</v>
      </c>
      <c r="N553" s="17" t="s">
        <v>5190</v>
      </c>
      <c r="O553" s="236" t="s">
        <v>5191</v>
      </c>
      <c r="P553" s="17">
        <v>1</v>
      </c>
      <c r="Q553" s="17">
        <v>1</v>
      </c>
      <c r="R553" s="17" t="e">
        <v>#REF!</v>
      </c>
    </row>
    <row r="554" spans="1:18" x14ac:dyDescent="0.45">
      <c r="A554" s="258">
        <v>549</v>
      </c>
      <c r="B554" s="259" t="s">
        <v>16359</v>
      </c>
      <c r="C554" s="263" t="s">
        <v>1807</v>
      </c>
      <c r="D554" s="17" t="s">
        <v>3539</v>
      </c>
      <c r="E554" s="261" t="s">
        <v>20611</v>
      </c>
      <c r="F554" s="234" t="s">
        <v>20616</v>
      </c>
      <c r="G554" s="262">
        <v>4</v>
      </c>
      <c r="H554" s="17" t="s">
        <v>2987</v>
      </c>
      <c r="I554" s="17" t="s">
        <v>530</v>
      </c>
      <c r="J554" s="17" t="s">
        <v>16353</v>
      </c>
      <c r="K554" s="17" t="s">
        <v>16354</v>
      </c>
      <c r="L554" s="17" t="s">
        <v>16359</v>
      </c>
      <c r="M554" s="17" t="s">
        <v>5190</v>
      </c>
      <c r="N554" s="17" t="s">
        <v>5190</v>
      </c>
      <c r="O554" s="236" t="s">
        <v>26520</v>
      </c>
      <c r="P554" s="17">
        <v>0</v>
      </c>
      <c r="Q554" s="17">
        <v>0</v>
      </c>
      <c r="R554" s="17" t="e">
        <v>#REF!</v>
      </c>
    </row>
    <row r="555" spans="1:18" x14ac:dyDescent="0.45">
      <c r="A555" s="258">
        <v>550</v>
      </c>
      <c r="B555" s="259" t="s">
        <v>16360</v>
      </c>
      <c r="C555" s="263" t="s">
        <v>1808</v>
      </c>
      <c r="D555" s="17" t="s">
        <v>3540</v>
      </c>
      <c r="E555" s="261" t="s">
        <v>20610</v>
      </c>
      <c r="F555" s="234" t="s">
        <v>20611</v>
      </c>
      <c r="G555" s="262">
        <v>5</v>
      </c>
      <c r="H555" s="17" t="s">
        <v>2988</v>
      </c>
      <c r="I555" s="17" t="s">
        <v>530</v>
      </c>
      <c r="J555" s="17" t="s">
        <v>16353</v>
      </c>
      <c r="K555" s="17" t="s">
        <v>16354</v>
      </c>
      <c r="L555" s="17" t="s">
        <v>16359</v>
      </c>
      <c r="M555" s="17" t="s">
        <v>16360</v>
      </c>
      <c r="N555" s="17" t="s">
        <v>5190</v>
      </c>
      <c r="O555" s="236" t="s">
        <v>5191</v>
      </c>
      <c r="P555" s="17">
        <v>1</v>
      </c>
      <c r="Q555" s="17">
        <v>1</v>
      </c>
      <c r="R555" s="17" t="e">
        <v>#REF!</v>
      </c>
    </row>
    <row r="556" spans="1:18" x14ac:dyDescent="0.45">
      <c r="A556" s="258">
        <v>551</v>
      </c>
      <c r="B556" s="259" t="s">
        <v>16361</v>
      </c>
      <c r="C556" s="263" t="s">
        <v>1809</v>
      </c>
      <c r="D556" s="17" t="s">
        <v>3541</v>
      </c>
      <c r="E556" s="261" t="s">
        <v>20609</v>
      </c>
      <c r="F556" s="234" t="s">
        <v>20611</v>
      </c>
      <c r="G556" s="262">
        <v>5</v>
      </c>
      <c r="H556" s="17" t="s">
        <v>2988</v>
      </c>
      <c r="I556" s="17" t="s">
        <v>530</v>
      </c>
      <c r="J556" s="17" t="s">
        <v>16353</v>
      </c>
      <c r="K556" s="17" t="s">
        <v>16354</v>
      </c>
      <c r="L556" s="17" t="s">
        <v>16359</v>
      </c>
      <c r="M556" s="17" t="s">
        <v>16361</v>
      </c>
      <c r="N556" s="17" t="s">
        <v>5190</v>
      </c>
      <c r="O556" s="236" t="s">
        <v>5191</v>
      </c>
      <c r="P556" s="17">
        <v>1</v>
      </c>
      <c r="Q556" s="17">
        <v>1</v>
      </c>
      <c r="R556" s="17" t="e">
        <v>#REF!</v>
      </c>
    </row>
    <row r="557" spans="1:18" ht="25.5" x14ac:dyDescent="0.45">
      <c r="A557" s="258">
        <v>552</v>
      </c>
      <c r="B557" s="259" t="s">
        <v>16362</v>
      </c>
      <c r="C557" s="263" t="s">
        <v>1810</v>
      </c>
      <c r="D557" s="17" t="s">
        <v>3542</v>
      </c>
      <c r="E557" s="261" t="s">
        <v>20608</v>
      </c>
      <c r="F557" s="234" t="s">
        <v>20616</v>
      </c>
      <c r="G557" s="262">
        <v>4</v>
      </c>
      <c r="H557" s="17" t="s">
        <v>2987</v>
      </c>
      <c r="I557" s="17" t="s">
        <v>530</v>
      </c>
      <c r="J557" s="17" t="s">
        <v>16353</v>
      </c>
      <c r="K557" s="17" t="s">
        <v>16354</v>
      </c>
      <c r="L557" s="17" t="s">
        <v>16362</v>
      </c>
      <c r="M557" s="17" t="s">
        <v>5190</v>
      </c>
      <c r="N557" s="17" t="s">
        <v>5190</v>
      </c>
      <c r="O557" s="236" t="s">
        <v>26520</v>
      </c>
      <c r="P557" s="17">
        <v>0</v>
      </c>
      <c r="Q557" s="17">
        <v>0</v>
      </c>
      <c r="R557" s="17" t="e">
        <v>#REF!</v>
      </c>
    </row>
    <row r="558" spans="1:18" ht="25.5" x14ac:dyDescent="0.45">
      <c r="A558" s="258">
        <v>553</v>
      </c>
      <c r="B558" s="259" t="s">
        <v>16363</v>
      </c>
      <c r="C558" s="263" t="s">
        <v>1810</v>
      </c>
      <c r="D558" s="17" t="s">
        <v>3543</v>
      </c>
      <c r="E558" s="261" t="s">
        <v>20607</v>
      </c>
      <c r="F558" s="234" t="s">
        <v>20608</v>
      </c>
      <c r="G558" s="262">
        <v>5</v>
      </c>
      <c r="H558" s="17" t="s">
        <v>2988</v>
      </c>
      <c r="I558" s="17" t="s">
        <v>530</v>
      </c>
      <c r="J558" s="17" t="s">
        <v>16353</v>
      </c>
      <c r="K558" s="17" t="s">
        <v>16354</v>
      </c>
      <c r="L558" s="17" t="s">
        <v>16362</v>
      </c>
      <c r="M558" s="17" t="s">
        <v>16363</v>
      </c>
      <c r="N558" s="17" t="s">
        <v>5191</v>
      </c>
      <c r="O558" s="236" t="s">
        <v>5191</v>
      </c>
      <c r="P558" s="17">
        <v>1</v>
      </c>
      <c r="Q558" s="17">
        <v>1</v>
      </c>
      <c r="R558" s="17" t="e">
        <v>#REF!</v>
      </c>
    </row>
    <row r="559" spans="1:18" x14ac:dyDescent="0.45">
      <c r="A559" s="258">
        <v>554</v>
      </c>
      <c r="B559" s="259" t="s">
        <v>16364</v>
      </c>
      <c r="C559" s="263" t="s">
        <v>1811</v>
      </c>
      <c r="D559" s="17" t="s">
        <v>3544</v>
      </c>
      <c r="E559" s="261" t="s">
        <v>20606</v>
      </c>
      <c r="F559" s="234" t="s">
        <v>20616</v>
      </c>
      <c r="G559" s="262">
        <v>4</v>
      </c>
      <c r="H559" s="17" t="s">
        <v>2987</v>
      </c>
      <c r="I559" s="17" t="s">
        <v>530</v>
      </c>
      <c r="J559" s="17" t="s">
        <v>16353</v>
      </c>
      <c r="K559" s="17" t="s">
        <v>16354</v>
      </c>
      <c r="L559" s="17" t="s">
        <v>16364</v>
      </c>
      <c r="M559" s="17" t="s">
        <v>5190</v>
      </c>
      <c r="N559" s="17" t="s">
        <v>5190</v>
      </c>
      <c r="O559" s="236" t="s">
        <v>26520</v>
      </c>
      <c r="P559" s="17">
        <v>0</v>
      </c>
      <c r="Q559" s="17">
        <v>0</v>
      </c>
      <c r="R559" s="17" t="e">
        <v>#REF!</v>
      </c>
    </row>
    <row r="560" spans="1:18" x14ac:dyDescent="0.45">
      <c r="A560" s="258">
        <v>555</v>
      </c>
      <c r="B560" s="259" t="s">
        <v>16365</v>
      </c>
      <c r="C560" s="263" t="s">
        <v>1811</v>
      </c>
      <c r="D560" s="17" t="s">
        <v>3545</v>
      </c>
      <c r="E560" s="261" t="s">
        <v>20605</v>
      </c>
      <c r="F560" s="234" t="s">
        <v>20606</v>
      </c>
      <c r="G560" s="262">
        <v>5</v>
      </c>
      <c r="H560" s="17" t="s">
        <v>2988</v>
      </c>
      <c r="I560" s="17" t="s">
        <v>530</v>
      </c>
      <c r="J560" s="17" t="s">
        <v>16353</v>
      </c>
      <c r="K560" s="17" t="s">
        <v>16354</v>
      </c>
      <c r="L560" s="17" t="s">
        <v>16364</v>
      </c>
      <c r="M560" s="17" t="s">
        <v>16365</v>
      </c>
      <c r="N560" s="17" t="s">
        <v>5191</v>
      </c>
      <c r="O560" s="236" t="s">
        <v>5191</v>
      </c>
      <c r="P560" s="17">
        <v>1</v>
      </c>
      <c r="Q560" s="17">
        <v>1</v>
      </c>
      <c r="R560" s="17" t="e">
        <v>#REF!</v>
      </c>
    </row>
    <row r="561" spans="1:18" x14ac:dyDescent="0.45">
      <c r="A561" s="258">
        <v>556</v>
      </c>
      <c r="B561" s="259" t="s">
        <v>16366</v>
      </c>
      <c r="C561" s="263" t="s">
        <v>1812</v>
      </c>
      <c r="D561" s="17" t="s">
        <v>3546</v>
      </c>
      <c r="E561" s="261" t="s">
        <v>20604</v>
      </c>
      <c r="F561" s="234" t="s">
        <v>20616</v>
      </c>
      <c r="G561" s="262">
        <v>4</v>
      </c>
      <c r="H561" s="17" t="s">
        <v>2987</v>
      </c>
      <c r="I561" s="17" t="s">
        <v>530</v>
      </c>
      <c r="J561" s="17" t="s">
        <v>16353</v>
      </c>
      <c r="K561" s="17" t="s">
        <v>16354</v>
      </c>
      <c r="L561" s="17" t="s">
        <v>16366</v>
      </c>
      <c r="M561" s="17" t="s">
        <v>5190</v>
      </c>
      <c r="N561" s="17" t="s">
        <v>5190</v>
      </c>
      <c r="O561" s="236" t="s">
        <v>26520</v>
      </c>
      <c r="P561" s="17">
        <v>0</v>
      </c>
      <c r="Q561" s="17">
        <v>0</v>
      </c>
      <c r="R561" s="17" t="e">
        <v>#REF!</v>
      </c>
    </row>
    <row r="562" spans="1:18" x14ac:dyDescent="0.45">
      <c r="A562" s="258">
        <v>557</v>
      </c>
      <c r="B562" s="259" t="s">
        <v>16367</v>
      </c>
      <c r="C562" s="263" t="s">
        <v>1812</v>
      </c>
      <c r="D562" s="17" t="s">
        <v>3547</v>
      </c>
      <c r="E562" s="261" t="s">
        <v>20603</v>
      </c>
      <c r="F562" s="234" t="s">
        <v>20604</v>
      </c>
      <c r="G562" s="262">
        <v>5</v>
      </c>
      <c r="H562" s="17" t="s">
        <v>2988</v>
      </c>
      <c r="I562" s="17" t="s">
        <v>530</v>
      </c>
      <c r="J562" s="17" t="s">
        <v>16353</v>
      </c>
      <c r="K562" s="17" t="s">
        <v>16354</v>
      </c>
      <c r="L562" s="17" t="s">
        <v>16366</v>
      </c>
      <c r="M562" s="17" t="s">
        <v>16367</v>
      </c>
      <c r="N562" s="17" t="s">
        <v>5191</v>
      </c>
      <c r="O562" s="236" t="s">
        <v>5191</v>
      </c>
      <c r="P562" s="17">
        <v>1</v>
      </c>
      <c r="Q562" s="17">
        <v>1</v>
      </c>
      <c r="R562" s="17" t="e">
        <v>#REF!</v>
      </c>
    </row>
    <row r="563" spans="1:18" x14ac:dyDescent="0.45">
      <c r="A563" s="258">
        <v>558</v>
      </c>
      <c r="B563" s="259" t="s">
        <v>16368</v>
      </c>
      <c r="C563" s="263" t="s">
        <v>1813</v>
      </c>
      <c r="D563" s="17" t="s">
        <v>3548</v>
      </c>
      <c r="E563" s="261" t="s">
        <v>20602</v>
      </c>
      <c r="F563" s="234" t="s">
        <v>20616</v>
      </c>
      <c r="G563" s="262">
        <v>4</v>
      </c>
      <c r="H563" s="17" t="s">
        <v>2987</v>
      </c>
      <c r="I563" s="17" t="s">
        <v>530</v>
      </c>
      <c r="J563" s="17" t="s">
        <v>16353</v>
      </c>
      <c r="K563" s="17" t="s">
        <v>16354</v>
      </c>
      <c r="L563" s="17" t="s">
        <v>16368</v>
      </c>
      <c r="M563" s="17" t="s">
        <v>5190</v>
      </c>
      <c r="N563" s="17" t="s">
        <v>5190</v>
      </c>
      <c r="O563" s="236" t="s">
        <v>26520</v>
      </c>
      <c r="P563" s="17">
        <v>0</v>
      </c>
      <c r="Q563" s="17">
        <v>0</v>
      </c>
      <c r="R563" s="17" t="e">
        <v>#REF!</v>
      </c>
    </row>
    <row r="564" spans="1:18" x14ac:dyDescent="0.45">
      <c r="A564" s="258">
        <v>559</v>
      </c>
      <c r="B564" s="259" t="s">
        <v>16369</v>
      </c>
      <c r="C564" s="263" t="s">
        <v>1813</v>
      </c>
      <c r="D564" s="17" t="s">
        <v>3549</v>
      </c>
      <c r="E564" s="261" t="s">
        <v>20601</v>
      </c>
      <c r="F564" s="234" t="s">
        <v>20602</v>
      </c>
      <c r="G564" s="262">
        <v>5</v>
      </c>
      <c r="H564" s="17" t="s">
        <v>2988</v>
      </c>
      <c r="I564" s="17" t="s">
        <v>530</v>
      </c>
      <c r="J564" s="17" t="s">
        <v>16353</v>
      </c>
      <c r="K564" s="17" t="s">
        <v>16354</v>
      </c>
      <c r="L564" s="17" t="s">
        <v>16368</v>
      </c>
      <c r="M564" s="17" t="s">
        <v>16369</v>
      </c>
      <c r="N564" s="17" t="s">
        <v>5191</v>
      </c>
      <c r="O564" s="236" t="s">
        <v>5191</v>
      </c>
      <c r="P564" s="17">
        <v>1</v>
      </c>
      <c r="Q564" s="17">
        <v>1</v>
      </c>
      <c r="R564" s="17" t="e">
        <v>#REF!</v>
      </c>
    </row>
    <row r="565" spans="1:18" x14ac:dyDescent="0.45">
      <c r="A565" s="258">
        <v>560</v>
      </c>
      <c r="B565" s="259" t="s">
        <v>16370</v>
      </c>
      <c r="C565" s="263" t="s">
        <v>1814</v>
      </c>
      <c r="D565" s="17" t="s">
        <v>3550</v>
      </c>
      <c r="E565" s="261" t="s">
        <v>20600</v>
      </c>
      <c r="F565" s="234" t="s">
        <v>20616</v>
      </c>
      <c r="G565" s="262">
        <v>4</v>
      </c>
      <c r="H565" s="17" t="s">
        <v>2987</v>
      </c>
      <c r="I565" s="17" t="s">
        <v>530</v>
      </c>
      <c r="J565" s="17" t="s">
        <v>16353</v>
      </c>
      <c r="K565" s="17" t="s">
        <v>16354</v>
      </c>
      <c r="L565" s="17" t="s">
        <v>16370</v>
      </c>
      <c r="M565" s="17" t="s">
        <v>5190</v>
      </c>
      <c r="N565" s="17" t="s">
        <v>5190</v>
      </c>
      <c r="O565" s="236" t="s">
        <v>26520</v>
      </c>
      <c r="P565" s="17">
        <v>0</v>
      </c>
      <c r="Q565" s="17">
        <v>0</v>
      </c>
      <c r="R565" s="17" t="e">
        <v>#REF!</v>
      </c>
    </row>
    <row r="566" spans="1:18" x14ac:dyDescent="0.45">
      <c r="A566" s="258">
        <v>561</v>
      </c>
      <c r="B566" s="259" t="s">
        <v>16371</v>
      </c>
      <c r="C566" s="263" t="s">
        <v>1815</v>
      </c>
      <c r="D566" s="17" t="s">
        <v>3551</v>
      </c>
      <c r="E566" s="261" t="s">
        <v>20599</v>
      </c>
      <c r="F566" s="234" t="s">
        <v>20600</v>
      </c>
      <c r="G566" s="262">
        <v>5</v>
      </c>
      <c r="H566" s="17" t="s">
        <v>2988</v>
      </c>
      <c r="I566" s="17" t="s">
        <v>530</v>
      </c>
      <c r="J566" s="17" t="s">
        <v>16353</v>
      </c>
      <c r="K566" s="17" t="s">
        <v>16354</v>
      </c>
      <c r="L566" s="17" t="s">
        <v>16370</v>
      </c>
      <c r="M566" s="17" t="s">
        <v>16371</v>
      </c>
      <c r="N566" s="17" t="s">
        <v>5190</v>
      </c>
      <c r="O566" s="236" t="s">
        <v>5191</v>
      </c>
      <c r="P566" s="17">
        <v>1</v>
      </c>
      <c r="Q566" s="17">
        <v>1</v>
      </c>
      <c r="R566" s="17" t="e">
        <v>#REF!</v>
      </c>
    </row>
    <row r="567" spans="1:18" x14ac:dyDescent="0.45">
      <c r="A567" s="258">
        <v>562</v>
      </c>
      <c r="B567" s="259" t="s">
        <v>16372</v>
      </c>
      <c r="C567" s="263" t="s">
        <v>1816</v>
      </c>
      <c r="D567" s="17" t="s">
        <v>3552</v>
      </c>
      <c r="E567" s="261" t="s">
        <v>20598</v>
      </c>
      <c r="F567" s="234" t="s">
        <v>20600</v>
      </c>
      <c r="G567" s="262">
        <v>5</v>
      </c>
      <c r="H567" s="17" t="s">
        <v>2988</v>
      </c>
      <c r="I567" s="17" t="s">
        <v>530</v>
      </c>
      <c r="J567" s="17" t="s">
        <v>16353</v>
      </c>
      <c r="K567" s="17" t="s">
        <v>16354</v>
      </c>
      <c r="L567" s="17" t="s">
        <v>16370</v>
      </c>
      <c r="M567" s="17" t="s">
        <v>16372</v>
      </c>
      <c r="N567" s="17" t="s">
        <v>5190</v>
      </c>
      <c r="O567" s="236" t="s">
        <v>5191</v>
      </c>
      <c r="P567" s="17">
        <v>4</v>
      </c>
      <c r="Q567" s="17">
        <v>4</v>
      </c>
      <c r="R567" s="17" t="e">
        <v>#REF!</v>
      </c>
    </row>
    <row r="568" spans="1:18" x14ac:dyDescent="0.45">
      <c r="A568" s="258">
        <v>563</v>
      </c>
      <c r="B568" s="259" t="s">
        <v>16373</v>
      </c>
      <c r="C568" s="263" t="s">
        <v>1817</v>
      </c>
      <c r="D568" s="17" t="s">
        <v>3553</v>
      </c>
      <c r="E568" s="261" t="s">
        <v>20597</v>
      </c>
      <c r="F568" s="234" t="s">
        <v>20617</v>
      </c>
      <c r="G568" s="262">
        <v>3</v>
      </c>
      <c r="H568" s="17" t="s">
        <v>2986</v>
      </c>
      <c r="I568" s="17" t="s">
        <v>530</v>
      </c>
      <c r="J568" s="17" t="s">
        <v>16353</v>
      </c>
      <c r="K568" s="17" t="s">
        <v>16373</v>
      </c>
      <c r="L568" s="17" t="s">
        <v>5190</v>
      </c>
      <c r="M568" s="17" t="s">
        <v>5190</v>
      </c>
      <c r="N568" s="17" t="s">
        <v>5190</v>
      </c>
      <c r="O568" s="236" t="s">
        <v>26520</v>
      </c>
      <c r="P568" s="17">
        <v>0</v>
      </c>
      <c r="Q568" s="17">
        <v>0</v>
      </c>
      <c r="R568" s="17" t="e">
        <v>#REF!</v>
      </c>
    </row>
    <row r="569" spans="1:18" x14ac:dyDescent="0.45">
      <c r="A569" s="258">
        <v>564</v>
      </c>
      <c r="B569" s="259" t="s">
        <v>16374</v>
      </c>
      <c r="C569" s="263" t="s">
        <v>1818</v>
      </c>
      <c r="D569" s="17" t="s">
        <v>3554</v>
      </c>
      <c r="E569" s="261" t="s">
        <v>20596</v>
      </c>
      <c r="F569" s="234" t="s">
        <v>20597</v>
      </c>
      <c r="G569" s="262">
        <v>4</v>
      </c>
      <c r="H569" s="17" t="s">
        <v>2987</v>
      </c>
      <c r="I569" s="17" t="s">
        <v>530</v>
      </c>
      <c r="J569" s="17" t="s">
        <v>16353</v>
      </c>
      <c r="K569" s="17" t="s">
        <v>16373</v>
      </c>
      <c r="L569" s="17" t="s">
        <v>16374</v>
      </c>
      <c r="M569" s="17" t="s">
        <v>5190</v>
      </c>
      <c r="N569" s="17" t="s">
        <v>5190</v>
      </c>
      <c r="O569" s="236" t="s">
        <v>26520</v>
      </c>
      <c r="P569" s="17">
        <v>0</v>
      </c>
      <c r="Q569" s="17">
        <v>0</v>
      </c>
      <c r="R569" s="17" t="e">
        <v>#REF!</v>
      </c>
    </row>
    <row r="570" spans="1:18" x14ac:dyDescent="0.45">
      <c r="A570" s="258">
        <v>565</v>
      </c>
      <c r="B570" s="259" t="s">
        <v>16375</v>
      </c>
      <c r="C570" s="263" t="s">
        <v>1819</v>
      </c>
      <c r="D570" s="17" t="s">
        <v>3555</v>
      </c>
      <c r="E570" s="261" t="s">
        <v>20595</v>
      </c>
      <c r="F570" s="234" t="s">
        <v>20596</v>
      </c>
      <c r="G570" s="262">
        <v>5</v>
      </c>
      <c r="H570" s="17" t="s">
        <v>2988</v>
      </c>
      <c r="I570" s="17" t="s">
        <v>530</v>
      </c>
      <c r="J570" s="17" t="s">
        <v>16353</v>
      </c>
      <c r="K570" s="17" t="s">
        <v>16373</v>
      </c>
      <c r="L570" s="17" t="s">
        <v>16374</v>
      </c>
      <c r="M570" s="17" t="s">
        <v>16375</v>
      </c>
      <c r="N570" s="17" t="s">
        <v>5190</v>
      </c>
      <c r="O570" s="236" t="s">
        <v>5191</v>
      </c>
      <c r="P570" s="17">
        <v>2</v>
      </c>
      <c r="Q570" s="17">
        <v>2</v>
      </c>
      <c r="R570" s="17" t="e">
        <v>#REF!</v>
      </c>
    </row>
    <row r="571" spans="1:18" x14ac:dyDescent="0.45">
      <c r="A571" s="258">
        <v>566</v>
      </c>
      <c r="B571" s="259" t="s">
        <v>16376</v>
      </c>
      <c r="C571" s="263" t="s">
        <v>1820</v>
      </c>
      <c r="D571" s="17" t="s">
        <v>3556</v>
      </c>
      <c r="E571" s="261" t="s">
        <v>20594</v>
      </c>
      <c r="F571" s="234" t="s">
        <v>20596</v>
      </c>
      <c r="G571" s="262">
        <v>5</v>
      </c>
      <c r="H571" s="17" t="s">
        <v>2988</v>
      </c>
      <c r="I571" s="17" t="s">
        <v>530</v>
      </c>
      <c r="J571" s="17" t="s">
        <v>16353</v>
      </c>
      <c r="K571" s="17" t="s">
        <v>16373</v>
      </c>
      <c r="L571" s="17" t="s">
        <v>16374</v>
      </c>
      <c r="M571" s="17" t="s">
        <v>16376</v>
      </c>
      <c r="N571" s="17" t="s">
        <v>5190</v>
      </c>
      <c r="O571" s="236" t="s">
        <v>5191</v>
      </c>
      <c r="P571" s="17">
        <v>1</v>
      </c>
      <c r="Q571" s="17">
        <v>1</v>
      </c>
      <c r="R571" s="17" t="e">
        <v>#REF!</v>
      </c>
    </row>
    <row r="572" spans="1:18" x14ac:dyDescent="0.45">
      <c r="A572" s="258">
        <v>567</v>
      </c>
      <c r="B572" s="259" t="s">
        <v>16377</v>
      </c>
      <c r="C572" s="263" t="s">
        <v>1821</v>
      </c>
      <c r="D572" s="17" t="s">
        <v>3557</v>
      </c>
      <c r="E572" s="261" t="s">
        <v>20593</v>
      </c>
      <c r="F572" s="234" t="s">
        <v>20597</v>
      </c>
      <c r="G572" s="262">
        <v>4</v>
      </c>
      <c r="H572" s="17" t="s">
        <v>2987</v>
      </c>
      <c r="I572" s="17" t="s">
        <v>530</v>
      </c>
      <c r="J572" s="17" t="s">
        <v>16353</v>
      </c>
      <c r="K572" s="17" t="s">
        <v>16373</v>
      </c>
      <c r="L572" s="17" t="s">
        <v>16377</v>
      </c>
      <c r="M572" s="17" t="s">
        <v>5190</v>
      </c>
      <c r="N572" s="17" t="s">
        <v>5190</v>
      </c>
      <c r="O572" s="236" t="s">
        <v>26520</v>
      </c>
      <c r="P572" s="17">
        <v>0</v>
      </c>
      <c r="Q572" s="17">
        <v>0</v>
      </c>
      <c r="R572" s="17" t="e">
        <v>#REF!</v>
      </c>
    </row>
    <row r="573" spans="1:18" x14ac:dyDescent="0.45">
      <c r="A573" s="258">
        <v>568</v>
      </c>
      <c r="B573" s="259" t="s">
        <v>16378</v>
      </c>
      <c r="C573" s="263" t="s">
        <v>1821</v>
      </c>
      <c r="D573" s="17" t="s">
        <v>3558</v>
      </c>
      <c r="E573" s="261" t="s">
        <v>20592</v>
      </c>
      <c r="F573" s="234" t="s">
        <v>20593</v>
      </c>
      <c r="G573" s="262">
        <v>5</v>
      </c>
      <c r="H573" s="17" t="s">
        <v>2988</v>
      </c>
      <c r="I573" s="17" t="s">
        <v>530</v>
      </c>
      <c r="J573" s="17" t="s">
        <v>16353</v>
      </c>
      <c r="K573" s="17" t="s">
        <v>16373</v>
      </c>
      <c r="L573" s="17" t="s">
        <v>16377</v>
      </c>
      <c r="M573" s="17" t="s">
        <v>16378</v>
      </c>
      <c r="N573" s="17" t="s">
        <v>5191</v>
      </c>
      <c r="O573" s="236" t="s">
        <v>5191</v>
      </c>
      <c r="P573" s="17">
        <v>2</v>
      </c>
      <c r="Q573" s="17">
        <v>2</v>
      </c>
      <c r="R573" s="17" t="e">
        <v>#REF!</v>
      </c>
    </row>
    <row r="574" spans="1:18" x14ac:dyDescent="0.45">
      <c r="A574" s="258">
        <v>569</v>
      </c>
      <c r="B574" s="259" t="s">
        <v>16379</v>
      </c>
      <c r="C574" s="263" t="s">
        <v>1822</v>
      </c>
      <c r="D574" s="17" t="s">
        <v>3559</v>
      </c>
      <c r="E574" s="261" t="s">
        <v>20591</v>
      </c>
      <c r="F574" s="234" t="s">
        <v>20597</v>
      </c>
      <c r="G574" s="262">
        <v>4</v>
      </c>
      <c r="H574" s="17" t="s">
        <v>2987</v>
      </c>
      <c r="I574" s="17" t="s">
        <v>530</v>
      </c>
      <c r="J574" s="17" t="s">
        <v>16353</v>
      </c>
      <c r="K574" s="17" t="s">
        <v>16373</v>
      </c>
      <c r="L574" s="17" t="s">
        <v>16379</v>
      </c>
      <c r="M574" s="17" t="s">
        <v>5190</v>
      </c>
      <c r="N574" s="17" t="s">
        <v>5190</v>
      </c>
      <c r="O574" s="236" t="s">
        <v>26520</v>
      </c>
      <c r="P574" s="17">
        <v>0</v>
      </c>
      <c r="Q574" s="17">
        <v>0</v>
      </c>
      <c r="R574" s="17" t="e">
        <v>#REF!</v>
      </c>
    </row>
    <row r="575" spans="1:18" x14ac:dyDescent="0.45">
      <c r="A575" s="258">
        <v>570</v>
      </c>
      <c r="B575" s="259" t="s">
        <v>16380</v>
      </c>
      <c r="C575" s="263" t="s">
        <v>1823</v>
      </c>
      <c r="D575" s="17" t="s">
        <v>3560</v>
      </c>
      <c r="E575" s="261" t="s">
        <v>20590</v>
      </c>
      <c r="F575" s="234" t="s">
        <v>20591</v>
      </c>
      <c r="G575" s="262">
        <v>5</v>
      </c>
      <c r="H575" s="17" t="s">
        <v>2988</v>
      </c>
      <c r="I575" s="17" t="s">
        <v>530</v>
      </c>
      <c r="J575" s="17" t="s">
        <v>16353</v>
      </c>
      <c r="K575" s="17" t="s">
        <v>16373</v>
      </c>
      <c r="L575" s="17" t="s">
        <v>16379</v>
      </c>
      <c r="M575" s="17" t="s">
        <v>16380</v>
      </c>
      <c r="N575" s="17" t="s">
        <v>5190</v>
      </c>
      <c r="O575" s="236" t="s">
        <v>5191</v>
      </c>
      <c r="P575" s="17">
        <v>1</v>
      </c>
      <c r="Q575" s="17">
        <v>1</v>
      </c>
      <c r="R575" s="17" t="e">
        <v>#REF!</v>
      </c>
    </row>
    <row r="576" spans="1:18" x14ac:dyDescent="0.45">
      <c r="A576" s="258">
        <v>571</v>
      </c>
      <c r="B576" s="259" t="s">
        <v>16381</v>
      </c>
      <c r="C576" s="263" t="s">
        <v>1824</v>
      </c>
      <c r="D576" s="17" t="s">
        <v>3561</v>
      </c>
      <c r="E576" s="261" t="s">
        <v>20589</v>
      </c>
      <c r="F576" s="234" t="s">
        <v>20591</v>
      </c>
      <c r="G576" s="262">
        <v>5</v>
      </c>
      <c r="H576" s="17" t="s">
        <v>2988</v>
      </c>
      <c r="I576" s="17" t="s">
        <v>530</v>
      </c>
      <c r="J576" s="17" t="s">
        <v>16353</v>
      </c>
      <c r="K576" s="17" t="s">
        <v>16373</v>
      </c>
      <c r="L576" s="17" t="s">
        <v>16379</v>
      </c>
      <c r="M576" s="17" t="s">
        <v>16381</v>
      </c>
      <c r="N576" s="17" t="s">
        <v>5190</v>
      </c>
      <c r="O576" s="236" t="s">
        <v>5191</v>
      </c>
      <c r="P576" s="17">
        <v>2</v>
      </c>
      <c r="Q576" s="17">
        <v>2</v>
      </c>
      <c r="R576" s="17" t="e">
        <v>#REF!</v>
      </c>
    </row>
    <row r="577" spans="1:18" x14ac:dyDescent="0.45">
      <c r="A577" s="258">
        <v>572</v>
      </c>
      <c r="B577" s="259" t="s">
        <v>16382</v>
      </c>
      <c r="C577" s="263" t="s">
        <v>1825</v>
      </c>
      <c r="D577" s="17" t="s">
        <v>3562</v>
      </c>
      <c r="E577" s="261" t="s">
        <v>20588</v>
      </c>
      <c r="F577" s="234" t="s">
        <v>20883</v>
      </c>
      <c r="G577" s="262">
        <v>2</v>
      </c>
      <c r="H577" s="17" t="s">
        <v>2985</v>
      </c>
      <c r="I577" s="17" t="s">
        <v>530</v>
      </c>
      <c r="J577" s="17" t="s">
        <v>16382</v>
      </c>
      <c r="K577" s="17" t="s">
        <v>5190</v>
      </c>
      <c r="L577" s="17" t="s">
        <v>5190</v>
      </c>
      <c r="M577" s="17" t="s">
        <v>5190</v>
      </c>
      <c r="N577" s="17" t="s">
        <v>5190</v>
      </c>
      <c r="O577" s="236" t="s">
        <v>26520</v>
      </c>
      <c r="P577" s="17">
        <v>0</v>
      </c>
      <c r="Q577" s="17">
        <v>0</v>
      </c>
      <c r="R577" s="17" t="e">
        <v>#REF!</v>
      </c>
    </row>
    <row r="578" spans="1:18" x14ac:dyDescent="0.45">
      <c r="A578" s="258">
        <v>573</v>
      </c>
      <c r="B578" s="259" t="s">
        <v>16383</v>
      </c>
      <c r="C578" s="263" t="s">
        <v>1826</v>
      </c>
      <c r="D578" s="17" t="s">
        <v>3563</v>
      </c>
      <c r="E578" s="261" t="s">
        <v>20587</v>
      </c>
      <c r="F578" s="234" t="s">
        <v>20588</v>
      </c>
      <c r="G578" s="262">
        <v>3</v>
      </c>
      <c r="H578" s="17" t="s">
        <v>2986</v>
      </c>
      <c r="I578" s="17" t="s">
        <v>530</v>
      </c>
      <c r="J578" s="17" t="s">
        <v>16382</v>
      </c>
      <c r="K578" s="17" t="s">
        <v>16383</v>
      </c>
      <c r="L578" s="17" t="s">
        <v>5190</v>
      </c>
      <c r="M578" s="17" t="s">
        <v>5190</v>
      </c>
      <c r="N578" s="17" t="s">
        <v>5190</v>
      </c>
      <c r="O578" s="236" t="s">
        <v>26520</v>
      </c>
      <c r="P578" s="17">
        <v>0</v>
      </c>
      <c r="Q578" s="17">
        <v>0</v>
      </c>
      <c r="R578" s="17" t="e">
        <v>#REF!</v>
      </c>
    </row>
    <row r="579" spans="1:18" x14ac:dyDescent="0.45">
      <c r="A579" s="258">
        <v>574</v>
      </c>
      <c r="B579" s="259" t="s">
        <v>16384</v>
      </c>
      <c r="C579" s="263" t="s">
        <v>1827</v>
      </c>
      <c r="D579" s="17" t="s">
        <v>3564</v>
      </c>
      <c r="E579" s="261" t="s">
        <v>20586</v>
      </c>
      <c r="F579" s="234" t="s">
        <v>20587</v>
      </c>
      <c r="G579" s="262">
        <v>4</v>
      </c>
      <c r="H579" s="17" t="s">
        <v>2987</v>
      </c>
      <c r="I579" s="17" t="s">
        <v>530</v>
      </c>
      <c r="J579" s="17" t="s">
        <v>16382</v>
      </c>
      <c r="K579" s="17" t="s">
        <v>16383</v>
      </c>
      <c r="L579" s="17" t="s">
        <v>16384</v>
      </c>
      <c r="M579" s="17" t="s">
        <v>5190</v>
      </c>
      <c r="N579" s="17" t="s">
        <v>5190</v>
      </c>
      <c r="O579" s="236" t="s">
        <v>26520</v>
      </c>
      <c r="P579" s="17">
        <v>0</v>
      </c>
      <c r="Q579" s="17">
        <v>0</v>
      </c>
      <c r="R579" s="17" t="e">
        <v>#REF!</v>
      </c>
    </row>
    <row r="580" spans="1:18" x14ac:dyDescent="0.45">
      <c r="A580" s="258">
        <v>575</v>
      </c>
      <c r="B580" s="259" t="s">
        <v>16385</v>
      </c>
      <c r="C580" s="263" t="s">
        <v>1828</v>
      </c>
      <c r="D580" s="17" t="s">
        <v>3565</v>
      </c>
      <c r="E580" s="261" t="s">
        <v>20585</v>
      </c>
      <c r="F580" s="234" t="s">
        <v>20586</v>
      </c>
      <c r="G580" s="262">
        <v>5</v>
      </c>
      <c r="H580" s="17" t="s">
        <v>2988</v>
      </c>
      <c r="I580" s="17" t="s">
        <v>530</v>
      </c>
      <c r="J580" s="17" t="s">
        <v>16382</v>
      </c>
      <c r="K580" s="17" t="s">
        <v>16383</v>
      </c>
      <c r="L580" s="17" t="s">
        <v>16384</v>
      </c>
      <c r="M580" s="17" t="s">
        <v>16385</v>
      </c>
      <c r="N580" s="17" t="s">
        <v>5191</v>
      </c>
      <c r="O580" s="236" t="s">
        <v>5191</v>
      </c>
      <c r="P580" s="17">
        <v>2</v>
      </c>
      <c r="Q580" s="17">
        <v>2</v>
      </c>
      <c r="R580" s="17" t="e">
        <v>#REF!</v>
      </c>
    </row>
    <row r="581" spans="1:18" x14ac:dyDescent="0.45">
      <c r="A581" s="258">
        <v>576</v>
      </c>
      <c r="B581" s="259" t="s">
        <v>16386</v>
      </c>
      <c r="C581" s="263" t="s">
        <v>1829</v>
      </c>
      <c r="D581" s="17" t="s">
        <v>3566</v>
      </c>
      <c r="E581" s="261" t="s">
        <v>20584</v>
      </c>
      <c r="F581" s="234" t="s">
        <v>20587</v>
      </c>
      <c r="G581" s="262">
        <v>4</v>
      </c>
      <c r="H581" s="17" t="s">
        <v>2987</v>
      </c>
      <c r="I581" s="17" t="s">
        <v>530</v>
      </c>
      <c r="J581" s="17" t="s">
        <v>16382</v>
      </c>
      <c r="K581" s="17" t="s">
        <v>16383</v>
      </c>
      <c r="L581" s="17" t="s">
        <v>16386</v>
      </c>
      <c r="M581" s="17" t="s">
        <v>5190</v>
      </c>
      <c r="N581" s="17" t="s">
        <v>5190</v>
      </c>
      <c r="O581" s="236" t="s">
        <v>26520</v>
      </c>
      <c r="P581" s="17">
        <v>0</v>
      </c>
      <c r="Q581" s="17">
        <v>0</v>
      </c>
      <c r="R581" s="17" t="e">
        <v>#REF!</v>
      </c>
    </row>
    <row r="582" spans="1:18" x14ac:dyDescent="0.45">
      <c r="A582" s="258">
        <v>577</v>
      </c>
      <c r="B582" s="259" t="s">
        <v>16387</v>
      </c>
      <c r="C582" s="263" t="s">
        <v>1830</v>
      </c>
      <c r="D582" s="17" t="s">
        <v>3567</v>
      </c>
      <c r="E582" s="261" t="s">
        <v>20583</v>
      </c>
      <c r="F582" s="234" t="s">
        <v>20584</v>
      </c>
      <c r="G582" s="262">
        <v>5</v>
      </c>
      <c r="H582" s="17" t="s">
        <v>2988</v>
      </c>
      <c r="I582" s="17" t="s">
        <v>530</v>
      </c>
      <c r="J582" s="17" t="s">
        <v>16382</v>
      </c>
      <c r="K582" s="17" t="s">
        <v>16383</v>
      </c>
      <c r="L582" s="17" t="s">
        <v>16386</v>
      </c>
      <c r="M582" s="17" t="s">
        <v>16387</v>
      </c>
      <c r="N582" s="17" t="s">
        <v>5191</v>
      </c>
      <c r="O582" s="236" t="s">
        <v>5191</v>
      </c>
      <c r="P582" s="17">
        <v>3</v>
      </c>
      <c r="Q582" s="17">
        <v>3</v>
      </c>
      <c r="R582" s="17" t="e">
        <v>#REF!</v>
      </c>
    </row>
    <row r="583" spans="1:18" x14ac:dyDescent="0.45">
      <c r="A583" s="258">
        <v>578</v>
      </c>
      <c r="B583" s="259" t="s">
        <v>16388</v>
      </c>
      <c r="C583" s="263" t="s">
        <v>1831</v>
      </c>
      <c r="D583" s="17" t="s">
        <v>3568</v>
      </c>
      <c r="E583" s="261" t="s">
        <v>20582</v>
      </c>
      <c r="F583" s="234" t="s">
        <v>20588</v>
      </c>
      <c r="G583" s="262">
        <v>3</v>
      </c>
      <c r="H583" s="17" t="s">
        <v>2986</v>
      </c>
      <c r="I583" s="17" t="s">
        <v>530</v>
      </c>
      <c r="J583" s="17" t="s">
        <v>16382</v>
      </c>
      <c r="K583" s="17" t="s">
        <v>16388</v>
      </c>
      <c r="L583" s="17" t="s">
        <v>5190</v>
      </c>
      <c r="M583" s="17" t="s">
        <v>5190</v>
      </c>
      <c r="N583" s="17" t="s">
        <v>5190</v>
      </c>
      <c r="O583" s="236" t="s">
        <v>26520</v>
      </c>
      <c r="P583" s="17">
        <v>0</v>
      </c>
      <c r="Q583" s="17">
        <v>0</v>
      </c>
      <c r="R583" s="17" t="e">
        <v>#REF!</v>
      </c>
    </row>
    <row r="584" spans="1:18" x14ac:dyDescent="0.45">
      <c r="A584" s="258">
        <v>579</v>
      </c>
      <c r="B584" s="259" t="s">
        <v>16389</v>
      </c>
      <c r="C584" s="263" t="s">
        <v>1831</v>
      </c>
      <c r="D584" s="17" t="s">
        <v>3569</v>
      </c>
      <c r="E584" s="261" t="s">
        <v>20581</v>
      </c>
      <c r="F584" s="234" t="s">
        <v>20582</v>
      </c>
      <c r="G584" s="262">
        <v>4</v>
      </c>
      <c r="H584" s="17" t="s">
        <v>2987</v>
      </c>
      <c r="I584" s="17" t="s">
        <v>530</v>
      </c>
      <c r="J584" s="17" t="s">
        <v>16382</v>
      </c>
      <c r="K584" s="17" t="s">
        <v>16388</v>
      </c>
      <c r="L584" s="17" t="s">
        <v>16389</v>
      </c>
      <c r="M584" s="17" t="s">
        <v>5190</v>
      </c>
      <c r="N584" s="17" t="s">
        <v>5190</v>
      </c>
      <c r="O584" s="236" t="s">
        <v>26520</v>
      </c>
      <c r="P584" s="17">
        <v>0</v>
      </c>
      <c r="Q584" s="17">
        <v>0</v>
      </c>
      <c r="R584" s="17" t="e">
        <v>#REF!</v>
      </c>
    </row>
    <row r="585" spans="1:18" x14ac:dyDescent="0.45">
      <c r="A585" s="258">
        <v>580</v>
      </c>
      <c r="B585" s="259" t="s">
        <v>16390</v>
      </c>
      <c r="C585" s="263" t="s">
        <v>1832</v>
      </c>
      <c r="D585" s="17" t="s">
        <v>3570</v>
      </c>
      <c r="E585" s="261" t="s">
        <v>20580</v>
      </c>
      <c r="F585" s="234" t="s">
        <v>20581</v>
      </c>
      <c r="G585" s="262">
        <v>5</v>
      </c>
      <c r="H585" s="17" t="s">
        <v>2988</v>
      </c>
      <c r="I585" s="17" t="s">
        <v>530</v>
      </c>
      <c r="J585" s="17" t="s">
        <v>16382</v>
      </c>
      <c r="K585" s="17" t="s">
        <v>16388</v>
      </c>
      <c r="L585" s="17" t="s">
        <v>16389</v>
      </c>
      <c r="M585" s="17" t="s">
        <v>16390</v>
      </c>
      <c r="N585" s="17" t="s">
        <v>5190</v>
      </c>
      <c r="O585" s="236" t="s">
        <v>5191</v>
      </c>
      <c r="P585" s="17">
        <v>1</v>
      </c>
      <c r="Q585" s="17">
        <v>1</v>
      </c>
      <c r="R585" s="17" t="e">
        <v>#REF!</v>
      </c>
    </row>
    <row r="586" spans="1:18" x14ac:dyDescent="0.45">
      <c r="A586" s="258">
        <v>581</v>
      </c>
      <c r="B586" s="259" t="s">
        <v>16391</v>
      </c>
      <c r="C586" s="263" t="s">
        <v>1833</v>
      </c>
      <c r="D586" s="17" t="s">
        <v>3571</v>
      </c>
      <c r="E586" s="261" t="s">
        <v>20579</v>
      </c>
      <c r="F586" s="234" t="s">
        <v>20581</v>
      </c>
      <c r="G586" s="262">
        <v>5</v>
      </c>
      <c r="H586" s="17" t="s">
        <v>2988</v>
      </c>
      <c r="I586" s="17" t="s">
        <v>530</v>
      </c>
      <c r="J586" s="17" t="s">
        <v>16382</v>
      </c>
      <c r="K586" s="17" t="s">
        <v>16388</v>
      </c>
      <c r="L586" s="17" t="s">
        <v>16389</v>
      </c>
      <c r="M586" s="17" t="s">
        <v>16391</v>
      </c>
      <c r="N586" s="17" t="s">
        <v>5190</v>
      </c>
      <c r="O586" s="236" t="s">
        <v>5191</v>
      </c>
      <c r="P586" s="17">
        <v>1</v>
      </c>
      <c r="Q586" s="17">
        <v>1</v>
      </c>
      <c r="R586" s="17" t="e">
        <v>#REF!</v>
      </c>
    </row>
    <row r="587" spans="1:18" x14ac:dyDescent="0.45">
      <c r="A587" s="258">
        <v>582</v>
      </c>
      <c r="B587" s="259" t="s">
        <v>16392</v>
      </c>
      <c r="C587" s="263" t="s">
        <v>1834</v>
      </c>
      <c r="D587" s="17" t="s">
        <v>3572</v>
      </c>
      <c r="E587" s="261" t="s">
        <v>20578</v>
      </c>
      <c r="F587" s="234" t="s">
        <v>20581</v>
      </c>
      <c r="G587" s="262">
        <v>5</v>
      </c>
      <c r="H587" s="17" t="s">
        <v>2988</v>
      </c>
      <c r="I587" s="17" t="s">
        <v>530</v>
      </c>
      <c r="J587" s="17" t="s">
        <v>16382</v>
      </c>
      <c r="K587" s="17" t="s">
        <v>16388</v>
      </c>
      <c r="L587" s="17" t="s">
        <v>16389</v>
      </c>
      <c r="M587" s="17" t="s">
        <v>16392</v>
      </c>
      <c r="N587" s="17" t="s">
        <v>5190</v>
      </c>
      <c r="O587" s="236" t="s">
        <v>5191</v>
      </c>
      <c r="P587" s="17">
        <v>1</v>
      </c>
      <c r="Q587" s="17">
        <v>1</v>
      </c>
      <c r="R587" s="17" t="e">
        <v>#REF!</v>
      </c>
    </row>
    <row r="588" spans="1:18" x14ac:dyDescent="0.45">
      <c r="A588" s="258">
        <v>583</v>
      </c>
      <c r="B588" s="259" t="s">
        <v>16393</v>
      </c>
      <c r="C588" s="263" t="s">
        <v>1835</v>
      </c>
      <c r="D588" s="17" t="s">
        <v>3573</v>
      </c>
      <c r="E588" s="261" t="s">
        <v>20577</v>
      </c>
      <c r="F588" s="234" t="s">
        <v>20581</v>
      </c>
      <c r="G588" s="262">
        <v>5</v>
      </c>
      <c r="H588" s="17" t="s">
        <v>2988</v>
      </c>
      <c r="I588" s="17" t="s">
        <v>530</v>
      </c>
      <c r="J588" s="17" t="s">
        <v>16382</v>
      </c>
      <c r="K588" s="17" t="s">
        <v>16388</v>
      </c>
      <c r="L588" s="17" t="s">
        <v>16389</v>
      </c>
      <c r="M588" s="17" t="s">
        <v>16393</v>
      </c>
      <c r="N588" s="17" t="s">
        <v>5190</v>
      </c>
      <c r="O588" s="236" t="s">
        <v>5191</v>
      </c>
      <c r="P588" s="17">
        <v>1</v>
      </c>
      <c r="Q588" s="17">
        <v>1</v>
      </c>
      <c r="R588" s="17" t="e">
        <v>#REF!</v>
      </c>
    </row>
    <row r="589" spans="1:18" x14ac:dyDescent="0.45">
      <c r="A589" s="258">
        <v>584</v>
      </c>
      <c r="B589" s="259" t="s">
        <v>16394</v>
      </c>
      <c r="C589" s="263" t="s">
        <v>1836</v>
      </c>
      <c r="D589" s="17" t="s">
        <v>3574</v>
      </c>
      <c r="E589" s="261" t="s">
        <v>20576</v>
      </c>
      <c r="F589" s="234" t="s">
        <v>20588</v>
      </c>
      <c r="G589" s="262">
        <v>3</v>
      </c>
      <c r="H589" s="17" t="s">
        <v>2986</v>
      </c>
      <c r="I589" s="17" t="s">
        <v>530</v>
      </c>
      <c r="J589" s="17" t="s">
        <v>16382</v>
      </c>
      <c r="K589" s="17" t="s">
        <v>16394</v>
      </c>
      <c r="L589" s="17" t="s">
        <v>5190</v>
      </c>
      <c r="M589" s="17" t="s">
        <v>5190</v>
      </c>
      <c r="N589" s="17" t="s">
        <v>5190</v>
      </c>
      <c r="O589" s="236" t="s">
        <v>26520</v>
      </c>
      <c r="P589" s="17">
        <v>0</v>
      </c>
      <c r="Q589" s="17">
        <v>0</v>
      </c>
      <c r="R589" s="17" t="e">
        <v>#REF!</v>
      </c>
    </row>
    <row r="590" spans="1:18" x14ac:dyDescent="0.45">
      <c r="A590" s="258">
        <v>585</v>
      </c>
      <c r="B590" s="259" t="s">
        <v>16395</v>
      </c>
      <c r="C590" s="263" t="s">
        <v>1837</v>
      </c>
      <c r="D590" s="17" t="s">
        <v>3575</v>
      </c>
      <c r="E590" s="261" t="s">
        <v>20575</v>
      </c>
      <c r="F590" s="234" t="s">
        <v>20576</v>
      </c>
      <c r="G590" s="262">
        <v>4</v>
      </c>
      <c r="H590" s="17" t="s">
        <v>2987</v>
      </c>
      <c r="I590" s="17" t="s">
        <v>530</v>
      </c>
      <c r="J590" s="17" t="s">
        <v>16382</v>
      </c>
      <c r="K590" s="17" t="s">
        <v>16394</v>
      </c>
      <c r="L590" s="17" t="s">
        <v>16395</v>
      </c>
      <c r="M590" s="17" t="s">
        <v>5190</v>
      </c>
      <c r="N590" s="17" t="s">
        <v>5190</v>
      </c>
      <c r="O590" s="236" t="s">
        <v>26520</v>
      </c>
      <c r="P590" s="17">
        <v>0</v>
      </c>
      <c r="Q590" s="17">
        <v>0</v>
      </c>
      <c r="R590" s="17" t="e">
        <v>#REF!</v>
      </c>
    </row>
    <row r="591" spans="1:18" x14ac:dyDescent="0.45">
      <c r="A591" s="258">
        <v>586</v>
      </c>
      <c r="B591" s="259" t="s">
        <v>16396</v>
      </c>
      <c r="C591" s="263" t="s">
        <v>1837</v>
      </c>
      <c r="D591" s="17" t="s">
        <v>3576</v>
      </c>
      <c r="E591" s="261" t="s">
        <v>20574</v>
      </c>
      <c r="F591" s="234" t="s">
        <v>20575</v>
      </c>
      <c r="G591" s="262">
        <v>5</v>
      </c>
      <c r="H591" s="17" t="s">
        <v>2988</v>
      </c>
      <c r="I591" s="17" t="s">
        <v>530</v>
      </c>
      <c r="J591" s="17" t="s">
        <v>16382</v>
      </c>
      <c r="K591" s="17" t="s">
        <v>16394</v>
      </c>
      <c r="L591" s="17" t="s">
        <v>16395</v>
      </c>
      <c r="M591" s="17" t="s">
        <v>16396</v>
      </c>
      <c r="N591" s="17" t="s">
        <v>5191</v>
      </c>
      <c r="O591" s="236" t="s">
        <v>5191</v>
      </c>
      <c r="P591" s="17">
        <v>1</v>
      </c>
      <c r="Q591" s="17">
        <v>1</v>
      </c>
      <c r="R591" s="17" t="e">
        <v>#REF!</v>
      </c>
    </row>
    <row r="592" spans="1:18" x14ac:dyDescent="0.45">
      <c r="A592" s="258">
        <v>587</v>
      </c>
      <c r="B592" s="259" t="s">
        <v>16397</v>
      </c>
      <c r="C592" s="263" t="s">
        <v>1838</v>
      </c>
      <c r="D592" s="17" t="s">
        <v>3577</v>
      </c>
      <c r="E592" s="261" t="s">
        <v>20573</v>
      </c>
      <c r="F592" s="234" t="s">
        <v>20576</v>
      </c>
      <c r="G592" s="262">
        <v>4</v>
      </c>
      <c r="H592" s="17" t="s">
        <v>2987</v>
      </c>
      <c r="I592" s="17" t="s">
        <v>530</v>
      </c>
      <c r="J592" s="17" t="s">
        <v>16382</v>
      </c>
      <c r="K592" s="17" t="s">
        <v>16394</v>
      </c>
      <c r="L592" s="17" t="s">
        <v>16397</v>
      </c>
      <c r="M592" s="17" t="s">
        <v>5190</v>
      </c>
      <c r="N592" s="17" t="s">
        <v>5190</v>
      </c>
      <c r="O592" s="236" t="s">
        <v>26520</v>
      </c>
      <c r="P592" s="17">
        <v>0</v>
      </c>
      <c r="Q592" s="17">
        <v>0</v>
      </c>
      <c r="R592" s="17" t="e">
        <v>#REF!</v>
      </c>
    </row>
    <row r="593" spans="1:18" x14ac:dyDescent="0.45">
      <c r="A593" s="258">
        <v>588</v>
      </c>
      <c r="B593" s="259" t="s">
        <v>16398</v>
      </c>
      <c r="C593" s="263" t="s">
        <v>1838</v>
      </c>
      <c r="D593" s="17" t="s">
        <v>3578</v>
      </c>
      <c r="E593" s="261" t="s">
        <v>20572</v>
      </c>
      <c r="F593" s="234" t="s">
        <v>20573</v>
      </c>
      <c r="G593" s="262">
        <v>5</v>
      </c>
      <c r="H593" s="17" t="s">
        <v>2988</v>
      </c>
      <c r="I593" s="17" t="s">
        <v>530</v>
      </c>
      <c r="J593" s="17" t="s">
        <v>16382</v>
      </c>
      <c r="K593" s="17" t="s">
        <v>16394</v>
      </c>
      <c r="L593" s="17" t="s">
        <v>16397</v>
      </c>
      <c r="M593" s="17" t="s">
        <v>16398</v>
      </c>
      <c r="N593" s="17" t="s">
        <v>5191</v>
      </c>
      <c r="O593" s="236" t="s">
        <v>5191</v>
      </c>
      <c r="P593" s="17">
        <v>1</v>
      </c>
      <c r="Q593" s="17">
        <v>1</v>
      </c>
      <c r="R593" s="17" t="e">
        <v>#REF!</v>
      </c>
    </row>
    <row r="594" spans="1:18" x14ac:dyDescent="0.45">
      <c r="A594" s="258">
        <v>589</v>
      </c>
      <c r="B594" s="259" t="s">
        <v>16399</v>
      </c>
      <c r="C594" s="263" t="s">
        <v>1839</v>
      </c>
      <c r="D594" s="17" t="s">
        <v>3579</v>
      </c>
      <c r="E594" s="261" t="s">
        <v>20571</v>
      </c>
      <c r="F594" s="234" t="s">
        <v>20576</v>
      </c>
      <c r="G594" s="262">
        <v>4</v>
      </c>
      <c r="H594" s="17" t="s">
        <v>2987</v>
      </c>
      <c r="I594" s="17" t="s">
        <v>530</v>
      </c>
      <c r="J594" s="17" t="s">
        <v>16382</v>
      </c>
      <c r="K594" s="17" t="s">
        <v>16394</v>
      </c>
      <c r="L594" s="17" t="s">
        <v>16399</v>
      </c>
      <c r="M594" s="17" t="s">
        <v>5190</v>
      </c>
      <c r="N594" s="17" t="s">
        <v>5190</v>
      </c>
      <c r="O594" s="236" t="s">
        <v>26520</v>
      </c>
      <c r="P594" s="17">
        <v>0</v>
      </c>
      <c r="Q594" s="17">
        <v>0</v>
      </c>
      <c r="R594" s="17" t="e">
        <v>#REF!</v>
      </c>
    </row>
    <row r="595" spans="1:18" x14ac:dyDescent="0.45">
      <c r="A595" s="258">
        <v>590</v>
      </c>
      <c r="B595" s="259" t="s">
        <v>16400</v>
      </c>
      <c r="C595" s="263" t="s">
        <v>1840</v>
      </c>
      <c r="D595" s="17" t="s">
        <v>3580</v>
      </c>
      <c r="E595" s="261" t="s">
        <v>20570</v>
      </c>
      <c r="F595" s="234" t="s">
        <v>20571</v>
      </c>
      <c r="G595" s="262">
        <v>5</v>
      </c>
      <c r="H595" s="17" t="s">
        <v>2988</v>
      </c>
      <c r="I595" s="17" t="s">
        <v>530</v>
      </c>
      <c r="J595" s="17" t="s">
        <v>16382</v>
      </c>
      <c r="K595" s="17" t="s">
        <v>16394</v>
      </c>
      <c r="L595" s="17" t="s">
        <v>16399</v>
      </c>
      <c r="M595" s="17" t="s">
        <v>16400</v>
      </c>
      <c r="N595" s="17" t="s">
        <v>5190</v>
      </c>
      <c r="O595" s="236" t="s">
        <v>5191</v>
      </c>
      <c r="P595" s="17">
        <v>1</v>
      </c>
      <c r="Q595" s="17">
        <v>1</v>
      </c>
      <c r="R595" s="17" t="e">
        <v>#REF!</v>
      </c>
    </row>
    <row r="596" spans="1:18" x14ac:dyDescent="0.45">
      <c r="A596" s="258">
        <v>591</v>
      </c>
      <c r="B596" s="259" t="s">
        <v>16401</v>
      </c>
      <c r="C596" s="263" t="s">
        <v>1841</v>
      </c>
      <c r="D596" s="17" t="s">
        <v>3581</v>
      </c>
      <c r="E596" s="261" t="s">
        <v>20569</v>
      </c>
      <c r="F596" s="234" t="s">
        <v>20571</v>
      </c>
      <c r="G596" s="262">
        <v>5</v>
      </c>
      <c r="H596" s="17" t="s">
        <v>2988</v>
      </c>
      <c r="I596" s="17" t="s">
        <v>530</v>
      </c>
      <c r="J596" s="17" t="s">
        <v>16382</v>
      </c>
      <c r="K596" s="17" t="s">
        <v>16394</v>
      </c>
      <c r="L596" s="17" t="s">
        <v>16399</v>
      </c>
      <c r="M596" s="17" t="s">
        <v>16401</v>
      </c>
      <c r="N596" s="17" t="s">
        <v>5190</v>
      </c>
      <c r="O596" s="236" t="s">
        <v>5191</v>
      </c>
      <c r="P596" s="17">
        <v>1</v>
      </c>
      <c r="Q596" s="17">
        <v>1</v>
      </c>
      <c r="R596" s="17" t="e">
        <v>#REF!</v>
      </c>
    </row>
    <row r="597" spans="1:18" x14ac:dyDescent="0.45">
      <c r="A597" s="258">
        <v>592</v>
      </c>
      <c r="B597" s="259" t="s">
        <v>16402</v>
      </c>
      <c r="C597" s="263" t="s">
        <v>1842</v>
      </c>
      <c r="D597" s="17" t="s">
        <v>3582</v>
      </c>
      <c r="E597" s="261" t="s">
        <v>20568</v>
      </c>
      <c r="F597" s="234" t="s">
        <v>20576</v>
      </c>
      <c r="G597" s="262">
        <v>4</v>
      </c>
      <c r="H597" s="17" t="s">
        <v>2987</v>
      </c>
      <c r="I597" s="17" t="s">
        <v>530</v>
      </c>
      <c r="J597" s="17" t="s">
        <v>16382</v>
      </c>
      <c r="K597" s="17" t="s">
        <v>16394</v>
      </c>
      <c r="L597" s="17" t="s">
        <v>16402</v>
      </c>
      <c r="M597" s="17" t="s">
        <v>5190</v>
      </c>
      <c r="N597" s="17" t="s">
        <v>5190</v>
      </c>
      <c r="O597" s="236" t="s">
        <v>26520</v>
      </c>
      <c r="P597" s="17">
        <v>0</v>
      </c>
      <c r="Q597" s="17">
        <v>0</v>
      </c>
      <c r="R597" s="17" t="e">
        <v>#REF!</v>
      </c>
    </row>
    <row r="598" spans="1:18" x14ac:dyDescent="0.45">
      <c r="A598" s="258">
        <v>593</v>
      </c>
      <c r="B598" s="259" t="s">
        <v>16403</v>
      </c>
      <c r="C598" s="263" t="s">
        <v>1843</v>
      </c>
      <c r="D598" s="17" t="s">
        <v>3583</v>
      </c>
      <c r="E598" s="261" t="s">
        <v>20567</v>
      </c>
      <c r="F598" s="234" t="s">
        <v>20568</v>
      </c>
      <c r="G598" s="262">
        <v>5</v>
      </c>
      <c r="H598" s="17" t="s">
        <v>2988</v>
      </c>
      <c r="I598" s="17" t="s">
        <v>530</v>
      </c>
      <c r="J598" s="17" t="s">
        <v>16382</v>
      </c>
      <c r="K598" s="17" t="s">
        <v>16394</v>
      </c>
      <c r="L598" s="17" t="s">
        <v>16402</v>
      </c>
      <c r="M598" s="17" t="s">
        <v>16403</v>
      </c>
      <c r="N598" s="17" t="s">
        <v>5191</v>
      </c>
      <c r="O598" s="236" t="s">
        <v>5191</v>
      </c>
      <c r="P598" s="17">
        <v>1</v>
      </c>
      <c r="Q598" s="17">
        <v>1</v>
      </c>
      <c r="R598" s="17" t="e">
        <v>#REF!</v>
      </c>
    </row>
    <row r="599" spans="1:18" x14ac:dyDescent="0.45">
      <c r="A599" s="258">
        <v>594</v>
      </c>
      <c r="B599" s="259" t="s">
        <v>16404</v>
      </c>
      <c r="C599" s="263" t="s">
        <v>1844</v>
      </c>
      <c r="D599" s="17" t="s">
        <v>3584</v>
      </c>
      <c r="E599" s="261" t="s">
        <v>20566</v>
      </c>
      <c r="F599" s="234" t="s">
        <v>20588</v>
      </c>
      <c r="G599" s="262">
        <v>3</v>
      </c>
      <c r="H599" s="17" t="s">
        <v>2986</v>
      </c>
      <c r="I599" s="17" t="s">
        <v>530</v>
      </c>
      <c r="J599" s="17" t="s">
        <v>16382</v>
      </c>
      <c r="K599" s="17" t="s">
        <v>16404</v>
      </c>
      <c r="L599" s="17" t="s">
        <v>5190</v>
      </c>
      <c r="M599" s="17" t="s">
        <v>5190</v>
      </c>
      <c r="N599" s="17" t="s">
        <v>5190</v>
      </c>
      <c r="O599" s="236" t="s">
        <v>26520</v>
      </c>
      <c r="P599" s="17">
        <v>0</v>
      </c>
      <c r="Q599" s="17">
        <v>0</v>
      </c>
      <c r="R599" s="17" t="e">
        <v>#REF!</v>
      </c>
    </row>
    <row r="600" spans="1:18" x14ac:dyDescent="0.45">
      <c r="A600" s="258">
        <v>595</v>
      </c>
      <c r="B600" s="259" t="s">
        <v>16405</v>
      </c>
      <c r="C600" s="263" t="s">
        <v>1845</v>
      </c>
      <c r="D600" s="17" t="s">
        <v>3585</v>
      </c>
      <c r="E600" s="261" t="s">
        <v>20565</v>
      </c>
      <c r="F600" s="234" t="s">
        <v>20566</v>
      </c>
      <c r="G600" s="262">
        <v>4</v>
      </c>
      <c r="H600" s="17" t="s">
        <v>2987</v>
      </c>
      <c r="I600" s="17" t="s">
        <v>530</v>
      </c>
      <c r="J600" s="17" t="s">
        <v>16382</v>
      </c>
      <c r="K600" s="17" t="s">
        <v>16404</v>
      </c>
      <c r="L600" s="17" t="s">
        <v>16405</v>
      </c>
      <c r="M600" s="17" t="s">
        <v>5190</v>
      </c>
      <c r="N600" s="17" t="s">
        <v>5190</v>
      </c>
      <c r="O600" s="236" t="s">
        <v>26520</v>
      </c>
      <c r="P600" s="17">
        <v>0</v>
      </c>
      <c r="Q600" s="17">
        <v>0</v>
      </c>
      <c r="R600" s="17" t="e">
        <v>#REF!</v>
      </c>
    </row>
    <row r="601" spans="1:18" x14ac:dyDescent="0.45">
      <c r="A601" s="258">
        <v>596</v>
      </c>
      <c r="B601" s="259" t="s">
        <v>16406</v>
      </c>
      <c r="C601" s="263" t="s">
        <v>1845</v>
      </c>
      <c r="D601" s="17" t="s">
        <v>3586</v>
      </c>
      <c r="E601" s="261" t="s">
        <v>20564</v>
      </c>
      <c r="F601" s="234" t="s">
        <v>20565</v>
      </c>
      <c r="G601" s="262">
        <v>5</v>
      </c>
      <c r="H601" s="17" t="s">
        <v>2988</v>
      </c>
      <c r="I601" s="17" t="s">
        <v>530</v>
      </c>
      <c r="J601" s="17" t="s">
        <v>16382</v>
      </c>
      <c r="K601" s="17" t="s">
        <v>16404</v>
      </c>
      <c r="L601" s="17" t="s">
        <v>16405</v>
      </c>
      <c r="M601" s="17" t="s">
        <v>16406</v>
      </c>
      <c r="N601" s="17" t="s">
        <v>5191</v>
      </c>
      <c r="O601" s="236" t="s">
        <v>5191</v>
      </c>
      <c r="P601" s="17">
        <v>1</v>
      </c>
      <c r="Q601" s="17">
        <v>1</v>
      </c>
      <c r="R601" s="17" t="e">
        <v>#REF!</v>
      </c>
    </row>
    <row r="602" spans="1:18" x14ac:dyDescent="0.45">
      <c r="A602" s="258">
        <v>597</v>
      </c>
      <c r="B602" s="259" t="s">
        <v>16407</v>
      </c>
      <c r="C602" s="263" t="s">
        <v>1846</v>
      </c>
      <c r="D602" s="17" t="s">
        <v>3587</v>
      </c>
      <c r="E602" s="261" t="s">
        <v>20563</v>
      </c>
      <c r="F602" s="234" t="s">
        <v>20566</v>
      </c>
      <c r="G602" s="262">
        <v>4</v>
      </c>
      <c r="H602" s="17" t="s">
        <v>2987</v>
      </c>
      <c r="I602" s="17" t="s">
        <v>530</v>
      </c>
      <c r="J602" s="17" t="s">
        <v>16382</v>
      </c>
      <c r="K602" s="17" t="s">
        <v>16404</v>
      </c>
      <c r="L602" s="17" t="s">
        <v>16407</v>
      </c>
      <c r="M602" s="17" t="s">
        <v>5190</v>
      </c>
      <c r="N602" s="17" t="s">
        <v>5190</v>
      </c>
      <c r="O602" s="236" t="s">
        <v>26520</v>
      </c>
      <c r="P602" s="17">
        <v>0</v>
      </c>
      <c r="Q602" s="17">
        <v>0</v>
      </c>
      <c r="R602" s="17" t="e">
        <v>#REF!</v>
      </c>
    </row>
    <row r="603" spans="1:18" x14ac:dyDescent="0.45">
      <c r="A603" s="258">
        <v>598</v>
      </c>
      <c r="B603" s="259" t="s">
        <v>16408</v>
      </c>
      <c r="C603" s="263" t="s">
        <v>1846</v>
      </c>
      <c r="D603" s="17" t="s">
        <v>3588</v>
      </c>
      <c r="E603" s="261" t="s">
        <v>20562</v>
      </c>
      <c r="F603" s="234" t="s">
        <v>20563</v>
      </c>
      <c r="G603" s="262">
        <v>5</v>
      </c>
      <c r="H603" s="17" t="s">
        <v>2988</v>
      </c>
      <c r="I603" s="17" t="s">
        <v>530</v>
      </c>
      <c r="J603" s="17" t="s">
        <v>16382</v>
      </c>
      <c r="K603" s="17" t="s">
        <v>16404</v>
      </c>
      <c r="L603" s="17" t="s">
        <v>16407</v>
      </c>
      <c r="M603" s="17" t="s">
        <v>16408</v>
      </c>
      <c r="N603" s="17" t="s">
        <v>5191</v>
      </c>
      <c r="O603" s="236" t="s">
        <v>5191</v>
      </c>
      <c r="P603" s="17">
        <v>2</v>
      </c>
      <c r="Q603" s="17">
        <v>2</v>
      </c>
      <c r="R603" s="17" t="e">
        <v>#REF!</v>
      </c>
    </row>
    <row r="604" spans="1:18" x14ac:dyDescent="0.45">
      <c r="A604" s="258">
        <v>599</v>
      </c>
      <c r="B604" s="259" t="s">
        <v>16409</v>
      </c>
      <c r="C604" s="263" t="s">
        <v>1847</v>
      </c>
      <c r="D604" s="17" t="s">
        <v>3589</v>
      </c>
      <c r="E604" s="261" t="s">
        <v>20561</v>
      </c>
      <c r="F604" s="234" t="s">
        <v>20588</v>
      </c>
      <c r="G604" s="262">
        <v>3</v>
      </c>
      <c r="H604" s="17" t="s">
        <v>2986</v>
      </c>
      <c r="I604" s="17" t="s">
        <v>530</v>
      </c>
      <c r="J604" s="17" t="s">
        <v>16382</v>
      </c>
      <c r="K604" s="17" t="s">
        <v>16409</v>
      </c>
      <c r="L604" s="17" t="s">
        <v>5190</v>
      </c>
      <c r="M604" s="17" t="s">
        <v>5190</v>
      </c>
      <c r="N604" s="17" t="s">
        <v>5190</v>
      </c>
      <c r="O604" s="236" t="s">
        <v>26520</v>
      </c>
      <c r="P604" s="17">
        <v>0</v>
      </c>
      <c r="Q604" s="17">
        <v>0</v>
      </c>
      <c r="R604" s="17" t="e">
        <v>#REF!</v>
      </c>
    </row>
    <row r="605" spans="1:18" x14ac:dyDescent="0.45">
      <c r="A605" s="258">
        <v>600</v>
      </c>
      <c r="B605" s="259" t="s">
        <v>16410</v>
      </c>
      <c r="C605" s="263" t="s">
        <v>1848</v>
      </c>
      <c r="D605" s="17" t="s">
        <v>3590</v>
      </c>
      <c r="E605" s="261" t="s">
        <v>20560</v>
      </c>
      <c r="F605" s="234" t="s">
        <v>20561</v>
      </c>
      <c r="G605" s="262">
        <v>4</v>
      </c>
      <c r="H605" s="17" t="s">
        <v>2987</v>
      </c>
      <c r="I605" s="17" t="s">
        <v>530</v>
      </c>
      <c r="J605" s="17" t="s">
        <v>16382</v>
      </c>
      <c r="K605" s="17" t="s">
        <v>16409</v>
      </c>
      <c r="L605" s="17" t="s">
        <v>16410</v>
      </c>
      <c r="M605" s="17" t="s">
        <v>5190</v>
      </c>
      <c r="N605" s="17" t="s">
        <v>5190</v>
      </c>
      <c r="O605" s="236" t="s">
        <v>26520</v>
      </c>
      <c r="P605" s="17">
        <v>0</v>
      </c>
      <c r="Q605" s="17">
        <v>0</v>
      </c>
      <c r="R605" s="17" t="e">
        <v>#REF!</v>
      </c>
    </row>
    <row r="606" spans="1:18" x14ac:dyDescent="0.45">
      <c r="A606" s="258">
        <v>601</v>
      </c>
      <c r="B606" s="259" t="s">
        <v>16411</v>
      </c>
      <c r="C606" s="263" t="s">
        <v>1848</v>
      </c>
      <c r="D606" s="17" t="s">
        <v>3591</v>
      </c>
      <c r="E606" s="261" t="s">
        <v>20559</v>
      </c>
      <c r="F606" s="234" t="s">
        <v>20560</v>
      </c>
      <c r="G606" s="262">
        <v>5</v>
      </c>
      <c r="H606" s="17" t="s">
        <v>2988</v>
      </c>
      <c r="I606" s="17" t="s">
        <v>530</v>
      </c>
      <c r="J606" s="17" t="s">
        <v>16382</v>
      </c>
      <c r="K606" s="17" t="s">
        <v>16409</v>
      </c>
      <c r="L606" s="17" t="s">
        <v>16410</v>
      </c>
      <c r="M606" s="17" t="s">
        <v>16411</v>
      </c>
      <c r="N606" s="17" t="s">
        <v>5191</v>
      </c>
      <c r="O606" s="236" t="s">
        <v>5191</v>
      </c>
      <c r="P606" s="17">
        <v>1</v>
      </c>
      <c r="Q606" s="17">
        <v>1</v>
      </c>
      <c r="R606" s="17" t="e">
        <v>#REF!</v>
      </c>
    </row>
    <row r="607" spans="1:18" x14ac:dyDescent="0.45">
      <c r="A607" s="258">
        <v>602</v>
      </c>
      <c r="B607" s="259" t="s">
        <v>16412</v>
      </c>
      <c r="C607" s="263" t="s">
        <v>1849</v>
      </c>
      <c r="D607" s="17" t="s">
        <v>3592</v>
      </c>
      <c r="E607" s="261" t="s">
        <v>20558</v>
      </c>
      <c r="F607" s="234" t="s">
        <v>20561</v>
      </c>
      <c r="G607" s="262">
        <v>4</v>
      </c>
      <c r="H607" s="17" t="s">
        <v>2987</v>
      </c>
      <c r="I607" s="17" t="s">
        <v>530</v>
      </c>
      <c r="J607" s="17" t="s">
        <v>16382</v>
      </c>
      <c r="K607" s="17" t="s">
        <v>16409</v>
      </c>
      <c r="L607" s="17" t="s">
        <v>16412</v>
      </c>
      <c r="M607" s="17" t="s">
        <v>5190</v>
      </c>
      <c r="N607" s="17" t="s">
        <v>5190</v>
      </c>
      <c r="O607" s="236" t="s">
        <v>26520</v>
      </c>
      <c r="P607" s="17">
        <v>0</v>
      </c>
      <c r="Q607" s="17">
        <v>0</v>
      </c>
      <c r="R607" s="17" t="e">
        <v>#REF!</v>
      </c>
    </row>
    <row r="608" spans="1:18" x14ac:dyDescent="0.45">
      <c r="A608" s="258">
        <v>603</v>
      </c>
      <c r="B608" s="259" t="s">
        <v>16413</v>
      </c>
      <c r="C608" s="263" t="s">
        <v>1850</v>
      </c>
      <c r="D608" s="17" t="s">
        <v>3593</v>
      </c>
      <c r="E608" s="261" t="s">
        <v>20557</v>
      </c>
      <c r="F608" s="234" t="s">
        <v>20558</v>
      </c>
      <c r="G608" s="262">
        <v>5</v>
      </c>
      <c r="H608" s="17" t="s">
        <v>2988</v>
      </c>
      <c r="I608" s="17" t="s">
        <v>530</v>
      </c>
      <c r="J608" s="17" t="s">
        <v>16382</v>
      </c>
      <c r="K608" s="17" t="s">
        <v>16409</v>
      </c>
      <c r="L608" s="17" t="s">
        <v>16412</v>
      </c>
      <c r="M608" s="17" t="s">
        <v>16413</v>
      </c>
      <c r="N608" s="17" t="s">
        <v>5190</v>
      </c>
      <c r="O608" s="236" t="s">
        <v>5191</v>
      </c>
      <c r="P608" s="17">
        <v>1</v>
      </c>
      <c r="Q608" s="17">
        <v>1</v>
      </c>
      <c r="R608" s="17" t="e">
        <v>#REF!</v>
      </c>
    </row>
    <row r="609" spans="1:18" x14ac:dyDescent="0.45">
      <c r="A609" s="258">
        <v>604</v>
      </c>
      <c r="B609" s="259" t="s">
        <v>16414</v>
      </c>
      <c r="C609" s="263" t="s">
        <v>1851</v>
      </c>
      <c r="D609" s="17" t="s">
        <v>3594</v>
      </c>
      <c r="E609" s="261" t="s">
        <v>20556</v>
      </c>
      <c r="F609" s="234" t="s">
        <v>20558</v>
      </c>
      <c r="G609" s="262">
        <v>5</v>
      </c>
      <c r="H609" s="17" t="s">
        <v>2988</v>
      </c>
      <c r="I609" s="17" t="s">
        <v>530</v>
      </c>
      <c r="J609" s="17" t="s">
        <v>16382</v>
      </c>
      <c r="K609" s="17" t="s">
        <v>16409</v>
      </c>
      <c r="L609" s="17" t="s">
        <v>16412</v>
      </c>
      <c r="M609" s="17" t="s">
        <v>16414</v>
      </c>
      <c r="N609" s="17" t="s">
        <v>5190</v>
      </c>
      <c r="O609" s="236" t="s">
        <v>5191</v>
      </c>
      <c r="P609" s="17">
        <v>1</v>
      </c>
      <c r="Q609" s="17">
        <v>1</v>
      </c>
      <c r="R609" s="17" t="e">
        <v>#REF!</v>
      </c>
    </row>
    <row r="610" spans="1:18" x14ac:dyDescent="0.45">
      <c r="A610" s="258">
        <v>605</v>
      </c>
      <c r="B610" s="259" t="s">
        <v>16415</v>
      </c>
      <c r="C610" s="263" t="s">
        <v>1852</v>
      </c>
      <c r="D610" s="17" t="s">
        <v>3595</v>
      </c>
      <c r="E610" s="261" t="s">
        <v>20555</v>
      </c>
      <c r="F610" s="234" t="s">
        <v>20558</v>
      </c>
      <c r="G610" s="262">
        <v>5</v>
      </c>
      <c r="H610" s="17" t="s">
        <v>2988</v>
      </c>
      <c r="I610" s="17" t="s">
        <v>530</v>
      </c>
      <c r="J610" s="17" t="s">
        <v>16382</v>
      </c>
      <c r="K610" s="17" t="s">
        <v>16409</v>
      </c>
      <c r="L610" s="17" t="s">
        <v>16412</v>
      </c>
      <c r="M610" s="17" t="s">
        <v>16415</v>
      </c>
      <c r="N610" s="17" t="s">
        <v>5190</v>
      </c>
      <c r="O610" s="236" t="s">
        <v>5191</v>
      </c>
      <c r="P610" s="17">
        <v>2</v>
      </c>
      <c r="Q610" s="17">
        <v>2</v>
      </c>
      <c r="R610" s="17" t="e">
        <v>#REF!</v>
      </c>
    </row>
    <row r="611" spans="1:18" x14ac:dyDescent="0.45">
      <c r="A611" s="258">
        <v>606</v>
      </c>
      <c r="B611" s="259" t="s">
        <v>16416</v>
      </c>
      <c r="C611" s="263" t="s">
        <v>1853</v>
      </c>
      <c r="D611" s="17" t="s">
        <v>3596</v>
      </c>
      <c r="E611" s="261" t="s">
        <v>20554</v>
      </c>
      <c r="F611" s="234" t="s">
        <v>20558</v>
      </c>
      <c r="G611" s="262">
        <v>5</v>
      </c>
      <c r="H611" s="17" t="s">
        <v>2988</v>
      </c>
      <c r="I611" s="17" t="s">
        <v>530</v>
      </c>
      <c r="J611" s="17" t="s">
        <v>16382</v>
      </c>
      <c r="K611" s="17" t="s">
        <v>16409</v>
      </c>
      <c r="L611" s="17" t="s">
        <v>16412</v>
      </c>
      <c r="M611" s="17" t="s">
        <v>16416</v>
      </c>
      <c r="N611" s="17" t="s">
        <v>5190</v>
      </c>
      <c r="O611" s="236" t="s">
        <v>5191</v>
      </c>
      <c r="P611" s="17">
        <v>3</v>
      </c>
      <c r="Q611" s="17">
        <v>3</v>
      </c>
      <c r="R611" s="17" t="e">
        <v>#REF!</v>
      </c>
    </row>
    <row r="612" spans="1:18" x14ac:dyDescent="0.45">
      <c r="A612" s="258">
        <v>607</v>
      </c>
      <c r="B612" s="259" t="s">
        <v>555</v>
      </c>
      <c r="C612" s="263" t="s">
        <v>1854</v>
      </c>
      <c r="D612" s="17" t="s">
        <v>3597</v>
      </c>
      <c r="E612" s="261" t="s">
        <v>20553</v>
      </c>
      <c r="F612" s="234" t="s">
        <v>20882</v>
      </c>
      <c r="G612" s="262">
        <v>2</v>
      </c>
      <c r="H612" s="17" t="s">
        <v>2985</v>
      </c>
      <c r="I612" s="17" t="s">
        <v>553</v>
      </c>
      <c r="J612" s="17" t="s">
        <v>555</v>
      </c>
      <c r="K612" s="17" t="s">
        <v>5190</v>
      </c>
      <c r="L612" s="17" t="s">
        <v>5190</v>
      </c>
      <c r="M612" s="17" t="s">
        <v>5190</v>
      </c>
      <c r="N612" s="17" t="s">
        <v>5190</v>
      </c>
      <c r="O612" s="236" t="s">
        <v>26520</v>
      </c>
      <c r="P612" s="17">
        <v>0</v>
      </c>
      <c r="Q612" s="17">
        <v>0</v>
      </c>
      <c r="R612" s="17" t="e">
        <v>#REF!</v>
      </c>
    </row>
    <row r="613" spans="1:18" x14ac:dyDescent="0.45">
      <c r="A613" s="258">
        <v>608</v>
      </c>
      <c r="B613" s="259" t="s">
        <v>557</v>
      </c>
      <c r="C613" s="263" t="s">
        <v>1855</v>
      </c>
      <c r="D613" s="17" t="s">
        <v>3598</v>
      </c>
      <c r="E613" s="261" t="s">
        <v>20552</v>
      </c>
      <c r="F613" s="234" t="s">
        <v>20553</v>
      </c>
      <c r="G613" s="262">
        <v>3</v>
      </c>
      <c r="H613" s="17" t="s">
        <v>2986</v>
      </c>
      <c r="I613" s="17" t="s">
        <v>553</v>
      </c>
      <c r="J613" s="17" t="s">
        <v>555</v>
      </c>
      <c r="K613" s="17" t="s">
        <v>557</v>
      </c>
      <c r="L613" s="17" t="s">
        <v>5190</v>
      </c>
      <c r="M613" s="17" t="s">
        <v>5190</v>
      </c>
      <c r="N613" s="17" t="s">
        <v>5190</v>
      </c>
      <c r="O613" s="236" t="s">
        <v>26520</v>
      </c>
      <c r="P613" s="17">
        <v>0</v>
      </c>
      <c r="Q613" s="17">
        <v>0</v>
      </c>
      <c r="R613" s="17" t="e">
        <v>#REF!</v>
      </c>
    </row>
    <row r="614" spans="1:18" x14ac:dyDescent="0.45">
      <c r="A614" s="258">
        <v>609</v>
      </c>
      <c r="B614" s="259" t="s">
        <v>16417</v>
      </c>
      <c r="C614" s="263" t="s">
        <v>1855</v>
      </c>
      <c r="D614" s="17" t="s">
        <v>3599</v>
      </c>
      <c r="E614" s="261" t="s">
        <v>20551</v>
      </c>
      <c r="F614" s="234" t="s">
        <v>20552</v>
      </c>
      <c r="G614" s="262">
        <v>4</v>
      </c>
      <c r="H614" s="17" t="s">
        <v>2987</v>
      </c>
      <c r="I614" s="17" t="s">
        <v>553</v>
      </c>
      <c r="J614" s="17" t="s">
        <v>555</v>
      </c>
      <c r="K614" s="17" t="s">
        <v>557</v>
      </c>
      <c r="L614" s="17" t="s">
        <v>16417</v>
      </c>
      <c r="M614" s="17" t="s">
        <v>5190</v>
      </c>
      <c r="N614" s="17" t="s">
        <v>5190</v>
      </c>
      <c r="O614" s="236" t="s">
        <v>26520</v>
      </c>
      <c r="P614" s="17">
        <v>0</v>
      </c>
      <c r="Q614" s="17">
        <v>0</v>
      </c>
      <c r="R614" s="17" t="e">
        <v>#REF!</v>
      </c>
    </row>
    <row r="615" spans="1:18" x14ac:dyDescent="0.45">
      <c r="A615" s="258">
        <v>610</v>
      </c>
      <c r="B615" s="259" t="s">
        <v>16418</v>
      </c>
      <c r="C615" s="263" t="s">
        <v>1856</v>
      </c>
      <c r="D615" s="17" t="s">
        <v>3600</v>
      </c>
      <c r="E615" s="261" t="s">
        <v>20550</v>
      </c>
      <c r="F615" s="234" t="s">
        <v>20551</v>
      </c>
      <c r="G615" s="262">
        <v>5</v>
      </c>
      <c r="H615" s="17" t="s">
        <v>2988</v>
      </c>
      <c r="I615" s="17" t="s">
        <v>553</v>
      </c>
      <c r="J615" s="17" t="s">
        <v>555</v>
      </c>
      <c r="K615" s="17" t="s">
        <v>557</v>
      </c>
      <c r="L615" s="17" t="s">
        <v>16417</v>
      </c>
      <c r="M615" s="17" t="s">
        <v>16418</v>
      </c>
      <c r="N615" s="17" t="s">
        <v>5191</v>
      </c>
      <c r="O615" s="236" t="s">
        <v>5191</v>
      </c>
      <c r="P615" s="17">
        <v>1</v>
      </c>
      <c r="Q615" s="17">
        <v>1</v>
      </c>
      <c r="R615" s="17" t="e">
        <v>#REF!</v>
      </c>
    </row>
    <row r="616" spans="1:18" x14ac:dyDescent="0.45">
      <c r="A616" s="258">
        <v>611</v>
      </c>
      <c r="B616" s="259" t="s">
        <v>559</v>
      </c>
      <c r="C616" s="263" t="s">
        <v>1857</v>
      </c>
      <c r="D616" s="17" t="s">
        <v>3601</v>
      </c>
      <c r="E616" s="261" t="s">
        <v>20549</v>
      </c>
      <c r="F616" s="234" t="s">
        <v>20553</v>
      </c>
      <c r="G616" s="262">
        <v>3</v>
      </c>
      <c r="H616" s="17" t="s">
        <v>2986</v>
      </c>
      <c r="I616" s="17" t="s">
        <v>553</v>
      </c>
      <c r="J616" s="17" t="s">
        <v>555</v>
      </c>
      <c r="K616" s="17" t="s">
        <v>559</v>
      </c>
      <c r="L616" s="17" t="s">
        <v>5190</v>
      </c>
      <c r="M616" s="17" t="s">
        <v>5190</v>
      </c>
      <c r="N616" s="17" t="s">
        <v>5190</v>
      </c>
      <c r="O616" s="236" t="s">
        <v>26520</v>
      </c>
      <c r="P616" s="17">
        <v>0</v>
      </c>
      <c r="Q616" s="17">
        <v>0</v>
      </c>
      <c r="R616" s="17" t="e">
        <v>#REF!</v>
      </c>
    </row>
    <row r="617" spans="1:18" x14ac:dyDescent="0.45">
      <c r="A617" s="258">
        <v>612</v>
      </c>
      <c r="B617" s="259" t="s">
        <v>16419</v>
      </c>
      <c r="C617" s="263" t="s">
        <v>1858</v>
      </c>
      <c r="D617" s="17" t="s">
        <v>3602</v>
      </c>
      <c r="E617" s="261" t="s">
        <v>20548</v>
      </c>
      <c r="F617" s="234" t="s">
        <v>20549</v>
      </c>
      <c r="G617" s="262">
        <v>4</v>
      </c>
      <c r="H617" s="17" t="s">
        <v>2987</v>
      </c>
      <c r="I617" s="17" t="s">
        <v>553</v>
      </c>
      <c r="J617" s="17" t="s">
        <v>555</v>
      </c>
      <c r="K617" s="17" t="s">
        <v>559</v>
      </c>
      <c r="L617" s="17" t="s">
        <v>16419</v>
      </c>
      <c r="M617" s="17" t="s">
        <v>5190</v>
      </c>
      <c r="N617" s="17" t="s">
        <v>5190</v>
      </c>
      <c r="O617" s="236" t="s">
        <v>26520</v>
      </c>
      <c r="P617" s="17">
        <v>0</v>
      </c>
      <c r="Q617" s="17">
        <v>0</v>
      </c>
      <c r="R617" s="17" t="e">
        <v>#REF!</v>
      </c>
    </row>
    <row r="618" spans="1:18" x14ac:dyDescent="0.45">
      <c r="A618" s="258">
        <v>613</v>
      </c>
      <c r="B618" s="259" t="s">
        <v>16420</v>
      </c>
      <c r="C618" s="263" t="s">
        <v>1858</v>
      </c>
      <c r="D618" s="17" t="s">
        <v>3603</v>
      </c>
      <c r="E618" s="261" t="s">
        <v>20547</v>
      </c>
      <c r="F618" s="234" t="s">
        <v>20548</v>
      </c>
      <c r="G618" s="262">
        <v>5</v>
      </c>
      <c r="H618" s="17" t="s">
        <v>2988</v>
      </c>
      <c r="I618" s="17" t="s">
        <v>553</v>
      </c>
      <c r="J618" s="17" t="s">
        <v>555</v>
      </c>
      <c r="K618" s="17" t="s">
        <v>559</v>
      </c>
      <c r="L618" s="17" t="s">
        <v>16419</v>
      </c>
      <c r="M618" s="17" t="s">
        <v>16420</v>
      </c>
      <c r="N618" s="17" t="s">
        <v>5191</v>
      </c>
      <c r="O618" s="236" t="s">
        <v>5191</v>
      </c>
      <c r="P618" s="17">
        <v>1</v>
      </c>
      <c r="Q618" s="17">
        <v>1</v>
      </c>
      <c r="R618" s="17" t="e">
        <v>#REF!</v>
      </c>
    </row>
    <row r="619" spans="1:18" x14ac:dyDescent="0.45">
      <c r="A619" s="258">
        <v>614</v>
      </c>
      <c r="B619" s="259" t="s">
        <v>16421</v>
      </c>
      <c r="C619" s="263" t="s">
        <v>1859</v>
      </c>
      <c r="D619" s="17" t="s">
        <v>3604</v>
      </c>
      <c r="E619" s="261" t="s">
        <v>20546</v>
      </c>
      <c r="F619" s="234" t="s">
        <v>20549</v>
      </c>
      <c r="G619" s="262">
        <v>4</v>
      </c>
      <c r="H619" s="17" t="s">
        <v>2987</v>
      </c>
      <c r="I619" s="17" t="s">
        <v>553</v>
      </c>
      <c r="J619" s="17" t="s">
        <v>555</v>
      </c>
      <c r="K619" s="17" t="s">
        <v>559</v>
      </c>
      <c r="L619" s="17" t="s">
        <v>16421</v>
      </c>
      <c r="M619" s="17" t="s">
        <v>5190</v>
      </c>
      <c r="N619" s="17" t="s">
        <v>5190</v>
      </c>
      <c r="O619" s="236" t="s">
        <v>26520</v>
      </c>
      <c r="P619" s="17">
        <v>0</v>
      </c>
      <c r="Q619" s="17">
        <v>0</v>
      </c>
      <c r="R619" s="17" t="e">
        <v>#REF!</v>
      </c>
    </row>
    <row r="620" spans="1:18" x14ac:dyDescent="0.45">
      <c r="A620" s="258">
        <v>615</v>
      </c>
      <c r="B620" s="259" t="s">
        <v>16422</v>
      </c>
      <c r="C620" s="263" t="s">
        <v>1860</v>
      </c>
      <c r="D620" s="17" t="s">
        <v>3605</v>
      </c>
      <c r="E620" s="261" t="s">
        <v>20545</v>
      </c>
      <c r="F620" s="234" t="s">
        <v>20546</v>
      </c>
      <c r="G620" s="262">
        <v>5</v>
      </c>
      <c r="H620" s="17" t="s">
        <v>2988</v>
      </c>
      <c r="I620" s="17" t="s">
        <v>553</v>
      </c>
      <c r="J620" s="17" t="s">
        <v>555</v>
      </c>
      <c r="K620" s="17" t="s">
        <v>559</v>
      </c>
      <c r="L620" s="17" t="s">
        <v>16421</v>
      </c>
      <c r="M620" s="17" t="s">
        <v>16422</v>
      </c>
      <c r="N620" s="17" t="s">
        <v>5190</v>
      </c>
      <c r="O620" s="236" t="s">
        <v>5191</v>
      </c>
      <c r="P620" s="17">
        <v>1</v>
      </c>
      <c r="Q620" s="17">
        <v>1</v>
      </c>
      <c r="R620" s="17" t="e">
        <v>#REF!</v>
      </c>
    </row>
    <row r="621" spans="1:18" x14ac:dyDescent="0.45">
      <c r="A621" s="258">
        <v>616</v>
      </c>
      <c r="B621" s="259" t="s">
        <v>16423</v>
      </c>
      <c r="C621" s="263" t="s">
        <v>1861</v>
      </c>
      <c r="D621" s="17" t="s">
        <v>3606</v>
      </c>
      <c r="E621" s="261" t="s">
        <v>20544</v>
      </c>
      <c r="F621" s="234" t="s">
        <v>20546</v>
      </c>
      <c r="G621" s="262">
        <v>5</v>
      </c>
      <c r="H621" s="17" t="s">
        <v>2988</v>
      </c>
      <c r="I621" s="17" t="s">
        <v>553</v>
      </c>
      <c r="J621" s="17" t="s">
        <v>555</v>
      </c>
      <c r="K621" s="17" t="s">
        <v>559</v>
      </c>
      <c r="L621" s="17" t="s">
        <v>16421</v>
      </c>
      <c r="M621" s="17" t="s">
        <v>16423</v>
      </c>
      <c r="N621" s="17" t="s">
        <v>5190</v>
      </c>
      <c r="O621" s="236" t="s">
        <v>5191</v>
      </c>
      <c r="P621" s="17">
        <v>4</v>
      </c>
      <c r="Q621" s="17">
        <v>4</v>
      </c>
      <c r="R621" s="17" t="e">
        <v>#REF!</v>
      </c>
    </row>
    <row r="622" spans="1:18" x14ac:dyDescent="0.45">
      <c r="A622" s="258">
        <v>617</v>
      </c>
      <c r="B622" s="259" t="s">
        <v>561</v>
      </c>
      <c r="C622" s="263" t="s">
        <v>1862</v>
      </c>
      <c r="D622" s="17" t="s">
        <v>3607</v>
      </c>
      <c r="E622" s="261" t="s">
        <v>20543</v>
      </c>
      <c r="F622" s="234" t="s">
        <v>20553</v>
      </c>
      <c r="G622" s="262">
        <v>3</v>
      </c>
      <c r="H622" s="17" t="s">
        <v>2986</v>
      </c>
      <c r="I622" s="17" t="s">
        <v>553</v>
      </c>
      <c r="J622" s="17" t="s">
        <v>555</v>
      </c>
      <c r="K622" s="17" t="s">
        <v>561</v>
      </c>
      <c r="L622" s="17" t="s">
        <v>5190</v>
      </c>
      <c r="M622" s="17" t="s">
        <v>5190</v>
      </c>
      <c r="N622" s="17" t="s">
        <v>5190</v>
      </c>
      <c r="O622" s="236" t="s">
        <v>26520</v>
      </c>
      <c r="P622" s="17">
        <v>0</v>
      </c>
      <c r="Q622" s="17">
        <v>0</v>
      </c>
      <c r="R622" s="17" t="e">
        <v>#REF!</v>
      </c>
    </row>
    <row r="623" spans="1:18" x14ac:dyDescent="0.45">
      <c r="A623" s="258">
        <v>618</v>
      </c>
      <c r="B623" s="259" t="s">
        <v>16424</v>
      </c>
      <c r="C623" s="263" t="s">
        <v>1862</v>
      </c>
      <c r="D623" s="17" t="s">
        <v>3608</v>
      </c>
      <c r="E623" s="261" t="s">
        <v>20542</v>
      </c>
      <c r="F623" s="234" t="s">
        <v>20543</v>
      </c>
      <c r="G623" s="262">
        <v>4</v>
      </c>
      <c r="H623" s="17" t="s">
        <v>2987</v>
      </c>
      <c r="I623" s="17" t="s">
        <v>553</v>
      </c>
      <c r="J623" s="17" t="s">
        <v>555</v>
      </c>
      <c r="K623" s="17" t="s">
        <v>561</v>
      </c>
      <c r="L623" s="17" t="s">
        <v>16424</v>
      </c>
      <c r="M623" s="17" t="s">
        <v>5190</v>
      </c>
      <c r="N623" s="17" t="s">
        <v>5190</v>
      </c>
      <c r="O623" s="236" t="s">
        <v>26520</v>
      </c>
      <c r="P623" s="17">
        <v>0</v>
      </c>
      <c r="Q623" s="17">
        <v>0</v>
      </c>
      <c r="R623" s="17" t="e">
        <v>#REF!</v>
      </c>
    </row>
    <row r="624" spans="1:18" x14ac:dyDescent="0.45">
      <c r="A624" s="258">
        <v>619</v>
      </c>
      <c r="B624" s="259" t="s">
        <v>16425</v>
      </c>
      <c r="C624" s="263" t="s">
        <v>1863</v>
      </c>
      <c r="D624" s="17" t="s">
        <v>3609</v>
      </c>
      <c r="E624" s="261" t="s">
        <v>20541</v>
      </c>
      <c r="F624" s="234" t="s">
        <v>20542</v>
      </c>
      <c r="G624" s="262">
        <v>5</v>
      </c>
      <c r="H624" s="17" t="s">
        <v>2988</v>
      </c>
      <c r="I624" s="17" t="s">
        <v>553</v>
      </c>
      <c r="J624" s="17" t="s">
        <v>555</v>
      </c>
      <c r="K624" s="17" t="s">
        <v>561</v>
      </c>
      <c r="L624" s="17" t="s">
        <v>16424</v>
      </c>
      <c r="M624" s="17" t="s">
        <v>16425</v>
      </c>
      <c r="N624" s="17" t="s">
        <v>5190</v>
      </c>
      <c r="O624" s="236" t="s">
        <v>5191</v>
      </c>
      <c r="P624" s="17">
        <v>1</v>
      </c>
      <c r="Q624" s="17">
        <v>1</v>
      </c>
      <c r="R624" s="17" t="e">
        <v>#REF!</v>
      </c>
    </row>
    <row r="625" spans="1:18" x14ac:dyDescent="0.45">
      <c r="A625" s="258">
        <v>620</v>
      </c>
      <c r="B625" s="259" t="s">
        <v>16426</v>
      </c>
      <c r="C625" s="263" t="s">
        <v>1864</v>
      </c>
      <c r="D625" s="17" t="s">
        <v>3610</v>
      </c>
      <c r="E625" s="261" t="s">
        <v>20540</v>
      </c>
      <c r="F625" s="234" t="s">
        <v>20542</v>
      </c>
      <c r="G625" s="262">
        <v>5</v>
      </c>
      <c r="H625" s="17" t="s">
        <v>2988</v>
      </c>
      <c r="I625" s="17" t="s">
        <v>553</v>
      </c>
      <c r="J625" s="17" t="s">
        <v>555</v>
      </c>
      <c r="K625" s="17" t="s">
        <v>561</v>
      </c>
      <c r="L625" s="17" t="s">
        <v>16424</v>
      </c>
      <c r="M625" s="17" t="s">
        <v>16426</v>
      </c>
      <c r="N625" s="17" t="s">
        <v>5190</v>
      </c>
      <c r="O625" s="236" t="s">
        <v>5191</v>
      </c>
      <c r="P625" s="17">
        <v>1</v>
      </c>
      <c r="Q625" s="17">
        <v>1</v>
      </c>
      <c r="R625" s="17" t="e">
        <v>#REF!</v>
      </c>
    </row>
    <row r="626" spans="1:18" x14ac:dyDescent="0.45">
      <c r="A626" s="258">
        <v>621</v>
      </c>
      <c r="B626" s="259" t="s">
        <v>16427</v>
      </c>
      <c r="C626" s="263" t="s">
        <v>1865</v>
      </c>
      <c r="D626" s="17" t="s">
        <v>3611</v>
      </c>
      <c r="E626" s="261" t="s">
        <v>20539</v>
      </c>
      <c r="F626" s="234" t="s">
        <v>20542</v>
      </c>
      <c r="G626" s="262">
        <v>5</v>
      </c>
      <c r="H626" s="17" t="s">
        <v>2988</v>
      </c>
      <c r="I626" s="17" t="s">
        <v>553</v>
      </c>
      <c r="J626" s="17" t="s">
        <v>555</v>
      </c>
      <c r="K626" s="17" t="s">
        <v>561</v>
      </c>
      <c r="L626" s="17" t="s">
        <v>16424</v>
      </c>
      <c r="M626" s="17" t="s">
        <v>16427</v>
      </c>
      <c r="N626" s="17" t="s">
        <v>5190</v>
      </c>
      <c r="O626" s="236" t="s">
        <v>5191</v>
      </c>
      <c r="P626" s="17">
        <v>1</v>
      </c>
      <c r="Q626" s="17">
        <v>1</v>
      </c>
      <c r="R626" s="17" t="e">
        <v>#REF!</v>
      </c>
    </row>
    <row r="627" spans="1:18" x14ac:dyDescent="0.45">
      <c r="A627" s="258">
        <v>622</v>
      </c>
      <c r="B627" s="259" t="s">
        <v>16428</v>
      </c>
      <c r="C627" s="263" t="s">
        <v>1866</v>
      </c>
      <c r="D627" s="17" t="s">
        <v>3612</v>
      </c>
      <c r="E627" s="261" t="s">
        <v>20538</v>
      </c>
      <c r="F627" s="234" t="s">
        <v>20542</v>
      </c>
      <c r="G627" s="262">
        <v>5</v>
      </c>
      <c r="H627" s="17" t="s">
        <v>2988</v>
      </c>
      <c r="I627" s="17" t="s">
        <v>553</v>
      </c>
      <c r="J627" s="17" t="s">
        <v>555</v>
      </c>
      <c r="K627" s="17" t="s">
        <v>561</v>
      </c>
      <c r="L627" s="17" t="s">
        <v>16424</v>
      </c>
      <c r="M627" s="17" t="s">
        <v>16428</v>
      </c>
      <c r="N627" s="17" t="s">
        <v>5190</v>
      </c>
      <c r="O627" s="236" t="s">
        <v>5191</v>
      </c>
      <c r="P627" s="17">
        <v>3</v>
      </c>
      <c r="Q627" s="17">
        <v>3</v>
      </c>
      <c r="R627" s="17" t="e">
        <v>#REF!</v>
      </c>
    </row>
    <row r="628" spans="1:18" x14ac:dyDescent="0.45">
      <c r="A628" s="258">
        <v>623</v>
      </c>
      <c r="B628" s="259" t="s">
        <v>563</v>
      </c>
      <c r="C628" s="263" t="s">
        <v>1867</v>
      </c>
      <c r="D628" s="17" t="s">
        <v>3613</v>
      </c>
      <c r="E628" s="261" t="s">
        <v>20537</v>
      </c>
      <c r="F628" s="234" t="s">
        <v>20553</v>
      </c>
      <c r="G628" s="262">
        <v>3</v>
      </c>
      <c r="H628" s="17" t="s">
        <v>2986</v>
      </c>
      <c r="I628" s="17" t="s">
        <v>553</v>
      </c>
      <c r="J628" s="17" t="s">
        <v>555</v>
      </c>
      <c r="K628" s="17" t="s">
        <v>563</v>
      </c>
      <c r="L628" s="17" t="s">
        <v>5190</v>
      </c>
      <c r="M628" s="17" t="s">
        <v>5190</v>
      </c>
      <c r="N628" s="17" t="s">
        <v>5190</v>
      </c>
      <c r="O628" s="236" t="s">
        <v>26520</v>
      </c>
      <c r="P628" s="17">
        <v>0</v>
      </c>
      <c r="Q628" s="17">
        <v>0</v>
      </c>
      <c r="R628" s="17" t="e">
        <v>#REF!</v>
      </c>
    </row>
    <row r="629" spans="1:18" x14ac:dyDescent="0.45">
      <c r="A629" s="258">
        <v>624</v>
      </c>
      <c r="B629" s="259" t="s">
        <v>16429</v>
      </c>
      <c r="C629" s="263" t="s">
        <v>1868</v>
      </c>
      <c r="D629" s="17" t="s">
        <v>3614</v>
      </c>
      <c r="E629" s="261" t="s">
        <v>20536</v>
      </c>
      <c r="F629" s="234" t="s">
        <v>20537</v>
      </c>
      <c r="G629" s="262">
        <v>4</v>
      </c>
      <c r="H629" s="17" t="s">
        <v>2987</v>
      </c>
      <c r="I629" s="17" t="s">
        <v>553</v>
      </c>
      <c r="J629" s="17" t="s">
        <v>555</v>
      </c>
      <c r="K629" s="17" t="s">
        <v>563</v>
      </c>
      <c r="L629" s="17" t="s">
        <v>16429</v>
      </c>
      <c r="M629" s="17" t="s">
        <v>5190</v>
      </c>
      <c r="N629" s="17" t="s">
        <v>5190</v>
      </c>
      <c r="O629" s="236" t="s">
        <v>26520</v>
      </c>
      <c r="P629" s="17">
        <v>0</v>
      </c>
      <c r="Q629" s="17">
        <v>0</v>
      </c>
      <c r="R629" s="17" t="e">
        <v>#REF!</v>
      </c>
    </row>
    <row r="630" spans="1:18" x14ac:dyDescent="0.45">
      <c r="A630" s="258">
        <v>625</v>
      </c>
      <c r="B630" s="259" t="s">
        <v>16430</v>
      </c>
      <c r="C630" s="263" t="s">
        <v>1869</v>
      </c>
      <c r="D630" s="17" t="s">
        <v>3615</v>
      </c>
      <c r="E630" s="261" t="s">
        <v>20535</v>
      </c>
      <c r="F630" s="234" t="s">
        <v>20536</v>
      </c>
      <c r="G630" s="262">
        <v>5</v>
      </c>
      <c r="H630" s="17" t="s">
        <v>2988</v>
      </c>
      <c r="I630" s="17" t="s">
        <v>553</v>
      </c>
      <c r="J630" s="17" t="s">
        <v>555</v>
      </c>
      <c r="K630" s="17" t="s">
        <v>563</v>
      </c>
      <c r="L630" s="17" t="s">
        <v>16429</v>
      </c>
      <c r="M630" s="17" t="s">
        <v>16430</v>
      </c>
      <c r="N630" s="17" t="s">
        <v>5191</v>
      </c>
      <c r="O630" s="236" t="s">
        <v>5191</v>
      </c>
      <c r="P630" s="17">
        <v>1</v>
      </c>
      <c r="Q630" s="17">
        <v>1</v>
      </c>
      <c r="R630" s="17" t="e">
        <v>#REF!</v>
      </c>
    </row>
    <row r="631" spans="1:18" x14ac:dyDescent="0.45">
      <c r="A631" s="258">
        <v>626</v>
      </c>
      <c r="B631" s="259" t="s">
        <v>16431</v>
      </c>
      <c r="C631" s="263" t="s">
        <v>1870</v>
      </c>
      <c r="D631" s="17" t="s">
        <v>3616</v>
      </c>
      <c r="E631" s="261" t="s">
        <v>20534</v>
      </c>
      <c r="F631" s="234" t="s">
        <v>20537</v>
      </c>
      <c r="G631" s="262">
        <v>4</v>
      </c>
      <c r="H631" s="17" t="s">
        <v>2987</v>
      </c>
      <c r="I631" s="17" t="s">
        <v>553</v>
      </c>
      <c r="J631" s="17" t="s">
        <v>555</v>
      </c>
      <c r="K631" s="17" t="s">
        <v>563</v>
      </c>
      <c r="L631" s="17" t="s">
        <v>16431</v>
      </c>
      <c r="M631" s="17" t="s">
        <v>5190</v>
      </c>
      <c r="N631" s="17" t="s">
        <v>5190</v>
      </c>
      <c r="O631" s="236" t="s">
        <v>26520</v>
      </c>
      <c r="P631" s="17">
        <v>0</v>
      </c>
      <c r="Q631" s="17">
        <v>0</v>
      </c>
      <c r="R631" s="17" t="e">
        <v>#REF!</v>
      </c>
    </row>
    <row r="632" spans="1:18" x14ac:dyDescent="0.45">
      <c r="A632" s="258">
        <v>627</v>
      </c>
      <c r="B632" s="259" t="s">
        <v>16432</v>
      </c>
      <c r="C632" s="263" t="s">
        <v>1870</v>
      </c>
      <c r="D632" s="17" t="s">
        <v>3617</v>
      </c>
      <c r="E632" s="261" t="s">
        <v>20533</v>
      </c>
      <c r="F632" s="234" t="s">
        <v>20534</v>
      </c>
      <c r="G632" s="262">
        <v>5</v>
      </c>
      <c r="H632" s="17" t="s">
        <v>2988</v>
      </c>
      <c r="I632" s="17" t="s">
        <v>553</v>
      </c>
      <c r="J632" s="17" t="s">
        <v>555</v>
      </c>
      <c r="K632" s="17" t="s">
        <v>563</v>
      </c>
      <c r="L632" s="17" t="s">
        <v>16431</v>
      </c>
      <c r="M632" s="17" t="s">
        <v>16432</v>
      </c>
      <c r="N632" s="17" t="s">
        <v>5191</v>
      </c>
      <c r="O632" s="236" t="s">
        <v>5191</v>
      </c>
      <c r="P632" s="17">
        <v>3</v>
      </c>
      <c r="Q632" s="17">
        <v>3</v>
      </c>
      <c r="R632" s="17" t="e">
        <v>#REF!</v>
      </c>
    </row>
    <row r="633" spans="1:18" ht="25.5" x14ac:dyDescent="0.45">
      <c r="A633" s="258">
        <v>628</v>
      </c>
      <c r="B633" s="259" t="s">
        <v>16433</v>
      </c>
      <c r="C633" s="263" t="s">
        <v>1871</v>
      </c>
      <c r="D633" s="17" t="s">
        <v>3618</v>
      </c>
      <c r="E633" s="261" t="s">
        <v>20532</v>
      </c>
      <c r="F633" s="234" t="s">
        <v>20537</v>
      </c>
      <c r="G633" s="262">
        <v>4</v>
      </c>
      <c r="H633" s="17" t="s">
        <v>2987</v>
      </c>
      <c r="I633" s="17" t="s">
        <v>553</v>
      </c>
      <c r="J633" s="17" t="s">
        <v>555</v>
      </c>
      <c r="K633" s="17" t="s">
        <v>563</v>
      </c>
      <c r="L633" s="17" t="s">
        <v>16433</v>
      </c>
      <c r="M633" s="17" t="s">
        <v>5190</v>
      </c>
      <c r="N633" s="17" t="s">
        <v>5190</v>
      </c>
      <c r="O633" s="236" t="s">
        <v>26520</v>
      </c>
      <c r="P633" s="17">
        <v>0</v>
      </c>
      <c r="Q633" s="17">
        <v>0</v>
      </c>
      <c r="R633" s="17" t="e">
        <v>#REF!</v>
      </c>
    </row>
    <row r="634" spans="1:18" ht="25.5" x14ac:dyDescent="0.45">
      <c r="A634" s="258">
        <v>629</v>
      </c>
      <c r="B634" s="259" t="s">
        <v>16434</v>
      </c>
      <c r="C634" s="263" t="s">
        <v>1872</v>
      </c>
      <c r="D634" s="17" t="s">
        <v>3619</v>
      </c>
      <c r="E634" s="261" t="s">
        <v>20531</v>
      </c>
      <c r="F634" s="234" t="s">
        <v>20532</v>
      </c>
      <c r="G634" s="262">
        <v>5</v>
      </c>
      <c r="H634" s="17" t="s">
        <v>2988</v>
      </c>
      <c r="I634" s="17" t="s">
        <v>553</v>
      </c>
      <c r="J634" s="17" t="s">
        <v>555</v>
      </c>
      <c r="K634" s="17" t="s">
        <v>563</v>
      </c>
      <c r="L634" s="17" t="s">
        <v>16433</v>
      </c>
      <c r="M634" s="17" t="s">
        <v>16434</v>
      </c>
      <c r="N634" s="17" t="s">
        <v>5190</v>
      </c>
      <c r="O634" s="236" t="s">
        <v>5191</v>
      </c>
      <c r="P634" s="17">
        <v>2</v>
      </c>
      <c r="Q634" s="17">
        <v>2</v>
      </c>
      <c r="R634" s="17" t="e">
        <v>#REF!</v>
      </c>
    </row>
    <row r="635" spans="1:18" ht="25.5" x14ac:dyDescent="0.45">
      <c r="A635" s="258">
        <v>630</v>
      </c>
      <c r="B635" s="259" t="s">
        <v>16435</v>
      </c>
      <c r="C635" s="263" t="s">
        <v>1873</v>
      </c>
      <c r="D635" s="17" t="s">
        <v>3620</v>
      </c>
      <c r="E635" s="261" t="s">
        <v>20530</v>
      </c>
      <c r="F635" s="234" t="s">
        <v>20532</v>
      </c>
      <c r="G635" s="262">
        <v>5</v>
      </c>
      <c r="H635" s="17" t="s">
        <v>2988</v>
      </c>
      <c r="I635" s="17" t="s">
        <v>553</v>
      </c>
      <c r="J635" s="17" t="s">
        <v>555</v>
      </c>
      <c r="K635" s="17" t="s">
        <v>563</v>
      </c>
      <c r="L635" s="17" t="s">
        <v>16433</v>
      </c>
      <c r="M635" s="17" t="s">
        <v>16435</v>
      </c>
      <c r="N635" s="17" t="s">
        <v>5190</v>
      </c>
      <c r="O635" s="236" t="s">
        <v>5191</v>
      </c>
      <c r="P635" s="17">
        <v>1</v>
      </c>
      <c r="Q635" s="17">
        <v>1</v>
      </c>
      <c r="R635" s="17" t="e">
        <v>#REF!</v>
      </c>
    </row>
    <row r="636" spans="1:18" x14ac:dyDescent="0.45">
      <c r="A636" s="258">
        <v>631</v>
      </c>
      <c r="B636" s="259" t="s">
        <v>565</v>
      </c>
      <c r="C636" s="263" t="s">
        <v>1874</v>
      </c>
      <c r="D636" s="17" t="s">
        <v>3621</v>
      </c>
      <c r="E636" s="261" t="s">
        <v>20529</v>
      </c>
      <c r="F636" s="234" t="s">
        <v>20553</v>
      </c>
      <c r="G636" s="262">
        <v>3</v>
      </c>
      <c r="H636" s="17" t="s">
        <v>2986</v>
      </c>
      <c r="I636" s="17" t="s">
        <v>553</v>
      </c>
      <c r="J636" s="17" t="s">
        <v>555</v>
      </c>
      <c r="K636" s="17" t="s">
        <v>565</v>
      </c>
      <c r="L636" s="17" t="s">
        <v>5190</v>
      </c>
      <c r="M636" s="17" t="s">
        <v>5190</v>
      </c>
      <c r="N636" s="17" t="s">
        <v>5190</v>
      </c>
      <c r="O636" s="236" t="s">
        <v>26520</v>
      </c>
      <c r="P636" s="17">
        <v>0</v>
      </c>
      <c r="Q636" s="17">
        <v>0</v>
      </c>
      <c r="R636" s="17" t="e">
        <v>#REF!</v>
      </c>
    </row>
    <row r="637" spans="1:18" x14ac:dyDescent="0.45">
      <c r="A637" s="258">
        <v>632</v>
      </c>
      <c r="B637" s="259" t="s">
        <v>16436</v>
      </c>
      <c r="C637" s="263" t="s">
        <v>1875</v>
      </c>
      <c r="D637" s="17" t="s">
        <v>3622</v>
      </c>
      <c r="E637" s="261" t="s">
        <v>20528</v>
      </c>
      <c r="F637" s="234" t="s">
        <v>20529</v>
      </c>
      <c r="G637" s="262">
        <v>4</v>
      </c>
      <c r="H637" s="17" t="s">
        <v>2987</v>
      </c>
      <c r="I637" s="17" t="s">
        <v>553</v>
      </c>
      <c r="J637" s="17" t="s">
        <v>555</v>
      </c>
      <c r="K637" s="17" t="s">
        <v>565</v>
      </c>
      <c r="L637" s="17" t="s">
        <v>16436</v>
      </c>
      <c r="M637" s="17" t="s">
        <v>5190</v>
      </c>
      <c r="N637" s="17" t="s">
        <v>5190</v>
      </c>
      <c r="O637" s="236" t="s">
        <v>26520</v>
      </c>
      <c r="P637" s="17">
        <v>0</v>
      </c>
      <c r="Q637" s="17">
        <v>0</v>
      </c>
      <c r="R637" s="17" t="e">
        <v>#REF!</v>
      </c>
    </row>
    <row r="638" spans="1:18" x14ac:dyDescent="0.45">
      <c r="A638" s="258">
        <v>633</v>
      </c>
      <c r="B638" s="259" t="s">
        <v>16437</v>
      </c>
      <c r="C638" s="263" t="s">
        <v>1876</v>
      </c>
      <c r="D638" s="17" t="s">
        <v>3623</v>
      </c>
      <c r="E638" s="261" t="s">
        <v>20527</v>
      </c>
      <c r="F638" s="234" t="s">
        <v>20528</v>
      </c>
      <c r="G638" s="262">
        <v>5</v>
      </c>
      <c r="H638" s="17" t="s">
        <v>2988</v>
      </c>
      <c r="I638" s="17" t="s">
        <v>553</v>
      </c>
      <c r="J638" s="17" t="s">
        <v>555</v>
      </c>
      <c r="K638" s="17" t="s">
        <v>565</v>
      </c>
      <c r="L638" s="17" t="s">
        <v>16436</v>
      </c>
      <c r="M638" s="17" t="s">
        <v>16437</v>
      </c>
      <c r="N638" s="17" t="s">
        <v>5190</v>
      </c>
      <c r="O638" s="236" t="s">
        <v>5191</v>
      </c>
      <c r="P638" s="17">
        <v>2</v>
      </c>
      <c r="Q638" s="17">
        <v>2</v>
      </c>
      <c r="R638" s="17" t="e">
        <v>#REF!</v>
      </c>
    </row>
    <row r="639" spans="1:18" x14ac:dyDescent="0.45">
      <c r="A639" s="258">
        <v>634</v>
      </c>
      <c r="B639" s="259" t="s">
        <v>16438</v>
      </c>
      <c r="C639" s="263" t="s">
        <v>1877</v>
      </c>
      <c r="D639" s="17" t="s">
        <v>3624</v>
      </c>
      <c r="E639" s="261" t="s">
        <v>20526</v>
      </c>
      <c r="F639" s="234" t="s">
        <v>20528</v>
      </c>
      <c r="G639" s="262">
        <v>5</v>
      </c>
      <c r="H639" s="17" t="s">
        <v>2988</v>
      </c>
      <c r="I639" s="17" t="s">
        <v>553</v>
      </c>
      <c r="J639" s="17" t="s">
        <v>555</v>
      </c>
      <c r="K639" s="17" t="s">
        <v>565</v>
      </c>
      <c r="L639" s="17" t="s">
        <v>16436</v>
      </c>
      <c r="M639" s="17" t="s">
        <v>16438</v>
      </c>
      <c r="N639" s="17" t="s">
        <v>5190</v>
      </c>
      <c r="O639" s="236" t="s">
        <v>5191</v>
      </c>
      <c r="P639" s="17">
        <v>1</v>
      </c>
      <c r="Q639" s="17">
        <v>1</v>
      </c>
      <c r="R639" s="17" t="e">
        <v>#REF!</v>
      </c>
    </row>
    <row r="640" spans="1:18" x14ac:dyDescent="0.45">
      <c r="A640" s="258">
        <v>635</v>
      </c>
      <c r="B640" s="259" t="s">
        <v>16439</v>
      </c>
      <c r="C640" s="263" t="s">
        <v>1878</v>
      </c>
      <c r="D640" s="17" t="s">
        <v>3625</v>
      </c>
      <c r="E640" s="261" t="s">
        <v>20525</v>
      </c>
      <c r="F640" s="234" t="s">
        <v>20528</v>
      </c>
      <c r="G640" s="262">
        <v>5</v>
      </c>
      <c r="H640" s="17" t="s">
        <v>2988</v>
      </c>
      <c r="I640" s="17" t="s">
        <v>553</v>
      </c>
      <c r="J640" s="17" t="s">
        <v>555</v>
      </c>
      <c r="K640" s="17" t="s">
        <v>565</v>
      </c>
      <c r="L640" s="17" t="s">
        <v>16436</v>
      </c>
      <c r="M640" s="17" t="s">
        <v>16439</v>
      </c>
      <c r="N640" s="17" t="s">
        <v>5190</v>
      </c>
      <c r="O640" s="236" t="s">
        <v>5191</v>
      </c>
      <c r="P640" s="17">
        <v>1</v>
      </c>
      <c r="Q640" s="17">
        <v>1</v>
      </c>
      <c r="R640" s="17" t="e">
        <v>#REF!</v>
      </c>
    </row>
    <row r="641" spans="1:18" x14ac:dyDescent="0.45">
      <c r="A641" s="258">
        <v>636</v>
      </c>
      <c r="B641" s="259" t="s">
        <v>16440</v>
      </c>
      <c r="C641" s="263" t="s">
        <v>1879</v>
      </c>
      <c r="D641" s="17" t="s">
        <v>3626</v>
      </c>
      <c r="E641" s="261" t="s">
        <v>20524</v>
      </c>
      <c r="F641" s="234" t="s">
        <v>20529</v>
      </c>
      <c r="G641" s="262">
        <v>4</v>
      </c>
      <c r="H641" s="17" t="s">
        <v>2987</v>
      </c>
      <c r="I641" s="17" t="s">
        <v>553</v>
      </c>
      <c r="J641" s="17" t="s">
        <v>555</v>
      </c>
      <c r="K641" s="17" t="s">
        <v>565</v>
      </c>
      <c r="L641" s="17" t="s">
        <v>16440</v>
      </c>
      <c r="M641" s="17" t="s">
        <v>5190</v>
      </c>
      <c r="N641" s="17" t="s">
        <v>5190</v>
      </c>
      <c r="O641" s="236" t="s">
        <v>26520</v>
      </c>
      <c r="P641" s="17">
        <v>0</v>
      </c>
      <c r="Q641" s="17">
        <v>0</v>
      </c>
      <c r="R641" s="17" t="e">
        <v>#REF!</v>
      </c>
    </row>
    <row r="642" spans="1:18" x14ac:dyDescent="0.45">
      <c r="A642" s="258">
        <v>637</v>
      </c>
      <c r="B642" s="259" t="s">
        <v>16441</v>
      </c>
      <c r="C642" s="263" t="s">
        <v>1880</v>
      </c>
      <c r="D642" s="17" t="s">
        <v>3627</v>
      </c>
      <c r="E642" s="261" t="s">
        <v>20523</v>
      </c>
      <c r="F642" s="234" t="s">
        <v>20524</v>
      </c>
      <c r="G642" s="262">
        <v>5</v>
      </c>
      <c r="H642" s="17" t="s">
        <v>2988</v>
      </c>
      <c r="I642" s="17" t="s">
        <v>553</v>
      </c>
      <c r="J642" s="17" t="s">
        <v>555</v>
      </c>
      <c r="K642" s="17" t="s">
        <v>565</v>
      </c>
      <c r="L642" s="17" t="s">
        <v>16440</v>
      </c>
      <c r="M642" s="17" t="s">
        <v>16441</v>
      </c>
      <c r="N642" s="17" t="s">
        <v>5190</v>
      </c>
      <c r="O642" s="236" t="s">
        <v>5191</v>
      </c>
      <c r="P642" s="17">
        <v>1</v>
      </c>
      <c r="Q642" s="17">
        <v>1</v>
      </c>
      <c r="R642" s="17" t="e">
        <v>#REF!</v>
      </c>
    </row>
    <row r="643" spans="1:18" x14ac:dyDescent="0.45">
      <c r="A643" s="258">
        <v>638</v>
      </c>
      <c r="B643" s="259" t="s">
        <v>16442</v>
      </c>
      <c r="C643" s="263" t="s">
        <v>1881</v>
      </c>
      <c r="D643" s="17" t="s">
        <v>3628</v>
      </c>
      <c r="E643" s="261" t="s">
        <v>20522</v>
      </c>
      <c r="F643" s="234" t="s">
        <v>20524</v>
      </c>
      <c r="G643" s="262">
        <v>5</v>
      </c>
      <c r="H643" s="17" t="s">
        <v>2988</v>
      </c>
      <c r="I643" s="17" t="s">
        <v>553</v>
      </c>
      <c r="J643" s="17" t="s">
        <v>555</v>
      </c>
      <c r="K643" s="17" t="s">
        <v>565</v>
      </c>
      <c r="L643" s="17" t="s">
        <v>16440</v>
      </c>
      <c r="M643" s="17" t="s">
        <v>16442</v>
      </c>
      <c r="N643" s="17" t="s">
        <v>5190</v>
      </c>
      <c r="O643" s="236" t="s">
        <v>5191</v>
      </c>
      <c r="P643" s="17">
        <v>1</v>
      </c>
      <c r="Q643" s="17">
        <v>1</v>
      </c>
      <c r="R643" s="17" t="e">
        <v>#REF!</v>
      </c>
    </row>
    <row r="644" spans="1:18" x14ac:dyDescent="0.45">
      <c r="A644" s="258">
        <v>639</v>
      </c>
      <c r="B644" s="259" t="s">
        <v>16443</v>
      </c>
      <c r="C644" s="263" t="s">
        <v>1882</v>
      </c>
      <c r="D644" s="17" t="s">
        <v>3629</v>
      </c>
      <c r="E644" s="261" t="s">
        <v>20521</v>
      </c>
      <c r="F644" s="234" t="s">
        <v>20524</v>
      </c>
      <c r="G644" s="262">
        <v>5</v>
      </c>
      <c r="H644" s="17" t="s">
        <v>2988</v>
      </c>
      <c r="I644" s="17" t="s">
        <v>553</v>
      </c>
      <c r="J644" s="17" t="s">
        <v>555</v>
      </c>
      <c r="K644" s="17" t="s">
        <v>565</v>
      </c>
      <c r="L644" s="17" t="s">
        <v>16440</v>
      </c>
      <c r="M644" s="17" t="s">
        <v>16443</v>
      </c>
      <c r="N644" s="17" t="s">
        <v>5190</v>
      </c>
      <c r="O644" s="236" t="s">
        <v>5191</v>
      </c>
      <c r="P644" s="17">
        <v>1</v>
      </c>
      <c r="Q644" s="17">
        <v>1</v>
      </c>
      <c r="R644" s="17" t="e">
        <v>#REF!</v>
      </c>
    </row>
    <row r="645" spans="1:18" x14ac:dyDescent="0.45">
      <c r="A645" s="258">
        <v>640</v>
      </c>
      <c r="B645" s="259" t="s">
        <v>569</v>
      </c>
      <c r="C645" s="263" t="s">
        <v>1883</v>
      </c>
      <c r="D645" s="17" t="s">
        <v>3630</v>
      </c>
      <c r="E645" s="261" t="s">
        <v>20520</v>
      </c>
      <c r="F645" s="234" t="s">
        <v>20882</v>
      </c>
      <c r="G645" s="262">
        <v>2</v>
      </c>
      <c r="H645" s="17" t="s">
        <v>2985</v>
      </c>
      <c r="I645" s="17" t="s">
        <v>553</v>
      </c>
      <c r="J645" s="17" t="s">
        <v>569</v>
      </c>
      <c r="K645" s="17" t="s">
        <v>5190</v>
      </c>
      <c r="L645" s="17" t="s">
        <v>5190</v>
      </c>
      <c r="M645" s="17" t="s">
        <v>5190</v>
      </c>
      <c r="N645" s="17" t="s">
        <v>5190</v>
      </c>
      <c r="O645" s="236" t="s">
        <v>26520</v>
      </c>
      <c r="P645" s="17">
        <v>0</v>
      </c>
      <c r="Q645" s="17">
        <v>0</v>
      </c>
      <c r="R645" s="17" t="e">
        <v>#REF!</v>
      </c>
    </row>
    <row r="646" spans="1:18" x14ac:dyDescent="0.45">
      <c r="A646" s="258">
        <v>641</v>
      </c>
      <c r="B646" s="259" t="s">
        <v>16444</v>
      </c>
      <c r="C646" s="263" t="s">
        <v>1884</v>
      </c>
      <c r="D646" s="17" t="s">
        <v>3631</v>
      </c>
      <c r="E646" s="261" t="s">
        <v>20519</v>
      </c>
      <c r="F646" s="234" t="s">
        <v>20520</v>
      </c>
      <c r="G646" s="262">
        <v>3</v>
      </c>
      <c r="H646" s="17" t="s">
        <v>2986</v>
      </c>
      <c r="I646" s="17" t="s">
        <v>553</v>
      </c>
      <c r="J646" s="17" t="s">
        <v>569</v>
      </c>
      <c r="K646" s="17" t="s">
        <v>16444</v>
      </c>
      <c r="L646" s="17" t="s">
        <v>5190</v>
      </c>
      <c r="M646" s="17" t="s">
        <v>5190</v>
      </c>
      <c r="N646" s="17" t="s">
        <v>5190</v>
      </c>
      <c r="O646" s="236" t="s">
        <v>26520</v>
      </c>
      <c r="P646" s="17">
        <v>0</v>
      </c>
      <c r="Q646" s="17">
        <v>0</v>
      </c>
      <c r="R646" s="17" t="e">
        <v>#REF!</v>
      </c>
    </row>
    <row r="647" spans="1:18" x14ac:dyDescent="0.45">
      <c r="A647" s="258">
        <v>642</v>
      </c>
      <c r="B647" s="259" t="s">
        <v>16445</v>
      </c>
      <c r="C647" s="263" t="s">
        <v>1884</v>
      </c>
      <c r="D647" s="17" t="s">
        <v>3632</v>
      </c>
      <c r="E647" s="261" t="s">
        <v>20518</v>
      </c>
      <c r="F647" s="234" t="s">
        <v>20519</v>
      </c>
      <c r="G647" s="262">
        <v>4</v>
      </c>
      <c r="H647" s="17" t="s">
        <v>2987</v>
      </c>
      <c r="I647" s="17" t="s">
        <v>553</v>
      </c>
      <c r="J647" s="17" t="s">
        <v>569</v>
      </c>
      <c r="K647" s="17" t="s">
        <v>16444</v>
      </c>
      <c r="L647" s="17" t="s">
        <v>16445</v>
      </c>
      <c r="M647" s="17" t="s">
        <v>5190</v>
      </c>
      <c r="N647" s="17" t="s">
        <v>5190</v>
      </c>
      <c r="O647" s="236" t="s">
        <v>26520</v>
      </c>
      <c r="P647" s="17">
        <v>0</v>
      </c>
      <c r="Q647" s="17">
        <v>0</v>
      </c>
      <c r="R647" s="17" t="e">
        <v>#REF!</v>
      </c>
    </row>
    <row r="648" spans="1:18" x14ac:dyDescent="0.45">
      <c r="A648" s="258">
        <v>643</v>
      </c>
      <c r="B648" s="259" t="s">
        <v>16446</v>
      </c>
      <c r="C648" s="263" t="s">
        <v>1885</v>
      </c>
      <c r="D648" s="17" t="s">
        <v>3633</v>
      </c>
      <c r="E648" s="261" t="s">
        <v>20517</v>
      </c>
      <c r="F648" s="234" t="s">
        <v>20518</v>
      </c>
      <c r="G648" s="262">
        <v>5</v>
      </c>
      <c r="H648" s="17" t="s">
        <v>2988</v>
      </c>
      <c r="I648" s="17" t="s">
        <v>553</v>
      </c>
      <c r="J648" s="17" t="s">
        <v>569</v>
      </c>
      <c r="K648" s="17" t="s">
        <v>16444</v>
      </c>
      <c r="L648" s="17" t="s">
        <v>16445</v>
      </c>
      <c r="M648" s="17" t="s">
        <v>16446</v>
      </c>
      <c r="N648" s="17" t="s">
        <v>5190</v>
      </c>
      <c r="O648" s="236" t="s">
        <v>5191</v>
      </c>
      <c r="P648" s="17">
        <v>1</v>
      </c>
      <c r="Q648" s="17">
        <v>1</v>
      </c>
      <c r="R648" s="17" t="e">
        <v>#REF!</v>
      </c>
    </row>
    <row r="649" spans="1:18" x14ac:dyDescent="0.45">
      <c r="A649" s="258">
        <v>644</v>
      </c>
      <c r="B649" s="259" t="s">
        <v>16447</v>
      </c>
      <c r="C649" s="263" t="s">
        <v>1886</v>
      </c>
      <c r="D649" s="17" t="s">
        <v>3634</v>
      </c>
      <c r="E649" s="261" t="s">
        <v>20516</v>
      </c>
      <c r="F649" s="234" t="s">
        <v>20518</v>
      </c>
      <c r="G649" s="262">
        <v>5</v>
      </c>
      <c r="H649" s="17" t="s">
        <v>2988</v>
      </c>
      <c r="I649" s="17" t="s">
        <v>553</v>
      </c>
      <c r="J649" s="17" t="s">
        <v>569</v>
      </c>
      <c r="K649" s="17" t="s">
        <v>16444</v>
      </c>
      <c r="L649" s="17" t="s">
        <v>16445</v>
      </c>
      <c r="M649" s="17" t="s">
        <v>16447</v>
      </c>
      <c r="N649" s="17" t="s">
        <v>5190</v>
      </c>
      <c r="O649" s="236" t="s">
        <v>5191</v>
      </c>
      <c r="P649" s="17">
        <v>1</v>
      </c>
      <c r="Q649" s="17">
        <v>1</v>
      </c>
      <c r="R649" s="17" t="e">
        <v>#REF!</v>
      </c>
    </row>
    <row r="650" spans="1:18" x14ac:dyDescent="0.45">
      <c r="A650" s="258">
        <v>645</v>
      </c>
      <c r="B650" s="259" t="s">
        <v>16448</v>
      </c>
      <c r="C650" s="263" t="s">
        <v>1887</v>
      </c>
      <c r="D650" s="17" t="s">
        <v>3635</v>
      </c>
      <c r="E650" s="261" t="s">
        <v>20515</v>
      </c>
      <c r="F650" s="234" t="s">
        <v>20518</v>
      </c>
      <c r="G650" s="262">
        <v>5</v>
      </c>
      <c r="H650" s="17" t="s">
        <v>2988</v>
      </c>
      <c r="I650" s="17" t="s">
        <v>553</v>
      </c>
      <c r="J650" s="17" t="s">
        <v>569</v>
      </c>
      <c r="K650" s="17" t="s">
        <v>16444</v>
      </c>
      <c r="L650" s="17" t="s">
        <v>16445</v>
      </c>
      <c r="M650" s="17" t="s">
        <v>16448</v>
      </c>
      <c r="N650" s="17" t="s">
        <v>5190</v>
      </c>
      <c r="O650" s="236" t="s">
        <v>5191</v>
      </c>
      <c r="P650" s="17">
        <v>1</v>
      </c>
      <c r="Q650" s="17">
        <v>1</v>
      </c>
      <c r="R650" s="17" t="e">
        <v>#REF!</v>
      </c>
    </row>
    <row r="651" spans="1:18" x14ac:dyDescent="0.45">
      <c r="A651" s="258">
        <v>646</v>
      </c>
      <c r="B651" s="259" t="s">
        <v>16449</v>
      </c>
      <c r="C651" s="263" t="s">
        <v>1888</v>
      </c>
      <c r="D651" s="17" t="s">
        <v>3636</v>
      </c>
      <c r="E651" s="261" t="s">
        <v>20514</v>
      </c>
      <c r="F651" s="234" t="s">
        <v>20518</v>
      </c>
      <c r="G651" s="262">
        <v>5</v>
      </c>
      <c r="H651" s="17" t="s">
        <v>2988</v>
      </c>
      <c r="I651" s="17" t="s">
        <v>553</v>
      </c>
      <c r="J651" s="17" t="s">
        <v>569</v>
      </c>
      <c r="K651" s="17" t="s">
        <v>16444</v>
      </c>
      <c r="L651" s="17" t="s">
        <v>16445</v>
      </c>
      <c r="M651" s="17" t="s">
        <v>16449</v>
      </c>
      <c r="N651" s="17" t="s">
        <v>5190</v>
      </c>
      <c r="O651" s="236" t="s">
        <v>5191</v>
      </c>
      <c r="P651" s="17">
        <v>1</v>
      </c>
      <c r="Q651" s="17">
        <v>1</v>
      </c>
      <c r="R651" s="17" t="e">
        <v>#REF!</v>
      </c>
    </row>
    <row r="652" spans="1:18" x14ac:dyDescent="0.45">
      <c r="A652" s="258">
        <v>647</v>
      </c>
      <c r="B652" s="259" t="s">
        <v>16450</v>
      </c>
      <c r="C652" s="263" t="s">
        <v>1889</v>
      </c>
      <c r="D652" s="17" t="s">
        <v>3637</v>
      </c>
      <c r="E652" s="261" t="s">
        <v>20513</v>
      </c>
      <c r="F652" s="234" t="s">
        <v>20518</v>
      </c>
      <c r="G652" s="262">
        <v>5</v>
      </c>
      <c r="H652" s="17" t="s">
        <v>2988</v>
      </c>
      <c r="I652" s="17" t="s">
        <v>553</v>
      </c>
      <c r="J652" s="17" t="s">
        <v>569</v>
      </c>
      <c r="K652" s="17" t="s">
        <v>16444</v>
      </c>
      <c r="L652" s="17" t="s">
        <v>16445</v>
      </c>
      <c r="M652" s="17" t="s">
        <v>16450</v>
      </c>
      <c r="N652" s="17" t="s">
        <v>5190</v>
      </c>
      <c r="O652" s="236" t="s">
        <v>5191</v>
      </c>
      <c r="P652" s="17">
        <v>2</v>
      </c>
      <c r="Q652" s="17">
        <v>2</v>
      </c>
      <c r="R652" s="17" t="e">
        <v>#REF!</v>
      </c>
    </row>
    <row r="653" spans="1:18" x14ac:dyDescent="0.45">
      <c r="A653" s="258">
        <v>648</v>
      </c>
      <c r="B653" s="259" t="s">
        <v>16451</v>
      </c>
      <c r="C653" s="263" t="s">
        <v>1890</v>
      </c>
      <c r="D653" s="17" t="s">
        <v>3638</v>
      </c>
      <c r="E653" s="261" t="s">
        <v>20512</v>
      </c>
      <c r="F653" s="234" t="s">
        <v>20520</v>
      </c>
      <c r="G653" s="262">
        <v>3</v>
      </c>
      <c r="H653" s="17" t="s">
        <v>2986</v>
      </c>
      <c r="I653" s="17" t="s">
        <v>553</v>
      </c>
      <c r="J653" s="17" t="s">
        <v>569</v>
      </c>
      <c r="K653" s="17" t="s">
        <v>16451</v>
      </c>
      <c r="L653" s="17" t="s">
        <v>5190</v>
      </c>
      <c r="M653" s="17" t="s">
        <v>5190</v>
      </c>
      <c r="N653" s="17" t="s">
        <v>5190</v>
      </c>
      <c r="O653" s="236" t="s">
        <v>26520</v>
      </c>
      <c r="P653" s="17">
        <v>0</v>
      </c>
      <c r="Q653" s="17">
        <v>0</v>
      </c>
      <c r="R653" s="17" t="e">
        <v>#REF!</v>
      </c>
    </row>
    <row r="654" spans="1:18" x14ac:dyDescent="0.45">
      <c r="A654" s="258">
        <v>649</v>
      </c>
      <c r="B654" s="259" t="s">
        <v>16452</v>
      </c>
      <c r="C654" s="263" t="s">
        <v>1890</v>
      </c>
      <c r="D654" s="17" t="s">
        <v>3639</v>
      </c>
      <c r="E654" s="261" t="s">
        <v>20511</v>
      </c>
      <c r="F654" s="234" t="s">
        <v>20512</v>
      </c>
      <c r="G654" s="262">
        <v>4</v>
      </c>
      <c r="H654" s="17" t="s">
        <v>2987</v>
      </c>
      <c r="I654" s="17" t="s">
        <v>553</v>
      </c>
      <c r="J654" s="17" t="s">
        <v>569</v>
      </c>
      <c r="K654" s="17" t="s">
        <v>16451</v>
      </c>
      <c r="L654" s="17" t="s">
        <v>16452</v>
      </c>
      <c r="M654" s="17" t="s">
        <v>5190</v>
      </c>
      <c r="N654" s="17" t="s">
        <v>5190</v>
      </c>
      <c r="O654" s="236" t="s">
        <v>26520</v>
      </c>
      <c r="P654" s="17">
        <v>0</v>
      </c>
      <c r="Q654" s="17">
        <v>0</v>
      </c>
      <c r="R654" s="17" t="e">
        <v>#REF!</v>
      </c>
    </row>
    <row r="655" spans="1:18" ht="25.5" x14ac:dyDescent="0.45">
      <c r="A655" s="258">
        <v>650</v>
      </c>
      <c r="B655" s="259" t="s">
        <v>16453</v>
      </c>
      <c r="C655" s="263" t="s">
        <v>1891</v>
      </c>
      <c r="D655" s="17" t="s">
        <v>3640</v>
      </c>
      <c r="E655" s="261" t="s">
        <v>20510</v>
      </c>
      <c r="F655" s="234" t="s">
        <v>20511</v>
      </c>
      <c r="G655" s="262">
        <v>5</v>
      </c>
      <c r="H655" s="17" t="s">
        <v>2988</v>
      </c>
      <c r="I655" s="17" t="s">
        <v>553</v>
      </c>
      <c r="J655" s="17" t="s">
        <v>569</v>
      </c>
      <c r="K655" s="17" t="s">
        <v>16451</v>
      </c>
      <c r="L655" s="17" t="s">
        <v>16452</v>
      </c>
      <c r="M655" s="17" t="s">
        <v>16453</v>
      </c>
      <c r="N655" s="17" t="s">
        <v>5190</v>
      </c>
      <c r="O655" s="236" t="s">
        <v>5191</v>
      </c>
      <c r="P655" s="17">
        <v>3</v>
      </c>
      <c r="Q655" s="17">
        <v>3</v>
      </c>
      <c r="R655" s="17" t="e">
        <v>#REF!</v>
      </c>
    </row>
    <row r="656" spans="1:18" x14ac:dyDescent="0.45">
      <c r="A656" s="258">
        <v>651</v>
      </c>
      <c r="B656" s="259" t="s">
        <v>16454</v>
      </c>
      <c r="C656" s="263" t="s">
        <v>1892</v>
      </c>
      <c r="D656" s="17" t="s">
        <v>3641</v>
      </c>
      <c r="E656" s="261" t="s">
        <v>20509</v>
      </c>
      <c r="F656" s="234" t="s">
        <v>20511</v>
      </c>
      <c r="G656" s="262">
        <v>5</v>
      </c>
      <c r="H656" s="17" t="s">
        <v>2988</v>
      </c>
      <c r="I656" s="17" t="s">
        <v>553</v>
      </c>
      <c r="J656" s="17" t="s">
        <v>569</v>
      </c>
      <c r="K656" s="17" t="s">
        <v>16451</v>
      </c>
      <c r="L656" s="17" t="s">
        <v>16452</v>
      </c>
      <c r="M656" s="17" t="s">
        <v>16454</v>
      </c>
      <c r="N656" s="17" t="s">
        <v>5190</v>
      </c>
      <c r="O656" s="236" t="s">
        <v>5191</v>
      </c>
      <c r="P656" s="17">
        <v>5</v>
      </c>
      <c r="Q656" s="17">
        <v>5</v>
      </c>
      <c r="R656" s="17" t="e">
        <v>#REF!</v>
      </c>
    </row>
    <row r="657" spans="1:18" x14ac:dyDescent="0.45">
      <c r="A657" s="258">
        <v>652</v>
      </c>
      <c r="B657" s="259" t="s">
        <v>16455</v>
      </c>
      <c r="C657" s="263" t="s">
        <v>1893</v>
      </c>
      <c r="D657" s="17" t="s">
        <v>3642</v>
      </c>
      <c r="E657" s="261" t="s">
        <v>20508</v>
      </c>
      <c r="F657" s="234" t="s">
        <v>20520</v>
      </c>
      <c r="G657" s="262">
        <v>3</v>
      </c>
      <c r="H657" s="17" t="s">
        <v>2986</v>
      </c>
      <c r="I657" s="17" t="s">
        <v>553</v>
      </c>
      <c r="J657" s="17" t="s">
        <v>569</v>
      </c>
      <c r="K657" s="17" t="s">
        <v>16455</v>
      </c>
      <c r="L657" s="17" t="s">
        <v>5190</v>
      </c>
      <c r="M657" s="17" t="s">
        <v>5190</v>
      </c>
      <c r="N657" s="17" t="s">
        <v>5190</v>
      </c>
      <c r="O657" s="236" t="s">
        <v>26520</v>
      </c>
      <c r="P657" s="17">
        <v>0</v>
      </c>
      <c r="Q657" s="17">
        <v>0</v>
      </c>
      <c r="R657" s="17" t="e">
        <v>#REF!</v>
      </c>
    </row>
    <row r="658" spans="1:18" x14ac:dyDescent="0.45">
      <c r="A658" s="258">
        <v>653</v>
      </c>
      <c r="B658" s="259" t="s">
        <v>16456</v>
      </c>
      <c r="C658" s="263" t="s">
        <v>1894</v>
      </c>
      <c r="D658" s="17" t="s">
        <v>3643</v>
      </c>
      <c r="E658" s="261" t="s">
        <v>20507</v>
      </c>
      <c r="F658" s="234" t="s">
        <v>20508</v>
      </c>
      <c r="G658" s="262">
        <v>4</v>
      </c>
      <c r="H658" s="17" t="s">
        <v>2987</v>
      </c>
      <c r="I658" s="17" t="s">
        <v>553</v>
      </c>
      <c r="J658" s="17" t="s">
        <v>569</v>
      </c>
      <c r="K658" s="17" t="s">
        <v>16455</v>
      </c>
      <c r="L658" s="17" t="s">
        <v>16456</v>
      </c>
      <c r="M658" s="17" t="s">
        <v>5190</v>
      </c>
      <c r="N658" s="17" t="s">
        <v>5190</v>
      </c>
      <c r="O658" s="236" t="s">
        <v>26520</v>
      </c>
      <c r="P658" s="17">
        <v>0</v>
      </c>
      <c r="Q658" s="17">
        <v>0</v>
      </c>
      <c r="R658" s="17" t="e">
        <v>#REF!</v>
      </c>
    </row>
    <row r="659" spans="1:18" x14ac:dyDescent="0.45">
      <c r="A659" s="258">
        <v>654</v>
      </c>
      <c r="B659" s="259" t="s">
        <v>16457</v>
      </c>
      <c r="C659" s="263" t="s">
        <v>1895</v>
      </c>
      <c r="D659" s="17" t="s">
        <v>3644</v>
      </c>
      <c r="E659" s="261" t="s">
        <v>20506</v>
      </c>
      <c r="F659" s="234" t="s">
        <v>20507</v>
      </c>
      <c r="G659" s="262">
        <v>5</v>
      </c>
      <c r="H659" s="17" t="s">
        <v>2988</v>
      </c>
      <c r="I659" s="17" t="s">
        <v>553</v>
      </c>
      <c r="J659" s="17" t="s">
        <v>569</v>
      </c>
      <c r="K659" s="17" t="s">
        <v>16455</v>
      </c>
      <c r="L659" s="17" t="s">
        <v>16456</v>
      </c>
      <c r="M659" s="17" t="s">
        <v>16457</v>
      </c>
      <c r="N659" s="17" t="s">
        <v>5190</v>
      </c>
      <c r="O659" s="236" t="s">
        <v>5191</v>
      </c>
      <c r="P659" s="17">
        <v>1</v>
      </c>
      <c r="Q659" s="17">
        <v>1</v>
      </c>
      <c r="R659" s="17" t="e">
        <v>#REF!</v>
      </c>
    </row>
    <row r="660" spans="1:18" x14ac:dyDescent="0.45">
      <c r="A660" s="258">
        <v>655</v>
      </c>
      <c r="B660" s="259" t="s">
        <v>16458</v>
      </c>
      <c r="C660" s="263" t="s">
        <v>1896</v>
      </c>
      <c r="D660" s="17" t="s">
        <v>3645</v>
      </c>
      <c r="E660" s="261" t="s">
        <v>20505</v>
      </c>
      <c r="F660" s="234" t="s">
        <v>20507</v>
      </c>
      <c r="G660" s="262">
        <v>5</v>
      </c>
      <c r="H660" s="17" t="s">
        <v>2988</v>
      </c>
      <c r="I660" s="17" t="s">
        <v>553</v>
      </c>
      <c r="J660" s="17" t="s">
        <v>569</v>
      </c>
      <c r="K660" s="17" t="s">
        <v>16455</v>
      </c>
      <c r="L660" s="17" t="s">
        <v>16456</v>
      </c>
      <c r="M660" s="17" t="s">
        <v>16458</v>
      </c>
      <c r="N660" s="17" t="s">
        <v>5190</v>
      </c>
      <c r="O660" s="236" t="s">
        <v>5191</v>
      </c>
      <c r="P660" s="17">
        <v>3</v>
      </c>
      <c r="Q660" s="17">
        <v>3</v>
      </c>
      <c r="R660" s="17" t="e">
        <v>#REF!</v>
      </c>
    </row>
    <row r="661" spans="1:18" x14ac:dyDescent="0.45">
      <c r="A661" s="258">
        <v>656</v>
      </c>
      <c r="B661" s="259" t="s">
        <v>16459</v>
      </c>
      <c r="C661" s="263" t="s">
        <v>1897</v>
      </c>
      <c r="D661" s="17" t="s">
        <v>3646</v>
      </c>
      <c r="E661" s="261" t="s">
        <v>20504</v>
      </c>
      <c r="F661" s="234" t="s">
        <v>20507</v>
      </c>
      <c r="G661" s="262">
        <v>5</v>
      </c>
      <c r="H661" s="17" t="s">
        <v>2988</v>
      </c>
      <c r="I661" s="17" t="s">
        <v>553</v>
      </c>
      <c r="J661" s="17" t="s">
        <v>569</v>
      </c>
      <c r="K661" s="17" t="s">
        <v>16455</v>
      </c>
      <c r="L661" s="17" t="s">
        <v>16456</v>
      </c>
      <c r="M661" s="17" t="s">
        <v>16459</v>
      </c>
      <c r="N661" s="17" t="s">
        <v>5190</v>
      </c>
      <c r="O661" s="236" t="s">
        <v>5191</v>
      </c>
      <c r="P661" s="17">
        <v>6</v>
      </c>
      <c r="Q661" s="17">
        <v>6</v>
      </c>
      <c r="R661" s="17" t="e">
        <v>#REF!</v>
      </c>
    </row>
    <row r="662" spans="1:18" x14ac:dyDescent="0.45">
      <c r="A662" s="258">
        <v>657</v>
      </c>
      <c r="B662" s="259" t="s">
        <v>16460</v>
      </c>
      <c r="C662" s="263" t="s">
        <v>1898</v>
      </c>
      <c r="D662" s="17" t="s">
        <v>3647</v>
      </c>
      <c r="E662" s="261" t="s">
        <v>20503</v>
      </c>
      <c r="F662" s="234" t="s">
        <v>20508</v>
      </c>
      <c r="G662" s="262">
        <v>4</v>
      </c>
      <c r="H662" s="17" t="s">
        <v>2987</v>
      </c>
      <c r="I662" s="17" t="s">
        <v>553</v>
      </c>
      <c r="J662" s="17" t="s">
        <v>569</v>
      </c>
      <c r="K662" s="17" t="s">
        <v>16455</v>
      </c>
      <c r="L662" s="17" t="s">
        <v>16460</v>
      </c>
      <c r="M662" s="17" t="s">
        <v>5190</v>
      </c>
      <c r="N662" s="17" t="s">
        <v>5190</v>
      </c>
      <c r="O662" s="236" t="s">
        <v>26520</v>
      </c>
      <c r="P662" s="17">
        <v>0</v>
      </c>
      <c r="Q662" s="17">
        <v>0</v>
      </c>
      <c r="R662" s="17" t="e">
        <v>#REF!</v>
      </c>
    </row>
    <row r="663" spans="1:18" x14ac:dyDescent="0.45">
      <c r="A663" s="258">
        <v>658</v>
      </c>
      <c r="B663" s="259" t="s">
        <v>16461</v>
      </c>
      <c r="C663" s="263" t="s">
        <v>1899</v>
      </c>
      <c r="D663" s="17" t="s">
        <v>3648</v>
      </c>
      <c r="E663" s="261" t="s">
        <v>20502</v>
      </c>
      <c r="F663" s="234" t="s">
        <v>20503</v>
      </c>
      <c r="G663" s="262">
        <v>5</v>
      </c>
      <c r="H663" s="17" t="s">
        <v>2988</v>
      </c>
      <c r="I663" s="17" t="s">
        <v>553</v>
      </c>
      <c r="J663" s="17" t="s">
        <v>569</v>
      </c>
      <c r="K663" s="17" t="s">
        <v>16455</v>
      </c>
      <c r="L663" s="17" t="s">
        <v>16460</v>
      </c>
      <c r="M663" s="17" t="s">
        <v>16461</v>
      </c>
      <c r="N663" s="17" t="s">
        <v>5190</v>
      </c>
      <c r="O663" s="236" t="s">
        <v>5191</v>
      </c>
      <c r="P663" s="17">
        <v>1</v>
      </c>
      <c r="Q663" s="17">
        <v>1</v>
      </c>
      <c r="R663" s="17" t="e">
        <v>#REF!</v>
      </c>
    </row>
    <row r="664" spans="1:18" x14ac:dyDescent="0.45">
      <c r="A664" s="258">
        <v>659</v>
      </c>
      <c r="B664" s="259" t="s">
        <v>16462</v>
      </c>
      <c r="C664" s="263" t="s">
        <v>1900</v>
      </c>
      <c r="D664" s="17" t="s">
        <v>3649</v>
      </c>
      <c r="E664" s="261" t="s">
        <v>20501</v>
      </c>
      <c r="F664" s="234" t="s">
        <v>20503</v>
      </c>
      <c r="G664" s="262">
        <v>5</v>
      </c>
      <c r="H664" s="17" t="s">
        <v>2988</v>
      </c>
      <c r="I664" s="17" t="s">
        <v>553</v>
      </c>
      <c r="J664" s="17" t="s">
        <v>569</v>
      </c>
      <c r="K664" s="17" t="s">
        <v>16455</v>
      </c>
      <c r="L664" s="17" t="s">
        <v>16460</v>
      </c>
      <c r="M664" s="17" t="s">
        <v>16462</v>
      </c>
      <c r="N664" s="17" t="s">
        <v>5190</v>
      </c>
      <c r="O664" s="236" t="s">
        <v>5191</v>
      </c>
      <c r="P664" s="17">
        <v>2</v>
      </c>
      <c r="Q664" s="17">
        <v>2</v>
      </c>
      <c r="R664" s="17" t="e">
        <v>#REF!</v>
      </c>
    </row>
    <row r="665" spans="1:18" x14ac:dyDescent="0.45">
      <c r="A665" s="258">
        <v>660</v>
      </c>
      <c r="B665" s="259" t="s">
        <v>16463</v>
      </c>
      <c r="C665" s="263" t="s">
        <v>1901</v>
      </c>
      <c r="D665" s="17" t="s">
        <v>3650</v>
      </c>
      <c r="E665" s="261" t="s">
        <v>20500</v>
      </c>
      <c r="F665" s="234" t="s">
        <v>20503</v>
      </c>
      <c r="G665" s="262">
        <v>5</v>
      </c>
      <c r="H665" s="17" t="s">
        <v>2988</v>
      </c>
      <c r="I665" s="17" t="s">
        <v>553</v>
      </c>
      <c r="J665" s="17" t="s">
        <v>569</v>
      </c>
      <c r="K665" s="17" t="s">
        <v>16455</v>
      </c>
      <c r="L665" s="17" t="s">
        <v>16460</v>
      </c>
      <c r="M665" s="17" t="s">
        <v>16463</v>
      </c>
      <c r="N665" s="17" t="s">
        <v>5190</v>
      </c>
      <c r="O665" s="236" t="s">
        <v>5191</v>
      </c>
      <c r="P665" s="17">
        <v>2</v>
      </c>
      <c r="Q665" s="17">
        <v>2</v>
      </c>
      <c r="R665" s="17" t="e">
        <v>#REF!</v>
      </c>
    </row>
    <row r="666" spans="1:18" x14ac:dyDescent="0.45">
      <c r="A666" s="258">
        <v>661</v>
      </c>
      <c r="B666" s="259" t="s">
        <v>16464</v>
      </c>
      <c r="C666" s="263" t="s">
        <v>1902</v>
      </c>
      <c r="D666" s="17" t="s">
        <v>3651</v>
      </c>
      <c r="E666" s="261" t="s">
        <v>20499</v>
      </c>
      <c r="F666" s="234" t="s">
        <v>20520</v>
      </c>
      <c r="G666" s="262">
        <v>3</v>
      </c>
      <c r="H666" s="17" t="s">
        <v>2986</v>
      </c>
      <c r="I666" s="17" t="s">
        <v>553</v>
      </c>
      <c r="J666" s="17" t="s">
        <v>569</v>
      </c>
      <c r="K666" s="17" t="s">
        <v>16464</v>
      </c>
      <c r="L666" s="17" t="s">
        <v>5190</v>
      </c>
      <c r="M666" s="17" t="s">
        <v>5190</v>
      </c>
      <c r="N666" s="17" t="s">
        <v>5190</v>
      </c>
      <c r="O666" s="236" t="s">
        <v>26520</v>
      </c>
      <c r="P666" s="17">
        <v>0</v>
      </c>
      <c r="Q666" s="17">
        <v>0</v>
      </c>
      <c r="R666" s="17" t="e">
        <v>#REF!</v>
      </c>
    </row>
    <row r="667" spans="1:18" x14ac:dyDescent="0.45">
      <c r="A667" s="258">
        <v>662</v>
      </c>
      <c r="B667" s="259" t="s">
        <v>16465</v>
      </c>
      <c r="C667" s="263" t="s">
        <v>1903</v>
      </c>
      <c r="D667" s="17" t="s">
        <v>3652</v>
      </c>
      <c r="E667" s="261" t="s">
        <v>20498</v>
      </c>
      <c r="F667" s="234" t="s">
        <v>20499</v>
      </c>
      <c r="G667" s="262">
        <v>4</v>
      </c>
      <c r="H667" s="17" t="s">
        <v>2987</v>
      </c>
      <c r="I667" s="17" t="s">
        <v>553</v>
      </c>
      <c r="J667" s="17" t="s">
        <v>569</v>
      </c>
      <c r="K667" s="17" t="s">
        <v>16464</v>
      </c>
      <c r="L667" s="17" t="s">
        <v>16465</v>
      </c>
      <c r="M667" s="17" t="s">
        <v>5190</v>
      </c>
      <c r="N667" s="17" t="s">
        <v>5190</v>
      </c>
      <c r="O667" s="236" t="s">
        <v>26520</v>
      </c>
      <c r="P667" s="17">
        <v>0</v>
      </c>
      <c r="Q667" s="17">
        <v>0</v>
      </c>
      <c r="R667" s="17" t="e">
        <v>#REF!</v>
      </c>
    </row>
    <row r="668" spans="1:18" x14ac:dyDescent="0.45">
      <c r="A668" s="258">
        <v>663</v>
      </c>
      <c r="B668" s="259" t="s">
        <v>16466</v>
      </c>
      <c r="C668" s="263" t="s">
        <v>1903</v>
      </c>
      <c r="D668" s="17" t="s">
        <v>3653</v>
      </c>
      <c r="E668" s="261" t="s">
        <v>20497</v>
      </c>
      <c r="F668" s="234" t="s">
        <v>20498</v>
      </c>
      <c r="G668" s="262">
        <v>5</v>
      </c>
      <c r="H668" s="17" t="s">
        <v>2988</v>
      </c>
      <c r="I668" s="17" t="s">
        <v>553</v>
      </c>
      <c r="J668" s="17" t="s">
        <v>569</v>
      </c>
      <c r="K668" s="17" t="s">
        <v>16464</v>
      </c>
      <c r="L668" s="17" t="s">
        <v>16465</v>
      </c>
      <c r="M668" s="17" t="s">
        <v>16466</v>
      </c>
      <c r="N668" s="17" t="s">
        <v>5191</v>
      </c>
      <c r="O668" s="236" t="s">
        <v>5191</v>
      </c>
      <c r="P668" s="17">
        <v>2</v>
      </c>
      <c r="Q668" s="17">
        <v>2</v>
      </c>
      <c r="R668" s="17" t="e">
        <v>#REF!</v>
      </c>
    </row>
    <row r="669" spans="1:18" x14ac:dyDescent="0.45">
      <c r="A669" s="258">
        <v>664</v>
      </c>
      <c r="B669" s="259" t="s">
        <v>16467</v>
      </c>
      <c r="C669" s="263" t="s">
        <v>1904</v>
      </c>
      <c r="D669" s="17" t="s">
        <v>3654</v>
      </c>
      <c r="E669" s="261" t="s">
        <v>20496</v>
      </c>
      <c r="F669" s="234" t="s">
        <v>20499</v>
      </c>
      <c r="G669" s="262">
        <v>4</v>
      </c>
      <c r="H669" s="17" t="s">
        <v>2987</v>
      </c>
      <c r="I669" s="17" t="s">
        <v>553</v>
      </c>
      <c r="J669" s="17" t="s">
        <v>569</v>
      </c>
      <c r="K669" s="17" t="s">
        <v>16464</v>
      </c>
      <c r="L669" s="17" t="s">
        <v>16467</v>
      </c>
      <c r="M669" s="17" t="s">
        <v>5190</v>
      </c>
      <c r="N669" s="17" t="s">
        <v>5190</v>
      </c>
      <c r="O669" s="236" t="s">
        <v>26520</v>
      </c>
      <c r="P669" s="17">
        <v>0</v>
      </c>
      <c r="Q669" s="17">
        <v>0</v>
      </c>
      <c r="R669" s="17" t="e">
        <v>#REF!</v>
      </c>
    </row>
    <row r="670" spans="1:18" x14ac:dyDescent="0.45">
      <c r="A670" s="258">
        <v>665</v>
      </c>
      <c r="B670" s="259" t="s">
        <v>16468</v>
      </c>
      <c r="C670" s="263" t="s">
        <v>1904</v>
      </c>
      <c r="D670" s="17" t="s">
        <v>3655</v>
      </c>
      <c r="E670" s="261" t="s">
        <v>20495</v>
      </c>
      <c r="F670" s="234" t="s">
        <v>20496</v>
      </c>
      <c r="G670" s="262">
        <v>5</v>
      </c>
      <c r="H670" s="17" t="s">
        <v>2988</v>
      </c>
      <c r="I670" s="17" t="s">
        <v>553</v>
      </c>
      <c r="J670" s="17" t="s">
        <v>569</v>
      </c>
      <c r="K670" s="17" t="s">
        <v>16464</v>
      </c>
      <c r="L670" s="17" t="s">
        <v>16467</v>
      </c>
      <c r="M670" s="17" t="s">
        <v>16468</v>
      </c>
      <c r="N670" s="17" t="s">
        <v>5191</v>
      </c>
      <c r="O670" s="236" t="s">
        <v>5191</v>
      </c>
      <c r="P670" s="17">
        <v>4</v>
      </c>
      <c r="Q670" s="17">
        <v>4</v>
      </c>
      <c r="R670" s="17" t="e">
        <v>#REF!</v>
      </c>
    </row>
    <row r="671" spans="1:18" x14ac:dyDescent="0.45">
      <c r="A671" s="258">
        <v>666</v>
      </c>
      <c r="B671" s="259" t="s">
        <v>16469</v>
      </c>
      <c r="C671" s="263" t="s">
        <v>1905</v>
      </c>
      <c r="D671" s="17" t="s">
        <v>3656</v>
      </c>
      <c r="E671" s="261" t="s">
        <v>20494</v>
      </c>
      <c r="F671" s="234" t="s">
        <v>20499</v>
      </c>
      <c r="G671" s="262">
        <v>4</v>
      </c>
      <c r="H671" s="17" t="s">
        <v>2987</v>
      </c>
      <c r="I671" s="17" t="s">
        <v>553</v>
      </c>
      <c r="J671" s="17" t="s">
        <v>569</v>
      </c>
      <c r="K671" s="17" t="s">
        <v>16464</v>
      </c>
      <c r="L671" s="17" t="s">
        <v>16469</v>
      </c>
      <c r="M671" s="17" t="s">
        <v>5190</v>
      </c>
      <c r="N671" s="17" t="s">
        <v>5190</v>
      </c>
      <c r="O671" s="236" t="s">
        <v>26520</v>
      </c>
      <c r="P671" s="17">
        <v>0</v>
      </c>
      <c r="Q671" s="17">
        <v>0</v>
      </c>
      <c r="R671" s="17" t="e">
        <v>#REF!</v>
      </c>
    </row>
    <row r="672" spans="1:18" x14ac:dyDescent="0.45">
      <c r="A672" s="258">
        <v>667</v>
      </c>
      <c r="B672" s="259" t="s">
        <v>16470</v>
      </c>
      <c r="C672" s="263" t="s">
        <v>1906</v>
      </c>
      <c r="D672" s="17" t="s">
        <v>3657</v>
      </c>
      <c r="E672" s="261" t="s">
        <v>20493</v>
      </c>
      <c r="F672" s="234" t="s">
        <v>20494</v>
      </c>
      <c r="G672" s="262">
        <v>5</v>
      </c>
      <c r="H672" s="17" t="s">
        <v>2988</v>
      </c>
      <c r="I672" s="17" t="s">
        <v>553</v>
      </c>
      <c r="J672" s="17" t="s">
        <v>569</v>
      </c>
      <c r="K672" s="17" t="s">
        <v>16464</v>
      </c>
      <c r="L672" s="17" t="s">
        <v>16469</v>
      </c>
      <c r="M672" s="17" t="s">
        <v>16470</v>
      </c>
      <c r="N672" s="17" t="s">
        <v>5190</v>
      </c>
      <c r="O672" s="236" t="s">
        <v>5191</v>
      </c>
      <c r="P672" s="17">
        <v>1</v>
      </c>
      <c r="Q672" s="17">
        <v>1</v>
      </c>
      <c r="R672" s="17" t="e">
        <v>#REF!</v>
      </c>
    </row>
    <row r="673" spans="1:18" x14ac:dyDescent="0.45">
      <c r="A673" s="258">
        <v>668</v>
      </c>
      <c r="B673" s="259" t="s">
        <v>16471</v>
      </c>
      <c r="C673" s="263" t="s">
        <v>1907</v>
      </c>
      <c r="D673" s="17" t="s">
        <v>3658</v>
      </c>
      <c r="E673" s="261" t="s">
        <v>20492</v>
      </c>
      <c r="F673" s="234" t="s">
        <v>20494</v>
      </c>
      <c r="G673" s="262">
        <v>5</v>
      </c>
      <c r="H673" s="17" t="s">
        <v>2988</v>
      </c>
      <c r="I673" s="17" t="s">
        <v>553</v>
      </c>
      <c r="J673" s="17" t="s">
        <v>569</v>
      </c>
      <c r="K673" s="17" t="s">
        <v>16464</v>
      </c>
      <c r="L673" s="17" t="s">
        <v>16469</v>
      </c>
      <c r="M673" s="17" t="s">
        <v>16471</v>
      </c>
      <c r="N673" s="17" t="s">
        <v>5190</v>
      </c>
      <c r="O673" s="236" t="s">
        <v>5191</v>
      </c>
      <c r="P673" s="17">
        <v>3</v>
      </c>
      <c r="Q673" s="17">
        <v>3</v>
      </c>
      <c r="R673" s="17" t="e">
        <v>#REF!</v>
      </c>
    </row>
    <row r="674" spans="1:18" x14ac:dyDescent="0.45">
      <c r="A674" s="258">
        <v>669</v>
      </c>
      <c r="B674" s="259" t="s">
        <v>16472</v>
      </c>
      <c r="C674" s="263" t="s">
        <v>1908</v>
      </c>
      <c r="D674" s="17" t="s">
        <v>3659</v>
      </c>
      <c r="E674" s="261" t="s">
        <v>20491</v>
      </c>
      <c r="F674" s="234" t="s">
        <v>20520</v>
      </c>
      <c r="G674" s="262">
        <v>3</v>
      </c>
      <c r="H674" s="17" t="s">
        <v>2986</v>
      </c>
      <c r="I674" s="17" t="s">
        <v>553</v>
      </c>
      <c r="J674" s="17" t="s">
        <v>569</v>
      </c>
      <c r="K674" s="17" t="s">
        <v>16472</v>
      </c>
      <c r="L674" s="17" t="s">
        <v>5190</v>
      </c>
      <c r="M674" s="17" t="s">
        <v>5190</v>
      </c>
      <c r="N674" s="17" t="s">
        <v>5190</v>
      </c>
      <c r="O674" s="236" t="s">
        <v>26520</v>
      </c>
      <c r="P674" s="17">
        <v>0</v>
      </c>
      <c r="Q674" s="17">
        <v>0</v>
      </c>
      <c r="R674" s="17" t="e">
        <v>#REF!</v>
      </c>
    </row>
    <row r="675" spans="1:18" x14ac:dyDescent="0.45">
      <c r="A675" s="258">
        <v>670</v>
      </c>
      <c r="B675" s="259" t="s">
        <v>16473</v>
      </c>
      <c r="C675" s="263" t="s">
        <v>1908</v>
      </c>
      <c r="D675" s="17" t="s">
        <v>3660</v>
      </c>
      <c r="E675" s="261" t="s">
        <v>20490</v>
      </c>
      <c r="F675" s="234" t="s">
        <v>20491</v>
      </c>
      <c r="G675" s="262">
        <v>4</v>
      </c>
      <c r="H675" s="17" t="s">
        <v>2987</v>
      </c>
      <c r="I675" s="17" t="s">
        <v>553</v>
      </c>
      <c r="J675" s="17" t="s">
        <v>569</v>
      </c>
      <c r="K675" s="17" t="s">
        <v>16472</v>
      </c>
      <c r="L675" s="17" t="s">
        <v>16473</v>
      </c>
      <c r="M675" s="17" t="s">
        <v>5190</v>
      </c>
      <c r="N675" s="17" t="s">
        <v>5190</v>
      </c>
      <c r="O675" s="236" t="s">
        <v>26520</v>
      </c>
      <c r="P675" s="17">
        <v>0</v>
      </c>
      <c r="Q675" s="17">
        <v>0</v>
      </c>
      <c r="R675" s="17" t="e">
        <v>#REF!</v>
      </c>
    </row>
    <row r="676" spans="1:18" x14ac:dyDescent="0.45">
      <c r="A676" s="258">
        <v>671</v>
      </c>
      <c r="B676" s="259" t="s">
        <v>16474</v>
      </c>
      <c r="C676" s="263" t="s">
        <v>1908</v>
      </c>
      <c r="D676" s="17" t="s">
        <v>3661</v>
      </c>
      <c r="E676" s="261" t="s">
        <v>20489</v>
      </c>
      <c r="F676" s="234" t="s">
        <v>20490</v>
      </c>
      <c r="G676" s="262">
        <v>5</v>
      </c>
      <c r="H676" s="17" t="s">
        <v>2988</v>
      </c>
      <c r="I676" s="17" t="s">
        <v>553</v>
      </c>
      <c r="J676" s="17" t="s">
        <v>569</v>
      </c>
      <c r="K676" s="17" t="s">
        <v>16472</v>
      </c>
      <c r="L676" s="17" t="s">
        <v>16473</v>
      </c>
      <c r="M676" s="17" t="s">
        <v>16474</v>
      </c>
      <c r="N676" s="17" t="s">
        <v>5191</v>
      </c>
      <c r="O676" s="236" t="s">
        <v>5191</v>
      </c>
      <c r="P676" s="17">
        <v>1</v>
      </c>
      <c r="Q676" s="17">
        <v>1</v>
      </c>
      <c r="R676" s="17" t="e">
        <v>#REF!</v>
      </c>
    </row>
    <row r="677" spans="1:18" x14ac:dyDescent="0.45">
      <c r="A677" s="258">
        <v>672</v>
      </c>
      <c r="B677" s="259" t="s">
        <v>16475</v>
      </c>
      <c r="C677" s="263" t="s">
        <v>1909</v>
      </c>
      <c r="D677" s="17" t="s">
        <v>3662</v>
      </c>
      <c r="E677" s="261" t="s">
        <v>20488</v>
      </c>
      <c r="F677" s="234" t="s">
        <v>20520</v>
      </c>
      <c r="G677" s="262">
        <v>3</v>
      </c>
      <c r="H677" s="17" t="s">
        <v>2986</v>
      </c>
      <c r="I677" s="17" t="s">
        <v>553</v>
      </c>
      <c r="J677" s="17" t="s">
        <v>569</v>
      </c>
      <c r="K677" s="17" t="s">
        <v>16475</v>
      </c>
      <c r="L677" s="17" t="s">
        <v>5190</v>
      </c>
      <c r="M677" s="17" t="s">
        <v>5190</v>
      </c>
      <c r="N677" s="17" t="s">
        <v>5190</v>
      </c>
      <c r="O677" s="236" t="s">
        <v>26520</v>
      </c>
      <c r="P677" s="17">
        <v>0</v>
      </c>
      <c r="Q677" s="17">
        <v>0</v>
      </c>
      <c r="R677" s="17" t="e">
        <v>#REF!</v>
      </c>
    </row>
    <row r="678" spans="1:18" x14ac:dyDescent="0.45">
      <c r="A678" s="258">
        <v>673</v>
      </c>
      <c r="B678" s="259" t="s">
        <v>16476</v>
      </c>
      <c r="C678" s="263" t="s">
        <v>1909</v>
      </c>
      <c r="D678" s="17" t="s">
        <v>3663</v>
      </c>
      <c r="E678" s="261" t="s">
        <v>20487</v>
      </c>
      <c r="F678" s="234" t="s">
        <v>20488</v>
      </c>
      <c r="G678" s="262">
        <v>4</v>
      </c>
      <c r="H678" s="17" t="s">
        <v>2987</v>
      </c>
      <c r="I678" s="17" t="s">
        <v>553</v>
      </c>
      <c r="J678" s="17" t="s">
        <v>569</v>
      </c>
      <c r="K678" s="17" t="s">
        <v>16475</v>
      </c>
      <c r="L678" s="17" t="s">
        <v>16476</v>
      </c>
      <c r="M678" s="17" t="s">
        <v>5190</v>
      </c>
      <c r="N678" s="17" t="s">
        <v>5190</v>
      </c>
      <c r="O678" s="236" t="s">
        <v>26520</v>
      </c>
      <c r="P678" s="17">
        <v>0</v>
      </c>
      <c r="Q678" s="17">
        <v>0</v>
      </c>
      <c r="R678" s="17" t="e">
        <v>#REF!</v>
      </c>
    </row>
    <row r="679" spans="1:18" x14ac:dyDescent="0.45">
      <c r="A679" s="258">
        <v>674</v>
      </c>
      <c r="B679" s="259" t="s">
        <v>16477</v>
      </c>
      <c r="C679" s="263" t="s">
        <v>1910</v>
      </c>
      <c r="D679" s="17" t="s">
        <v>3664</v>
      </c>
      <c r="E679" s="261" t="s">
        <v>20486</v>
      </c>
      <c r="F679" s="234" t="s">
        <v>20487</v>
      </c>
      <c r="G679" s="262">
        <v>5</v>
      </c>
      <c r="H679" s="17" t="s">
        <v>2988</v>
      </c>
      <c r="I679" s="17" t="s">
        <v>553</v>
      </c>
      <c r="J679" s="17" t="s">
        <v>569</v>
      </c>
      <c r="K679" s="17" t="s">
        <v>16475</v>
      </c>
      <c r="L679" s="17" t="s">
        <v>16476</v>
      </c>
      <c r="M679" s="17" t="s">
        <v>16477</v>
      </c>
      <c r="N679" s="17" t="s">
        <v>5190</v>
      </c>
      <c r="O679" s="236" t="s">
        <v>5191</v>
      </c>
      <c r="P679" s="17">
        <v>1</v>
      </c>
      <c r="Q679" s="17">
        <v>1</v>
      </c>
      <c r="R679" s="17" t="e">
        <v>#REF!</v>
      </c>
    </row>
    <row r="680" spans="1:18" x14ac:dyDescent="0.45">
      <c r="A680" s="258">
        <v>675</v>
      </c>
      <c r="B680" s="259" t="s">
        <v>16478</v>
      </c>
      <c r="C680" s="263" t="s">
        <v>1911</v>
      </c>
      <c r="D680" s="17" t="s">
        <v>3665</v>
      </c>
      <c r="E680" s="261" t="s">
        <v>20485</v>
      </c>
      <c r="F680" s="234" t="s">
        <v>20487</v>
      </c>
      <c r="G680" s="262">
        <v>5</v>
      </c>
      <c r="H680" s="17" t="s">
        <v>2988</v>
      </c>
      <c r="I680" s="17" t="s">
        <v>553</v>
      </c>
      <c r="J680" s="17" t="s">
        <v>569</v>
      </c>
      <c r="K680" s="17" t="s">
        <v>16475</v>
      </c>
      <c r="L680" s="17" t="s">
        <v>16476</v>
      </c>
      <c r="M680" s="17" t="s">
        <v>16478</v>
      </c>
      <c r="N680" s="17" t="s">
        <v>5190</v>
      </c>
      <c r="O680" s="236" t="s">
        <v>5191</v>
      </c>
      <c r="P680" s="17">
        <v>2</v>
      </c>
      <c r="Q680" s="17">
        <v>2</v>
      </c>
      <c r="R680" s="17" t="e">
        <v>#REF!</v>
      </c>
    </row>
    <row r="681" spans="1:18" x14ac:dyDescent="0.45">
      <c r="A681" s="258">
        <v>676</v>
      </c>
      <c r="B681" s="259" t="s">
        <v>16479</v>
      </c>
      <c r="C681" s="263" t="s">
        <v>1912</v>
      </c>
      <c r="D681" s="17" t="s">
        <v>3666</v>
      </c>
      <c r="E681" s="261" t="s">
        <v>20484</v>
      </c>
      <c r="F681" s="234" t="s">
        <v>20520</v>
      </c>
      <c r="G681" s="262">
        <v>3</v>
      </c>
      <c r="H681" s="17" t="s">
        <v>2986</v>
      </c>
      <c r="I681" s="17" t="s">
        <v>553</v>
      </c>
      <c r="J681" s="17" t="s">
        <v>569</v>
      </c>
      <c r="K681" s="17" t="s">
        <v>16479</v>
      </c>
      <c r="L681" s="17" t="s">
        <v>5190</v>
      </c>
      <c r="M681" s="17" t="s">
        <v>5190</v>
      </c>
      <c r="N681" s="17" t="s">
        <v>5190</v>
      </c>
      <c r="O681" s="236" t="s">
        <v>26520</v>
      </c>
      <c r="P681" s="17">
        <v>0</v>
      </c>
      <c r="Q681" s="17">
        <v>0</v>
      </c>
      <c r="R681" s="17" t="e">
        <v>#REF!</v>
      </c>
    </row>
    <row r="682" spans="1:18" x14ac:dyDescent="0.45">
      <c r="A682" s="258">
        <v>677</v>
      </c>
      <c r="B682" s="259" t="s">
        <v>16480</v>
      </c>
      <c r="C682" s="263" t="s">
        <v>1913</v>
      </c>
      <c r="D682" s="17" t="s">
        <v>3667</v>
      </c>
      <c r="E682" s="261" t="s">
        <v>20483</v>
      </c>
      <c r="F682" s="234" t="s">
        <v>20484</v>
      </c>
      <c r="G682" s="262">
        <v>4</v>
      </c>
      <c r="H682" s="17" t="s">
        <v>2987</v>
      </c>
      <c r="I682" s="17" t="s">
        <v>553</v>
      </c>
      <c r="J682" s="17" t="s">
        <v>569</v>
      </c>
      <c r="K682" s="17" t="s">
        <v>16479</v>
      </c>
      <c r="L682" s="17" t="s">
        <v>16480</v>
      </c>
      <c r="M682" s="17" t="s">
        <v>5190</v>
      </c>
      <c r="N682" s="17" t="s">
        <v>5190</v>
      </c>
      <c r="O682" s="236" t="s">
        <v>26520</v>
      </c>
      <c r="P682" s="17">
        <v>0</v>
      </c>
      <c r="Q682" s="17">
        <v>0</v>
      </c>
      <c r="R682" s="17" t="e">
        <v>#REF!</v>
      </c>
    </row>
    <row r="683" spans="1:18" x14ac:dyDescent="0.45">
      <c r="A683" s="258">
        <v>678</v>
      </c>
      <c r="B683" s="259" t="s">
        <v>16481</v>
      </c>
      <c r="C683" s="263" t="s">
        <v>1913</v>
      </c>
      <c r="D683" s="17" t="s">
        <v>3668</v>
      </c>
      <c r="E683" s="261" t="s">
        <v>20482</v>
      </c>
      <c r="F683" s="234" t="s">
        <v>20483</v>
      </c>
      <c r="G683" s="262">
        <v>5</v>
      </c>
      <c r="H683" s="17" t="s">
        <v>2988</v>
      </c>
      <c r="I683" s="17" t="s">
        <v>553</v>
      </c>
      <c r="J683" s="17" t="s">
        <v>569</v>
      </c>
      <c r="K683" s="17" t="s">
        <v>16479</v>
      </c>
      <c r="L683" s="17" t="s">
        <v>16480</v>
      </c>
      <c r="M683" s="17" t="s">
        <v>16481</v>
      </c>
      <c r="N683" s="17" t="s">
        <v>5191</v>
      </c>
      <c r="O683" s="236" t="s">
        <v>5191</v>
      </c>
      <c r="P683" s="17">
        <v>1</v>
      </c>
      <c r="Q683" s="17">
        <v>1</v>
      </c>
      <c r="R683" s="17" t="e">
        <v>#REF!</v>
      </c>
    </row>
    <row r="684" spans="1:18" x14ac:dyDescent="0.45">
      <c r="A684" s="258">
        <v>679</v>
      </c>
      <c r="B684" s="259" t="s">
        <v>16482</v>
      </c>
      <c r="C684" s="263" t="s">
        <v>1914</v>
      </c>
      <c r="D684" s="17" t="s">
        <v>3669</v>
      </c>
      <c r="E684" s="261" t="s">
        <v>20481</v>
      </c>
      <c r="F684" s="234" t="s">
        <v>20484</v>
      </c>
      <c r="G684" s="262">
        <v>4</v>
      </c>
      <c r="H684" s="17" t="s">
        <v>2987</v>
      </c>
      <c r="I684" s="17" t="s">
        <v>553</v>
      </c>
      <c r="J684" s="17" t="s">
        <v>569</v>
      </c>
      <c r="K684" s="17" t="s">
        <v>16479</v>
      </c>
      <c r="L684" s="17" t="s">
        <v>16482</v>
      </c>
      <c r="M684" s="17" t="s">
        <v>5190</v>
      </c>
      <c r="N684" s="17" t="s">
        <v>5190</v>
      </c>
      <c r="O684" s="236" t="s">
        <v>26520</v>
      </c>
      <c r="P684" s="17">
        <v>0</v>
      </c>
      <c r="Q684" s="17">
        <v>0</v>
      </c>
      <c r="R684" s="17" t="e">
        <v>#REF!</v>
      </c>
    </row>
    <row r="685" spans="1:18" x14ac:dyDescent="0.45">
      <c r="A685" s="258">
        <v>680</v>
      </c>
      <c r="B685" s="259" t="s">
        <v>16483</v>
      </c>
      <c r="C685" s="263" t="s">
        <v>1915</v>
      </c>
      <c r="D685" s="17" t="s">
        <v>3670</v>
      </c>
      <c r="E685" s="261" t="s">
        <v>20480</v>
      </c>
      <c r="F685" s="234" t="s">
        <v>20481</v>
      </c>
      <c r="G685" s="262">
        <v>5</v>
      </c>
      <c r="H685" s="17" t="s">
        <v>2988</v>
      </c>
      <c r="I685" s="17" t="s">
        <v>553</v>
      </c>
      <c r="J685" s="17" t="s">
        <v>569</v>
      </c>
      <c r="K685" s="17" t="s">
        <v>16479</v>
      </c>
      <c r="L685" s="17" t="s">
        <v>16482</v>
      </c>
      <c r="M685" s="17" t="s">
        <v>16483</v>
      </c>
      <c r="N685" s="17" t="s">
        <v>5190</v>
      </c>
      <c r="O685" s="236" t="s">
        <v>5191</v>
      </c>
      <c r="P685" s="17">
        <v>1</v>
      </c>
      <c r="Q685" s="17">
        <v>1</v>
      </c>
      <c r="R685" s="17" t="e">
        <v>#REF!</v>
      </c>
    </row>
    <row r="686" spans="1:18" x14ac:dyDescent="0.45">
      <c r="A686" s="258">
        <v>681</v>
      </c>
      <c r="B686" s="259" t="s">
        <v>16484</v>
      </c>
      <c r="C686" s="263" t="s">
        <v>1916</v>
      </c>
      <c r="D686" s="17" t="s">
        <v>3671</v>
      </c>
      <c r="E686" s="261" t="s">
        <v>20479</v>
      </c>
      <c r="F686" s="234" t="s">
        <v>20481</v>
      </c>
      <c r="G686" s="262">
        <v>5</v>
      </c>
      <c r="H686" s="17" t="s">
        <v>2988</v>
      </c>
      <c r="I686" s="17" t="s">
        <v>553</v>
      </c>
      <c r="J686" s="17" t="s">
        <v>569</v>
      </c>
      <c r="K686" s="17" t="s">
        <v>16479</v>
      </c>
      <c r="L686" s="17" t="s">
        <v>16482</v>
      </c>
      <c r="M686" s="17" t="s">
        <v>16484</v>
      </c>
      <c r="N686" s="17" t="s">
        <v>5190</v>
      </c>
      <c r="O686" s="236" t="s">
        <v>5191</v>
      </c>
      <c r="P686" s="17">
        <v>1</v>
      </c>
      <c r="Q686" s="17">
        <v>1</v>
      </c>
      <c r="R686" s="17" t="e">
        <v>#REF!</v>
      </c>
    </row>
    <row r="687" spans="1:18" x14ac:dyDescent="0.45">
      <c r="A687" s="258">
        <v>682</v>
      </c>
      <c r="B687" s="259" t="s">
        <v>16485</v>
      </c>
      <c r="C687" s="263" t="s">
        <v>1917</v>
      </c>
      <c r="D687" s="17" t="s">
        <v>3672</v>
      </c>
      <c r="E687" s="261" t="s">
        <v>20478</v>
      </c>
      <c r="F687" s="234" t="s">
        <v>20520</v>
      </c>
      <c r="G687" s="262">
        <v>3</v>
      </c>
      <c r="H687" s="17" t="s">
        <v>2986</v>
      </c>
      <c r="I687" s="17" t="s">
        <v>553</v>
      </c>
      <c r="J687" s="17" t="s">
        <v>569</v>
      </c>
      <c r="K687" s="17" t="s">
        <v>16485</v>
      </c>
      <c r="L687" s="17" t="s">
        <v>5190</v>
      </c>
      <c r="M687" s="17" t="s">
        <v>5190</v>
      </c>
      <c r="N687" s="17" t="s">
        <v>5190</v>
      </c>
      <c r="O687" s="236" t="s">
        <v>26520</v>
      </c>
      <c r="P687" s="17">
        <v>0</v>
      </c>
      <c r="Q687" s="17">
        <v>0</v>
      </c>
      <c r="R687" s="17" t="e">
        <v>#REF!</v>
      </c>
    </row>
    <row r="688" spans="1:18" x14ac:dyDescent="0.45">
      <c r="A688" s="258">
        <v>683</v>
      </c>
      <c r="B688" s="259" t="s">
        <v>16486</v>
      </c>
      <c r="C688" s="263" t="s">
        <v>1917</v>
      </c>
      <c r="D688" s="17" t="s">
        <v>3673</v>
      </c>
      <c r="E688" s="261" t="s">
        <v>20477</v>
      </c>
      <c r="F688" s="234" t="s">
        <v>20478</v>
      </c>
      <c r="G688" s="262">
        <v>4</v>
      </c>
      <c r="H688" s="17" t="s">
        <v>2987</v>
      </c>
      <c r="I688" s="17" t="s">
        <v>553</v>
      </c>
      <c r="J688" s="17" t="s">
        <v>569</v>
      </c>
      <c r="K688" s="17" t="s">
        <v>16485</v>
      </c>
      <c r="L688" s="17" t="s">
        <v>16486</v>
      </c>
      <c r="M688" s="17" t="s">
        <v>5190</v>
      </c>
      <c r="N688" s="17" t="s">
        <v>5190</v>
      </c>
      <c r="O688" s="236" t="s">
        <v>26520</v>
      </c>
      <c r="P688" s="17">
        <v>0</v>
      </c>
      <c r="Q688" s="17">
        <v>0</v>
      </c>
      <c r="R688" s="17" t="e">
        <v>#REF!</v>
      </c>
    </row>
    <row r="689" spans="1:18" x14ac:dyDescent="0.45">
      <c r="A689" s="258">
        <v>684</v>
      </c>
      <c r="B689" s="259" t="s">
        <v>16487</v>
      </c>
      <c r="C689" s="263" t="s">
        <v>1918</v>
      </c>
      <c r="D689" s="17" t="s">
        <v>3674</v>
      </c>
      <c r="E689" s="261" t="s">
        <v>20476</v>
      </c>
      <c r="F689" s="234" t="s">
        <v>20477</v>
      </c>
      <c r="G689" s="262">
        <v>5</v>
      </c>
      <c r="H689" s="17" t="s">
        <v>2988</v>
      </c>
      <c r="I689" s="17" t="s">
        <v>553</v>
      </c>
      <c r="J689" s="17" t="s">
        <v>569</v>
      </c>
      <c r="K689" s="17" t="s">
        <v>16485</v>
      </c>
      <c r="L689" s="17" t="s">
        <v>16486</v>
      </c>
      <c r="M689" s="17" t="s">
        <v>16487</v>
      </c>
      <c r="N689" s="17" t="s">
        <v>5190</v>
      </c>
      <c r="O689" s="236" t="s">
        <v>5191</v>
      </c>
      <c r="P689" s="17">
        <v>1</v>
      </c>
      <c r="Q689" s="17">
        <v>1</v>
      </c>
      <c r="R689" s="17" t="e">
        <v>#REF!</v>
      </c>
    </row>
    <row r="690" spans="1:18" ht="25.5" x14ac:dyDescent="0.45">
      <c r="A690" s="258">
        <v>685</v>
      </c>
      <c r="B690" s="259" t="s">
        <v>16488</v>
      </c>
      <c r="C690" s="263" t="s">
        <v>1919</v>
      </c>
      <c r="D690" s="17" t="s">
        <v>3675</v>
      </c>
      <c r="E690" s="261" t="s">
        <v>20475</v>
      </c>
      <c r="F690" s="234" t="s">
        <v>20477</v>
      </c>
      <c r="G690" s="262">
        <v>5</v>
      </c>
      <c r="H690" s="17" t="s">
        <v>2988</v>
      </c>
      <c r="I690" s="17" t="s">
        <v>553</v>
      </c>
      <c r="J690" s="17" t="s">
        <v>569</v>
      </c>
      <c r="K690" s="17" t="s">
        <v>16485</v>
      </c>
      <c r="L690" s="17" t="s">
        <v>16486</v>
      </c>
      <c r="M690" s="17" t="s">
        <v>16488</v>
      </c>
      <c r="N690" s="17" t="s">
        <v>5190</v>
      </c>
      <c r="O690" s="236" t="s">
        <v>5191</v>
      </c>
      <c r="P690" s="17">
        <v>1</v>
      </c>
      <c r="Q690" s="17">
        <v>1</v>
      </c>
      <c r="R690" s="17" t="e">
        <v>#REF!</v>
      </c>
    </row>
    <row r="691" spans="1:18" x14ac:dyDescent="0.45">
      <c r="A691" s="258">
        <v>686</v>
      </c>
      <c r="B691" s="259" t="s">
        <v>16489</v>
      </c>
      <c r="C691" s="263" t="s">
        <v>1920</v>
      </c>
      <c r="D691" s="17" t="s">
        <v>3676</v>
      </c>
      <c r="E691" s="261" t="s">
        <v>20474</v>
      </c>
      <c r="F691" s="234" t="s">
        <v>20477</v>
      </c>
      <c r="G691" s="262">
        <v>5</v>
      </c>
      <c r="H691" s="17" t="s">
        <v>2988</v>
      </c>
      <c r="I691" s="17" t="s">
        <v>553</v>
      </c>
      <c r="J691" s="17" t="s">
        <v>569</v>
      </c>
      <c r="K691" s="17" t="s">
        <v>16485</v>
      </c>
      <c r="L691" s="17" t="s">
        <v>16486</v>
      </c>
      <c r="M691" s="17" t="s">
        <v>16489</v>
      </c>
      <c r="N691" s="17" t="s">
        <v>5190</v>
      </c>
      <c r="O691" s="236" t="s">
        <v>5191</v>
      </c>
      <c r="P691" s="17">
        <v>1</v>
      </c>
      <c r="Q691" s="17">
        <v>1</v>
      </c>
      <c r="R691" s="17" t="e">
        <v>#REF!</v>
      </c>
    </row>
    <row r="692" spans="1:18" x14ac:dyDescent="0.45">
      <c r="A692" s="258">
        <v>687</v>
      </c>
      <c r="B692" s="259" t="s">
        <v>16490</v>
      </c>
      <c r="C692" s="263" t="s">
        <v>1921</v>
      </c>
      <c r="D692" s="17" t="s">
        <v>3677</v>
      </c>
      <c r="E692" s="261" t="s">
        <v>20473</v>
      </c>
      <c r="F692" s="234" t="s">
        <v>20520</v>
      </c>
      <c r="G692" s="262">
        <v>3</v>
      </c>
      <c r="H692" s="17" t="s">
        <v>2986</v>
      </c>
      <c r="I692" s="17" t="s">
        <v>553</v>
      </c>
      <c r="J692" s="17" t="s">
        <v>569</v>
      </c>
      <c r="K692" s="17" t="s">
        <v>16490</v>
      </c>
      <c r="L692" s="17" t="s">
        <v>5190</v>
      </c>
      <c r="M692" s="17" t="s">
        <v>5190</v>
      </c>
      <c r="N692" s="17" t="s">
        <v>5190</v>
      </c>
      <c r="O692" s="236" t="s">
        <v>26520</v>
      </c>
      <c r="P692" s="17">
        <v>0</v>
      </c>
      <c r="Q692" s="17">
        <v>0</v>
      </c>
      <c r="R692" s="17" t="e">
        <v>#REF!</v>
      </c>
    </row>
    <row r="693" spans="1:18" x14ac:dyDescent="0.45">
      <c r="A693" s="258">
        <v>688</v>
      </c>
      <c r="B693" s="259" t="s">
        <v>16491</v>
      </c>
      <c r="C693" s="263" t="s">
        <v>1922</v>
      </c>
      <c r="D693" s="17" t="s">
        <v>3678</v>
      </c>
      <c r="E693" s="261" t="s">
        <v>20472</v>
      </c>
      <c r="F693" s="234" t="s">
        <v>20473</v>
      </c>
      <c r="G693" s="262">
        <v>4</v>
      </c>
      <c r="H693" s="17" t="s">
        <v>2987</v>
      </c>
      <c r="I693" s="17" t="s">
        <v>553</v>
      </c>
      <c r="J693" s="17" t="s">
        <v>569</v>
      </c>
      <c r="K693" s="17" t="s">
        <v>16490</v>
      </c>
      <c r="L693" s="17" t="s">
        <v>16491</v>
      </c>
      <c r="M693" s="17" t="s">
        <v>5190</v>
      </c>
      <c r="N693" s="17" t="s">
        <v>5190</v>
      </c>
      <c r="O693" s="236" t="s">
        <v>26520</v>
      </c>
      <c r="P693" s="17">
        <v>0</v>
      </c>
      <c r="Q693" s="17">
        <v>0</v>
      </c>
      <c r="R693" s="17" t="e">
        <v>#REF!</v>
      </c>
    </row>
    <row r="694" spans="1:18" x14ac:dyDescent="0.45">
      <c r="A694" s="258">
        <v>689</v>
      </c>
      <c r="B694" s="259" t="s">
        <v>16492</v>
      </c>
      <c r="C694" s="263" t="s">
        <v>1923</v>
      </c>
      <c r="D694" s="17" t="s">
        <v>3679</v>
      </c>
      <c r="E694" s="261" t="s">
        <v>20471</v>
      </c>
      <c r="F694" s="234" t="s">
        <v>20472</v>
      </c>
      <c r="G694" s="262">
        <v>5</v>
      </c>
      <c r="H694" s="17" t="s">
        <v>2988</v>
      </c>
      <c r="I694" s="17" t="s">
        <v>553</v>
      </c>
      <c r="J694" s="17" t="s">
        <v>569</v>
      </c>
      <c r="K694" s="17" t="s">
        <v>16490</v>
      </c>
      <c r="L694" s="17" t="s">
        <v>16491</v>
      </c>
      <c r="M694" s="17" t="s">
        <v>16492</v>
      </c>
      <c r="N694" s="17" t="s">
        <v>5190</v>
      </c>
      <c r="O694" s="236" t="s">
        <v>5191</v>
      </c>
      <c r="P694" s="17">
        <v>1</v>
      </c>
      <c r="Q694" s="17">
        <v>1</v>
      </c>
      <c r="R694" s="17" t="e">
        <v>#REF!</v>
      </c>
    </row>
    <row r="695" spans="1:18" x14ac:dyDescent="0.45">
      <c r="A695" s="258">
        <v>690</v>
      </c>
      <c r="B695" s="259" t="s">
        <v>16493</v>
      </c>
      <c r="C695" s="263" t="s">
        <v>1924</v>
      </c>
      <c r="D695" s="17" t="s">
        <v>3680</v>
      </c>
      <c r="E695" s="261" t="s">
        <v>20470</v>
      </c>
      <c r="F695" s="234" t="s">
        <v>20472</v>
      </c>
      <c r="G695" s="262">
        <v>5</v>
      </c>
      <c r="H695" s="17" t="s">
        <v>2988</v>
      </c>
      <c r="I695" s="17" t="s">
        <v>553</v>
      </c>
      <c r="J695" s="17" t="s">
        <v>569</v>
      </c>
      <c r="K695" s="17" t="s">
        <v>16490</v>
      </c>
      <c r="L695" s="17" t="s">
        <v>16491</v>
      </c>
      <c r="M695" s="17" t="s">
        <v>16493</v>
      </c>
      <c r="N695" s="17" t="s">
        <v>5190</v>
      </c>
      <c r="O695" s="236" t="s">
        <v>5191</v>
      </c>
      <c r="P695" s="17">
        <v>3</v>
      </c>
      <c r="Q695" s="17">
        <v>3</v>
      </c>
      <c r="R695" s="17" t="e">
        <v>#REF!</v>
      </c>
    </row>
    <row r="696" spans="1:18" x14ac:dyDescent="0.45">
      <c r="A696" s="258">
        <v>691</v>
      </c>
      <c r="B696" s="259" t="s">
        <v>16494</v>
      </c>
      <c r="C696" s="263" t="s">
        <v>1925</v>
      </c>
      <c r="D696" s="17" t="s">
        <v>3681</v>
      </c>
      <c r="E696" s="261" t="s">
        <v>20469</v>
      </c>
      <c r="F696" s="234" t="s">
        <v>20472</v>
      </c>
      <c r="G696" s="262">
        <v>5</v>
      </c>
      <c r="H696" s="17" t="s">
        <v>2988</v>
      </c>
      <c r="I696" s="17" t="s">
        <v>553</v>
      </c>
      <c r="J696" s="17" t="s">
        <v>569</v>
      </c>
      <c r="K696" s="17" t="s">
        <v>16490</v>
      </c>
      <c r="L696" s="17" t="s">
        <v>16491</v>
      </c>
      <c r="M696" s="17" t="s">
        <v>16494</v>
      </c>
      <c r="N696" s="17" t="s">
        <v>5190</v>
      </c>
      <c r="O696" s="236" t="s">
        <v>5191</v>
      </c>
      <c r="P696" s="17">
        <v>3</v>
      </c>
      <c r="Q696" s="17">
        <v>3</v>
      </c>
      <c r="R696" s="17" t="e">
        <v>#REF!</v>
      </c>
    </row>
    <row r="697" spans="1:18" x14ac:dyDescent="0.45">
      <c r="A697" s="258">
        <v>692</v>
      </c>
      <c r="B697" s="259" t="s">
        <v>16495</v>
      </c>
      <c r="C697" s="263" t="s">
        <v>1926</v>
      </c>
      <c r="D697" s="17" t="s">
        <v>3682</v>
      </c>
      <c r="E697" s="261" t="s">
        <v>20468</v>
      </c>
      <c r="F697" s="234" t="s">
        <v>20472</v>
      </c>
      <c r="G697" s="262">
        <v>5</v>
      </c>
      <c r="H697" s="17" t="s">
        <v>2988</v>
      </c>
      <c r="I697" s="17" t="s">
        <v>553</v>
      </c>
      <c r="J697" s="17" t="s">
        <v>569</v>
      </c>
      <c r="K697" s="17" t="s">
        <v>16490</v>
      </c>
      <c r="L697" s="17" t="s">
        <v>16491</v>
      </c>
      <c r="M697" s="17" t="s">
        <v>16495</v>
      </c>
      <c r="N697" s="17" t="s">
        <v>5190</v>
      </c>
      <c r="O697" s="236" t="s">
        <v>5191</v>
      </c>
      <c r="P697" s="17">
        <v>3</v>
      </c>
      <c r="Q697" s="17">
        <v>3</v>
      </c>
      <c r="R697" s="17" t="e">
        <v>#REF!</v>
      </c>
    </row>
    <row r="698" spans="1:18" x14ac:dyDescent="0.45">
      <c r="A698" s="258">
        <v>693</v>
      </c>
      <c r="B698" s="259" t="s">
        <v>16496</v>
      </c>
      <c r="C698" s="263" t="s">
        <v>1927</v>
      </c>
      <c r="D698" s="17" t="s">
        <v>3683</v>
      </c>
      <c r="E698" s="261" t="s">
        <v>20467</v>
      </c>
      <c r="F698" s="234" t="s">
        <v>20473</v>
      </c>
      <c r="G698" s="262">
        <v>4</v>
      </c>
      <c r="H698" s="17" t="s">
        <v>2987</v>
      </c>
      <c r="I698" s="17" t="s">
        <v>553</v>
      </c>
      <c r="J698" s="17" t="s">
        <v>569</v>
      </c>
      <c r="K698" s="17" t="s">
        <v>16490</v>
      </c>
      <c r="L698" s="17" t="s">
        <v>16496</v>
      </c>
      <c r="M698" s="17" t="s">
        <v>5190</v>
      </c>
      <c r="N698" s="17" t="s">
        <v>5190</v>
      </c>
      <c r="O698" s="236" t="s">
        <v>26520</v>
      </c>
      <c r="P698" s="17">
        <v>0</v>
      </c>
      <c r="Q698" s="17">
        <v>0</v>
      </c>
      <c r="R698" s="17" t="e">
        <v>#REF!</v>
      </c>
    </row>
    <row r="699" spans="1:18" x14ac:dyDescent="0.45">
      <c r="A699" s="258">
        <v>694</v>
      </c>
      <c r="B699" s="259" t="s">
        <v>16497</v>
      </c>
      <c r="C699" s="263" t="s">
        <v>1928</v>
      </c>
      <c r="D699" s="17" t="s">
        <v>3684</v>
      </c>
      <c r="E699" s="261" t="s">
        <v>20466</v>
      </c>
      <c r="F699" s="234" t="s">
        <v>20467</v>
      </c>
      <c r="G699" s="262">
        <v>5</v>
      </c>
      <c r="H699" s="17" t="s">
        <v>2988</v>
      </c>
      <c r="I699" s="17" t="s">
        <v>553</v>
      </c>
      <c r="J699" s="17" t="s">
        <v>569</v>
      </c>
      <c r="K699" s="17" t="s">
        <v>16490</v>
      </c>
      <c r="L699" s="17" t="s">
        <v>16496</v>
      </c>
      <c r="M699" s="17" t="s">
        <v>16497</v>
      </c>
      <c r="N699" s="17" t="s">
        <v>5190</v>
      </c>
      <c r="O699" s="236" t="s">
        <v>5191</v>
      </c>
      <c r="P699" s="17">
        <v>1</v>
      </c>
      <c r="Q699" s="17">
        <v>1</v>
      </c>
      <c r="R699" s="17" t="e">
        <v>#REF!</v>
      </c>
    </row>
    <row r="700" spans="1:18" x14ac:dyDescent="0.45">
      <c r="A700" s="258">
        <v>695</v>
      </c>
      <c r="B700" s="259" t="s">
        <v>16498</v>
      </c>
      <c r="C700" s="263" t="s">
        <v>1929</v>
      </c>
      <c r="D700" s="17" t="s">
        <v>3685</v>
      </c>
      <c r="E700" s="261" t="s">
        <v>20465</v>
      </c>
      <c r="F700" s="234" t="s">
        <v>20467</v>
      </c>
      <c r="G700" s="262">
        <v>5</v>
      </c>
      <c r="H700" s="17" t="s">
        <v>2988</v>
      </c>
      <c r="I700" s="17" t="s">
        <v>553</v>
      </c>
      <c r="J700" s="17" t="s">
        <v>569</v>
      </c>
      <c r="K700" s="17" t="s">
        <v>16490</v>
      </c>
      <c r="L700" s="17" t="s">
        <v>16496</v>
      </c>
      <c r="M700" s="17" t="s">
        <v>16498</v>
      </c>
      <c r="N700" s="17" t="s">
        <v>5190</v>
      </c>
      <c r="O700" s="236" t="s">
        <v>5191</v>
      </c>
      <c r="P700" s="17">
        <v>3</v>
      </c>
      <c r="Q700" s="17">
        <v>3</v>
      </c>
      <c r="R700" s="17" t="e">
        <v>#REF!</v>
      </c>
    </row>
    <row r="701" spans="1:18" x14ac:dyDescent="0.45">
      <c r="A701" s="258">
        <v>696</v>
      </c>
      <c r="B701" s="259" t="s">
        <v>16499</v>
      </c>
      <c r="C701" s="263" t="s">
        <v>1930</v>
      </c>
      <c r="D701" s="17" t="s">
        <v>3686</v>
      </c>
      <c r="E701" s="261" t="s">
        <v>20464</v>
      </c>
      <c r="F701" s="234" t="s">
        <v>20467</v>
      </c>
      <c r="G701" s="262">
        <v>5</v>
      </c>
      <c r="H701" s="17" t="s">
        <v>2988</v>
      </c>
      <c r="I701" s="17" t="s">
        <v>553</v>
      </c>
      <c r="J701" s="17" t="s">
        <v>569</v>
      </c>
      <c r="K701" s="17" t="s">
        <v>16490</v>
      </c>
      <c r="L701" s="17" t="s">
        <v>16496</v>
      </c>
      <c r="M701" s="17" t="s">
        <v>16499</v>
      </c>
      <c r="N701" s="17" t="s">
        <v>5190</v>
      </c>
      <c r="O701" s="236" t="s">
        <v>5191</v>
      </c>
      <c r="P701" s="17">
        <v>2</v>
      </c>
      <c r="Q701" s="17">
        <v>2</v>
      </c>
      <c r="R701" s="17" t="e">
        <v>#REF!</v>
      </c>
    </row>
    <row r="702" spans="1:18" x14ac:dyDescent="0.45">
      <c r="A702" s="258">
        <v>697</v>
      </c>
      <c r="B702" s="259" t="s">
        <v>16500</v>
      </c>
      <c r="C702" s="263" t="s">
        <v>1931</v>
      </c>
      <c r="D702" s="17" t="s">
        <v>3687</v>
      </c>
      <c r="E702" s="261" t="s">
        <v>20463</v>
      </c>
      <c r="F702" s="234" t="s">
        <v>20467</v>
      </c>
      <c r="G702" s="262">
        <v>5</v>
      </c>
      <c r="H702" s="17" t="s">
        <v>2988</v>
      </c>
      <c r="I702" s="17" t="s">
        <v>553</v>
      </c>
      <c r="J702" s="17" t="s">
        <v>569</v>
      </c>
      <c r="K702" s="17" t="s">
        <v>16490</v>
      </c>
      <c r="L702" s="17" t="s">
        <v>16496</v>
      </c>
      <c r="M702" s="17" t="s">
        <v>16500</v>
      </c>
      <c r="N702" s="17" t="s">
        <v>5190</v>
      </c>
      <c r="O702" s="236" t="s">
        <v>5191</v>
      </c>
      <c r="P702" s="17">
        <v>1</v>
      </c>
      <c r="Q702" s="17">
        <v>1</v>
      </c>
      <c r="R702" s="17" t="e">
        <v>#REF!</v>
      </c>
    </row>
    <row r="703" spans="1:18" x14ac:dyDescent="0.45">
      <c r="A703" s="258">
        <v>698</v>
      </c>
      <c r="B703" s="259" t="s">
        <v>16501</v>
      </c>
      <c r="C703" s="263" t="s">
        <v>1932</v>
      </c>
      <c r="D703" s="17" t="s">
        <v>3688</v>
      </c>
      <c r="E703" s="261" t="s">
        <v>20462</v>
      </c>
      <c r="F703" s="234" t="s">
        <v>20467</v>
      </c>
      <c r="G703" s="262">
        <v>5</v>
      </c>
      <c r="H703" s="17" t="s">
        <v>2988</v>
      </c>
      <c r="I703" s="17" t="s">
        <v>553</v>
      </c>
      <c r="J703" s="17" t="s">
        <v>569</v>
      </c>
      <c r="K703" s="17" t="s">
        <v>16490</v>
      </c>
      <c r="L703" s="17" t="s">
        <v>16496</v>
      </c>
      <c r="M703" s="17" t="s">
        <v>16501</v>
      </c>
      <c r="N703" s="17" t="s">
        <v>5190</v>
      </c>
      <c r="O703" s="236" t="s">
        <v>5191</v>
      </c>
      <c r="P703" s="17">
        <v>2</v>
      </c>
      <c r="Q703" s="17">
        <v>2</v>
      </c>
      <c r="R703" s="17" t="e">
        <v>#REF!</v>
      </c>
    </row>
    <row r="704" spans="1:18" x14ac:dyDescent="0.45">
      <c r="A704" s="258">
        <v>699</v>
      </c>
      <c r="B704" s="259" t="s">
        <v>16502</v>
      </c>
      <c r="C704" s="263" t="s">
        <v>1933</v>
      </c>
      <c r="D704" s="17" t="s">
        <v>3689</v>
      </c>
      <c r="E704" s="261" t="s">
        <v>20461</v>
      </c>
      <c r="F704" s="234" t="s">
        <v>20467</v>
      </c>
      <c r="G704" s="262">
        <v>5</v>
      </c>
      <c r="H704" s="17" t="s">
        <v>2988</v>
      </c>
      <c r="I704" s="17" t="s">
        <v>553</v>
      </c>
      <c r="J704" s="17" t="s">
        <v>569</v>
      </c>
      <c r="K704" s="17" t="s">
        <v>16490</v>
      </c>
      <c r="L704" s="17" t="s">
        <v>16496</v>
      </c>
      <c r="M704" s="17" t="s">
        <v>16502</v>
      </c>
      <c r="N704" s="17" t="s">
        <v>5190</v>
      </c>
      <c r="O704" s="236" t="s">
        <v>5191</v>
      </c>
      <c r="P704" s="17">
        <v>4</v>
      </c>
      <c r="Q704" s="17">
        <v>4</v>
      </c>
      <c r="R704" s="17" t="e">
        <v>#REF!</v>
      </c>
    </row>
    <row r="705" spans="1:18" x14ac:dyDescent="0.45">
      <c r="A705" s="258">
        <v>700</v>
      </c>
      <c r="B705" s="259" t="s">
        <v>16503</v>
      </c>
      <c r="C705" s="263" t="s">
        <v>1934</v>
      </c>
      <c r="D705" s="17" t="s">
        <v>3690</v>
      </c>
      <c r="E705" s="261" t="s">
        <v>20460</v>
      </c>
      <c r="F705" s="234" t="s">
        <v>20882</v>
      </c>
      <c r="G705" s="262">
        <v>2</v>
      </c>
      <c r="H705" s="17" t="s">
        <v>2985</v>
      </c>
      <c r="I705" s="17" t="s">
        <v>553</v>
      </c>
      <c r="J705" s="17" t="s">
        <v>16503</v>
      </c>
      <c r="K705" s="17" t="s">
        <v>5190</v>
      </c>
      <c r="L705" s="17" t="s">
        <v>5190</v>
      </c>
      <c r="M705" s="17" t="s">
        <v>5190</v>
      </c>
      <c r="N705" s="17" t="s">
        <v>5190</v>
      </c>
      <c r="O705" s="236" t="s">
        <v>26520</v>
      </c>
      <c r="P705" s="17">
        <v>0</v>
      </c>
      <c r="Q705" s="17">
        <v>0</v>
      </c>
      <c r="R705" s="17" t="e">
        <v>#REF!</v>
      </c>
    </row>
    <row r="706" spans="1:18" x14ac:dyDescent="0.45">
      <c r="A706" s="258">
        <v>701</v>
      </c>
      <c r="B706" s="259" t="s">
        <v>16504</v>
      </c>
      <c r="C706" s="263" t="s">
        <v>1935</v>
      </c>
      <c r="D706" s="17" t="s">
        <v>3691</v>
      </c>
      <c r="E706" s="261" t="s">
        <v>20459</v>
      </c>
      <c r="F706" s="234" t="s">
        <v>20460</v>
      </c>
      <c r="G706" s="262">
        <v>3</v>
      </c>
      <c r="H706" s="17" t="s">
        <v>2986</v>
      </c>
      <c r="I706" s="17" t="s">
        <v>553</v>
      </c>
      <c r="J706" s="17" t="s">
        <v>16503</v>
      </c>
      <c r="K706" s="17" t="s">
        <v>16504</v>
      </c>
      <c r="L706" s="17" t="s">
        <v>5190</v>
      </c>
      <c r="M706" s="17" t="s">
        <v>5190</v>
      </c>
      <c r="N706" s="17" t="s">
        <v>5190</v>
      </c>
      <c r="O706" s="236" t="s">
        <v>26520</v>
      </c>
      <c r="P706" s="17">
        <v>0</v>
      </c>
      <c r="Q706" s="17">
        <v>0</v>
      </c>
      <c r="R706" s="17" t="e">
        <v>#REF!</v>
      </c>
    </row>
    <row r="707" spans="1:18" x14ac:dyDescent="0.45">
      <c r="A707" s="258">
        <v>702</v>
      </c>
      <c r="B707" s="259" t="s">
        <v>16505</v>
      </c>
      <c r="C707" s="263" t="s">
        <v>1936</v>
      </c>
      <c r="D707" s="17" t="s">
        <v>3692</v>
      </c>
      <c r="E707" s="261" t="s">
        <v>20458</v>
      </c>
      <c r="F707" s="234" t="s">
        <v>20459</v>
      </c>
      <c r="G707" s="262">
        <v>4</v>
      </c>
      <c r="H707" s="17" t="s">
        <v>2987</v>
      </c>
      <c r="I707" s="17" t="s">
        <v>553</v>
      </c>
      <c r="J707" s="17" t="s">
        <v>16503</v>
      </c>
      <c r="K707" s="17" t="s">
        <v>16504</v>
      </c>
      <c r="L707" s="17" t="s">
        <v>16505</v>
      </c>
      <c r="M707" s="17" t="s">
        <v>5190</v>
      </c>
      <c r="N707" s="17" t="s">
        <v>5190</v>
      </c>
      <c r="O707" s="236" t="s">
        <v>26520</v>
      </c>
      <c r="P707" s="17">
        <v>0</v>
      </c>
      <c r="Q707" s="17">
        <v>0</v>
      </c>
      <c r="R707" s="17" t="e">
        <v>#REF!</v>
      </c>
    </row>
    <row r="708" spans="1:18" x14ac:dyDescent="0.45">
      <c r="A708" s="258">
        <v>703</v>
      </c>
      <c r="B708" s="259" t="s">
        <v>16506</v>
      </c>
      <c r="C708" s="263" t="s">
        <v>1937</v>
      </c>
      <c r="D708" s="17" t="s">
        <v>3693</v>
      </c>
      <c r="E708" s="261" t="s">
        <v>20457</v>
      </c>
      <c r="F708" s="234" t="s">
        <v>20458</v>
      </c>
      <c r="G708" s="262">
        <v>5</v>
      </c>
      <c r="H708" s="17" t="s">
        <v>2988</v>
      </c>
      <c r="I708" s="17" t="s">
        <v>553</v>
      </c>
      <c r="J708" s="17" t="s">
        <v>16503</v>
      </c>
      <c r="K708" s="17" t="s">
        <v>16504</v>
      </c>
      <c r="L708" s="17" t="s">
        <v>16505</v>
      </c>
      <c r="M708" s="17" t="s">
        <v>16506</v>
      </c>
      <c r="N708" s="17" t="s">
        <v>5190</v>
      </c>
      <c r="O708" s="236" t="s">
        <v>5191</v>
      </c>
      <c r="P708" s="17">
        <v>5</v>
      </c>
      <c r="Q708" s="17">
        <v>5</v>
      </c>
      <c r="R708" s="17" t="e">
        <v>#REF!</v>
      </c>
    </row>
    <row r="709" spans="1:18" ht="25.5" x14ac:dyDescent="0.45">
      <c r="A709" s="258">
        <v>704</v>
      </c>
      <c r="B709" s="259" t="s">
        <v>16507</v>
      </c>
      <c r="C709" s="263" t="s">
        <v>1938</v>
      </c>
      <c r="D709" s="17" t="s">
        <v>3694</v>
      </c>
      <c r="E709" s="261" t="s">
        <v>20456</v>
      </c>
      <c r="F709" s="234" t="s">
        <v>20458</v>
      </c>
      <c r="G709" s="262">
        <v>5</v>
      </c>
      <c r="H709" s="17" t="s">
        <v>2988</v>
      </c>
      <c r="I709" s="17" t="s">
        <v>553</v>
      </c>
      <c r="J709" s="17" t="s">
        <v>16503</v>
      </c>
      <c r="K709" s="17" t="s">
        <v>16504</v>
      </c>
      <c r="L709" s="17" t="s">
        <v>16505</v>
      </c>
      <c r="M709" s="17" t="s">
        <v>16507</v>
      </c>
      <c r="N709" s="17" t="s">
        <v>5190</v>
      </c>
      <c r="O709" s="236" t="s">
        <v>5191</v>
      </c>
      <c r="P709" s="17">
        <v>3</v>
      </c>
      <c r="Q709" s="17">
        <v>3</v>
      </c>
      <c r="R709" s="17" t="e">
        <v>#REF!</v>
      </c>
    </row>
    <row r="710" spans="1:18" x14ac:dyDescent="0.45">
      <c r="A710" s="258">
        <v>705</v>
      </c>
      <c r="B710" s="259" t="s">
        <v>16508</v>
      </c>
      <c r="C710" s="263" t="s">
        <v>1939</v>
      </c>
      <c r="D710" s="17" t="s">
        <v>3695</v>
      </c>
      <c r="E710" s="261" t="s">
        <v>20455</v>
      </c>
      <c r="F710" s="234" t="s">
        <v>20459</v>
      </c>
      <c r="G710" s="262">
        <v>4</v>
      </c>
      <c r="H710" s="17" t="s">
        <v>2987</v>
      </c>
      <c r="I710" s="17" t="s">
        <v>553</v>
      </c>
      <c r="J710" s="17" t="s">
        <v>16503</v>
      </c>
      <c r="K710" s="17" t="s">
        <v>16504</v>
      </c>
      <c r="L710" s="17" t="s">
        <v>16508</v>
      </c>
      <c r="M710" s="17" t="s">
        <v>5190</v>
      </c>
      <c r="N710" s="17" t="s">
        <v>5190</v>
      </c>
      <c r="O710" s="236" t="s">
        <v>26520</v>
      </c>
      <c r="P710" s="17">
        <v>0</v>
      </c>
      <c r="Q710" s="17">
        <v>0</v>
      </c>
      <c r="R710" s="17" t="e">
        <v>#REF!</v>
      </c>
    </row>
    <row r="711" spans="1:18" x14ac:dyDescent="0.45">
      <c r="A711" s="258">
        <v>706</v>
      </c>
      <c r="B711" s="259" t="s">
        <v>16509</v>
      </c>
      <c r="C711" s="263" t="s">
        <v>1939</v>
      </c>
      <c r="D711" s="17" t="s">
        <v>3696</v>
      </c>
      <c r="E711" s="261" t="s">
        <v>20454</v>
      </c>
      <c r="F711" s="234" t="s">
        <v>20455</v>
      </c>
      <c r="G711" s="262">
        <v>5</v>
      </c>
      <c r="H711" s="17" t="s">
        <v>2988</v>
      </c>
      <c r="I711" s="17" t="s">
        <v>553</v>
      </c>
      <c r="J711" s="17" t="s">
        <v>16503</v>
      </c>
      <c r="K711" s="17" t="s">
        <v>16504</v>
      </c>
      <c r="L711" s="17" t="s">
        <v>16508</v>
      </c>
      <c r="M711" s="17" t="s">
        <v>16509</v>
      </c>
      <c r="N711" s="17" t="s">
        <v>5191</v>
      </c>
      <c r="O711" s="236" t="s">
        <v>5191</v>
      </c>
      <c r="P711" s="17">
        <v>6</v>
      </c>
      <c r="Q711" s="17">
        <v>6</v>
      </c>
      <c r="R711" s="17" t="e">
        <v>#REF!</v>
      </c>
    </row>
    <row r="712" spans="1:18" x14ac:dyDescent="0.45">
      <c r="A712" s="258">
        <v>707</v>
      </c>
      <c r="B712" s="259" t="s">
        <v>16510</v>
      </c>
      <c r="C712" s="263" t="s">
        <v>1940</v>
      </c>
      <c r="D712" s="17" t="s">
        <v>3697</v>
      </c>
      <c r="E712" s="261" t="s">
        <v>20453</v>
      </c>
      <c r="F712" s="234" t="s">
        <v>20459</v>
      </c>
      <c r="G712" s="262">
        <v>4</v>
      </c>
      <c r="H712" s="17" t="s">
        <v>2987</v>
      </c>
      <c r="I712" s="17" t="s">
        <v>553</v>
      </c>
      <c r="J712" s="17" t="s">
        <v>16503</v>
      </c>
      <c r="K712" s="17" t="s">
        <v>16504</v>
      </c>
      <c r="L712" s="17" t="s">
        <v>16510</v>
      </c>
      <c r="M712" s="17" t="s">
        <v>5190</v>
      </c>
      <c r="N712" s="17" t="s">
        <v>5190</v>
      </c>
      <c r="O712" s="236" t="s">
        <v>26520</v>
      </c>
      <c r="P712" s="17">
        <v>0</v>
      </c>
      <c r="Q712" s="17">
        <v>0</v>
      </c>
      <c r="R712" s="17" t="e">
        <v>#REF!</v>
      </c>
    </row>
    <row r="713" spans="1:18" x14ac:dyDescent="0.45">
      <c r="A713" s="258">
        <v>708</v>
      </c>
      <c r="B713" s="259" t="s">
        <v>16511</v>
      </c>
      <c r="C713" s="263" t="s">
        <v>1941</v>
      </c>
      <c r="D713" s="17" t="s">
        <v>3698</v>
      </c>
      <c r="E713" s="261" t="s">
        <v>20452</v>
      </c>
      <c r="F713" s="234" t="s">
        <v>20453</v>
      </c>
      <c r="G713" s="262">
        <v>5</v>
      </c>
      <c r="H713" s="17" t="s">
        <v>2988</v>
      </c>
      <c r="I713" s="17" t="s">
        <v>553</v>
      </c>
      <c r="J713" s="17" t="s">
        <v>16503</v>
      </c>
      <c r="K713" s="17" t="s">
        <v>16504</v>
      </c>
      <c r="L713" s="17" t="s">
        <v>16510</v>
      </c>
      <c r="M713" s="17" t="s">
        <v>16511</v>
      </c>
      <c r="N713" s="17" t="s">
        <v>5190</v>
      </c>
      <c r="O713" s="236" t="s">
        <v>5191</v>
      </c>
      <c r="P713" s="17">
        <v>5</v>
      </c>
      <c r="Q713" s="17">
        <v>5</v>
      </c>
      <c r="R713" s="17" t="e">
        <v>#REF!</v>
      </c>
    </row>
    <row r="714" spans="1:18" x14ac:dyDescent="0.45">
      <c r="A714" s="258">
        <v>709</v>
      </c>
      <c r="B714" s="259" t="s">
        <v>16512</v>
      </c>
      <c r="C714" s="263" t="s">
        <v>1942</v>
      </c>
      <c r="D714" s="17" t="s">
        <v>3699</v>
      </c>
      <c r="E714" s="261" t="s">
        <v>20451</v>
      </c>
      <c r="F714" s="234" t="s">
        <v>20453</v>
      </c>
      <c r="G714" s="262">
        <v>5</v>
      </c>
      <c r="H714" s="17" t="s">
        <v>2988</v>
      </c>
      <c r="I714" s="17" t="s">
        <v>553</v>
      </c>
      <c r="J714" s="17" t="s">
        <v>16503</v>
      </c>
      <c r="K714" s="17" t="s">
        <v>16504</v>
      </c>
      <c r="L714" s="17" t="s">
        <v>16510</v>
      </c>
      <c r="M714" s="17" t="s">
        <v>16512</v>
      </c>
      <c r="N714" s="17" t="s">
        <v>5190</v>
      </c>
      <c r="O714" s="236" t="s">
        <v>5191</v>
      </c>
      <c r="P714" s="17">
        <v>1</v>
      </c>
      <c r="Q714" s="17">
        <v>1</v>
      </c>
      <c r="R714" s="17" t="e">
        <v>#REF!</v>
      </c>
    </row>
    <row r="715" spans="1:18" x14ac:dyDescent="0.45">
      <c r="A715" s="258">
        <v>710</v>
      </c>
      <c r="B715" s="259" t="s">
        <v>16513</v>
      </c>
      <c r="C715" s="263" t="s">
        <v>1943</v>
      </c>
      <c r="D715" s="17" t="s">
        <v>3700</v>
      </c>
      <c r="E715" s="261" t="s">
        <v>20450</v>
      </c>
      <c r="F715" s="234" t="s">
        <v>20460</v>
      </c>
      <c r="G715" s="262">
        <v>3</v>
      </c>
      <c r="H715" s="17" t="s">
        <v>2986</v>
      </c>
      <c r="I715" s="17" t="s">
        <v>553</v>
      </c>
      <c r="J715" s="17" t="s">
        <v>16503</v>
      </c>
      <c r="K715" s="17" t="s">
        <v>16513</v>
      </c>
      <c r="L715" s="17" t="s">
        <v>5190</v>
      </c>
      <c r="M715" s="17" t="s">
        <v>5190</v>
      </c>
      <c r="N715" s="17" t="s">
        <v>5190</v>
      </c>
      <c r="O715" s="236" t="s">
        <v>26520</v>
      </c>
      <c r="P715" s="17">
        <v>0</v>
      </c>
      <c r="Q715" s="17">
        <v>0</v>
      </c>
      <c r="R715" s="17" t="e">
        <v>#REF!</v>
      </c>
    </row>
    <row r="716" spans="1:18" x14ac:dyDescent="0.45">
      <c r="A716" s="258">
        <v>711</v>
      </c>
      <c r="B716" s="259" t="s">
        <v>16514</v>
      </c>
      <c r="C716" s="263" t="s">
        <v>1943</v>
      </c>
      <c r="D716" s="17" t="s">
        <v>3701</v>
      </c>
      <c r="E716" s="261" t="s">
        <v>20449</v>
      </c>
      <c r="F716" s="234" t="s">
        <v>20450</v>
      </c>
      <c r="G716" s="262">
        <v>4</v>
      </c>
      <c r="H716" s="17" t="s">
        <v>2987</v>
      </c>
      <c r="I716" s="17" t="s">
        <v>553</v>
      </c>
      <c r="J716" s="17" t="s">
        <v>16503</v>
      </c>
      <c r="K716" s="17" t="s">
        <v>16513</v>
      </c>
      <c r="L716" s="17" t="s">
        <v>16514</v>
      </c>
      <c r="M716" s="17" t="s">
        <v>5190</v>
      </c>
      <c r="N716" s="17" t="s">
        <v>5190</v>
      </c>
      <c r="O716" s="236" t="s">
        <v>26520</v>
      </c>
      <c r="P716" s="17">
        <v>0</v>
      </c>
      <c r="Q716" s="17">
        <v>0</v>
      </c>
      <c r="R716" s="17" t="e">
        <v>#REF!</v>
      </c>
    </row>
    <row r="717" spans="1:18" x14ac:dyDescent="0.45">
      <c r="A717" s="258">
        <v>712</v>
      </c>
      <c r="B717" s="259" t="s">
        <v>16515</v>
      </c>
      <c r="C717" s="263" t="s">
        <v>1944</v>
      </c>
      <c r="D717" s="17" t="s">
        <v>3702</v>
      </c>
      <c r="E717" s="261" t="s">
        <v>20448</v>
      </c>
      <c r="F717" s="234" t="s">
        <v>20449</v>
      </c>
      <c r="G717" s="262">
        <v>5</v>
      </c>
      <c r="H717" s="17" t="s">
        <v>2988</v>
      </c>
      <c r="I717" s="17" t="s">
        <v>553</v>
      </c>
      <c r="J717" s="17" t="s">
        <v>16503</v>
      </c>
      <c r="K717" s="17" t="s">
        <v>16513</v>
      </c>
      <c r="L717" s="17" t="s">
        <v>16514</v>
      </c>
      <c r="M717" s="17" t="s">
        <v>16515</v>
      </c>
      <c r="N717" s="17" t="s">
        <v>5190</v>
      </c>
      <c r="O717" s="236" t="s">
        <v>5191</v>
      </c>
      <c r="P717" s="17">
        <v>2</v>
      </c>
      <c r="Q717" s="17">
        <v>2</v>
      </c>
      <c r="R717" s="17" t="e">
        <v>#REF!</v>
      </c>
    </row>
    <row r="718" spans="1:18" x14ac:dyDescent="0.45">
      <c r="A718" s="258">
        <v>713</v>
      </c>
      <c r="B718" s="259" t="s">
        <v>16516</v>
      </c>
      <c r="C718" s="263" t="s">
        <v>1945</v>
      </c>
      <c r="D718" s="17" t="s">
        <v>3703</v>
      </c>
      <c r="E718" s="261" t="s">
        <v>20447</v>
      </c>
      <c r="F718" s="234" t="s">
        <v>20449</v>
      </c>
      <c r="G718" s="262">
        <v>5</v>
      </c>
      <c r="H718" s="17" t="s">
        <v>2988</v>
      </c>
      <c r="I718" s="17" t="s">
        <v>553</v>
      </c>
      <c r="J718" s="17" t="s">
        <v>16503</v>
      </c>
      <c r="K718" s="17" t="s">
        <v>16513</v>
      </c>
      <c r="L718" s="17" t="s">
        <v>16514</v>
      </c>
      <c r="M718" s="17" t="s">
        <v>16516</v>
      </c>
      <c r="N718" s="17" t="s">
        <v>5190</v>
      </c>
      <c r="O718" s="236" t="s">
        <v>5191</v>
      </c>
      <c r="P718" s="17">
        <v>1</v>
      </c>
      <c r="Q718" s="17">
        <v>1</v>
      </c>
      <c r="R718" s="17" t="e">
        <v>#REF!</v>
      </c>
    </row>
    <row r="719" spans="1:18" x14ac:dyDescent="0.45">
      <c r="A719" s="258">
        <v>714</v>
      </c>
      <c r="B719" s="259" t="s">
        <v>16517</v>
      </c>
      <c r="C719" s="263" t="s">
        <v>1946</v>
      </c>
      <c r="D719" s="17" t="s">
        <v>3704</v>
      </c>
      <c r="E719" s="261" t="s">
        <v>20446</v>
      </c>
      <c r="F719" s="234" t="s">
        <v>20449</v>
      </c>
      <c r="G719" s="262">
        <v>5</v>
      </c>
      <c r="H719" s="17" t="s">
        <v>2988</v>
      </c>
      <c r="I719" s="17" t="s">
        <v>553</v>
      </c>
      <c r="J719" s="17" t="s">
        <v>16503</v>
      </c>
      <c r="K719" s="17" t="s">
        <v>16513</v>
      </c>
      <c r="L719" s="17" t="s">
        <v>16514</v>
      </c>
      <c r="M719" s="17" t="s">
        <v>16517</v>
      </c>
      <c r="N719" s="17" t="s">
        <v>5190</v>
      </c>
      <c r="O719" s="236" t="s">
        <v>5191</v>
      </c>
      <c r="P719" s="17">
        <v>3</v>
      </c>
      <c r="Q719" s="17">
        <v>3</v>
      </c>
      <c r="R719" s="17" t="e">
        <v>#REF!</v>
      </c>
    </row>
    <row r="720" spans="1:18" x14ac:dyDescent="0.45">
      <c r="A720" s="258">
        <v>715</v>
      </c>
      <c r="B720" s="259" t="s">
        <v>16518</v>
      </c>
      <c r="C720" s="263" t="s">
        <v>1947</v>
      </c>
      <c r="D720" s="17" t="s">
        <v>3705</v>
      </c>
      <c r="E720" s="261" t="s">
        <v>20445</v>
      </c>
      <c r="F720" s="234" t="s">
        <v>20449</v>
      </c>
      <c r="G720" s="262">
        <v>5</v>
      </c>
      <c r="H720" s="17" t="s">
        <v>2988</v>
      </c>
      <c r="I720" s="17" t="s">
        <v>553</v>
      </c>
      <c r="J720" s="17" t="s">
        <v>16503</v>
      </c>
      <c r="K720" s="17" t="s">
        <v>16513</v>
      </c>
      <c r="L720" s="17" t="s">
        <v>16514</v>
      </c>
      <c r="M720" s="17" t="s">
        <v>16518</v>
      </c>
      <c r="N720" s="17" t="s">
        <v>5190</v>
      </c>
      <c r="O720" s="236" t="s">
        <v>5191</v>
      </c>
      <c r="P720" s="17">
        <v>1</v>
      </c>
      <c r="Q720" s="17">
        <v>1</v>
      </c>
      <c r="R720" s="17" t="e">
        <v>#REF!</v>
      </c>
    </row>
    <row r="721" spans="1:18" x14ac:dyDescent="0.45">
      <c r="A721" s="258">
        <v>716</v>
      </c>
      <c r="B721" s="259" t="s">
        <v>16519</v>
      </c>
      <c r="C721" s="263" t="s">
        <v>1948</v>
      </c>
      <c r="D721" s="17" t="s">
        <v>3706</v>
      </c>
      <c r="E721" s="261" t="s">
        <v>20444</v>
      </c>
      <c r="F721" s="234" t="s">
        <v>20449</v>
      </c>
      <c r="G721" s="262">
        <v>5</v>
      </c>
      <c r="H721" s="17" t="s">
        <v>2988</v>
      </c>
      <c r="I721" s="17" t="s">
        <v>553</v>
      </c>
      <c r="J721" s="17" t="s">
        <v>16503</v>
      </c>
      <c r="K721" s="17" t="s">
        <v>16513</v>
      </c>
      <c r="L721" s="17" t="s">
        <v>16514</v>
      </c>
      <c r="M721" s="17" t="s">
        <v>16519</v>
      </c>
      <c r="N721" s="17" t="s">
        <v>5190</v>
      </c>
      <c r="O721" s="236" t="s">
        <v>5191</v>
      </c>
      <c r="P721" s="17">
        <v>8</v>
      </c>
      <c r="Q721" s="17">
        <v>8</v>
      </c>
      <c r="R721" s="17" t="e">
        <v>#REF!</v>
      </c>
    </row>
    <row r="722" spans="1:18" x14ac:dyDescent="0.45">
      <c r="A722" s="258">
        <v>717</v>
      </c>
      <c r="B722" s="259" t="s">
        <v>16520</v>
      </c>
      <c r="C722" s="263" t="s">
        <v>1949</v>
      </c>
      <c r="D722" s="17" t="s">
        <v>3707</v>
      </c>
      <c r="E722" s="261" t="s">
        <v>20443</v>
      </c>
      <c r="F722" s="234" t="s">
        <v>20460</v>
      </c>
      <c r="G722" s="262">
        <v>3</v>
      </c>
      <c r="H722" s="17" t="s">
        <v>2986</v>
      </c>
      <c r="I722" s="17" t="s">
        <v>553</v>
      </c>
      <c r="J722" s="17" t="s">
        <v>16503</v>
      </c>
      <c r="K722" s="17" t="s">
        <v>16520</v>
      </c>
      <c r="L722" s="17" t="s">
        <v>5190</v>
      </c>
      <c r="M722" s="17" t="s">
        <v>5190</v>
      </c>
      <c r="N722" s="17" t="s">
        <v>5190</v>
      </c>
      <c r="O722" s="236" t="s">
        <v>26520</v>
      </c>
      <c r="P722" s="17">
        <v>0</v>
      </c>
      <c r="Q722" s="17">
        <v>0</v>
      </c>
      <c r="R722" s="17" t="e">
        <v>#REF!</v>
      </c>
    </row>
    <row r="723" spans="1:18" x14ac:dyDescent="0.45">
      <c r="A723" s="258">
        <v>718</v>
      </c>
      <c r="B723" s="259" t="s">
        <v>16521</v>
      </c>
      <c r="C723" s="263" t="s">
        <v>1949</v>
      </c>
      <c r="D723" s="17" t="s">
        <v>3708</v>
      </c>
      <c r="E723" s="261" t="s">
        <v>20442</v>
      </c>
      <c r="F723" s="234" t="s">
        <v>20443</v>
      </c>
      <c r="G723" s="262">
        <v>4</v>
      </c>
      <c r="H723" s="17" t="s">
        <v>2987</v>
      </c>
      <c r="I723" s="17" t="s">
        <v>553</v>
      </c>
      <c r="J723" s="17" t="s">
        <v>16503</v>
      </c>
      <c r="K723" s="17" t="s">
        <v>16520</v>
      </c>
      <c r="L723" s="17" t="s">
        <v>16521</v>
      </c>
      <c r="M723" s="17" t="s">
        <v>5190</v>
      </c>
      <c r="N723" s="17" t="s">
        <v>5190</v>
      </c>
      <c r="O723" s="236" t="s">
        <v>26520</v>
      </c>
      <c r="P723" s="17">
        <v>0</v>
      </c>
      <c r="Q723" s="17">
        <v>0</v>
      </c>
      <c r="R723" s="17" t="e">
        <v>#REF!</v>
      </c>
    </row>
    <row r="724" spans="1:18" x14ac:dyDescent="0.45">
      <c r="A724" s="258">
        <v>719</v>
      </c>
      <c r="B724" s="259" t="s">
        <v>16522</v>
      </c>
      <c r="C724" s="263" t="s">
        <v>1950</v>
      </c>
      <c r="D724" s="17" t="s">
        <v>3709</v>
      </c>
      <c r="E724" s="261" t="s">
        <v>20441</v>
      </c>
      <c r="F724" s="234" t="s">
        <v>20442</v>
      </c>
      <c r="G724" s="262">
        <v>5</v>
      </c>
      <c r="H724" s="17" t="s">
        <v>2988</v>
      </c>
      <c r="I724" s="17" t="s">
        <v>553</v>
      </c>
      <c r="J724" s="17" t="s">
        <v>16503</v>
      </c>
      <c r="K724" s="17" t="s">
        <v>16520</v>
      </c>
      <c r="L724" s="17" t="s">
        <v>16521</v>
      </c>
      <c r="M724" s="17" t="s">
        <v>16522</v>
      </c>
      <c r="N724" s="17" t="s">
        <v>5190</v>
      </c>
      <c r="O724" s="236" t="s">
        <v>5191</v>
      </c>
      <c r="P724" s="17">
        <v>1</v>
      </c>
      <c r="Q724" s="17">
        <v>1</v>
      </c>
      <c r="R724" s="17" t="e">
        <v>#REF!</v>
      </c>
    </row>
    <row r="725" spans="1:18" x14ac:dyDescent="0.45">
      <c r="A725" s="258">
        <v>720</v>
      </c>
      <c r="B725" s="259" t="s">
        <v>16523</v>
      </c>
      <c r="C725" s="263" t="s">
        <v>1951</v>
      </c>
      <c r="D725" s="17" t="s">
        <v>3710</v>
      </c>
      <c r="E725" s="261" t="s">
        <v>20440</v>
      </c>
      <c r="F725" s="234" t="s">
        <v>20442</v>
      </c>
      <c r="G725" s="262">
        <v>5</v>
      </c>
      <c r="H725" s="17" t="s">
        <v>2988</v>
      </c>
      <c r="I725" s="17" t="s">
        <v>553</v>
      </c>
      <c r="J725" s="17" t="s">
        <v>16503</v>
      </c>
      <c r="K725" s="17" t="s">
        <v>16520</v>
      </c>
      <c r="L725" s="17" t="s">
        <v>16521</v>
      </c>
      <c r="M725" s="17" t="s">
        <v>16523</v>
      </c>
      <c r="N725" s="17" t="s">
        <v>5190</v>
      </c>
      <c r="O725" s="236" t="s">
        <v>5191</v>
      </c>
      <c r="P725" s="17">
        <v>2</v>
      </c>
      <c r="Q725" s="17">
        <v>2</v>
      </c>
      <c r="R725" s="17" t="e">
        <v>#REF!</v>
      </c>
    </row>
    <row r="726" spans="1:18" x14ac:dyDescent="0.45">
      <c r="A726" s="258">
        <v>721</v>
      </c>
      <c r="B726" s="259" t="s">
        <v>16524</v>
      </c>
      <c r="C726" s="263" t="s">
        <v>1952</v>
      </c>
      <c r="D726" s="17" t="s">
        <v>3711</v>
      </c>
      <c r="E726" s="261" t="s">
        <v>20439</v>
      </c>
      <c r="F726" s="234" t="s">
        <v>20442</v>
      </c>
      <c r="G726" s="262">
        <v>5</v>
      </c>
      <c r="H726" s="17" t="s">
        <v>2988</v>
      </c>
      <c r="I726" s="17" t="s">
        <v>553</v>
      </c>
      <c r="J726" s="17" t="s">
        <v>16503</v>
      </c>
      <c r="K726" s="17" t="s">
        <v>16520</v>
      </c>
      <c r="L726" s="17" t="s">
        <v>16521</v>
      </c>
      <c r="M726" s="17" t="s">
        <v>16524</v>
      </c>
      <c r="N726" s="17" t="s">
        <v>5190</v>
      </c>
      <c r="O726" s="236" t="s">
        <v>5191</v>
      </c>
      <c r="P726" s="17">
        <v>9</v>
      </c>
      <c r="Q726" s="17">
        <v>9</v>
      </c>
      <c r="R726" s="17" t="e">
        <v>#REF!</v>
      </c>
    </row>
    <row r="727" spans="1:18" ht="25.5" x14ac:dyDescent="0.45">
      <c r="A727" s="258">
        <v>722</v>
      </c>
      <c r="B727" s="259" t="s">
        <v>16525</v>
      </c>
      <c r="C727" s="263" t="s">
        <v>1953</v>
      </c>
      <c r="D727" s="17" t="s">
        <v>3712</v>
      </c>
      <c r="E727" s="261" t="s">
        <v>20438</v>
      </c>
      <c r="F727" s="234" t="s">
        <v>20460</v>
      </c>
      <c r="G727" s="262">
        <v>3</v>
      </c>
      <c r="H727" s="17" t="s">
        <v>2986</v>
      </c>
      <c r="I727" s="17" t="s">
        <v>553</v>
      </c>
      <c r="J727" s="17" t="s">
        <v>16503</v>
      </c>
      <c r="K727" s="17" t="s">
        <v>16525</v>
      </c>
      <c r="L727" s="17" t="s">
        <v>5190</v>
      </c>
      <c r="M727" s="17" t="s">
        <v>5190</v>
      </c>
      <c r="N727" s="17" t="s">
        <v>5190</v>
      </c>
      <c r="O727" s="236" t="s">
        <v>26520</v>
      </c>
      <c r="P727" s="17">
        <v>0</v>
      </c>
      <c r="Q727" s="17">
        <v>0</v>
      </c>
      <c r="R727" s="17" t="e">
        <v>#REF!</v>
      </c>
    </row>
    <row r="728" spans="1:18" ht="25.5" x14ac:dyDescent="0.45">
      <c r="A728" s="258">
        <v>723</v>
      </c>
      <c r="B728" s="259" t="s">
        <v>16526</v>
      </c>
      <c r="C728" s="263" t="s">
        <v>1953</v>
      </c>
      <c r="D728" s="17" t="s">
        <v>3713</v>
      </c>
      <c r="E728" s="261" t="s">
        <v>20437</v>
      </c>
      <c r="F728" s="234" t="s">
        <v>20438</v>
      </c>
      <c r="G728" s="262">
        <v>4</v>
      </c>
      <c r="H728" s="17" t="s">
        <v>2987</v>
      </c>
      <c r="I728" s="17" t="s">
        <v>553</v>
      </c>
      <c r="J728" s="17" t="s">
        <v>16503</v>
      </c>
      <c r="K728" s="17" t="s">
        <v>16525</v>
      </c>
      <c r="L728" s="17" t="s">
        <v>16526</v>
      </c>
      <c r="M728" s="17" t="s">
        <v>5190</v>
      </c>
      <c r="N728" s="17" t="s">
        <v>5190</v>
      </c>
      <c r="O728" s="236" t="s">
        <v>26520</v>
      </c>
      <c r="P728" s="17">
        <v>0</v>
      </c>
      <c r="Q728" s="17">
        <v>0</v>
      </c>
      <c r="R728" s="17" t="e">
        <v>#REF!</v>
      </c>
    </row>
    <row r="729" spans="1:18" ht="25.5" x14ac:dyDescent="0.45">
      <c r="A729" s="258">
        <v>724</v>
      </c>
      <c r="B729" s="259" t="s">
        <v>16527</v>
      </c>
      <c r="C729" s="263" t="s">
        <v>1954</v>
      </c>
      <c r="D729" s="17" t="s">
        <v>3714</v>
      </c>
      <c r="E729" s="261" t="s">
        <v>20436</v>
      </c>
      <c r="F729" s="234" t="s">
        <v>20437</v>
      </c>
      <c r="G729" s="262">
        <v>5</v>
      </c>
      <c r="H729" s="17" t="s">
        <v>2988</v>
      </c>
      <c r="I729" s="17" t="s">
        <v>553</v>
      </c>
      <c r="J729" s="17" t="s">
        <v>16503</v>
      </c>
      <c r="K729" s="17" t="s">
        <v>16525</v>
      </c>
      <c r="L729" s="17" t="s">
        <v>16526</v>
      </c>
      <c r="M729" s="17" t="s">
        <v>16527</v>
      </c>
      <c r="N729" s="17" t="s">
        <v>5190</v>
      </c>
      <c r="O729" s="236" t="s">
        <v>5191</v>
      </c>
      <c r="P729" s="17">
        <v>1</v>
      </c>
      <c r="Q729" s="17">
        <v>1</v>
      </c>
      <c r="R729" s="17" t="e">
        <v>#REF!</v>
      </c>
    </row>
    <row r="730" spans="1:18" x14ac:dyDescent="0.45">
      <c r="A730" s="258">
        <v>725</v>
      </c>
      <c r="B730" s="259" t="s">
        <v>16528</v>
      </c>
      <c r="C730" s="263" t="s">
        <v>1955</v>
      </c>
      <c r="D730" s="17" t="s">
        <v>3715</v>
      </c>
      <c r="E730" s="261" t="s">
        <v>20435</v>
      </c>
      <c r="F730" s="234" t="s">
        <v>20437</v>
      </c>
      <c r="G730" s="262">
        <v>5</v>
      </c>
      <c r="H730" s="17" t="s">
        <v>2988</v>
      </c>
      <c r="I730" s="17" t="s">
        <v>553</v>
      </c>
      <c r="J730" s="17" t="s">
        <v>16503</v>
      </c>
      <c r="K730" s="17" t="s">
        <v>16525</v>
      </c>
      <c r="L730" s="17" t="s">
        <v>16526</v>
      </c>
      <c r="M730" s="17" t="s">
        <v>16528</v>
      </c>
      <c r="N730" s="17" t="s">
        <v>5190</v>
      </c>
      <c r="O730" s="236" t="s">
        <v>5191</v>
      </c>
      <c r="P730" s="17">
        <v>2</v>
      </c>
      <c r="Q730" s="17">
        <v>2</v>
      </c>
      <c r="R730" s="17" t="e">
        <v>#REF!</v>
      </c>
    </row>
    <row r="731" spans="1:18" ht="25.5" x14ac:dyDescent="0.45">
      <c r="A731" s="258">
        <v>726</v>
      </c>
      <c r="B731" s="259" t="s">
        <v>16529</v>
      </c>
      <c r="C731" s="263" t="s">
        <v>1956</v>
      </c>
      <c r="D731" s="17" t="s">
        <v>3716</v>
      </c>
      <c r="E731" s="261" t="s">
        <v>20434</v>
      </c>
      <c r="F731" s="234" t="s">
        <v>20437</v>
      </c>
      <c r="G731" s="262">
        <v>5</v>
      </c>
      <c r="H731" s="17" t="s">
        <v>2988</v>
      </c>
      <c r="I731" s="17" t="s">
        <v>553</v>
      </c>
      <c r="J731" s="17" t="s">
        <v>16503</v>
      </c>
      <c r="K731" s="17" t="s">
        <v>16525</v>
      </c>
      <c r="L731" s="17" t="s">
        <v>16526</v>
      </c>
      <c r="M731" s="17" t="s">
        <v>16529</v>
      </c>
      <c r="N731" s="17" t="s">
        <v>5190</v>
      </c>
      <c r="O731" s="236" t="s">
        <v>5191</v>
      </c>
      <c r="P731" s="17">
        <v>3</v>
      </c>
      <c r="Q731" s="17">
        <v>3</v>
      </c>
      <c r="R731" s="17" t="e">
        <v>#REF!</v>
      </c>
    </row>
    <row r="732" spans="1:18" x14ac:dyDescent="0.45">
      <c r="A732" s="258">
        <v>727</v>
      </c>
      <c r="B732" s="259" t="s">
        <v>16530</v>
      </c>
      <c r="C732" s="263" t="s">
        <v>1957</v>
      </c>
      <c r="D732" s="17" t="s">
        <v>3717</v>
      </c>
      <c r="E732" s="261" t="s">
        <v>20433</v>
      </c>
      <c r="F732" s="234" t="s">
        <v>20460</v>
      </c>
      <c r="G732" s="262">
        <v>3</v>
      </c>
      <c r="H732" s="17" t="s">
        <v>2986</v>
      </c>
      <c r="I732" s="17" t="s">
        <v>553</v>
      </c>
      <c r="J732" s="17" t="s">
        <v>16503</v>
      </c>
      <c r="K732" s="17" t="s">
        <v>16530</v>
      </c>
      <c r="L732" s="17" t="s">
        <v>5190</v>
      </c>
      <c r="M732" s="17" t="s">
        <v>5190</v>
      </c>
      <c r="N732" s="17" t="s">
        <v>5190</v>
      </c>
      <c r="O732" s="236" t="s">
        <v>26520</v>
      </c>
      <c r="P732" s="17">
        <v>0</v>
      </c>
      <c r="Q732" s="17">
        <v>0</v>
      </c>
      <c r="R732" s="17" t="e">
        <v>#REF!</v>
      </c>
    </row>
    <row r="733" spans="1:18" x14ac:dyDescent="0.45">
      <c r="A733" s="258">
        <v>728</v>
      </c>
      <c r="B733" s="259" t="s">
        <v>16531</v>
      </c>
      <c r="C733" s="263" t="s">
        <v>1957</v>
      </c>
      <c r="D733" s="17" t="s">
        <v>3718</v>
      </c>
      <c r="E733" s="261" t="s">
        <v>20432</v>
      </c>
      <c r="F733" s="234" t="s">
        <v>20433</v>
      </c>
      <c r="G733" s="262">
        <v>4</v>
      </c>
      <c r="H733" s="17" t="s">
        <v>2987</v>
      </c>
      <c r="I733" s="17" t="s">
        <v>553</v>
      </c>
      <c r="J733" s="17" t="s">
        <v>16503</v>
      </c>
      <c r="K733" s="17" t="s">
        <v>16530</v>
      </c>
      <c r="L733" s="17" t="s">
        <v>16531</v>
      </c>
      <c r="M733" s="17" t="s">
        <v>5190</v>
      </c>
      <c r="N733" s="17" t="s">
        <v>5190</v>
      </c>
      <c r="O733" s="236" t="s">
        <v>26520</v>
      </c>
      <c r="P733" s="17">
        <v>0</v>
      </c>
      <c r="Q733" s="17">
        <v>0</v>
      </c>
      <c r="R733" s="17" t="e">
        <v>#REF!</v>
      </c>
    </row>
    <row r="734" spans="1:18" x14ac:dyDescent="0.45">
      <c r="A734" s="258">
        <v>729</v>
      </c>
      <c r="B734" s="259" t="s">
        <v>16532</v>
      </c>
      <c r="C734" s="263" t="s">
        <v>1958</v>
      </c>
      <c r="D734" s="17" t="s">
        <v>3719</v>
      </c>
      <c r="E734" s="261" t="s">
        <v>20431</v>
      </c>
      <c r="F734" s="234" t="s">
        <v>20432</v>
      </c>
      <c r="G734" s="262">
        <v>5</v>
      </c>
      <c r="H734" s="17" t="s">
        <v>2988</v>
      </c>
      <c r="I734" s="17" t="s">
        <v>553</v>
      </c>
      <c r="J734" s="17" t="s">
        <v>16503</v>
      </c>
      <c r="K734" s="17" t="s">
        <v>16530</v>
      </c>
      <c r="L734" s="17" t="s">
        <v>16531</v>
      </c>
      <c r="M734" s="17" t="s">
        <v>16532</v>
      </c>
      <c r="N734" s="17" t="s">
        <v>5190</v>
      </c>
      <c r="O734" s="236" t="s">
        <v>5191</v>
      </c>
      <c r="P734" s="17">
        <v>1</v>
      </c>
      <c r="Q734" s="17">
        <v>1</v>
      </c>
      <c r="R734" s="17" t="e">
        <v>#REF!</v>
      </c>
    </row>
    <row r="735" spans="1:18" x14ac:dyDescent="0.45">
      <c r="A735" s="258">
        <v>730</v>
      </c>
      <c r="B735" s="259" t="s">
        <v>16533</v>
      </c>
      <c r="C735" s="263" t="s">
        <v>1959</v>
      </c>
      <c r="D735" s="17" t="s">
        <v>3720</v>
      </c>
      <c r="E735" s="261" t="s">
        <v>20430</v>
      </c>
      <c r="F735" s="234" t="s">
        <v>20432</v>
      </c>
      <c r="G735" s="262">
        <v>5</v>
      </c>
      <c r="H735" s="17" t="s">
        <v>2988</v>
      </c>
      <c r="I735" s="17" t="s">
        <v>553</v>
      </c>
      <c r="J735" s="17" t="s">
        <v>16503</v>
      </c>
      <c r="K735" s="17" t="s">
        <v>16530</v>
      </c>
      <c r="L735" s="17" t="s">
        <v>16531</v>
      </c>
      <c r="M735" s="17" t="s">
        <v>16533</v>
      </c>
      <c r="N735" s="17" t="s">
        <v>5190</v>
      </c>
      <c r="O735" s="236" t="s">
        <v>5191</v>
      </c>
      <c r="P735" s="17">
        <v>2</v>
      </c>
      <c r="Q735" s="17">
        <v>2</v>
      </c>
      <c r="R735" s="17" t="e">
        <v>#REF!</v>
      </c>
    </row>
    <row r="736" spans="1:18" x14ac:dyDescent="0.45">
      <c r="A736" s="258">
        <v>731</v>
      </c>
      <c r="B736" s="259" t="s">
        <v>16534</v>
      </c>
      <c r="C736" s="263" t="s">
        <v>1960</v>
      </c>
      <c r="D736" s="17" t="s">
        <v>3721</v>
      </c>
      <c r="E736" s="261" t="s">
        <v>20429</v>
      </c>
      <c r="F736" s="234" t="s">
        <v>20432</v>
      </c>
      <c r="G736" s="262">
        <v>5</v>
      </c>
      <c r="H736" s="17" t="s">
        <v>2988</v>
      </c>
      <c r="I736" s="17" t="s">
        <v>553</v>
      </c>
      <c r="J736" s="17" t="s">
        <v>16503</v>
      </c>
      <c r="K736" s="17" t="s">
        <v>16530</v>
      </c>
      <c r="L736" s="17" t="s">
        <v>16531</v>
      </c>
      <c r="M736" s="17" t="s">
        <v>16534</v>
      </c>
      <c r="N736" s="17" t="s">
        <v>5190</v>
      </c>
      <c r="O736" s="236" t="s">
        <v>5191</v>
      </c>
      <c r="P736" s="17">
        <v>2</v>
      </c>
      <c r="Q736" s="17">
        <v>2</v>
      </c>
      <c r="R736" s="17" t="e">
        <v>#REF!</v>
      </c>
    </row>
    <row r="737" spans="1:18" x14ac:dyDescent="0.45">
      <c r="A737" s="258">
        <v>732</v>
      </c>
      <c r="B737" s="259" t="s">
        <v>16535</v>
      </c>
      <c r="C737" s="263" t="s">
        <v>1961</v>
      </c>
      <c r="D737" s="17" t="s">
        <v>3722</v>
      </c>
      <c r="E737" s="261" t="s">
        <v>20428</v>
      </c>
      <c r="F737" s="234" t="s">
        <v>20432</v>
      </c>
      <c r="G737" s="262">
        <v>5</v>
      </c>
      <c r="H737" s="17" t="s">
        <v>2988</v>
      </c>
      <c r="I737" s="17" t="s">
        <v>553</v>
      </c>
      <c r="J737" s="17" t="s">
        <v>16503</v>
      </c>
      <c r="K737" s="17" t="s">
        <v>16530</v>
      </c>
      <c r="L737" s="17" t="s">
        <v>16531</v>
      </c>
      <c r="M737" s="17" t="s">
        <v>16535</v>
      </c>
      <c r="N737" s="17" t="s">
        <v>5190</v>
      </c>
      <c r="O737" s="236" t="s">
        <v>5191</v>
      </c>
      <c r="P737" s="17">
        <v>2</v>
      </c>
      <c r="Q737" s="17">
        <v>2</v>
      </c>
      <c r="R737" s="17" t="e">
        <v>#REF!</v>
      </c>
    </row>
    <row r="738" spans="1:18" x14ac:dyDescent="0.45">
      <c r="A738" s="258">
        <v>733</v>
      </c>
      <c r="B738" s="259" t="s">
        <v>16536</v>
      </c>
      <c r="C738" s="263" t="s">
        <v>1962</v>
      </c>
      <c r="D738" s="17" t="s">
        <v>3723</v>
      </c>
      <c r="E738" s="261" t="s">
        <v>20427</v>
      </c>
      <c r="F738" s="234" t="s">
        <v>20432</v>
      </c>
      <c r="G738" s="262">
        <v>5</v>
      </c>
      <c r="H738" s="17" t="s">
        <v>2988</v>
      </c>
      <c r="I738" s="17" t="s">
        <v>553</v>
      </c>
      <c r="J738" s="17" t="s">
        <v>16503</v>
      </c>
      <c r="K738" s="17" t="s">
        <v>16530</v>
      </c>
      <c r="L738" s="17" t="s">
        <v>16531</v>
      </c>
      <c r="M738" s="17" t="s">
        <v>16536</v>
      </c>
      <c r="N738" s="17" t="s">
        <v>5190</v>
      </c>
      <c r="O738" s="236" t="s">
        <v>5191</v>
      </c>
      <c r="P738" s="17">
        <v>2</v>
      </c>
      <c r="Q738" s="17">
        <v>2</v>
      </c>
      <c r="R738" s="17" t="e">
        <v>#REF!</v>
      </c>
    </row>
    <row r="739" spans="1:18" x14ac:dyDescent="0.45">
      <c r="A739" s="258">
        <v>734</v>
      </c>
      <c r="B739" s="259" t="s">
        <v>16537</v>
      </c>
      <c r="C739" s="263" t="s">
        <v>1963</v>
      </c>
      <c r="D739" s="17" t="s">
        <v>3724</v>
      </c>
      <c r="E739" s="261" t="s">
        <v>20426</v>
      </c>
      <c r="F739" s="234" t="s">
        <v>20460</v>
      </c>
      <c r="G739" s="262">
        <v>3</v>
      </c>
      <c r="H739" s="17" t="s">
        <v>2986</v>
      </c>
      <c r="I739" s="17" t="s">
        <v>553</v>
      </c>
      <c r="J739" s="17" t="s">
        <v>16503</v>
      </c>
      <c r="K739" s="17" t="s">
        <v>16537</v>
      </c>
      <c r="L739" s="17" t="s">
        <v>5190</v>
      </c>
      <c r="M739" s="17" t="s">
        <v>5190</v>
      </c>
      <c r="N739" s="17" t="s">
        <v>5190</v>
      </c>
      <c r="O739" s="236" t="s">
        <v>26520</v>
      </c>
      <c r="P739" s="17">
        <v>0</v>
      </c>
      <c r="Q739" s="17">
        <v>0</v>
      </c>
      <c r="R739" s="17" t="e">
        <v>#REF!</v>
      </c>
    </row>
    <row r="740" spans="1:18" x14ac:dyDescent="0.45">
      <c r="A740" s="258">
        <v>735</v>
      </c>
      <c r="B740" s="259" t="s">
        <v>16538</v>
      </c>
      <c r="C740" s="263" t="s">
        <v>1963</v>
      </c>
      <c r="D740" s="17" t="s">
        <v>3725</v>
      </c>
      <c r="E740" s="261" t="s">
        <v>20425</v>
      </c>
      <c r="F740" s="234" t="s">
        <v>20426</v>
      </c>
      <c r="G740" s="262">
        <v>4</v>
      </c>
      <c r="H740" s="17" t="s">
        <v>2987</v>
      </c>
      <c r="I740" s="17" t="s">
        <v>553</v>
      </c>
      <c r="J740" s="17" t="s">
        <v>16503</v>
      </c>
      <c r="K740" s="17" t="s">
        <v>16537</v>
      </c>
      <c r="L740" s="17" t="s">
        <v>16538</v>
      </c>
      <c r="M740" s="17" t="s">
        <v>5190</v>
      </c>
      <c r="N740" s="17" t="s">
        <v>5190</v>
      </c>
      <c r="O740" s="236" t="s">
        <v>26520</v>
      </c>
      <c r="P740" s="17">
        <v>0</v>
      </c>
      <c r="Q740" s="17">
        <v>0</v>
      </c>
      <c r="R740" s="17" t="e">
        <v>#REF!</v>
      </c>
    </row>
    <row r="741" spans="1:18" x14ac:dyDescent="0.45">
      <c r="A741" s="258">
        <v>736</v>
      </c>
      <c r="B741" s="259" t="s">
        <v>16539</v>
      </c>
      <c r="C741" s="263" t="s">
        <v>1964</v>
      </c>
      <c r="D741" s="17" t="s">
        <v>3726</v>
      </c>
      <c r="E741" s="261" t="s">
        <v>20424</v>
      </c>
      <c r="F741" s="234" t="s">
        <v>20425</v>
      </c>
      <c r="G741" s="262">
        <v>5</v>
      </c>
      <c r="H741" s="17" t="s">
        <v>2988</v>
      </c>
      <c r="I741" s="17" t="s">
        <v>553</v>
      </c>
      <c r="J741" s="17" t="s">
        <v>16503</v>
      </c>
      <c r="K741" s="17" t="s">
        <v>16537</v>
      </c>
      <c r="L741" s="17" t="s">
        <v>16538</v>
      </c>
      <c r="M741" s="17" t="s">
        <v>16539</v>
      </c>
      <c r="N741" s="17" t="s">
        <v>5190</v>
      </c>
      <c r="O741" s="236" t="s">
        <v>5191</v>
      </c>
      <c r="P741" s="17">
        <v>1</v>
      </c>
      <c r="Q741" s="17">
        <v>1</v>
      </c>
      <c r="R741" s="17" t="e">
        <v>#REF!</v>
      </c>
    </row>
    <row r="742" spans="1:18" x14ac:dyDescent="0.45">
      <c r="A742" s="258">
        <v>737</v>
      </c>
      <c r="B742" s="259" t="s">
        <v>16540</v>
      </c>
      <c r="C742" s="263" t="s">
        <v>1965</v>
      </c>
      <c r="D742" s="17" t="s">
        <v>3727</v>
      </c>
      <c r="E742" s="261" t="s">
        <v>20423</v>
      </c>
      <c r="F742" s="234" t="s">
        <v>20425</v>
      </c>
      <c r="G742" s="262">
        <v>5</v>
      </c>
      <c r="H742" s="17" t="s">
        <v>2988</v>
      </c>
      <c r="I742" s="17" t="s">
        <v>553</v>
      </c>
      <c r="J742" s="17" t="s">
        <v>16503</v>
      </c>
      <c r="K742" s="17" t="s">
        <v>16537</v>
      </c>
      <c r="L742" s="17" t="s">
        <v>16538</v>
      </c>
      <c r="M742" s="17" t="s">
        <v>16540</v>
      </c>
      <c r="N742" s="17" t="s">
        <v>5190</v>
      </c>
      <c r="O742" s="236" t="s">
        <v>5191</v>
      </c>
      <c r="P742" s="17">
        <v>1</v>
      </c>
      <c r="Q742" s="17">
        <v>1</v>
      </c>
      <c r="R742" s="17" t="e">
        <v>#REF!</v>
      </c>
    </row>
    <row r="743" spans="1:18" x14ac:dyDescent="0.45">
      <c r="A743" s="258">
        <v>738</v>
      </c>
      <c r="B743" s="259" t="s">
        <v>16541</v>
      </c>
      <c r="C743" s="263" t="s">
        <v>1966</v>
      </c>
      <c r="D743" s="17" t="s">
        <v>3728</v>
      </c>
      <c r="E743" s="261" t="s">
        <v>20422</v>
      </c>
      <c r="F743" s="234" t="s">
        <v>20425</v>
      </c>
      <c r="G743" s="262">
        <v>5</v>
      </c>
      <c r="H743" s="17" t="s">
        <v>2988</v>
      </c>
      <c r="I743" s="17" t="s">
        <v>553</v>
      </c>
      <c r="J743" s="17" t="s">
        <v>16503</v>
      </c>
      <c r="K743" s="17" t="s">
        <v>16537</v>
      </c>
      <c r="L743" s="17" t="s">
        <v>16538</v>
      </c>
      <c r="M743" s="17" t="s">
        <v>16541</v>
      </c>
      <c r="N743" s="17" t="s">
        <v>5190</v>
      </c>
      <c r="O743" s="236" t="s">
        <v>5191</v>
      </c>
      <c r="P743" s="17">
        <v>1</v>
      </c>
      <c r="Q743" s="17">
        <v>1</v>
      </c>
      <c r="R743" s="17" t="e">
        <v>#REF!</v>
      </c>
    </row>
    <row r="744" spans="1:18" x14ac:dyDescent="0.45">
      <c r="A744" s="258">
        <v>739</v>
      </c>
      <c r="B744" s="259" t="s">
        <v>16542</v>
      </c>
      <c r="C744" s="263" t="s">
        <v>1967</v>
      </c>
      <c r="D744" s="17" t="s">
        <v>3729</v>
      </c>
      <c r="E744" s="261" t="s">
        <v>20421</v>
      </c>
      <c r="F744" s="234" t="s">
        <v>20425</v>
      </c>
      <c r="G744" s="262">
        <v>5</v>
      </c>
      <c r="H744" s="17" t="s">
        <v>2988</v>
      </c>
      <c r="I744" s="17" t="s">
        <v>553</v>
      </c>
      <c r="J744" s="17" t="s">
        <v>16503</v>
      </c>
      <c r="K744" s="17" t="s">
        <v>16537</v>
      </c>
      <c r="L744" s="17" t="s">
        <v>16538</v>
      </c>
      <c r="M744" s="17" t="s">
        <v>16542</v>
      </c>
      <c r="N744" s="17" t="s">
        <v>5190</v>
      </c>
      <c r="O744" s="236" t="s">
        <v>5191</v>
      </c>
      <c r="P744" s="17">
        <v>4</v>
      </c>
      <c r="Q744" s="17">
        <v>4</v>
      </c>
      <c r="R744" s="17" t="e">
        <v>#REF!</v>
      </c>
    </row>
    <row r="745" spans="1:18" x14ac:dyDescent="0.45">
      <c r="A745" s="258">
        <v>740</v>
      </c>
      <c r="B745" s="259" t="s">
        <v>16543</v>
      </c>
      <c r="C745" s="263" t="s">
        <v>1968</v>
      </c>
      <c r="D745" s="17" t="s">
        <v>3730</v>
      </c>
      <c r="E745" s="261" t="s">
        <v>20420</v>
      </c>
      <c r="F745" s="234" t="s">
        <v>20460</v>
      </c>
      <c r="G745" s="262">
        <v>3</v>
      </c>
      <c r="H745" s="17" t="s">
        <v>2986</v>
      </c>
      <c r="I745" s="17" t="s">
        <v>553</v>
      </c>
      <c r="J745" s="17" t="s">
        <v>16503</v>
      </c>
      <c r="K745" s="17" t="s">
        <v>16543</v>
      </c>
      <c r="L745" s="17" t="s">
        <v>5190</v>
      </c>
      <c r="M745" s="17" t="s">
        <v>5190</v>
      </c>
      <c r="N745" s="17" t="s">
        <v>5190</v>
      </c>
      <c r="O745" s="236" t="s">
        <v>26520</v>
      </c>
      <c r="P745" s="17">
        <v>0</v>
      </c>
      <c r="Q745" s="17">
        <v>0</v>
      </c>
      <c r="R745" s="17" t="e">
        <v>#REF!</v>
      </c>
    </row>
    <row r="746" spans="1:18" x14ac:dyDescent="0.45">
      <c r="A746" s="258">
        <v>741</v>
      </c>
      <c r="B746" s="259" t="s">
        <v>16544</v>
      </c>
      <c r="C746" s="263" t="s">
        <v>1969</v>
      </c>
      <c r="D746" s="17" t="s">
        <v>3731</v>
      </c>
      <c r="E746" s="261" t="s">
        <v>20419</v>
      </c>
      <c r="F746" s="234" t="s">
        <v>20420</v>
      </c>
      <c r="G746" s="262">
        <v>4</v>
      </c>
      <c r="H746" s="17" t="s">
        <v>2987</v>
      </c>
      <c r="I746" s="17" t="s">
        <v>553</v>
      </c>
      <c r="J746" s="17" t="s">
        <v>16503</v>
      </c>
      <c r="K746" s="17" t="s">
        <v>16543</v>
      </c>
      <c r="L746" s="17" t="s">
        <v>16544</v>
      </c>
      <c r="M746" s="17" t="s">
        <v>5190</v>
      </c>
      <c r="N746" s="17" t="s">
        <v>5190</v>
      </c>
      <c r="O746" s="236" t="s">
        <v>26520</v>
      </c>
      <c r="P746" s="17">
        <v>0</v>
      </c>
      <c r="Q746" s="17">
        <v>0</v>
      </c>
      <c r="R746" s="17" t="e">
        <v>#REF!</v>
      </c>
    </row>
    <row r="747" spans="1:18" x14ac:dyDescent="0.45">
      <c r="A747" s="258">
        <v>742</v>
      </c>
      <c r="B747" s="259" t="s">
        <v>16545</v>
      </c>
      <c r="C747" s="263" t="s">
        <v>1970</v>
      </c>
      <c r="D747" s="17" t="s">
        <v>3732</v>
      </c>
      <c r="E747" s="261" t="s">
        <v>20418</v>
      </c>
      <c r="F747" s="234" t="s">
        <v>20419</v>
      </c>
      <c r="G747" s="262">
        <v>5</v>
      </c>
      <c r="H747" s="17" t="s">
        <v>2988</v>
      </c>
      <c r="I747" s="17" t="s">
        <v>553</v>
      </c>
      <c r="J747" s="17" t="s">
        <v>16503</v>
      </c>
      <c r="K747" s="17" t="s">
        <v>16543</v>
      </c>
      <c r="L747" s="17" t="s">
        <v>16544</v>
      </c>
      <c r="M747" s="17" t="s">
        <v>16545</v>
      </c>
      <c r="N747" s="17" t="s">
        <v>5190</v>
      </c>
      <c r="O747" s="236" t="s">
        <v>5191</v>
      </c>
      <c r="P747" s="17">
        <v>2</v>
      </c>
      <c r="Q747" s="17">
        <v>2</v>
      </c>
      <c r="R747" s="17" t="e">
        <v>#REF!</v>
      </c>
    </row>
    <row r="748" spans="1:18" x14ac:dyDescent="0.45">
      <c r="A748" s="258">
        <v>743</v>
      </c>
      <c r="B748" s="259" t="s">
        <v>16546</v>
      </c>
      <c r="C748" s="263" t="s">
        <v>1971</v>
      </c>
      <c r="D748" s="17" t="s">
        <v>3733</v>
      </c>
      <c r="E748" s="261" t="s">
        <v>20417</v>
      </c>
      <c r="F748" s="234" t="s">
        <v>20419</v>
      </c>
      <c r="G748" s="262">
        <v>5</v>
      </c>
      <c r="H748" s="17" t="s">
        <v>2988</v>
      </c>
      <c r="I748" s="17" t="s">
        <v>553</v>
      </c>
      <c r="J748" s="17" t="s">
        <v>16503</v>
      </c>
      <c r="K748" s="17" t="s">
        <v>16543</v>
      </c>
      <c r="L748" s="17" t="s">
        <v>16544</v>
      </c>
      <c r="M748" s="17" t="s">
        <v>16546</v>
      </c>
      <c r="N748" s="17" t="s">
        <v>5190</v>
      </c>
      <c r="O748" s="236" t="s">
        <v>5191</v>
      </c>
      <c r="P748" s="17">
        <v>1</v>
      </c>
      <c r="Q748" s="17">
        <v>1</v>
      </c>
      <c r="R748" s="17" t="e">
        <v>#REF!</v>
      </c>
    </row>
    <row r="749" spans="1:18" x14ac:dyDescent="0.45">
      <c r="A749" s="258">
        <v>744</v>
      </c>
      <c r="B749" s="259" t="s">
        <v>16547</v>
      </c>
      <c r="C749" s="263" t="s">
        <v>1972</v>
      </c>
      <c r="D749" s="17" t="s">
        <v>3734</v>
      </c>
      <c r="E749" s="261" t="s">
        <v>20416</v>
      </c>
      <c r="F749" s="234" t="s">
        <v>20420</v>
      </c>
      <c r="G749" s="262">
        <v>4</v>
      </c>
      <c r="H749" s="17" t="s">
        <v>2987</v>
      </c>
      <c r="I749" s="17" t="s">
        <v>553</v>
      </c>
      <c r="J749" s="17" t="s">
        <v>16503</v>
      </c>
      <c r="K749" s="17" t="s">
        <v>16543</v>
      </c>
      <c r="L749" s="17" t="s">
        <v>16547</v>
      </c>
      <c r="M749" s="17" t="s">
        <v>5190</v>
      </c>
      <c r="N749" s="17" t="s">
        <v>5190</v>
      </c>
      <c r="O749" s="236" t="s">
        <v>26520</v>
      </c>
      <c r="P749" s="17">
        <v>0</v>
      </c>
      <c r="Q749" s="17">
        <v>0</v>
      </c>
      <c r="R749" s="17" t="e">
        <v>#REF!</v>
      </c>
    </row>
    <row r="750" spans="1:18" x14ac:dyDescent="0.45">
      <c r="A750" s="258">
        <v>745</v>
      </c>
      <c r="B750" s="259" t="s">
        <v>16548</v>
      </c>
      <c r="C750" s="263" t="s">
        <v>1973</v>
      </c>
      <c r="D750" s="17" t="s">
        <v>3735</v>
      </c>
      <c r="E750" s="261" t="s">
        <v>20415</v>
      </c>
      <c r="F750" s="234" t="s">
        <v>20416</v>
      </c>
      <c r="G750" s="262">
        <v>5</v>
      </c>
      <c r="H750" s="17" t="s">
        <v>2988</v>
      </c>
      <c r="I750" s="17" t="s">
        <v>553</v>
      </c>
      <c r="J750" s="17" t="s">
        <v>16503</v>
      </c>
      <c r="K750" s="17" t="s">
        <v>16543</v>
      </c>
      <c r="L750" s="17" t="s">
        <v>16547</v>
      </c>
      <c r="M750" s="17" t="s">
        <v>16548</v>
      </c>
      <c r="N750" s="17" t="s">
        <v>5190</v>
      </c>
      <c r="O750" s="236" t="s">
        <v>5191</v>
      </c>
      <c r="P750" s="17">
        <v>1</v>
      </c>
      <c r="Q750" s="17">
        <v>1</v>
      </c>
      <c r="R750" s="17" t="e">
        <v>#REF!</v>
      </c>
    </row>
    <row r="751" spans="1:18" x14ac:dyDescent="0.45">
      <c r="A751" s="258">
        <v>746</v>
      </c>
      <c r="B751" s="259" t="s">
        <v>16549</v>
      </c>
      <c r="C751" s="263" t="s">
        <v>1974</v>
      </c>
      <c r="D751" s="17" t="s">
        <v>3736</v>
      </c>
      <c r="E751" s="261" t="s">
        <v>20414</v>
      </c>
      <c r="F751" s="234" t="s">
        <v>20416</v>
      </c>
      <c r="G751" s="262">
        <v>5</v>
      </c>
      <c r="H751" s="17" t="s">
        <v>2988</v>
      </c>
      <c r="I751" s="17" t="s">
        <v>553</v>
      </c>
      <c r="J751" s="17" t="s">
        <v>16503</v>
      </c>
      <c r="K751" s="17" t="s">
        <v>16543</v>
      </c>
      <c r="L751" s="17" t="s">
        <v>16547</v>
      </c>
      <c r="M751" s="17" t="s">
        <v>16549</v>
      </c>
      <c r="N751" s="17" t="s">
        <v>5190</v>
      </c>
      <c r="O751" s="236" t="s">
        <v>5191</v>
      </c>
      <c r="P751" s="17">
        <v>2</v>
      </c>
      <c r="Q751" s="17">
        <v>2</v>
      </c>
      <c r="R751" s="17" t="e">
        <v>#REF!</v>
      </c>
    </row>
    <row r="752" spans="1:18" x14ac:dyDescent="0.45">
      <c r="A752" s="258">
        <v>747</v>
      </c>
      <c r="B752" s="259" t="s">
        <v>16550</v>
      </c>
      <c r="C752" s="263" t="s">
        <v>1975</v>
      </c>
      <c r="D752" s="17" t="s">
        <v>3737</v>
      </c>
      <c r="E752" s="261" t="s">
        <v>20413</v>
      </c>
      <c r="F752" s="234" t="s">
        <v>20416</v>
      </c>
      <c r="G752" s="262">
        <v>5</v>
      </c>
      <c r="H752" s="17" t="s">
        <v>2988</v>
      </c>
      <c r="I752" s="17" t="s">
        <v>553</v>
      </c>
      <c r="J752" s="17" t="s">
        <v>16503</v>
      </c>
      <c r="K752" s="17" t="s">
        <v>16543</v>
      </c>
      <c r="L752" s="17" t="s">
        <v>16547</v>
      </c>
      <c r="M752" s="17" t="s">
        <v>16550</v>
      </c>
      <c r="N752" s="17" t="s">
        <v>5190</v>
      </c>
      <c r="O752" s="236" t="s">
        <v>5191</v>
      </c>
      <c r="P752" s="17">
        <v>2</v>
      </c>
      <c r="Q752" s="17">
        <v>2</v>
      </c>
      <c r="R752" s="17" t="e">
        <v>#REF!</v>
      </c>
    </row>
    <row r="753" spans="1:18" x14ac:dyDescent="0.45">
      <c r="A753" s="258">
        <v>748</v>
      </c>
      <c r="B753" s="259" t="s">
        <v>16551</v>
      </c>
      <c r="C753" s="263" t="s">
        <v>1976</v>
      </c>
      <c r="D753" s="17" t="s">
        <v>3738</v>
      </c>
      <c r="E753" s="261" t="s">
        <v>20412</v>
      </c>
      <c r="F753" s="234" t="s">
        <v>20416</v>
      </c>
      <c r="G753" s="262">
        <v>5</v>
      </c>
      <c r="H753" s="17" t="s">
        <v>2988</v>
      </c>
      <c r="I753" s="17" t="s">
        <v>553</v>
      </c>
      <c r="J753" s="17" t="s">
        <v>16503</v>
      </c>
      <c r="K753" s="17" t="s">
        <v>16543</v>
      </c>
      <c r="L753" s="17" t="s">
        <v>16547</v>
      </c>
      <c r="M753" s="17" t="s">
        <v>16551</v>
      </c>
      <c r="N753" s="17" t="s">
        <v>5190</v>
      </c>
      <c r="O753" s="236" t="s">
        <v>5191</v>
      </c>
      <c r="P753" s="17">
        <v>2</v>
      </c>
      <c r="Q753" s="17">
        <v>2</v>
      </c>
      <c r="R753" s="17" t="e">
        <v>#REF!</v>
      </c>
    </row>
    <row r="754" spans="1:18" x14ac:dyDescent="0.45">
      <c r="A754" s="258">
        <v>749</v>
      </c>
      <c r="B754" s="259" t="s">
        <v>16552</v>
      </c>
      <c r="C754" s="263" t="s">
        <v>1977</v>
      </c>
      <c r="D754" s="17" t="s">
        <v>3739</v>
      </c>
      <c r="E754" s="261" t="s">
        <v>20411</v>
      </c>
      <c r="F754" s="234" t="s">
        <v>20420</v>
      </c>
      <c r="G754" s="262">
        <v>4</v>
      </c>
      <c r="H754" s="17" t="s">
        <v>2987</v>
      </c>
      <c r="I754" s="17" t="s">
        <v>553</v>
      </c>
      <c r="J754" s="17" t="s">
        <v>16503</v>
      </c>
      <c r="K754" s="17" t="s">
        <v>16543</v>
      </c>
      <c r="L754" s="17" t="s">
        <v>16552</v>
      </c>
      <c r="M754" s="17" t="s">
        <v>5190</v>
      </c>
      <c r="N754" s="17" t="s">
        <v>5190</v>
      </c>
      <c r="O754" s="236" t="s">
        <v>26520</v>
      </c>
      <c r="P754" s="17">
        <v>0</v>
      </c>
      <c r="Q754" s="17">
        <v>0</v>
      </c>
      <c r="R754" s="17" t="e">
        <v>#REF!</v>
      </c>
    </row>
    <row r="755" spans="1:18" x14ac:dyDescent="0.45">
      <c r="A755" s="258">
        <v>750</v>
      </c>
      <c r="B755" s="259" t="s">
        <v>16553</v>
      </c>
      <c r="C755" s="263" t="s">
        <v>1978</v>
      </c>
      <c r="D755" s="17" t="s">
        <v>3740</v>
      </c>
      <c r="E755" s="261" t="s">
        <v>20410</v>
      </c>
      <c r="F755" s="234" t="s">
        <v>20411</v>
      </c>
      <c r="G755" s="262">
        <v>5</v>
      </c>
      <c r="H755" s="17" t="s">
        <v>2988</v>
      </c>
      <c r="I755" s="17" t="s">
        <v>553</v>
      </c>
      <c r="J755" s="17" t="s">
        <v>16503</v>
      </c>
      <c r="K755" s="17" t="s">
        <v>16543</v>
      </c>
      <c r="L755" s="17" t="s">
        <v>16552</v>
      </c>
      <c r="M755" s="17" t="s">
        <v>16553</v>
      </c>
      <c r="N755" s="17" t="s">
        <v>5190</v>
      </c>
      <c r="O755" s="236" t="s">
        <v>5191</v>
      </c>
      <c r="P755" s="17">
        <v>2</v>
      </c>
      <c r="Q755" s="17">
        <v>2</v>
      </c>
      <c r="R755" s="17" t="e">
        <v>#REF!</v>
      </c>
    </row>
    <row r="756" spans="1:18" x14ac:dyDescent="0.45">
      <c r="A756" s="258">
        <v>751</v>
      </c>
      <c r="B756" s="259" t="s">
        <v>16554</v>
      </c>
      <c r="C756" s="263" t="s">
        <v>1979</v>
      </c>
      <c r="D756" s="17" t="s">
        <v>3741</v>
      </c>
      <c r="E756" s="261" t="s">
        <v>20409</v>
      </c>
      <c r="F756" s="234" t="s">
        <v>20411</v>
      </c>
      <c r="G756" s="262">
        <v>5</v>
      </c>
      <c r="H756" s="17" t="s">
        <v>2988</v>
      </c>
      <c r="I756" s="17" t="s">
        <v>553</v>
      </c>
      <c r="J756" s="17" t="s">
        <v>16503</v>
      </c>
      <c r="K756" s="17" t="s">
        <v>16543</v>
      </c>
      <c r="L756" s="17" t="s">
        <v>16552</v>
      </c>
      <c r="M756" s="17" t="s">
        <v>16554</v>
      </c>
      <c r="N756" s="17" t="s">
        <v>5190</v>
      </c>
      <c r="O756" s="236" t="s">
        <v>5191</v>
      </c>
      <c r="P756" s="17">
        <v>4</v>
      </c>
      <c r="Q756" s="17">
        <v>4</v>
      </c>
      <c r="R756" s="17" t="e">
        <v>#REF!</v>
      </c>
    </row>
    <row r="757" spans="1:18" x14ac:dyDescent="0.45">
      <c r="A757" s="258">
        <v>752</v>
      </c>
      <c r="B757" s="259" t="s">
        <v>16555</v>
      </c>
      <c r="C757" s="263" t="s">
        <v>1980</v>
      </c>
      <c r="D757" s="17" t="s">
        <v>3742</v>
      </c>
      <c r="E757" s="261" t="s">
        <v>20408</v>
      </c>
      <c r="F757" s="234" t="s">
        <v>20411</v>
      </c>
      <c r="G757" s="262">
        <v>5</v>
      </c>
      <c r="H757" s="17" t="s">
        <v>2988</v>
      </c>
      <c r="I757" s="17" t="s">
        <v>553</v>
      </c>
      <c r="J757" s="17" t="s">
        <v>16503</v>
      </c>
      <c r="K757" s="17" t="s">
        <v>16543</v>
      </c>
      <c r="L757" s="17" t="s">
        <v>16552</v>
      </c>
      <c r="M757" s="17" t="s">
        <v>16555</v>
      </c>
      <c r="N757" s="17" t="s">
        <v>5190</v>
      </c>
      <c r="O757" s="236" t="s">
        <v>5191</v>
      </c>
      <c r="P757" s="17">
        <v>1</v>
      </c>
      <c r="Q757" s="17">
        <v>1</v>
      </c>
      <c r="R757" s="17" t="e">
        <v>#REF!</v>
      </c>
    </row>
    <row r="758" spans="1:18" x14ac:dyDescent="0.45">
      <c r="A758" s="258">
        <v>753</v>
      </c>
      <c r="B758" s="259" t="s">
        <v>16556</v>
      </c>
      <c r="C758" s="263" t="s">
        <v>1981</v>
      </c>
      <c r="D758" s="17" t="s">
        <v>3743</v>
      </c>
      <c r="E758" s="261" t="s">
        <v>20407</v>
      </c>
      <c r="F758" s="234" t="s">
        <v>20411</v>
      </c>
      <c r="G758" s="262">
        <v>5</v>
      </c>
      <c r="H758" s="17" t="s">
        <v>2988</v>
      </c>
      <c r="I758" s="17" t="s">
        <v>553</v>
      </c>
      <c r="J758" s="17" t="s">
        <v>16503</v>
      </c>
      <c r="K758" s="17" t="s">
        <v>16543</v>
      </c>
      <c r="L758" s="17" t="s">
        <v>16552</v>
      </c>
      <c r="M758" s="17" t="s">
        <v>16556</v>
      </c>
      <c r="N758" s="17" t="s">
        <v>5190</v>
      </c>
      <c r="O758" s="236" t="s">
        <v>5191</v>
      </c>
      <c r="P758" s="17">
        <v>1</v>
      </c>
      <c r="Q758" s="17">
        <v>1</v>
      </c>
      <c r="R758" s="17" t="e">
        <v>#REF!</v>
      </c>
    </row>
    <row r="759" spans="1:18" x14ac:dyDescent="0.45">
      <c r="A759" s="258">
        <v>754</v>
      </c>
      <c r="B759" s="259" t="s">
        <v>16557</v>
      </c>
      <c r="C759" s="263" t="s">
        <v>1982</v>
      </c>
      <c r="D759" s="17" t="s">
        <v>3744</v>
      </c>
      <c r="E759" s="261" t="s">
        <v>20406</v>
      </c>
      <c r="F759" s="234" t="s">
        <v>20411</v>
      </c>
      <c r="G759" s="262">
        <v>5</v>
      </c>
      <c r="H759" s="17" t="s">
        <v>2988</v>
      </c>
      <c r="I759" s="17" t="s">
        <v>553</v>
      </c>
      <c r="J759" s="17" t="s">
        <v>16503</v>
      </c>
      <c r="K759" s="17" t="s">
        <v>16543</v>
      </c>
      <c r="L759" s="17" t="s">
        <v>16552</v>
      </c>
      <c r="M759" s="17" t="s">
        <v>16557</v>
      </c>
      <c r="N759" s="17" t="s">
        <v>5190</v>
      </c>
      <c r="O759" s="236" t="s">
        <v>5191</v>
      </c>
      <c r="P759" s="17">
        <v>1</v>
      </c>
      <c r="Q759" s="17">
        <v>1</v>
      </c>
      <c r="R759" s="17" t="e">
        <v>#REF!</v>
      </c>
    </row>
    <row r="760" spans="1:18" x14ac:dyDescent="0.45">
      <c r="A760" s="258">
        <v>755</v>
      </c>
      <c r="B760" s="259" t="s">
        <v>16558</v>
      </c>
      <c r="C760" s="263" t="s">
        <v>1983</v>
      </c>
      <c r="D760" s="17" t="s">
        <v>3745</v>
      </c>
      <c r="E760" s="261" t="s">
        <v>20405</v>
      </c>
      <c r="F760" s="234" t="s">
        <v>20411</v>
      </c>
      <c r="G760" s="262">
        <v>5</v>
      </c>
      <c r="H760" s="17" t="s">
        <v>2988</v>
      </c>
      <c r="I760" s="17" t="s">
        <v>553</v>
      </c>
      <c r="J760" s="17" t="s">
        <v>16503</v>
      </c>
      <c r="K760" s="17" t="s">
        <v>16543</v>
      </c>
      <c r="L760" s="17" t="s">
        <v>16552</v>
      </c>
      <c r="M760" s="17" t="s">
        <v>16558</v>
      </c>
      <c r="N760" s="17" t="s">
        <v>5190</v>
      </c>
      <c r="O760" s="236" t="s">
        <v>5191</v>
      </c>
      <c r="P760" s="17">
        <v>1</v>
      </c>
      <c r="Q760" s="17">
        <v>1</v>
      </c>
      <c r="R760" s="17" t="e">
        <v>#REF!</v>
      </c>
    </row>
    <row r="761" spans="1:18" x14ac:dyDescent="0.45">
      <c r="A761" s="258">
        <v>756</v>
      </c>
      <c r="B761" s="259" t="s">
        <v>16559</v>
      </c>
      <c r="C761" s="263" t="s">
        <v>1984</v>
      </c>
      <c r="D761" s="17" t="s">
        <v>3746</v>
      </c>
      <c r="E761" s="261" t="s">
        <v>20404</v>
      </c>
      <c r="F761" s="234" t="s">
        <v>20411</v>
      </c>
      <c r="G761" s="262">
        <v>5</v>
      </c>
      <c r="H761" s="17" t="s">
        <v>2988</v>
      </c>
      <c r="I761" s="17" t="s">
        <v>553</v>
      </c>
      <c r="J761" s="17" t="s">
        <v>16503</v>
      </c>
      <c r="K761" s="17" t="s">
        <v>16543</v>
      </c>
      <c r="L761" s="17" t="s">
        <v>16552</v>
      </c>
      <c r="M761" s="17" t="s">
        <v>16559</v>
      </c>
      <c r="N761" s="17" t="s">
        <v>5190</v>
      </c>
      <c r="O761" s="236" t="s">
        <v>5191</v>
      </c>
      <c r="P761" s="17">
        <v>2</v>
      </c>
      <c r="Q761" s="17">
        <v>2</v>
      </c>
      <c r="R761" s="17" t="e">
        <v>#REF!</v>
      </c>
    </row>
    <row r="762" spans="1:18" x14ac:dyDescent="0.45">
      <c r="A762" s="258">
        <v>757</v>
      </c>
      <c r="B762" s="259" t="s">
        <v>16560</v>
      </c>
      <c r="C762" s="263" t="s">
        <v>1985</v>
      </c>
      <c r="D762" s="17" t="s">
        <v>3747</v>
      </c>
      <c r="E762" s="261" t="s">
        <v>20403</v>
      </c>
      <c r="F762" s="234" t="s">
        <v>20411</v>
      </c>
      <c r="G762" s="262">
        <v>5</v>
      </c>
      <c r="H762" s="17" t="s">
        <v>2988</v>
      </c>
      <c r="I762" s="17" t="s">
        <v>553</v>
      </c>
      <c r="J762" s="17" t="s">
        <v>16503</v>
      </c>
      <c r="K762" s="17" t="s">
        <v>16543</v>
      </c>
      <c r="L762" s="17" t="s">
        <v>16552</v>
      </c>
      <c r="M762" s="17" t="s">
        <v>16560</v>
      </c>
      <c r="N762" s="17" t="s">
        <v>5190</v>
      </c>
      <c r="O762" s="236" t="s">
        <v>5191</v>
      </c>
      <c r="P762" s="17">
        <v>6</v>
      </c>
      <c r="Q762" s="17">
        <v>6</v>
      </c>
      <c r="R762" s="17" t="e">
        <v>#REF!</v>
      </c>
    </row>
    <row r="763" spans="1:18" x14ac:dyDescent="0.45">
      <c r="A763" s="258">
        <v>758</v>
      </c>
      <c r="B763" s="259" t="s">
        <v>16561</v>
      </c>
      <c r="C763" s="263" t="s">
        <v>1986</v>
      </c>
      <c r="D763" s="17" t="s">
        <v>3748</v>
      </c>
      <c r="E763" s="261" t="s">
        <v>20402</v>
      </c>
      <c r="F763" s="234" t="s">
        <v>20882</v>
      </c>
      <c r="G763" s="262">
        <v>2</v>
      </c>
      <c r="H763" s="17" t="s">
        <v>2985</v>
      </c>
      <c r="I763" s="17" t="s">
        <v>553</v>
      </c>
      <c r="J763" s="17" t="s">
        <v>16561</v>
      </c>
      <c r="K763" s="17" t="s">
        <v>5190</v>
      </c>
      <c r="L763" s="17" t="s">
        <v>5190</v>
      </c>
      <c r="M763" s="17" t="s">
        <v>5190</v>
      </c>
      <c r="N763" s="17" t="s">
        <v>5190</v>
      </c>
      <c r="O763" s="236" t="s">
        <v>26520</v>
      </c>
      <c r="P763" s="17">
        <v>0</v>
      </c>
      <c r="Q763" s="17">
        <v>0</v>
      </c>
      <c r="R763" s="17" t="e">
        <v>#REF!</v>
      </c>
    </row>
    <row r="764" spans="1:18" x14ac:dyDescent="0.45">
      <c r="A764" s="258">
        <v>759</v>
      </c>
      <c r="B764" s="259" t="s">
        <v>16562</v>
      </c>
      <c r="C764" s="263" t="s">
        <v>1987</v>
      </c>
      <c r="D764" s="17" t="s">
        <v>3749</v>
      </c>
      <c r="E764" s="261" t="s">
        <v>20401</v>
      </c>
      <c r="F764" s="234" t="s">
        <v>20402</v>
      </c>
      <c r="G764" s="262">
        <v>3</v>
      </c>
      <c r="H764" s="17" t="s">
        <v>2986</v>
      </c>
      <c r="I764" s="17" t="s">
        <v>553</v>
      </c>
      <c r="J764" s="17" t="s">
        <v>16561</v>
      </c>
      <c r="K764" s="17" t="s">
        <v>16562</v>
      </c>
      <c r="L764" s="17" t="s">
        <v>5190</v>
      </c>
      <c r="M764" s="17" t="s">
        <v>5190</v>
      </c>
      <c r="N764" s="17" t="s">
        <v>5190</v>
      </c>
      <c r="O764" s="236" t="s">
        <v>26520</v>
      </c>
      <c r="P764" s="17">
        <v>0</v>
      </c>
      <c r="Q764" s="17">
        <v>0</v>
      </c>
      <c r="R764" s="17" t="e">
        <v>#REF!</v>
      </c>
    </row>
    <row r="765" spans="1:18" x14ac:dyDescent="0.45">
      <c r="A765" s="258">
        <v>760</v>
      </c>
      <c r="B765" s="259" t="s">
        <v>16563</v>
      </c>
      <c r="C765" s="263" t="s">
        <v>1987</v>
      </c>
      <c r="D765" s="17" t="s">
        <v>3750</v>
      </c>
      <c r="E765" s="261" t="s">
        <v>20400</v>
      </c>
      <c r="F765" s="234" t="s">
        <v>20401</v>
      </c>
      <c r="G765" s="262">
        <v>4</v>
      </c>
      <c r="H765" s="17" t="s">
        <v>2987</v>
      </c>
      <c r="I765" s="17" t="s">
        <v>553</v>
      </c>
      <c r="J765" s="17" t="s">
        <v>16561</v>
      </c>
      <c r="K765" s="17" t="s">
        <v>16562</v>
      </c>
      <c r="L765" s="17" t="s">
        <v>16563</v>
      </c>
      <c r="M765" s="17" t="s">
        <v>5190</v>
      </c>
      <c r="N765" s="17" t="s">
        <v>5190</v>
      </c>
      <c r="O765" s="236" t="s">
        <v>26520</v>
      </c>
      <c r="P765" s="17">
        <v>0</v>
      </c>
      <c r="Q765" s="17">
        <v>0</v>
      </c>
      <c r="R765" s="17" t="e">
        <v>#REF!</v>
      </c>
    </row>
    <row r="766" spans="1:18" x14ac:dyDescent="0.45">
      <c r="A766" s="258">
        <v>761</v>
      </c>
      <c r="B766" s="259" t="s">
        <v>16564</v>
      </c>
      <c r="C766" s="263" t="s">
        <v>1988</v>
      </c>
      <c r="D766" s="17" t="s">
        <v>3751</v>
      </c>
      <c r="E766" s="261" t="s">
        <v>20399</v>
      </c>
      <c r="F766" s="234" t="s">
        <v>20400</v>
      </c>
      <c r="G766" s="262">
        <v>5</v>
      </c>
      <c r="H766" s="17" t="s">
        <v>2988</v>
      </c>
      <c r="I766" s="17" t="s">
        <v>553</v>
      </c>
      <c r="J766" s="17" t="s">
        <v>16561</v>
      </c>
      <c r="K766" s="17" t="s">
        <v>16562</v>
      </c>
      <c r="L766" s="17" t="s">
        <v>16563</v>
      </c>
      <c r="M766" s="17" t="s">
        <v>16564</v>
      </c>
      <c r="N766" s="17" t="s">
        <v>5190</v>
      </c>
      <c r="O766" s="236" t="s">
        <v>5191</v>
      </c>
      <c r="P766" s="17">
        <v>1</v>
      </c>
      <c r="Q766" s="17">
        <v>1</v>
      </c>
      <c r="R766" s="17" t="e">
        <v>#REF!</v>
      </c>
    </row>
    <row r="767" spans="1:18" x14ac:dyDescent="0.45">
      <c r="A767" s="258">
        <v>762</v>
      </c>
      <c r="B767" s="259" t="s">
        <v>16565</v>
      </c>
      <c r="C767" s="263" t="s">
        <v>1989</v>
      </c>
      <c r="D767" s="17" t="s">
        <v>3752</v>
      </c>
      <c r="E767" s="261" t="s">
        <v>20398</v>
      </c>
      <c r="F767" s="234" t="s">
        <v>20400</v>
      </c>
      <c r="G767" s="262">
        <v>5</v>
      </c>
      <c r="H767" s="17" t="s">
        <v>2988</v>
      </c>
      <c r="I767" s="17" t="s">
        <v>553</v>
      </c>
      <c r="J767" s="17" t="s">
        <v>16561</v>
      </c>
      <c r="K767" s="17" t="s">
        <v>16562</v>
      </c>
      <c r="L767" s="17" t="s">
        <v>16563</v>
      </c>
      <c r="M767" s="17" t="s">
        <v>16565</v>
      </c>
      <c r="N767" s="17" t="s">
        <v>5190</v>
      </c>
      <c r="O767" s="236" t="s">
        <v>5191</v>
      </c>
      <c r="P767" s="17">
        <v>1</v>
      </c>
      <c r="Q767" s="17">
        <v>1</v>
      </c>
      <c r="R767" s="17" t="e">
        <v>#REF!</v>
      </c>
    </row>
    <row r="768" spans="1:18" x14ac:dyDescent="0.45">
      <c r="A768" s="258">
        <v>763</v>
      </c>
      <c r="B768" s="259" t="s">
        <v>16566</v>
      </c>
      <c r="C768" s="263" t="s">
        <v>1990</v>
      </c>
      <c r="D768" s="17" t="s">
        <v>3753</v>
      </c>
      <c r="E768" s="261" t="s">
        <v>20397</v>
      </c>
      <c r="F768" s="234" t="s">
        <v>20400</v>
      </c>
      <c r="G768" s="262">
        <v>5</v>
      </c>
      <c r="H768" s="17" t="s">
        <v>2988</v>
      </c>
      <c r="I768" s="17" t="s">
        <v>553</v>
      </c>
      <c r="J768" s="17" t="s">
        <v>16561</v>
      </c>
      <c r="K768" s="17" t="s">
        <v>16562</v>
      </c>
      <c r="L768" s="17" t="s">
        <v>16563</v>
      </c>
      <c r="M768" s="17" t="s">
        <v>16566</v>
      </c>
      <c r="N768" s="17" t="s">
        <v>5190</v>
      </c>
      <c r="O768" s="236" t="s">
        <v>5191</v>
      </c>
      <c r="P768" s="17">
        <v>1</v>
      </c>
      <c r="Q768" s="17">
        <v>1</v>
      </c>
      <c r="R768" s="17" t="e">
        <v>#REF!</v>
      </c>
    </row>
    <row r="769" spans="1:18" x14ac:dyDescent="0.45">
      <c r="A769" s="258">
        <v>764</v>
      </c>
      <c r="B769" s="259" t="s">
        <v>16567</v>
      </c>
      <c r="C769" s="263" t="s">
        <v>1991</v>
      </c>
      <c r="D769" s="17" t="s">
        <v>3754</v>
      </c>
      <c r="E769" s="261" t="s">
        <v>20396</v>
      </c>
      <c r="F769" s="234" t="s">
        <v>20402</v>
      </c>
      <c r="G769" s="262">
        <v>3</v>
      </c>
      <c r="H769" s="17" t="s">
        <v>2986</v>
      </c>
      <c r="I769" s="17" t="s">
        <v>553</v>
      </c>
      <c r="J769" s="17" t="s">
        <v>16561</v>
      </c>
      <c r="K769" s="17" t="s">
        <v>16567</v>
      </c>
      <c r="L769" s="17" t="s">
        <v>5190</v>
      </c>
      <c r="M769" s="17" t="s">
        <v>5190</v>
      </c>
      <c r="N769" s="17" t="s">
        <v>5190</v>
      </c>
      <c r="O769" s="236" t="s">
        <v>26520</v>
      </c>
      <c r="P769" s="17">
        <v>0</v>
      </c>
      <c r="Q769" s="17">
        <v>0</v>
      </c>
      <c r="R769" s="17" t="e">
        <v>#REF!</v>
      </c>
    </row>
    <row r="770" spans="1:18" x14ac:dyDescent="0.45">
      <c r="A770" s="258">
        <v>765</v>
      </c>
      <c r="B770" s="259" t="s">
        <v>16568</v>
      </c>
      <c r="C770" s="263" t="s">
        <v>1992</v>
      </c>
      <c r="D770" s="17" t="s">
        <v>3755</v>
      </c>
      <c r="E770" s="261" t="s">
        <v>20395</v>
      </c>
      <c r="F770" s="234" t="s">
        <v>20396</v>
      </c>
      <c r="G770" s="262">
        <v>4</v>
      </c>
      <c r="H770" s="17" t="s">
        <v>2987</v>
      </c>
      <c r="I770" s="17" t="s">
        <v>553</v>
      </c>
      <c r="J770" s="17" t="s">
        <v>16561</v>
      </c>
      <c r="K770" s="17" t="s">
        <v>16567</v>
      </c>
      <c r="L770" s="17" t="s">
        <v>16568</v>
      </c>
      <c r="M770" s="17" t="s">
        <v>5190</v>
      </c>
      <c r="N770" s="17" t="s">
        <v>5190</v>
      </c>
      <c r="O770" s="236" t="s">
        <v>26520</v>
      </c>
      <c r="P770" s="17">
        <v>0</v>
      </c>
      <c r="Q770" s="17">
        <v>0</v>
      </c>
      <c r="R770" s="17" t="e">
        <v>#REF!</v>
      </c>
    </row>
    <row r="771" spans="1:18" x14ac:dyDescent="0.45">
      <c r="A771" s="258">
        <v>766</v>
      </c>
      <c r="B771" s="259" t="s">
        <v>16569</v>
      </c>
      <c r="C771" s="263" t="s">
        <v>1992</v>
      </c>
      <c r="D771" s="17" t="s">
        <v>3756</v>
      </c>
      <c r="E771" s="261" t="s">
        <v>20394</v>
      </c>
      <c r="F771" s="234" t="s">
        <v>20395</v>
      </c>
      <c r="G771" s="262">
        <v>5</v>
      </c>
      <c r="H771" s="17" t="s">
        <v>2988</v>
      </c>
      <c r="I771" s="17" t="s">
        <v>553</v>
      </c>
      <c r="J771" s="17" t="s">
        <v>16561</v>
      </c>
      <c r="K771" s="17" t="s">
        <v>16567</v>
      </c>
      <c r="L771" s="17" t="s">
        <v>16568</v>
      </c>
      <c r="M771" s="17" t="s">
        <v>16569</v>
      </c>
      <c r="N771" s="17" t="s">
        <v>5191</v>
      </c>
      <c r="O771" s="236" t="s">
        <v>5191</v>
      </c>
      <c r="P771" s="17">
        <v>1</v>
      </c>
      <c r="Q771" s="17">
        <v>1</v>
      </c>
      <c r="R771" s="17" t="e">
        <v>#REF!</v>
      </c>
    </row>
    <row r="772" spans="1:18" ht="25.5" x14ac:dyDescent="0.45">
      <c r="A772" s="258">
        <v>767</v>
      </c>
      <c r="B772" s="259" t="s">
        <v>16570</v>
      </c>
      <c r="C772" s="263" t="s">
        <v>1993</v>
      </c>
      <c r="D772" s="17" t="s">
        <v>3757</v>
      </c>
      <c r="E772" s="261" t="s">
        <v>20393</v>
      </c>
      <c r="F772" s="234" t="s">
        <v>20396</v>
      </c>
      <c r="G772" s="262">
        <v>4</v>
      </c>
      <c r="H772" s="17" t="s">
        <v>2987</v>
      </c>
      <c r="I772" s="17" t="s">
        <v>553</v>
      </c>
      <c r="J772" s="17" t="s">
        <v>16561</v>
      </c>
      <c r="K772" s="17" t="s">
        <v>16567</v>
      </c>
      <c r="L772" s="17" t="s">
        <v>16570</v>
      </c>
      <c r="M772" s="17" t="s">
        <v>5190</v>
      </c>
      <c r="N772" s="17" t="s">
        <v>5190</v>
      </c>
      <c r="O772" s="236" t="s">
        <v>26520</v>
      </c>
      <c r="P772" s="17">
        <v>0</v>
      </c>
      <c r="Q772" s="17">
        <v>0</v>
      </c>
      <c r="R772" s="17" t="e">
        <v>#REF!</v>
      </c>
    </row>
    <row r="773" spans="1:18" ht="25.5" x14ac:dyDescent="0.45">
      <c r="A773" s="258">
        <v>768</v>
      </c>
      <c r="B773" s="259" t="s">
        <v>16571</v>
      </c>
      <c r="C773" s="263" t="s">
        <v>1993</v>
      </c>
      <c r="D773" s="17" t="s">
        <v>3758</v>
      </c>
      <c r="E773" s="261" t="s">
        <v>20392</v>
      </c>
      <c r="F773" s="234" t="s">
        <v>20393</v>
      </c>
      <c r="G773" s="262">
        <v>5</v>
      </c>
      <c r="H773" s="17" t="s">
        <v>2988</v>
      </c>
      <c r="I773" s="17" t="s">
        <v>553</v>
      </c>
      <c r="J773" s="17" t="s">
        <v>16561</v>
      </c>
      <c r="K773" s="17" t="s">
        <v>16567</v>
      </c>
      <c r="L773" s="17" t="s">
        <v>16570</v>
      </c>
      <c r="M773" s="17" t="s">
        <v>16571</v>
      </c>
      <c r="N773" s="17" t="s">
        <v>5191</v>
      </c>
      <c r="O773" s="236" t="s">
        <v>5191</v>
      </c>
      <c r="P773" s="17">
        <v>3</v>
      </c>
      <c r="Q773" s="17">
        <v>3</v>
      </c>
      <c r="R773" s="17" t="e">
        <v>#REF!</v>
      </c>
    </row>
    <row r="774" spans="1:18" x14ac:dyDescent="0.45">
      <c r="A774" s="258">
        <v>769</v>
      </c>
      <c r="B774" s="259" t="s">
        <v>16572</v>
      </c>
      <c r="C774" s="263" t="s">
        <v>1994</v>
      </c>
      <c r="D774" s="17" t="s">
        <v>3759</v>
      </c>
      <c r="E774" s="261" t="s">
        <v>20391</v>
      </c>
      <c r="F774" s="234" t="s">
        <v>20396</v>
      </c>
      <c r="G774" s="262">
        <v>4</v>
      </c>
      <c r="H774" s="17" t="s">
        <v>2987</v>
      </c>
      <c r="I774" s="17" t="s">
        <v>553</v>
      </c>
      <c r="J774" s="17" t="s">
        <v>16561</v>
      </c>
      <c r="K774" s="17" t="s">
        <v>16567</v>
      </c>
      <c r="L774" s="17" t="s">
        <v>16572</v>
      </c>
      <c r="M774" s="17" t="s">
        <v>5190</v>
      </c>
      <c r="N774" s="17" t="s">
        <v>5190</v>
      </c>
      <c r="O774" s="236" t="s">
        <v>26520</v>
      </c>
      <c r="P774" s="17">
        <v>0</v>
      </c>
      <c r="Q774" s="17">
        <v>0</v>
      </c>
      <c r="R774" s="17" t="e">
        <v>#REF!</v>
      </c>
    </row>
    <row r="775" spans="1:18" x14ac:dyDescent="0.45">
      <c r="A775" s="258">
        <v>770</v>
      </c>
      <c r="B775" s="259" t="s">
        <v>16573</v>
      </c>
      <c r="C775" s="263" t="s">
        <v>1994</v>
      </c>
      <c r="D775" s="17" t="s">
        <v>3760</v>
      </c>
      <c r="E775" s="261" t="s">
        <v>20390</v>
      </c>
      <c r="F775" s="234" t="s">
        <v>20391</v>
      </c>
      <c r="G775" s="262">
        <v>5</v>
      </c>
      <c r="H775" s="17" t="s">
        <v>2988</v>
      </c>
      <c r="I775" s="17" t="s">
        <v>553</v>
      </c>
      <c r="J775" s="17" t="s">
        <v>16561</v>
      </c>
      <c r="K775" s="17" t="s">
        <v>16567</v>
      </c>
      <c r="L775" s="17" t="s">
        <v>16572</v>
      </c>
      <c r="M775" s="17" t="s">
        <v>16573</v>
      </c>
      <c r="N775" s="17" t="s">
        <v>5191</v>
      </c>
      <c r="O775" s="236" t="s">
        <v>5191</v>
      </c>
      <c r="P775" s="17">
        <v>4</v>
      </c>
      <c r="Q775" s="17">
        <v>4</v>
      </c>
      <c r="R775" s="17" t="e">
        <v>#REF!</v>
      </c>
    </row>
    <row r="776" spans="1:18" x14ac:dyDescent="0.45">
      <c r="A776" s="258">
        <v>771</v>
      </c>
      <c r="B776" s="259" t="s">
        <v>16574</v>
      </c>
      <c r="C776" s="263" t="s">
        <v>1995</v>
      </c>
      <c r="D776" s="17" t="s">
        <v>3761</v>
      </c>
      <c r="E776" s="261" t="s">
        <v>20389</v>
      </c>
      <c r="F776" s="234" t="s">
        <v>20402</v>
      </c>
      <c r="G776" s="262">
        <v>3</v>
      </c>
      <c r="H776" s="17" t="s">
        <v>2986</v>
      </c>
      <c r="I776" s="17" t="s">
        <v>553</v>
      </c>
      <c r="J776" s="17" t="s">
        <v>16561</v>
      </c>
      <c r="K776" s="17" t="s">
        <v>16574</v>
      </c>
      <c r="L776" s="17" t="s">
        <v>5190</v>
      </c>
      <c r="M776" s="17" t="s">
        <v>5190</v>
      </c>
      <c r="N776" s="17" t="s">
        <v>5190</v>
      </c>
      <c r="O776" s="236" t="s">
        <v>26520</v>
      </c>
      <c r="P776" s="17">
        <v>0</v>
      </c>
      <c r="Q776" s="17">
        <v>0</v>
      </c>
      <c r="R776" s="17" t="e">
        <v>#REF!</v>
      </c>
    </row>
    <row r="777" spans="1:18" x14ac:dyDescent="0.45">
      <c r="A777" s="258">
        <v>772</v>
      </c>
      <c r="B777" s="259" t="s">
        <v>16575</v>
      </c>
      <c r="C777" s="263" t="s">
        <v>1995</v>
      </c>
      <c r="D777" s="17" t="s">
        <v>3762</v>
      </c>
      <c r="E777" s="261" t="s">
        <v>20388</v>
      </c>
      <c r="F777" s="234" t="s">
        <v>20389</v>
      </c>
      <c r="G777" s="262">
        <v>4</v>
      </c>
      <c r="H777" s="17" t="s">
        <v>2987</v>
      </c>
      <c r="I777" s="17" t="s">
        <v>553</v>
      </c>
      <c r="J777" s="17" t="s">
        <v>16561</v>
      </c>
      <c r="K777" s="17" t="s">
        <v>16574</v>
      </c>
      <c r="L777" s="17" t="s">
        <v>16575</v>
      </c>
      <c r="M777" s="17" t="s">
        <v>5190</v>
      </c>
      <c r="N777" s="17" t="s">
        <v>5190</v>
      </c>
      <c r="O777" s="236" t="s">
        <v>26520</v>
      </c>
      <c r="P777" s="17">
        <v>0</v>
      </c>
      <c r="Q777" s="17">
        <v>0</v>
      </c>
      <c r="R777" s="17" t="e">
        <v>#REF!</v>
      </c>
    </row>
    <row r="778" spans="1:18" x14ac:dyDescent="0.45">
      <c r="A778" s="258">
        <v>773</v>
      </c>
      <c r="B778" s="259" t="s">
        <v>16576</v>
      </c>
      <c r="C778" s="263" t="s">
        <v>1995</v>
      </c>
      <c r="D778" s="17" t="s">
        <v>3763</v>
      </c>
      <c r="E778" s="261" t="s">
        <v>20387</v>
      </c>
      <c r="F778" s="234" t="s">
        <v>20388</v>
      </c>
      <c r="G778" s="262">
        <v>5</v>
      </c>
      <c r="H778" s="17" t="s">
        <v>2988</v>
      </c>
      <c r="I778" s="17" t="s">
        <v>553</v>
      </c>
      <c r="J778" s="17" t="s">
        <v>16561</v>
      </c>
      <c r="K778" s="17" t="s">
        <v>16574</v>
      </c>
      <c r="L778" s="17" t="s">
        <v>16575</v>
      </c>
      <c r="M778" s="17" t="s">
        <v>16576</v>
      </c>
      <c r="N778" s="17" t="s">
        <v>5191</v>
      </c>
      <c r="O778" s="236" t="s">
        <v>5191</v>
      </c>
      <c r="P778" s="17">
        <v>1</v>
      </c>
      <c r="Q778" s="17">
        <v>1</v>
      </c>
      <c r="R778" s="17" t="e">
        <v>#REF!</v>
      </c>
    </row>
    <row r="779" spans="1:18" x14ac:dyDescent="0.45">
      <c r="A779" s="258">
        <v>774</v>
      </c>
      <c r="B779" s="259" t="s">
        <v>16577</v>
      </c>
      <c r="C779" s="263" t="s">
        <v>1996</v>
      </c>
      <c r="D779" s="17" t="s">
        <v>3764</v>
      </c>
      <c r="E779" s="261" t="s">
        <v>20386</v>
      </c>
      <c r="F779" s="234" t="s">
        <v>20402</v>
      </c>
      <c r="G779" s="262">
        <v>3</v>
      </c>
      <c r="H779" s="17" t="s">
        <v>2986</v>
      </c>
      <c r="I779" s="17" t="s">
        <v>553</v>
      </c>
      <c r="J779" s="17" t="s">
        <v>16561</v>
      </c>
      <c r="K779" s="17" t="s">
        <v>16577</v>
      </c>
      <c r="L779" s="17" t="s">
        <v>5190</v>
      </c>
      <c r="M779" s="17" t="s">
        <v>5190</v>
      </c>
      <c r="N779" s="17" t="s">
        <v>5190</v>
      </c>
      <c r="O779" s="236" t="s">
        <v>26520</v>
      </c>
      <c r="P779" s="17">
        <v>0</v>
      </c>
      <c r="Q779" s="17">
        <v>0</v>
      </c>
      <c r="R779" s="17" t="e">
        <v>#REF!</v>
      </c>
    </row>
    <row r="780" spans="1:18" x14ac:dyDescent="0.45">
      <c r="A780" s="258">
        <v>775</v>
      </c>
      <c r="B780" s="259" t="s">
        <v>16578</v>
      </c>
      <c r="C780" s="263" t="s">
        <v>1996</v>
      </c>
      <c r="D780" s="17" t="s">
        <v>3765</v>
      </c>
      <c r="E780" s="261" t="s">
        <v>20385</v>
      </c>
      <c r="F780" s="234" t="s">
        <v>20386</v>
      </c>
      <c r="G780" s="262">
        <v>4</v>
      </c>
      <c r="H780" s="17" t="s">
        <v>2987</v>
      </c>
      <c r="I780" s="17" t="s">
        <v>553</v>
      </c>
      <c r="J780" s="17" t="s">
        <v>16561</v>
      </c>
      <c r="K780" s="17" t="s">
        <v>16577</v>
      </c>
      <c r="L780" s="17" t="s">
        <v>16578</v>
      </c>
      <c r="M780" s="17" t="s">
        <v>5190</v>
      </c>
      <c r="N780" s="17" t="s">
        <v>5190</v>
      </c>
      <c r="O780" s="236" t="s">
        <v>26520</v>
      </c>
      <c r="P780" s="17">
        <v>0</v>
      </c>
      <c r="Q780" s="17">
        <v>0</v>
      </c>
      <c r="R780" s="17" t="e">
        <v>#REF!</v>
      </c>
    </row>
    <row r="781" spans="1:18" x14ac:dyDescent="0.45">
      <c r="A781" s="258">
        <v>776</v>
      </c>
      <c r="B781" s="259" t="s">
        <v>16579</v>
      </c>
      <c r="C781" s="263" t="s">
        <v>1997</v>
      </c>
      <c r="D781" s="17" t="s">
        <v>3766</v>
      </c>
      <c r="E781" s="261" t="s">
        <v>20384</v>
      </c>
      <c r="F781" s="234" t="s">
        <v>20385</v>
      </c>
      <c r="G781" s="262">
        <v>5</v>
      </c>
      <c r="H781" s="17" t="s">
        <v>2988</v>
      </c>
      <c r="I781" s="17" t="s">
        <v>553</v>
      </c>
      <c r="J781" s="17" t="s">
        <v>16561</v>
      </c>
      <c r="K781" s="17" t="s">
        <v>16577</v>
      </c>
      <c r="L781" s="17" t="s">
        <v>16578</v>
      </c>
      <c r="M781" s="17" t="s">
        <v>16579</v>
      </c>
      <c r="N781" s="17" t="s">
        <v>5190</v>
      </c>
      <c r="O781" s="236" t="s">
        <v>5191</v>
      </c>
      <c r="P781" s="17">
        <v>1</v>
      </c>
      <c r="Q781" s="17">
        <v>1</v>
      </c>
      <c r="R781" s="17" t="e">
        <v>#REF!</v>
      </c>
    </row>
    <row r="782" spans="1:18" x14ac:dyDescent="0.45">
      <c r="A782" s="258">
        <v>777</v>
      </c>
      <c r="B782" s="259" t="s">
        <v>16580</v>
      </c>
      <c r="C782" s="263" t="s">
        <v>1998</v>
      </c>
      <c r="D782" s="17" t="s">
        <v>3767</v>
      </c>
      <c r="E782" s="261" t="s">
        <v>20383</v>
      </c>
      <c r="F782" s="234" t="s">
        <v>20385</v>
      </c>
      <c r="G782" s="262">
        <v>5</v>
      </c>
      <c r="H782" s="17" t="s">
        <v>2988</v>
      </c>
      <c r="I782" s="17" t="s">
        <v>553</v>
      </c>
      <c r="J782" s="17" t="s">
        <v>16561</v>
      </c>
      <c r="K782" s="17" t="s">
        <v>16577</v>
      </c>
      <c r="L782" s="17" t="s">
        <v>16578</v>
      </c>
      <c r="M782" s="17" t="s">
        <v>16580</v>
      </c>
      <c r="N782" s="17" t="s">
        <v>5190</v>
      </c>
      <c r="O782" s="236" t="s">
        <v>5191</v>
      </c>
      <c r="P782" s="17">
        <v>1</v>
      </c>
      <c r="Q782" s="17">
        <v>1</v>
      </c>
      <c r="R782" s="17" t="e">
        <v>#REF!</v>
      </c>
    </row>
    <row r="783" spans="1:18" x14ac:dyDescent="0.45">
      <c r="A783" s="258">
        <v>778</v>
      </c>
      <c r="B783" s="259" t="s">
        <v>16581</v>
      </c>
      <c r="C783" s="263" t="s">
        <v>1999</v>
      </c>
      <c r="D783" s="17" t="s">
        <v>3768</v>
      </c>
      <c r="E783" s="261" t="s">
        <v>20382</v>
      </c>
      <c r="F783" s="234" t="s">
        <v>20385</v>
      </c>
      <c r="G783" s="262">
        <v>5</v>
      </c>
      <c r="H783" s="17" t="s">
        <v>2988</v>
      </c>
      <c r="I783" s="17" t="s">
        <v>553</v>
      </c>
      <c r="J783" s="17" t="s">
        <v>16561</v>
      </c>
      <c r="K783" s="17" t="s">
        <v>16577</v>
      </c>
      <c r="L783" s="17" t="s">
        <v>16578</v>
      </c>
      <c r="M783" s="17" t="s">
        <v>16581</v>
      </c>
      <c r="N783" s="17" t="s">
        <v>5190</v>
      </c>
      <c r="O783" s="236" t="s">
        <v>5191</v>
      </c>
      <c r="P783" s="17">
        <v>1</v>
      </c>
      <c r="Q783" s="17">
        <v>1</v>
      </c>
      <c r="R783" s="17" t="e">
        <v>#REF!</v>
      </c>
    </row>
    <row r="784" spans="1:18" x14ac:dyDescent="0.45">
      <c r="A784" s="258">
        <v>779</v>
      </c>
      <c r="B784" s="259" t="s">
        <v>16582</v>
      </c>
      <c r="C784" s="263" t="s">
        <v>2000</v>
      </c>
      <c r="D784" s="17" t="s">
        <v>3769</v>
      </c>
      <c r="E784" s="261" t="s">
        <v>20381</v>
      </c>
      <c r="F784" s="234" t="s">
        <v>20385</v>
      </c>
      <c r="G784" s="262">
        <v>5</v>
      </c>
      <c r="H784" s="17" t="s">
        <v>2988</v>
      </c>
      <c r="I784" s="17" t="s">
        <v>553</v>
      </c>
      <c r="J784" s="17" t="s">
        <v>16561</v>
      </c>
      <c r="K784" s="17" t="s">
        <v>16577</v>
      </c>
      <c r="L784" s="17" t="s">
        <v>16578</v>
      </c>
      <c r="M784" s="17" t="s">
        <v>16582</v>
      </c>
      <c r="N784" s="17" t="s">
        <v>5190</v>
      </c>
      <c r="O784" s="236" t="s">
        <v>5191</v>
      </c>
      <c r="P784" s="17">
        <v>1</v>
      </c>
      <c r="Q784" s="17">
        <v>1</v>
      </c>
      <c r="R784" s="17" t="e">
        <v>#REF!</v>
      </c>
    </row>
    <row r="785" spans="1:18" x14ac:dyDescent="0.45">
      <c r="A785" s="258">
        <v>780</v>
      </c>
      <c r="B785" s="259" t="s">
        <v>16583</v>
      </c>
      <c r="C785" s="263" t="s">
        <v>2001</v>
      </c>
      <c r="D785" s="17" t="s">
        <v>3770</v>
      </c>
      <c r="E785" s="261" t="s">
        <v>20380</v>
      </c>
      <c r="F785" s="234" t="s">
        <v>20385</v>
      </c>
      <c r="G785" s="262">
        <v>5</v>
      </c>
      <c r="H785" s="17" t="s">
        <v>2988</v>
      </c>
      <c r="I785" s="17" t="s">
        <v>553</v>
      </c>
      <c r="J785" s="17" t="s">
        <v>16561</v>
      </c>
      <c r="K785" s="17" t="s">
        <v>16577</v>
      </c>
      <c r="L785" s="17" t="s">
        <v>16578</v>
      </c>
      <c r="M785" s="17" t="s">
        <v>16583</v>
      </c>
      <c r="N785" s="17" t="s">
        <v>5190</v>
      </c>
      <c r="O785" s="236" t="s">
        <v>5191</v>
      </c>
      <c r="P785" s="17">
        <v>1</v>
      </c>
      <c r="Q785" s="17">
        <v>1</v>
      </c>
      <c r="R785" s="17" t="e">
        <v>#REF!</v>
      </c>
    </row>
    <row r="786" spans="1:18" x14ac:dyDescent="0.45">
      <c r="A786" s="258">
        <v>781</v>
      </c>
      <c r="B786" s="259" t="s">
        <v>16584</v>
      </c>
      <c r="C786" s="263" t="s">
        <v>2002</v>
      </c>
      <c r="D786" s="17" t="s">
        <v>3771</v>
      </c>
      <c r="E786" s="261" t="s">
        <v>20379</v>
      </c>
      <c r="F786" s="234" t="s">
        <v>20385</v>
      </c>
      <c r="G786" s="262">
        <v>5</v>
      </c>
      <c r="H786" s="17" t="s">
        <v>2988</v>
      </c>
      <c r="I786" s="17" t="s">
        <v>553</v>
      </c>
      <c r="J786" s="17" t="s">
        <v>16561</v>
      </c>
      <c r="K786" s="17" t="s">
        <v>16577</v>
      </c>
      <c r="L786" s="17" t="s">
        <v>16578</v>
      </c>
      <c r="M786" s="17" t="s">
        <v>16584</v>
      </c>
      <c r="N786" s="17" t="s">
        <v>5190</v>
      </c>
      <c r="O786" s="236" t="s">
        <v>5191</v>
      </c>
      <c r="P786" s="17">
        <v>1</v>
      </c>
      <c r="Q786" s="17">
        <v>1</v>
      </c>
      <c r="R786" s="17" t="e">
        <v>#REF!</v>
      </c>
    </row>
    <row r="787" spans="1:18" ht="25.5" x14ac:dyDescent="0.45">
      <c r="A787" s="258">
        <v>782</v>
      </c>
      <c r="B787" s="259" t="s">
        <v>16585</v>
      </c>
      <c r="C787" s="263" t="s">
        <v>2003</v>
      </c>
      <c r="D787" s="17" t="s">
        <v>3772</v>
      </c>
      <c r="E787" s="261" t="s">
        <v>20378</v>
      </c>
      <c r="F787" s="234" t="s">
        <v>20402</v>
      </c>
      <c r="G787" s="262">
        <v>3</v>
      </c>
      <c r="H787" s="17" t="s">
        <v>2986</v>
      </c>
      <c r="I787" s="17" t="s">
        <v>553</v>
      </c>
      <c r="J787" s="17" t="s">
        <v>16561</v>
      </c>
      <c r="K787" s="17" t="s">
        <v>16585</v>
      </c>
      <c r="L787" s="17" t="s">
        <v>5190</v>
      </c>
      <c r="M787" s="17" t="s">
        <v>5190</v>
      </c>
      <c r="N787" s="17" t="s">
        <v>5190</v>
      </c>
      <c r="O787" s="236" t="s">
        <v>26520</v>
      </c>
      <c r="P787" s="17">
        <v>0</v>
      </c>
      <c r="Q787" s="17">
        <v>0</v>
      </c>
      <c r="R787" s="17" t="e">
        <v>#REF!</v>
      </c>
    </row>
    <row r="788" spans="1:18" ht="25.5" x14ac:dyDescent="0.45">
      <c r="A788" s="258">
        <v>783</v>
      </c>
      <c r="B788" s="259" t="s">
        <v>16586</v>
      </c>
      <c r="C788" s="263" t="s">
        <v>2003</v>
      </c>
      <c r="D788" s="17" t="s">
        <v>3773</v>
      </c>
      <c r="E788" s="261" t="s">
        <v>20377</v>
      </c>
      <c r="F788" s="234" t="s">
        <v>20378</v>
      </c>
      <c r="G788" s="262">
        <v>4</v>
      </c>
      <c r="H788" s="17" t="s">
        <v>2987</v>
      </c>
      <c r="I788" s="17" t="s">
        <v>553</v>
      </c>
      <c r="J788" s="17" t="s">
        <v>16561</v>
      </c>
      <c r="K788" s="17" t="s">
        <v>16585</v>
      </c>
      <c r="L788" s="17" t="s">
        <v>16586</v>
      </c>
      <c r="M788" s="17" t="s">
        <v>5190</v>
      </c>
      <c r="N788" s="17" t="s">
        <v>5190</v>
      </c>
      <c r="O788" s="236" t="s">
        <v>26520</v>
      </c>
      <c r="P788" s="17">
        <v>0</v>
      </c>
      <c r="Q788" s="17">
        <v>0</v>
      </c>
      <c r="R788" s="17" t="e">
        <v>#REF!</v>
      </c>
    </row>
    <row r="789" spans="1:18" x14ac:dyDescent="0.45">
      <c r="A789" s="258">
        <v>784</v>
      </c>
      <c r="B789" s="259" t="s">
        <v>16587</v>
      </c>
      <c r="C789" s="263" t="s">
        <v>2004</v>
      </c>
      <c r="D789" s="17" t="s">
        <v>3774</v>
      </c>
      <c r="E789" s="261" t="s">
        <v>20376</v>
      </c>
      <c r="F789" s="234" t="s">
        <v>20377</v>
      </c>
      <c r="G789" s="262">
        <v>5</v>
      </c>
      <c r="H789" s="17" t="s">
        <v>2988</v>
      </c>
      <c r="I789" s="17" t="s">
        <v>553</v>
      </c>
      <c r="J789" s="17" t="s">
        <v>16561</v>
      </c>
      <c r="K789" s="17" t="s">
        <v>16585</v>
      </c>
      <c r="L789" s="17" t="s">
        <v>16586</v>
      </c>
      <c r="M789" s="17" t="s">
        <v>16587</v>
      </c>
      <c r="N789" s="17" t="s">
        <v>5191</v>
      </c>
      <c r="O789" s="236" t="s">
        <v>5191</v>
      </c>
      <c r="P789" s="17">
        <v>1</v>
      </c>
      <c r="Q789" s="17">
        <v>1</v>
      </c>
      <c r="R789" s="17" t="e">
        <v>#REF!</v>
      </c>
    </row>
    <row r="790" spans="1:18" ht="25.5" x14ac:dyDescent="0.45">
      <c r="A790" s="258">
        <v>785</v>
      </c>
      <c r="B790" s="259" t="s">
        <v>16588</v>
      </c>
      <c r="C790" s="263" t="s">
        <v>2005</v>
      </c>
      <c r="D790" s="17" t="s">
        <v>3775</v>
      </c>
      <c r="E790" s="261" t="s">
        <v>20375</v>
      </c>
      <c r="F790" s="234" t="s">
        <v>20377</v>
      </c>
      <c r="G790" s="262">
        <v>5</v>
      </c>
      <c r="H790" s="17" t="s">
        <v>2988</v>
      </c>
      <c r="I790" s="17" t="s">
        <v>553</v>
      </c>
      <c r="J790" s="17" t="s">
        <v>16561</v>
      </c>
      <c r="K790" s="17" t="s">
        <v>16585</v>
      </c>
      <c r="L790" s="17" t="s">
        <v>16586</v>
      </c>
      <c r="M790" s="17" t="s">
        <v>16588</v>
      </c>
      <c r="N790" s="17" t="s">
        <v>5190</v>
      </c>
      <c r="O790" s="236" t="s">
        <v>5191</v>
      </c>
      <c r="P790" s="17">
        <v>1</v>
      </c>
      <c r="Q790" s="17">
        <v>1</v>
      </c>
      <c r="R790" s="17" t="e">
        <v>#REF!</v>
      </c>
    </row>
    <row r="791" spans="1:18" ht="25.5" x14ac:dyDescent="0.45">
      <c r="A791" s="258">
        <v>786</v>
      </c>
      <c r="B791" s="259" t="s">
        <v>16589</v>
      </c>
      <c r="C791" s="263" t="s">
        <v>2006</v>
      </c>
      <c r="D791" s="17" t="s">
        <v>3776</v>
      </c>
      <c r="E791" s="261" t="s">
        <v>20374</v>
      </c>
      <c r="F791" s="234" t="s">
        <v>20377</v>
      </c>
      <c r="G791" s="262">
        <v>5</v>
      </c>
      <c r="H791" s="17" t="s">
        <v>2988</v>
      </c>
      <c r="I791" s="17" t="s">
        <v>553</v>
      </c>
      <c r="J791" s="17" t="s">
        <v>16561</v>
      </c>
      <c r="K791" s="17" t="s">
        <v>16585</v>
      </c>
      <c r="L791" s="17" t="s">
        <v>16586</v>
      </c>
      <c r="M791" s="17" t="s">
        <v>16589</v>
      </c>
      <c r="N791" s="17" t="s">
        <v>5190</v>
      </c>
      <c r="O791" s="236" t="s">
        <v>5191</v>
      </c>
      <c r="P791" s="17">
        <v>1</v>
      </c>
      <c r="Q791" s="17">
        <v>1</v>
      </c>
      <c r="R791" s="17" t="e">
        <v>#REF!</v>
      </c>
    </row>
    <row r="792" spans="1:18" ht="25.5" x14ac:dyDescent="0.45">
      <c r="A792" s="258">
        <v>787</v>
      </c>
      <c r="B792" s="259" t="s">
        <v>16590</v>
      </c>
      <c r="C792" s="263" t="s">
        <v>2007</v>
      </c>
      <c r="D792" s="17" t="s">
        <v>3777</v>
      </c>
      <c r="E792" s="261" t="s">
        <v>20373</v>
      </c>
      <c r="F792" s="234" t="s">
        <v>20377</v>
      </c>
      <c r="G792" s="262">
        <v>5</v>
      </c>
      <c r="H792" s="17" t="s">
        <v>2988</v>
      </c>
      <c r="I792" s="17" t="s">
        <v>553</v>
      </c>
      <c r="J792" s="17" t="s">
        <v>16561</v>
      </c>
      <c r="K792" s="17" t="s">
        <v>16585</v>
      </c>
      <c r="L792" s="17" t="s">
        <v>16586</v>
      </c>
      <c r="M792" s="17" t="s">
        <v>16590</v>
      </c>
      <c r="N792" s="17" t="s">
        <v>5190</v>
      </c>
      <c r="O792" s="236" t="s">
        <v>5191</v>
      </c>
      <c r="P792" s="17">
        <v>1</v>
      </c>
      <c r="Q792" s="17">
        <v>1</v>
      </c>
      <c r="R792" s="17" t="e">
        <v>#REF!</v>
      </c>
    </row>
    <row r="793" spans="1:18" x14ac:dyDescent="0.45">
      <c r="A793" s="258">
        <v>788</v>
      </c>
      <c r="B793" s="259" t="s">
        <v>16591</v>
      </c>
      <c r="C793" s="263" t="s">
        <v>2008</v>
      </c>
      <c r="D793" s="17" t="s">
        <v>3778</v>
      </c>
      <c r="E793" s="261" t="s">
        <v>20372</v>
      </c>
      <c r="F793" s="234" t="s">
        <v>20377</v>
      </c>
      <c r="G793" s="262">
        <v>5</v>
      </c>
      <c r="H793" s="17" t="s">
        <v>2988</v>
      </c>
      <c r="I793" s="17" t="s">
        <v>553</v>
      </c>
      <c r="J793" s="17" t="s">
        <v>16561</v>
      </c>
      <c r="K793" s="17" t="s">
        <v>16585</v>
      </c>
      <c r="L793" s="17" t="s">
        <v>16586</v>
      </c>
      <c r="M793" s="17" t="s">
        <v>16591</v>
      </c>
      <c r="N793" s="17" t="s">
        <v>5190</v>
      </c>
      <c r="O793" s="236" t="s">
        <v>5191</v>
      </c>
      <c r="P793" s="17">
        <v>2</v>
      </c>
      <c r="Q793" s="17">
        <v>2</v>
      </c>
      <c r="R793" s="17" t="e">
        <v>#REF!</v>
      </c>
    </row>
    <row r="794" spans="1:18" ht="25.5" x14ac:dyDescent="0.45">
      <c r="A794" s="258">
        <v>789</v>
      </c>
      <c r="B794" s="259" t="s">
        <v>16592</v>
      </c>
      <c r="C794" s="263" t="s">
        <v>2009</v>
      </c>
      <c r="D794" s="17" t="s">
        <v>3779</v>
      </c>
      <c r="E794" s="261" t="s">
        <v>20371</v>
      </c>
      <c r="F794" s="234" t="s">
        <v>20377</v>
      </c>
      <c r="G794" s="262">
        <v>5</v>
      </c>
      <c r="H794" s="17" t="s">
        <v>2988</v>
      </c>
      <c r="I794" s="17" t="s">
        <v>553</v>
      </c>
      <c r="J794" s="17" t="s">
        <v>16561</v>
      </c>
      <c r="K794" s="17" t="s">
        <v>16585</v>
      </c>
      <c r="L794" s="17" t="s">
        <v>16586</v>
      </c>
      <c r="M794" s="17" t="s">
        <v>16592</v>
      </c>
      <c r="N794" s="17" t="s">
        <v>5190</v>
      </c>
      <c r="O794" s="236" t="s">
        <v>5191</v>
      </c>
      <c r="P794" s="17">
        <v>1</v>
      </c>
      <c r="Q794" s="17">
        <v>1</v>
      </c>
      <c r="R794" s="17" t="e">
        <v>#REF!</v>
      </c>
    </row>
    <row r="795" spans="1:18" x14ac:dyDescent="0.45">
      <c r="A795" s="258">
        <v>790</v>
      </c>
      <c r="B795" s="259" t="s">
        <v>16593</v>
      </c>
      <c r="C795" s="263" t="s">
        <v>2010</v>
      </c>
      <c r="D795" s="17" t="s">
        <v>3780</v>
      </c>
      <c r="E795" s="261" t="s">
        <v>20370</v>
      </c>
      <c r="F795" s="234" t="s">
        <v>20377</v>
      </c>
      <c r="G795" s="262">
        <v>5</v>
      </c>
      <c r="H795" s="17" t="s">
        <v>2988</v>
      </c>
      <c r="I795" s="17" t="s">
        <v>553</v>
      </c>
      <c r="J795" s="17" t="s">
        <v>16561</v>
      </c>
      <c r="K795" s="17" t="s">
        <v>16585</v>
      </c>
      <c r="L795" s="17" t="s">
        <v>16586</v>
      </c>
      <c r="M795" s="17" t="s">
        <v>16593</v>
      </c>
      <c r="N795" s="17" t="s">
        <v>5190</v>
      </c>
      <c r="O795" s="236" t="s">
        <v>5191</v>
      </c>
      <c r="P795" s="17">
        <v>1</v>
      </c>
      <c r="Q795" s="17">
        <v>1</v>
      </c>
      <c r="R795" s="17" t="e">
        <v>#REF!</v>
      </c>
    </row>
    <row r="796" spans="1:18" x14ac:dyDescent="0.45">
      <c r="A796" s="258">
        <v>791</v>
      </c>
      <c r="B796" s="259" t="s">
        <v>16594</v>
      </c>
      <c r="C796" s="263" t="s">
        <v>2011</v>
      </c>
      <c r="D796" s="17" t="s">
        <v>3781</v>
      </c>
      <c r="E796" s="261" t="s">
        <v>20369</v>
      </c>
      <c r="F796" s="234" t="s">
        <v>20377</v>
      </c>
      <c r="G796" s="262">
        <v>5</v>
      </c>
      <c r="H796" s="17" t="s">
        <v>2988</v>
      </c>
      <c r="I796" s="17" t="s">
        <v>553</v>
      </c>
      <c r="J796" s="17" t="s">
        <v>16561</v>
      </c>
      <c r="K796" s="17" t="s">
        <v>16585</v>
      </c>
      <c r="L796" s="17" t="s">
        <v>16586</v>
      </c>
      <c r="M796" s="17" t="s">
        <v>16594</v>
      </c>
      <c r="N796" s="17" t="s">
        <v>5190</v>
      </c>
      <c r="O796" s="236" t="s">
        <v>5191</v>
      </c>
      <c r="P796" s="17">
        <v>1</v>
      </c>
      <c r="Q796" s="17">
        <v>1</v>
      </c>
      <c r="R796" s="17" t="e">
        <v>#REF!</v>
      </c>
    </row>
    <row r="797" spans="1:18" x14ac:dyDescent="0.45">
      <c r="A797" s="258">
        <v>792</v>
      </c>
      <c r="B797" s="259" t="s">
        <v>16595</v>
      </c>
      <c r="C797" s="263" t="s">
        <v>2012</v>
      </c>
      <c r="D797" s="17" t="s">
        <v>3782</v>
      </c>
      <c r="E797" s="261" t="s">
        <v>20368</v>
      </c>
      <c r="F797" s="234" t="s">
        <v>20377</v>
      </c>
      <c r="G797" s="262">
        <v>5</v>
      </c>
      <c r="H797" s="17" t="s">
        <v>2988</v>
      </c>
      <c r="I797" s="17" t="s">
        <v>553</v>
      </c>
      <c r="J797" s="17" t="s">
        <v>16561</v>
      </c>
      <c r="K797" s="17" t="s">
        <v>16585</v>
      </c>
      <c r="L797" s="17" t="s">
        <v>16586</v>
      </c>
      <c r="M797" s="17" t="s">
        <v>16595</v>
      </c>
      <c r="N797" s="17" t="s">
        <v>5190</v>
      </c>
      <c r="O797" s="236" t="s">
        <v>5191</v>
      </c>
      <c r="P797" s="17">
        <v>2</v>
      </c>
      <c r="Q797" s="17">
        <v>2</v>
      </c>
      <c r="R797" s="17" t="e">
        <v>#REF!</v>
      </c>
    </row>
    <row r="798" spans="1:18" x14ac:dyDescent="0.45">
      <c r="A798" s="258">
        <v>793</v>
      </c>
      <c r="B798" s="259" t="s">
        <v>16596</v>
      </c>
      <c r="C798" s="263" t="s">
        <v>2013</v>
      </c>
      <c r="D798" s="17" t="s">
        <v>3783</v>
      </c>
      <c r="E798" s="261" t="s">
        <v>20367</v>
      </c>
      <c r="F798" s="234" t="s">
        <v>20402</v>
      </c>
      <c r="G798" s="262">
        <v>3</v>
      </c>
      <c r="H798" s="17" t="s">
        <v>2986</v>
      </c>
      <c r="I798" s="17" t="s">
        <v>553</v>
      </c>
      <c r="J798" s="17" t="s">
        <v>16561</v>
      </c>
      <c r="K798" s="17" t="s">
        <v>16596</v>
      </c>
      <c r="L798" s="17" t="s">
        <v>5190</v>
      </c>
      <c r="M798" s="17" t="s">
        <v>5190</v>
      </c>
      <c r="N798" s="17" t="s">
        <v>5190</v>
      </c>
      <c r="O798" s="236" t="s">
        <v>26520</v>
      </c>
      <c r="P798" s="17">
        <v>0</v>
      </c>
      <c r="Q798" s="17">
        <v>0</v>
      </c>
      <c r="R798" s="17" t="e">
        <v>#REF!</v>
      </c>
    </row>
    <row r="799" spans="1:18" x14ac:dyDescent="0.45">
      <c r="A799" s="258">
        <v>794</v>
      </c>
      <c r="B799" s="259" t="s">
        <v>16597</v>
      </c>
      <c r="C799" s="263" t="s">
        <v>2013</v>
      </c>
      <c r="D799" s="17" t="s">
        <v>3784</v>
      </c>
      <c r="E799" s="261" t="s">
        <v>20366</v>
      </c>
      <c r="F799" s="234" t="s">
        <v>20367</v>
      </c>
      <c r="G799" s="262">
        <v>4</v>
      </c>
      <c r="H799" s="17" t="s">
        <v>2987</v>
      </c>
      <c r="I799" s="17" t="s">
        <v>553</v>
      </c>
      <c r="J799" s="17" t="s">
        <v>16561</v>
      </c>
      <c r="K799" s="17" t="s">
        <v>16596</v>
      </c>
      <c r="L799" s="17" t="s">
        <v>16597</v>
      </c>
      <c r="M799" s="17" t="s">
        <v>5190</v>
      </c>
      <c r="N799" s="17" t="s">
        <v>5190</v>
      </c>
      <c r="O799" s="236" t="s">
        <v>26520</v>
      </c>
      <c r="P799" s="17">
        <v>0</v>
      </c>
      <c r="Q799" s="17">
        <v>0</v>
      </c>
      <c r="R799" s="17" t="e">
        <v>#REF!</v>
      </c>
    </row>
    <row r="800" spans="1:18" x14ac:dyDescent="0.45">
      <c r="A800" s="258">
        <v>795</v>
      </c>
      <c r="B800" s="259" t="s">
        <v>16598</v>
      </c>
      <c r="C800" s="263" t="s">
        <v>2014</v>
      </c>
      <c r="D800" s="17" t="s">
        <v>3785</v>
      </c>
      <c r="E800" s="261" t="s">
        <v>20365</v>
      </c>
      <c r="F800" s="234" t="s">
        <v>20366</v>
      </c>
      <c r="G800" s="262">
        <v>5</v>
      </c>
      <c r="H800" s="17" t="s">
        <v>2988</v>
      </c>
      <c r="I800" s="17" t="s">
        <v>553</v>
      </c>
      <c r="J800" s="17" t="s">
        <v>16561</v>
      </c>
      <c r="K800" s="17" t="s">
        <v>16596</v>
      </c>
      <c r="L800" s="17" t="s">
        <v>16597</v>
      </c>
      <c r="M800" s="17" t="s">
        <v>16598</v>
      </c>
      <c r="N800" s="17" t="s">
        <v>5190</v>
      </c>
      <c r="O800" s="236" t="s">
        <v>5191</v>
      </c>
      <c r="P800" s="17">
        <v>1</v>
      </c>
      <c r="Q800" s="17">
        <v>1</v>
      </c>
      <c r="R800" s="17" t="e">
        <v>#REF!</v>
      </c>
    </row>
    <row r="801" spans="1:18" ht="25.5" x14ac:dyDescent="0.45">
      <c r="A801" s="258">
        <v>796</v>
      </c>
      <c r="B801" s="259" t="s">
        <v>16599</v>
      </c>
      <c r="C801" s="263" t="s">
        <v>2015</v>
      </c>
      <c r="D801" s="17" t="s">
        <v>3786</v>
      </c>
      <c r="E801" s="261" t="s">
        <v>20364</v>
      </c>
      <c r="F801" s="234" t="s">
        <v>20366</v>
      </c>
      <c r="G801" s="262">
        <v>5</v>
      </c>
      <c r="H801" s="17" t="s">
        <v>2988</v>
      </c>
      <c r="I801" s="17" t="s">
        <v>553</v>
      </c>
      <c r="J801" s="17" t="s">
        <v>16561</v>
      </c>
      <c r="K801" s="17" t="s">
        <v>16596</v>
      </c>
      <c r="L801" s="17" t="s">
        <v>16597</v>
      </c>
      <c r="M801" s="17" t="s">
        <v>16599</v>
      </c>
      <c r="N801" s="17" t="s">
        <v>5190</v>
      </c>
      <c r="O801" s="236" t="s">
        <v>5191</v>
      </c>
      <c r="P801" s="17">
        <v>1</v>
      </c>
      <c r="Q801" s="17">
        <v>1</v>
      </c>
      <c r="R801" s="17" t="e">
        <v>#REF!</v>
      </c>
    </row>
    <row r="802" spans="1:18" x14ac:dyDescent="0.45">
      <c r="A802" s="258">
        <v>797</v>
      </c>
      <c r="B802" s="259" t="s">
        <v>16600</v>
      </c>
      <c r="C802" s="263" t="s">
        <v>2016</v>
      </c>
      <c r="D802" s="17" t="s">
        <v>3787</v>
      </c>
      <c r="E802" s="261" t="s">
        <v>20363</v>
      </c>
      <c r="F802" s="234" t="s">
        <v>20882</v>
      </c>
      <c r="G802" s="262">
        <v>2</v>
      </c>
      <c r="H802" s="17" t="s">
        <v>2985</v>
      </c>
      <c r="I802" s="17" t="s">
        <v>553</v>
      </c>
      <c r="J802" s="17" t="s">
        <v>16600</v>
      </c>
      <c r="K802" s="17" t="s">
        <v>5190</v>
      </c>
      <c r="L802" s="17" t="s">
        <v>5190</v>
      </c>
      <c r="M802" s="17" t="s">
        <v>5190</v>
      </c>
      <c r="N802" s="17" t="s">
        <v>5190</v>
      </c>
      <c r="O802" s="236" t="s">
        <v>26520</v>
      </c>
      <c r="P802" s="17">
        <v>0</v>
      </c>
      <c r="Q802" s="17">
        <v>0</v>
      </c>
      <c r="R802" s="17" t="e">
        <v>#REF!</v>
      </c>
    </row>
    <row r="803" spans="1:18" x14ac:dyDescent="0.45">
      <c r="A803" s="258">
        <v>798</v>
      </c>
      <c r="B803" s="259" t="s">
        <v>16601</v>
      </c>
      <c r="C803" s="263" t="s">
        <v>2017</v>
      </c>
      <c r="D803" s="17" t="s">
        <v>3788</v>
      </c>
      <c r="E803" s="261" t="s">
        <v>20362</v>
      </c>
      <c r="F803" s="234" t="s">
        <v>20363</v>
      </c>
      <c r="G803" s="262">
        <v>3</v>
      </c>
      <c r="H803" s="17" t="s">
        <v>2986</v>
      </c>
      <c r="I803" s="17" t="s">
        <v>553</v>
      </c>
      <c r="J803" s="17" t="s">
        <v>16600</v>
      </c>
      <c r="K803" s="17" t="s">
        <v>16601</v>
      </c>
      <c r="L803" s="17" t="s">
        <v>5190</v>
      </c>
      <c r="M803" s="17" t="s">
        <v>5190</v>
      </c>
      <c r="N803" s="17" t="s">
        <v>5190</v>
      </c>
      <c r="O803" s="236" t="s">
        <v>26520</v>
      </c>
      <c r="P803" s="17">
        <v>0</v>
      </c>
      <c r="Q803" s="17">
        <v>0</v>
      </c>
      <c r="R803" s="17" t="e">
        <v>#REF!</v>
      </c>
    </row>
    <row r="804" spans="1:18" x14ac:dyDescent="0.45">
      <c r="A804" s="258">
        <v>799</v>
      </c>
      <c r="B804" s="259" t="s">
        <v>16602</v>
      </c>
      <c r="C804" s="263" t="s">
        <v>2018</v>
      </c>
      <c r="D804" s="17" t="s">
        <v>3789</v>
      </c>
      <c r="E804" s="261" t="s">
        <v>20361</v>
      </c>
      <c r="F804" s="234" t="s">
        <v>20362</v>
      </c>
      <c r="G804" s="262">
        <v>4</v>
      </c>
      <c r="H804" s="17" t="s">
        <v>2987</v>
      </c>
      <c r="I804" s="17" t="s">
        <v>553</v>
      </c>
      <c r="J804" s="17" t="s">
        <v>16600</v>
      </c>
      <c r="K804" s="17" t="s">
        <v>16601</v>
      </c>
      <c r="L804" s="17" t="s">
        <v>16602</v>
      </c>
      <c r="M804" s="17" t="s">
        <v>5190</v>
      </c>
      <c r="N804" s="17" t="s">
        <v>5190</v>
      </c>
      <c r="O804" s="236" t="s">
        <v>26520</v>
      </c>
      <c r="P804" s="17">
        <v>0</v>
      </c>
      <c r="Q804" s="17">
        <v>0</v>
      </c>
      <c r="R804" s="17" t="e">
        <v>#REF!</v>
      </c>
    </row>
    <row r="805" spans="1:18" x14ac:dyDescent="0.45">
      <c r="A805" s="258">
        <v>800</v>
      </c>
      <c r="B805" s="259" t="s">
        <v>16603</v>
      </c>
      <c r="C805" s="263" t="s">
        <v>2018</v>
      </c>
      <c r="D805" s="17" t="s">
        <v>3790</v>
      </c>
      <c r="E805" s="261" t="s">
        <v>20360</v>
      </c>
      <c r="F805" s="234" t="s">
        <v>20361</v>
      </c>
      <c r="G805" s="262">
        <v>5</v>
      </c>
      <c r="H805" s="17" t="s">
        <v>2988</v>
      </c>
      <c r="I805" s="17" t="s">
        <v>553</v>
      </c>
      <c r="J805" s="17" t="s">
        <v>16600</v>
      </c>
      <c r="K805" s="17" t="s">
        <v>16601</v>
      </c>
      <c r="L805" s="17" t="s">
        <v>16602</v>
      </c>
      <c r="M805" s="17" t="s">
        <v>16603</v>
      </c>
      <c r="N805" s="17" t="s">
        <v>5191</v>
      </c>
      <c r="O805" s="236" t="s">
        <v>5191</v>
      </c>
      <c r="P805" s="17">
        <v>1</v>
      </c>
      <c r="Q805" s="17">
        <v>1</v>
      </c>
      <c r="R805" s="17" t="e">
        <v>#REF!</v>
      </c>
    </row>
    <row r="806" spans="1:18" x14ac:dyDescent="0.45">
      <c r="A806" s="258">
        <v>801</v>
      </c>
      <c r="B806" s="259" t="s">
        <v>16604</v>
      </c>
      <c r="C806" s="263" t="s">
        <v>2019</v>
      </c>
      <c r="D806" s="17" t="s">
        <v>3791</v>
      </c>
      <c r="E806" s="261" t="s">
        <v>20359</v>
      </c>
      <c r="F806" s="234" t="s">
        <v>20362</v>
      </c>
      <c r="G806" s="262">
        <v>4</v>
      </c>
      <c r="H806" s="17" t="s">
        <v>2987</v>
      </c>
      <c r="I806" s="17" t="s">
        <v>553</v>
      </c>
      <c r="J806" s="17" t="s">
        <v>16600</v>
      </c>
      <c r="K806" s="17" t="s">
        <v>16601</v>
      </c>
      <c r="L806" s="17" t="s">
        <v>16604</v>
      </c>
      <c r="M806" s="17" t="s">
        <v>5190</v>
      </c>
      <c r="N806" s="17" t="s">
        <v>5190</v>
      </c>
      <c r="O806" s="236" t="s">
        <v>26520</v>
      </c>
      <c r="P806" s="17">
        <v>0</v>
      </c>
      <c r="Q806" s="17">
        <v>0</v>
      </c>
      <c r="R806" s="17" t="e">
        <v>#REF!</v>
      </c>
    </row>
    <row r="807" spans="1:18" x14ac:dyDescent="0.45">
      <c r="A807" s="258">
        <v>802</v>
      </c>
      <c r="B807" s="259" t="s">
        <v>16605</v>
      </c>
      <c r="C807" s="263" t="s">
        <v>2020</v>
      </c>
      <c r="D807" s="17" t="s">
        <v>3792</v>
      </c>
      <c r="E807" s="261" t="s">
        <v>20358</v>
      </c>
      <c r="F807" s="234" t="s">
        <v>20359</v>
      </c>
      <c r="G807" s="262">
        <v>5</v>
      </c>
      <c r="H807" s="17" t="s">
        <v>2988</v>
      </c>
      <c r="I807" s="17" t="s">
        <v>553</v>
      </c>
      <c r="J807" s="17" t="s">
        <v>16600</v>
      </c>
      <c r="K807" s="17" t="s">
        <v>16601</v>
      </c>
      <c r="L807" s="17" t="s">
        <v>16604</v>
      </c>
      <c r="M807" s="17" t="s">
        <v>16605</v>
      </c>
      <c r="N807" s="17" t="s">
        <v>5190</v>
      </c>
      <c r="O807" s="236" t="s">
        <v>5191</v>
      </c>
      <c r="P807" s="17">
        <v>1</v>
      </c>
      <c r="Q807" s="17">
        <v>1</v>
      </c>
      <c r="R807" s="17" t="e">
        <v>#REF!</v>
      </c>
    </row>
    <row r="808" spans="1:18" ht="25.5" x14ac:dyDescent="0.45">
      <c r="A808" s="258">
        <v>803</v>
      </c>
      <c r="B808" s="259" t="s">
        <v>16606</v>
      </c>
      <c r="C808" s="263" t="s">
        <v>2021</v>
      </c>
      <c r="D808" s="17" t="s">
        <v>3793</v>
      </c>
      <c r="E808" s="261" t="s">
        <v>20357</v>
      </c>
      <c r="F808" s="234" t="s">
        <v>20359</v>
      </c>
      <c r="G808" s="262">
        <v>5</v>
      </c>
      <c r="H808" s="17" t="s">
        <v>2988</v>
      </c>
      <c r="I808" s="17" t="s">
        <v>553</v>
      </c>
      <c r="J808" s="17" t="s">
        <v>16600</v>
      </c>
      <c r="K808" s="17" t="s">
        <v>16601</v>
      </c>
      <c r="L808" s="17" t="s">
        <v>16604</v>
      </c>
      <c r="M808" s="17" t="s">
        <v>16606</v>
      </c>
      <c r="N808" s="17" t="s">
        <v>5190</v>
      </c>
      <c r="O808" s="236" t="s">
        <v>5191</v>
      </c>
      <c r="P808" s="17">
        <v>1</v>
      </c>
      <c r="Q808" s="17">
        <v>1</v>
      </c>
      <c r="R808" s="17" t="e">
        <v>#REF!</v>
      </c>
    </row>
    <row r="809" spans="1:18" x14ac:dyDescent="0.45">
      <c r="A809" s="258">
        <v>804</v>
      </c>
      <c r="B809" s="259" t="s">
        <v>16607</v>
      </c>
      <c r="C809" s="263" t="s">
        <v>2022</v>
      </c>
      <c r="D809" s="17" t="s">
        <v>3794</v>
      </c>
      <c r="E809" s="261" t="s">
        <v>20356</v>
      </c>
      <c r="F809" s="234" t="s">
        <v>20359</v>
      </c>
      <c r="G809" s="262">
        <v>5</v>
      </c>
      <c r="H809" s="17" t="s">
        <v>2988</v>
      </c>
      <c r="I809" s="17" t="s">
        <v>553</v>
      </c>
      <c r="J809" s="17" t="s">
        <v>16600</v>
      </c>
      <c r="K809" s="17" t="s">
        <v>16601</v>
      </c>
      <c r="L809" s="17" t="s">
        <v>16604</v>
      </c>
      <c r="M809" s="17" t="s">
        <v>16607</v>
      </c>
      <c r="N809" s="17" t="s">
        <v>5190</v>
      </c>
      <c r="O809" s="236" t="s">
        <v>5191</v>
      </c>
      <c r="P809" s="17">
        <v>3</v>
      </c>
      <c r="Q809" s="17">
        <v>3</v>
      </c>
      <c r="R809" s="17" t="e">
        <v>#REF!</v>
      </c>
    </row>
    <row r="810" spans="1:18" x14ac:dyDescent="0.45">
      <c r="A810" s="258">
        <v>805</v>
      </c>
      <c r="B810" s="259" t="s">
        <v>16608</v>
      </c>
      <c r="C810" s="263" t="s">
        <v>2023</v>
      </c>
      <c r="D810" s="17" t="s">
        <v>3795</v>
      </c>
      <c r="E810" s="261" t="s">
        <v>20355</v>
      </c>
      <c r="F810" s="234" t="s">
        <v>20363</v>
      </c>
      <c r="G810" s="262">
        <v>3</v>
      </c>
      <c r="H810" s="17" t="s">
        <v>2986</v>
      </c>
      <c r="I810" s="17" t="s">
        <v>553</v>
      </c>
      <c r="J810" s="17" t="s">
        <v>16600</v>
      </c>
      <c r="K810" s="17" t="s">
        <v>16608</v>
      </c>
      <c r="L810" s="17" t="s">
        <v>5190</v>
      </c>
      <c r="M810" s="17" t="s">
        <v>5190</v>
      </c>
      <c r="N810" s="17" t="s">
        <v>5190</v>
      </c>
      <c r="O810" s="236" t="s">
        <v>26520</v>
      </c>
      <c r="P810" s="17">
        <v>0</v>
      </c>
      <c r="Q810" s="17">
        <v>0</v>
      </c>
      <c r="R810" s="17" t="e">
        <v>#REF!</v>
      </c>
    </row>
    <row r="811" spans="1:18" x14ac:dyDescent="0.45">
      <c r="A811" s="258">
        <v>806</v>
      </c>
      <c r="B811" s="259" t="s">
        <v>16609</v>
      </c>
      <c r="C811" s="263" t="s">
        <v>2024</v>
      </c>
      <c r="D811" s="17" t="s">
        <v>3796</v>
      </c>
      <c r="E811" s="261" t="s">
        <v>20354</v>
      </c>
      <c r="F811" s="234" t="s">
        <v>20355</v>
      </c>
      <c r="G811" s="262">
        <v>4</v>
      </c>
      <c r="H811" s="17" t="s">
        <v>2987</v>
      </c>
      <c r="I811" s="17" t="s">
        <v>553</v>
      </c>
      <c r="J811" s="17" t="s">
        <v>16600</v>
      </c>
      <c r="K811" s="17" t="s">
        <v>16608</v>
      </c>
      <c r="L811" s="17" t="s">
        <v>16609</v>
      </c>
      <c r="M811" s="17" t="s">
        <v>5190</v>
      </c>
      <c r="N811" s="17" t="s">
        <v>5190</v>
      </c>
      <c r="O811" s="236" t="s">
        <v>26520</v>
      </c>
      <c r="P811" s="17">
        <v>0</v>
      </c>
      <c r="Q811" s="17">
        <v>0</v>
      </c>
      <c r="R811" s="17" t="e">
        <v>#REF!</v>
      </c>
    </row>
    <row r="812" spans="1:18" x14ac:dyDescent="0.45">
      <c r="A812" s="258">
        <v>807</v>
      </c>
      <c r="B812" s="259" t="s">
        <v>16610</v>
      </c>
      <c r="C812" s="263" t="s">
        <v>2024</v>
      </c>
      <c r="D812" s="17" t="s">
        <v>3797</v>
      </c>
      <c r="E812" s="261" t="s">
        <v>20353</v>
      </c>
      <c r="F812" s="234" t="s">
        <v>20354</v>
      </c>
      <c r="G812" s="262">
        <v>5</v>
      </c>
      <c r="H812" s="17" t="s">
        <v>2988</v>
      </c>
      <c r="I812" s="17" t="s">
        <v>553</v>
      </c>
      <c r="J812" s="17" t="s">
        <v>16600</v>
      </c>
      <c r="K812" s="17" t="s">
        <v>16608</v>
      </c>
      <c r="L812" s="17" t="s">
        <v>16609</v>
      </c>
      <c r="M812" s="17" t="s">
        <v>16610</v>
      </c>
      <c r="N812" s="17" t="s">
        <v>5191</v>
      </c>
      <c r="O812" s="236" t="s">
        <v>5191</v>
      </c>
      <c r="P812" s="17">
        <v>1</v>
      </c>
      <c r="Q812" s="17">
        <v>1</v>
      </c>
      <c r="R812" s="17" t="e">
        <v>#REF!</v>
      </c>
    </row>
    <row r="813" spans="1:18" x14ac:dyDescent="0.45">
      <c r="A813" s="258">
        <v>808</v>
      </c>
      <c r="B813" s="259" t="s">
        <v>16611</v>
      </c>
      <c r="C813" s="263" t="s">
        <v>2025</v>
      </c>
      <c r="D813" s="17" t="s">
        <v>3798</v>
      </c>
      <c r="E813" s="261" t="s">
        <v>20352</v>
      </c>
      <c r="F813" s="234" t="s">
        <v>20355</v>
      </c>
      <c r="G813" s="262">
        <v>4</v>
      </c>
      <c r="H813" s="17" t="s">
        <v>2987</v>
      </c>
      <c r="I813" s="17" t="s">
        <v>553</v>
      </c>
      <c r="J813" s="17" t="s">
        <v>16600</v>
      </c>
      <c r="K813" s="17" t="s">
        <v>16608</v>
      </c>
      <c r="L813" s="17" t="s">
        <v>16611</v>
      </c>
      <c r="M813" s="17" t="s">
        <v>5190</v>
      </c>
      <c r="N813" s="17" t="s">
        <v>5190</v>
      </c>
      <c r="O813" s="236" t="s">
        <v>26520</v>
      </c>
      <c r="P813" s="17">
        <v>0</v>
      </c>
      <c r="Q813" s="17">
        <v>0</v>
      </c>
      <c r="R813" s="17" t="e">
        <v>#REF!</v>
      </c>
    </row>
    <row r="814" spans="1:18" x14ac:dyDescent="0.45">
      <c r="A814" s="258">
        <v>809</v>
      </c>
      <c r="B814" s="259" t="s">
        <v>16612</v>
      </c>
      <c r="C814" s="263" t="s">
        <v>2025</v>
      </c>
      <c r="D814" s="17" t="s">
        <v>3799</v>
      </c>
      <c r="E814" s="261" t="s">
        <v>20351</v>
      </c>
      <c r="F814" s="234" t="s">
        <v>20352</v>
      </c>
      <c r="G814" s="262">
        <v>5</v>
      </c>
      <c r="H814" s="17" t="s">
        <v>2988</v>
      </c>
      <c r="I814" s="17" t="s">
        <v>553</v>
      </c>
      <c r="J814" s="17" t="s">
        <v>16600</v>
      </c>
      <c r="K814" s="17" t="s">
        <v>16608</v>
      </c>
      <c r="L814" s="17" t="s">
        <v>16611</v>
      </c>
      <c r="M814" s="17" t="s">
        <v>16612</v>
      </c>
      <c r="N814" s="17" t="s">
        <v>5191</v>
      </c>
      <c r="O814" s="236" t="s">
        <v>5191</v>
      </c>
      <c r="P814" s="17">
        <v>1</v>
      </c>
      <c r="Q814" s="17">
        <v>1</v>
      </c>
      <c r="R814" s="17" t="e">
        <v>#REF!</v>
      </c>
    </row>
    <row r="815" spans="1:18" x14ac:dyDescent="0.45">
      <c r="A815" s="258">
        <v>810</v>
      </c>
      <c r="B815" s="259" t="s">
        <v>16613</v>
      </c>
      <c r="C815" s="263" t="s">
        <v>2026</v>
      </c>
      <c r="D815" s="17" t="s">
        <v>3800</v>
      </c>
      <c r="E815" s="261" t="s">
        <v>20350</v>
      </c>
      <c r="F815" s="234" t="s">
        <v>20363</v>
      </c>
      <c r="G815" s="262">
        <v>3</v>
      </c>
      <c r="H815" s="17" t="s">
        <v>2986</v>
      </c>
      <c r="I815" s="17" t="s">
        <v>553</v>
      </c>
      <c r="J815" s="17" t="s">
        <v>16600</v>
      </c>
      <c r="K815" s="17" t="s">
        <v>16613</v>
      </c>
      <c r="L815" s="17" t="s">
        <v>5190</v>
      </c>
      <c r="M815" s="17" t="s">
        <v>5190</v>
      </c>
      <c r="N815" s="17" t="s">
        <v>5190</v>
      </c>
      <c r="O815" s="236" t="s">
        <v>26520</v>
      </c>
      <c r="P815" s="17">
        <v>0</v>
      </c>
      <c r="Q815" s="17">
        <v>0</v>
      </c>
      <c r="R815" s="17" t="e">
        <v>#REF!</v>
      </c>
    </row>
    <row r="816" spans="1:18" x14ac:dyDescent="0.45">
      <c r="A816" s="258">
        <v>811</v>
      </c>
      <c r="B816" s="259" t="s">
        <v>16614</v>
      </c>
      <c r="C816" s="263" t="s">
        <v>2026</v>
      </c>
      <c r="D816" s="17" t="s">
        <v>3801</v>
      </c>
      <c r="E816" s="261" t="s">
        <v>20349</v>
      </c>
      <c r="F816" s="234" t="s">
        <v>20350</v>
      </c>
      <c r="G816" s="262">
        <v>4</v>
      </c>
      <c r="H816" s="17" t="s">
        <v>2987</v>
      </c>
      <c r="I816" s="17" t="s">
        <v>553</v>
      </c>
      <c r="J816" s="17" t="s">
        <v>16600</v>
      </c>
      <c r="K816" s="17" t="s">
        <v>16613</v>
      </c>
      <c r="L816" s="17" t="s">
        <v>16614</v>
      </c>
      <c r="M816" s="17" t="s">
        <v>5190</v>
      </c>
      <c r="N816" s="17" t="s">
        <v>5190</v>
      </c>
      <c r="O816" s="236" t="s">
        <v>26520</v>
      </c>
      <c r="P816" s="17">
        <v>0</v>
      </c>
      <c r="Q816" s="17">
        <v>0</v>
      </c>
      <c r="R816" s="17" t="e">
        <v>#REF!</v>
      </c>
    </row>
    <row r="817" spans="1:18" x14ac:dyDescent="0.45">
      <c r="A817" s="258">
        <v>812</v>
      </c>
      <c r="B817" s="259" t="s">
        <v>16615</v>
      </c>
      <c r="C817" s="263" t="s">
        <v>2027</v>
      </c>
      <c r="D817" s="17" t="s">
        <v>3802</v>
      </c>
      <c r="E817" s="261" t="s">
        <v>20348</v>
      </c>
      <c r="F817" s="234" t="s">
        <v>20349</v>
      </c>
      <c r="G817" s="262">
        <v>5</v>
      </c>
      <c r="H817" s="17" t="s">
        <v>2988</v>
      </c>
      <c r="I817" s="17" t="s">
        <v>553</v>
      </c>
      <c r="J817" s="17" t="s">
        <v>16600</v>
      </c>
      <c r="K817" s="17" t="s">
        <v>16613</v>
      </c>
      <c r="L817" s="17" t="s">
        <v>16614</v>
      </c>
      <c r="M817" s="17" t="s">
        <v>16615</v>
      </c>
      <c r="N817" s="17" t="s">
        <v>5190</v>
      </c>
      <c r="O817" s="236" t="s">
        <v>5191</v>
      </c>
      <c r="P817" s="17">
        <v>1</v>
      </c>
      <c r="Q817" s="17">
        <v>1</v>
      </c>
      <c r="R817" s="17" t="e">
        <v>#REF!</v>
      </c>
    </row>
    <row r="818" spans="1:18" x14ac:dyDescent="0.45">
      <c r="A818" s="258">
        <v>813</v>
      </c>
      <c r="B818" s="259" t="s">
        <v>16616</v>
      </c>
      <c r="C818" s="263" t="s">
        <v>2028</v>
      </c>
      <c r="D818" s="17" t="s">
        <v>3803</v>
      </c>
      <c r="E818" s="261" t="s">
        <v>20347</v>
      </c>
      <c r="F818" s="234" t="s">
        <v>20349</v>
      </c>
      <c r="G818" s="262">
        <v>5</v>
      </c>
      <c r="H818" s="17" t="s">
        <v>2988</v>
      </c>
      <c r="I818" s="17" t="s">
        <v>553</v>
      </c>
      <c r="J818" s="17" t="s">
        <v>16600</v>
      </c>
      <c r="K818" s="17" t="s">
        <v>16613</v>
      </c>
      <c r="L818" s="17" t="s">
        <v>16614</v>
      </c>
      <c r="M818" s="17" t="s">
        <v>16616</v>
      </c>
      <c r="N818" s="17" t="s">
        <v>5190</v>
      </c>
      <c r="O818" s="236" t="s">
        <v>5191</v>
      </c>
      <c r="P818" s="17">
        <v>1</v>
      </c>
      <c r="Q818" s="17">
        <v>1</v>
      </c>
      <c r="R818" s="17" t="e">
        <v>#REF!</v>
      </c>
    </row>
    <row r="819" spans="1:18" x14ac:dyDescent="0.45">
      <c r="A819" s="258">
        <v>814</v>
      </c>
      <c r="B819" s="259" t="s">
        <v>16617</v>
      </c>
      <c r="C819" s="263" t="s">
        <v>2029</v>
      </c>
      <c r="D819" s="17" t="s">
        <v>3804</v>
      </c>
      <c r="E819" s="261" t="s">
        <v>20346</v>
      </c>
      <c r="F819" s="234" t="s">
        <v>20349</v>
      </c>
      <c r="G819" s="262">
        <v>5</v>
      </c>
      <c r="H819" s="17" t="s">
        <v>2988</v>
      </c>
      <c r="I819" s="17" t="s">
        <v>553</v>
      </c>
      <c r="J819" s="17" t="s">
        <v>16600</v>
      </c>
      <c r="K819" s="17" t="s">
        <v>16613</v>
      </c>
      <c r="L819" s="17" t="s">
        <v>16614</v>
      </c>
      <c r="M819" s="17" t="s">
        <v>16617</v>
      </c>
      <c r="N819" s="17" t="s">
        <v>5190</v>
      </c>
      <c r="O819" s="236" t="s">
        <v>5191</v>
      </c>
      <c r="P819" s="17">
        <v>1</v>
      </c>
      <c r="Q819" s="17">
        <v>1</v>
      </c>
      <c r="R819" s="17" t="e">
        <v>#REF!</v>
      </c>
    </row>
    <row r="820" spans="1:18" x14ac:dyDescent="0.45">
      <c r="A820" s="258">
        <v>815</v>
      </c>
      <c r="B820" s="259" t="s">
        <v>16618</v>
      </c>
      <c r="C820" s="263" t="s">
        <v>2030</v>
      </c>
      <c r="D820" s="17" t="s">
        <v>3805</v>
      </c>
      <c r="E820" s="261" t="s">
        <v>20345</v>
      </c>
      <c r="F820" s="234" t="s">
        <v>20349</v>
      </c>
      <c r="G820" s="262">
        <v>5</v>
      </c>
      <c r="H820" s="17" t="s">
        <v>2988</v>
      </c>
      <c r="I820" s="17" t="s">
        <v>553</v>
      </c>
      <c r="J820" s="17" t="s">
        <v>16600</v>
      </c>
      <c r="K820" s="17" t="s">
        <v>16613</v>
      </c>
      <c r="L820" s="17" t="s">
        <v>16614</v>
      </c>
      <c r="M820" s="17" t="s">
        <v>16618</v>
      </c>
      <c r="N820" s="17" t="s">
        <v>5190</v>
      </c>
      <c r="O820" s="236" t="s">
        <v>5191</v>
      </c>
      <c r="P820" s="17">
        <v>2</v>
      </c>
      <c r="Q820" s="17">
        <v>2</v>
      </c>
      <c r="R820" s="17" t="e">
        <v>#REF!</v>
      </c>
    </row>
    <row r="821" spans="1:18" x14ac:dyDescent="0.45">
      <c r="A821" s="258">
        <v>816</v>
      </c>
      <c r="B821" s="259" t="s">
        <v>16619</v>
      </c>
      <c r="C821" s="263" t="s">
        <v>2031</v>
      </c>
      <c r="D821" s="17" t="s">
        <v>3806</v>
      </c>
      <c r="E821" s="261" t="s">
        <v>20344</v>
      </c>
      <c r="F821" s="234" t="s">
        <v>20363</v>
      </c>
      <c r="G821" s="262">
        <v>3</v>
      </c>
      <c r="H821" s="17" t="s">
        <v>2986</v>
      </c>
      <c r="I821" s="17" t="s">
        <v>553</v>
      </c>
      <c r="J821" s="17" t="s">
        <v>16600</v>
      </c>
      <c r="K821" s="17" t="s">
        <v>16619</v>
      </c>
      <c r="L821" s="17" t="s">
        <v>5190</v>
      </c>
      <c r="M821" s="17" t="s">
        <v>5190</v>
      </c>
      <c r="N821" s="17" t="s">
        <v>5190</v>
      </c>
      <c r="O821" s="236" t="s">
        <v>26520</v>
      </c>
      <c r="P821" s="17">
        <v>0</v>
      </c>
      <c r="Q821" s="17">
        <v>0</v>
      </c>
      <c r="R821" s="17" t="e">
        <v>#REF!</v>
      </c>
    </row>
    <row r="822" spans="1:18" x14ac:dyDescent="0.45">
      <c r="A822" s="258">
        <v>817</v>
      </c>
      <c r="B822" s="259" t="s">
        <v>16620</v>
      </c>
      <c r="C822" s="263" t="s">
        <v>2032</v>
      </c>
      <c r="D822" s="17" t="s">
        <v>3807</v>
      </c>
      <c r="E822" s="261" t="s">
        <v>20343</v>
      </c>
      <c r="F822" s="234" t="s">
        <v>20344</v>
      </c>
      <c r="G822" s="262">
        <v>4</v>
      </c>
      <c r="H822" s="17" t="s">
        <v>2987</v>
      </c>
      <c r="I822" s="17" t="s">
        <v>553</v>
      </c>
      <c r="J822" s="17" t="s">
        <v>16600</v>
      </c>
      <c r="K822" s="17" t="s">
        <v>16619</v>
      </c>
      <c r="L822" s="17" t="s">
        <v>16620</v>
      </c>
      <c r="M822" s="17" t="s">
        <v>5190</v>
      </c>
      <c r="N822" s="17" t="s">
        <v>5190</v>
      </c>
      <c r="O822" s="236" t="s">
        <v>26520</v>
      </c>
      <c r="P822" s="17">
        <v>0</v>
      </c>
      <c r="Q822" s="17">
        <v>0</v>
      </c>
      <c r="R822" s="17" t="e">
        <v>#REF!</v>
      </c>
    </row>
    <row r="823" spans="1:18" x14ac:dyDescent="0.45">
      <c r="A823" s="258">
        <v>818</v>
      </c>
      <c r="B823" s="259" t="s">
        <v>16621</v>
      </c>
      <c r="C823" s="263" t="s">
        <v>2033</v>
      </c>
      <c r="D823" s="17" t="s">
        <v>3808</v>
      </c>
      <c r="E823" s="261" t="s">
        <v>20342</v>
      </c>
      <c r="F823" s="234" t="s">
        <v>20343</v>
      </c>
      <c r="G823" s="262">
        <v>5</v>
      </c>
      <c r="H823" s="17" t="s">
        <v>2988</v>
      </c>
      <c r="I823" s="17" t="s">
        <v>553</v>
      </c>
      <c r="J823" s="17" t="s">
        <v>16600</v>
      </c>
      <c r="K823" s="17" t="s">
        <v>16619</v>
      </c>
      <c r="L823" s="17" t="s">
        <v>16620</v>
      </c>
      <c r="M823" s="17" t="s">
        <v>16621</v>
      </c>
      <c r="N823" s="17" t="s">
        <v>5190</v>
      </c>
      <c r="O823" s="236" t="s">
        <v>5191</v>
      </c>
      <c r="P823" s="17">
        <v>1</v>
      </c>
      <c r="Q823" s="17">
        <v>1</v>
      </c>
      <c r="R823" s="17" t="e">
        <v>#REF!</v>
      </c>
    </row>
    <row r="824" spans="1:18" x14ac:dyDescent="0.45">
      <c r="A824" s="258">
        <v>819</v>
      </c>
      <c r="B824" s="259" t="s">
        <v>16622</v>
      </c>
      <c r="C824" s="263" t="s">
        <v>2034</v>
      </c>
      <c r="D824" s="17" t="s">
        <v>3809</v>
      </c>
      <c r="E824" s="261" t="s">
        <v>20341</v>
      </c>
      <c r="F824" s="234" t="s">
        <v>20343</v>
      </c>
      <c r="G824" s="262">
        <v>5</v>
      </c>
      <c r="H824" s="17" t="s">
        <v>2988</v>
      </c>
      <c r="I824" s="17" t="s">
        <v>553</v>
      </c>
      <c r="J824" s="17" t="s">
        <v>16600</v>
      </c>
      <c r="K824" s="17" t="s">
        <v>16619</v>
      </c>
      <c r="L824" s="17" t="s">
        <v>16620</v>
      </c>
      <c r="M824" s="17" t="s">
        <v>16622</v>
      </c>
      <c r="N824" s="17" t="s">
        <v>5190</v>
      </c>
      <c r="O824" s="236" t="s">
        <v>5191</v>
      </c>
      <c r="P824" s="17">
        <v>1</v>
      </c>
      <c r="Q824" s="17">
        <v>1</v>
      </c>
      <c r="R824" s="17" t="e">
        <v>#REF!</v>
      </c>
    </row>
    <row r="825" spans="1:18" x14ac:dyDescent="0.45">
      <c r="A825" s="258">
        <v>820</v>
      </c>
      <c r="B825" s="259" t="s">
        <v>16623</v>
      </c>
      <c r="C825" s="263" t="s">
        <v>2035</v>
      </c>
      <c r="D825" s="17" t="s">
        <v>3810</v>
      </c>
      <c r="E825" s="261" t="s">
        <v>20340</v>
      </c>
      <c r="F825" s="234" t="s">
        <v>20344</v>
      </c>
      <c r="G825" s="262">
        <v>4</v>
      </c>
      <c r="H825" s="17" t="s">
        <v>2987</v>
      </c>
      <c r="I825" s="17" t="s">
        <v>553</v>
      </c>
      <c r="J825" s="17" t="s">
        <v>16600</v>
      </c>
      <c r="K825" s="17" t="s">
        <v>16619</v>
      </c>
      <c r="L825" s="17" t="s">
        <v>16623</v>
      </c>
      <c r="M825" s="17" t="s">
        <v>5190</v>
      </c>
      <c r="N825" s="17" t="s">
        <v>5190</v>
      </c>
      <c r="O825" s="236" t="s">
        <v>26520</v>
      </c>
      <c r="P825" s="17">
        <v>0</v>
      </c>
      <c r="Q825" s="17">
        <v>0</v>
      </c>
      <c r="R825" s="17" t="e">
        <v>#REF!</v>
      </c>
    </row>
    <row r="826" spans="1:18" x14ac:dyDescent="0.45">
      <c r="A826" s="258">
        <v>821</v>
      </c>
      <c r="B826" s="259" t="s">
        <v>16624</v>
      </c>
      <c r="C826" s="263" t="s">
        <v>2036</v>
      </c>
      <c r="D826" s="17" t="s">
        <v>3811</v>
      </c>
      <c r="E826" s="261" t="s">
        <v>20339</v>
      </c>
      <c r="F826" s="234" t="s">
        <v>20340</v>
      </c>
      <c r="G826" s="262">
        <v>5</v>
      </c>
      <c r="H826" s="17" t="s">
        <v>2988</v>
      </c>
      <c r="I826" s="17" t="s">
        <v>553</v>
      </c>
      <c r="J826" s="17" t="s">
        <v>16600</v>
      </c>
      <c r="K826" s="17" t="s">
        <v>16619</v>
      </c>
      <c r="L826" s="17" t="s">
        <v>16623</v>
      </c>
      <c r="M826" s="17" t="s">
        <v>16624</v>
      </c>
      <c r="N826" s="17" t="s">
        <v>5190</v>
      </c>
      <c r="O826" s="236" t="s">
        <v>5191</v>
      </c>
      <c r="P826" s="17">
        <v>1</v>
      </c>
      <c r="Q826" s="17">
        <v>1</v>
      </c>
      <c r="R826" s="17" t="e">
        <v>#REF!</v>
      </c>
    </row>
    <row r="827" spans="1:18" x14ac:dyDescent="0.45">
      <c r="A827" s="258">
        <v>822</v>
      </c>
      <c r="B827" s="259" t="s">
        <v>16625</v>
      </c>
      <c r="C827" s="263" t="s">
        <v>2037</v>
      </c>
      <c r="D827" s="17" t="s">
        <v>3812</v>
      </c>
      <c r="E827" s="261" t="s">
        <v>20338</v>
      </c>
      <c r="F827" s="234" t="s">
        <v>20340</v>
      </c>
      <c r="G827" s="262">
        <v>5</v>
      </c>
      <c r="H827" s="17" t="s">
        <v>2988</v>
      </c>
      <c r="I827" s="17" t="s">
        <v>553</v>
      </c>
      <c r="J827" s="17" t="s">
        <v>16600</v>
      </c>
      <c r="K827" s="17" t="s">
        <v>16619</v>
      </c>
      <c r="L827" s="17" t="s">
        <v>16623</v>
      </c>
      <c r="M827" s="17" t="s">
        <v>16625</v>
      </c>
      <c r="N827" s="17" t="s">
        <v>5190</v>
      </c>
      <c r="O827" s="236" t="s">
        <v>5191</v>
      </c>
      <c r="P827" s="17">
        <v>1</v>
      </c>
      <c r="Q827" s="17">
        <v>1</v>
      </c>
      <c r="R827" s="17" t="e">
        <v>#REF!</v>
      </c>
    </row>
    <row r="828" spans="1:18" x14ac:dyDescent="0.45">
      <c r="A828" s="258">
        <v>823</v>
      </c>
      <c r="B828" s="259" t="s">
        <v>16626</v>
      </c>
      <c r="C828" s="263" t="s">
        <v>2038</v>
      </c>
      <c r="D828" s="17" t="s">
        <v>3813</v>
      </c>
      <c r="E828" s="261" t="s">
        <v>20337</v>
      </c>
      <c r="F828" s="234" t="s">
        <v>20344</v>
      </c>
      <c r="G828" s="262">
        <v>4</v>
      </c>
      <c r="H828" s="17" t="s">
        <v>2987</v>
      </c>
      <c r="I828" s="17" t="s">
        <v>553</v>
      </c>
      <c r="J828" s="17" t="s">
        <v>16600</v>
      </c>
      <c r="K828" s="17" t="s">
        <v>16619</v>
      </c>
      <c r="L828" s="17" t="s">
        <v>16626</v>
      </c>
      <c r="M828" s="17" t="s">
        <v>5190</v>
      </c>
      <c r="N828" s="17" t="s">
        <v>5190</v>
      </c>
      <c r="O828" s="236" t="s">
        <v>26520</v>
      </c>
      <c r="P828" s="17">
        <v>0</v>
      </c>
      <c r="Q828" s="17">
        <v>0</v>
      </c>
      <c r="R828" s="17" t="e">
        <v>#REF!</v>
      </c>
    </row>
    <row r="829" spans="1:18" x14ac:dyDescent="0.45">
      <c r="A829" s="258">
        <v>824</v>
      </c>
      <c r="B829" s="259" t="s">
        <v>16627</v>
      </c>
      <c r="C829" s="263" t="s">
        <v>2039</v>
      </c>
      <c r="D829" s="17" t="s">
        <v>3814</v>
      </c>
      <c r="E829" s="261" t="s">
        <v>20336</v>
      </c>
      <c r="F829" s="234" t="s">
        <v>20337</v>
      </c>
      <c r="G829" s="262">
        <v>5</v>
      </c>
      <c r="H829" s="17" t="s">
        <v>2988</v>
      </c>
      <c r="I829" s="17" t="s">
        <v>553</v>
      </c>
      <c r="J829" s="17" t="s">
        <v>16600</v>
      </c>
      <c r="K829" s="17" t="s">
        <v>16619</v>
      </c>
      <c r="L829" s="17" t="s">
        <v>16626</v>
      </c>
      <c r="M829" s="17" t="s">
        <v>16627</v>
      </c>
      <c r="N829" s="17" t="s">
        <v>5190</v>
      </c>
      <c r="O829" s="236" t="s">
        <v>5191</v>
      </c>
      <c r="P829" s="17">
        <v>1</v>
      </c>
      <c r="Q829" s="17">
        <v>1</v>
      </c>
      <c r="R829" s="17" t="e">
        <v>#REF!</v>
      </c>
    </row>
    <row r="830" spans="1:18" x14ac:dyDescent="0.45">
      <c r="A830" s="258">
        <v>825</v>
      </c>
      <c r="B830" s="259" t="s">
        <v>16628</v>
      </c>
      <c r="C830" s="263" t="s">
        <v>2040</v>
      </c>
      <c r="D830" s="17" t="s">
        <v>3815</v>
      </c>
      <c r="E830" s="261" t="s">
        <v>20335</v>
      </c>
      <c r="F830" s="234" t="s">
        <v>20337</v>
      </c>
      <c r="G830" s="262">
        <v>5</v>
      </c>
      <c r="H830" s="17" t="s">
        <v>2988</v>
      </c>
      <c r="I830" s="17" t="s">
        <v>553</v>
      </c>
      <c r="J830" s="17" t="s">
        <v>16600</v>
      </c>
      <c r="K830" s="17" t="s">
        <v>16619</v>
      </c>
      <c r="L830" s="17" t="s">
        <v>16626</v>
      </c>
      <c r="M830" s="17" t="s">
        <v>16628</v>
      </c>
      <c r="N830" s="17" t="s">
        <v>5190</v>
      </c>
      <c r="O830" s="236" t="s">
        <v>5191</v>
      </c>
      <c r="P830" s="17">
        <v>1</v>
      </c>
      <c r="Q830" s="17">
        <v>1</v>
      </c>
      <c r="R830" s="17" t="e">
        <v>#REF!</v>
      </c>
    </row>
    <row r="831" spans="1:18" x14ac:dyDescent="0.45">
      <c r="A831" s="258">
        <v>826</v>
      </c>
      <c r="B831" s="259" t="s">
        <v>16629</v>
      </c>
      <c r="C831" s="263" t="s">
        <v>2041</v>
      </c>
      <c r="D831" s="17" t="s">
        <v>3816</v>
      </c>
      <c r="E831" s="261" t="s">
        <v>20334</v>
      </c>
      <c r="F831" s="234" t="s">
        <v>20344</v>
      </c>
      <c r="G831" s="262">
        <v>4</v>
      </c>
      <c r="H831" s="17" t="s">
        <v>2987</v>
      </c>
      <c r="I831" s="17" t="s">
        <v>553</v>
      </c>
      <c r="J831" s="17" t="s">
        <v>16600</v>
      </c>
      <c r="K831" s="17" t="s">
        <v>16619</v>
      </c>
      <c r="L831" s="17" t="s">
        <v>16629</v>
      </c>
      <c r="M831" s="17" t="s">
        <v>5190</v>
      </c>
      <c r="N831" s="17" t="s">
        <v>5190</v>
      </c>
      <c r="O831" s="236" t="s">
        <v>26520</v>
      </c>
      <c r="P831" s="17">
        <v>0</v>
      </c>
      <c r="Q831" s="17">
        <v>0</v>
      </c>
      <c r="R831" s="17" t="e">
        <v>#REF!</v>
      </c>
    </row>
    <row r="832" spans="1:18" x14ac:dyDescent="0.45">
      <c r="A832" s="258">
        <v>827</v>
      </c>
      <c r="B832" s="259" t="s">
        <v>16630</v>
      </c>
      <c r="C832" s="263" t="s">
        <v>2042</v>
      </c>
      <c r="D832" s="17" t="s">
        <v>3817</v>
      </c>
      <c r="E832" s="261" t="s">
        <v>20333</v>
      </c>
      <c r="F832" s="234" t="s">
        <v>20334</v>
      </c>
      <c r="G832" s="262">
        <v>5</v>
      </c>
      <c r="H832" s="17" t="s">
        <v>2988</v>
      </c>
      <c r="I832" s="17" t="s">
        <v>553</v>
      </c>
      <c r="J832" s="17" t="s">
        <v>16600</v>
      </c>
      <c r="K832" s="17" t="s">
        <v>16619</v>
      </c>
      <c r="L832" s="17" t="s">
        <v>16629</v>
      </c>
      <c r="M832" s="17" t="s">
        <v>16630</v>
      </c>
      <c r="N832" s="17" t="s">
        <v>5190</v>
      </c>
      <c r="O832" s="236" t="s">
        <v>5191</v>
      </c>
      <c r="P832" s="17">
        <v>2</v>
      </c>
      <c r="Q832" s="17">
        <v>2</v>
      </c>
      <c r="R832" s="17" t="e">
        <v>#REF!</v>
      </c>
    </row>
    <row r="833" spans="1:18" x14ac:dyDescent="0.45">
      <c r="A833" s="258">
        <v>828</v>
      </c>
      <c r="B833" s="259" t="s">
        <v>16631</v>
      </c>
      <c r="C833" s="263" t="s">
        <v>2043</v>
      </c>
      <c r="D833" s="17" t="s">
        <v>3818</v>
      </c>
      <c r="E833" s="261" t="s">
        <v>20332</v>
      </c>
      <c r="F833" s="234" t="s">
        <v>20334</v>
      </c>
      <c r="G833" s="262">
        <v>5</v>
      </c>
      <c r="H833" s="17" t="s">
        <v>2988</v>
      </c>
      <c r="I833" s="17" t="s">
        <v>553</v>
      </c>
      <c r="J833" s="17" t="s">
        <v>16600</v>
      </c>
      <c r="K833" s="17" t="s">
        <v>16619</v>
      </c>
      <c r="L833" s="17" t="s">
        <v>16629</v>
      </c>
      <c r="M833" s="17" t="s">
        <v>16631</v>
      </c>
      <c r="N833" s="17" t="s">
        <v>5190</v>
      </c>
      <c r="O833" s="236" t="s">
        <v>5191</v>
      </c>
      <c r="P833" s="17">
        <v>1</v>
      </c>
      <c r="Q833" s="17">
        <v>1</v>
      </c>
      <c r="R833" s="17" t="e">
        <v>#REF!</v>
      </c>
    </row>
    <row r="834" spans="1:18" x14ac:dyDescent="0.45">
      <c r="A834" s="258">
        <v>829</v>
      </c>
      <c r="B834" s="259" t="s">
        <v>16632</v>
      </c>
      <c r="C834" s="263" t="s">
        <v>2044</v>
      </c>
      <c r="D834" s="17" t="s">
        <v>3819</v>
      </c>
      <c r="E834" s="261" t="s">
        <v>20331</v>
      </c>
      <c r="F834" s="234" t="s">
        <v>20882</v>
      </c>
      <c r="G834" s="262">
        <v>2</v>
      </c>
      <c r="H834" s="17" t="s">
        <v>2985</v>
      </c>
      <c r="I834" s="17" t="s">
        <v>553</v>
      </c>
      <c r="J834" s="17" t="s">
        <v>16632</v>
      </c>
      <c r="K834" s="17" t="s">
        <v>5190</v>
      </c>
      <c r="L834" s="17" t="s">
        <v>5190</v>
      </c>
      <c r="M834" s="17" t="s">
        <v>5190</v>
      </c>
      <c r="N834" s="17" t="s">
        <v>5190</v>
      </c>
      <c r="O834" s="236" t="s">
        <v>26520</v>
      </c>
      <c r="P834" s="17">
        <v>0</v>
      </c>
      <c r="Q834" s="17">
        <v>0</v>
      </c>
      <c r="R834" s="17" t="e">
        <v>#REF!</v>
      </c>
    </row>
    <row r="835" spans="1:18" x14ac:dyDescent="0.45">
      <c r="A835" s="258">
        <v>830</v>
      </c>
      <c r="B835" s="259" t="s">
        <v>16633</v>
      </c>
      <c r="C835" s="263" t="s">
        <v>2045</v>
      </c>
      <c r="D835" s="17" t="s">
        <v>3820</v>
      </c>
      <c r="E835" s="261" t="s">
        <v>20330</v>
      </c>
      <c r="F835" s="234" t="s">
        <v>20331</v>
      </c>
      <c r="G835" s="262">
        <v>3</v>
      </c>
      <c r="H835" s="17" t="s">
        <v>2986</v>
      </c>
      <c r="I835" s="17" t="s">
        <v>553</v>
      </c>
      <c r="J835" s="17" t="s">
        <v>16632</v>
      </c>
      <c r="K835" s="17" t="s">
        <v>16633</v>
      </c>
      <c r="L835" s="17" t="s">
        <v>5190</v>
      </c>
      <c r="M835" s="17" t="s">
        <v>5190</v>
      </c>
      <c r="N835" s="17" t="s">
        <v>5190</v>
      </c>
      <c r="O835" s="236" t="s">
        <v>26520</v>
      </c>
      <c r="P835" s="17">
        <v>0</v>
      </c>
      <c r="Q835" s="17">
        <v>0</v>
      </c>
      <c r="R835" s="17" t="e">
        <v>#REF!</v>
      </c>
    </row>
    <row r="836" spans="1:18" x14ac:dyDescent="0.45">
      <c r="A836" s="258">
        <v>831</v>
      </c>
      <c r="B836" s="259" t="s">
        <v>16634</v>
      </c>
      <c r="C836" s="263" t="s">
        <v>2046</v>
      </c>
      <c r="D836" s="17" t="s">
        <v>3821</v>
      </c>
      <c r="E836" s="261" t="s">
        <v>20329</v>
      </c>
      <c r="F836" s="234" t="s">
        <v>20330</v>
      </c>
      <c r="G836" s="262">
        <v>4</v>
      </c>
      <c r="H836" s="17" t="s">
        <v>2987</v>
      </c>
      <c r="I836" s="17" t="s">
        <v>553</v>
      </c>
      <c r="J836" s="17" t="s">
        <v>16632</v>
      </c>
      <c r="K836" s="17" t="s">
        <v>16633</v>
      </c>
      <c r="L836" s="17" t="s">
        <v>16634</v>
      </c>
      <c r="M836" s="17" t="s">
        <v>5190</v>
      </c>
      <c r="N836" s="17" t="s">
        <v>5190</v>
      </c>
      <c r="O836" s="236" t="s">
        <v>26520</v>
      </c>
      <c r="P836" s="17">
        <v>0</v>
      </c>
      <c r="Q836" s="17">
        <v>0</v>
      </c>
      <c r="R836" s="17" t="e">
        <v>#REF!</v>
      </c>
    </row>
    <row r="837" spans="1:18" x14ac:dyDescent="0.45">
      <c r="A837" s="258">
        <v>832</v>
      </c>
      <c r="B837" s="259" t="s">
        <v>16635</v>
      </c>
      <c r="C837" s="263" t="s">
        <v>2047</v>
      </c>
      <c r="D837" s="17" t="s">
        <v>3822</v>
      </c>
      <c r="E837" s="261" t="s">
        <v>20328</v>
      </c>
      <c r="F837" s="234" t="s">
        <v>20329</v>
      </c>
      <c r="G837" s="262">
        <v>5</v>
      </c>
      <c r="H837" s="17" t="s">
        <v>2988</v>
      </c>
      <c r="I837" s="17" t="s">
        <v>553</v>
      </c>
      <c r="J837" s="17" t="s">
        <v>16632</v>
      </c>
      <c r="K837" s="17" t="s">
        <v>16633</v>
      </c>
      <c r="L837" s="17" t="s">
        <v>16634</v>
      </c>
      <c r="M837" s="17" t="s">
        <v>16635</v>
      </c>
      <c r="N837" s="17" t="s">
        <v>5190</v>
      </c>
      <c r="O837" s="236" t="s">
        <v>5191</v>
      </c>
      <c r="P837" s="17">
        <v>1</v>
      </c>
      <c r="Q837" s="17">
        <v>1</v>
      </c>
      <c r="R837" s="17" t="e">
        <v>#REF!</v>
      </c>
    </row>
    <row r="838" spans="1:18" x14ac:dyDescent="0.45">
      <c r="A838" s="258">
        <v>833</v>
      </c>
      <c r="B838" s="259" t="s">
        <v>16636</v>
      </c>
      <c r="C838" s="263" t="s">
        <v>2048</v>
      </c>
      <c r="D838" s="17" t="s">
        <v>3823</v>
      </c>
      <c r="E838" s="261" t="s">
        <v>20327</v>
      </c>
      <c r="F838" s="234" t="s">
        <v>20329</v>
      </c>
      <c r="G838" s="262">
        <v>5</v>
      </c>
      <c r="H838" s="17" t="s">
        <v>2988</v>
      </c>
      <c r="I838" s="17" t="s">
        <v>553</v>
      </c>
      <c r="J838" s="17" t="s">
        <v>16632</v>
      </c>
      <c r="K838" s="17" t="s">
        <v>16633</v>
      </c>
      <c r="L838" s="17" t="s">
        <v>16634</v>
      </c>
      <c r="M838" s="17" t="s">
        <v>16636</v>
      </c>
      <c r="N838" s="17" t="s">
        <v>5190</v>
      </c>
      <c r="O838" s="236" t="s">
        <v>5191</v>
      </c>
      <c r="P838" s="17">
        <v>1</v>
      </c>
      <c r="Q838" s="17">
        <v>1</v>
      </c>
      <c r="R838" s="17" t="e">
        <v>#REF!</v>
      </c>
    </row>
    <row r="839" spans="1:18" x14ac:dyDescent="0.45">
      <c r="A839" s="258">
        <v>834</v>
      </c>
      <c r="B839" s="259" t="s">
        <v>16637</v>
      </c>
      <c r="C839" s="263" t="s">
        <v>2049</v>
      </c>
      <c r="D839" s="17" t="s">
        <v>3824</v>
      </c>
      <c r="E839" s="261" t="s">
        <v>20326</v>
      </c>
      <c r="F839" s="234" t="s">
        <v>20330</v>
      </c>
      <c r="G839" s="262">
        <v>4</v>
      </c>
      <c r="H839" s="17" t="s">
        <v>2987</v>
      </c>
      <c r="I839" s="17" t="s">
        <v>553</v>
      </c>
      <c r="J839" s="17" t="s">
        <v>16632</v>
      </c>
      <c r="K839" s="17" t="s">
        <v>16633</v>
      </c>
      <c r="L839" s="17" t="s">
        <v>16637</v>
      </c>
      <c r="M839" s="17" t="s">
        <v>5190</v>
      </c>
      <c r="N839" s="17" t="s">
        <v>5190</v>
      </c>
      <c r="O839" s="236" t="s">
        <v>26520</v>
      </c>
      <c r="P839" s="17">
        <v>0</v>
      </c>
      <c r="Q839" s="17">
        <v>0</v>
      </c>
      <c r="R839" s="17" t="e">
        <v>#REF!</v>
      </c>
    </row>
    <row r="840" spans="1:18" x14ac:dyDescent="0.45">
      <c r="A840" s="258">
        <v>835</v>
      </c>
      <c r="B840" s="259" t="s">
        <v>16638</v>
      </c>
      <c r="C840" s="263" t="s">
        <v>2049</v>
      </c>
      <c r="D840" s="17" t="s">
        <v>3825</v>
      </c>
      <c r="E840" s="261" t="s">
        <v>20325</v>
      </c>
      <c r="F840" s="234" t="s">
        <v>20326</v>
      </c>
      <c r="G840" s="262">
        <v>5</v>
      </c>
      <c r="H840" s="17" t="s">
        <v>2988</v>
      </c>
      <c r="I840" s="17" t="s">
        <v>553</v>
      </c>
      <c r="J840" s="17" t="s">
        <v>16632</v>
      </c>
      <c r="K840" s="17" t="s">
        <v>16633</v>
      </c>
      <c r="L840" s="17" t="s">
        <v>16637</v>
      </c>
      <c r="M840" s="17" t="s">
        <v>16638</v>
      </c>
      <c r="N840" s="17" t="s">
        <v>5191</v>
      </c>
      <c r="O840" s="236" t="s">
        <v>5191</v>
      </c>
      <c r="P840" s="17">
        <v>1</v>
      </c>
      <c r="Q840" s="17">
        <v>1</v>
      </c>
      <c r="R840" s="17" t="e">
        <v>#REF!</v>
      </c>
    </row>
    <row r="841" spans="1:18" x14ac:dyDescent="0.45">
      <c r="A841" s="258">
        <v>836</v>
      </c>
      <c r="B841" s="259" t="s">
        <v>16639</v>
      </c>
      <c r="C841" s="263" t="s">
        <v>2050</v>
      </c>
      <c r="D841" s="17" t="s">
        <v>3826</v>
      </c>
      <c r="E841" s="261" t="s">
        <v>20324</v>
      </c>
      <c r="F841" s="234" t="s">
        <v>20331</v>
      </c>
      <c r="G841" s="262">
        <v>3</v>
      </c>
      <c r="H841" s="17" t="s">
        <v>2986</v>
      </c>
      <c r="I841" s="17" t="s">
        <v>553</v>
      </c>
      <c r="J841" s="17" t="s">
        <v>16632</v>
      </c>
      <c r="K841" s="17" t="s">
        <v>16639</v>
      </c>
      <c r="L841" s="17" t="s">
        <v>5190</v>
      </c>
      <c r="M841" s="17" t="s">
        <v>5190</v>
      </c>
      <c r="N841" s="17" t="s">
        <v>5190</v>
      </c>
      <c r="O841" s="236" t="s">
        <v>26520</v>
      </c>
      <c r="P841" s="17">
        <v>0</v>
      </c>
      <c r="Q841" s="17">
        <v>0</v>
      </c>
      <c r="R841" s="17" t="e">
        <v>#REF!</v>
      </c>
    </row>
    <row r="842" spans="1:18" x14ac:dyDescent="0.45">
      <c r="A842" s="258">
        <v>837</v>
      </c>
      <c r="B842" s="259" t="s">
        <v>16640</v>
      </c>
      <c r="C842" s="263" t="s">
        <v>2050</v>
      </c>
      <c r="D842" s="17" t="s">
        <v>3827</v>
      </c>
      <c r="E842" s="261" t="s">
        <v>20323</v>
      </c>
      <c r="F842" s="234" t="s">
        <v>20324</v>
      </c>
      <c r="G842" s="262">
        <v>4</v>
      </c>
      <c r="H842" s="17" t="s">
        <v>2987</v>
      </c>
      <c r="I842" s="17" t="s">
        <v>553</v>
      </c>
      <c r="J842" s="17" t="s">
        <v>16632</v>
      </c>
      <c r="K842" s="17" t="s">
        <v>16639</v>
      </c>
      <c r="L842" s="17" t="s">
        <v>16640</v>
      </c>
      <c r="M842" s="17" t="s">
        <v>5190</v>
      </c>
      <c r="N842" s="17" t="s">
        <v>5190</v>
      </c>
      <c r="O842" s="236" t="s">
        <v>26520</v>
      </c>
      <c r="P842" s="17">
        <v>0</v>
      </c>
      <c r="Q842" s="17">
        <v>0</v>
      </c>
      <c r="R842" s="17" t="e">
        <v>#REF!</v>
      </c>
    </row>
    <row r="843" spans="1:18" x14ac:dyDescent="0.45">
      <c r="A843" s="258">
        <v>838</v>
      </c>
      <c r="B843" s="259" t="s">
        <v>16641</v>
      </c>
      <c r="C843" s="263" t="s">
        <v>2051</v>
      </c>
      <c r="D843" s="17" t="s">
        <v>3828</v>
      </c>
      <c r="E843" s="261" t="s">
        <v>20322</v>
      </c>
      <c r="F843" s="234" t="s">
        <v>20323</v>
      </c>
      <c r="G843" s="262">
        <v>5</v>
      </c>
      <c r="H843" s="17" t="s">
        <v>2988</v>
      </c>
      <c r="I843" s="17" t="s">
        <v>553</v>
      </c>
      <c r="J843" s="17" t="s">
        <v>16632</v>
      </c>
      <c r="K843" s="17" t="s">
        <v>16639</v>
      </c>
      <c r="L843" s="17" t="s">
        <v>16640</v>
      </c>
      <c r="M843" s="17" t="s">
        <v>16641</v>
      </c>
      <c r="N843" s="17" t="s">
        <v>5190</v>
      </c>
      <c r="O843" s="236" t="s">
        <v>5191</v>
      </c>
      <c r="P843" s="17">
        <v>4</v>
      </c>
      <c r="Q843" s="17">
        <v>4</v>
      </c>
      <c r="R843" s="17" t="e">
        <v>#REF!</v>
      </c>
    </row>
    <row r="844" spans="1:18" x14ac:dyDescent="0.45">
      <c r="A844" s="258">
        <v>839</v>
      </c>
      <c r="B844" s="259" t="s">
        <v>16642</v>
      </c>
      <c r="C844" s="263" t="s">
        <v>2052</v>
      </c>
      <c r="D844" s="17" t="s">
        <v>3829</v>
      </c>
      <c r="E844" s="261" t="s">
        <v>20321</v>
      </c>
      <c r="F844" s="234" t="s">
        <v>20323</v>
      </c>
      <c r="G844" s="262">
        <v>5</v>
      </c>
      <c r="H844" s="17" t="s">
        <v>2988</v>
      </c>
      <c r="I844" s="17" t="s">
        <v>553</v>
      </c>
      <c r="J844" s="17" t="s">
        <v>16632</v>
      </c>
      <c r="K844" s="17" t="s">
        <v>16639</v>
      </c>
      <c r="L844" s="17" t="s">
        <v>16640</v>
      </c>
      <c r="M844" s="17" t="s">
        <v>16642</v>
      </c>
      <c r="N844" s="17" t="s">
        <v>5190</v>
      </c>
      <c r="O844" s="236" t="s">
        <v>5191</v>
      </c>
      <c r="P844" s="17">
        <v>1</v>
      </c>
      <c r="Q844" s="17">
        <v>1</v>
      </c>
      <c r="R844" s="17" t="e">
        <v>#REF!</v>
      </c>
    </row>
    <row r="845" spans="1:18" x14ac:dyDescent="0.45">
      <c r="A845" s="258">
        <v>840</v>
      </c>
      <c r="B845" s="259" t="s">
        <v>16643</v>
      </c>
      <c r="C845" s="263" t="s">
        <v>2053</v>
      </c>
      <c r="D845" s="17" t="s">
        <v>3830</v>
      </c>
      <c r="E845" s="261" t="s">
        <v>20320</v>
      </c>
      <c r="F845" s="234" t="s">
        <v>20323</v>
      </c>
      <c r="G845" s="262">
        <v>5</v>
      </c>
      <c r="H845" s="17" t="s">
        <v>2988</v>
      </c>
      <c r="I845" s="17" t="s">
        <v>553</v>
      </c>
      <c r="J845" s="17" t="s">
        <v>16632</v>
      </c>
      <c r="K845" s="17" t="s">
        <v>16639</v>
      </c>
      <c r="L845" s="17" t="s">
        <v>16640</v>
      </c>
      <c r="M845" s="17" t="s">
        <v>16643</v>
      </c>
      <c r="N845" s="17" t="s">
        <v>5190</v>
      </c>
      <c r="O845" s="236" t="s">
        <v>5191</v>
      </c>
      <c r="P845" s="17">
        <v>1</v>
      </c>
      <c r="Q845" s="17">
        <v>1</v>
      </c>
      <c r="R845" s="17" t="e">
        <v>#REF!</v>
      </c>
    </row>
    <row r="846" spans="1:18" x14ac:dyDescent="0.45">
      <c r="A846" s="258">
        <v>841</v>
      </c>
      <c r="B846" s="259" t="s">
        <v>16644</v>
      </c>
      <c r="C846" s="263" t="s">
        <v>2054</v>
      </c>
      <c r="D846" s="17" t="s">
        <v>3831</v>
      </c>
      <c r="E846" s="261" t="s">
        <v>20319</v>
      </c>
      <c r="F846" s="234" t="s">
        <v>20323</v>
      </c>
      <c r="G846" s="262">
        <v>5</v>
      </c>
      <c r="H846" s="17" t="s">
        <v>2988</v>
      </c>
      <c r="I846" s="17" t="s">
        <v>553</v>
      </c>
      <c r="J846" s="17" t="s">
        <v>16632</v>
      </c>
      <c r="K846" s="17" t="s">
        <v>16639</v>
      </c>
      <c r="L846" s="17" t="s">
        <v>16640</v>
      </c>
      <c r="M846" s="17" t="s">
        <v>16644</v>
      </c>
      <c r="N846" s="17" t="s">
        <v>5190</v>
      </c>
      <c r="O846" s="236" t="s">
        <v>5191</v>
      </c>
      <c r="P846" s="17">
        <v>1</v>
      </c>
      <c r="Q846" s="17">
        <v>1</v>
      </c>
      <c r="R846" s="17" t="e">
        <v>#REF!</v>
      </c>
    </row>
    <row r="847" spans="1:18" x14ac:dyDescent="0.45">
      <c r="A847" s="258">
        <v>842</v>
      </c>
      <c r="B847" s="259" t="s">
        <v>16645</v>
      </c>
      <c r="C847" s="263" t="s">
        <v>2055</v>
      </c>
      <c r="D847" s="17" t="s">
        <v>3832</v>
      </c>
      <c r="E847" s="261" t="s">
        <v>20318</v>
      </c>
      <c r="F847" s="234" t="s">
        <v>20331</v>
      </c>
      <c r="G847" s="262">
        <v>3</v>
      </c>
      <c r="H847" s="17" t="s">
        <v>2986</v>
      </c>
      <c r="I847" s="17" t="s">
        <v>553</v>
      </c>
      <c r="J847" s="17" t="s">
        <v>16632</v>
      </c>
      <c r="K847" s="17" t="s">
        <v>16645</v>
      </c>
      <c r="L847" s="17" t="s">
        <v>5190</v>
      </c>
      <c r="M847" s="17" t="s">
        <v>5190</v>
      </c>
      <c r="N847" s="17" t="s">
        <v>5190</v>
      </c>
      <c r="O847" s="236" t="s">
        <v>26520</v>
      </c>
      <c r="P847" s="17">
        <v>0</v>
      </c>
      <c r="Q847" s="17">
        <v>0</v>
      </c>
      <c r="R847" s="17" t="e">
        <v>#REF!</v>
      </c>
    </row>
    <row r="848" spans="1:18" x14ac:dyDescent="0.45">
      <c r="A848" s="258">
        <v>843</v>
      </c>
      <c r="B848" s="259" t="s">
        <v>16646</v>
      </c>
      <c r="C848" s="263" t="s">
        <v>2056</v>
      </c>
      <c r="D848" s="17" t="s">
        <v>3833</v>
      </c>
      <c r="E848" s="261" t="s">
        <v>20317</v>
      </c>
      <c r="F848" s="234" t="s">
        <v>20318</v>
      </c>
      <c r="G848" s="262">
        <v>4</v>
      </c>
      <c r="H848" s="17" t="s">
        <v>2987</v>
      </c>
      <c r="I848" s="17" t="s">
        <v>553</v>
      </c>
      <c r="J848" s="17" t="s">
        <v>16632</v>
      </c>
      <c r="K848" s="17" t="s">
        <v>16645</v>
      </c>
      <c r="L848" s="17" t="s">
        <v>16646</v>
      </c>
      <c r="M848" s="17" t="s">
        <v>5190</v>
      </c>
      <c r="N848" s="17" t="s">
        <v>5190</v>
      </c>
      <c r="O848" s="236" t="s">
        <v>26520</v>
      </c>
      <c r="P848" s="17">
        <v>0</v>
      </c>
      <c r="Q848" s="17">
        <v>0</v>
      </c>
      <c r="R848" s="17" t="e">
        <v>#REF!</v>
      </c>
    </row>
    <row r="849" spans="1:18" x14ac:dyDescent="0.45">
      <c r="A849" s="258">
        <v>844</v>
      </c>
      <c r="B849" s="259" t="s">
        <v>16647</v>
      </c>
      <c r="C849" s="263" t="s">
        <v>2056</v>
      </c>
      <c r="D849" s="17" t="s">
        <v>3834</v>
      </c>
      <c r="E849" s="261" t="s">
        <v>20316</v>
      </c>
      <c r="F849" s="234" t="s">
        <v>20317</v>
      </c>
      <c r="G849" s="262">
        <v>5</v>
      </c>
      <c r="H849" s="17" t="s">
        <v>2988</v>
      </c>
      <c r="I849" s="17" t="s">
        <v>553</v>
      </c>
      <c r="J849" s="17" t="s">
        <v>16632</v>
      </c>
      <c r="K849" s="17" t="s">
        <v>16645</v>
      </c>
      <c r="L849" s="17" t="s">
        <v>16646</v>
      </c>
      <c r="M849" s="17" t="s">
        <v>16647</v>
      </c>
      <c r="N849" s="17" t="s">
        <v>5191</v>
      </c>
      <c r="O849" s="236" t="s">
        <v>5191</v>
      </c>
      <c r="P849" s="17">
        <v>4</v>
      </c>
      <c r="Q849" s="17">
        <v>4</v>
      </c>
      <c r="R849" s="17" t="e">
        <v>#REF!</v>
      </c>
    </row>
    <row r="850" spans="1:18" x14ac:dyDescent="0.45">
      <c r="A850" s="258">
        <v>845</v>
      </c>
      <c r="B850" s="259" t="s">
        <v>16648</v>
      </c>
      <c r="C850" s="263" t="s">
        <v>2057</v>
      </c>
      <c r="D850" s="17" t="s">
        <v>3835</v>
      </c>
      <c r="E850" s="261" t="s">
        <v>20315</v>
      </c>
      <c r="F850" s="234" t="s">
        <v>20318</v>
      </c>
      <c r="G850" s="262">
        <v>4</v>
      </c>
      <c r="H850" s="17" t="s">
        <v>2987</v>
      </c>
      <c r="I850" s="17" t="s">
        <v>553</v>
      </c>
      <c r="J850" s="17" t="s">
        <v>16632</v>
      </c>
      <c r="K850" s="17" t="s">
        <v>16645</v>
      </c>
      <c r="L850" s="17" t="s">
        <v>16648</v>
      </c>
      <c r="M850" s="17" t="s">
        <v>5190</v>
      </c>
      <c r="N850" s="17" t="s">
        <v>5190</v>
      </c>
      <c r="O850" s="236" t="s">
        <v>26520</v>
      </c>
      <c r="P850" s="17">
        <v>0</v>
      </c>
      <c r="Q850" s="17">
        <v>0</v>
      </c>
      <c r="R850" s="17" t="e">
        <v>#REF!</v>
      </c>
    </row>
    <row r="851" spans="1:18" x14ac:dyDescent="0.45">
      <c r="A851" s="258">
        <v>846</v>
      </c>
      <c r="B851" s="259" t="s">
        <v>16649</v>
      </c>
      <c r="C851" s="263" t="s">
        <v>2057</v>
      </c>
      <c r="D851" s="17" t="s">
        <v>3836</v>
      </c>
      <c r="E851" s="261" t="s">
        <v>20314</v>
      </c>
      <c r="F851" s="234" t="s">
        <v>20315</v>
      </c>
      <c r="G851" s="262">
        <v>5</v>
      </c>
      <c r="H851" s="17" t="s">
        <v>2988</v>
      </c>
      <c r="I851" s="17" t="s">
        <v>553</v>
      </c>
      <c r="J851" s="17" t="s">
        <v>16632</v>
      </c>
      <c r="K851" s="17" t="s">
        <v>16645</v>
      </c>
      <c r="L851" s="17" t="s">
        <v>16648</v>
      </c>
      <c r="M851" s="17" t="s">
        <v>16649</v>
      </c>
      <c r="N851" s="17" t="s">
        <v>5191</v>
      </c>
      <c r="O851" s="236" t="s">
        <v>5191</v>
      </c>
      <c r="P851" s="17">
        <v>3</v>
      </c>
      <c r="Q851" s="17">
        <v>3</v>
      </c>
      <c r="R851" s="17" t="e">
        <v>#REF!</v>
      </c>
    </row>
    <row r="852" spans="1:18" ht="25.5" x14ac:dyDescent="0.45">
      <c r="A852" s="258">
        <v>847</v>
      </c>
      <c r="B852" s="259" t="s">
        <v>16650</v>
      </c>
      <c r="C852" s="263" t="s">
        <v>2058</v>
      </c>
      <c r="D852" s="17" t="s">
        <v>3837</v>
      </c>
      <c r="E852" s="261" t="s">
        <v>20313</v>
      </c>
      <c r="F852" s="234" t="s">
        <v>20318</v>
      </c>
      <c r="G852" s="262">
        <v>4</v>
      </c>
      <c r="H852" s="17" t="s">
        <v>2987</v>
      </c>
      <c r="I852" s="17" t="s">
        <v>553</v>
      </c>
      <c r="J852" s="17" t="s">
        <v>16632</v>
      </c>
      <c r="K852" s="17" t="s">
        <v>16645</v>
      </c>
      <c r="L852" s="17" t="s">
        <v>16650</v>
      </c>
      <c r="M852" s="17" t="s">
        <v>5190</v>
      </c>
      <c r="N852" s="17" t="s">
        <v>5190</v>
      </c>
      <c r="O852" s="236" t="s">
        <v>26520</v>
      </c>
      <c r="P852" s="17">
        <v>0</v>
      </c>
      <c r="Q852" s="17">
        <v>0</v>
      </c>
      <c r="R852" s="17" t="e">
        <v>#REF!</v>
      </c>
    </row>
    <row r="853" spans="1:18" ht="25.5" x14ac:dyDescent="0.45">
      <c r="A853" s="258">
        <v>848</v>
      </c>
      <c r="B853" s="259" t="s">
        <v>16651</v>
      </c>
      <c r="C853" s="263" t="s">
        <v>2058</v>
      </c>
      <c r="D853" s="17" t="s">
        <v>3838</v>
      </c>
      <c r="E853" s="261" t="s">
        <v>20312</v>
      </c>
      <c r="F853" s="234" t="s">
        <v>20313</v>
      </c>
      <c r="G853" s="262">
        <v>5</v>
      </c>
      <c r="H853" s="17" t="s">
        <v>2988</v>
      </c>
      <c r="I853" s="17" t="s">
        <v>553</v>
      </c>
      <c r="J853" s="17" t="s">
        <v>16632</v>
      </c>
      <c r="K853" s="17" t="s">
        <v>16645</v>
      </c>
      <c r="L853" s="17" t="s">
        <v>16650</v>
      </c>
      <c r="M853" s="17" t="s">
        <v>16651</v>
      </c>
      <c r="N853" s="17" t="s">
        <v>5191</v>
      </c>
      <c r="O853" s="236" t="s">
        <v>5191</v>
      </c>
      <c r="P853" s="17">
        <v>2</v>
      </c>
      <c r="Q853" s="17">
        <v>2</v>
      </c>
      <c r="R853" s="17" t="e">
        <v>#REF!</v>
      </c>
    </row>
    <row r="854" spans="1:18" x14ac:dyDescent="0.45">
      <c r="A854" s="258">
        <v>849</v>
      </c>
      <c r="B854" s="259" t="s">
        <v>16652</v>
      </c>
      <c r="C854" s="263" t="s">
        <v>2059</v>
      </c>
      <c r="D854" s="17" t="s">
        <v>3839</v>
      </c>
      <c r="E854" s="261" t="s">
        <v>20311</v>
      </c>
      <c r="F854" s="234" t="s">
        <v>20318</v>
      </c>
      <c r="G854" s="262">
        <v>4</v>
      </c>
      <c r="H854" s="17" t="s">
        <v>2987</v>
      </c>
      <c r="I854" s="17" t="s">
        <v>553</v>
      </c>
      <c r="J854" s="17" t="s">
        <v>16632</v>
      </c>
      <c r="K854" s="17" t="s">
        <v>16645</v>
      </c>
      <c r="L854" s="17" t="s">
        <v>16652</v>
      </c>
      <c r="M854" s="17" t="s">
        <v>5190</v>
      </c>
      <c r="N854" s="17" t="s">
        <v>5190</v>
      </c>
      <c r="O854" s="236" t="s">
        <v>26520</v>
      </c>
      <c r="P854" s="17">
        <v>0</v>
      </c>
      <c r="Q854" s="17">
        <v>0</v>
      </c>
      <c r="R854" s="17" t="e">
        <v>#REF!</v>
      </c>
    </row>
    <row r="855" spans="1:18" x14ac:dyDescent="0.45">
      <c r="A855" s="258">
        <v>850</v>
      </c>
      <c r="B855" s="259" t="s">
        <v>16653</v>
      </c>
      <c r="C855" s="263" t="s">
        <v>2059</v>
      </c>
      <c r="D855" s="17" t="s">
        <v>3840</v>
      </c>
      <c r="E855" s="261" t="s">
        <v>20310</v>
      </c>
      <c r="F855" s="234" t="s">
        <v>20311</v>
      </c>
      <c r="G855" s="262">
        <v>5</v>
      </c>
      <c r="H855" s="17" t="s">
        <v>2988</v>
      </c>
      <c r="I855" s="17" t="s">
        <v>553</v>
      </c>
      <c r="J855" s="17" t="s">
        <v>16632</v>
      </c>
      <c r="K855" s="17" t="s">
        <v>16645</v>
      </c>
      <c r="L855" s="17" t="s">
        <v>16652</v>
      </c>
      <c r="M855" s="17" t="s">
        <v>16653</v>
      </c>
      <c r="N855" s="17" t="s">
        <v>5191</v>
      </c>
      <c r="O855" s="236" t="s">
        <v>5191</v>
      </c>
      <c r="P855" s="17">
        <v>3</v>
      </c>
      <c r="Q855" s="17">
        <v>3</v>
      </c>
      <c r="R855" s="17" t="e">
        <v>#REF!</v>
      </c>
    </row>
    <row r="856" spans="1:18" x14ac:dyDescent="0.45">
      <c r="A856" s="258">
        <v>851</v>
      </c>
      <c r="B856" s="259" t="s">
        <v>16654</v>
      </c>
      <c r="C856" s="263" t="s">
        <v>2060</v>
      </c>
      <c r="D856" s="17" t="s">
        <v>3841</v>
      </c>
      <c r="E856" s="261" t="s">
        <v>20309</v>
      </c>
      <c r="F856" s="234" t="s">
        <v>20318</v>
      </c>
      <c r="G856" s="262">
        <v>4</v>
      </c>
      <c r="H856" s="17" t="s">
        <v>2987</v>
      </c>
      <c r="I856" s="17" t="s">
        <v>553</v>
      </c>
      <c r="J856" s="17" t="s">
        <v>16632</v>
      </c>
      <c r="K856" s="17" t="s">
        <v>16645</v>
      </c>
      <c r="L856" s="17" t="s">
        <v>16654</v>
      </c>
      <c r="M856" s="17" t="s">
        <v>5190</v>
      </c>
      <c r="N856" s="17" t="s">
        <v>5190</v>
      </c>
      <c r="O856" s="236" t="s">
        <v>26520</v>
      </c>
      <c r="P856" s="17">
        <v>0</v>
      </c>
      <c r="Q856" s="17">
        <v>0</v>
      </c>
      <c r="R856" s="17" t="e">
        <v>#REF!</v>
      </c>
    </row>
    <row r="857" spans="1:18" x14ac:dyDescent="0.45">
      <c r="A857" s="258">
        <v>852</v>
      </c>
      <c r="B857" s="259" t="s">
        <v>16655</v>
      </c>
      <c r="C857" s="263" t="s">
        <v>2060</v>
      </c>
      <c r="D857" s="17" t="s">
        <v>3842</v>
      </c>
      <c r="E857" s="261" t="s">
        <v>20308</v>
      </c>
      <c r="F857" s="234" t="s">
        <v>20309</v>
      </c>
      <c r="G857" s="262">
        <v>5</v>
      </c>
      <c r="H857" s="17" t="s">
        <v>2988</v>
      </c>
      <c r="I857" s="17" t="s">
        <v>553</v>
      </c>
      <c r="J857" s="17" t="s">
        <v>16632</v>
      </c>
      <c r="K857" s="17" t="s">
        <v>16645</v>
      </c>
      <c r="L857" s="17" t="s">
        <v>16654</v>
      </c>
      <c r="M857" s="17" t="s">
        <v>16655</v>
      </c>
      <c r="N857" s="17" t="s">
        <v>5191</v>
      </c>
      <c r="O857" s="236" t="s">
        <v>5191</v>
      </c>
      <c r="P857" s="17">
        <v>2</v>
      </c>
      <c r="Q857" s="17">
        <v>2</v>
      </c>
      <c r="R857" s="17" t="e">
        <v>#REF!</v>
      </c>
    </row>
    <row r="858" spans="1:18" x14ac:dyDescent="0.45">
      <c r="A858" s="258">
        <v>853</v>
      </c>
      <c r="B858" s="259" t="s">
        <v>16656</v>
      </c>
      <c r="C858" s="263" t="s">
        <v>2061</v>
      </c>
      <c r="D858" s="17" t="s">
        <v>3843</v>
      </c>
      <c r="E858" s="261" t="s">
        <v>20307</v>
      </c>
      <c r="F858" s="234" t="s">
        <v>20318</v>
      </c>
      <c r="G858" s="262">
        <v>4</v>
      </c>
      <c r="H858" s="17" t="s">
        <v>2987</v>
      </c>
      <c r="I858" s="17" t="s">
        <v>553</v>
      </c>
      <c r="J858" s="17" t="s">
        <v>16632</v>
      </c>
      <c r="K858" s="17" t="s">
        <v>16645</v>
      </c>
      <c r="L858" s="17" t="s">
        <v>16656</v>
      </c>
      <c r="M858" s="17" t="s">
        <v>5190</v>
      </c>
      <c r="N858" s="17" t="s">
        <v>5190</v>
      </c>
      <c r="O858" s="236" t="s">
        <v>26520</v>
      </c>
      <c r="P858" s="17">
        <v>0</v>
      </c>
      <c r="Q858" s="17">
        <v>0</v>
      </c>
      <c r="R858" s="17" t="e">
        <v>#REF!</v>
      </c>
    </row>
    <row r="859" spans="1:18" x14ac:dyDescent="0.45">
      <c r="A859" s="258">
        <v>854</v>
      </c>
      <c r="B859" s="259" t="s">
        <v>16657</v>
      </c>
      <c r="C859" s="263" t="s">
        <v>2061</v>
      </c>
      <c r="D859" s="17" t="s">
        <v>3844</v>
      </c>
      <c r="E859" s="261" t="s">
        <v>20306</v>
      </c>
      <c r="F859" s="234" t="s">
        <v>20307</v>
      </c>
      <c r="G859" s="262">
        <v>5</v>
      </c>
      <c r="H859" s="17" t="s">
        <v>2988</v>
      </c>
      <c r="I859" s="17" t="s">
        <v>553</v>
      </c>
      <c r="J859" s="17" t="s">
        <v>16632</v>
      </c>
      <c r="K859" s="17" t="s">
        <v>16645</v>
      </c>
      <c r="L859" s="17" t="s">
        <v>16656</v>
      </c>
      <c r="M859" s="17" t="s">
        <v>16657</v>
      </c>
      <c r="N859" s="17" t="s">
        <v>5191</v>
      </c>
      <c r="O859" s="236" t="s">
        <v>5191</v>
      </c>
      <c r="P859" s="17">
        <v>7</v>
      </c>
      <c r="Q859" s="17">
        <v>7</v>
      </c>
      <c r="R859" s="17" t="e">
        <v>#REF!</v>
      </c>
    </row>
    <row r="860" spans="1:18" x14ac:dyDescent="0.45">
      <c r="A860" s="258">
        <v>855</v>
      </c>
      <c r="B860" s="259" t="s">
        <v>16658</v>
      </c>
      <c r="C860" s="263" t="s">
        <v>2062</v>
      </c>
      <c r="D860" s="17" t="s">
        <v>3845</v>
      </c>
      <c r="E860" s="261" t="s">
        <v>20305</v>
      </c>
      <c r="F860" s="234" t="s">
        <v>20318</v>
      </c>
      <c r="G860" s="262">
        <v>4</v>
      </c>
      <c r="H860" s="17" t="s">
        <v>2987</v>
      </c>
      <c r="I860" s="17" t="s">
        <v>553</v>
      </c>
      <c r="J860" s="17" t="s">
        <v>16632</v>
      </c>
      <c r="K860" s="17" t="s">
        <v>16645</v>
      </c>
      <c r="L860" s="17" t="s">
        <v>16658</v>
      </c>
      <c r="M860" s="17" t="s">
        <v>5190</v>
      </c>
      <c r="N860" s="17" t="s">
        <v>5190</v>
      </c>
      <c r="O860" s="236" t="s">
        <v>26520</v>
      </c>
      <c r="P860" s="17">
        <v>0</v>
      </c>
      <c r="Q860" s="17">
        <v>0</v>
      </c>
      <c r="R860" s="17" t="e">
        <v>#REF!</v>
      </c>
    </row>
    <row r="861" spans="1:18" x14ac:dyDescent="0.45">
      <c r="A861" s="258">
        <v>856</v>
      </c>
      <c r="B861" s="259" t="s">
        <v>16659</v>
      </c>
      <c r="C861" s="263" t="s">
        <v>2062</v>
      </c>
      <c r="D861" s="17" t="s">
        <v>3846</v>
      </c>
      <c r="E861" s="261" t="s">
        <v>20304</v>
      </c>
      <c r="F861" s="234" t="s">
        <v>20305</v>
      </c>
      <c r="G861" s="262">
        <v>5</v>
      </c>
      <c r="H861" s="17" t="s">
        <v>2988</v>
      </c>
      <c r="I861" s="17" t="s">
        <v>553</v>
      </c>
      <c r="J861" s="17" t="s">
        <v>16632</v>
      </c>
      <c r="K861" s="17" t="s">
        <v>16645</v>
      </c>
      <c r="L861" s="17" t="s">
        <v>16658</v>
      </c>
      <c r="M861" s="17" t="s">
        <v>16659</v>
      </c>
      <c r="N861" s="17" t="s">
        <v>5191</v>
      </c>
      <c r="O861" s="236" t="s">
        <v>5191</v>
      </c>
      <c r="P861" s="17">
        <v>1</v>
      </c>
      <c r="Q861" s="17">
        <v>1</v>
      </c>
      <c r="R861" s="17" t="e">
        <v>#REF!</v>
      </c>
    </row>
    <row r="862" spans="1:18" x14ac:dyDescent="0.45">
      <c r="A862" s="258">
        <v>857</v>
      </c>
      <c r="B862" s="259" t="s">
        <v>16660</v>
      </c>
      <c r="C862" s="263" t="s">
        <v>2063</v>
      </c>
      <c r="D862" s="17" t="s">
        <v>3847</v>
      </c>
      <c r="E862" s="261" t="s">
        <v>20303</v>
      </c>
      <c r="F862" s="234" t="s">
        <v>20318</v>
      </c>
      <c r="G862" s="262">
        <v>4</v>
      </c>
      <c r="H862" s="17" t="s">
        <v>2987</v>
      </c>
      <c r="I862" s="17" t="s">
        <v>553</v>
      </c>
      <c r="J862" s="17" t="s">
        <v>16632</v>
      </c>
      <c r="K862" s="17" t="s">
        <v>16645</v>
      </c>
      <c r="L862" s="17" t="s">
        <v>16660</v>
      </c>
      <c r="M862" s="17" t="s">
        <v>5190</v>
      </c>
      <c r="N862" s="17" t="s">
        <v>5190</v>
      </c>
      <c r="O862" s="236" t="s">
        <v>26520</v>
      </c>
      <c r="P862" s="17">
        <v>0</v>
      </c>
      <c r="Q862" s="17">
        <v>0</v>
      </c>
      <c r="R862" s="17" t="e">
        <v>#REF!</v>
      </c>
    </row>
    <row r="863" spans="1:18" x14ac:dyDescent="0.45">
      <c r="A863" s="258">
        <v>858</v>
      </c>
      <c r="B863" s="259" t="s">
        <v>16661</v>
      </c>
      <c r="C863" s="263" t="s">
        <v>2063</v>
      </c>
      <c r="D863" s="17" t="s">
        <v>3848</v>
      </c>
      <c r="E863" s="261" t="s">
        <v>20302</v>
      </c>
      <c r="F863" s="234" t="s">
        <v>20303</v>
      </c>
      <c r="G863" s="262">
        <v>5</v>
      </c>
      <c r="H863" s="17" t="s">
        <v>2988</v>
      </c>
      <c r="I863" s="17" t="s">
        <v>553</v>
      </c>
      <c r="J863" s="17" t="s">
        <v>16632</v>
      </c>
      <c r="K863" s="17" t="s">
        <v>16645</v>
      </c>
      <c r="L863" s="17" t="s">
        <v>16660</v>
      </c>
      <c r="M863" s="17" t="s">
        <v>16661</v>
      </c>
      <c r="N863" s="17" t="s">
        <v>5191</v>
      </c>
      <c r="O863" s="236" t="s">
        <v>5191</v>
      </c>
      <c r="P863" s="17">
        <v>3</v>
      </c>
      <c r="Q863" s="17">
        <v>3</v>
      </c>
      <c r="R863" s="17" t="e">
        <v>#REF!</v>
      </c>
    </row>
    <row r="864" spans="1:18" x14ac:dyDescent="0.45">
      <c r="A864" s="258">
        <v>859</v>
      </c>
      <c r="B864" s="259" t="s">
        <v>16662</v>
      </c>
      <c r="C864" s="263" t="s">
        <v>2064</v>
      </c>
      <c r="D864" s="17" t="s">
        <v>3849</v>
      </c>
      <c r="E864" s="261" t="s">
        <v>20301</v>
      </c>
      <c r="F864" s="234" t="s">
        <v>20331</v>
      </c>
      <c r="G864" s="262">
        <v>3</v>
      </c>
      <c r="H864" s="17" t="s">
        <v>2986</v>
      </c>
      <c r="I864" s="17" t="s">
        <v>553</v>
      </c>
      <c r="J864" s="17" t="s">
        <v>16632</v>
      </c>
      <c r="K864" s="17" t="s">
        <v>16662</v>
      </c>
      <c r="L864" s="17" t="s">
        <v>5190</v>
      </c>
      <c r="M864" s="17" t="s">
        <v>5190</v>
      </c>
      <c r="N864" s="17" t="s">
        <v>5190</v>
      </c>
      <c r="O864" s="236" t="s">
        <v>26520</v>
      </c>
      <c r="P864" s="17">
        <v>0</v>
      </c>
      <c r="Q864" s="17">
        <v>0</v>
      </c>
      <c r="R864" s="17" t="e">
        <v>#REF!</v>
      </c>
    </row>
    <row r="865" spans="1:18" x14ac:dyDescent="0.45">
      <c r="A865" s="258">
        <v>860</v>
      </c>
      <c r="B865" s="259" t="s">
        <v>16663</v>
      </c>
      <c r="C865" s="263" t="s">
        <v>2064</v>
      </c>
      <c r="D865" s="17" t="s">
        <v>3850</v>
      </c>
      <c r="E865" s="261" t="s">
        <v>20300</v>
      </c>
      <c r="F865" s="234" t="s">
        <v>20301</v>
      </c>
      <c r="G865" s="262">
        <v>4</v>
      </c>
      <c r="H865" s="17" t="s">
        <v>2987</v>
      </c>
      <c r="I865" s="17" t="s">
        <v>553</v>
      </c>
      <c r="J865" s="17" t="s">
        <v>16632</v>
      </c>
      <c r="K865" s="17" t="s">
        <v>16662</v>
      </c>
      <c r="L865" s="17" t="s">
        <v>16663</v>
      </c>
      <c r="M865" s="17" t="s">
        <v>5190</v>
      </c>
      <c r="N865" s="17" t="s">
        <v>5190</v>
      </c>
      <c r="O865" s="236" t="s">
        <v>26520</v>
      </c>
      <c r="P865" s="17">
        <v>0</v>
      </c>
      <c r="Q865" s="17">
        <v>0</v>
      </c>
      <c r="R865" s="17" t="e">
        <v>#REF!</v>
      </c>
    </row>
    <row r="866" spans="1:18" x14ac:dyDescent="0.45">
      <c r="A866" s="258">
        <v>861</v>
      </c>
      <c r="B866" s="259" t="s">
        <v>16664</v>
      </c>
      <c r="C866" s="263" t="s">
        <v>2065</v>
      </c>
      <c r="D866" s="17" t="s">
        <v>3851</v>
      </c>
      <c r="E866" s="261" t="s">
        <v>20299</v>
      </c>
      <c r="F866" s="234" t="s">
        <v>20300</v>
      </c>
      <c r="G866" s="262">
        <v>5</v>
      </c>
      <c r="H866" s="17" t="s">
        <v>2988</v>
      </c>
      <c r="I866" s="17" t="s">
        <v>553</v>
      </c>
      <c r="J866" s="17" t="s">
        <v>16632</v>
      </c>
      <c r="K866" s="17" t="s">
        <v>16662</v>
      </c>
      <c r="L866" s="17" t="s">
        <v>16663</v>
      </c>
      <c r="M866" s="17" t="s">
        <v>16664</v>
      </c>
      <c r="N866" s="17" t="s">
        <v>5190</v>
      </c>
      <c r="O866" s="236" t="s">
        <v>5191</v>
      </c>
      <c r="P866" s="17">
        <v>1</v>
      </c>
      <c r="Q866" s="17">
        <v>1</v>
      </c>
      <c r="R866" s="17" t="e">
        <v>#REF!</v>
      </c>
    </row>
    <row r="867" spans="1:18" x14ac:dyDescent="0.45">
      <c r="A867" s="258">
        <v>862</v>
      </c>
      <c r="B867" s="259" t="s">
        <v>16665</v>
      </c>
      <c r="C867" s="263" t="s">
        <v>2066</v>
      </c>
      <c r="D867" s="17" t="s">
        <v>3852</v>
      </c>
      <c r="E867" s="261" t="s">
        <v>20298</v>
      </c>
      <c r="F867" s="234" t="s">
        <v>20300</v>
      </c>
      <c r="G867" s="262">
        <v>5</v>
      </c>
      <c r="H867" s="17" t="s">
        <v>2988</v>
      </c>
      <c r="I867" s="17" t="s">
        <v>553</v>
      </c>
      <c r="J867" s="17" t="s">
        <v>16632</v>
      </c>
      <c r="K867" s="17" t="s">
        <v>16662</v>
      </c>
      <c r="L867" s="17" t="s">
        <v>16663</v>
      </c>
      <c r="M867" s="17" t="s">
        <v>16665</v>
      </c>
      <c r="N867" s="17" t="s">
        <v>5190</v>
      </c>
      <c r="O867" s="236" t="s">
        <v>5191</v>
      </c>
      <c r="P867" s="17">
        <v>2</v>
      </c>
      <c r="Q867" s="17">
        <v>2</v>
      </c>
      <c r="R867" s="17" t="e">
        <v>#REF!</v>
      </c>
    </row>
    <row r="868" spans="1:18" x14ac:dyDescent="0.45">
      <c r="A868" s="258">
        <v>863</v>
      </c>
      <c r="B868" s="259" t="s">
        <v>16666</v>
      </c>
      <c r="C868" s="263" t="s">
        <v>2067</v>
      </c>
      <c r="D868" s="17" t="s">
        <v>3853</v>
      </c>
      <c r="E868" s="261" t="s">
        <v>20297</v>
      </c>
      <c r="F868" s="234" t="s">
        <v>20300</v>
      </c>
      <c r="G868" s="262">
        <v>5</v>
      </c>
      <c r="H868" s="17" t="s">
        <v>2988</v>
      </c>
      <c r="I868" s="17" t="s">
        <v>553</v>
      </c>
      <c r="J868" s="17" t="s">
        <v>16632</v>
      </c>
      <c r="K868" s="17" t="s">
        <v>16662</v>
      </c>
      <c r="L868" s="17" t="s">
        <v>16663</v>
      </c>
      <c r="M868" s="17" t="s">
        <v>16666</v>
      </c>
      <c r="N868" s="17" t="s">
        <v>5190</v>
      </c>
      <c r="O868" s="236" t="s">
        <v>5191</v>
      </c>
      <c r="P868" s="17">
        <v>1</v>
      </c>
      <c r="Q868" s="17">
        <v>1</v>
      </c>
      <c r="R868" s="17" t="e">
        <v>#REF!</v>
      </c>
    </row>
    <row r="869" spans="1:18" x14ac:dyDescent="0.45">
      <c r="A869" s="258">
        <v>864</v>
      </c>
      <c r="B869" s="259" t="s">
        <v>16667</v>
      </c>
      <c r="C869" s="263" t="s">
        <v>2068</v>
      </c>
      <c r="D869" s="17" t="s">
        <v>3854</v>
      </c>
      <c r="E869" s="261" t="s">
        <v>20296</v>
      </c>
      <c r="F869" s="234" t="s">
        <v>20300</v>
      </c>
      <c r="G869" s="262">
        <v>5</v>
      </c>
      <c r="H869" s="17" t="s">
        <v>2988</v>
      </c>
      <c r="I869" s="17" t="s">
        <v>553</v>
      </c>
      <c r="J869" s="17" t="s">
        <v>16632</v>
      </c>
      <c r="K869" s="17" t="s">
        <v>16662</v>
      </c>
      <c r="L869" s="17" t="s">
        <v>16663</v>
      </c>
      <c r="M869" s="17" t="s">
        <v>16667</v>
      </c>
      <c r="N869" s="17" t="s">
        <v>5190</v>
      </c>
      <c r="O869" s="236" t="s">
        <v>5191</v>
      </c>
      <c r="P869" s="17">
        <v>1</v>
      </c>
      <c r="Q869" s="17">
        <v>1</v>
      </c>
      <c r="R869" s="17" t="e">
        <v>#REF!</v>
      </c>
    </row>
    <row r="870" spans="1:18" ht="25.5" x14ac:dyDescent="0.45">
      <c r="A870" s="258">
        <v>865</v>
      </c>
      <c r="B870" s="259" t="s">
        <v>16668</v>
      </c>
      <c r="C870" s="263" t="s">
        <v>2069</v>
      </c>
      <c r="D870" s="17" t="s">
        <v>3855</v>
      </c>
      <c r="E870" s="261" t="s">
        <v>20295</v>
      </c>
      <c r="F870" s="234" t="s">
        <v>20300</v>
      </c>
      <c r="G870" s="262">
        <v>5</v>
      </c>
      <c r="H870" s="17" t="s">
        <v>2988</v>
      </c>
      <c r="I870" s="17" t="s">
        <v>553</v>
      </c>
      <c r="J870" s="17" t="s">
        <v>16632</v>
      </c>
      <c r="K870" s="17" t="s">
        <v>16662</v>
      </c>
      <c r="L870" s="17" t="s">
        <v>16663</v>
      </c>
      <c r="M870" s="17" t="s">
        <v>16668</v>
      </c>
      <c r="N870" s="17" t="s">
        <v>5190</v>
      </c>
      <c r="O870" s="236" t="s">
        <v>5191</v>
      </c>
      <c r="P870" s="17">
        <v>1</v>
      </c>
      <c r="Q870" s="17">
        <v>1</v>
      </c>
      <c r="R870" s="17" t="e">
        <v>#REF!</v>
      </c>
    </row>
    <row r="871" spans="1:18" ht="25.5" x14ac:dyDescent="0.45">
      <c r="A871" s="258">
        <v>866</v>
      </c>
      <c r="B871" s="259" t="s">
        <v>16669</v>
      </c>
      <c r="C871" s="263" t="s">
        <v>2070</v>
      </c>
      <c r="D871" s="17" t="s">
        <v>3856</v>
      </c>
      <c r="E871" s="261" t="s">
        <v>20294</v>
      </c>
      <c r="F871" s="234" t="s">
        <v>20300</v>
      </c>
      <c r="G871" s="262">
        <v>5</v>
      </c>
      <c r="H871" s="17" t="s">
        <v>2988</v>
      </c>
      <c r="I871" s="17" t="s">
        <v>553</v>
      </c>
      <c r="J871" s="17" t="s">
        <v>16632</v>
      </c>
      <c r="K871" s="17" t="s">
        <v>16662</v>
      </c>
      <c r="L871" s="17" t="s">
        <v>16663</v>
      </c>
      <c r="M871" s="17" t="s">
        <v>16669</v>
      </c>
      <c r="N871" s="17" t="s">
        <v>5190</v>
      </c>
      <c r="O871" s="236" t="s">
        <v>5191</v>
      </c>
      <c r="P871" s="17">
        <v>1</v>
      </c>
      <c r="Q871" s="17">
        <v>1</v>
      </c>
      <c r="R871" s="17" t="e">
        <v>#REF!</v>
      </c>
    </row>
    <row r="872" spans="1:18" x14ac:dyDescent="0.45">
      <c r="A872" s="258">
        <v>867</v>
      </c>
      <c r="B872" s="259" t="s">
        <v>16670</v>
      </c>
      <c r="C872" s="263" t="s">
        <v>2071</v>
      </c>
      <c r="D872" s="17" t="s">
        <v>3857</v>
      </c>
      <c r="E872" s="261" t="s">
        <v>20293</v>
      </c>
      <c r="F872" s="234" t="s">
        <v>20331</v>
      </c>
      <c r="G872" s="262">
        <v>3</v>
      </c>
      <c r="H872" s="17" t="s">
        <v>2986</v>
      </c>
      <c r="I872" s="17" t="s">
        <v>553</v>
      </c>
      <c r="J872" s="17" t="s">
        <v>16632</v>
      </c>
      <c r="K872" s="17" t="s">
        <v>16670</v>
      </c>
      <c r="L872" s="17" t="s">
        <v>5190</v>
      </c>
      <c r="M872" s="17" t="s">
        <v>5190</v>
      </c>
      <c r="N872" s="17" t="s">
        <v>5190</v>
      </c>
      <c r="O872" s="236" t="s">
        <v>26520</v>
      </c>
      <c r="P872" s="17">
        <v>0</v>
      </c>
      <c r="Q872" s="17">
        <v>0</v>
      </c>
      <c r="R872" s="17" t="e">
        <v>#REF!</v>
      </c>
    </row>
    <row r="873" spans="1:18" x14ac:dyDescent="0.45">
      <c r="A873" s="258">
        <v>868</v>
      </c>
      <c r="B873" s="259" t="s">
        <v>16671</v>
      </c>
      <c r="C873" s="263" t="s">
        <v>2071</v>
      </c>
      <c r="D873" s="17" t="s">
        <v>3858</v>
      </c>
      <c r="E873" s="261" t="s">
        <v>20292</v>
      </c>
      <c r="F873" s="234" t="s">
        <v>20293</v>
      </c>
      <c r="G873" s="262">
        <v>4</v>
      </c>
      <c r="H873" s="17" t="s">
        <v>2987</v>
      </c>
      <c r="I873" s="17" t="s">
        <v>553</v>
      </c>
      <c r="J873" s="17" t="s">
        <v>16632</v>
      </c>
      <c r="K873" s="17" t="s">
        <v>16670</v>
      </c>
      <c r="L873" s="17" t="s">
        <v>16671</v>
      </c>
      <c r="M873" s="17" t="s">
        <v>5190</v>
      </c>
      <c r="N873" s="17" t="s">
        <v>5190</v>
      </c>
      <c r="O873" s="236" t="s">
        <v>26520</v>
      </c>
      <c r="P873" s="17">
        <v>0</v>
      </c>
      <c r="Q873" s="17">
        <v>0</v>
      </c>
      <c r="R873" s="17" t="e">
        <v>#REF!</v>
      </c>
    </row>
    <row r="874" spans="1:18" x14ac:dyDescent="0.45">
      <c r="A874" s="258">
        <v>869</v>
      </c>
      <c r="B874" s="259" t="s">
        <v>16672</v>
      </c>
      <c r="C874" s="263" t="s">
        <v>2071</v>
      </c>
      <c r="D874" s="17" t="s">
        <v>3859</v>
      </c>
      <c r="E874" s="261" t="s">
        <v>20291</v>
      </c>
      <c r="F874" s="234" t="s">
        <v>20292</v>
      </c>
      <c r="G874" s="262">
        <v>5</v>
      </c>
      <c r="H874" s="17" t="s">
        <v>2988</v>
      </c>
      <c r="I874" s="17" t="s">
        <v>553</v>
      </c>
      <c r="J874" s="17" t="s">
        <v>16632</v>
      </c>
      <c r="K874" s="17" t="s">
        <v>16670</v>
      </c>
      <c r="L874" s="17" t="s">
        <v>16671</v>
      </c>
      <c r="M874" s="17" t="s">
        <v>16672</v>
      </c>
      <c r="N874" s="17" t="s">
        <v>5191</v>
      </c>
      <c r="O874" s="236" t="s">
        <v>5191</v>
      </c>
      <c r="P874" s="17">
        <v>2</v>
      </c>
      <c r="Q874" s="17">
        <v>2</v>
      </c>
      <c r="R874" s="17" t="e">
        <v>#REF!</v>
      </c>
    </row>
    <row r="875" spans="1:18" x14ac:dyDescent="0.45">
      <c r="A875" s="258">
        <v>870</v>
      </c>
      <c r="B875" s="259" t="s">
        <v>16673</v>
      </c>
      <c r="C875" s="263" t="s">
        <v>2072</v>
      </c>
      <c r="D875" s="17" t="s">
        <v>3860</v>
      </c>
      <c r="E875" s="261" t="s">
        <v>20290</v>
      </c>
      <c r="F875" s="234" t="s">
        <v>20331</v>
      </c>
      <c r="G875" s="262">
        <v>3</v>
      </c>
      <c r="H875" s="17" t="s">
        <v>2986</v>
      </c>
      <c r="I875" s="17" t="s">
        <v>553</v>
      </c>
      <c r="J875" s="17" t="s">
        <v>16632</v>
      </c>
      <c r="K875" s="17" t="s">
        <v>16673</v>
      </c>
      <c r="L875" s="17" t="s">
        <v>5190</v>
      </c>
      <c r="M875" s="17" t="s">
        <v>5190</v>
      </c>
      <c r="N875" s="17" t="s">
        <v>5190</v>
      </c>
      <c r="O875" s="236" t="s">
        <v>26520</v>
      </c>
      <c r="P875" s="17">
        <v>0</v>
      </c>
      <c r="Q875" s="17">
        <v>0</v>
      </c>
      <c r="R875" s="17" t="e">
        <v>#REF!</v>
      </c>
    </row>
    <row r="876" spans="1:18" x14ac:dyDescent="0.45">
      <c r="A876" s="258">
        <v>871</v>
      </c>
      <c r="B876" s="259" t="s">
        <v>16674</v>
      </c>
      <c r="C876" s="263" t="s">
        <v>2072</v>
      </c>
      <c r="D876" s="17" t="s">
        <v>3861</v>
      </c>
      <c r="E876" s="261" t="s">
        <v>20289</v>
      </c>
      <c r="F876" s="234" t="s">
        <v>20290</v>
      </c>
      <c r="G876" s="262">
        <v>4</v>
      </c>
      <c r="H876" s="17" t="s">
        <v>2987</v>
      </c>
      <c r="I876" s="17" t="s">
        <v>553</v>
      </c>
      <c r="J876" s="17" t="s">
        <v>16632</v>
      </c>
      <c r="K876" s="17" t="s">
        <v>16673</v>
      </c>
      <c r="L876" s="17" t="s">
        <v>16674</v>
      </c>
      <c r="M876" s="17" t="s">
        <v>5190</v>
      </c>
      <c r="N876" s="17" t="s">
        <v>5190</v>
      </c>
      <c r="O876" s="236" t="s">
        <v>26520</v>
      </c>
      <c r="P876" s="17">
        <v>0</v>
      </c>
      <c r="Q876" s="17">
        <v>0</v>
      </c>
      <c r="R876" s="17" t="e">
        <v>#REF!</v>
      </c>
    </row>
    <row r="877" spans="1:18" x14ac:dyDescent="0.45">
      <c r="A877" s="258">
        <v>872</v>
      </c>
      <c r="B877" s="259" t="s">
        <v>16675</v>
      </c>
      <c r="C877" s="263" t="s">
        <v>2073</v>
      </c>
      <c r="D877" s="17" t="s">
        <v>3862</v>
      </c>
      <c r="E877" s="261" t="s">
        <v>20288</v>
      </c>
      <c r="F877" s="234" t="s">
        <v>20289</v>
      </c>
      <c r="G877" s="262">
        <v>5</v>
      </c>
      <c r="H877" s="17" t="s">
        <v>2988</v>
      </c>
      <c r="I877" s="17" t="s">
        <v>553</v>
      </c>
      <c r="J877" s="17" t="s">
        <v>16632</v>
      </c>
      <c r="K877" s="17" t="s">
        <v>16673</v>
      </c>
      <c r="L877" s="17" t="s">
        <v>16674</v>
      </c>
      <c r="M877" s="17" t="s">
        <v>16675</v>
      </c>
      <c r="N877" s="17" t="s">
        <v>5190</v>
      </c>
      <c r="O877" s="236" t="s">
        <v>5191</v>
      </c>
      <c r="P877" s="17">
        <v>2</v>
      </c>
      <c r="Q877" s="17">
        <v>2</v>
      </c>
      <c r="R877" s="17" t="e">
        <v>#REF!</v>
      </c>
    </row>
    <row r="878" spans="1:18" x14ac:dyDescent="0.45">
      <c r="A878" s="258">
        <v>873</v>
      </c>
      <c r="B878" s="259" t="s">
        <v>16676</v>
      </c>
      <c r="C878" s="263" t="s">
        <v>2074</v>
      </c>
      <c r="D878" s="17" t="s">
        <v>3863</v>
      </c>
      <c r="E878" s="261" t="s">
        <v>20287</v>
      </c>
      <c r="F878" s="234" t="s">
        <v>20289</v>
      </c>
      <c r="G878" s="262">
        <v>5</v>
      </c>
      <c r="H878" s="17" t="s">
        <v>2988</v>
      </c>
      <c r="I878" s="17" t="s">
        <v>553</v>
      </c>
      <c r="J878" s="17" t="s">
        <v>16632</v>
      </c>
      <c r="K878" s="17" t="s">
        <v>16673</v>
      </c>
      <c r="L878" s="17" t="s">
        <v>16674</v>
      </c>
      <c r="M878" s="17" t="s">
        <v>16676</v>
      </c>
      <c r="N878" s="17" t="s">
        <v>5190</v>
      </c>
      <c r="O878" s="236" t="s">
        <v>5191</v>
      </c>
      <c r="P878" s="17">
        <v>1</v>
      </c>
      <c r="Q878" s="17">
        <v>1</v>
      </c>
      <c r="R878" s="17" t="e">
        <v>#REF!</v>
      </c>
    </row>
    <row r="879" spans="1:18" x14ac:dyDescent="0.45">
      <c r="A879" s="258">
        <v>874</v>
      </c>
      <c r="B879" s="259" t="s">
        <v>16677</v>
      </c>
      <c r="C879" s="263" t="s">
        <v>2075</v>
      </c>
      <c r="D879" s="17" t="s">
        <v>3864</v>
      </c>
      <c r="E879" s="261" t="s">
        <v>20286</v>
      </c>
      <c r="F879" s="234" t="s">
        <v>20331</v>
      </c>
      <c r="G879" s="262">
        <v>3</v>
      </c>
      <c r="H879" s="17" t="s">
        <v>2986</v>
      </c>
      <c r="I879" s="17" t="s">
        <v>553</v>
      </c>
      <c r="J879" s="17" t="s">
        <v>16632</v>
      </c>
      <c r="K879" s="17" t="s">
        <v>16677</v>
      </c>
      <c r="L879" s="17" t="s">
        <v>5190</v>
      </c>
      <c r="M879" s="17" t="s">
        <v>5190</v>
      </c>
      <c r="N879" s="17" t="s">
        <v>5190</v>
      </c>
      <c r="O879" s="236" t="s">
        <v>26520</v>
      </c>
      <c r="P879" s="17">
        <v>0</v>
      </c>
      <c r="Q879" s="17">
        <v>0</v>
      </c>
      <c r="R879" s="17" t="e">
        <v>#REF!</v>
      </c>
    </row>
    <row r="880" spans="1:18" x14ac:dyDescent="0.45">
      <c r="A880" s="258">
        <v>875</v>
      </c>
      <c r="B880" s="259" t="s">
        <v>16678</v>
      </c>
      <c r="C880" s="263" t="s">
        <v>2075</v>
      </c>
      <c r="D880" s="17" t="s">
        <v>3865</v>
      </c>
      <c r="E880" s="261" t="s">
        <v>20285</v>
      </c>
      <c r="F880" s="234" t="s">
        <v>20286</v>
      </c>
      <c r="G880" s="262">
        <v>4</v>
      </c>
      <c r="H880" s="17" t="s">
        <v>2987</v>
      </c>
      <c r="I880" s="17" t="s">
        <v>553</v>
      </c>
      <c r="J880" s="17" t="s">
        <v>16632</v>
      </c>
      <c r="K880" s="17" t="s">
        <v>16677</v>
      </c>
      <c r="L880" s="17" t="s">
        <v>16678</v>
      </c>
      <c r="M880" s="17" t="s">
        <v>5190</v>
      </c>
      <c r="N880" s="17" t="s">
        <v>5190</v>
      </c>
      <c r="O880" s="236" t="s">
        <v>26520</v>
      </c>
      <c r="P880" s="17">
        <v>0</v>
      </c>
      <c r="Q880" s="17">
        <v>0</v>
      </c>
      <c r="R880" s="17" t="e">
        <v>#REF!</v>
      </c>
    </row>
    <row r="881" spans="1:18" x14ac:dyDescent="0.45">
      <c r="A881" s="258">
        <v>876</v>
      </c>
      <c r="B881" s="259" t="s">
        <v>16679</v>
      </c>
      <c r="C881" s="263" t="s">
        <v>2076</v>
      </c>
      <c r="D881" s="17" t="s">
        <v>3866</v>
      </c>
      <c r="E881" s="261" t="s">
        <v>20284</v>
      </c>
      <c r="F881" s="234" t="s">
        <v>20285</v>
      </c>
      <c r="G881" s="262">
        <v>5</v>
      </c>
      <c r="H881" s="17" t="s">
        <v>2988</v>
      </c>
      <c r="I881" s="17" t="s">
        <v>553</v>
      </c>
      <c r="J881" s="17" t="s">
        <v>16632</v>
      </c>
      <c r="K881" s="17" t="s">
        <v>16677</v>
      </c>
      <c r="L881" s="17" t="s">
        <v>16678</v>
      </c>
      <c r="M881" s="17" t="s">
        <v>16679</v>
      </c>
      <c r="N881" s="17" t="s">
        <v>5190</v>
      </c>
      <c r="O881" s="236" t="s">
        <v>5191</v>
      </c>
      <c r="P881" s="17">
        <v>2</v>
      </c>
      <c r="Q881" s="17">
        <v>2</v>
      </c>
      <c r="R881" s="17" t="e">
        <v>#REF!</v>
      </c>
    </row>
    <row r="882" spans="1:18" x14ac:dyDescent="0.45">
      <c r="A882" s="258">
        <v>877</v>
      </c>
      <c r="B882" s="259" t="s">
        <v>16680</v>
      </c>
      <c r="C882" s="263" t="s">
        <v>2077</v>
      </c>
      <c r="D882" s="17" t="s">
        <v>3867</v>
      </c>
      <c r="E882" s="261" t="s">
        <v>20283</v>
      </c>
      <c r="F882" s="234" t="s">
        <v>20285</v>
      </c>
      <c r="G882" s="262">
        <v>5</v>
      </c>
      <c r="H882" s="17" t="s">
        <v>2988</v>
      </c>
      <c r="I882" s="17" t="s">
        <v>553</v>
      </c>
      <c r="J882" s="17" t="s">
        <v>16632</v>
      </c>
      <c r="K882" s="17" t="s">
        <v>16677</v>
      </c>
      <c r="L882" s="17" t="s">
        <v>16678</v>
      </c>
      <c r="M882" s="17" t="s">
        <v>16680</v>
      </c>
      <c r="N882" s="17" t="s">
        <v>5190</v>
      </c>
      <c r="O882" s="236" t="s">
        <v>5191</v>
      </c>
      <c r="P882" s="17">
        <v>1</v>
      </c>
      <c r="Q882" s="17">
        <v>1</v>
      </c>
      <c r="R882" s="17" t="e">
        <v>#REF!</v>
      </c>
    </row>
    <row r="883" spans="1:18" x14ac:dyDescent="0.45">
      <c r="A883" s="258">
        <v>878</v>
      </c>
      <c r="B883" s="259" t="s">
        <v>16681</v>
      </c>
      <c r="C883" s="263" t="s">
        <v>2078</v>
      </c>
      <c r="D883" s="17" t="s">
        <v>3868</v>
      </c>
      <c r="E883" s="261" t="s">
        <v>20282</v>
      </c>
      <c r="F883" s="234" t="s">
        <v>20285</v>
      </c>
      <c r="G883" s="262">
        <v>5</v>
      </c>
      <c r="H883" s="17" t="s">
        <v>2988</v>
      </c>
      <c r="I883" s="17" t="s">
        <v>553</v>
      </c>
      <c r="J883" s="17" t="s">
        <v>16632</v>
      </c>
      <c r="K883" s="17" t="s">
        <v>16677</v>
      </c>
      <c r="L883" s="17" t="s">
        <v>16678</v>
      </c>
      <c r="M883" s="17" t="s">
        <v>16681</v>
      </c>
      <c r="N883" s="17" t="s">
        <v>5190</v>
      </c>
      <c r="O883" s="236" t="s">
        <v>5191</v>
      </c>
      <c r="P883" s="17">
        <v>4</v>
      </c>
      <c r="Q883" s="17">
        <v>4</v>
      </c>
      <c r="R883" s="17" t="e">
        <v>#REF!</v>
      </c>
    </row>
    <row r="884" spans="1:18" x14ac:dyDescent="0.45">
      <c r="A884" s="258">
        <v>879</v>
      </c>
      <c r="B884" s="259" t="s">
        <v>16682</v>
      </c>
      <c r="C884" s="263" t="s">
        <v>2079</v>
      </c>
      <c r="D884" s="17" t="s">
        <v>3869</v>
      </c>
      <c r="E884" s="261" t="s">
        <v>20281</v>
      </c>
      <c r="F884" s="234" t="s">
        <v>20882</v>
      </c>
      <c r="G884" s="262">
        <v>2</v>
      </c>
      <c r="H884" s="17" t="s">
        <v>2985</v>
      </c>
      <c r="I884" s="17" t="s">
        <v>553</v>
      </c>
      <c r="J884" s="17" t="s">
        <v>16682</v>
      </c>
      <c r="K884" s="17" t="s">
        <v>5190</v>
      </c>
      <c r="L884" s="17" t="s">
        <v>5190</v>
      </c>
      <c r="M884" s="17" t="s">
        <v>5190</v>
      </c>
      <c r="N884" s="17" t="s">
        <v>5190</v>
      </c>
      <c r="O884" s="236" t="s">
        <v>26520</v>
      </c>
      <c r="P884" s="17">
        <v>0</v>
      </c>
      <c r="Q884" s="17">
        <v>0</v>
      </c>
      <c r="R884" s="17" t="e">
        <v>#REF!</v>
      </c>
    </row>
    <row r="885" spans="1:18" x14ac:dyDescent="0.45">
      <c r="A885" s="258">
        <v>880</v>
      </c>
      <c r="B885" s="259" t="s">
        <v>16683</v>
      </c>
      <c r="C885" s="263" t="s">
        <v>2080</v>
      </c>
      <c r="D885" s="17" t="s">
        <v>3870</v>
      </c>
      <c r="E885" s="261" t="s">
        <v>20280</v>
      </c>
      <c r="F885" s="234" t="s">
        <v>20281</v>
      </c>
      <c r="G885" s="262">
        <v>3</v>
      </c>
      <c r="H885" s="17" t="s">
        <v>2986</v>
      </c>
      <c r="I885" s="17" t="s">
        <v>553</v>
      </c>
      <c r="J885" s="17" t="s">
        <v>16682</v>
      </c>
      <c r="K885" s="17" t="s">
        <v>16683</v>
      </c>
      <c r="L885" s="17" t="s">
        <v>5190</v>
      </c>
      <c r="M885" s="17" t="s">
        <v>5190</v>
      </c>
      <c r="N885" s="17" t="s">
        <v>5190</v>
      </c>
      <c r="O885" s="236" t="s">
        <v>26520</v>
      </c>
      <c r="P885" s="17">
        <v>0</v>
      </c>
      <c r="Q885" s="17">
        <v>0</v>
      </c>
      <c r="R885" s="17" t="e">
        <v>#REF!</v>
      </c>
    </row>
    <row r="886" spans="1:18" x14ac:dyDescent="0.45">
      <c r="A886" s="258">
        <v>881</v>
      </c>
      <c r="B886" s="259" t="s">
        <v>16684</v>
      </c>
      <c r="C886" s="263" t="s">
        <v>2081</v>
      </c>
      <c r="D886" s="17" t="s">
        <v>3871</v>
      </c>
      <c r="E886" s="261" t="s">
        <v>20279</v>
      </c>
      <c r="F886" s="234" t="s">
        <v>20280</v>
      </c>
      <c r="G886" s="262">
        <v>4</v>
      </c>
      <c r="H886" s="17" t="s">
        <v>2987</v>
      </c>
      <c r="I886" s="17" t="s">
        <v>553</v>
      </c>
      <c r="J886" s="17" t="s">
        <v>16682</v>
      </c>
      <c r="K886" s="17" t="s">
        <v>16683</v>
      </c>
      <c r="L886" s="17" t="s">
        <v>16684</v>
      </c>
      <c r="M886" s="17" t="s">
        <v>5190</v>
      </c>
      <c r="N886" s="17" t="s">
        <v>5190</v>
      </c>
      <c r="O886" s="236" t="s">
        <v>26520</v>
      </c>
      <c r="P886" s="17">
        <v>0</v>
      </c>
      <c r="Q886" s="17">
        <v>0</v>
      </c>
      <c r="R886" s="17" t="e">
        <v>#REF!</v>
      </c>
    </row>
    <row r="887" spans="1:18" x14ac:dyDescent="0.45">
      <c r="A887" s="258">
        <v>882</v>
      </c>
      <c r="B887" s="259" t="s">
        <v>16685</v>
      </c>
      <c r="C887" s="263" t="s">
        <v>2081</v>
      </c>
      <c r="D887" s="17" t="s">
        <v>3872</v>
      </c>
      <c r="E887" s="261" t="s">
        <v>20278</v>
      </c>
      <c r="F887" s="234" t="s">
        <v>20279</v>
      </c>
      <c r="G887" s="262">
        <v>5</v>
      </c>
      <c r="H887" s="17" t="s">
        <v>2988</v>
      </c>
      <c r="I887" s="17" t="s">
        <v>553</v>
      </c>
      <c r="J887" s="17" t="s">
        <v>16682</v>
      </c>
      <c r="K887" s="17" t="s">
        <v>16683</v>
      </c>
      <c r="L887" s="17" t="s">
        <v>16684</v>
      </c>
      <c r="M887" s="17" t="s">
        <v>16685</v>
      </c>
      <c r="N887" s="17" t="s">
        <v>5191</v>
      </c>
      <c r="O887" s="236" t="s">
        <v>5191</v>
      </c>
      <c r="P887" s="17">
        <v>1</v>
      </c>
      <c r="Q887" s="17">
        <v>1</v>
      </c>
      <c r="R887" s="17" t="e">
        <v>#REF!</v>
      </c>
    </row>
    <row r="888" spans="1:18" x14ac:dyDescent="0.45">
      <c r="A888" s="258">
        <v>883</v>
      </c>
      <c r="B888" s="259" t="s">
        <v>16686</v>
      </c>
      <c r="C888" s="263" t="s">
        <v>2082</v>
      </c>
      <c r="D888" s="17" t="s">
        <v>3873</v>
      </c>
      <c r="E888" s="261" t="s">
        <v>20277</v>
      </c>
      <c r="F888" s="234" t="s">
        <v>20280</v>
      </c>
      <c r="G888" s="262">
        <v>4</v>
      </c>
      <c r="H888" s="17" t="s">
        <v>2987</v>
      </c>
      <c r="I888" s="17" t="s">
        <v>553</v>
      </c>
      <c r="J888" s="17" t="s">
        <v>16682</v>
      </c>
      <c r="K888" s="17" t="s">
        <v>16683</v>
      </c>
      <c r="L888" s="17" t="s">
        <v>16686</v>
      </c>
      <c r="M888" s="17" t="s">
        <v>5190</v>
      </c>
      <c r="N888" s="17" t="s">
        <v>5190</v>
      </c>
      <c r="O888" s="236" t="s">
        <v>26520</v>
      </c>
      <c r="P888" s="17">
        <v>0</v>
      </c>
      <c r="Q888" s="17">
        <v>0</v>
      </c>
      <c r="R888" s="17" t="e">
        <v>#REF!</v>
      </c>
    </row>
    <row r="889" spans="1:18" x14ac:dyDescent="0.45">
      <c r="A889" s="258">
        <v>884</v>
      </c>
      <c r="B889" s="259" t="s">
        <v>16687</v>
      </c>
      <c r="C889" s="263" t="s">
        <v>2083</v>
      </c>
      <c r="D889" s="17" t="s">
        <v>3874</v>
      </c>
      <c r="E889" s="261" t="s">
        <v>20276</v>
      </c>
      <c r="F889" s="234" t="s">
        <v>20277</v>
      </c>
      <c r="G889" s="262">
        <v>5</v>
      </c>
      <c r="H889" s="17" t="s">
        <v>2988</v>
      </c>
      <c r="I889" s="17" t="s">
        <v>553</v>
      </c>
      <c r="J889" s="17" t="s">
        <v>16682</v>
      </c>
      <c r="K889" s="17" t="s">
        <v>16683</v>
      </c>
      <c r="L889" s="17" t="s">
        <v>16686</v>
      </c>
      <c r="M889" s="17" t="s">
        <v>16687</v>
      </c>
      <c r="N889" s="17" t="s">
        <v>5190</v>
      </c>
      <c r="O889" s="236" t="s">
        <v>5191</v>
      </c>
      <c r="P889" s="17">
        <v>1</v>
      </c>
      <c r="Q889" s="17">
        <v>1</v>
      </c>
      <c r="R889" s="17" t="e">
        <v>#REF!</v>
      </c>
    </row>
    <row r="890" spans="1:18" x14ac:dyDescent="0.45">
      <c r="A890" s="258">
        <v>885</v>
      </c>
      <c r="B890" s="259" t="s">
        <v>16688</v>
      </c>
      <c r="C890" s="263" t="s">
        <v>2084</v>
      </c>
      <c r="D890" s="17" t="s">
        <v>3875</v>
      </c>
      <c r="E890" s="261" t="s">
        <v>20275</v>
      </c>
      <c r="F890" s="234" t="s">
        <v>20277</v>
      </c>
      <c r="G890" s="262">
        <v>5</v>
      </c>
      <c r="H890" s="17" t="s">
        <v>2988</v>
      </c>
      <c r="I890" s="17" t="s">
        <v>553</v>
      </c>
      <c r="J890" s="17" t="s">
        <v>16682</v>
      </c>
      <c r="K890" s="17" t="s">
        <v>16683</v>
      </c>
      <c r="L890" s="17" t="s">
        <v>16686</v>
      </c>
      <c r="M890" s="17" t="s">
        <v>16688</v>
      </c>
      <c r="N890" s="17" t="s">
        <v>5190</v>
      </c>
      <c r="O890" s="236" t="s">
        <v>5191</v>
      </c>
      <c r="P890" s="17">
        <v>1</v>
      </c>
      <c r="Q890" s="17">
        <v>1</v>
      </c>
      <c r="R890" s="17" t="e">
        <v>#REF!</v>
      </c>
    </row>
    <row r="891" spans="1:18" x14ac:dyDescent="0.45">
      <c r="A891" s="258">
        <v>886</v>
      </c>
      <c r="B891" s="259" t="s">
        <v>16689</v>
      </c>
      <c r="C891" s="263" t="s">
        <v>2085</v>
      </c>
      <c r="D891" s="17" t="s">
        <v>3876</v>
      </c>
      <c r="E891" s="261" t="s">
        <v>20274</v>
      </c>
      <c r="F891" s="234" t="s">
        <v>20277</v>
      </c>
      <c r="G891" s="262">
        <v>5</v>
      </c>
      <c r="H891" s="17" t="s">
        <v>2988</v>
      </c>
      <c r="I891" s="17" t="s">
        <v>553</v>
      </c>
      <c r="J891" s="17" t="s">
        <v>16682</v>
      </c>
      <c r="K891" s="17" t="s">
        <v>16683</v>
      </c>
      <c r="L891" s="17" t="s">
        <v>16686</v>
      </c>
      <c r="M891" s="17" t="s">
        <v>16689</v>
      </c>
      <c r="N891" s="17" t="s">
        <v>5190</v>
      </c>
      <c r="O891" s="236" t="s">
        <v>5191</v>
      </c>
      <c r="P891" s="17">
        <v>1</v>
      </c>
      <c r="Q891" s="17">
        <v>1</v>
      </c>
      <c r="R891" s="17" t="e">
        <v>#REF!</v>
      </c>
    </row>
    <row r="892" spans="1:18" x14ac:dyDescent="0.45">
      <c r="A892" s="258">
        <v>887</v>
      </c>
      <c r="B892" s="259" t="s">
        <v>16690</v>
      </c>
      <c r="C892" s="263" t="s">
        <v>2086</v>
      </c>
      <c r="D892" s="17" t="s">
        <v>3877</v>
      </c>
      <c r="E892" s="261" t="s">
        <v>20273</v>
      </c>
      <c r="F892" s="234" t="s">
        <v>20277</v>
      </c>
      <c r="G892" s="262">
        <v>5</v>
      </c>
      <c r="H892" s="17" t="s">
        <v>2988</v>
      </c>
      <c r="I892" s="17" t="s">
        <v>553</v>
      </c>
      <c r="J892" s="17" t="s">
        <v>16682</v>
      </c>
      <c r="K892" s="17" t="s">
        <v>16683</v>
      </c>
      <c r="L892" s="17" t="s">
        <v>16686</v>
      </c>
      <c r="M892" s="17" t="s">
        <v>16690</v>
      </c>
      <c r="N892" s="17" t="s">
        <v>5190</v>
      </c>
      <c r="O892" s="236" t="s">
        <v>5191</v>
      </c>
      <c r="P892" s="17">
        <v>1</v>
      </c>
      <c r="Q892" s="17">
        <v>1</v>
      </c>
      <c r="R892" s="17" t="e">
        <v>#REF!</v>
      </c>
    </row>
    <row r="893" spans="1:18" x14ac:dyDescent="0.45">
      <c r="A893" s="258">
        <v>888</v>
      </c>
      <c r="B893" s="259" t="s">
        <v>16691</v>
      </c>
      <c r="C893" s="263" t="s">
        <v>2087</v>
      </c>
      <c r="D893" s="17" t="s">
        <v>3878</v>
      </c>
      <c r="E893" s="261" t="s">
        <v>20272</v>
      </c>
      <c r="F893" s="234" t="s">
        <v>20277</v>
      </c>
      <c r="G893" s="262">
        <v>5</v>
      </c>
      <c r="H893" s="17" t="s">
        <v>2988</v>
      </c>
      <c r="I893" s="17" t="s">
        <v>553</v>
      </c>
      <c r="J893" s="17" t="s">
        <v>16682</v>
      </c>
      <c r="K893" s="17" t="s">
        <v>16683</v>
      </c>
      <c r="L893" s="17" t="s">
        <v>16686</v>
      </c>
      <c r="M893" s="17" t="s">
        <v>16691</v>
      </c>
      <c r="N893" s="17" t="s">
        <v>5190</v>
      </c>
      <c r="O893" s="236" t="s">
        <v>5191</v>
      </c>
      <c r="P893" s="17">
        <v>2</v>
      </c>
      <c r="Q893" s="17">
        <v>2</v>
      </c>
      <c r="R893" s="17" t="e">
        <v>#REF!</v>
      </c>
    </row>
    <row r="894" spans="1:18" x14ac:dyDescent="0.45">
      <c r="A894" s="258">
        <v>889</v>
      </c>
      <c r="B894" s="259" t="s">
        <v>16692</v>
      </c>
      <c r="C894" s="263" t="s">
        <v>2088</v>
      </c>
      <c r="D894" s="17" t="s">
        <v>3879</v>
      </c>
      <c r="E894" s="261" t="s">
        <v>20271</v>
      </c>
      <c r="F894" s="234" t="s">
        <v>20281</v>
      </c>
      <c r="G894" s="262">
        <v>3</v>
      </c>
      <c r="H894" s="17" t="s">
        <v>2986</v>
      </c>
      <c r="I894" s="17" t="s">
        <v>553</v>
      </c>
      <c r="J894" s="17" t="s">
        <v>16682</v>
      </c>
      <c r="K894" s="17" t="s">
        <v>16692</v>
      </c>
      <c r="L894" s="17" t="s">
        <v>5190</v>
      </c>
      <c r="M894" s="17" t="s">
        <v>5190</v>
      </c>
      <c r="N894" s="17" t="s">
        <v>5190</v>
      </c>
      <c r="O894" s="236" t="s">
        <v>26520</v>
      </c>
      <c r="P894" s="17">
        <v>0</v>
      </c>
      <c r="Q894" s="17">
        <v>0</v>
      </c>
      <c r="R894" s="17" t="e">
        <v>#REF!</v>
      </c>
    </row>
    <row r="895" spans="1:18" x14ac:dyDescent="0.45">
      <c r="A895" s="258">
        <v>890</v>
      </c>
      <c r="B895" s="259" t="s">
        <v>16693</v>
      </c>
      <c r="C895" s="263" t="s">
        <v>2088</v>
      </c>
      <c r="D895" s="17" t="s">
        <v>3880</v>
      </c>
      <c r="E895" s="261" t="s">
        <v>20270</v>
      </c>
      <c r="F895" s="234" t="s">
        <v>20271</v>
      </c>
      <c r="G895" s="262">
        <v>4</v>
      </c>
      <c r="H895" s="17" t="s">
        <v>2987</v>
      </c>
      <c r="I895" s="17" t="s">
        <v>553</v>
      </c>
      <c r="J895" s="17" t="s">
        <v>16682</v>
      </c>
      <c r="K895" s="17" t="s">
        <v>16692</v>
      </c>
      <c r="L895" s="17" t="s">
        <v>16693</v>
      </c>
      <c r="M895" s="17" t="s">
        <v>5190</v>
      </c>
      <c r="N895" s="17" t="s">
        <v>5190</v>
      </c>
      <c r="O895" s="236" t="s">
        <v>26520</v>
      </c>
      <c r="P895" s="17">
        <v>0</v>
      </c>
      <c r="Q895" s="17">
        <v>0</v>
      </c>
      <c r="R895" s="17" t="e">
        <v>#REF!</v>
      </c>
    </row>
    <row r="896" spans="1:18" x14ac:dyDescent="0.45">
      <c r="A896" s="258">
        <v>891</v>
      </c>
      <c r="B896" s="259" t="s">
        <v>16694</v>
      </c>
      <c r="C896" s="263" t="s">
        <v>2089</v>
      </c>
      <c r="D896" s="17" t="s">
        <v>3881</v>
      </c>
      <c r="E896" s="261" t="s">
        <v>20269</v>
      </c>
      <c r="F896" s="234" t="s">
        <v>20270</v>
      </c>
      <c r="G896" s="262">
        <v>5</v>
      </c>
      <c r="H896" s="17" t="s">
        <v>2988</v>
      </c>
      <c r="I896" s="17" t="s">
        <v>553</v>
      </c>
      <c r="J896" s="17" t="s">
        <v>16682</v>
      </c>
      <c r="K896" s="17" t="s">
        <v>16692</v>
      </c>
      <c r="L896" s="17" t="s">
        <v>16693</v>
      </c>
      <c r="M896" s="17" t="s">
        <v>16694</v>
      </c>
      <c r="N896" s="17" t="s">
        <v>5190</v>
      </c>
      <c r="O896" s="236" t="s">
        <v>5191</v>
      </c>
      <c r="P896" s="17">
        <v>1</v>
      </c>
      <c r="Q896" s="17">
        <v>1</v>
      </c>
      <c r="R896" s="17" t="e">
        <v>#REF!</v>
      </c>
    </row>
    <row r="897" spans="1:18" x14ac:dyDescent="0.45">
      <c r="A897" s="258">
        <v>892</v>
      </c>
      <c r="B897" s="259" t="s">
        <v>16695</v>
      </c>
      <c r="C897" s="263" t="s">
        <v>2090</v>
      </c>
      <c r="D897" s="17" t="s">
        <v>3882</v>
      </c>
      <c r="E897" s="261" t="s">
        <v>20268</v>
      </c>
      <c r="F897" s="234" t="s">
        <v>20270</v>
      </c>
      <c r="G897" s="262">
        <v>5</v>
      </c>
      <c r="H897" s="17" t="s">
        <v>2988</v>
      </c>
      <c r="I897" s="17" t="s">
        <v>553</v>
      </c>
      <c r="J897" s="17" t="s">
        <v>16682</v>
      </c>
      <c r="K897" s="17" t="s">
        <v>16692</v>
      </c>
      <c r="L897" s="17" t="s">
        <v>16693</v>
      </c>
      <c r="M897" s="17" t="s">
        <v>16695</v>
      </c>
      <c r="N897" s="17" t="s">
        <v>5190</v>
      </c>
      <c r="O897" s="236" t="s">
        <v>5191</v>
      </c>
      <c r="P897" s="17">
        <v>1</v>
      </c>
      <c r="Q897" s="17">
        <v>1</v>
      </c>
      <c r="R897" s="17" t="e">
        <v>#REF!</v>
      </c>
    </row>
    <row r="898" spans="1:18" x14ac:dyDescent="0.45">
      <c r="A898" s="258">
        <v>893</v>
      </c>
      <c r="B898" s="259" t="s">
        <v>16696</v>
      </c>
      <c r="C898" s="263" t="s">
        <v>2091</v>
      </c>
      <c r="D898" s="17" t="s">
        <v>3883</v>
      </c>
      <c r="E898" s="261" t="s">
        <v>20267</v>
      </c>
      <c r="F898" s="234" t="s">
        <v>20270</v>
      </c>
      <c r="G898" s="262">
        <v>5</v>
      </c>
      <c r="H898" s="17" t="s">
        <v>2988</v>
      </c>
      <c r="I898" s="17" t="s">
        <v>553</v>
      </c>
      <c r="J898" s="17" t="s">
        <v>16682</v>
      </c>
      <c r="K898" s="17" t="s">
        <v>16692</v>
      </c>
      <c r="L898" s="17" t="s">
        <v>16693</v>
      </c>
      <c r="M898" s="17" t="s">
        <v>16696</v>
      </c>
      <c r="N898" s="17" t="s">
        <v>5190</v>
      </c>
      <c r="O898" s="236" t="s">
        <v>5191</v>
      </c>
      <c r="P898" s="17">
        <v>1</v>
      </c>
      <c r="Q898" s="17">
        <v>1</v>
      </c>
      <c r="R898" s="17" t="e">
        <v>#REF!</v>
      </c>
    </row>
    <row r="899" spans="1:18" x14ac:dyDescent="0.45">
      <c r="A899" s="258">
        <v>894</v>
      </c>
      <c r="B899" s="259" t="s">
        <v>16697</v>
      </c>
      <c r="C899" s="263" t="s">
        <v>2092</v>
      </c>
      <c r="D899" s="17" t="s">
        <v>3884</v>
      </c>
      <c r="E899" s="261" t="s">
        <v>20266</v>
      </c>
      <c r="F899" s="234" t="s">
        <v>20270</v>
      </c>
      <c r="G899" s="262">
        <v>5</v>
      </c>
      <c r="H899" s="17" t="s">
        <v>2988</v>
      </c>
      <c r="I899" s="17" t="s">
        <v>553</v>
      </c>
      <c r="J899" s="17" t="s">
        <v>16682</v>
      </c>
      <c r="K899" s="17" t="s">
        <v>16692</v>
      </c>
      <c r="L899" s="17" t="s">
        <v>16693</v>
      </c>
      <c r="M899" s="17" t="s">
        <v>16697</v>
      </c>
      <c r="N899" s="17" t="s">
        <v>5190</v>
      </c>
      <c r="O899" s="236" t="s">
        <v>5191</v>
      </c>
      <c r="P899" s="17">
        <v>4</v>
      </c>
      <c r="Q899" s="17">
        <v>4</v>
      </c>
      <c r="R899" s="17" t="e">
        <v>#REF!</v>
      </c>
    </row>
    <row r="900" spans="1:18" x14ac:dyDescent="0.45">
      <c r="A900" s="258">
        <v>895</v>
      </c>
      <c r="B900" s="259" t="s">
        <v>16698</v>
      </c>
      <c r="C900" s="263" t="s">
        <v>2093</v>
      </c>
      <c r="D900" s="17" t="s">
        <v>3885</v>
      </c>
      <c r="E900" s="261" t="s">
        <v>20265</v>
      </c>
      <c r="F900" s="234" t="s">
        <v>20281</v>
      </c>
      <c r="G900" s="262">
        <v>3</v>
      </c>
      <c r="H900" s="17" t="s">
        <v>2986</v>
      </c>
      <c r="I900" s="17" t="s">
        <v>553</v>
      </c>
      <c r="J900" s="17" t="s">
        <v>16682</v>
      </c>
      <c r="K900" s="17" t="s">
        <v>16698</v>
      </c>
      <c r="L900" s="17" t="s">
        <v>5190</v>
      </c>
      <c r="M900" s="17" t="s">
        <v>5190</v>
      </c>
      <c r="N900" s="17" t="s">
        <v>5190</v>
      </c>
      <c r="O900" s="236" t="s">
        <v>26520</v>
      </c>
      <c r="P900" s="17">
        <v>0</v>
      </c>
      <c r="Q900" s="17">
        <v>0</v>
      </c>
      <c r="R900" s="17" t="e">
        <v>#REF!</v>
      </c>
    </row>
    <row r="901" spans="1:18" x14ac:dyDescent="0.45">
      <c r="A901" s="258">
        <v>896</v>
      </c>
      <c r="B901" s="259" t="s">
        <v>16699</v>
      </c>
      <c r="C901" s="263" t="s">
        <v>2094</v>
      </c>
      <c r="D901" s="17" t="s">
        <v>3886</v>
      </c>
      <c r="E901" s="261" t="s">
        <v>20264</v>
      </c>
      <c r="F901" s="234" t="s">
        <v>20265</v>
      </c>
      <c r="G901" s="262">
        <v>4</v>
      </c>
      <c r="H901" s="17" t="s">
        <v>2987</v>
      </c>
      <c r="I901" s="17" t="s">
        <v>553</v>
      </c>
      <c r="J901" s="17" t="s">
        <v>16682</v>
      </c>
      <c r="K901" s="17" t="s">
        <v>16698</v>
      </c>
      <c r="L901" s="17" t="s">
        <v>16699</v>
      </c>
      <c r="M901" s="17" t="s">
        <v>5190</v>
      </c>
      <c r="N901" s="17" t="s">
        <v>5190</v>
      </c>
      <c r="O901" s="236" t="s">
        <v>26520</v>
      </c>
      <c r="P901" s="17">
        <v>0</v>
      </c>
      <c r="Q901" s="17">
        <v>0</v>
      </c>
      <c r="R901" s="17" t="e">
        <v>#REF!</v>
      </c>
    </row>
    <row r="902" spans="1:18" x14ac:dyDescent="0.45">
      <c r="A902" s="258">
        <v>897</v>
      </c>
      <c r="B902" s="259" t="s">
        <v>16700</v>
      </c>
      <c r="C902" s="263" t="s">
        <v>2094</v>
      </c>
      <c r="D902" s="17" t="s">
        <v>3887</v>
      </c>
      <c r="E902" s="261" t="s">
        <v>20263</v>
      </c>
      <c r="F902" s="234" t="s">
        <v>20264</v>
      </c>
      <c r="G902" s="262">
        <v>5</v>
      </c>
      <c r="H902" s="17" t="s">
        <v>2988</v>
      </c>
      <c r="I902" s="17" t="s">
        <v>553</v>
      </c>
      <c r="J902" s="17" t="s">
        <v>16682</v>
      </c>
      <c r="K902" s="17" t="s">
        <v>16698</v>
      </c>
      <c r="L902" s="17" t="s">
        <v>16699</v>
      </c>
      <c r="M902" s="17" t="s">
        <v>16700</v>
      </c>
      <c r="N902" s="17" t="s">
        <v>5191</v>
      </c>
      <c r="O902" s="236" t="s">
        <v>5191</v>
      </c>
      <c r="P902" s="17">
        <v>3</v>
      </c>
      <c r="Q902" s="17">
        <v>3</v>
      </c>
      <c r="R902" s="17" t="e">
        <v>#REF!</v>
      </c>
    </row>
    <row r="903" spans="1:18" x14ac:dyDescent="0.45">
      <c r="A903" s="258">
        <v>898</v>
      </c>
      <c r="B903" s="259" t="s">
        <v>16701</v>
      </c>
      <c r="C903" s="263" t="s">
        <v>2095</v>
      </c>
      <c r="D903" s="17" t="s">
        <v>3888</v>
      </c>
      <c r="E903" s="261" t="s">
        <v>20262</v>
      </c>
      <c r="F903" s="234" t="s">
        <v>20265</v>
      </c>
      <c r="G903" s="262">
        <v>4</v>
      </c>
      <c r="H903" s="17" t="s">
        <v>2987</v>
      </c>
      <c r="I903" s="17" t="s">
        <v>553</v>
      </c>
      <c r="J903" s="17" t="s">
        <v>16682</v>
      </c>
      <c r="K903" s="17" t="s">
        <v>16698</v>
      </c>
      <c r="L903" s="17" t="s">
        <v>16701</v>
      </c>
      <c r="M903" s="17" t="s">
        <v>5190</v>
      </c>
      <c r="N903" s="17" t="s">
        <v>5190</v>
      </c>
      <c r="O903" s="236" t="s">
        <v>26520</v>
      </c>
      <c r="P903" s="17">
        <v>0</v>
      </c>
      <c r="Q903" s="17">
        <v>0</v>
      </c>
      <c r="R903" s="17" t="e">
        <v>#REF!</v>
      </c>
    </row>
    <row r="904" spans="1:18" x14ac:dyDescent="0.45">
      <c r="A904" s="258">
        <v>899</v>
      </c>
      <c r="B904" s="259" t="s">
        <v>16702</v>
      </c>
      <c r="C904" s="263" t="s">
        <v>2095</v>
      </c>
      <c r="D904" s="17" t="s">
        <v>3889</v>
      </c>
      <c r="E904" s="261" t="s">
        <v>20261</v>
      </c>
      <c r="F904" s="234" t="s">
        <v>20262</v>
      </c>
      <c r="G904" s="262">
        <v>5</v>
      </c>
      <c r="H904" s="17" t="s">
        <v>2988</v>
      </c>
      <c r="I904" s="17" t="s">
        <v>553</v>
      </c>
      <c r="J904" s="17" t="s">
        <v>16682</v>
      </c>
      <c r="K904" s="17" t="s">
        <v>16698</v>
      </c>
      <c r="L904" s="17" t="s">
        <v>16701</v>
      </c>
      <c r="M904" s="17" t="s">
        <v>16702</v>
      </c>
      <c r="N904" s="17" t="s">
        <v>5191</v>
      </c>
      <c r="O904" s="236" t="s">
        <v>5191</v>
      </c>
      <c r="P904" s="17">
        <v>5</v>
      </c>
      <c r="Q904" s="17">
        <v>5</v>
      </c>
      <c r="R904" s="17" t="e">
        <v>#REF!</v>
      </c>
    </row>
    <row r="905" spans="1:18" x14ac:dyDescent="0.45">
      <c r="A905" s="258">
        <v>900</v>
      </c>
      <c r="B905" s="259" t="s">
        <v>16703</v>
      </c>
      <c r="C905" s="263" t="s">
        <v>2096</v>
      </c>
      <c r="D905" s="17" t="s">
        <v>3890</v>
      </c>
      <c r="E905" s="261" t="s">
        <v>20260</v>
      </c>
      <c r="F905" s="234" t="s">
        <v>20882</v>
      </c>
      <c r="G905" s="262">
        <v>2</v>
      </c>
      <c r="H905" s="17" t="s">
        <v>2985</v>
      </c>
      <c r="I905" s="17" t="s">
        <v>553</v>
      </c>
      <c r="J905" s="17" t="s">
        <v>16703</v>
      </c>
      <c r="K905" s="17" t="s">
        <v>5190</v>
      </c>
      <c r="L905" s="17" t="s">
        <v>5190</v>
      </c>
      <c r="M905" s="17" t="s">
        <v>5190</v>
      </c>
      <c r="N905" s="17" t="s">
        <v>5190</v>
      </c>
      <c r="O905" s="236" t="s">
        <v>26520</v>
      </c>
      <c r="P905" s="17">
        <v>0</v>
      </c>
      <c r="Q905" s="17">
        <v>0</v>
      </c>
      <c r="R905" s="17" t="e">
        <v>#REF!</v>
      </c>
    </row>
    <row r="906" spans="1:18" x14ac:dyDescent="0.45">
      <c r="A906" s="258">
        <v>901</v>
      </c>
      <c r="B906" s="259" t="s">
        <v>16704</v>
      </c>
      <c r="C906" s="263" t="s">
        <v>2097</v>
      </c>
      <c r="D906" s="17" t="s">
        <v>3891</v>
      </c>
      <c r="E906" s="261" t="s">
        <v>20259</v>
      </c>
      <c r="F906" s="234" t="s">
        <v>20260</v>
      </c>
      <c r="G906" s="262">
        <v>3</v>
      </c>
      <c r="H906" s="17" t="s">
        <v>2986</v>
      </c>
      <c r="I906" s="17" t="s">
        <v>553</v>
      </c>
      <c r="J906" s="17" t="s">
        <v>16703</v>
      </c>
      <c r="K906" s="17" t="s">
        <v>16704</v>
      </c>
      <c r="L906" s="17" t="s">
        <v>5190</v>
      </c>
      <c r="M906" s="17" t="s">
        <v>5190</v>
      </c>
      <c r="N906" s="17" t="s">
        <v>5190</v>
      </c>
      <c r="O906" s="236" t="s">
        <v>26520</v>
      </c>
      <c r="P906" s="17">
        <v>0</v>
      </c>
      <c r="Q906" s="17">
        <v>0</v>
      </c>
      <c r="R906" s="17" t="e">
        <v>#REF!</v>
      </c>
    </row>
    <row r="907" spans="1:18" x14ac:dyDescent="0.45">
      <c r="A907" s="258">
        <v>902</v>
      </c>
      <c r="B907" s="259" t="s">
        <v>16705</v>
      </c>
      <c r="C907" s="263" t="s">
        <v>2097</v>
      </c>
      <c r="D907" s="17" t="s">
        <v>3892</v>
      </c>
      <c r="E907" s="261" t="s">
        <v>20258</v>
      </c>
      <c r="F907" s="234" t="s">
        <v>20259</v>
      </c>
      <c r="G907" s="262">
        <v>4</v>
      </c>
      <c r="H907" s="17" t="s">
        <v>2987</v>
      </c>
      <c r="I907" s="17" t="s">
        <v>553</v>
      </c>
      <c r="J907" s="17" t="s">
        <v>16703</v>
      </c>
      <c r="K907" s="17" t="s">
        <v>16704</v>
      </c>
      <c r="L907" s="17" t="s">
        <v>16705</v>
      </c>
      <c r="M907" s="17" t="s">
        <v>5190</v>
      </c>
      <c r="N907" s="17" t="s">
        <v>5190</v>
      </c>
      <c r="O907" s="236" t="s">
        <v>26520</v>
      </c>
      <c r="P907" s="17">
        <v>0</v>
      </c>
      <c r="Q907" s="17">
        <v>0</v>
      </c>
      <c r="R907" s="17" t="e">
        <v>#REF!</v>
      </c>
    </row>
    <row r="908" spans="1:18" x14ac:dyDescent="0.45">
      <c r="A908" s="258">
        <v>903</v>
      </c>
      <c r="B908" s="259" t="s">
        <v>16706</v>
      </c>
      <c r="C908" s="263" t="s">
        <v>2098</v>
      </c>
      <c r="D908" s="17" t="s">
        <v>3893</v>
      </c>
      <c r="E908" s="261" t="s">
        <v>20257</v>
      </c>
      <c r="F908" s="234" t="s">
        <v>20258</v>
      </c>
      <c r="G908" s="262">
        <v>5</v>
      </c>
      <c r="H908" s="17" t="s">
        <v>2988</v>
      </c>
      <c r="I908" s="17" t="s">
        <v>553</v>
      </c>
      <c r="J908" s="17" t="s">
        <v>16703</v>
      </c>
      <c r="K908" s="17" t="s">
        <v>16704</v>
      </c>
      <c r="L908" s="17" t="s">
        <v>16705</v>
      </c>
      <c r="M908" s="17" t="s">
        <v>16706</v>
      </c>
      <c r="N908" s="17" t="s">
        <v>5190</v>
      </c>
      <c r="O908" s="236" t="s">
        <v>5191</v>
      </c>
      <c r="P908" s="17">
        <v>1</v>
      </c>
      <c r="Q908" s="17">
        <v>1</v>
      </c>
      <c r="R908" s="17" t="e">
        <v>#REF!</v>
      </c>
    </row>
    <row r="909" spans="1:18" x14ac:dyDescent="0.45">
      <c r="A909" s="258">
        <v>904</v>
      </c>
      <c r="B909" s="259" t="s">
        <v>16707</v>
      </c>
      <c r="C909" s="263" t="s">
        <v>2099</v>
      </c>
      <c r="D909" s="17" t="s">
        <v>3894</v>
      </c>
      <c r="E909" s="261" t="s">
        <v>20256</v>
      </c>
      <c r="F909" s="234" t="s">
        <v>20258</v>
      </c>
      <c r="G909" s="262">
        <v>5</v>
      </c>
      <c r="H909" s="17" t="s">
        <v>2988</v>
      </c>
      <c r="I909" s="17" t="s">
        <v>553</v>
      </c>
      <c r="J909" s="17" t="s">
        <v>16703</v>
      </c>
      <c r="K909" s="17" t="s">
        <v>16704</v>
      </c>
      <c r="L909" s="17" t="s">
        <v>16705</v>
      </c>
      <c r="M909" s="17" t="s">
        <v>16707</v>
      </c>
      <c r="N909" s="17" t="s">
        <v>5190</v>
      </c>
      <c r="O909" s="236" t="s">
        <v>5191</v>
      </c>
      <c r="P909" s="17">
        <v>5</v>
      </c>
      <c r="Q909" s="17">
        <v>5</v>
      </c>
      <c r="R909" s="17" t="e">
        <v>#REF!</v>
      </c>
    </row>
    <row r="910" spans="1:18" x14ac:dyDescent="0.45">
      <c r="A910" s="258">
        <v>905</v>
      </c>
      <c r="B910" s="259" t="s">
        <v>16708</v>
      </c>
      <c r="C910" s="263" t="s">
        <v>2100</v>
      </c>
      <c r="D910" s="17" t="s">
        <v>3895</v>
      </c>
      <c r="E910" s="261" t="s">
        <v>20255</v>
      </c>
      <c r="F910" s="234" t="s">
        <v>20258</v>
      </c>
      <c r="G910" s="262">
        <v>5</v>
      </c>
      <c r="H910" s="17" t="s">
        <v>2988</v>
      </c>
      <c r="I910" s="17" t="s">
        <v>553</v>
      </c>
      <c r="J910" s="17" t="s">
        <v>16703</v>
      </c>
      <c r="K910" s="17" t="s">
        <v>16704</v>
      </c>
      <c r="L910" s="17" t="s">
        <v>16705</v>
      </c>
      <c r="M910" s="17" t="s">
        <v>16708</v>
      </c>
      <c r="N910" s="17" t="s">
        <v>5190</v>
      </c>
      <c r="O910" s="236" t="s">
        <v>5191</v>
      </c>
      <c r="P910" s="17">
        <v>1</v>
      </c>
      <c r="Q910" s="17">
        <v>1</v>
      </c>
      <c r="R910" s="17" t="e">
        <v>#REF!</v>
      </c>
    </row>
    <row r="911" spans="1:18" x14ac:dyDescent="0.45">
      <c r="A911" s="258">
        <v>906</v>
      </c>
      <c r="B911" s="259" t="s">
        <v>16709</v>
      </c>
      <c r="C911" s="263" t="s">
        <v>2101</v>
      </c>
      <c r="D911" s="17" t="s">
        <v>3896</v>
      </c>
      <c r="E911" s="261" t="s">
        <v>20254</v>
      </c>
      <c r="F911" s="234" t="s">
        <v>20258</v>
      </c>
      <c r="G911" s="262">
        <v>5</v>
      </c>
      <c r="H911" s="17" t="s">
        <v>2988</v>
      </c>
      <c r="I911" s="17" t="s">
        <v>553</v>
      </c>
      <c r="J911" s="17" t="s">
        <v>16703</v>
      </c>
      <c r="K911" s="17" t="s">
        <v>16704</v>
      </c>
      <c r="L911" s="17" t="s">
        <v>16705</v>
      </c>
      <c r="M911" s="17" t="s">
        <v>16709</v>
      </c>
      <c r="N911" s="17" t="s">
        <v>5190</v>
      </c>
      <c r="O911" s="236" t="s">
        <v>5191</v>
      </c>
      <c r="P911" s="17">
        <v>1</v>
      </c>
      <c r="Q911" s="17">
        <v>1</v>
      </c>
      <c r="R911" s="17" t="e">
        <v>#REF!</v>
      </c>
    </row>
    <row r="912" spans="1:18" x14ac:dyDescent="0.45">
      <c r="A912" s="258">
        <v>907</v>
      </c>
      <c r="B912" s="259" t="s">
        <v>16710</v>
      </c>
      <c r="C912" s="263" t="s">
        <v>2102</v>
      </c>
      <c r="D912" s="17" t="s">
        <v>3897</v>
      </c>
      <c r="E912" s="261" t="s">
        <v>20253</v>
      </c>
      <c r="F912" s="234" t="s">
        <v>20258</v>
      </c>
      <c r="G912" s="262">
        <v>5</v>
      </c>
      <c r="H912" s="17" t="s">
        <v>2988</v>
      </c>
      <c r="I912" s="17" t="s">
        <v>553</v>
      </c>
      <c r="J912" s="17" t="s">
        <v>16703</v>
      </c>
      <c r="K912" s="17" t="s">
        <v>16704</v>
      </c>
      <c r="L912" s="17" t="s">
        <v>16705</v>
      </c>
      <c r="M912" s="17" t="s">
        <v>16710</v>
      </c>
      <c r="N912" s="17" t="s">
        <v>5190</v>
      </c>
      <c r="O912" s="236" t="s">
        <v>5191</v>
      </c>
      <c r="P912" s="17">
        <v>1</v>
      </c>
      <c r="Q912" s="17">
        <v>1</v>
      </c>
      <c r="R912" s="17" t="e">
        <v>#REF!</v>
      </c>
    </row>
    <row r="913" spans="1:18" x14ac:dyDescent="0.45">
      <c r="A913" s="258">
        <v>908</v>
      </c>
      <c r="B913" s="259" t="s">
        <v>16711</v>
      </c>
      <c r="C913" s="263" t="s">
        <v>2103</v>
      </c>
      <c r="D913" s="17" t="s">
        <v>3898</v>
      </c>
      <c r="E913" s="261" t="s">
        <v>20252</v>
      </c>
      <c r="F913" s="234" t="s">
        <v>20260</v>
      </c>
      <c r="G913" s="262">
        <v>3</v>
      </c>
      <c r="H913" s="17" t="s">
        <v>2986</v>
      </c>
      <c r="I913" s="17" t="s">
        <v>553</v>
      </c>
      <c r="J913" s="17" t="s">
        <v>16703</v>
      </c>
      <c r="K913" s="17" t="s">
        <v>16711</v>
      </c>
      <c r="L913" s="17" t="s">
        <v>5190</v>
      </c>
      <c r="M913" s="17" t="s">
        <v>5190</v>
      </c>
      <c r="N913" s="17" t="s">
        <v>5190</v>
      </c>
      <c r="O913" s="236" t="s">
        <v>26520</v>
      </c>
      <c r="P913" s="17">
        <v>0</v>
      </c>
      <c r="Q913" s="17">
        <v>0</v>
      </c>
      <c r="R913" s="17" t="e">
        <v>#REF!</v>
      </c>
    </row>
    <row r="914" spans="1:18" x14ac:dyDescent="0.45">
      <c r="A914" s="258">
        <v>909</v>
      </c>
      <c r="B914" s="259" t="s">
        <v>16712</v>
      </c>
      <c r="C914" s="263" t="s">
        <v>2104</v>
      </c>
      <c r="D914" s="17" t="s">
        <v>3899</v>
      </c>
      <c r="E914" s="261" t="s">
        <v>20251</v>
      </c>
      <c r="F914" s="234" t="s">
        <v>20252</v>
      </c>
      <c r="G914" s="262">
        <v>4</v>
      </c>
      <c r="H914" s="17" t="s">
        <v>2987</v>
      </c>
      <c r="I914" s="17" t="s">
        <v>553</v>
      </c>
      <c r="J914" s="17" t="s">
        <v>16703</v>
      </c>
      <c r="K914" s="17" t="s">
        <v>16711</v>
      </c>
      <c r="L914" s="17" t="s">
        <v>16712</v>
      </c>
      <c r="M914" s="17" t="s">
        <v>5190</v>
      </c>
      <c r="N914" s="17" t="s">
        <v>5190</v>
      </c>
      <c r="O914" s="236" t="s">
        <v>26520</v>
      </c>
      <c r="P914" s="17">
        <v>0</v>
      </c>
      <c r="Q914" s="17">
        <v>0</v>
      </c>
      <c r="R914" s="17" t="e">
        <v>#REF!</v>
      </c>
    </row>
    <row r="915" spans="1:18" x14ac:dyDescent="0.45">
      <c r="A915" s="258">
        <v>910</v>
      </c>
      <c r="B915" s="259" t="s">
        <v>16713</v>
      </c>
      <c r="C915" s="263" t="s">
        <v>2105</v>
      </c>
      <c r="D915" s="17" t="s">
        <v>3900</v>
      </c>
      <c r="E915" s="261" t="s">
        <v>20250</v>
      </c>
      <c r="F915" s="234" t="s">
        <v>20251</v>
      </c>
      <c r="G915" s="262">
        <v>5</v>
      </c>
      <c r="H915" s="17" t="s">
        <v>2988</v>
      </c>
      <c r="I915" s="17" t="s">
        <v>553</v>
      </c>
      <c r="J915" s="17" t="s">
        <v>16703</v>
      </c>
      <c r="K915" s="17" t="s">
        <v>16711</v>
      </c>
      <c r="L915" s="17" t="s">
        <v>16712</v>
      </c>
      <c r="M915" s="17" t="s">
        <v>16713</v>
      </c>
      <c r="N915" s="17" t="s">
        <v>5191</v>
      </c>
      <c r="O915" s="236" t="s">
        <v>5191</v>
      </c>
      <c r="P915" s="17">
        <v>4</v>
      </c>
      <c r="Q915" s="17">
        <v>4</v>
      </c>
      <c r="R915" s="17" t="e">
        <v>#REF!</v>
      </c>
    </row>
    <row r="916" spans="1:18" x14ac:dyDescent="0.45">
      <c r="A916" s="258">
        <v>911</v>
      </c>
      <c r="B916" s="259" t="s">
        <v>16714</v>
      </c>
      <c r="C916" s="263" t="s">
        <v>2106</v>
      </c>
      <c r="D916" s="17" t="s">
        <v>3901</v>
      </c>
      <c r="E916" s="261" t="s">
        <v>20249</v>
      </c>
      <c r="F916" s="234" t="s">
        <v>20252</v>
      </c>
      <c r="G916" s="262">
        <v>4</v>
      </c>
      <c r="H916" s="17" t="s">
        <v>2987</v>
      </c>
      <c r="I916" s="17" t="s">
        <v>553</v>
      </c>
      <c r="J916" s="17" t="s">
        <v>16703</v>
      </c>
      <c r="K916" s="17" t="s">
        <v>16711</v>
      </c>
      <c r="L916" s="17" t="s">
        <v>16714</v>
      </c>
      <c r="M916" s="17" t="s">
        <v>5190</v>
      </c>
      <c r="N916" s="17" t="s">
        <v>5190</v>
      </c>
      <c r="O916" s="236" t="s">
        <v>26520</v>
      </c>
      <c r="P916" s="17">
        <v>0</v>
      </c>
      <c r="Q916" s="17">
        <v>0</v>
      </c>
      <c r="R916" s="17" t="e">
        <v>#REF!</v>
      </c>
    </row>
    <row r="917" spans="1:18" x14ac:dyDescent="0.45">
      <c r="A917" s="258">
        <v>912</v>
      </c>
      <c r="B917" s="259" t="s">
        <v>16715</v>
      </c>
      <c r="C917" s="263" t="s">
        <v>2106</v>
      </c>
      <c r="D917" s="17" t="s">
        <v>3902</v>
      </c>
      <c r="E917" s="261" t="s">
        <v>20248</v>
      </c>
      <c r="F917" s="234" t="s">
        <v>20249</v>
      </c>
      <c r="G917" s="262">
        <v>5</v>
      </c>
      <c r="H917" s="17" t="s">
        <v>2988</v>
      </c>
      <c r="I917" s="17" t="s">
        <v>553</v>
      </c>
      <c r="J917" s="17" t="s">
        <v>16703</v>
      </c>
      <c r="K917" s="17" t="s">
        <v>16711</v>
      </c>
      <c r="L917" s="17" t="s">
        <v>16714</v>
      </c>
      <c r="M917" s="17" t="s">
        <v>16715</v>
      </c>
      <c r="N917" s="17" t="s">
        <v>5191</v>
      </c>
      <c r="O917" s="236" t="s">
        <v>5191</v>
      </c>
      <c r="P917" s="17">
        <v>5</v>
      </c>
      <c r="Q917" s="17">
        <v>5</v>
      </c>
      <c r="R917" s="17" t="e">
        <v>#REF!</v>
      </c>
    </row>
    <row r="918" spans="1:18" x14ac:dyDescent="0.45">
      <c r="A918" s="258">
        <v>913</v>
      </c>
      <c r="B918" s="259" t="s">
        <v>16716</v>
      </c>
      <c r="C918" s="263" t="s">
        <v>2107</v>
      </c>
      <c r="D918" s="17" t="s">
        <v>3903</v>
      </c>
      <c r="E918" s="261" t="s">
        <v>20247</v>
      </c>
      <c r="F918" s="234" t="s">
        <v>20252</v>
      </c>
      <c r="G918" s="262">
        <v>4</v>
      </c>
      <c r="H918" s="17" t="s">
        <v>2987</v>
      </c>
      <c r="I918" s="17" t="s">
        <v>553</v>
      </c>
      <c r="J918" s="17" t="s">
        <v>16703</v>
      </c>
      <c r="K918" s="17" t="s">
        <v>16711</v>
      </c>
      <c r="L918" s="17" t="s">
        <v>16716</v>
      </c>
      <c r="M918" s="17" t="s">
        <v>5190</v>
      </c>
      <c r="N918" s="17" t="s">
        <v>5190</v>
      </c>
      <c r="O918" s="236" t="s">
        <v>26520</v>
      </c>
      <c r="P918" s="17">
        <v>0</v>
      </c>
      <c r="Q918" s="17">
        <v>0</v>
      </c>
      <c r="R918" s="17" t="e">
        <v>#REF!</v>
      </c>
    </row>
    <row r="919" spans="1:18" x14ac:dyDescent="0.45">
      <c r="A919" s="258">
        <v>914</v>
      </c>
      <c r="B919" s="259" t="s">
        <v>16717</v>
      </c>
      <c r="C919" s="263" t="s">
        <v>2107</v>
      </c>
      <c r="D919" s="17" t="s">
        <v>3904</v>
      </c>
      <c r="E919" s="261" t="s">
        <v>20246</v>
      </c>
      <c r="F919" s="234" t="s">
        <v>20247</v>
      </c>
      <c r="G919" s="262">
        <v>5</v>
      </c>
      <c r="H919" s="17" t="s">
        <v>2988</v>
      </c>
      <c r="I919" s="17" t="s">
        <v>553</v>
      </c>
      <c r="J919" s="17" t="s">
        <v>16703</v>
      </c>
      <c r="K919" s="17" t="s">
        <v>16711</v>
      </c>
      <c r="L919" s="17" t="s">
        <v>16716</v>
      </c>
      <c r="M919" s="17" t="s">
        <v>16717</v>
      </c>
      <c r="N919" s="17" t="s">
        <v>5191</v>
      </c>
      <c r="O919" s="236" t="s">
        <v>5191</v>
      </c>
      <c r="P919" s="17">
        <v>4</v>
      </c>
      <c r="Q919" s="17">
        <v>4</v>
      </c>
      <c r="R919" s="17" t="e">
        <v>#REF!</v>
      </c>
    </row>
    <row r="920" spans="1:18" x14ac:dyDescent="0.45">
      <c r="A920" s="258">
        <v>915</v>
      </c>
      <c r="B920" s="259" t="s">
        <v>16718</v>
      </c>
      <c r="C920" s="263" t="s">
        <v>2108</v>
      </c>
      <c r="D920" s="17" t="s">
        <v>3905</v>
      </c>
      <c r="E920" s="261" t="s">
        <v>20245</v>
      </c>
      <c r="F920" s="234" t="s">
        <v>20252</v>
      </c>
      <c r="G920" s="262">
        <v>4</v>
      </c>
      <c r="H920" s="17" t="s">
        <v>2987</v>
      </c>
      <c r="I920" s="17" t="s">
        <v>553</v>
      </c>
      <c r="J920" s="17" t="s">
        <v>16703</v>
      </c>
      <c r="K920" s="17" t="s">
        <v>16711</v>
      </c>
      <c r="L920" s="17" t="s">
        <v>16718</v>
      </c>
      <c r="M920" s="17" t="s">
        <v>5190</v>
      </c>
      <c r="N920" s="17" t="s">
        <v>5190</v>
      </c>
      <c r="O920" s="236" t="s">
        <v>26520</v>
      </c>
      <c r="P920" s="17">
        <v>0</v>
      </c>
      <c r="Q920" s="17">
        <v>0</v>
      </c>
      <c r="R920" s="17" t="e">
        <v>#REF!</v>
      </c>
    </row>
    <row r="921" spans="1:18" x14ac:dyDescent="0.45">
      <c r="A921" s="258">
        <v>916</v>
      </c>
      <c r="B921" s="259" t="s">
        <v>16719</v>
      </c>
      <c r="C921" s="263" t="s">
        <v>2108</v>
      </c>
      <c r="D921" s="17" t="s">
        <v>3906</v>
      </c>
      <c r="E921" s="261" t="s">
        <v>20244</v>
      </c>
      <c r="F921" s="234" t="s">
        <v>20245</v>
      </c>
      <c r="G921" s="262">
        <v>5</v>
      </c>
      <c r="H921" s="17" t="s">
        <v>2988</v>
      </c>
      <c r="I921" s="17" t="s">
        <v>553</v>
      </c>
      <c r="J921" s="17" t="s">
        <v>16703</v>
      </c>
      <c r="K921" s="17" t="s">
        <v>16711</v>
      </c>
      <c r="L921" s="17" t="s">
        <v>16718</v>
      </c>
      <c r="M921" s="17" t="s">
        <v>16719</v>
      </c>
      <c r="N921" s="17" t="s">
        <v>5191</v>
      </c>
      <c r="O921" s="236" t="s">
        <v>5191</v>
      </c>
      <c r="P921" s="17">
        <v>8</v>
      </c>
      <c r="Q921" s="17">
        <v>8</v>
      </c>
      <c r="R921" s="17" t="e">
        <v>#REF!</v>
      </c>
    </row>
    <row r="922" spans="1:18" x14ac:dyDescent="0.45">
      <c r="A922" s="258">
        <v>917</v>
      </c>
      <c r="B922" s="259" t="s">
        <v>16720</v>
      </c>
      <c r="C922" s="263" t="s">
        <v>2109</v>
      </c>
      <c r="D922" s="17" t="s">
        <v>3907</v>
      </c>
      <c r="E922" s="261" t="s">
        <v>20243</v>
      </c>
      <c r="F922" s="234" t="s">
        <v>20252</v>
      </c>
      <c r="G922" s="262">
        <v>4</v>
      </c>
      <c r="H922" s="17" t="s">
        <v>2987</v>
      </c>
      <c r="I922" s="17" t="s">
        <v>553</v>
      </c>
      <c r="J922" s="17" t="s">
        <v>16703</v>
      </c>
      <c r="K922" s="17" t="s">
        <v>16711</v>
      </c>
      <c r="L922" s="17" t="s">
        <v>16720</v>
      </c>
      <c r="M922" s="17" t="s">
        <v>5190</v>
      </c>
      <c r="N922" s="17" t="s">
        <v>5190</v>
      </c>
      <c r="O922" s="236" t="s">
        <v>26520</v>
      </c>
      <c r="P922" s="17">
        <v>0</v>
      </c>
      <c r="Q922" s="17">
        <v>0</v>
      </c>
      <c r="R922" s="17" t="e">
        <v>#REF!</v>
      </c>
    </row>
    <row r="923" spans="1:18" x14ac:dyDescent="0.45">
      <c r="A923" s="258">
        <v>918</v>
      </c>
      <c r="B923" s="259" t="s">
        <v>16721</v>
      </c>
      <c r="C923" s="263" t="s">
        <v>2109</v>
      </c>
      <c r="D923" s="17" t="s">
        <v>3908</v>
      </c>
      <c r="E923" s="261" t="s">
        <v>20242</v>
      </c>
      <c r="F923" s="234" t="s">
        <v>20243</v>
      </c>
      <c r="G923" s="262">
        <v>5</v>
      </c>
      <c r="H923" s="17" t="s">
        <v>2988</v>
      </c>
      <c r="I923" s="17" t="s">
        <v>553</v>
      </c>
      <c r="J923" s="17" t="s">
        <v>16703</v>
      </c>
      <c r="K923" s="17" t="s">
        <v>16711</v>
      </c>
      <c r="L923" s="17" t="s">
        <v>16720</v>
      </c>
      <c r="M923" s="17" t="s">
        <v>16721</v>
      </c>
      <c r="N923" s="17" t="s">
        <v>5191</v>
      </c>
      <c r="O923" s="236" t="s">
        <v>5191</v>
      </c>
      <c r="P923" s="17">
        <v>5</v>
      </c>
      <c r="Q923" s="17">
        <v>5</v>
      </c>
      <c r="R923" s="17" t="e">
        <v>#REF!</v>
      </c>
    </row>
    <row r="924" spans="1:18" x14ac:dyDescent="0.45">
      <c r="A924" s="258">
        <v>919</v>
      </c>
      <c r="B924" s="259" t="s">
        <v>16722</v>
      </c>
      <c r="C924" s="263" t="s">
        <v>2110</v>
      </c>
      <c r="D924" s="17" t="s">
        <v>3909</v>
      </c>
      <c r="E924" s="261" t="s">
        <v>20241</v>
      </c>
      <c r="F924" s="234" t="s">
        <v>20252</v>
      </c>
      <c r="G924" s="262">
        <v>4</v>
      </c>
      <c r="H924" s="17" t="s">
        <v>2987</v>
      </c>
      <c r="I924" s="17" t="s">
        <v>553</v>
      </c>
      <c r="J924" s="17" t="s">
        <v>16703</v>
      </c>
      <c r="K924" s="17" t="s">
        <v>16711</v>
      </c>
      <c r="L924" s="17" t="s">
        <v>16722</v>
      </c>
      <c r="M924" s="17" t="s">
        <v>5190</v>
      </c>
      <c r="N924" s="17" t="s">
        <v>5190</v>
      </c>
      <c r="O924" s="236" t="s">
        <v>26520</v>
      </c>
      <c r="P924" s="17">
        <v>0</v>
      </c>
      <c r="Q924" s="17">
        <v>0</v>
      </c>
      <c r="R924" s="17" t="e">
        <v>#REF!</v>
      </c>
    </row>
    <row r="925" spans="1:18" x14ac:dyDescent="0.45">
      <c r="A925" s="258">
        <v>920</v>
      </c>
      <c r="B925" s="259" t="s">
        <v>16723</v>
      </c>
      <c r="C925" s="263" t="s">
        <v>2111</v>
      </c>
      <c r="D925" s="17" t="s">
        <v>3910</v>
      </c>
      <c r="E925" s="261" t="s">
        <v>20240</v>
      </c>
      <c r="F925" s="234" t="s">
        <v>20241</v>
      </c>
      <c r="G925" s="262">
        <v>5</v>
      </c>
      <c r="H925" s="17" t="s">
        <v>2988</v>
      </c>
      <c r="I925" s="17" t="s">
        <v>553</v>
      </c>
      <c r="J925" s="17" t="s">
        <v>16703</v>
      </c>
      <c r="K925" s="17" t="s">
        <v>16711</v>
      </c>
      <c r="L925" s="17" t="s">
        <v>16722</v>
      </c>
      <c r="M925" s="17" t="s">
        <v>16723</v>
      </c>
      <c r="N925" s="17" t="s">
        <v>5190</v>
      </c>
      <c r="O925" s="236" t="s">
        <v>5191</v>
      </c>
      <c r="P925" s="17">
        <v>8</v>
      </c>
      <c r="Q925" s="17">
        <v>8</v>
      </c>
      <c r="R925" s="17" t="e">
        <v>#REF!</v>
      </c>
    </row>
    <row r="926" spans="1:18" x14ac:dyDescent="0.45">
      <c r="A926" s="258">
        <v>921</v>
      </c>
      <c r="B926" s="259" t="s">
        <v>16724</v>
      </c>
      <c r="C926" s="263" t="s">
        <v>2112</v>
      </c>
      <c r="D926" s="17" t="s">
        <v>3911</v>
      </c>
      <c r="E926" s="261" t="s">
        <v>20239</v>
      </c>
      <c r="F926" s="234" t="s">
        <v>20241</v>
      </c>
      <c r="G926" s="262">
        <v>5</v>
      </c>
      <c r="H926" s="17" t="s">
        <v>2988</v>
      </c>
      <c r="I926" s="17" t="s">
        <v>553</v>
      </c>
      <c r="J926" s="17" t="s">
        <v>16703</v>
      </c>
      <c r="K926" s="17" t="s">
        <v>16711</v>
      </c>
      <c r="L926" s="17" t="s">
        <v>16722</v>
      </c>
      <c r="M926" s="17" t="s">
        <v>16724</v>
      </c>
      <c r="N926" s="17" t="s">
        <v>5190</v>
      </c>
      <c r="O926" s="236" t="s">
        <v>5191</v>
      </c>
      <c r="P926" s="17">
        <v>1</v>
      </c>
      <c r="Q926" s="17">
        <v>1</v>
      </c>
      <c r="R926" s="17" t="e">
        <v>#REF!</v>
      </c>
    </row>
    <row r="927" spans="1:18" x14ac:dyDescent="0.45">
      <c r="A927" s="258">
        <v>922</v>
      </c>
      <c r="B927" s="259" t="s">
        <v>16725</v>
      </c>
      <c r="C927" s="263" t="s">
        <v>2113</v>
      </c>
      <c r="D927" s="17" t="s">
        <v>3912</v>
      </c>
      <c r="E927" s="261" t="s">
        <v>20238</v>
      </c>
      <c r="F927" s="234" t="s">
        <v>20241</v>
      </c>
      <c r="G927" s="262">
        <v>5</v>
      </c>
      <c r="H927" s="17" t="s">
        <v>2988</v>
      </c>
      <c r="I927" s="17" t="s">
        <v>553</v>
      </c>
      <c r="J927" s="17" t="s">
        <v>16703</v>
      </c>
      <c r="K927" s="17" t="s">
        <v>16711</v>
      </c>
      <c r="L927" s="17" t="s">
        <v>16722</v>
      </c>
      <c r="M927" s="17" t="s">
        <v>16725</v>
      </c>
      <c r="N927" s="17" t="s">
        <v>5190</v>
      </c>
      <c r="O927" s="236" t="s">
        <v>5191</v>
      </c>
      <c r="P927" s="17">
        <v>3</v>
      </c>
      <c r="Q927" s="17">
        <v>3</v>
      </c>
      <c r="R927" s="17" t="e">
        <v>#REF!</v>
      </c>
    </row>
    <row r="928" spans="1:18" x14ac:dyDescent="0.45">
      <c r="A928" s="258">
        <v>923</v>
      </c>
      <c r="B928" s="259" t="s">
        <v>16726</v>
      </c>
      <c r="C928" s="263" t="s">
        <v>2114</v>
      </c>
      <c r="D928" s="17" t="s">
        <v>3913</v>
      </c>
      <c r="E928" s="261" t="s">
        <v>20237</v>
      </c>
      <c r="F928" s="234" t="s">
        <v>20241</v>
      </c>
      <c r="G928" s="262">
        <v>5</v>
      </c>
      <c r="H928" s="17" t="s">
        <v>2988</v>
      </c>
      <c r="I928" s="17" t="s">
        <v>553</v>
      </c>
      <c r="J928" s="17" t="s">
        <v>16703</v>
      </c>
      <c r="K928" s="17" t="s">
        <v>16711</v>
      </c>
      <c r="L928" s="17" t="s">
        <v>16722</v>
      </c>
      <c r="M928" s="17" t="s">
        <v>16726</v>
      </c>
      <c r="N928" s="17" t="s">
        <v>5190</v>
      </c>
      <c r="O928" s="236" t="s">
        <v>5191</v>
      </c>
      <c r="P928" s="17">
        <v>1</v>
      </c>
      <c r="Q928" s="17">
        <v>1</v>
      </c>
      <c r="R928" s="17" t="e">
        <v>#REF!</v>
      </c>
    </row>
    <row r="929" spans="1:18" x14ac:dyDescent="0.45">
      <c r="A929" s="258">
        <v>924</v>
      </c>
      <c r="B929" s="259" t="s">
        <v>16727</v>
      </c>
      <c r="C929" s="263" t="s">
        <v>2115</v>
      </c>
      <c r="D929" s="17" t="s">
        <v>3914</v>
      </c>
      <c r="E929" s="261" t="s">
        <v>20236</v>
      </c>
      <c r="F929" s="234" t="s">
        <v>20241</v>
      </c>
      <c r="G929" s="262">
        <v>5</v>
      </c>
      <c r="H929" s="17" t="s">
        <v>2988</v>
      </c>
      <c r="I929" s="17" t="s">
        <v>553</v>
      </c>
      <c r="J929" s="17" t="s">
        <v>16703</v>
      </c>
      <c r="K929" s="17" t="s">
        <v>16711</v>
      </c>
      <c r="L929" s="17" t="s">
        <v>16722</v>
      </c>
      <c r="M929" s="17" t="s">
        <v>16727</v>
      </c>
      <c r="N929" s="17" t="s">
        <v>5190</v>
      </c>
      <c r="O929" s="236" t="s">
        <v>5191</v>
      </c>
      <c r="P929" s="17">
        <v>1</v>
      </c>
      <c r="Q929" s="17">
        <v>1</v>
      </c>
      <c r="R929" s="17" t="e">
        <v>#REF!</v>
      </c>
    </row>
    <row r="930" spans="1:18" x14ac:dyDescent="0.45">
      <c r="A930" s="258">
        <v>925</v>
      </c>
      <c r="B930" s="259" t="s">
        <v>16728</v>
      </c>
      <c r="C930" s="263" t="s">
        <v>2116</v>
      </c>
      <c r="D930" s="17" t="s">
        <v>3915</v>
      </c>
      <c r="E930" s="261" t="s">
        <v>20235</v>
      </c>
      <c r="F930" s="234" t="s">
        <v>20241</v>
      </c>
      <c r="G930" s="262">
        <v>5</v>
      </c>
      <c r="H930" s="17" t="s">
        <v>2988</v>
      </c>
      <c r="I930" s="17" t="s">
        <v>553</v>
      </c>
      <c r="J930" s="17" t="s">
        <v>16703</v>
      </c>
      <c r="K930" s="17" t="s">
        <v>16711</v>
      </c>
      <c r="L930" s="17" t="s">
        <v>16722</v>
      </c>
      <c r="M930" s="17" t="s">
        <v>16728</v>
      </c>
      <c r="N930" s="17" t="s">
        <v>5190</v>
      </c>
      <c r="O930" s="236" t="s">
        <v>5191</v>
      </c>
      <c r="P930" s="17">
        <v>9</v>
      </c>
      <c r="Q930" s="17">
        <v>9</v>
      </c>
      <c r="R930" s="17" t="e">
        <v>#REF!</v>
      </c>
    </row>
    <row r="931" spans="1:18" x14ac:dyDescent="0.45">
      <c r="A931" s="258">
        <v>926</v>
      </c>
      <c r="B931" s="264" t="s">
        <v>621</v>
      </c>
      <c r="C931" s="265" t="s">
        <v>2117</v>
      </c>
      <c r="D931" s="17" t="s">
        <v>3916</v>
      </c>
      <c r="E931" s="261" t="s">
        <v>20234</v>
      </c>
      <c r="F931" s="234" t="s">
        <v>1370</v>
      </c>
      <c r="G931" s="262">
        <v>1</v>
      </c>
      <c r="H931" s="17" t="s">
        <v>2984</v>
      </c>
      <c r="I931" s="17" t="s">
        <v>621</v>
      </c>
      <c r="J931" s="17" t="s">
        <v>5190</v>
      </c>
      <c r="K931" s="17" t="s">
        <v>5190</v>
      </c>
      <c r="L931" s="17" t="s">
        <v>5190</v>
      </c>
      <c r="M931" s="17" t="s">
        <v>5190</v>
      </c>
      <c r="N931" s="17" t="s">
        <v>5190</v>
      </c>
      <c r="O931" s="236" t="s">
        <v>26520</v>
      </c>
      <c r="P931" s="17">
        <v>0</v>
      </c>
      <c r="Q931" s="17">
        <v>0</v>
      </c>
      <c r="R931" s="17" t="e">
        <v>#REF!</v>
      </c>
    </row>
    <row r="932" spans="1:18" x14ac:dyDescent="0.45">
      <c r="A932" s="258">
        <v>927</v>
      </c>
      <c r="B932" s="259" t="s">
        <v>16729</v>
      </c>
      <c r="C932" s="263" t="s">
        <v>2118</v>
      </c>
      <c r="D932" s="17" t="s">
        <v>3917</v>
      </c>
      <c r="E932" s="261" t="s">
        <v>20233</v>
      </c>
      <c r="F932" s="234" t="s">
        <v>20234</v>
      </c>
      <c r="G932" s="262">
        <v>2</v>
      </c>
      <c r="H932" s="17" t="s">
        <v>2985</v>
      </c>
      <c r="I932" s="17" t="s">
        <v>621</v>
      </c>
      <c r="J932" s="17" t="s">
        <v>16729</v>
      </c>
      <c r="K932" s="17" t="s">
        <v>5190</v>
      </c>
      <c r="L932" s="17" t="s">
        <v>5190</v>
      </c>
      <c r="M932" s="17" t="s">
        <v>5190</v>
      </c>
      <c r="N932" s="17" t="s">
        <v>5190</v>
      </c>
      <c r="O932" s="236" t="s">
        <v>26520</v>
      </c>
      <c r="P932" s="17">
        <v>0</v>
      </c>
      <c r="Q932" s="17">
        <v>0</v>
      </c>
      <c r="R932" s="17" t="e">
        <v>#REF!</v>
      </c>
    </row>
    <row r="933" spans="1:18" x14ac:dyDescent="0.45">
      <c r="A933" s="258">
        <v>928</v>
      </c>
      <c r="B933" s="259" t="s">
        <v>16730</v>
      </c>
      <c r="C933" s="263" t="s">
        <v>2119</v>
      </c>
      <c r="D933" s="17" t="s">
        <v>3918</v>
      </c>
      <c r="E933" s="261" t="s">
        <v>20232</v>
      </c>
      <c r="F933" s="234" t="s">
        <v>20233</v>
      </c>
      <c r="G933" s="262">
        <v>3</v>
      </c>
      <c r="H933" s="17" t="s">
        <v>2986</v>
      </c>
      <c r="I933" s="17" t="s">
        <v>621</v>
      </c>
      <c r="J933" s="17" t="s">
        <v>16729</v>
      </c>
      <c r="K933" s="17" t="s">
        <v>16730</v>
      </c>
      <c r="L933" s="17" t="s">
        <v>5190</v>
      </c>
      <c r="M933" s="17" t="s">
        <v>5190</v>
      </c>
      <c r="N933" s="17" t="s">
        <v>5190</v>
      </c>
      <c r="O933" s="236" t="s">
        <v>26520</v>
      </c>
      <c r="P933" s="17">
        <v>0</v>
      </c>
      <c r="Q933" s="17">
        <v>0</v>
      </c>
      <c r="R933" s="17" t="e">
        <v>#REF!</v>
      </c>
    </row>
    <row r="934" spans="1:18" x14ac:dyDescent="0.45">
      <c r="A934" s="258">
        <v>929</v>
      </c>
      <c r="B934" s="259" t="s">
        <v>16731</v>
      </c>
      <c r="C934" s="263" t="s">
        <v>2120</v>
      </c>
      <c r="D934" s="17" t="s">
        <v>3919</v>
      </c>
      <c r="E934" s="261" t="s">
        <v>20231</v>
      </c>
      <c r="F934" s="234" t="s">
        <v>20232</v>
      </c>
      <c r="G934" s="262">
        <v>4</v>
      </c>
      <c r="H934" s="17" t="s">
        <v>2987</v>
      </c>
      <c r="I934" s="17" t="s">
        <v>621</v>
      </c>
      <c r="J934" s="17" t="s">
        <v>16729</v>
      </c>
      <c r="K934" s="17" t="s">
        <v>16730</v>
      </c>
      <c r="L934" s="17" t="s">
        <v>16731</v>
      </c>
      <c r="M934" s="17" t="s">
        <v>5190</v>
      </c>
      <c r="N934" s="17" t="s">
        <v>5190</v>
      </c>
      <c r="O934" s="236" t="s">
        <v>26520</v>
      </c>
      <c r="P934" s="17">
        <v>0</v>
      </c>
      <c r="Q934" s="17">
        <v>0</v>
      </c>
      <c r="R934" s="17" t="e">
        <v>#REF!</v>
      </c>
    </row>
    <row r="935" spans="1:18" x14ac:dyDescent="0.45">
      <c r="A935" s="258">
        <v>930</v>
      </c>
      <c r="B935" s="259" t="s">
        <v>16732</v>
      </c>
      <c r="C935" s="263" t="s">
        <v>2120</v>
      </c>
      <c r="D935" s="17" t="s">
        <v>3920</v>
      </c>
      <c r="E935" s="261" t="s">
        <v>20230</v>
      </c>
      <c r="F935" s="234" t="s">
        <v>20231</v>
      </c>
      <c r="G935" s="262">
        <v>5</v>
      </c>
      <c r="H935" s="17" t="s">
        <v>2988</v>
      </c>
      <c r="I935" s="17" t="s">
        <v>621</v>
      </c>
      <c r="J935" s="17" t="s">
        <v>16729</v>
      </c>
      <c r="K935" s="17" t="s">
        <v>16730</v>
      </c>
      <c r="L935" s="17" t="s">
        <v>16731</v>
      </c>
      <c r="M935" s="17" t="s">
        <v>16732</v>
      </c>
      <c r="N935" s="17" t="s">
        <v>5191</v>
      </c>
      <c r="O935" s="236" t="s">
        <v>5191</v>
      </c>
      <c r="P935" s="17">
        <v>3</v>
      </c>
      <c r="Q935" s="17">
        <v>3</v>
      </c>
      <c r="R935" s="17" t="e">
        <v>#REF!</v>
      </c>
    </row>
    <row r="936" spans="1:18" x14ac:dyDescent="0.45">
      <c r="A936" s="258">
        <v>931</v>
      </c>
      <c r="B936" s="259" t="s">
        <v>16733</v>
      </c>
      <c r="C936" s="263" t="s">
        <v>2121</v>
      </c>
      <c r="D936" s="17" t="s">
        <v>3921</v>
      </c>
      <c r="E936" s="261" t="s">
        <v>20229</v>
      </c>
      <c r="F936" s="234" t="s">
        <v>20232</v>
      </c>
      <c r="G936" s="262">
        <v>4</v>
      </c>
      <c r="H936" s="17" t="s">
        <v>2987</v>
      </c>
      <c r="I936" s="17" t="s">
        <v>621</v>
      </c>
      <c r="J936" s="17" t="s">
        <v>16729</v>
      </c>
      <c r="K936" s="17" t="s">
        <v>16730</v>
      </c>
      <c r="L936" s="17" t="s">
        <v>16733</v>
      </c>
      <c r="M936" s="17" t="s">
        <v>5190</v>
      </c>
      <c r="N936" s="17" t="s">
        <v>5190</v>
      </c>
      <c r="O936" s="236" t="s">
        <v>26520</v>
      </c>
      <c r="P936" s="17">
        <v>0</v>
      </c>
      <c r="Q936" s="17">
        <v>0</v>
      </c>
      <c r="R936" s="17" t="e">
        <v>#REF!</v>
      </c>
    </row>
    <row r="937" spans="1:18" x14ac:dyDescent="0.45">
      <c r="A937" s="258">
        <v>932</v>
      </c>
      <c r="B937" s="259" t="s">
        <v>16734</v>
      </c>
      <c r="C937" s="263" t="s">
        <v>2121</v>
      </c>
      <c r="D937" s="17" t="s">
        <v>3922</v>
      </c>
      <c r="E937" s="261" t="s">
        <v>20228</v>
      </c>
      <c r="F937" s="234" t="s">
        <v>20229</v>
      </c>
      <c r="G937" s="262">
        <v>5</v>
      </c>
      <c r="H937" s="17" t="s">
        <v>2988</v>
      </c>
      <c r="I937" s="17" t="s">
        <v>621</v>
      </c>
      <c r="J937" s="17" t="s">
        <v>16729</v>
      </c>
      <c r="K937" s="17" t="s">
        <v>16730</v>
      </c>
      <c r="L937" s="17" t="s">
        <v>16733</v>
      </c>
      <c r="M937" s="17" t="s">
        <v>16734</v>
      </c>
      <c r="N937" s="17" t="s">
        <v>5191</v>
      </c>
      <c r="O937" s="236" t="s">
        <v>5191</v>
      </c>
      <c r="P937" s="17">
        <v>4</v>
      </c>
      <c r="Q937" s="17">
        <v>4</v>
      </c>
      <c r="R937" s="17" t="e">
        <v>#REF!</v>
      </c>
    </row>
    <row r="938" spans="1:18" x14ac:dyDescent="0.45">
      <c r="A938" s="258">
        <v>933</v>
      </c>
      <c r="B938" s="259" t="s">
        <v>16735</v>
      </c>
      <c r="C938" s="263" t="s">
        <v>2122</v>
      </c>
      <c r="D938" s="17" t="s">
        <v>3923</v>
      </c>
      <c r="E938" s="261" t="s">
        <v>20227</v>
      </c>
      <c r="F938" s="234" t="s">
        <v>20232</v>
      </c>
      <c r="G938" s="262">
        <v>4</v>
      </c>
      <c r="H938" s="17" t="s">
        <v>2987</v>
      </c>
      <c r="I938" s="17" t="s">
        <v>621</v>
      </c>
      <c r="J938" s="17" t="s">
        <v>16729</v>
      </c>
      <c r="K938" s="17" t="s">
        <v>16730</v>
      </c>
      <c r="L938" s="17" t="s">
        <v>16735</v>
      </c>
      <c r="M938" s="17" t="s">
        <v>5190</v>
      </c>
      <c r="N938" s="17" t="s">
        <v>5190</v>
      </c>
      <c r="O938" s="236" t="s">
        <v>26520</v>
      </c>
      <c r="P938" s="17">
        <v>0</v>
      </c>
      <c r="Q938" s="17">
        <v>0</v>
      </c>
      <c r="R938" s="17" t="e">
        <v>#REF!</v>
      </c>
    </row>
    <row r="939" spans="1:18" x14ac:dyDescent="0.45">
      <c r="A939" s="258">
        <v>934</v>
      </c>
      <c r="B939" s="259" t="s">
        <v>16736</v>
      </c>
      <c r="C939" s="263" t="s">
        <v>2122</v>
      </c>
      <c r="D939" s="17" t="s">
        <v>3924</v>
      </c>
      <c r="E939" s="261" t="s">
        <v>20226</v>
      </c>
      <c r="F939" s="234" t="s">
        <v>20227</v>
      </c>
      <c r="G939" s="262">
        <v>5</v>
      </c>
      <c r="H939" s="17" t="s">
        <v>2988</v>
      </c>
      <c r="I939" s="17" t="s">
        <v>621</v>
      </c>
      <c r="J939" s="17" t="s">
        <v>16729</v>
      </c>
      <c r="K939" s="17" t="s">
        <v>16730</v>
      </c>
      <c r="L939" s="17" t="s">
        <v>16735</v>
      </c>
      <c r="M939" s="17" t="s">
        <v>16736</v>
      </c>
      <c r="N939" s="17" t="s">
        <v>5191</v>
      </c>
      <c r="O939" s="236" t="s">
        <v>5191</v>
      </c>
      <c r="P939" s="17">
        <v>2</v>
      </c>
      <c r="Q939" s="17">
        <v>2</v>
      </c>
      <c r="R939" s="17" t="e">
        <v>#REF!</v>
      </c>
    </row>
    <row r="940" spans="1:18" x14ac:dyDescent="0.45">
      <c r="A940" s="258">
        <v>935</v>
      </c>
      <c r="B940" s="259" t="s">
        <v>16737</v>
      </c>
      <c r="C940" s="263" t="s">
        <v>2123</v>
      </c>
      <c r="D940" s="17" t="s">
        <v>3925</v>
      </c>
      <c r="E940" s="261" t="s">
        <v>20225</v>
      </c>
      <c r="F940" s="234" t="s">
        <v>20232</v>
      </c>
      <c r="G940" s="262">
        <v>4</v>
      </c>
      <c r="H940" s="17" t="s">
        <v>2987</v>
      </c>
      <c r="I940" s="17" t="s">
        <v>621</v>
      </c>
      <c r="J940" s="17" t="s">
        <v>16729</v>
      </c>
      <c r="K940" s="17" t="s">
        <v>16730</v>
      </c>
      <c r="L940" s="17" t="s">
        <v>16737</v>
      </c>
      <c r="M940" s="17" t="s">
        <v>5190</v>
      </c>
      <c r="N940" s="17" t="s">
        <v>5190</v>
      </c>
      <c r="O940" s="236" t="s">
        <v>26520</v>
      </c>
      <c r="P940" s="17">
        <v>0</v>
      </c>
      <c r="Q940" s="17">
        <v>0</v>
      </c>
      <c r="R940" s="17" t="e">
        <v>#REF!</v>
      </c>
    </row>
    <row r="941" spans="1:18" x14ac:dyDescent="0.45">
      <c r="A941" s="258">
        <v>936</v>
      </c>
      <c r="B941" s="259" t="s">
        <v>16738</v>
      </c>
      <c r="C941" s="263" t="s">
        <v>2123</v>
      </c>
      <c r="D941" s="17" t="s">
        <v>3926</v>
      </c>
      <c r="E941" s="261" t="s">
        <v>20224</v>
      </c>
      <c r="F941" s="234" t="s">
        <v>20225</v>
      </c>
      <c r="G941" s="262">
        <v>5</v>
      </c>
      <c r="H941" s="17" t="s">
        <v>2988</v>
      </c>
      <c r="I941" s="17" t="s">
        <v>621</v>
      </c>
      <c r="J941" s="17" t="s">
        <v>16729</v>
      </c>
      <c r="K941" s="17" t="s">
        <v>16730</v>
      </c>
      <c r="L941" s="17" t="s">
        <v>16737</v>
      </c>
      <c r="M941" s="17" t="s">
        <v>16738</v>
      </c>
      <c r="N941" s="17" t="s">
        <v>5191</v>
      </c>
      <c r="O941" s="236" t="s">
        <v>5191</v>
      </c>
      <c r="P941" s="17">
        <v>2</v>
      </c>
      <c r="Q941" s="17">
        <v>2</v>
      </c>
      <c r="R941" s="17" t="e">
        <v>#REF!</v>
      </c>
    </row>
    <row r="942" spans="1:18" x14ac:dyDescent="0.45">
      <c r="A942" s="258">
        <v>937</v>
      </c>
      <c r="B942" s="259" t="s">
        <v>16739</v>
      </c>
      <c r="C942" s="263" t="s">
        <v>2124</v>
      </c>
      <c r="D942" s="17" t="s">
        <v>3927</v>
      </c>
      <c r="E942" s="261" t="s">
        <v>20223</v>
      </c>
      <c r="F942" s="234" t="s">
        <v>20233</v>
      </c>
      <c r="G942" s="262">
        <v>3</v>
      </c>
      <c r="H942" s="17" t="s">
        <v>2986</v>
      </c>
      <c r="I942" s="17" t="s">
        <v>621</v>
      </c>
      <c r="J942" s="17" t="s">
        <v>16729</v>
      </c>
      <c r="K942" s="17" t="s">
        <v>16739</v>
      </c>
      <c r="L942" s="17" t="s">
        <v>5190</v>
      </c>
      <c r="M942" s="17" t="s">
        <v>5190</v>
      </c>
      <c r="N942" s="17" t="s">
        <v>5190</v>
      </c>
      <c r="O942" s="236" t="s">
        <v>26520</v>
      </c>
      <c r="P942" s="17">
        <v>0</v>
      </c>
      <c r="Q942" s="17">
        <v>0</v>
      </c>
      <c r="R942" s="17" t="e">
        <v>#REF!</v>
      </c>
    </row>
    <row r="943" spans="1:18" x14ac:dyDescent="0.45">
      <c r="A943" s="258">
        <v>938</v>
      </c>
      <c r="B943" s="259" t="s">
        <v>16740</v>
      </c>
      <c r="C943" s="263" t="s">
        <v>2125</v>
      </c>
      <c r="D943" s="17" t="s">
        <v>3928</v>
      </c>
      <c r="E943" s="261" t="s">
        <v>20222</v>
      </c>
      <c r="F943" s="234" t="s">
        <v>20223</v>
      </c>
      <c r="G943" s="262">
        <v>4</v>
      </c>
      <c r="H943" s="17" t="s">
        <v>2987</v>
      </c>
      <c r="I943" s="17" t="s">
        <v>621</v>
      </c>
      <c r="J943" s="17" t="s">
        <v>16729</v>
      </c>
      <c r="K943" s="17" t="s">
        <v>16739</v>
      </c>
      <c r="L943" s="17" t="s">
        <v>16740</v>
      </c>
      <c r="M943" s="17" t="s">
        <v>5190</v>
      </c>
      <c r="N943" s="17" t="s">
        <v>5190</v>
      </c>
      <c r="O943" s="236" t="s">
        <v>26520</v>
      </c>
      <c r="P943" s="17">
        <v>0</v>
      </c>
      <c r="Q943" s="17">
        <v>0</v>
      </c>
      <c r="R943" s="17" t="e">
        <v>#REF!</v>
      </c>
    </row>
    <row r="944" spans="1:18" x14ac:dyDescent="0.45">
      <c r="A944" s="258">
        <v>939</v>
      </c>
      <c r="B944" s="259" t="s">
        <v>16741</v>
      </c>
      <c r="C944" s="263" t="s">
        <v>2125</v>
      </c>
      <c r="D944" s="17" t="s">
        <v>3929</v>
      </c>
      <c r="E944" s="261" t="s">
        <v>20221</v>
      </c>
      <c r="F944" s="234" t="s">
        <v>20222</v>
      </c>
      <c r="G944" s="262">
        <v>5</v>
      </c>
      <c r="H944" s="17" t="s">
        <v>2988</v>
      </c>
      <c r="I944" s="17" t="s">
        <v>621</v>
      </c>
      <c r="J944" s="17" t="s">
        <v>16729</v>
      </c>
      <c r="K944" s="17" t="s">
        <v>16739</v>
      </c>
      <c r="L944" s="17" t="s">
        <v>16740</v>
      </c>
      <c r="M944" s="17" t="s">
        <v>16741</v>
      </c>
      <c r="N944" s="17" t="s">
        <v>5191</v>
      </c>
      <c r="O944" s="236" t="s">
        <v>5191</v>
      </c>
      <c r="P944" s="17">
        <v>2</v>
      </c>
      <c r="Q944" s="17">
        <v>2</v>
      </c>
      <c r="R944" s="17" t="e">
        <v>#REF!</v>
      </c>
    </row>
    <row r="945" spans="1:18" x14ac:dyDescent="0.45">
      <c r="A945" s="258">
        <v>940</v>
      </c>
      <c r="B945" s="259" t="s">
        <v>16742</v>
      </c>
      <c r="C945" s="263" t="s">
        <v>2126</v>
      </c>
      <c r="D945" s="17" t="s">
        <v>3930</v>
      </c>
      <c r="E945" s="261" t="s">
        <v>20220</v>
      </c>
      <c r="F945" s="234" t="s">
        <v>20223</v>
      </c>
      <c r="G945" s="262">
        <v>4</v>
      </c>
      <c r="H945" s="17" t="s">
        <v>2987</v>
      </c>
      <c r="I945" s="17" t="s">
        <v>621</v>
      </c>
      <c r="J945" s="17" t="s">
        <v>16729</v>
      </c>
      <c r="K945" s="17" t="s">
        <v>16739</v>
      </c>
      <c r="L945" s="17" t="s">
        <v>16742</v>
      </c>
      <c r="M945" s="17" t="s">
        <v>5190</v>
      </c>
      <c r="N945" s="17" t="s">
        <v>5190</v>
      </c>
      <c r="O945" s="236" t="s">
        <v>26520</v>
      </c>
      <c r="P945" s="17">
        <v>0</v>
      </c>
      <c r="Q945" s="17">
        <v>0</v>
      </c>
      <c r="R945" s="17" t="e">
        <v>#REF!</v>
      </c>
    </row>
    <row r="946" spans="1:18" x14ac:dyDescent="0.45">
      <c r="A946" s="258">
        <v>941</v>
      </c>
      <c r="B946" s="259" t="s">
        <v>16743</v>
      </c>
      <c r="C946" s="263" t="s">
        <v>2126</v>
      </c>
      <c r="D946" s="17" t="s">
        <v>3931</v>
      </c>
      <c r="E946" s="261" t="s">
        <v>20219</v>
      </c>
      <c r="F946" s="234" t="s">
        <v>20220</v>
      </c>
      <c r="G946" s="262">
        <v>5</v>
      </c>
      <c r="H946" s="17" t="s">
        <v>2988</v>
      </c>
      <c r="I946" s="17" t="s">
        <v>621</v>
      </c>
      <c r="J946" s="17" t="s">
        <v>16729</v>
      </c>
      <c r="K946" s="17" t="s">
        <v>16739</v>
      </c>
      <c r="L946" s="17" t="s">
        <v>16742</v>
      </c>
      <c r="M946" s="17" t="s">
        <v>16743</v>
      </c>
      <c r="N946" s="17" t="s">
        <v>5191</v>
      </c>
      <c r="O946" s="236" t="s">
        <v>5191</v>
      </c>
      <c r="P946" s="17">
        <v>3</v>
      </c>
      <c r="Q946" s="17">
        <v>3</v>
      </c>
      <c r="R946" s="17" t="e">
        <v>#REF!</v>
      </c>
    </row>
    <row r="947" spans="1:18" x14ac:dyDescent="0.45">
      <c r="A947" s="258">
        <v>942</v>
      </c>
      <c r="B947" s="259" t="s">
        <v>16744</v>
      </c>
      <c r="C947" s="263" t="s">
        <v>2127</v>
      </c>
      <c r="D947" s="17" t="s">
        <v>3932</v>
      </c>
      <c r="E947" s="261" t="s">
        <v>20218</v>
      </c>
      <c r="F947" s="234" t="s">
        <v>20233</v>
      </c>
      <c r="G947" s="262">
        <v>3</v>
      </c>
      <c r="H947" s="17" t="s">
        <v>2986</v>
      </c>
      <c r="I947" s="17" t="s">
        <v>621</v>
      </c>
      <c r="J947" s="17" t="s">
        <v>16729</v>
      </c>
      <c r="K947" s="17" t="s">
        <v>16744</v>
      </c>
      <c r="L947" s="17" t="s">
        <v>5190</v>
      </c>
      <c r="M947" s="17" t="s">
        <v>5190</v>
      </c>
      <c r="N947" s="17" t="s">
        <v>5190</v>
      </c>
      <c r="O947" s="236" t="s">
        <v>26520</v>
      </c>
      <c r="P947" s="17">
        <v>0</v>
      </c>
      <c r="Q947" s="17">
        <v>0</v>
      </c>
      <c r="R947" s="17" t="e">
        <v>#REF!</v>
      </c>
    </row>
    <row r="948" spans="1:18" x14ac:dyDescent="0.45">
      <c r="A948" s="258">
        <v>943</v>
      </c>
      <c r="B948" s="259" t="s">
        <v>16745</v>
      </c>
      <c r="C948" s="263" t="s">
        <v>2128</v>
      </c>
      <c r="D948" s="17" t="s">
        <v>3933</v>
      </c>
      <c r="E948" s="261" t="s">
        <v>20217</v>
      </c>
      <c r="F948" s="234" t="s">
        <v>20218</v>
      </c>
      <c r="G948" s="262">
        <v>4</v>
      </c>
      <c r="H948" s="17" t="s">
        <v>2987</v>
      </c>
      <c r="I948" s="17" t="s">
        <v>621</v>
      </c>
      <c r="J948" s="17" t="s">
        <v>16729</v>
      </c>
      <c r="K948" s="17" t="s">
        <v>16744</v>
      </c>
      <c r="L948" s="17" t="s">
        <v>16745</v>
      </c>
      <c r="M948" s="17" t="s">
        <v>5190</v>
      </c>
      <c r="N948" s="17" t="s">
        <v>5190</v>
      </c>
      <c r="O948" s="236" t="s">
        <v>26520</v>
      </c>
      <c r="P948" s="17">
        <v>0</v>
      </c>
      <c r="Q948" s="17">
        <v>0</v>
      </c>
      <c r="R948" s="17" t="e">
        <v>#REF!</v>
      </c>
    </row>
    <row r="949" spans="1:18" x14ac:dyDescent="0.45">
      <c r="A949" s="258">
        <v>944</v>
      </c>
      <c r="B949" s="259" t="s">
        <v>16746</v>
      </c>
      <c r="C949" s="263" t="s">
        <v>2128</v>
      </c>
      <c r="D949" s="17" t="s">
        <v>3934</v>
      </c>
      <c r="E949" s="261" t="s">
        <v>20216</v>
      </c>
      <c r="F949" s="234" t="s">
        <v>20217</v>
      </c>
      <c r="G949" s="262">
        <v>5</v>
      </c>
      <c r="H949" s="17" t="s">
        <v>2988</v>
      </c>
      <c r="I949" s="17" t="s">
        <v>621</v>
      </c>
      <c r="J949" s="17" t="s">
        <v>16729</v>
      </c>
      <c r="K949" s="17" t="s">
        <v>16744</v>
      </c>
      <c r="L949" s="17" t="s">
        <v>16745</v>
      </c>
      <c r="M949" s="17" t="s">
        <v>16746</v>
      </c>
      <c r="N949" s="17" t="s">
        <v>5191</v>
      </c>
      <c r="O949" s="236" t="s">
        <v>5191</v>
      </c>
      <c r="P949" s="17">
        <v>2</v>
      </c>
      <c r="Q949" s="17">
        <v>2</v>
      </c>
      <c r="R949" s="17" t="e">
        <v>#REF!</v>
      </c>
    </row>
    <row r="950" spans="1:18" x14ac:dyDescent="0.45">
      <c r="A950" s="258">
        <v>945</v>
      </c>
      <c r="B950" s="259" t="s">
        <v>16747</v>
      </c>
      <c r="C950" s="263" t="s">
        <v>2129</v>
      </c>
      <c r="D950" s="17" t="s">
        <v>3935</v>
      </c>
      <c r="E950" s="261" t="s">
        <v>20215</v>
      </c>
      <c r="F950" s="234" t="s">
        <v>20218</v>
      </c>
      <c r="G950" s="262">
        <v>4</v>
      </c>
      <c r="H950" s="17" t="s">
        <v>2987</v>
      </c>
      <c r="I950" s="17" t="s">
        <v>621</v>
      </c>
      <c r="J950" s="17" t="s">
        <v>16729</v>
      </c>
      <c r="K950" s="17" t="s">
        <v>16744</v>
      </c>
      <c r="L950" s="17" t="s">
        <v>16747</v>
      </c>
      <c r="M950" s="17" t="s">
        <v>5190</v>
      </c>
      <c r="N950" s="17" t="s">
        <v>5190</v>
      </c>
      <c r="O950" s="236" t="s">
        <v>26520</v>
      </c>
      <c r="P950" s="17">
        <v>0</v>
      </c>
      <c r="Q950" s="17">
        <v>0</v>
      </c>
      <c r="R950" s="17" t="e">
        <v>#REF!</v>
      </c>
    </row>
    <row r="951" spans="1:18" x14ac:dyDescent="0.45">
      <c r="A951" s="258">
        <v>946</v>
      </c>
      <c r="B951" s="259" t="s">
        <v>16748</v>
      </c>
      <c r="C951" s="263" t="s">
        <v>2129</v>
      </c>
      <c r="D951" s="17" t="s">
        <v>3936</v>
      </c>
      <c r="E951" s="261" t="s">
        <v>20214</v>
      </c>
      <c r="F951" s="234" t="s">
        <v>20215</v>
      </c>
      <c r="G951" s="262">
        <v>5</v>
      </c>
      <c r="H951" s="17" t="s">
        <v>2988</v>
      </c>
      <c r="I951" s="17" t="s">
        <v>621</v>
      </c>
      <c r="J951" s="17" t="s">
        <v>16729</v>
      </c>
      <c r="K951" s="17" t="s">
        <v>16744</v>
      </c>
      <c r="L951" s="17" t="s">
        <v>16747</v>
      </c>
      <c r="M951" s="17" t="s">
        <v>16748</v>
      </c>
      <c r="N951" s="17" t="s">
        <v>5191</v>
      </c>
      <c r="O951" s="236" t="s">
        <v>5191</v>
      </c>
      <c r="P951" s="17">
        <v>1</v>
      </c>
      <c r="Q951" s="17">
        <v>1</v>
      </c>
      <c r="R951" s="17" t="e">
        <v>#REF!</v>
      </c>
    </row>
    <row r="952" spans="1:18" x14ac:dyDescent="0.45">
      <c r="A952" s="258">
        <v>947</v>
      </c>
      <c r="B952" s="259" t="s">
        <v>16749</v>
      </c>
      <c r="C952" s="263" t="s">
        <v>2130</v>
      </c>
      <c r="D952" s="17" t="s">
        <v>3937</v>
      </c>
      <c r="E952" s="261" t="s">
        <v>20213</v>
      </c>
      <c r="F952" s="234" t="s">
        <v>20218</v>
      </c>
      <c r="G952" s="262">
        <v>4</v>
      </c>
      <c r="H952" s="17" t="s">
        <v>2987</v>
      </c>
      <c r="I952" s="17" t="s">
        <v>621</v>
      </c>
      <c r="J952" s="17" t="s">
        <v>16729</v>
      </c>
      <c r="K952" s="17" t="s">
        <v>16744</v>
      </c>
      <c r="L952" s="17" t="s">
        <v>16749</v>
      </c>
      <c r="M952" s="17" t="s">
        <v>5190</v>
      </c>
      <c r="N952" s="17" t="s">
        <v>5190</v>
      </c>
      <c r="O952" s="236" t="s">
        <v>26520</v>
      </c>
      <c r="P952" s="17">
        <v>0</v>
      </c>
      <c r="Q952" s="17">
        <v>0</v>
      </c>
      <c r="R952" s="17" t="e">
        <v>#REF!</v>
      </c>
    </row>
    <row r="953" spans="1:18" x14ac:dyDescent="0.45">
      <c r="A953" s="258">
        <v>948</v>
      </c>
      <c r="B953" s="259" t="s">
        <v>16750</v>
      </c>
      <c r="C953" s="263" t="s">
        <v>2130</v>
      </c>
      <c r="D953" s="17" t="s">
        <v>3938</v>
      </c>
      <c r="E953" s="261" t="s">
        <v>20212</v>
      </c>
      <c r="F953" s="234" t="s">
        <v>20213</v>
      </c>
      <c r="G953" s="262">
        <v>5</v>
      </c>
      <c r="H953" s="17" t="s">
        <v>2988</v>
      </c>
      <c r="I953" s="17" t="s">
        <v>621</v>
      </c>
      <c r="J953" s="17" t="s">
        <v>16729</v>
      </c>
      <c r="K953" s="17" t="s">
        <v>16744</v>
      </c>
      <c r="L953" s="17" t="s">
        <v>16749</v>
      </c>
      <c r="M953" s="17" t="s">
        <v>16750</v>
      </c>
      <c r="N953" s="17" t="s">
        <v>5191</v>
      </c>
      <c r="O953" s="236" t="s">
        <v>5191</v>
      </c>
      <c r="P953" s="17">
        <v>1</v>
      </c>
      <c r="Q953" s="17">
        <v>1</v>
      </c>
      <c r="R953" s="17" t="e">
        <v>#REF!</v>
      </c>
    </row>
    <row r="954" spans="1:18" x14ac:dyDescent="0.45">
      <c r="A954" s="258">
        <v>949</v>
      </c>
      <c r="B954" s="259" t="s">
        <v>16751</v>
      </c>
      <c r="C954" s="263" t="s">
        <v>2131</v>
      </c>
      <c r="D954" s="17" t="s">
        <v>3939</v>
      </c>
      <c r="E954" s="261" t="s">
        <v>20211</v>
      </c>
      <c r="F954" s="234" t="s">
        <v>20218</v>
      </c>
      <c r="G954" s="262">
        <v>4</v>
      </c>
      <c r="H954" s="17" t="s">
        <v>2987</v>
      </c>
      <c r="I954" s="17" t="s">
        <v>621</v>
      </c>
      <c r="J954" s="17" t="s">
        <v>16729</v>
      </c>
      <c r="K954" s="17" t="s">
        <v>16744</v>
      </c>
      <c r="L954" s="17" t="s">
        <v>16751</v>
      </c>
      <c r="M954" s="17" t="s">
        <v>5190</v>
      </c>
      <c r="N954" s="17" t="s">
        <v>5190</v>
      </c>
      <c r="O954" s="236" t="s">
        <v>26520</v>
      </c>
      <c r="P954" s="17">
        <v>0</v>
      </c>
      <c r="Q954" s="17">
        <v>0</v>
      </c>
      <c r="R954" s="17" t="e">
        <v>#REF!</v>
      </c>
    </row>
    <row r="955" spans="1:18" x14ac:dyDescent="0.45">
      <c r="A955" s="258">
        <v>950</v>
      </c>
      <c r="B955" s="259" t="s">
        <v>16752</v>
      </c>
      <c r="C955" s="263" t="s">
        <v>2131</v>
      </c>
      <c r="D955" s="17" t="s">
        <v>3940</v>
      </c>
      <c r="E955" s="261" t="s">
        <v>20210</v>
      </c>
      <c r="F955" s="234" t="s">
        <v>20211</v>
      </c>
      <c r="G955" s="262">
        <v>5</v>
      </c>
      <c r="H955" s="17" t="s">
        <v>2988</v>
      </c>
      <c r="I955" s="17" t="s">
        <v>621</v>
      </c>
      <c r="J955" s="17" t="s">
        <v>16729</v>
      </c>
      <c r="K955" s="17" t="s">
        <v>16744</v>
      </c>
      <c r="L955" s="17" t="s">
        <v>16751</v>
      </c>
      <c r="M955" s="17" t="s">
        <v>16752</v>
      </c>
      <c r="N955" s="17" t="s">
        <v>5191</v>
      </c>
      <c r="O955" s="236" t="s">
        <v>5191</v>
      </c>
      <c r="P955" s="17">
        <v>1</v>
      </c>
      <c r="Q955" s="17">
        <v>1</v>
      </c>
      <c r="R955" s="17" t="e">
        <v>#REF!</v>
      </c>
    </row>
    <row r="956" spans="1:18" x14ac:dyDescent="0.45">
      <c r="A956" s="258">
        <v>951</v>
      </c>
      <c r="B956" s="259" t="s">
        <v>16753</v>
      </c>
      <c r="C956" s="263" t="s">
        <v>2132</v>
      </c>
      <c r="D956" s="17" t="s">
        <v>3941</v>
      </c>
      <c r="E956" s="261" t="s">
        <v>20209</v>
      </c>
      <c r="F956" s="234" t="s">
        <v>20233</v>
      </c>
      <c r="G956" s="262">
        <v>3</v>
      </c>
      <c r="H956" s="17" t="s">
        <v>2986</v>
      </c>
      <c r="I956" s="17" t="s">
        <v>621</v>
      </c>
      <c r="J956" s="17" t="s">
        <v>16729</v>
      </c>
      <c r="K956" s="17" t="s">
        <v>16753</v>
      </c>
      <c r="L956" s="17" t="s">
        <v>5190</v>
      </c>
      <c r="M956" s="17" t="s">
        <v>5190</v>
      </c>
      <c r="N956" s="17" t="s">
        <v>5190</v>
      </c>
      <c r="O956" s="236" t="s">
        <v>26520</v>
      </c>
      <c r="P956" s="17">
        <v>0</v>
      </c>
      <c r="Q956" s="17">
        <v>0</v>
      </c>
      <c r="R956" s="17" t="e">
        <v>#REF!</v>
      </c>
    </row>
    <row r="957" spans="1:18" x14ac:dyDescent="0.45">
      <c r="A957" s="258">
        <v>952</v>
      </c>
      <c r="B957" s="259" t="s">
        <v>16754</v>
      </c>
      <c r="C957" s="263" t="s">
        <v>2133</v>
      </c>
      <c r="D957" s="17" t="s">
        <v>3942</v>
      </c>
      <c r="E957" s="261" t="s">
        <v>20208</v>
      </c>
      <c r="F957" s="234" t="s">
        <v>20209</v>
      </c>
      <c r="G957" s="262">
        <v>4</v>
      </c>
      <c r="H957" s="17" t="s">
        <v>2987</v>
      </c>
      <c r="I957" s="17" t="s">
        <v>621</v>
      </c>
      <c r="J957" s="17" t="s">
        <v>16729</v>
      </c>
      <c r="K957" s="17" t="s">
        <v>16753</v>
      </c>
      <c r="L957" s="17" t="s">
        <v>16754</v>
      </c>
      <c r="M957" s="17" t="s">
        <v>5190</v>
      </c>
      <c r="N957" s="17" t="s">
        <v>5190</v>
      </c>
      <c r="O957" s="236" t="s">
        <v>26520</v>
      </c>
      <c r="P957" s="17">
        <v>0</v>
      </c>
      <c r="Q957" s="17">
        <v>0</v>
      </c>
      <c r="R957" s="17" t="e">
        <v>#REF!</v>
      </c>
    </row>
    <row r="958" spans="1:18" x14ac:dyDescent="0.45">
      <c r="A958" s="258">
        <v>953</v>
      </c>
      <c r="B958" s="259" t="s">
        <v>16755</v>
      </c>
      <c r="C958" s="263" t="s">
        <v>2133</v>
      </c>
      <c r="D958" s="17" t="s">
        <v>3943</v>
      </c>
      <c r="E958" s="261" t="s">
        <v>20207</v>
      </c>
      <c r="F958" s="234" t="s">
        <v>20208</v>
      </c>
      <c r="G958" s="262">
        <v>5</v>
      </c>
      <c r="H958" s="17" t="s">
        <v>2988</v>
      </c>
      <c r="I958" s="17" t="s">
        <v>621</v>
      </c>
      <c r="J958" s="17" t="s">
        <v>16729</v>
      </c>
      <c r="K958" s="17" t="s">
        <v>16753</v>
      </c>
      <c r="L958" s="17" t="s">
        <v>16754</v>
      </c>
      <c r="M958" s="17" t="s">
        <v>16755</v>
      </c>
      <c r="N958" s="17" t="s">
        <v>5191</v>
      </c>
      <c r="O958" s="236" t="s">
        <v>5191</v>
      </c>
      <c r="P958" s="17">
        <v>2</v>
      </c>
      <c r="Q958" s="17">
        <v>2</v>
      </c>
      <c r="R958" s="17" t="e">
        <v>#REF!</v>
      </c>
    </row>
    <row r="959" spans="1:18" x14ac:dyDescent="0.45">
      <c r="A959" s="258">
        <v>954</v>
      </c>
      <c r="B959" s="259" t="s">
        <v>16756</v>
      </c>
      <c r="C959" s="263" t="s">
        <v>2134</v>
      </c>
      <c r="D959" s="17" t="s">
        <v>3944</v>
      </c>
      <c r="E959" s="261" t="s">
        <v>20206</v>
      </c>
      <c r="F959" s="234" t="s">
        <v>20209</v>
      </c>
      <c r="G959" s="262">
        <v>4</v>
      </c>
      <c r="H959" s="17" t="s">
        <v>2987</v>
      </c>
      <c r="I959" s="17" t="s">
        <v>621</v>
      </c>
      <c r="J959" s="17" t="s">
        <v>16729</v>
      </c>
      <c r="K959" s="17" t="s">
        <v>16753</v>
      </c>
      <c r="L959" s="17" t="s">
        <v>16756</v>
      </c>
      <c r="M959" s="17" t="s">
        <v>5190</v>
      </c>
      <c r="N959" s="17" t="s">
        <v>5190</v>
      </c>
      <c r="O959" s="236" t="s">
        <v>26520</v>
      </c>
      <c r="P959" s="17">
        <v>0</v>
      </c>
      <c r="Q959" s="17">
        <v>0</v>
      </c>
      <c r="R959" s="17" t="e">
        <v>#REF!</v>
      </c>
    </row>
    <row r="960" spans="1:18" x14ac:dyDescent="0.45">
      <c r="A960" s="258">
        <v>955</v>
      </c>
      <c r="B960" s="259" t="s">
        <v>16757</v>
      </c>
      <c r="C960" s="263" t="s">
        <v>2134</v>
      </c>
      <c r="D960" s="17" t="s">
        <v>3945</v>
      </c>
      <c r="E960" s="261" t="s">
        <v>20205</v>
      </c>
      <c r="F960" s="234" t="s">
        <v>20206</v>
      </c>
      <c r="G960" s="262">
        <v>5</v>
      </c>
      <c r="H960" s="17" t="s">
        <v>2988</v>
      </c>
      <c r="I960" s="17" t="s">
        <v>621</v>
      </c>
      <c r="J960" s="17" t="s">
        <v>16729</v>
      </c>
      <c r="K960" s="17" t="s">
        <v>16753</v>
      </c>
      <c r="L960" s="17" t="s">
        <v>16756</v>
      </c>
      <c r="M960" s="17" t="s">
        <v>16757</v>
      </c>
      <c r="N960" s="17" t="s">
        <v>5191</v>
      </c>
      <c r="O960" s="236" t="s">
        <v>5191</v>
      </c>
      <c r="P960" s="17">
        <v>1</v>
      </c>
      <c r="Q960" s="17">
        <v>1</v>
      </c>
      <c r="R960" s="17" t="e">
        <v>#REF!</v>
      </c>
    </row>
    <row r="961" spans="1:18" ht="25.5" x14ac:dyDescent="0.45">
      <c r="A961" s="258">
        <v>956</v>
      </c>
      <c r="B961" s="259" t="s">
        <v>16758</v>
      </c>
      <c r="C961" s="263" t="s">
        <v>2135</v>
      </c>
      <c r="D961" s="17" t="s">
        <v>3946</v>
      </c>
      <c r="E961" s="261" t="s">
        <v>20204</v>
      </c>
      <c r="F961" s="234" t="s">
        <v>20209</v>
      </c>
      <c r="G961" s="262">
        <v>4</v>
      </c>
      <c r="H961" s="17" t="s">
        <v>2987</v>
      </c>
      <c r="I961" s="17" t="s">
        <v>621</v>
      </c>
      <c r="J961" s="17" t="s">
        <v>16729</v>
      </c>
      <c r="K961" s="17" t="s">
        <v>16753</v>
      </c>
      <c r="L961" s="17" t="s">
        <v>16758</v>
      </c>
      <c r="M961" s="17" t="s">
        <v>5190</v>
      </c>
      <c r="N961" s="17" t="s">
        <v>5190</v>
      </c>
      <c r="O961" s="236" t="s">
        <v>26520</v>
      </c>
      <c r="P961" s="17">
        <v>0</v>
      </c>
      <c r="Q961" s="17">
        <v>0</v>
      </c>
      <c r="R961" s="17" t="e">
        <v>#REF!</v>
      </c>
    </row>
    <row r="962" spans="1:18" ht="25.5" x14ac:dyDescent="0.45">
      <c r="A962" s="258">
        <v>957</v>
      </c>
      <c r="B962" s="259" t="s">
        <v>16759</v>
      </c>
      <c r="C962" s="263" t="s">
        <v>2135</v>
      </c>
      <c r="D962" s="17" t="s">
        <v>3947</v>
      </c>
      <c r="E962" s="261" t="s">
        <v>20203</v>
      </c>
      <c r="F962" s="234" t="s">
        <v>20204</v>
      </c>
      <c r="G962" s="262">
        <v>5</v>
      </c>
      <c r="H962" s="17" t="s">
        <v>2988</v>
      </c>
      <c r="I962" s="17" t="s">
        <v>621</v>
      </c>
      <c r="J962" s="17" t="s">
        <v>16729</v>
      </c>
      <c r="K962" s="17" t="s">
        <v>16753</v>
      </c>
      <c r="L962" s="17" t="s">
        <v>16758</v>
      </c>
      <c r="M962" s="17" t="s">
        <v>16759</v>
      </c>
      <c r="N962" s="17" t="s">
        <v>5191</v>
      </c>
      <c r="O962" s="236" t="s">
        <v>5191</v>
      </c>
      <c r="P962" s="17">
        <v>1</v>
      </c>
      <c r="Q962" s="17">
        <v>1</v>
      </c>
      <c r="R962" s="17" t="e">
        <v>#REF!</v>
      </c>
    </row>
    <row r="963" spans="1:18" x14ac:dyDescent="0.45">
      <c r="A963" s="258">
        <v>958</v>
      </c>
      <c r="B963" s="259" t="s">
        <v>16760</v>
      </c>
      <c r="C963" s="263" t="s">
        <v>2136</v>
      </c>
      <c r="D963" s="17" t="s">
        <v>3948</v>
      </c>
      <c r="E963" s="261" t="s">
        <v>20202</v>
      </c>
      <c r="F963" s="234" t="s">
        <v>20209</v>
      </c>
      <c r="G963" s="262">
        <v>4</v>
      </c>
      <c r="H963" s="17" t="s">
        <v>2987</v>
      </c>
      <c r="I963" s="17" t="s">
        <v>621</v>
      </c>
      <c r="J963" s="17" t="s">
        <v>16729</v>
      </c>
      <c r="K963" s="17" t="s">
        <v>16753</v>
      </c>
      <c r="L963" s="17" t="s">
        <v>16760</v>
      </c>
      <c r="M963" s="17" t="s">
        <v>5190</v>
      </c>
      <c r="N963" s="17" t="s">
        <v>5190</v>
      </c>
      <c r="O963" s="236" t="s">
        <v>26520</v>
      </c>
      <c r="P963" s="17">
        <v>0</v>
      </c>
      <c r="Q963" s="17">
        <v>0</v>
      </c>
      <c r="R963" s="17" t="e">
        <v>#REF!</v>
      </c>
    </row>
    <row r="964" spans="1:18" x14ac:dyDescent="0.45">
      <c r="A964" s="258">
        <v>959</v>
      </c>
      <c r="B964" s="259" t="s">
        <v>16761</v>
      </c>
      <c r="C964" s="263" t="s">
        <v>2136</v>
      </c>
      <c r="D964" s="17" t="s">
        <v>3949</v>
      </c>
      <c r="E964" s="261" t="s">
        <v>20201</v>
      </c>
      <c r="F964" s="234" t="s">
        <v>20202</v>
      </c>
      <c r="G964" s="262">
        <v>5</v>
      </c>
      <c r="H964" s="17" t="s">
        <v>2988</v>
      </c>
      <c r="I964" s="17" t="s">
        <v>621</v>
      </c>
      <c r="J964" s="17" t="s">
        <v>16729</v>
      </c>
      <c r="K964" s="17" t="s">
        <v>16753</v>
      </c>
      <c r="L964" s="17" t="s">
        <v>16760</v>
      </c>
      <c r="M964" s="17" t="s">
        <v>16761</v>
      </c>
      <c r="N964" s="17" t="s">
        <v>5191</v>
      </c>
      <c r="O964" s="236" t="s">
        <v>5191</v>
      </c>
      <c r="P964" s="17">
        <v>1</v>
      </c>
      <c r="Q964" s="17">
        <v>1</v>
      </c>
      <c r="R964" s="17" t="e">
        <v>#REF!</v>
      </c>
    </row>
    <row r="965" spans="1:18" x14ac:dyDescent="0.45">
      <c r="A965" s="258">
        <v>960</v>
      </c>
      <c r="B965" s="259" t="s">
        <v>16762</v>
      </c>
      <c r="C965" s="263" t="s">
        <v>2137</v>
      </c>
      <c r="D965" s="17" t="s">
        <v>3950</v>
      </c>
      <c r="E965" s="261" t="s">
        <v>20200</v>
      </c>
      <c r="F965" s="234" t="s">
        <v>20209</v>
      </c>
      <c r="G965" s="262">
        <v>4</v>
      </c>
      <c r="H965" s="17" t="s">
        <v>2987</v>
      </c>
      <c r="I965" s="17" t="s">
        <v>621</v>
      </c>
      <c r="J965" s="17" t="s">
        <v>16729</v>
      </c>
      <c r="K965" s="17" t="s">
        <v>16753</v>
      </c>
      <c r="L965" s="17" t="s">
        <v>16762</v>
      </c>
      <c r="M965" s="17" t="s">
        <v>5190</v>
      </c>
      <c r="N965" s="17" t="s">
        <v>5190</v>
      </c>
      <c r="O965" s="236" t="s">
        <v>26520</v>
      </c>
      <c r="P965" s="17">
        <v>0</v>
      </c>
      <c r="Q965" s="17">
        <v>0</v>
      </c>
      <c r="R965" s="17" t="e">
        <v>#REF!</v>
      </c>
    </row>
    <row r="966" spans="1:18" x14ac:dyDescent="0.45">
      <c r="A966" s="258">
        <v>961</v>
      </c>
      <c r="B966" s="259" t="s">
        <v>16763</v>
      </c>
      <c r="C966" s="263" t="s">
        <v>2137</v>
      </c>
      <c r="D966" s="17" t="s">
        <v>3951</v>
      </c>
      <c r="E966" s="261" t="s">
        <v>20199</v>
      </c>
      <c r="F966" s="234" t="s">
        <v>20200</v>
      </c>
      <c r="G966" s="262">
        <v>5</v>
      </c>
      <c r="H966" s="17" t="s">
        <v>2988</v>
      </c>
      <c r="I966" s="17" t="s">
        <v>621</v>
      </c>
      <c r="J966" s="17" t="s">
        <v>16729</v>
      </c>
      <c r="K966" s="17" t="s">
        <v>16753</v>
      </c>
      <c r="L966" s="17" t="s">
        <v>16762</v>
      </c>
      <c r="M966" s="17" t="s">
        <v>16763</v>
      </c>
      <c r="N966" s="17" t="s">
        <v>5191</v>
      </c>
      <c r="O966" s="236" t="s">
        <v>5191</v>
      </c>
      <c r="P966" s="17">
        <v>2</v>
      </c>
      <c r="Q966" s="17">
        <v>2</v>
      </c>
      <c r="R966" s="17" t="e">
        <v>#REF!</v>
      </c>
    </row>
    <row r="967" spans="1:18" x14ac:dyDescent="0.45">
      <c r="A967" s="258">
        <v>962</v>
      </c>
      <c r="B967" s="259" t="s">
        <v>16764</v>
      </c>
      <c r="C967" s="263" t="s">
        <v>2138</v>
      </c>
      <c r="D967" s="17" t="s">
        <v>3952</v>
      </c>
      <c r="E967" s="261" t="s">
        <v>20198</v>
      </c>
      <c r="F967" s="234" t="s">
        <v>20209</v>
      </c>
      <c r="G967" s="262">
        <v>4</v>
      </c>
      <c r="H967" s="17" t="s">
        <v>2987</v>
      </c>
      <c r="I967" s="17" t="s">
        <v>621</v>
      </c>
      <c r="J967" s="17" t="s">
        <v>16729</v>
      </c>
      <c r="K967" s="17" t="s">
        <v>16753</v>
      </c>
      <c r="L967" s="17" t="s">
        <v>16764</v>
      </c>
      <c r="M967" s="17" t="s">
        <v>5190</v>
      </c>
      <c r="N967" s="17" t="s">
        <v>5190</v>
      </c>
      <c r="O967" s="236" t="s">
        <v>26520</v>
      </c>
      <c r="P967" s="17">
        <v>0</v>
      </c>
      <c r="Q967" s="17">
        <v>0</v>
      </c>
      <c r="R967" s="17" t="e">
        <v>#REF!</v>
      </c>
    </row>
    <row r="968" spans="1:18" x14ac:dyDescent="0.45">
      <c r="A968" s="258">
        <v>963</v>
      </c>
      <c r="B968" s="259" t="s">
        <v>16765</v>
      </c>
      <c r="C968" s="263" t="s">
        <v>2138</v>
      </c>
      <c r="D968" s="17" t="s">
        <v>3953</v>
      </c>
      <c r="E968" s="261" t="s">
        <v>20197</v>
      </c>
      <c r="F968" s="234" t="s">
        <v>20198</v>
      </c>
      <c r="G968" s="262">
        <v>5</v>
      </c>
      <c r="H968" s="17" t="s">
        <v>2988</v>
      </c>
      <c r="I968" s="17" t="s">
        <v>621</v>
      </c>
      <c r="J968" s="17" t="s">
        <v>16729</v>
      </c>
      <c r="K968" s="17" t="s">
        <v>16753</v>
      </c>
      <c r="L968" s="17" t="s">
        <v>16764</v>
      </c>
      <c r="M968" s="17" t="s">
        <v>16765</v>
      </c>
      <c r="N968" s="17" t="s">
        <v>5191</v>
      </c>
      <c r="O968" s="236" t="s">
        <v>5191</v>
      </c>
      <c r="P968" s="17">
        <v>1</v>
      </c>
      <c r="Q968" s="17">
        <v>1</v>
      </c>
      <c r="R968" s="17" t="e">
        <v>#REF!</v>
      </c>
    </row>
    <row r="969" spans="1:18" x14ac:dyDescent="0.45">
      <c r="A969" s="258">
        <v>964</v>
      </c>
      <c r="B969" s="259" t="s">
        <v>16766</v>
      </c>
      <c r="C969" s="263" t="s">
        <v>2139</v>
      </c>
      <c r="D969" s="17" t="s">
        <v>3954</v>
      </c>
      <c r="E969" s="261" t="s">
        <v>20196</v>
      </c>
      <c r="F969" s="234" t="s">
        <v>20209</v>
      </c>
      <c r="G969" s="262">
        <v>4</v>
      </c>
      <c r="H969" s="17" t="s">
        <v>2987</v>
      </c>
      <c r="I969" s="17" t="s">
        <v>621</v>
      </c>
      <c r="J969" s="17" t="s">
        <v>16729</v>
      </c>
      <c r="K969" s="17" t="s">
        <v>16753</v>
      </c>
      <c r="L969" s="17" t="s">
        <v>16766</v>
      </c>
      <c r="M969" s="17" t="s">
        <v>5190</v>
      </c>
      <c r="N969" s="17" t="s">
        <v>5190</v>
      </c>
      <c r="O969" s="236" t="s">
        <v>26520</v>
      </c>
      <c r="P969" s="17">
        <v>0</v>
      </c>
      <c r="Q969" s="17">
        <v>0</v>
      </c>
      <c r="R969" s="17" t="e">
        <v>#REF!</v>
      </c>
    </row>
    <row r="970" spans="1:18" x14ac:dyDescent="0.45">
      <c r="A970" s="258">
        <v>965</v>
      </c>
      <c r="B970" s="259" t="s">
        <v>16767</v>
      </c>
      <c r="C970" s="263" t="s">
        <v>2139</v>
      </c>
      <c r="D970" s="17" t="s">
        <v>3955</v>
      </c>
      <c r="E970" s="261" t="s">
        <v>20195</v>
      </c>
      <c r="F970" s="234" t="s">
        <v>20196</v>
      </c>
      <c r="G970" s="262">
        <v>5</v>
      </c>
      <c r="H970" s="17" t="s">
        <v>2988</v>
      </c>
      <c r="I970" s="17" t="s">
        <v>621</v>
      </c>
      <c r="J970" s="17" t="s">
        <v>16729</v>
      </c>
      <c r="K970" s="17" t="s">
        <v>16753</v>
      </c>
      <c r="L970" s="17" t="s">
        <v>16766</v>
      </c>
      <c r="M970" s="17" t="s">
        <v>16767</v>
      </c>
      <c r="N970" s="17" t="s">
        <v>5191</v>
      </c>
      <c r="O970" s="236" t="s">
        <v>5191</v>
      </c>
      <c r="P970" s="17">
        <v>1</v>
      </c>
      <c r="Q970" s="17">
        <v>1</v>
      </c>
      <c r="R970" s="17" t="e">
        <v>#REF!</v>
      </c>
    </row>
    <row r="971" spans="1:18" x14ac:dyDescent="0.45">
      <c r="A971" s="258">
        <v>966</v>
      </c>
      <c r="B971" s="259" t="s">
        <v>16768</v>
      </c>
      <c r="C971" s="263" t="s">
        <v>2140</v>
      </c>
      <c r="D971" s="17" t="s">
        <v>3956</v>
      </c>
      <c r="E971" s="261" t="s">
        <v>20194</v>
      </c>
      <c r="F971" s="234" t="s">
        <v>20233</v>
      </c>
      <c r="G971" s="262">
        <v>3</v>
      </c>
      <c r="H971" s="17" t="s">
        <v>2986</v>
      </c>
      <c r="I971" s="17" t="s">
        <v>621</v>
      </c>
      <c r="J971" s="17" t="s">
        <v>16729</v>
      </c>
      <c r="K971" s="17" t="s">
        <v>16768</v>
      </c>
      <c r="L971" s="17" t="s">
        <v>5190</v>
      </c>
      <c r="M971" s="17" t="s">
        <v>5190</v>
      </c>
      <c r="N971" s="17" t="s">
        <v>5190</v>
      </c>
      <c r="O971" s="236" t="s">
        <v>26520</v>
      </c>
      <c r="P971" s="17">
        <v>0</v>
      </c>
      <c r="Q971" s="17">
        <v>0</v>
      </c>
      <c r="R971" s="17" t="e">
        <v>#REF!</v>
      </c>
    </row>
    <row r="972" spans="1:18" x14ac:dyDescent="0.45">
      <c r="A972" s="258">
        <v>967</v>
      </c>
      <c r="B972" s="259" t="s">
        <v>16769</v>
      </c>
      <c r="C972" s="263" t="s">
        <v>2141</v>
      </c>
      <c r="D972" s="17" t="s">
        <v>3957</v>
      </c>
      <c r="E972" s="261" t="s">
        <v>20193</v>
      </c>
      <c r="F972" s="234" t="s">
        <v>20194</v>
      </c>
      <c r="G972" s="262">
        <v>4</v>
      </c>
      <c r="H972" s="17" t="s">
        <v>2987</v>
      </c>
      <c r="I972" s="17" t="s">
        <v>621</v>
      </c>
      <c r="J972" s="17" t="s">
        <v>16729</v>
      </c>
      <c r="K972" s="17" t="s">
        <v>16768</v>
      </c>
      <c r="L972" s="17" t="s">
        <v>16769</v>
      </c>
      <c r="M972" s="17" t="s">
        <v>5190</v>
      </c>
      <c r="N972" s="17" t="s">
        <v>5190</v>
      </c>
      <c r="O972" s="236" t="s">
        <v>26520</v>
      </c>
      <c r="P972" s="17">
        <v>0</v>
      </c>
      <c r="Q972" s="17">
        <v>0</v>
      </c>
      <c r="R972" s="17" t="e">
        <v>#REF!</v>
      </c>
    </row>
    <row r="973" spans="1:18" x14ac:dyDescent="0.45">
      <c r="A973" s="258">
        <v>968</v>
      </c>
      <c r="B973" s="259" t="s">
        <v>16770</v>
      </c>
      <c r="C973" s="263" t="s">
        <v>2141</v>
      </c>
      <c r="D973" s="17" t="s">
        <v>3958</v>
      </c>
      <c r="E973" s="261" t="s">
        <v>20192</v>
      </c>
      <c r="F973" s="234" t="s">
        <v>20193</v>
      </c>
      <c r="G973" s="262">
        <v>5</v>
      </c>
      <c r="H973" s="17" t="s">
        <v>2988</v>
      </c>
      <c r="I973" s="17" t="s">
        <v>621</v>
      </c>
      <c r="J973" s="17" t="s">
        <v>16729</v>
      </c>
      <c r="K973" s="17" t="s">
        <v>16768</v>
      </c>
      <c r="L973" s="17" t="s">
        <v>16769</v>
      </c>
      <c r="M973" s="17" t="s">
        <v>16770</v>
      </c>
      <c r="N973" s="17" t="s">
        <v>5191</v>
      </c>
      <c r="O973" s="236" t="s">
        <v>5191</v>
      </c>
      <c r="P973" s="17">
        <v>1</v>
      </c>
      <c r="Q973" s="17">
        <v>1</v>
      </c>
      <c r="R973" s="17" t="e">
        <v>#REF!</v>
      </c>
    </row>
    <row r="974" spans="1:18" x14ac:dyDescent="0.45">
      <c r="A974" s="258">
        <v>969</v>
      </c>
      <c r="B974" s="259" t="s">
        <v>16771</v>
      </c>
      <c r="C974" s="263" t="s">
        <v>2142</v>
      </c>
      <c r="D974" s="17" t="s">
        <v>3959</v>
      </c>
      <c r="E974" s="261" t="s">
        <v>20191</v>
      </c>
      <c r="F974" s="234" t="s">
        <v>20194</v>
      </c>
      <c r="G974" s="262">
        <v>4</v>
      </c>
      <c r="H974" s="17" t="s">
        <v>2987</v>
      </c>
      <c r="I974" s="17" t="s">
        <v>621</v>
      </c>
      <c r="J974" s="17" t="s">
        <v>16729</v>
      </c>
      <c r="K974" s="17" t="s">
        <v>16768</v>
      </c>
      <c r="L974" s="17" t="s">
        <v>16771</v>
      </c>
      <c r="M974" s="17" t="s">
        <v>5190</v>
      </c>
      <c r="N974" s="17" t="s">
        <v>5190</v>
      </c>
      <c r="O974" s="236" t="s">
        <v>26520</v>
      </c>
      <c r="P974" s="17">
        <v>0</v>
      </c>
      <c r="Q974" s="17">
        <v>0</v>
      </c>
      <c r="R974" s="17" t="e">
        <v>#REF!</v>
      </c>
    </row>
    <row r="975" spans="1:18" x14ac:dyDescent="0.45">
      <c r="A975" s="258">
        <v>970</v>
      </c>
      <c r="B975" s="259" t="s">
        <v>16772</v>
      </c>
      <c r="C975" s="263" t="s">
        <v>2142</v>
      </c>
      <c r="D975" s="17" t="s">
        <v>3960</v>
      </c>
      <c r="E975" s="261" t="s">
        <v>20190</v>
      </c>
      <c r="F975" s="234" t="s">
        <v>20191</v>
      </c>
      <c r="G975" s="262">
        <v>5</v>
      </c>
      <c r="H975" s="17" t="s">
        <v>2988</v>
      </c>
      <c r="I975" s="17" t="s">
        <v>621</v>
      </c>
      <c r="J975" s="17" t="s">
        <v>16729</v>
      </c>
      <c r="K975" s="17" t="s">
        <v>16768</v>
      </c>
      <c r="L975" s="17" t="s">
        <v>16771</v>
      </c>
      <c r="M975" s="17" t="s">
        <v>16772</v>
      </c>
      <c r="N975" s="17" t="s">
        <v>5191</v>
      </c>
      <c r="O975" s="236" t="s">
        <v>5191</v>
      </c>
      <c r="P975" s="17">
        <v>2</v>
      </c>
      <c r="Q975" s="17">
        <v>2</v>
      </c>
      <c r="R975" s="17" t="e">
        <v>#REF!</v>
      </c>
    </row>
    <row r="976" spans="1:18" ht="25.5" x14ac:dyDescent="0.45">
      <c r="A976" s="258">
        <v>971</v>
      </c>
      <c r="B976" s="259" t="s">
        <v>16773</v>
      </c>
      <c r="C976" s="266" t="s">
        <v>2143</v>
      </c>
      <c r="D976" s="17" t="s">
        <v>3961</v>
      </c>
      <c r="E976" s="261" t="s">
        <v>20189</v>
      </c>
      <c r="F976" s="234" t="s">
        <v>20233</v>
      </c>
      <c r="G976" s="262">
        <v>3</v>
      </c>
      <c r="H976" s="17" t="s">
        <v>2986</v>
      </c>
      <c r="I976" s="17" t="s">
        <v>621</v>
      </c>
      <c r="J976" s="17" t="s">
        <v>16729</v>
      </c>
      <c r="K976" s="17" t="s">
        <v>16773</v>
      </c>
      <c r="L976" s="17" t="s">
        <v>5190</v>
      </c>
      <c r="M976" s="17" t="s">
        <v>5190</v>
      </c>
      <c r="N976" s="17" t="s">
        <v>5190</v>
      </c>
      <c r="O976" s="236" t="s">
        <v>26520</v>
      </c>
      <c r="P976" s="17">
        <v>0</v>
      </c>
      <c r="Q976" s="17">
        <v>0</v>
      </c>
      <c r="R976" s="17" t="e">
        <v>#REF!</v>
      </c>
    </row>
    <row r="977" spans="1:18" ht="25.5" x14ac:dyDescent="0.45">
      <c r="A977" s="258">
        <v>972</v>
      </c>
      <c r="B977" s="259" t="s">
        <v>16774</v>
      </c>
      <c r="C977" s="263" t="s">
        <v>2144</v>
      </c>
      <c r="D977" s="17" t="s">
        <v>3962</v>
      </c>
      <c r="E977" s="261" t="s">
        <v>20188</v>
      </c>
      <c r="F977" s="234" t="s">
        <v>20189</v>
      </c>
      <c r="G977" s="262">
        <v>4</v>
      </c>
      <c r="H977" s="17" t="s">
        <v>2987</v>
      </c>
      <c r="I977" s="17" t="s">
        <v>621</v>
      </c>
      <c r="J977" s="17" t="s">
        <v>16729</v>
      </c>
      <c r="K977" s="17" t="s">
        <v>16773</v>
      </c>
      <c r="L977" s="17" t="s">
        <v>16774</v>
      </c>
      <c r="M977" s="17" t="s">
        <v>5190</v>
      </c>
      <c r="N977" s="17" t="s">
        <v>5190</v>
      </c>
      <c r="O977" s="236" t="s">
        <v>26520</v>
      </c>
      <c r="P977" s="17">
        <v>0</v>
      </c>
      <c r="Q977" s="17">
        <v>0</v>
      </c>
      <c r="R977" s="17" t="e">
        <v>#REF!</v>
      </c>
    </row>
    <row r="978" spans="1:18" ht="25.5" x14ac:dyDescent="0.45">
      <c r="A978" s="258">
        <v>973</v>
      </c>
      <c r="B978" s="259" t="s">
        <v>16775</v>
      </c>
      <c r="C978" s="263" t="s">
        <v>2144</v>
      </c>
      <c r="D978" s="17" t="s">
        <v>3963</v>
      </c>
      <c r="E978" s="261" t="s">
        <v>20187</v>
      </c>
      <c r="F978" s="234" t="s">
        <v>20188</v>
      </c>
      <c r="G978" s="262">
        <v>5</v>
      </c>
      <c r="H978" s="17" t="s">
        <v>2988</v>
      </c>
      <c r="I978" s="17" t="s">
        <v>621</v>
      </c>
      <c r="J978" s="17" t="s">
        <v>16729</v>
      </c>
      <c r="K978" s="17" t="s">
        <v>16773</v>
      </c>
      <c r="L978" s="17" t="s">
        <v>16774</v>
      </c>
      <c r="M978" s="17" t="s">
        <v>16775</v>
      </c>
      <c r="N978" s="17" t="s">
        <v>5191</v>
      </c>
      <c r="O978" s="236" t="s">
        <v>5191</v>
      </c>
      <c r="P978" s="17">
        <v>3</v>
      </c>
      <c r="Q978" s="17">
        <v>3</v>
      </c>
      <c r="R978" s="17" t="e">
        <v>#REF!</v>
      </c>
    </row>
    <row r="979" spans="1:18" ht="25.5" x14ac:dyDescent="0.45">
      <c r="A979" s="258">
        <v>974</v>
      </c>
      <c r="B979" s="259" t="s">
        <v>16776</v>
      </c>
      <c r="C979" s="263" t="s">
        <v>2145</v>
      </c>
      <c r="D979" s="17" t="s">
        <v>3964</v>
      </c>
      <c r="E979" s="261" t="s">
        <v>20186</v>
      </c>
      <c r="F979" s="234" t="s">
        <v>20189</v>
      </c>
      <c r="G979" s="262">
        <v>4</v>
      </c>
      <c r="H979" s="17" t="s">
        <v>2987</v>
      </c>
      <c r="I979" s="17" t="s">
        <v>621</v>
      </c>
      <c r="J979" s="17" t="s">
        <v>16729</v>
      </c>
      <c r="K979" s="17" t="s">
        <v>16773</v>
      </c>
      <c r="L979" s="17" t="s">
        <v>16776</v>
      </c>
      <c r="M979" s="17" t="s">
        <v>5190</v>
      </c>
      <c r="N979" s="17" t="s">
        <v>5190</v>
      </c>
      <c r="O979" s="236" t="s">
        <v>26520</v>
      </c>
      <c r="P979" s="17">
        <v>0</v>
      </c>
      <c r="Q979" s="17">
        <v>0</v>
      </c>
      <c r="R979" s="17" t="e">
        <v>#REF!</v>
      </c>
    </row>
    <row r="980" spans="1:18" ht="25.5" x14ac:dyDescent="0.45">
      <c r="A980" s="258">
        <v>975</v>
      </c>
      <c r="B980" s="259" t="s">
        <v>16777</v>
      </c>
      <c r="C980" s="263" t="s">
        <v>2145</v>
      </c>
      <c r="D980" s="17" t="s">
        <v>3965</v>
      </c>
      <c r="E980" s="261" t="s">
        <v>20185</v>
      </c>
      <c r="F980" s="234" t="s">
        <v>20186</v>
      </c>
      <c r="G980" s="262">
        <v>5</v>
      </c>
      <c r="H980" s="17" t="s">
        <v>2988</v>
      </c>
      <c r="I980" s="17" t="s">
        <v>621</v>
      </c>
      <c r="J980" s="17" t="s">
        <v>16729</v>
      </c>
      <c r="K980" s="17" t="s">
        <v>16773</v>
      </c>
      <c r="L980" s="17" t="s">
        <v>16776</v>
      </c>
      <c r="M980" s="17" t="s">
        <v>16777</v>
      </c>
      <c r="N980" s="17" t="s">
        <v>5191</v>
      </c>
      <c r="O980" s="236" t="s">
        <v>5191</v>
      </c>
      <c r="P980" s="17">
        <v>1</v>
      </c>
      <c r="Q980" s="17">
        <v>1</v>
      </c>
      <c r="R980" s="17" t="e">
        <v>#REF!</v>
      </c>
    </row>
    <row r="981" spans="1:18" x14ac:dyDescent="0.45">
      <c r="A981" s="258">
        <v>976</v>
      </c>
      <c r="B981" s="259" t="s">
        <v>16778</v>
      </c>
      <c r="C981" s="263" t="s">
        <v>2146</v>
      </c>
      <c r="D981" s="17" t="s">
        <v>3966</v>
      </c>
      <c r="E981" s="261" t="s">
        <v>20184</v>
      </c>
      <c r="F981" s="234" t="s">
        <v>20189</v>
      </c>
      <c r="G981" s="262">
        <v>4</v>
      </c>
      <c r="H981" s="17" t="s">
        <v>2987</v>
      </c>
      <c r="I981" s="17" t="s">
        <v>621</v>
      </c>
      <c r="J981" s="17" t="s">
        <v>16729</v>
      </c>
      <c r="K981" s="17" t="s">
        <v>16773</v>
      </c>
      <c r="L981" s="17" t="s">
        <v>16778</v>
      </c>
      <c r="M981" s="17" t="s">
        <v>5190</v>
      </c>
      <c r="N981" s="17" t="s">
        <v>5190</v>
      </c>
      <c r="O981" s="236" t="s">
        <v>26520</v>
      </c>
      <c r="P981" s="17">
        <v>0</v>
      </c>
      <c r="Q981" s="17">
        <v>0</v>
      </c>
      <c r="R981" s="17" t="e">
        <v>#REF!</v>
      </c>
    </row>
    <row r="982" spans="1:18" x14ac:dyDescent="0.45">
      <c r="A982" s="258">
        <v>977</v>
      </c>
      <c r="B982" s="259" t="s">
        <v>16779</v>
      </c>
      <c r="C982" s="263" t="s">
        <v>2146</v>
      </c>
      <c r="D982" s="17" t="s">
        <v>3967</v>
      </c>
      <c r="E982" s="261" t="s">
        <v>20183</v>
      </c>
      <c r="F982" s="234" t="s">
        <v>20184</v>
      </c>
      <c r="G982" s="262">
        <v>5</v>
      </c>
      <c r="H982" s="17" t="s">
        <v>2988</v>
      </c>
      <c r="I982" s="17" t="s">
        <v>621</v>
      </c>
      <c r="J982" s="17" t="s">
        <v>16729</v>
      </c>
      <c r="K982" s="17" t="s">
        <v>16773</v>
      </c>
      <c r="L982" s="17" t="s">
        <v>16778</v>
      </c>
      <c r="M982" s="17" t="s">
        <v>16779</v>
      </c>
      <c r="N982" s="17" t="s">
        <v>5191</v>
      </c>
      <c r="O982" s="236" t="s">
        <v>5191</v>
      </c>
      <c r="P982" s="17">
        <v>2</v>
      </c>
      <c r="Q982" s="17">
        <v>2</v>
      </c>
      <c r="R982" s="17" t="e">
        <v>#REF!</v>
      </c>
    </row>
    <row r="983" spans="1:18" ht="25.5" x14ac:dyDescent="0.45">
      <c r="A983" s="258">
        <v>978</v>
      </c>
      <c r="B983" s="259" t="s">
        <v>16780</v>
      </c>
      <c r="C983" s="263" t="s">
        <v>2147</v>
      </c>
      <c r="D983" s="17" t="s">
        <v>3968</v>
      </c>
      <c r="E983" s="261" t="s">
        <v>20182</v>
      </c>
      <c r="F983" s="234" t="s">
        <v>20233</v>
      </c>
      <c r="G983" s="262">
        <v>3</v>
      </c>
      <c r="H983" s="17" t="s">
        <v>2986</v>
      </c>
      <c r="I983" s="17" t="s">
        <v>621</v>
      </c>
      <c r="J983" s="17" t="s">
        <v>16729</v>
      </c>
      <c r="K983" s="17" t="s">
        <v>16780</v>
      </c>
      <c r="L983" s="17" t="s">
        <v>5190</v>
      </c>
      <c r="M983" s="17" t="s">
        <v>5190</v>
      </c>
      <c r="N983" s="17" t="s">
        <v>5190</v>
      </c>
      <c r="O983" s="236" t="s">
        <v>26520</v>
      </c>
      <c r="P983" s="17">
        <v>0</v>
      </c>
      <c r="Q983" s="17">
        <v>0</v>
      </c>
      <c r="R983" s="17" t="e">
        <v>#REF!</v>
      </c>
    </row>
    <row r="984" spans="1:18" x14ac:dyDescent="0.45">
      <c r="A984" s="258">
        <v>979</v>
      </c>
      <c r="B984" s="259" t="s">
        <v>16781</v>
      </c>
      <c r="C984" s="263" t="s">
        <v>2148</v>
      </c>
      <c r="D984" s="17" t="s">
        <v>3969</v>
      </c>
      <c r="E984" s="261" t="s">
        <v>20181</v>
      </c>
      <c r="F984" s="234" t="s">
        <v>20182</v>
      </c>
      <c r="G984" s="262">
        <v>4</v>
      </c>
      <c r="H984" s="17" t="s">
        <v>2987</v>
      </c>
      <c r="I984" s="17" t="s">
        <v>621</v>
      </c>
      <c r="J984" s="17" t="s">
        <v>16729</v>
      </c>
      <c r="K984" s="17" t="s">
        <v>16780</v>
      </c>
      <c r="L984" s="17" t="s">
        <v>16781</v>
      </c>
      <c r="M984" s="17" t="s">
        <v>5190</v>
      </c>
      <c r="N984" s="17" t="s">
        <v>5190</v>
      </c>
      <c r="O984" s="236" t="s">
        <v>26520</v>
      </c>
      <c r="P984" s="17">
        <v>0</v>
      </c>
      <c r="Q984" s="17">
        <v>0</v>
      </c>
      <c r="R984" s="17" t="e">
        <v>#REF!</v>
      </c>
    </row>
    <row r="985" spans="1:18" x14ac:dyDescent="0.45">
      <c r="A985" s="258">
        <v>980</v>
      </c>
      <c r="B985" s="259" t="s">
        <v>16782</v>
      </c>
      <c r="C985" s="263" t="s">
        <v>2148</v>
      </c>
      <c r="D985" s="17" t="s">
        <v>3970</v>
      </c>
      <c r="E985" s="261" t="s">
        <v>20180</v>
      </c>
      <c r="F985" s="234" t="s">
        <v>20181</v>
      </c>
      <c r="G985" s="262">
        <v>5</v>
      </c>
      <c r="H985" s="17" t="s">
        <v>2988</v>
      </c>
      <c r="I985" s="17" t="s">
        <v>621</v>
      </c>
      <c r="J985" s="17" t="s">
        <v>16729</v>
      </c>
      <c r="K985" s="17" t="s">
        <v>16780</v>
      </c>
      <c r="L985" s="17" t="s">
        <v>16781</v>
      </c>
      <c r="M985" s="17" t="s">
        <v>16782</v>
      </c>
      <c r="N985" s="17" t="s">
        <v>5191</v>
      </c>
      <c r="O985" s="236" t="s">
        <v>5191</v>
      </c>
      <c r="P985" s="17">
        <v>1</v>
      </c>
      <c r="Q985" s="17">
        <v>1</v>
      </c>
      <c r="R985" s="17" t="e">
        <v>#REF!</v>
      </c>
    </row>
    <row r="986" spans="1:18" ht="25.5" x14ac:dyDescent="0.45">
      <c r="A986" s="258">
        <v>981</v>
      </c>
      <c r="B986" s="259" t="s">
        <v>16783</v>
      </c>
      <c r="C986" s="263" t="s">
        <v>2149</v>
      </c>
      <c r="D986" s="17" t="s">
        <v>3971</v>
      </c>
      <c r="E986" s="261" t="s">
        <v>20179</v>
      </c>
      <c r="F986" s="234" t="s">
        <v>20182</v>
      </c>
      <c r="G986" s="262">
        <v>4</v>
      </c>
      <c r="H986" s="17" t="s">
        <v>2987</v>
      </c>
      <c r="I986" s="17" t="s">
        <v>621</v>
      </c>
      <c r="J986" s="17" t="s">
        <v>16729</v>
      </c>
      <c r="K986" s="17" t="s">
        <v>16780</v>
      </c>
      <c r="L986" s="17" t="s">
        <v>16783</v>
      </c>
      <c r="M986" s="17" t="s">
        <v>5190</v>
      </c>
      <c r="N986" s="17" t="s">
        <v>5190</v>
      </c>
      <c r="O986" s="236" t="s">
        <v>26520</v>
      </c>
      <c r="P986" s="17">
        <v>0</v>
      </c>
      <c r="Q986" s="17">
        <v>0</v>
      </c>
      <c r="R986" s="17" t="e">
        <v>#REF!</v>
      </c>
    </row>
    <row r="987" spans="1:18" ht="25.5" x14ac:dyDescent="0.45">
      <c r="A987" s="258">
        <v>982</v>
      </c>
      <c r="B987" s="259" t="s">
        <v>16784</v>
      </c>
      <c r="C987" s="263" t="s">
        <v>2149</v>
      </c>
      <c r="D987" s="17" t="s">
        <v>3972</v>
      </c>
      <c r="E987" s="261" t="s">
        <v>20178</v>
      </c>
      <c r="F987" s="234" t="s">
        <v>20179</v>
      </c>
      <c r="G987" s="262">
        <v>5</v>
      </c>
      <c r="H987" s="17" t="s">
        <v>2988</v>
      </c>
      <c r="I987" s="17" t="s">
        <v>621</v>
      </c>
      <c r="J987" s="17" t="s">
        <v>16729</v>
      </c>
      <c r="K987" s="17" t="s">
        <v>16780</v>
      </c>
      <c r="L987" s="17" t="s">
        <v>16783</v>
      </c>
      <c r="M987" s="17" t="s">
        <v>16784</v>
      </c>
      <c r="N987" s="17" t="s">
        <v>5191</v>
      </c>
      <c r="O987" s="236" t="s">
        <v>5191</v>
      </c>
      <c r="P987" s="17">
        <v>2</v>
      </c>
      <c r="Q987" s="17">
        <v>2</v>
      </c>
      <c r="R987" s="17" t="e">
        <v>#REF!</v>
      </c>
    </row>
    <row r="988" spans="1:18" ht="25.5" x14ac:dyDescent="0.45">
      <c r="A988" s="258">
        <v>983</v>
      </c>
      <c r="B988" s="259" t="s">
        <v>16785</v>
      </c>
      <c r="C988" s="263" t="s">
        <v>2150</v>
      </c>
      <c r="D988" s="17" t="s">
        <v>3973</v>
      </c>
      <c r="E988" s="261" t="s">
        <v>20177</v>
      </c>
      <c r="F988" s="234" t="s">
        <v>20182</v>
      </c>
      <c r="G988" s="262">
        <v>4</v>
      </c>
      <c r="H988" s="17" t="s">
        <v>2987</v>
      </c>
      <c r="I988" s="17" t="s">
        <v>621</v>
      </c>
      <c r="J988" s="17" t="s">
        <v>16729</v>
      </c>
      <c r="K988" s="17" t="s">
        <v>16780</v>
      </c>
      <c r="L988" s="17" t="s">
        <v>16785</v>
      </c>
      <c r="M988" s="17" t="s">
        <v>5190</v>
      </c>
      <c r="N988" s="17" t="s">
        <v>5190</v>
      </c>
      <c r="O988" s="236" t="s">
        <v>26520</v>
      </c>
      <c r="P988" s="17">
        <v>0</v>
      </c>
      <c r="Q988" s="17">
        <v>0</v>
      </c>
      <c r="R988" s="17" t="e">
        <v>#REF!</v>
      </c>
    </row>
    <row r="989" spans="1:18" ht="25.5" x14ac:dyDescent="0.45">
      <c r="A989" s="258">
        <v>984</v>
      </c>
      <c r="B989" s="259" t="s">
        <v>16786</v>
      </c>
      <c r="C989" s="263" t="s">
        <v>2150</v>
      </c>
      <c r="D989" s="17" t="s">
        <v>3974</v>
      </c>
      <c r="E989" s="261" t="s">
        <v>20176</v>
      </c>
      <c r="F989" s="234" t="s">
        <v>20177</v>
      </c>
      <c r="G989" s="262">
        <v>5</v>
      </c>
      <c r="H989" s="17" t="s">
        <v>2988</v>
      </c>
      <c r="I989" s="17" t="s">
        <v>621</v>
      </c>
      <c r="J989" s="17" t="s">
        <v>16729</v>
      </c>
      <c r="K989" s="17" t="s">
        <v>16780</v>
      </c>
      <c r="L989" s="17" t="s">
        <v>16785</v>
      </c>
      <c r="M989" s="17" t="s">
        <v>16786</v>
      </c>
      <c r="N989" s="17" t="s">
        <v>5191</v>
      </c>
      <c r="O989" s="236" t="s">
        <v>5191</v>
      </c>
      <c r="P989" s="17">
        <v>2</v>
      </c>
      <c r="Q989" s="17">
        <v>2</v>
      </c>
      <c r="R989" s="17" t="e">
        <v>#REF!</v>
      </c>
    </row>
    <row r="990" spans="1:18" x14ac:dyDescent="0.45">
      <c r="A990" s="258">
        <v>985</v>
      </c>
      <c r="B990" s="259" t="s">
        <v>16787</v>
      </c>
      <c r="C990" s="263" t="s">
        <v>2151</v>
      </c>
      <c r="D990" s="17" t="s">
        <v>3975</v>
      </c>
      <c r="E990" s="261" t="s">
        <v>20175</v>
      </c>
      <c r="F990" s="234" t="s">
        <v>20182</v>
      </c>
      <c r="G990" s="262">
        <v>4</v>
      </c>
      <c r="H990" s="17" t="s">
        <v>2987</v>
      </c>
      <c r="I990" s="17" t="s">
        <v>621</v>
      </c>
      <c r="J990" s="17" t="s">
        <v>16729</v>
      </c>
      <c r="K990" s="17" t="s">
        <v>16780</v>
      </c>
      <c r="L990" s="17" t="s">
        <v>16787</v>
      </c>
      <c r="M990" s="17" t="s">
        <v>5190</v>
      </c>
      <c r="N990" s="17" t="s">
        <v>5190</v>
      </c>
      <c r="O990" s="236" t="s">
        <v>26520</v>
      </c>
      <c r="P990" s="17">
        <v>0</v>
      </c>
      <c r="Q990" s="17">
        <v>0</v>
      </c>
      <c r="R990" s="17" t="e">
        <v>#REF!</v>
      </c>
    </row>
    <row r="991" spans="1:18" x14ac:dyDescent="0.45">
      <c r="A991" s="258">
        <v>986</v>
      </c>
      <c r="B991" s="259" t="s">
        <v>16788</v>
      </c>
      <c r="C991" s="263" t="s">
        <v>2151</v>
      </c>
      <c r="D991" s="17" t="s">
        <v>3976</v>
      </c>
      <c r="E991" s="261" t="s">
        <v>20174</v>
      </c>
      <c r="F991" s="234" t="s">
        <v>20175</v>
      </c>
      <c r="G991" s="262">
        <v>5</v>
      </c>
      <c r="H991" s="17" t="s">
        <v>2988</v>
      </c>
      <c r="I991" s="17" t="s">
        <v>621</v>
      </c>
      <c r="J991" s="17" t="s">
        <v>16729</v>
      </c>
      <c r="K991" s="17" t="s">
        <v>16780</v>
      </c>
      <c r="L991" s="17" t="s">
        <v>16787</v>
      </c>
      <c r="M991" s="17" t="s">
        <v>16788</v>
      </c>
      <c r="N991" s="17" t="s">
        <v>5191</v>
      </c>
      <c r="O991" s="236" t="s">
        <v>5191</v>
      </c>
      <c r="P991" s="17">
        <v>1</v>
      </c>
      <c r="Q991" s="17">
        <v>1</v>
      </c>
      <c r="R991" s="17" t="e">
        <v>#REF!</v>
      </c>
    </row>
    <row r="992" spans="1:18" x14ac:dyDescent="0.45">
      <c r="A992" s="258">
        <v>987</v>
      </c>
      <c r="B992" s="259" t="s">
        <v>16789</v>
      </c>
      <c r="C992" s="263" t="s">
        <v>2152</v>
      </c>
      <c r="D992" s="17" t="s">
        <v>3977</v>
      </c>
      <c r="E992" s="261" t="s">
        <v>20173</v>
      </c>
      <c r="F992" s="234" t="s">
        <v>20233</v>
      </c>
      <c r="G992" s="262">
        <v>3</v>
      </c>
      <c r="H992" s="17" t="s">
        <v>2986</v>
      </c>
      <c r="I992" s="17" t="s">
        <v>621</v>
      </c>
      <c r="J992" s="17" t="s">
        <v>16729</v>
      </c>
      <c r="K992" s="17" t="s">
        <v>16789</v>
      </c>
      <c r="L992" s="17" t="s">
        <v>5190</v>
      </c>
      <c r="M992" s="17" t="s">
        <v>5190</v>
      </c>
      <c r="N992" s="17" t="s">
        <v>5190</v>
      </c>
      <c r="O992" s="236" t="s">
        <v>26520</v>
      </c>
      <c r="P992" s="17">
        <v>0</v>
      </c>
      <c r="Q992" s="17">
        <v>0</v>
      </c>
      <c r="R992" s="17" t="e">
        <v>#REF!</v>
      </c>
    </row>
    <row r="993" spans="1:18" ht="25.5" x14ac:dyDescent="0.45">
      <c r="A993" s="258">
        <v>988</v>
      </c>
      <c r="B993" s="259" t="s">
        <v>16790</v>
      </c>
      <c r="C993" s="263" t="s">
        <v>2153</v>
      </c>
      <c r="D993" s="17" t="s">
        <v>3978</v>
      </c>
      <c r="E993" s="261" t="s">
        <v>20172</v>
      </c>
      <c r="F993" s="234" t="s">
        <v>20173</v>
      </c>
      <c r="G993" s="262">
        <v>4</v>
      </c>
      <c r="H993" s="17" t="s">
        <v>2987</v>
      </c>
      <c r="I993" s="17" t="s">
        <v>621</v>
      </c>
      <c r="J993" s="17" t="s">
        <v>16729</v>
      </c>
      <c r="K993" s="17" t="s">
        <v>16789</v>
      </c>
      <c r="L993" s="17" t="s">
        <v>16790</v>
      </c>
      <c r="M993" s="17" t="s">
        <v>5190</v>
      </c>
      <c r="N993" s="17" t="s">
        <v>5190</v>
      </c>
      <c r="O993" s="236" t="s">
        <v>26520</v>
      </c>
      <c r="P993" s="17">
        <v>0</v>
      </c>
      <c r="Q993" s="17">
        <v>0</v>
      </c>
      <c r="R993" s="17" t="e">
        <v>#REF!</v>
      </c>
    </row>
    <row r="994" spans="1:18" ht="25.5" x14ac:dyDescent="0.45">
      <c r="A994" s="258">
        <v>989</v>
      </c>
      <c r="B994" s="259" t="s">
        <v>16791</v>
      </c>
      <c r="C994" s="263" t="s">
        <v>2153</v>
      </c>
      <c r="D994" s="17" t="s">
        <v>3979</v>
      </c>
      <c r="E994" s="261" t="s">
        <v>20171</v>
      </c>
      <c r="F994" s="234" t="s">
        <v>20172</v>
      </c>
      <c r="G994" s="262">
        <v>5</v>
      </c>
      <c r="H994" s="17" t="s">
        <v>2988</v>
      </c>
      <c r="I994" s="17" t="s">
        <v>621</v>
      </c>
      <c r="J994" s="17" t="s">
        <v>16729</v>
      </c>
      <c r="K994" s="17" t="s">
        <v>16789</v>
      </c>
      <c r="L994" s="17" t="s">
        <v>16790</v>
      </c>
      <c r="M994" s="17" t="s">
        <v>16791</v>
      </c>
      <c r="N994" s="17" t="s">
        <v>5191</v>
      </c>
      <c r="O994" s="236" t="s">
        <v>5191</v>
      </c>
      <c r="P994" s="17">
        <v>1</v>
      </c>
      <c r="Q994" s="17">
        <v>1</v>
      </c>
      <c r="R994" s="17" t="e">
        <v>#REF!</v>
      </c>
    </row>
    <row r="995" spans="1:18" x14ac:dyDescent="0.45">
      <c r="A995" s="258">
        <v>990</v>
      </c>
      <c r="B995" s="259" t="s">
        <v>16792</v>
      </c>
      <c r="C995" s="263" t="s">
        <v>2154</v>
      </c>
      <c r="D995" s="17" t="s">
        <v>3980</v>
      </c>
      <c r="E995" s="261" t="s">
        <v>20170</v>
      </c>
      <c r="F995" s="234" t="s">
        <v>20173</v>
      </c>
      <c r="G995" s="262">
        <v>4</v>
      </c>
      <c r="H995" s="17" t="s">
        <v>2987</v>
      </c>
      <c r="I995" s="17" t="s">
        <v>621</v>
      </c>
      <c r="J995" s="17" t="s">
        <v>16729</v>
      </c>
      <c r="K995" s="17" t="s">
        <v>16789</v>
      </c>
      <c r="L995" s="17" t="s">
        <v>16792</v>
      </c>
      <c r="M995" s="17" t="s">
        <v>5190</v>
      </c>
      <c r="N995" s="17" t="s">
        <v>5190</v>
      </c>
      <c r="O995" s="236" t="s">
        <v>26520</v>
      </c>
      <c r="P995" s="17">
        <v>0</v>
      </c>
      <c r="Q995" s="17">
        <v>0</v>
      </c>
      <c r="R995" s="17" t="e">
        <v>#REF!</v>
      </c>
    </row>
    <row r="996" spans="1:18" x14ac:dyDescent="0.45">
      <c r="A996" s="258">
        <v>991</v>
      </c>
      <c r="B996" s="259" t="s">
        <v>16793</v>
      </c>
      <c r="C996" s="263" t="s">
        <v>2154</v>
      </c>
      <c r="D996" s="17" t="s">
        <v>3981</v>
      </c>
      <c r="E996" s="261" t="s">
        <v>20169</v>
      </c>
      <c r="F996" s="234" t="s">
        <v>20170</v>
      </c>
      <c r="G996" s="262">
        <v>5</v>
      </c>
      <c r="H996" s="17" t="s">
        <v>2988</v>
      </c>
      <c r="I996" s="17" t="s">
        <v>621</v>
      </c>
      <c r="J996" s="17" t="s">
        <v>16729</v>
      </c>
      <c r="K996" s="17" t="s">
        <v>16789</v>
      </c>
      <c r="L996" s="17" t="s">
        <v>16792</v>
      </c>
      <c r="M996" s="17" t="s">
        <v>16793</v>
      </c>
      <c r="N996" s="17" t="s">
        <v>5191</v>
      </c>
      <c r="O996" s="236" t="s">
        <v>5191</v>
      </c>
      <c r="P996" s="17">
        <v>1</v>
      </c>
      <c r="Q996" s="17">
        <v>1</v>
      </c>
      <c r="R996" s="17" t="e">
        <v>#REF!</v>
      </c>
    </row>
    <row r="997" spans="1:18" x14ac:dyDescent="0.45">
      <c r="A997" s="258">
        <v>992</v>
      </c>
      <c r="B997" s="259" t="s">
        <v>16794</v>
      </c>
      <c r="C997" s="263" t="s">
        <v>2155</v>
      </c>
      <c r="D997" s="17" t="s">
        <v>3982</v>
      </c>
      <c r="E997" s="261" t="s">
        <v>20168</v>
      </c>
      <c r="F997" s="234" t="s">
        <v>20173</v>
      </c>
      <c r="G997" s="262">
        <v>4</v>
      </c>
      <c r="H997" s="17" t="s">
        <v>2987</v>
      </c>
      <c r="I997" s="17" t="s">
        <v>621</v>
      </c>
      <c r="J997" s="17" t="s">
        <v>16729</v>
      </c>
      <c r="K997" s="17" t="s">
        <v>16789</v>
      </c>
      <c r="L997" s="17" t="s">
        <v>16794</v>
      </c>
      <c r="M997" s="17" t="s">
        <v>5190</v>
      </c>
      <c r="N997" s="17" t="s">
        <v>5190</v>
      </c>
      <c r="O997" s="236" t="s">
        <v>26520</v>
      </c>
      <c r="P997" s="17">
        <v>0</v>
      </c>
      <c r="Q997" s="17">
        <v>0</v>
      </c>
      <c r="R997" s="17" t="e">
        <v>#REF!</v>
      </c>
    </row>
    <row r="998" spans="1:18" x14ac:dyDescent="0.45">
      <c r="A998" s="258">
        <v>993</v>
      </c>
      <c r="B998" s="259" t="s">
        <v>16795</v>
      </c>
      <c r="C998" s="263" t="s">
        <v>2155</v>
      </c>
      <c r="D998" s="17" t="s">
        <v>3983</v>
      </c>
      <c r="E998" s="261" t="s">
        <v>20167</v>
      </c>
      <c r="F998" s="234" t="s">
        <v>20168</v>
      </c>
      <c r="G998" s="262">
        <v>5</v>
      </c>
      <c r="H998" s="17" t="s">
        <v>2988</v>
      </c>
      <c r="I998" s="17" t="s">
        <v>621</v>
      </c>
      <c r="J998" s="17" t="s">
        <v>16729</v>
      </c>
      <c r="K998" s="17" t="s">
        <v>16789</v>
      </c>
      <c r="L998" s="17" t="s">
        <v>16794</v>
      </c>
      <c r="M998" s="17" t="s">
        <v>16795</v>
      </c>
      <c r="N998" s="17" t="s">
        <v>5191</v>
      </c>
      <c r="O998" s="236" t="s">
        <v>5191</v>
      </c>
      <c r="P998" s="17">
        <v>2</v>
      </c>
      <c r="Q998" s="17">
        <v>2</v>
      </c>
      <c r="R998" s="17" t="e">
        <v>#REF!</v>
      </c>
    </row>
    <row r="999" spans="1:18" x14ac:dyDescent="0.45">
      <c r="A999" s="258">
        <v>994</v>
      </c>
      <c r="B999" s="259" t="s">
        <v>16796</v>
      </c>
      <c r="C999" s="263" t="s">
        <v>2156</v>
      </c>
      <c r="D999" s="17" t="s">
        <v>3984</v>
      </c>
      <c r="E999" s="261" t="s">
        <v>20166</v>
      </c>
      <c r="F999" s="234" t="s">
        <v>20173</v>
      </c>
      <c r="G999" s="262">
        <v>4</v>
      </c>
      <c r="H999" s="17" t="s">
        <v>2987</v>
      </c>
      <c r="I999" s="17" t="s">
        <v>621</v>
      </c>
      <c r="J999" s="17" t="s">
        <v>16729</v>
      </c>
      <c r="K999" s="17" t="s">
        <v>16789</v>
      </c>
      <c r="L999" s="17" t="s">
        <v>16796</v>
      </c>
      <c r="M999" s="17" t="s">
        <v>5190</v>
      </c>
      <c r="N999" s="17" t="s">
        <v>5190</v>
      </c>
      <c r="O999" s="236" t="s">
        <v>26520</v>
      </c>
      <c r="P999" s="17">
        <v>0</v>
      </c>
      <c r="Q999" s="17">
        <v>0</v>
      </c>
      <c r="R999" s="17" t="e">
        <v>#REF!</v>
      </c>
    </row>
    <row r="1000" spans="1:18" x14ac:dyDescent="0.45">
      <c r="A1000" s="258">
        <v>995</v>
      </c>
      <c r="B1000" s="259" t="s">
        <v>16797</v>
      </c>
      <c r="C1000" s="263" t="s">
        <v>2157</v>
      </c>
      <c r="D1000" s="17" t="s">
        <v>3985</v>
      </c>
      <c r="E1000" s="261" t="s">
        <v>20165</v>
      </c>
      <c r="F1000" s="234" t="s">
        <v>20166</v>
      </c>
      <c r="G1000" s="262">
        <v>5</v>
      </c>
      <c r="H1000" s="17" t="s">
        <v>2988</v>
      </c>
      <c r="I1000" s="17" t="s">
        <v>621</v>
      </c>
      <c r="J1000" s="17" t="s">
        <v>16729</v>
      </c>
      <c r="K1000" s="17" t="s">
        <v>16789</v>
      </c>
      <c r="L1000" s="17" t="s">
        <v>16796</v>
      </c>
      <c r="M1000" s="17" t="s">
        <v>16797</v>
      </c>
      <c r="N1000" s="17" t="s">
        <v>5191</v>
      </c>
      <c r="O1000" s="236" t="s">
        <v>5191</v>
      </c>
      <c r="P1000" s="17">
        <v>2</v>
      </c>
      <c r="Q1000" s="17">
        <v>2</v>
      </c>
      <c r="R1000" s="17" t="e">
        <v>#REF!</v>
      </c>
    </row>
    <row r="1001" spans="1:18" x14ac:dyDescent="0.45">
      <c r="A1001" s="258">
        <v>996</v>
      </c>
      <c r="B1001" s="259" t="s">
        <v>16798</v>
      </c>
      <c r="C1001" s="263" t="s">
        <v>2158</v>
      </c>
      <c r="D1001" s="17" t="s">
        <v>3986</v>
      </c>
      <c r="E1001" s="261" t="s">
        <v>20164</v>
      </c>
      <c r="F1001" s="234" t="s">
        <v>20173</v>
      </c>
      <c r="G1001" s="262">
        <v>4</v>
      </c>
      <c r="H1001" s="17" t="s">
        <v>2987</v>
      </c>
      <c r="I1001" s="17" t="s">
        <v>621</v>
      </c>
      <c r="J1001" s="17" t="s">
        <v>16729</v>
      </c>
      <c r="K1001" s="17" t="s">
        <v>16789</v>
      </c>
      <c r="L1001" s="17" t="s">
        <v>16798</v>
      </c>
      <c r="M1001" s="17" t="s">
        <v>5190</v>
      </c>
      <c r="N1001" s="17" t="s">
        <v>5190</v>
      </c>
      <c r="O1001" s="236" t="s">
        <v>26520</v>
      </c>
      <c r="P1001" s="17">
        <v>0</v>
      </c>
      <c r="Q1001" s="17">
        <v>0</v>
      </c>
      <c r="R1001" s="17" t="e">
        <v>#REF!</v>
      </c>
    </row>
    <row r="1002" spans="1:18" x14ac:dyDescent="0.45">
      <c r="A1002" s="258">
        <v>997</v>
      </c>
      <c r="B1002" s="259" t="s">
        <v>16799</v>
      </c>
      <c r="C1002" s="263" t="s">
        <v>2158</v>
      </c>
      <c r="D1002" s="17" t="s">
        <v>3987</v>
      </c>
      <c r="E1002" s="261" t="s">
        <v>20163</v>
      </c>
      <c r="F1002" s="234" t="s">
        <v>20164</v>
      </c>
      <c r="G1002" s="262">
        <v>5</v>
      </c>
      <c r="H1002" s="17" t="s">
        <v>2988</v>
      </c>
      <c r="I1002" s="17" t="s">
        <v>621</v>
      </c>
      <c r="J1002" s="17" t="s">
        <v>16729</v>
      </c>
      <c r="K1002" s="17" t="s">
        <v>16789</v>
      </c>
      <c r="L1002" s="17" t="s">
        <v>16798</v>
      </c>
      <c r="M1002" s="17" t="s">
        <v>16799</v>
      </c>
      <c r="N1002" s="17" t="s">
        <v>5191</v>
      </c>
      <c r="O1002" s="236" t="s">
        <v>5191</v>
      </c>
      <c r="P1002" s="17">
        <v>2</v>
      </c>
      <c r="Q1002" s="17">
        <v>2</v>
      </c>
      <c r="R1002" s="17" t="e">
        <v>#REF!</v>
      </c>
    </row>
    <row r="1003" spans="1:18" ht="25.5" x14ac:dyDescent="0.45">
      <c r="A1003" s="258">
        <v>998</v>
      </c>
      <c r="B1003" s="259" t="s">
        <v>16800</v>
      </c>
      <c r="C1003" s="263" t="s">
        <v>2159</v>
      </c>
      <c r="D1003" s="17" t="s">
        <v>3988</v>
      </c>
      <c r="E1003" s="261" t="s">
        <v>20162</v>
      </c>
      <c r="F1003" s="234" t="s">
        <v>20173</v>
      </c>
      <c r="G1003" s="262">
        <v>4</v>
      </c>
      <c r="H1003" s="17" t="s">
        <v>2987</v>
      </c>
      <c r="I1003" s="17" t="s">
        <v>621</v>
      </c>
      <c r="J1003" s="17" t="s">
        <v>16729</v>
      </c>
      <c r="K1003" s="17" t="s">
        <v>16789</v>
      </c>
      <c r="L1003" s="17" t="s">
        <v>16800</v>
      </c>
      <c r="M1003" s="17" t="s">
        <v>5190</v>
      </c>
      <c r="N1003" s="17" t="s">
        <v>5190</v>
      </c>
      <c r="O1003" s="236" t="s">
        <v>26520</v>
      </c>
      <c r="P1003" s="17">
        <v>0</v>
      </c>
      <c r="Q1003" s="17">
        <v>0</v>
      </c>
      <c r="R1003" s="17" t="e">
        <v>#REF!</v>
      </c>
    </row>
    <row r="1004" spans="1:18" ht="25.5" x14ac:dyDescent="0.45">
      <c r="A1004" s="258">
        <v>999</v>
      </c>
      <c r="B1004" s="259" t="s">
        <v>16801</v>
      </c>
      <c r="C1004" s="263" t="s">
        <v>2159</v>
      </c>
      <c r="D1004" s="17" t="s">
        <v>3989</v>
      </c>
      <c r="E1004" s="261" t="s">
        <v>20161</v>
      </c>
      <c r="F1004" s="234" t="s">
        <v>20162</v>
      </c>
      <c r="G1004" s="262">
        <v>5</v>
      </c>
      <c r="H1004" s="17" t="s">
        <v>2988</v>
      </c>
      <c r="I1004" s="17" t="s">
        <v>621</v>
      </c>
      <c r="J1004" s="17" t="s">
        <v>16729</v>
      </c>
      <c r="K1004" s="17" t="s">
        <v>16789</v>
      </c>
      <c r="L1004" s="17" t="s">
        <v>16800</v>
      </c>
      <c r="M1004" s="17" t="s">
        <v>16801</v>
      </c>
      <c r="N1004" s="17" t="s">
        <v>5191</v>
      </c>
      <c r="O1004" s="236" t="s">
        <v>5191</v>
      </c>
      <c r="P1004" s="17">
        <v>1</v>
      </c>
      <c r="Q1004" s="17">
        <v>1</v>
      </c>
      <c r="R1004" s="17" t="e">
        <v>#REF!</v>
      </c>
    </row>
    <row r="1005" spans="1:18" x14ac:dyDescent="0.45">
      <c r="A1005" s="258">
        <v>1000</v>
      </c>
      <c r="B1005" s="259" t="s">
        <v>16802</v>
      </c>
      <c r="C1005" s="263" t="s">
        <v>2160</v>
      </c>
      <c r="D1005" s="17" t="s">
        <v>3990</v>
      </c>
      <c r="E1005" s="261" t="s">
        <v>20160</v>
      </c>
      <c r="F1005" s="234" t="s">
        <v>20233</v>
      </c>
      <c r="G1005" s="262">
        <v>3</v>
      </c>
      <c r="H1005" s="17" t="s">
        <v>2986</v>
      </c>
      <c r="I1005" s="17" t="s">
        <v>621</v>
      </c>
      <c r="J1005" s="17" t="s">
        <v>16729</v>
      </c>
      <c r="K1005" s="17" t="s">
        <v>16802</v>
      </c>
      <c r="L1005" s="17" t="s">
        <v>5190</v>
      </c>
      <c r="M1005" s="17" t="s">
        <v>5190</v>
      </c>
      <c r="N1005" s="17" t="s">
        <v>5190</v>
      </c>
      <c r="O1005" s="236" t="s">
        <v>26520</v>
      </c>
      <c r="P1005" s="17">
        <v>0</v>
      </c>
      <c r="Q1005" s="17">
        <v>0</v>
      </c>
      <c r="R1005" s="17" t="e">
        <v>#REF!</v>
      </c>
    </row>
    <row r="1006" spans="1:18" x14ac:dyDescent="0.45">
      <c r="A1006" s="258">
        <v>1001</v>
      </c>
      <c r="B1006" s="259" t="s">
        <v>16803</v>
      </c>
      <c r="C1006" s="263" t="s">
        <v>2161</v>
      </c>
      <c r="D1006" s="17" t="s">
        <v>3991</v>
      </c>
      <c r="E1006" s="261" t="s">
        <v>20159</v>
      </c>
      <c r="F1006" s="234" t="s">
        <v>20160</v>
      </c>
      <c r="G1006" s="262">
        <v>4</v>
      </c>
      <c r="H1006" s="17" t="s">
        <v>2987</v>
      </c>
      <c r="I1006" s="17" t="s">
        <v>621</v>
      </c>
      <c r="J1006" s="17" t="s">
        <v>16729</v>
      </c>
      <c r="K1006" s="17" t="s">
        <v>16802</v>
      </c>
      <c r="L1006" s="17" t="s">
        <v>16803</v>
      </c>
      <c r="M1006" s="17" t="s">
        <v>5190</v>
      </c>
      <c r="N1006" s="17" t="s">
        <v>5190</v>
      </c>
      <c r="O1006" s="236" t="s">
        <v>26520</v>
      </c>
      <c r="P1006" s="17">
        <v>0</v>
      </c>
      <c r="Q1006" s="17">
        <v>0</v>
      </c>
      <c r="R1006" s="17" t="e">
        <v>#REF!</v>
      </c>
    </row>
    <row r="1007" spans="1:18" x14ac:dyDescent="0.45">
      <c r="A1007" s="258">
        <v>1002</v>
      </c>
      <c r="B1007" s="259" t="s">
        <v>16804</v>
      </c>
      <c r="C1007" s="263" t="s">
        <v>2162</v>
      </c>
      <c r="D1007" s="17" t="s">
        <v>3992</v>
      </c>
      <c r="E1007" s="261" t="s">
        <v>20158</v>
      </c>
      <c r="F1007" s="234" t="s">
        <v>20159</v>
      </c>
      <c r="G1007" s="262">
        <v>5</v>
      </c>
      <c r="H1007" s="17" t="s">
        <v>2988</v>
      </c>
      <c r="I1007" s="17" t="s">
        <v>621</v>
      </c>
      <c r="J1007" s="17" t="s">
        <v>16729</v>
      </c>
      <c r="K1007" s="17" t="s">
        <v>16802</v>
      </c>
      <c r="L1007" s="17" t="s">
        <v>16803</v>
      </c>
      <c r="M1007" s="17" t="s">
        <v>16804</v>
      </c>
      <c r="N1007" s="17" t="s">
        <v>5191</v>
      </c>
      <c r="O1007" s="236" t="s">
        <v>5191</v>
      </c>
      <c r="P1007" s="17">
        <v>3</v>
      </c>
      <c r="Q1007" s="17">
        <v>3</v>
      </c>
      <c r="R1007" s="17" t="e">
        <v>#REF!</v>
      </c>
    </row>
    <row r="1008" spans="1:18" x14ac:dyDescent="0.45">
      <c r="A1008" s="258">
        <v>1003</v>
      </c>
      <c r="B1008" s="259" t="s">
        <v>16805</v>
      </c>
      <c r="C1008" s="263" t="s">
        <v>2163</v>
      </c>
      <c r="D1008" s="17" t="s">
        <v>3993</v>
      </c>
      <c r="E1008" s="261" t="s">
        <v>20157</v>
      </c>
      <c r="F1008" s="234" t="s">
        <v>20160</v>
      </c>
      <c r="G1008" s="262">
        <v>4</v>
      </c>
      <c r="H1008" s="17" t="s">
        <v>2987</v>
      </c>
      <c r="I1008" s="17" t="s">
        <v>621</v>
      </c>
      <c r="J1008" s="17" t="s">
        <v>16729</v>
      </c>
      <c r="K1008" s="17" t="s">
        <v>16802</v>
      </c>
      <c r="L1008" s="17" t="s">
        <v>16805</v>
      </c>
      <c r="M1008" s="17" t="s">
        <v>5190</v>
      </c>
      <c r="N1008" s="17" t="s">
        <v>5190</v>
      </c>
      <c r="O1008" s="236" t="s">
        <v>26520</v>
      </c>
      <c r="P1008" s="17">
        <v>0</v>
      </c>
      <c r="Q1008" s="17">
        <v>0</v>
      </c>
      <c r="R1008" s="17" t="e">
        <v>#REF!</v>
      </c>
    </row>
    <row r="1009" spans="1:18" x14ac:dyDescent="0.45">
      <c r="A1009" s="258">
        <v>1004</v>
      </c>
      <c r="B1009" s="259" t="s">
        <v>16806</v>
      </c>
      <c r="C1009" s="263" t="s">
        <v>2163</v>
      </c>
      <c r="D1009" s="17" t="s">
        <v>3994</v>
      </c>
      <c r="E1009" s="261" t="s">
        <v>20156</v>
      </c>
      <c r="F1009" s="234" t="s">
        <v>20157</v>
      </c>
      <c r="G1009" s="262">
        <v>5</v>
      </c>
      <c r="H1009" s="17" t="s">
        <v>2988</v>
      </c>
      <c r="I1009" s="17" t="s">
        <v>621</v>
      </c>
      <c r="J1009" s="17" t="s">
        <v>16729</v>
      </c>
      <c r="K1009" s="17" t="s">
        <v>16802</v>
      </c>
      <c r="L1009" s="17" t="s">
        <v>16805</v>
      </c>
      <c r="M1009" s="17" t="s">
        <v>16806</v>
      </c>
      <c r="N1009" s="17" t="s">
        <v>5191</v>
      </c>
      <c r="O1009" s="236" t="s">
        <v>5191</v>
      </c>
      <c r="P1009" s="17">
        <v>1</v>
      </c>
      <c r="Q1009" s="17">
        <v>1</v>
      </c>
      <c r="R1009" s="17" t="e">
        <v>#REF!</v>
      </c>
    </row>
    <row r="1010" spans="1:18" x14ac:dyDescent="0.45">
      <c r="A1010" s="258">
        <v>1005</v>
      </c>
      <c r="B1010" s="259" t="s">
        <v>16807</v>
      </c>
      <c r="C1010" s="263" t="s">
        <v>2164</v>
      </c>
      <c r="D1010" s="17" t="s">
        <v>3995</v>
      </c>
      <c r="E1010" s="261" t="s">
        <v>20155</v>
      </c>
      <c r="F1010" s="234" t="s">
        <v>20160</v>
      </c>
      <c r="G1010" s="262">
        <v>4</v>
      </c>
      <c r="H1010" s="17" t="s">
        <v>2987</v>
      </c>
      <c r="I1010" s="17" t="s">
        <v>621</v>
      </c>
      <c r="J1010" s="17" t="s">
        <v>16729</v>
      </c>
      <c r="K1010" s="17" t="s">
        <v>16802</v>
      </c>
      <c r="L1010" s="17" t="s">
        <v>16807</v>
      </c>
      <c r="M1010" s="17" t="s">
        <v>5190</v>
      </c>
      <c r="N1010" s="17" t="s">
        <v>5190</v>
      </c>
      <c r="O1010" s="236" t="s">
        <v>26520</v>
      </c>
      <c r="P1010" s="17">
        <v>0</v>
      </c>
      <c r="Q1010" s="17">
        <v>0</v>
      </c>
      <c r="R1010" s="17" t="e">
        <v>#REF!</v>
      </c>
    </row>
    <row r="1011" spans="1:18" x14ac:dyDescent="0.45">
      <c r="A1011" s="258">
        <v>1006</v>
      </c>
      <c r="B1011" s="259" t="s">
        <v>16808</v>
      </c>
      <c r="C1011" s="263" t="s">
        <v>2164</v>
      </c>
      <c r="D1011" s="17" t="s">
        <v>3996</v>
      </c>
      <c r="E1011" s="261" t="s">
        <v>20154</v>
      </c>
      <c r="F1011" s="234" t="s">
        <v>20155</v>
      </c>
      <c r="G1011" s="262">
        <v>5</v>
      </c>
      <c r="H1011" s="17" t="s">
        <v>2988</v>
      </c>
      <c r="I1011" s="17" t="s">
        <v>621</v>
      </c>
      <c r="J1011" s="17" t="s">
        <v>16729</v>
      </c>
      <c r="K1011" s="17" t="s">
        <v>16802</v>
      </c>
      <c r="L1011" s="17" t="s">
        <v>16807</v>
      </c>
      <c r="M1011" s="17" t="s">
        <v>16808</v>
      </c>
      <c r="N1011" s="17" t="s">
        <v>5191</v>
      </c>
      <c r="O1011" s="236" t="s">
        <v>5191</v>
      </c>
      <c r="P1011" s="17">
        <v>1</v>
      </c>
      <c r="Q1011" s="17">
        <v>1</v>
      </c>
      <c r="R1011" s="17" t="e">
        <v>#REF!</v>
      </c>
    </row>
    <row r="1012" spans="1:18" x14ac:dyDescent="0.45">
      <c r="A1012" s="258">
        <v>1007</v>
      </c>
      <c r="B1012" s="259" t="s">
        <v>16809</v>
      </c>
      <c r="C1012" s="263" t="s">
        <v>2165</v>
      </c>
      <c r="D1012" s="17" t="s">
        <v>3997</v>
      </c>
      <c r="E1012" s="261" t="s">
        <v>20153</v>
      </c>
      <c r="F1012" s="234" t="s">
        <v>20160</v>
      </c>
      <c r="G1012" s="262">
        <v>4</v>
      </c>
      <c r="H1012" s="17" t="s">
        <v>2987</v>
      </c>
      <c r="I1012" s="17" t="s">
        <v>621</v>
      </c>
      <c r="J1012" s="17" t="s">
        <v>16729</v>
      </c>
      <c r="K1012" s="17" t="s">
        <v>16802</v>
      </c>
      <c r="L1012" s="17" t="s">
        <v>16809</v>
      </c>
      <c r="M1012" s="17" t="s">
        <v>5190</v>
      </c>
      <c r="N1012" s="17" t="s">
        <v>5190</v>
      </c>
      <c r="O1012" s="236" t="s">
        <v>26520</v>
      </c>
      <c r="P1012" s="17">
        <v>0</v>
      </c>
      <c r="Q1012" s="17">
        <v>0</v>
      </c>
      <c r="R1012" s="17" t="e">
        <v>#REF!</v>
      </c>
    </row>
    <row r="1013" spans="1:18" x14ac:dyDescent="0.45">
      <c r="A1013" s="258">
        <v>1008</v>
      </c>
      <c r="B1013" s="259" t="s">
        <v>16810</v>
      </c>
      <c r="C1013" s="263" t="s">
        <v>2165</v>
      </c>
      <c r="D1013" s="17" t="s">
        <v>3998</v>
      </c>
      <c r="E1013" s="261" t="s">
        <v>20152</v>
      </c>
      <c r="F1013" s="234" t="s">
        <v>20153</v>
      </c>
      <c r="G1013" s="262">
        <v>5</v>
      </c>
      <c r="H1013" s="17" t="s">
        <v>2988</v>
      </c>
      <c r="I1013" s="17" t="s">
        <v>621</v>
      </c>
      <c r="J1013" s="17" t="s">
        <v>16729</v>
      </c>
      <c r="K1013" s="17" t="s">
        <v>16802</v>
      </c>
      <c r="L1013" s="17" t="s">
        <v>16809</v>
      </c>
      <c r="M1013" s="17" t="s">
        <v>16810</v>
      </c>
      <c r="N1013" s="17" t="s">
        <v>5191</v>
      </c>
      <c r="O1013" s="236" t="s">
        <v>5191</v>
      </c>
      <c r="P1013" s="17">
        <v>2</v>
      </c>
      <c r="Q1013" s="17">
        <v>2</v>
      </c>
      <c r="R1013" s="17" t="e">
        <v>#REF!</v>
      </c>
    </row>
    <row r="1014" spans="1:18" x14ac:dyDescent="0.45">
      <c r="A1014" s="258">
        <v>1009</v>
      </c>
      <c r="B1014" s="259" t="s">
        <v>16811</v>
      </c>
      <c r="C1014" s="263" t="s">
        <v>2166</v>
      </c>
      <c r="D1014" s="17" t="s">
        <v>3999</v>
      </c>
      <c r="E1014" s="261" t="s">
        <v>20151</v>
      </c>
      <c r="F1014" s="234" t="s">
        <v>20160</v>
      </c>
      <c r="G1014" s="262">
        <v>4</v>
      </c>
      <c r="H1014" s="17" t="s">
        <v>2987</v>
      </c>
      <c r="I1014" s="17" t="s">
        <v>621</v>
      </c>
      <c r="J1014" s="17" t="s">
        <v>16729</v>
      </c>
      <c r="K1014" s="17" t="s">
        <v>16802</v>
      </c>
      <c r="L1014" s="17" t="s">
        <v>16811</v>
      </c>
      <c r="M1014" s="17" t="s">
        <v>5190</v>
      </c>
      <c r="N1014" s="17" t="s">
        <v>5190</v>
      </c>
      <c r="O1014" s="236" t="s">
        <v>26520</v>
      </c>
      <c r="P1014" s="17">
        <v>0</v>
      </c>
      <c r="Q1014" s="17">
        <v>0</v>
      </c>
      <c r="R1014" s="17" t="e">
        <v>#REF!</v>
      </c>
    </row>
    <row r="1015" spans="1:18" x14ac:dyDescent="0.45">
      <c r="A1015" s="258">
        <v>1010</v>
      </c>
      <c r="B1015" s="259" t="s">
        <v>16812</v>
      </c>
      <c r="C1015" s="263" t="s">
        <v>2166</v>
      </c>
      <c r="D1015" s="17" t="s">
        <v>4000</v>
      </c>
      <c r="E1015" s="261" t="s">
        <v>20150</v>
      </c>
      <c r="F1015" s="234" t="s">
        <v>20151</v>
      </c>
      <c r="G1015" s="262">
        <v>5</v>
      </c>
      <c r="H1015" s="17" t="s">
        <v>2988</v>
      </c>
      <c r="I1015" s="17" t="s">
        <v>621</v>
      </c>
      <c r="J1015" s="17" t="s">
        <v>16729</v>
      </c>
      <c r="K1015" s="17" t="s">
        <v>16802</v>
      </c>
      <c r="L1015" s="17" t="s">
        <v>16811</v>
      </c>
      <c r="M1015" s="17" t="s">
        <v>16812</v>
      </c>
      <c r="N1015" s="17" t="s">
        <v>5191</v>
      </c>
      <c r="O1015" s="236" t="s">
        <v>5191</v>
      </c>
      <c r="P1015" s="17">
        <v>5</v>
      </c>
      <c r="Q1015" s="17">
        <v>5</v>
      </c>
      <c r="R1015" s="17" t="e">
        <v>#REF!</v>
      </c>
    </row>
    <row r="1016" spans="1:18" x14ac:dyDescent="0.45">
      <c r="A1016" s="258">
        <v>1011</v>
      </c>
      <c r="B1016" s="259" t="s">
        <v>16813</v>
      </c>
      <c r="C1016" s="263" t="s">
        <v>2167</v>
      </c>
      <c r="D1016" s="17" t="s">
        <v>4001</v>
      </c>
      <c r="E1016" s="261" t="s">
        <v>20149</v>
      </c>
      <c r="F1016" s="234" t="s">
        <v>20234</v>
      </c>
      <c r="G1016" s="262">
        <v>2</v>
      </c>
      <c r="H1016" s="17" t="s">
        <v>2985</v>
      </c>
      <c r="I1016" s="17" t="s">
        <v>621</v>
      </c>
      <c r="J1016" s="17" t="s">
        <v>16813</v>
      </c>
      <c r="K1016" s="17" t="s">
        <v>5190</v>
      </c>
      <c r="L1016" s="17" t="s">
        <v>5190</v>
      </c>
      <c r="M1016" s="17" t="s">
        <v>5190</v>
      </c>
      <c r="N1016" s="17" t="s">
        <v>5190</v>
      </c>
      <c r="O1016" s="236" t="s">
        <v>26520</v>
      </c>
      <c r="P1016" s="17">
        <v>0</v>
      </c>
      <c r="Q1016" s="17">
        <v>0</v>
      </c>
      <c r="R1016" s="17" t="e">
        <v>#REF!</v>
      </c>
    </row>
    <row r="1017" spans="1:18" x14ac:dyDescent="0.45">
      <c r="A1017" s="258">
        <v>1012</v>
      </c>
      <c r="B1017" s="259" t="s">
        <v>16814</v>
      </c>
      <c r="C1017" s="263" t="s">
        <v>2168</v>
      </c>
      <c r="D1017" s="17" t="s">
        <v>4002</v>
      </c>
      <c r="E1017" s="261" t="s">
        <v>20148</v>
      </c>
      <c r="F1017" s="234" t="s">
        <v>20149</v>
      </c>
      <c r="G1017" s="262">
        <v>3</v>
      </c>
      <c r="H1017" s="17" t="s">
        <v>2986</v>
      </c>
      <c r="I1017" s="17" t="s">
        <v>621</v>
      </c>
      <c r="J1017" s="17" t="s">
        <v>16813</v>
      </c>
      <c r="K1017" s="17" t="s">
        <v>16814</v>
      </c>
      <c r="L1017" s="17" t="s">
        <v>5190</v>
      </c>
      <c r="M1017" s="17" t="s">
        <v>5190</v>
      </c>
      <c r="N1017" s="17" t="s">
        <v>5190</v>
      </c>
      <c r="O1017" s="236" t="s">
        <v>26520</v>
      </c>
      <c r="P1017" s="17">
        <v>0</v>
      </c>
      <c r="Q1017" s="17">
        <v>0</v>
      </c>
      <c r="R1017" s="17" t="e">
        <v>#REF!</v>
      </c>
    </row>
    <row r="1018" spans="1:18" x14ac:dyDescent="0.45">
      <c r="A1018" s="258">
        <v>1013</v>
      </c>
      <c r="B1018" s="259" t="s">
        <v>16815</v>
      </c>
      <c r="C1018" s="263" t="s">
        <v>2169</v>
      </c>
      <c r="D1018" s="17" t="s">
        <v>4003</v>
      </c>
      <c r="E1018" s="261" t="s">
        <v>20147</v>
      </c>
      <c r="F1018" s="234" t="s">
        <v>20148</v>
      </c>
      <c r="G1018" s="262">
        <v>4</v>
      </c>
      <c r="H1018" s="17" t="s">
        <v>2987</v>
      </c>
      <c r="I1018" s="17" t="s">
        <v>621</v>
      </c>
      <c r="J1018" s="17" t="s">
        <v>16813</v>
      </c>
      <c r="K1018" s="17" t="s">
        <v>16814</v>
      </c>
      <c r="L1018" s="17" t="s">
        <v>16815</v>
      </c>
      <c r="M1018" s="17" t="s">
        <v>5190</v>
      </c>
      <c r="N1018" s="17" t="s">
        <v>5190</v>
      </c>
      <c r="O1018" s="236" t="s">
        <v>26520</v>
      </c>
      <c r="P1018" s="17">
        <v>0</v>
      </c>
      <c r="Q1018" s="17">
        <v>0</v>
      </c>
      <c r="R1018" s="17" t="e">
        <v>#REF!</v>
      </c>
    </row>
    <row r="1019" spans="1:18" x14ac:dyDescent="0.45">
      <c r="A1019" s="258">
        <v>1014</v>
      </c>
      <c r="B1019" s="259" t="s">
        <v>16816</v>
      </c>
      <c r="C1019" s="263" t="s">
        <v>2169</v>
      </c>
      <c r="D1019" s="17" t="s">
        <v>4004</v>
      </c>
      <c r="E1019" s="261" t="s">
        <v>20146</v>
      </c>
      <c r="F1019" s="234" t="s">
        <v>20147</v>
      </c>
      <c r="G1019" s="262">
        <v>5</v>
      </c>
      <c r="H1019" s="17" t="s">
        <v>2988</v>
      </c>
      <c r="I1019" s="17" t="s">
        <v>621</v>
      </c>
      <c r="J1019" s="17" t="s">
        <v>16813</v>
      </c>
      <c r="K1019" s="17" t="s">
        <v>16814</v>
      </c>
      <c r="L1019" s="17" t="s">
        <v>16815</v>
      </c>
      <c r="M1019" s="17" t="s">
        <v>16816</v>
      </c>
      <c r="N1019" s="17" t="s">
        <v>5191</v>
      </c>
      <c r="O1019" s="236" t="s">
        <v>5191</v>
      </c>
      <c r="P1019" s="17">
        <v>1</v>
      </c>
      <c r="Q1019" s="17">
        <v>1</v>
      </c>
      <c r="R1019" s="17" t="e">
        <v>#REF!</v>
      </c>
    </row>
    <row r="1020" spans="1:18" x14ac:dyDescent="0.45">
      <c r="A1020" s="258">
        <v>1015</v>
      </c>
      <c r="B1020" s="259" t="s">
        <v>16817</v>
      </c>
      <c r="C1020" s="263" t="s">
        <v>2170</v>
      </c>
      <c r="D1020" s="17" t="s">
        <v>4005</v>
      </c>
      <c r="E1020" s="261" t="s">
        <v>20145</v>
      </c>
      <c r="F1020" s="234" t="s">
        <v>20148</v>
      </c>
      <c r="G1020" s="262">
        <v>4</v>
      </c>
      <c r="H1020" s="17" t="s">
        <v>2987</v>
      </c>
      <c r="I1020" s="17" t="s">
        <v>621</v>
      </c>
      <c r="J1020" s="17" t="s">
        <v>16813</v>
      </c>
      <c r="K1020" s="17" t="s">
        <v>16814</v>
      </c>
      <c r="L1020" s="17" t="s">
        <v>16817</v>
      </c>
      <c r="M1020" s="17" t="s">
        <v>5190</v>
      </c>
      <c r="N1020" s="17" t="s">
        <v>5190</v>
      </c>
      <c r="O1020" s="236" t="s">
        <v>26520</v>
      </c>
      <c r="P1020" s="17">
        <v>0</v>
      </c>
      <c r="Q1020" s="17">
        <v>0</v>
      </c>
      <c r="R1020" s="17" t="e">
        <v>#REF!</v>
      </c>
    </row>
    <row r="1021" spans="1:18" x14ac:dyDescent="0.45">
      <c r="A1021" s="258">
        <v>1016</v>
      </c>
      <c r="B1021" s="259" t="s">
        <v>16818</v>
      </c>
      <c r="C1021" s="263" t="s">
        <v>2170</v>
      </c>
      <c r="D1021" s="17" t="s">
        <v>4006</v>
      </c>
      <c r="E1021" s="261" t="s">
        <v>20144</v>
      </c>
      <c r="F1021" s="234" t="s">
        <v>20145</v>
      </c>
      <c r="G1021" s="262">
        <v>5</v>
      </c>
      <c r="H1021" s="17" t="s">
        <v>2988</v>
      </c>
      <c r="I1021" s="17" t="s">
        <v>621</v>
      </c>
      <c r="J1021" s="17" t="s">
        <v>16813</v>
      </c>
      <c r="K1021" s="17" t="s">
        <v>16814</v>
      </c>
      <c r="L1021" s="17" t="s">
        <v>16817</v>
      </c>
      <c r="M1021" s="17" t="s">
        <v>16818</v>
      </c>
      <c r="N1021" s="17" t="s">
        <v>5191</v>
      </c>
      <c r="O1021" s="236" t="s">
        <v>5191</v>
      </c>
      <c r="P1021" s="17">
        <v>1</v>
      </c>
      <c r="Q1021" s="17">
        <v>1</v>
      </c>
      <c r="R1021" s="17" t="e">
        <v>#REF!</v>
      </c>
    </row>
    <row r="1022" spans="1:18" x14ac:dyDescent="0.45">
      <c r="A1022" s="258">
        <v>1017</v>
      </c>
      <c r="B1022" s="259" t="s">
        <v>16819</v>
      </c>
      <c r="C1022" s="263" t="s">
        <v>2171</v>
      </c>
      <c r="D1022" s="17" t="s">
        <v>4007</v>
      </c>
      <c r="E1022" s="261" t="s">
        <v>20143</v>
      </c>
      <c r="F1022" s="234" t="s">
        <v>20148</v>
      </c>
      <c r="G1022" s="262">
        <v>4</v>
      </c>
      <c r="H1022" s="17" t="s">
        <v>2987</v>
      </c>
      <c r="I1022" s="17" t="s">
        <v>621</v>
      </c>
      <c r="J1022" s="17" t="s">
        <v>16813</v>
      </c>
      <c r="K1022" s="17" t="s">
        <v>16814</v>
      </c>
      <c r="L1022" s="17" t="s">
        <v>16819</v>
      </c>
      <c r="M1022" s="17" t="s">
        <v>5190</v>
      </c>
      <c r="N1022" s="17" t="s">
        <v>5190</v>
      </c>
      <c r="O1022" s="236" t="s">
        <v>26520</v>
      </c>
      <c r="P1022" s="17">
        <v>0</v>
      </c>
      <c r="Q1022" s="17">
        <v>0</v>
      </c>
      <c r="R1022" s="17" t="e">
        <v>#REF!</v>
      </c>
    </row>
    <row r="1023" spans="1:18" x14ac:dyDescent="0.45">
      <c r="A1023" s="258">
        <v>1018</v>
      </c>
      <c r="B1023" s="259" t="s">
        <v>16820</v>
      </c>
      <c r="C1023" s="263" t="s">
        <v>2171</v>
      </c>
      <c r="D1023" s="17" t="s">
        <v>4008</v>
      </c>
      <c r="E1023" s="261" t="s">
        <v>20142</v>
      </c>
      <c r="F1023" s="234" t="s">
        <v>20143</v>
      </c>
      <c r="G1023" s="262">
        <v>5</v>
      </c>
      <c r="H1023" s="17" t="s">
        <v>2988</v>
      </c>
      <c r="I1023" s="17" t="s">
        <v>621</v>
      </c>
      <c r="J1023" s="17" t="s">
        <v>16813</v>
      </c>
      <c r="K1023" s="17" t="s">
        <v>16814</v>
      </c>
      <c r="L1023" s="17" t="s">
        <v>16819</v>
      </c>
      <c r="M1023" s="17" t="s">
        <v>16820</v>
      </c>
      <c r="N1023" s="17" t="s">
        <v>5191</v>
      </c>
      <c r="O1023" s="236" t="s">
        <v>5191</v>
      </c>
      <c r="P1023" s="17">
        <v>2</v>
      </c>
      <c r="Q1023" s="17">
        <v>2</v>
      </c>
      <c r="R1023" s="17" t="e">
        <v>#REF!</v>
      </c>
    </row>
    <row r="1024" spans="1:18" x14ac:dyDescent="0.45">
      <c r="A1024" s="258">
        <v>1019</v>
      </c>
      <c r="B1024" s="259" t="s">
        <v>16821</v>
      </c>
      <c r="C1024" s="263" t="s">
        <v>2172</v>
      </c>
      <c r="D1024" s="17" t="s">
        <v>4009</v>
      </c>
      <c r="E1024" s="261" t="s">
        <v>20141</v>
      </c>
      <c r="F1024" s="234" t="s">
        <v>20149</v>
      </c>
      <c r="G1024" s="262">
        <v>3</v>
      </c>
      <c r="H1024" s="17" t="s">
        <v>2986</v>
      </c>
      <c r="I1024" s="17" t="s">
        <v>621</v>
      </c>
      <c r="J1024" s="17" t="s">
        <v>16813</v>
      </c>
      <c r="K1024" s="17" t="s">
        <v>16821</v>
      </c>
      <c r="L1024" s="17" t="s">
        <v>5190</v>
      </c>
      <c r="M1024" s="17" t="s">
        <v>5190</v>
      </c>
      <c r="N1024" s="17" t="s">
        <v>5190</v>
      </c>
      <c r="O1024" s="236" t="s">
        <v>26520</v>
      </c>
      <c r="P1024" s="17">
        <v>0</v>
      </c>
      <c r="Q1024" s="17">
        <v>0</v>
      </c>
      <c r="R1024" s="17" t="e">
        <v>#REF!</v>
      </c>
    </row>
    <row r="1025" spans="1:18" x14ac:dyDescent="0.45">
      <c r="A1025" s="258">
        <v>1020</v>
      </c>
      <c r="B1025" s="259" t="s">
        <v>16822</v>
      </c>
      <c r="C1025" s="263" t="s">
        <v>2172</v>
      </c>
      <c r="D1025" s="17" t="s">
        <v>4010</v>
      </c>
      <c r="E1025" s="261" t="s">
        <v>20140</v>
      </c>
      <c r="F1025" s="234" t="s">
        <v>20141</v>
      </c>
      <c r="G1025" s="262">
        <v>4</v>
      </c>
      <c r="H1025" s="17" t="s">
        <v>2987</v>
      </c>
      <c r="I1025" s="17" t="s">
        <v>621</v>
      </c>
      <c r="J1025" s="17" t="s">
        <v>16813</v>
      </c>
      <c r="K1025" s="17" t="s">
        <v>16821</v>
      </c>
      <c r="L1025" s="17" t="s">
        <v>16822</v>
      </c>
      <c r="M1025" s="17" t="s">
        <v>5190</v>
      </c>
      <c r="N1025" s="17" t="s">
        <v>5190</v>
      </c>
      <c r="O1025" s="236" t="s">
        <v>26520</v>
      </c>
      <c r="P1025" s="17">
        <v>0</v>
      </c>
      <c r="Q1025" s="17">
        <v>0</v>
      </c>
      <c r="R1025" s="17" t="e">
        <v>#REF!</v>
      </c>
    </row>
    <row r="1026" spans="1:18" x14ac:dyDescent="0.45">
      <c r="A1026" s="258">
        <v>1021</v>
      </c>
      <c r="B1026" s="259" t="s">
        <v>16823</v>
      </c>
      <c r="C1026" s="263" t="s">
        <v>2172</v>
      </c>
      <c r="D1026" s="17" t="s">
        <v>4011</v>
      </c>
      <c r="E1026" s="261" t="s">
        <v>20139</v>
      </c>
      <c r="F1026" s="234" t="s">
        <v>20140</v>
      </c>
      <c r="G1026" s="262">
        <v>5</v>
      </c>
      <c r="H1026" s="17" t="s">
        <v>2988</v>
      </c>
      <c r="I1026" s="17" t="s">
        <v>621</v>
      </c>
      <c r="J1026" s="17" t="s">
        <v>16813</v>
      </c>
      <c r="K1026" s="17" t="s">
        <v>16821</v>
      </c>
      <c r="L1026" s="17" t="s">
        <v>16822</v>
      </c>
      <c r="M1026" s="17" t="s">
        <v>16823</v>
      </c>
      <c r="N1026" s="17" t="s">
        <v>5191</v>
      </c>
      <c r="O1026" s="236" t="s">
        <v>5191</v>
      </c>
      <c r="P1026" s="17">
        <v>1</v>
      </c>
      <c r="Q1026" s="17">
        <v>1</v>
      </c>
      <c r="R1026" s="17" t="e">
        <v>#REF!</v>
      </c>
    </row>
    <row r="1027" spans="1:18" x14ac:dyDescent="0.45">
      <c r="A1027" s="258">
        <v>1022</v>
      </c>
      <c r="B1027" s="259" t="s">
        <v>16824</v>
      </c>
      <c r="C1027" s="263" t="s">
        <v>2173</v>
      </c>
      <c r="D1027" s="17" t="s">
        <v>4012</v>
      </c>
      <c r="E1027" s="261" t="s">
        <v>20138</v>
      </c>
      <c r="F1027" s="234" t="s">
        <v>20149</v>
      </c>
      <c r="G1027" s="262">
        <v>3</v>
      </c>
      <c r="H1027" s="17" t="s">
        <v>2986</v>
      </c>
      <c r="I1027" s="17" t="s">
        <v>621</v>
      </c>
      <c r="J1027" s="17" t="s">
        <v>16813</v>
      </c>
      <c r="K1027" s="17" t="s">
        <v>16824</v>
      </c>
      <c r="L1027" s="17" t="s">
        <v>5190</v>
      </c>
      <c r="M1027" s="17" t="s">
        <v>5190</v>
      </c>
      <c r="N1027" s="17" t="s">
        <v>5190</v>
      </c>
      <c r="O1027" s="236" t="s">
        <v>26520</v>
      </c>
      <c r="P1027" s="17">
        <v>0</v>
      </c>
      <c r="Q1027" s="17">
        <v>0</v>
      </c>
      <c r="R1027" s="17" t="e">
        <v>#REF!</v>
      </c>
    </row>
    <row r="1028" spans="1:18" x14ac:dyDescent="0.45">
      <c r="A1028" s="258">
        <v>1023</v>
      </c>
      <c r="B1028" s="259" t="s">
        <v>16825</v>
      </c>
      <c r="C1028" s="263" t="s">
        <v>2174</v>
      </c>
      <c r="D1028" s="17" t="s">
        <v>4013</v>
      </c>
      <c r="E1028" s="261" t="s">
        <v>20137</v>
      </c>
      <c r="F1028" s="234" t="s">
        <v>20138</v>
      </c>
      <c r="G1028" s="262">
        <v>4</v>
      </c>
      <c r="H1028" s="17" t="s">
        <v>2987</v>
      </c>
      <c r="I1028" s="17" t="s">
        <v>621</v>
      </c>
      <c r="J1028" s="17" t="s">
        <v>16813</v>
      </c>
      <c r="K1028" s="17" t="s">
        <v>16824</v>
      </c>
      <c r="L1028" s="17" t="s">
        <v>16825</v>
      </c>
      <c r="M1028" s="17" t="s">
        <v>5190</v>
      </c>
      <c r="N1028" s="17" t="s">
        <v>5190</v>
      </c>
      <c r="O1028" s="236" t="s">
        <v>26520</v>
      </c>
      <c r="P1028" s="17">
        <v>0</v>
      </c>
      <c r="Q1028" s="17">
        <v>0</v>
      </c>
      <c r="R1028" s="17" t="e">
        <v>#REF!</v>
      </c>
    </row>
    <row r="1029" spans="1:18" x14ac:dyDescent="0.45">
      <c r="A1029" s="258">
        <v>1024</v>
      </c>
      <c r="B1029" s="259" t="s">
        <v>16826</v>
      </c>
      <c r="C1029" s="263" t="s">
        <v>2174</v>
      </c>
      <c r="D1029" s="17" t="s">
        <v>4014</v>
      </c>
      <c r="E1029" s="261" t="s">
        <v>20136</v>
      </c>
      <c r="F1029" s="234" t="s">
        <v>20137</v>
      </c>
      <c r="G1029" s="262">
        <v>5</v>
      </c>
      <c r="H1029" s="17" t="s">
        <v>2988</v>
      </c>
      <c r="I1029" s="17" t="s">
        <v>621</v>
      </c>
      <c r="J1029" s="17" t="s">
        <v>16813</v>
      </c>
      <c r="K1029" s="17" t="s">
        <v>16824</v>
      </c>
      <c r="L1029" s="17" t="s">
        <v>16825</v>
      </c>
      <c r="M1029" s="17" t="s">
        <v>16826</v>
      </c>
      <c r="N1029" s="17" t="s">
        <v>5191</v>
      </c>
      <c r="O1029" s="236" t="s">
        <v>5191</v>
      </c>
      <c r="P1029" s="17">
        <v>1</v>
      </c>
      <c r="Q1029" s="17">
        <v>1</v>
      </c>
      <c r="R1029" s="17" t="e">
        <v>#REF!</v>
      </c>
    </row>
    <row r="1030" spans="1:18" x14ac:dyDescent="0.45">
      <c r="A1030" s="258">
        <v>1025</v>
      </c>
      <c r="B1030" s="259" t="s">
        <v>16827</v>
      </c>
      <c r="C1030" s="263" t="s">
        <v>2175</v>
      </c>
      <c r="D1030" s="17" t="s">
        <v>4015</v>
      </c>
      <c r="E1030" s="261" t="s">
        <v>20135</v>
      </c>
      <c r="F1030" s="234" t="s">
        <v>20138</v>
      </c>
      <c r="G1030" s="262">
        <v>4</v>
      </c>
      <c r="H1030" s="17" t="s">
        <v>2987</v>
      </c>
      <c r="I1030" s="17" t="s">
        <v>621</v>
      </c>
      <c r="J1030" s="17" t="s">
        <v>16813</v>
      </c>
      <c r="K1030" s="17" t="s">
        <v>16824</v>
      </c>
      <c r="L1030" s="17" t="s">
        <v>16827</v>
      </c>
      <c r="M1030" s="17" t="s">
        <v>5190</v>
      </c>
      <c r="N1030" s="17" t="s">
        <v>5190</v>
      </c>
      <c r="O1030" s="236" t="s">
        <v>26520</v>
      </c>
      <c r="P1030" s="17">
        <v>0</v>
      </c>
      <c r="Q1030" s="17">
        <v>0</v>
      </c>
      <c r="R1030" s="17" t="e">
        <v>#REF!</v>
      </c>
    </row>
    <row r="1031" spans="1:18" x14ac:dyDescent="0.45">
      <c r="A1031" s="258">
        <v>1026</v>
      </c>
      <c r="B1031" s="259" t="s">
        <v>16828</v>
      </c>
      <c r="C1031" s="263" t="s">
        <v>2175</v>
      </c>
      <c r="D1031" s="17" t="s">
        <v>4016</v>
      </c>
      <c r="E1031" s="261" t="s">
        <v>20134</v>
      </c>
      <c r="F1031" s="234" t="s">
        <v>20135</v>
      </c>
      <c r="G1031" s="262">
        <v>5</v>
      </c>
      <c r="H1031" s="17" t="s">
        <v>2988</v>
      </c>
      <c r="I1031" s="17" t="s">
        <v>621</v>
      </c>
      <c r="J1031" s="17" t="s">
        <v>16813</v>
      </c>
      <c r="K1031" s="17" t="s">
        <v>16824</v>
      </c>
      <c r="L1031" s="17" t="s">
        <v>16827</v>
      </c>
      <c r="M1031" s="17" t="s">
        <v>16828</v>
      </c>
      <c r="N1031" s="17" t="s">
        <v>5191</v>
      </c>
      <c r="O1031" s="236" t="s">
        <v>5191</v>
      </c>
      <c r="P1031" s="17">
        <v>1</v>
      </c>
      <c r="Q1031" s="17">
        <v>1</v>
      </c>
      <c r="R1031" s="17" t="e">
        <v>#REF!</v>
      </c>
    </row>
    <row r="1032" spans="1:18" ht="25.5" x14ac:dyDescent="0.45">
      <c r="A1032" s="258">
        <v>1027</v>
      </c>
      <c r="B1032" s="259" t="s">
        <v>16829</v>
      </c>
      <c r="C1032" s="263" t="s">
        <v>2176</v>
      </c>
      <c r="D1032" s="17" t="s">
        <v>4017</v>
      </c>
      <c r="E1032" s="261" t="s">
        <v>20133</v>
      </c>
      <c r="F1032" s="234" t="s">
        <v>20138</v>
      </c>
      <c r="G1032" s="262">
        <v>4</v>
      </c>
      <c r="H1032" s="17" t="s">
        <v>2987</v>
      </c>
      <c r="I1032" s="17" t="s">
        <v>621</v>
      </c>
      <c r="J1032" s="17" t="s">
        <v>16813</v>
      </c>
      <c r="K1032" s="17" t="s">
        <v>16824</v>
      </c>
      <c r="L1032" s="17" t="s">
        <v>16829</v>
      </c>
      <c r="M1032" s="17" t="s">
        <v>5190</v>
      </c>
      <c r="N1032" s="17" t="s">
        <v>5190</v>
      </c>
      <c r="O1032" s="236" t="s">
        <v>26520</v>
      </c>
      <c r="P1032" s="17">
        <v>0</v>
      </c>
      <c r="Q1032" s="17">
        <v>0</v>
      </c>
      <c r="R1032" s="17" t="e">
        <v>#REF!</v>
      </c>
    </row>
    <row r="1033" spans="1:18" ht="25.5" x14ac:dyDescent="0.45">
      <c r="A1033" s="258">
        <v>1028</v>
      </c>
      <c r="B1033" s="259" t="s">
        <v>16830</v>
      </c>
      <c r="C1033" s="263" t="s">
        <v>2176</v>
      </c>
      <c r="D1033" s="17" t="s">
        <v>4018</v>
      </c>
      <c r="E1033" s="261" t="s">
        <v>20132</v>
      </c>
      <c r="F1033" s="234" t="s">
        <v>20133</v>
      </c>
      <c r="G1033" s="262">
        <v>5</v>
      </c>
      <c r="H1033" s="17" t="s">
        <v>2988</v>
      </c>
      <c r="I1033" s="17" t="s">
        <v>621</v>
      </c>
      <c r="J1033" s="17" t="s">
        <v>16813</v>
      </c>
      <c r="K1033" s="17" t="s">
        <v>16824</v>
      </c>
      <c r="L1033" s="17" t="s">
        <v>16829</v>
      </c>
      <c r="M1033" s="17" t="s">
        <v>16830</v>
      </c>
      <c r="N1033" s="17" t="s">
        <v>5191</v>
      </c>
      <c r="O1033" s="236" t="s">
        <v>5191</v>
      </c>
      <c r="P1033" s="17">
        <v>1</v>
      </c>
      <c r="Q1033" s="17">
        <v>1</v>
      </c>
      <c r="R1033" s="17" t="e">
        <v>#REF!</v>
      </c>
    </row>
    <row r="1034" spans="1:18" x14ac:dyDescent="0.45">
      <c r="A1034" s="258">
        <v>1029</v>
      </c>
      <c r="B1034" s="259" t="s">
        <v>16831</v>
      </c>
      <c r="C1034" s="263" t="s">
        <v>2177</v>
      </c>
      <c r="D1034" s="17" t="s">
        <v>4019</v>
      </c>
      <c r="E1034" s="261" t="s">
        <v>20131</v>
      </c>
      <c r="F1034" s="234" t="s">
        <v>20138</v>
      </c>
      <c r="G1034" s="262">
        <v>4</v>
      </c>
      <c r="H1034" s="17" t="s">
        <v>2987</v>
      </c>
      <c r="I1034" s="17" t="s">
        <v>621</v>
      </c>
      <c r="J1034" s="17" t="s">
        <v>16813</v>
      </c>
      <c r="K1034" s="17" t="s">
        <v>16824</v>
      </c>
      <c r="L1034" s="17" t="s">
        <v>16831</v>
      </c>
      <c r="M1034" s="17" t="s">
        <v>5190</v>
      </c>
      <c r="N1034" s="17" t="s">
        <v>5190</v>
      </c>
      <c r="O1034" s="236" t="s">
        <v>26520</v>
      </c>
      <c r="P1034" s="17">
        <v>0</v>
      </c>
      <c r="Q1034" s="17">
        <v>0</v>
      </c>
      <c r="R1034" s="17" t="e">
        <v>#REF!</v>
      </c>
    </row>
    <row r="1035" spans="1:18" x14ac:dyDescent="0.45">
      <c r="A1035" s="258">
        <v>1030</v>
      </c>
      <c r="B1035" s="259" t="s">
        <v>16832</v>
      </c>
      <c r="C1035" s="263" t="s">
        <v>2177</v>
      </c>
      <c r="D1035" s="17" t="s">
        <v>4020</v>
      </c>
      <c r="E1035" s="261" t="s">
        <v>20130</v>
      </c>
      <c r="F1035" s="234" t="s">
        <v>20131</v>
      </c>
      <c r="G1035" s="262">
        <v>5</v>
      </c>
      <c r="H1035" s="17" t="s">
        <v>2988</v>
      </c>
      <c r="I1035" s="17" t="s">
        <v>621</v>
      </c>
      <c r="J1035" s="17" t="s">
        <v>16813</v>
      </c>
      <c r="K1035" s="17" t="s">
        <v>16824</v>
      </c>
      <c r="L1035" s="17" t="s">
        <v>16831</v>
      </c>
      <c r="M1035" s="17" t="s">
        <v>16832</v>
      </c>
      <c r="N1035" s="17" t="s">
        <v>5191</v>
      </c>
      <c r="O1035" s="236" t="s">
        <v>5191</v>
      </c>
      <c r="P1035" s="17">
        <v>1</v>
      </c>
      <c r="Q1035" s="17">
        <v>1</v>
      </c>
      <c r="R1035" s="17" t="e">
        <v>#REF!</v>
      </c>
    </row>
    <row r="1036" spans="1:18" x14ac:dyDescent="0.45">
      <c r="A1036" s="258">
        <v>1031</v>
      </c>
      <c r="B1036" s="259" t="s">
        <v>16833</v>
      </c>
      <c r="C1036" s="263" t="s">
        <v>2178</v>
      </c>
      <c r="D1036" s="17" t="s">
        <v>4021</v>
      </c>
      <c r="E1036" s="261" t="s">
        <v>20129</v>
      </c>
      <c r="F1036" s="234" t="s">
        <v>20149</v>
      </c>
      <c r="G1036" s="262">
        <v>3</v>
      </c>
      <c r="H1036" s="17" t="s">
        <v>2986</v>
      </c>
      <c r="I1036" s="17" t="s">
        <v>621</v>
      </c>
      <c r="J1036" s="17" t="s">
        <v>16813</v>
      </c>
      <c r="K1036" s="17" t="s">
        <v>16833</v>
      </c>
      <c r="L1036" s="17" t="s">
        <v>5190</v>
      </c>
      <c r="M1036" s="17" t="s">
        <v>5190</v>
      </c>
      <c r="N1036" s="17" t="s">
        <v>5190</v>
      </c>
      <c r="O1036" s="236" t="s">
        <v>26520</v>
      </c>
      <c r="P1036" s="17">
        <v>0</v>
      </c>
      <c r="Q1036" s="17">
        <v>0</v>
      </c>
      <c r="R1036" s="17" t="e">
        <v>#REF!</v>
      </c>
    </row>
    <row r="1037" spans="1:18" x14ac:dyDescent="0.45">
      <c r="A1037" s="258">
        <v>1032</v>
      </c>
      <c r="B1037" s="259" t="s">
        <v>16834</v>
      </c>
      <c r="C1037" s="263" t="s">
        <v>2179</v>
      </c>
      <c r="D1037" s="17" t="s">
        <v>4022</v>
      </c>
      <c r="E1037" s="261" t="s">
        <v>20128</v>
      </c>
      <c r="F1037" s="234" t="s">
        <v>20129</v>
      </c>
      <c r="G1037" s="262">
        <v>4</v>
      </c>
      <c r="H1037" s="17" t="s">
        <v>2987</v>
      </c>
      <c r="I1037" s="17" t="s">
        <v>621</v>
      </c>
      <c r="J1037" s="17" t="s">
        <v>16813</v>
      </c>
      <c r="K1037" s="17" t="s">
        <v>16833</v>
      </c>
      <c r="L1037" s="17" t="s">
        <v>16834</v>
      </c>
      <c r="M1037" s="17" t="s">
        <v>5190</v>
      </c>
      <c r="N1037" s="17" t="s">
        <v>5190</v>
      </c>
      <c r="O1037" s="236" t="s">
        <v>26520</v>
      </c>
      <c r="P1037" s="17">
        <v>0</v>
      </c>
      <c r="Q1037" s="17">
        <v>0</v>
      </c>
      <c r="R1037" s="17" t="e">
        <v>#REF!</v>
      </c>
    </row>
    <row r="1038" spans="1:18" x14ac:dyDescent="0.45">
      <c r="A1038" s="258">
        <v>1033</v>
      </c>
      <c r="B1038" s="259" t="s">
        <v>16835</v>
      </c>
      <c r="C1038" s="263" t="s">
        <v>2179</v>
      </c>
      <c r="D1038" s="17" t="s">
        <v>4023</v>
      </c>
      <c r="E1038" s="261" t="s">
        <v>20127</v>
      </c>
      <c r="F1038" s="234" t="s">
        <v>20128</v>
      </c>
      <c r="G1038" s="262">
        <v>5</v>
      </c>
      <c r="H1038" s="17" t="s">
        <v>2988</v>
      </c>
      <c r="I1038" s="17" t="s">
        <v>621</v>
      </c>
      <c r="J1038" s="17" t="s">
        <v>16813</v>
      </c>
      <c r="K1038" s="17" t="s">
        <v>16833</v>
      </c>
      <c r="L1038" s="17" t="s">
        <v>16834</v>
      </c>
      <c r="M1038" s="17" t="s">
        <v>16835</v>
      </c>
      <c r="N1038" s="17" t="s">
        <v>5191</v>
      </c>
      <c r="O1038" s="236" t="s">
        <v>5191</v>
      </c>
      <c r="P1038" s="17">
        <v>1</v>
      </c>
      <c r="Q1038" s="17">
        <v>1</v>
      </c>
      <c r="R1038" s="17" t="e">
        <v>#REF!</v>
      </c>
    </row>
    <row r="1039" spans="1:18" x14ac:dyDescent="0.45">
      <c r="A1039" s="258">
        <v>1034</v>
      </c>
      <c r="B1039" s="259" t="s">
        <v>16836</v>
      </c>
      <c r="C1039" s="263" t="s">
        <v>2180</v>
      </c>
      <c r="D1039" s="17" t="s">
        <v>4024</v>
      </c>
      <c r="E1039" s="261" t="s">
        <v>20126</v>
      </c>
      <c r="F1039" s="234" t="s">
        <v>20129</v>
      </c>
      <c r="G1039" s="262">
        <v>4</v>
      </c>
      <c r="H1039" s="17" t="s">
        <v>2987</v>
      </c>
      <c r="I1039" s="17" t="s">
        <v>621</v>
      </c>
      <c r="J1039" s="17" t="s">
        <v>16813</v>
      </c>
      <c r="K1039" s="17" t="s">
        <v>16833</v>
      </c>
      <c r="L1039" s="17" t="s">
        <v>16836</v>
      </c>
      <c r="M1039" s="17" t="s">
        <v>5190</v>
      </c>
      <c r="N1039" s="17" t="s">
        <v>5190</v>
      </c>
      <c r="O1039" s="236" t="s">
        <v>26520</v>
      </c>
      <c r="P1039" s="17">
        <v>0</v>
      </c>
      <c r="Q1039" s="17">
        <v>0</v>
      </c>
      <c r="R1039" s="17" t="e">
        <v>#REF!</v>
      </c>
    </row>
    <row r="1040" spans="1:18" x14ac:dyDescent="0.45">
      <c r="A1040" s="258">
        <v>1035</v>
      </c>
      <c r="B1040" s="259" t="s">
        <v>16837</v>
      </c>
      <c r="C1040" s="263" t="s">
        <v>2180</v>
      </c>
      <c r="D1040" s="17" t="s">
        <v>4025</v>
      </c>
      <c r="E1040" s="261" t="s">
        <v>20125</v>
      </c>
      <c r="F1040" s="234" t="s">
        <v>20126</v>
      </c>
      <c r="G1040" s="262">
        <v>5</v>
      </c>
      <c r="H1040" s="17" t="s">
        <v>2988</v>
      </c>
      <c r="I1040" s="17" t="s">
        <v>621</v>
      </c>
      <c r="J1040" s="17" t="s">
        <v>16813</v>
      </c>
      <c r="K1040" s="17" t="s">
        <v>16833</v>
      </c>
      <c r="L1040" s="17" t="s">
        <v>16836</v>
      </c>
      <c r="M1040" s="17" t="s">
        <v>16837</v>
      </c>
      <c r="N1040" s="17" t="s">
        <v>5191</v>
      </c>
      <c r="O1040" s="236" t="s">
        <v>5191</v>
      </c>
      <c r="P1040" s="17">
        <v>1</v>
      </c>
      <c r="Q1040" s="17">
        <v>1</v>
      </c>
      <c r="R1040" s="17" t="e">
        <v>#REF!</v>
      </c>
    </row>
    <row r="1041" spans="1:18" x14ac:dyDescent="0.45">
      <c r="A1041" s="258">
        <v>1036</v>
      </c>
      <c r="B1041" s="259" t="s">
        <v>16838</v>
      </c>
      <c r="C1041" s="263" t="s">
        <v>2181</v>
      </c>
      <c r="D1041" s="17" t="s">
        <v>4026</v>
      </c>
      <c r="E1041" s="261" t="s">
        <v>20124</v>
      </c>
      <c r="F1041" s="234" t="s">
        <v>20129</v>
      </c>
      <c r="G1041" s="262">
        <v>4</v>
      </c>
      <c r="H1041" s="17" t="s">
        <v>2987</v>
      </c>
      <c r="I1041" s="17" t="s">
        <v>621</v>
      </c>
      <c r="J1041" s="17" t="s">
        <v>16813</v>
      </c>
      <c r="K1041" s="17" t="s">
        <v>16833</v>
      </c>
      <c r="L1041" s="17" t="s">
        <v>16838</v>
      </c>
      <c r="M1041" s="17" t="s">
        <v>5190</v>
      </c>
      <c r="N1041" s="17" t="s">
        <v>5190</v>
      </c>
      <c r="O1041" s="236" t="s">
        <v>26520</v>
      </c>
      <c r="P1041" s="17">
        <v>0</v>
      </c>
      <c r="Q1041" s="17">
        <v>0</v>
      </c>
      <c r="R1041" s="17" t="e">
        <v>#REF!</v>
      </c>
    </row>
    <row r="1042" spans="1:18" x14ac:dyDescent="0.45">
      <c r="A1042" s="258">
        <v>1037</v>
      </c>
      <c r="B1042" s="259" t="s">
        <v>16839</v>
      </c>
      <c r="C1042" s="263" t="s">
        <v>2181</v>
      </c>
      <c r="D1042" s="17" t="s">
        <v>4027</v>
      </c>
      <c r="E1042" s="261" t="s">
        <v>20123</v>
      </c>
      <c r="F1042" s="234" t="s">
        <v>20124</v>
      </c>
      <c r="G1042" s="262">
        <v>5</v>
      </c>
      <c r="H1042" s="17" t="s">
        <v>2988</v>
      </c>
      <c r="I1042" s="17" t="s">
        <v>621</v>
      </c>
      <c r="J1042" s="17" t="s">
        <v>16813</v>
      </c>
      <c r="K1042" s="17" t="s">
        <v>16833</v>
      </c>
      <c r="L1042" s="17" t="s">
        <v>16838</v>
      </c>
      <c r="M1042" s="17" t="s">
        <v>16839</v>
      </c>
      <c r="N1042" s="17" t="s">
        <v>5191</v>
      </c>
      <c r="O1042" s="236" t="s">
        <v>5191</v>
      </c>
      <c r="P1042" s="17">
        <v>1</v>
      </c>
      <c r="Q1042" s="17">
        <v>1</v>
      </c>
      <c r="R1042" s="17" t="e">
        <v>#REF!</v>
      </c>
    </row>
    <row r="1043" spans="1:18" x14ac:dyDescent="0.45">
      <c r="A1043" s="258">
        <v>1038</v>
      </c>
      <c r="B1043" s="259" t="s">
        <v>16840</v>
      </c>
      <c r="C1043" s="263" t="s">
        <v>2182</v>
      </c>
      <c r="D1043" s="17" t="s">
        <v>4028</v>
      </c>
      <c r="E1043" s="261" t="s">
        <v>20122</v>
      </c>
      <c r="F1043" s="234" t="s">
        <v>20129</v>
      </c>
      <c r="G1043" s="262">
        <v>4</v>
      </c>
      <c r="H1043" s="17" t="s">
        <v>2987</v>
      </c>
      <c r="I1043" s="17" t="s">
        <v>621</v>
      </c>
      <c r="J1043" s="17" t="s">
        <v>16813</v>
      </c>
      <c r="K1043" s="17" t="s">
        <v>16833</v>
      </c>
      <c r="L1043" s="17" t="s">
        <v>16840</v>
      </c>
      <c r="M1043" s="17" t="s">
        <v>5190</v>
      </c>
      <c r="N1043" s="17" t="s">
        <v>5190</v>
      </c>
      <c r="O1043" s="236" t="s">
        <v>26520</v>
      </c>
      <c r="P1043" s="17">
        <v>0</v>
      </c>
      <c r="Q1043" s="17">
        <v>0</v>
      </c>
      <c r="R1043" s="17" t="e">
        <v>#REF!</v>
      </c>
    </row>
    <row r="1044" spans="1:18" x14ac:dyDescent="0.45">
      <c r="A1044" s="258">
        <v>1039</v>
      </c>
      <c r="B1044" s="259" t="s">
        <v>16841</v>
      </c>
      <c r="C1044" s="263" t="s">
        <v>2182</v>
      </c>
      <c r="D1044" s="17" t="s">
        <v>4029</v>
      </c>
      <c r="E1044" s="261" t="s">
        <v>20121</v>
      </c>
      <c r="F1044" s="234" t="s">
        <v>20122</v>
      </c>
      <c r="G1044" s="262">
        <v>5</v>
      </c>
      <c r="H1044" s="17" t="s">
        <v>2988</v>
      </c>
      <c r="I1044" s="17" t="s">
        <v>621</v>
      </c>
      <c r="J1044" s="17" t="s">
        <v>16813</v>
      </c>
      <c r="K1044" s="17" t="s">
        <v>16833</v>
      </c>
      <c r="L1044" s="17" t="s">
        <v>16840</v>
      </c>
      <c r="M1044" s="17" t="s">
        <v>16841</v>
      </c>
      <c r="N1044" s="17" t="s">
        <v>5191</v>
      </c>
      <c r="O1044" s="236" t="s">
        <v>5191</v>
      </c>
      <c r="P1044" s="17">
        <v>2</v>
      </c>
      <c r="Q1044" s="17">
        <v>2</v>
      </c>
      <c r="R1044" s="17" t="e">
        <v>#REF!</v>
      </c>
    </row>
    <row r="1045" spans="1:18" x14ac:dyDescent="0.45">
      <c r="A1045" s="258">
        <v>1040</v>
      </c>
      <c r="B1045" s="259" t="s">
        <v>16842</v>
      </c>
      <c r="C1045" s="263" t="s">
        <v>2183</v>
      </c>
      <c r="D1045" s="17" t="s">
        <v>4030</v>
      </c>
      <c r="E1045" s="261" t="s">
        <v>20120</v>
      </c>
      <c r="F1045" s="234" t="s">
        <v>20129</v>
      </c>
      <c r="G1045" s="262">
        <v>4</v>
      </c>
      <c r="H1045" s="17" t="s">
        <v>2987</v>
      </c>
      <c r="I1045" s="17" t="s">
        <v>621</v>
      </c>
      <c r="J1045" s="17" t="s">
        <v>16813</v>
      </c>
      <c r="K1045" s="17" t="s">
        <v>16833</v>
      </c>
      <c r="L1045" s="17" t="s">
        <v>16842</v>
      </c>
      <c r="M1045" s="17" t="s">
        <v>5190</v>
      </c>
      <c r="N1045" s="17" t="s">
        <v>5190</v>
      </c>
      <c r="O1045" s="236" t="s">
        <v>26520</v>
      </c>
      <c r="P1045" s="17">
        <v>0</v>
      </c>
      <c r="Q1045" s="17">
        <v>0</v>
      </c>
      <c r="R1045" s="17" t="e">
        <v>#REF!</v>
      </c>
    </row>
    <row r="1046" spans="1:18" x14ac:dyDescent="0.45">
      <c r="A1046" s="258">
        <v>1041</v>
      </c>
      <c r="B1046" s="259" t="s">
        <v>16843</v>
      </c>
      <c r="C1046" s="263" t="s">
        <v>2183</v>
      </c>
      <c r="D1046" s="17" t="s">
        <v>4031</v>
      </c>
      <c r="E1046" s="261" t="s">
        <v>20119</v>
      </c>
      <c r="F1046" s="234" t="s">
        <v>20120</v>
      </c>
      <c r="G1046" s="262">
        <v>5</v>
      </c>
      <c r="H1046" s="17" t="s">
        <v>2988</v>
      </c>
      <c r="I1046" s="17" t="s">
        <v>621</v>
      </c>
      <c r="J1046" s="17" t="s">
        <v>16813</v>
      </c>
      <c r="K1046" s="17" t="s">
        <v>16833</v>
      </c>
      <c r="L1046" s="17" t="s">
        <v>16842</v>
      </c>
      <c r="M1046" s="17" t="s">
        <v>16843</v>
      </c>
      <c r="N1046" s="17" t="s">
        <v>5191</v>
      </c>
      <c r="O1046" s="236" t="s">
        <v>5191</v>
      </c>
      <c r="P1046" s="17">
        <v>1</v>
      </c>
      <c r="Q1046" s="17">
        <v>1</v>
      </c>
      <c r="R1046" s="17" t="e">
        <v>#REF!</v>
      </c>
    </row>
    <row r="1047" spans="1:18" x14ac:dyDescent="0.45">
      <c r="A1047" s="258">
        <v>1042</v>
      </c>
      <c r="B1047" s="259" t="s">
        <v>16844</v>
      </c>
      <c r="C1047" s="263" t="s">
        <v>2184</v>
      </c>
      <c r="D1047" s="17" t="s">
        <v>4032</v>
      </c>
      <c r="E1047" s="261" t="s">
        <v>20118</v>
      </c>
      <c r="F1047" s="234" t="s">
        <v>20129</v>
      </c>
      <c r="G1047" s="262">
        <v>4</v>
      </c>
      <c r="H1047" s="17" t="s">
        <v>2987</v>
      </c>
      <c r="I1047" s="17" t="s">
        <v>621</v>
      </c>
      <c r="J1047" s="17" t="s">
        <v>16813</v>
      </c>
      <c r="K1047" s="17" t="s">
        <v>16833</v>
      </c>
      <c r="L1047" s="17" t="s">
        <v>16844</v>
      </c>
      <c r="M1047" s="17" t="s">
        <v>5190</v>
      </c>
      <c r="N1047" s="17" t="s">
        <v>5190</v>
      </c>
      <c r="O1047" s="236" t="s">
        <v>26520</v>
      </c>
      <c r="P1047" s="17">
        <v>0</v>
      </c>
      <c r="Q1047" s="17">
        <v>0</v>
      </c>
      <c r="R1047" s="17" t="e">
        <v>#REF!</v>
      </c>
    </row>
    <row r="1048" spans="1:18" x14ac:dyDescent="0.45">
      <c r="A1048" s="258">
        <v>1043</v>
      </c>
      <c r="B1048" s="259" t="s">
        <v>16845</v>
      </c>
      <c r="C1048" s="263" t="s">
        <v>2184</v>
      </c>
      <c r="D1048" s="17" t="s">
        <v>4033</v>
      </c>
      <c r="E1048" s="261" t="s">
        <v>20117</v>
      </c>
      <c r="F1048" s="234" t="s">
        <v>20118</v>
      </c>
      <c r="G1048" s="262">
        <v>5</v>
      </c>
      <c r="H1048" s="17" t="s">
        <v>2988</v>
      </c>
      <c r="I1048" s="17" t="s">
        <v>621</v>
      </c>
      <c r="J1048" s="17" t="s">
        <v>16813</v>
      </c>
      <c r="K1048" s="17" t="s">
        <v>16833</v>
      </c>
      <c r="L1048" s="17" t="s">
        <v>16844</v>
      </c>
      <c r="M1048" s="17" t="s">
        <v>16845</v>
      </c>
      <c r="N1048" s="17" t="s">
        <v>5191</v>
      </c>
      <c r="O1048" s="236" t="s">
        <v>5191</v>
      </c>
      <c r="P1048" s="17">
        <v>1</v>
      </c>
      <c r="Q1048" s="17">
        <v>1</v>
      </c>
      <c r="R1048" s="17" t="e">
        <v>#REF!</v>
      </c>
    </row>
    <row r="1049" spans="1:18" x14ac:dyDescent="0.45">
      <c r="A1049" s="258">
        <v>1044</v>
      </c>
      <c r="B1049" s="259" t="s">
        <v>16846</v>
      </c>
      <c r="C1049" s="263" t="s">
        <v>2185</v>
      </c>
      <c r="D1049" s="17" t="s">
        <v>4034</v>
      </c>
      <c r="E1049" s="261" t="s">
        <v>20116</v>
      </c>
      <c r="F1049" s="234" t="s">
        <v>20129</v>
      </c>
      <c r="G1049" s="262">
        <v>4</v>
      </c>
      <c r="H1049" s="17" t="s">
        <v>2987</v>
      </c>
      <c r="I1049" s="17" t="s">
        <v>621</v>
      </c>
      <c r="J1049" s="17" t="s">
        <v>16813</v>
      </c>
      <c r="K1049" s="17" t="s">
        <v>16833</v>
      </c>
      <c r="L1049" s="17" t="s">
        <v>16846</v>
      </c>
      <c r="M1049" s="17" t="s">
        <v>5190</v>
      </c>
      <c r="N1049" s="17" t="s">
        <v>5190</v>
      </c>
      <c r="O1049" s="236" t="s">
        <v>26520</v>
      </c>
      <c r="P1049" s="17">
        <v>0</v>
      </c>
      <c r="Q1049" s="17">
        <v>0</v>
      </c>
      <c r="R1049" s="17" t="e">
        <v>#REF!</v>
      </c>
    </row>
    <row r="1050" spans="1:18" x14ac:dyDescent="0.45">
      <c r="A1050" s="258">
        <v>1045</v>
      </c>
      <c r="B1050" s="259" t="s">
        <v>16847</v>
      </c>
      <c r="C1050" s="263" t="s">
        <v>2185</v>
      </c>
      <c r="D1050" s="17" t="s">
        <v>4035</v>
      </c>
      <c r="E1050" s="261" t="s">
        <v>20115</v>
      </c>
      <c r="F1050" s="234" t="s">
        <v>20116</v>
      </c>
      <c r="G1050" s="262">
        <v>5</v>
      </c>
      <c r="H1050" s="17" t="s">
        <v>2988</v>
      </c>
      <c r="I1050" s="17" t="s">
        <v>621</v>
      </c>
      <c r="J1050" s="17" t="s">
        <v>16813</v>
      </c>
      <c r="K1050" s="17" t="s">
        <v>16833</v>
      </c>
      <c r="L1050" s="17" t="s">
        <v>16846</v>
      </c>
      <c r="M1050" s="17" t="s">
        <v>16847</v>
      </c>
      <c r="N1050" s="17" t="s">
        <v>5191</v>
      </c>
      <c r="O1050" s="236" t="s">
        <v>5191</v>
      </c>
      <c r="P1050" s="17">
        <v>1</v>
      </c>
      <c r="Q1050" s="17">
        <v>1</v>
      </c>
      <c r="R1050" s="17" t="e">
        <v>#REF!</v>
      </c>
    </row>
    <row r="1051" spans="1:18" x14ac:dyDescent="0.45">
      <c r="A1051" s="258">
        <v>1046</v>
      </c>
      <c r="B1051" s="259" t="s">
        <v>16848</v>
      </c>
      <c r="C1051" s="263" t="s">
        <v>2186</v>
      </c>
      <c r="D1051" s="17" t="s">
        <v>4036</v>
      </c>
      <c r="E1051" s="261" t="s">
        <v>20114</v>
      </c>
      <c r="F1051" s="234" t="s">
        <v>20129</v>
      </c>
      <c r="G1051" s="262">
        <v>4</v>
      </c>
      <c r="H1051" s="17" t="s">
        <v>2987</v>
      </c>
      <c r="I1051" s="17" t="s">
        <v>621</v>
      </c>
      <c r="J1051" s="17" t="s">
        <v>16813</v>
      </c>
      <c r="K1051" s="17" t="s">
        <v>16833</v>
      </c>
      <c r="L1051" s="17" t="s">
        <v>16848</v>
      </c>
      <c r="M1051" s="17" t="s">
        <v>5190</v>
      </c>
      <c r="N1051" s="17" t="s">
        <v>5190</v>
      </c>
      <c r="O1051" s="236" t="s">
        <v>26520</v>
      </c>
      <c r="P1051" s="17">
        <v>0</v>
      </c>
      <c r="Q1051" s="17">
        <v>0</v>
      </c>
      <c r="R1051" s="17" t="e">
        <v>#REF!</v>
      </c>
    </row>
    <row r="1052" spans="1:18" x14ac:dyDescent="0.45">
      <c r="A1052" s="258">
        <v>1047</v>
      </c>
      <c r="B1052" s="259" t="s">
        <v>16849</v>
      </c>
      <c r="C1052" s="263" t="s">
        <v>2186</v>
      </c>
      <c r="D1052" s="17" t="s">
        <v>4037</v>
      </c>
      <c r="E1052" s="261" t="s">
        <v>20113</v>
      </c>
      <c r="F1052" s="234" t="s">
        <v>20114</v>
      </c>
      <c r="G1052" s="262">
        <v>5</v>
      </c>
      <c r="H1052" s="17" t="s">
        <v>2988</v>
      </c>
      <c r="I1052" s="17" t="s">
        <v>621</v>
      </c>
      <c r="J1052" s="17" t="s">
        <v>16813</v>
      </c>
      <c r="K1052" s="17" t="s">
        <v>16833</v>
      </c>
      <c r="L1052" s="17" t="s">
        <v>16848</v>
      </c>
      <c r="M1052" s="17" t="s">
        <v>16849</v>
      </c>
      <c r="N1052" s="17" t="s">
        <v>5191</v>
      </c>
      <c r="O1052" s="236" t="s">
        <v>5191</v>
      </c>
      <c r="P1052" s="17">
        <v>1</v>
      </c>
      <c r="Q1052" s="17">
        <v>1</v>
      </c>
      <c r="R1052" s="17" t="e">
        <v>#REF!</v>
      </c>
    </row>
    <row r="1053" spans="1:18" x14ac:dyDescent="0.45">
      <c r="A1053" s="258">
        <v>1048</v>
      </c>
      <c r="B1053" s="259" t="s">
        <v>16850</v>
      </c>
      <c r="C1053" s="263" t="s">
        <v>2187</v>
      </c>
      <c r="D1053" s="17" t="s">
        <v>4038</v>
      </c>
      <c r="E1053" s="261" t="s">
        <v>20112</v>
      </c>
      <c r="F1053" s="234" t="s">
        <v>20129</v>
      </c>
      <c r="G1053" s="262">
        <v>4</v>
      </c>
      <c r="H1053" s="17" t="s">
        <v>2987</v>
      </c>
      <c r="I1053" s="17" t="s">
        <v>621</v>
      </c>
      <c r="J1053" s="17" t="s">
        <v>16813</v>
      </c>
      <c r="K1053" s="17" t="s">
        <v>16833</v>
      </c>
      <c r="L1053" s="17" t="s">
        <v>16850</v>
      </c>
      <c r="M1053" s="17" t="s">
        <v>5190</v>
      </c>
      <c r="N1053" s="17" t="s">
        <v>5190</v>
      </c>
      <c r="O1053" s="236" t="s">
        <v>26520</v>
      </c>
      <c r="P1053" s="17">
        <v>0</v>
      </c>
      <c r="Q1053" s="17">
        <v>0</v>
      </c>
      <c r="R1053" s="17" t="e">
        <v>#REF!</v>
      </c>
    </row>
    <row r="1054" spans="1:18" x14ac:dyDescent="0.45">
      <c r="A1054" s="258">
        <v>1049</v>
      </c>
      <c r="B1054" s="259" t="s">
        <v>16851</v>
      </c>
      <c r="C1054" s="263" t="s">
        <v>2187</v>
      </c>
      <c r="D1054" s="17" t="s">
        <v>4039</v>
      </c>
      <c r="E1054" s="261" t="s">
        <v>20111</v>
      </c>
      <c r="F1054" s="234" t="s">
        <v>20112</v>
      </c>
      <c r="G1054" s="262">
        <v>5</v>
      </c>
      <c r="H1054" s="17" t="s">
        <v>2988</v>
      </c>
      <c r="I1054" s="17" t="s">
        <v>621</v>
      </c>
      <c r="J1054" s="17" t="s">
        <v>16813</v>
      </c>
      <c r="K1054" s="17" t="s">
        <v>16833</v>
      </c>
      <c r="L1054" s="17" t="s">
        <v>16850</v>
      </c>
      <c r="M1054" s="17" t="s">
        <v>16851</v>
      </c>
      <c r="N1054" s="17" t="s">
        <v>5191</v>
      </c>
      <c r="O1054" s="236" t="s">
        <v>5191</v>
      </c>
      <c r="P1054" s="17">
        <v>2</v>
      </c>
      <c r="Q1054" s="17">
        <v>2</v>
      </c>
      <c r="R1054" s="17" t="e">
        <v>#REF!</v>
      </c>
    </row>
    <row r="1055" spans="1:18" x14ac:dyDescent="0.45">
      <c r="A1055" s="258">
        <v>1050</v>
      </c>
      <c r="B1055" s="259" t="s">
        <v>16852</v>
      </c>
      <c r="C1055" s="263" t="s">
        <v>2188</v>
      </c>
      <c r="D1055" s="17" t="s">
        <v>4040</v>
      </c>
      <c r="E1055" s="261" t="s">
        <v>20110</v>
      </c>
      <c r="F1055" s="234" t="s">
        <v>20149</v>
      </c>
      <c r="G1055" s="262">
        <v>3</v>
      </c>
      <c r="H1055" s="17" t="s">
        <v>2986</v>
      </c>
      <c r="I1055" s="17" t="s">
        <v>621</v>
      </c>
      <c r="J1055" s="17" t="s">
        <v>16813</v>
      </c>
      <c r="K1055" s="17" t="s">
        <v>16852</v>
      </c>
      <c r="L1055" s="17" t="s">
        <v>5190</v>
      </c>
      <c r="M1055" s="17" t="s">
        <v>5190</v>
      </c>
      <c r="N1055" s="17" t="s">
        <v>5190</v>
      </c>
      <c r="O1055" s="236" t="s">
        <v>26520</v>
      </c>
      <c r="P1055" s="17">
        <v>0</v>
      </c>
      <c r="Q1055" s="17">
        <v>0</v>
      </c>
      <c r="R1055" s="17" t="e">
        <v>#REF!</v>
      </c>
    </row>
    <row r="1056" spans="1:18" x14ac:dyDescent="0.45">
      <c r="A1056" s="258">
        <v>1051</v>
      </c>
      <c r="B1056" s="259" t="s">
        <v>16853</v>
      </c>
      <c r="C1056" s="263" t="s">
        <v>2189</v>
      </c>
      <c r="D1056" s="17" t="s">
        <v>4041</v>
      </c>
      <c r="E1056" s="261" t="s">
        <v>20109</v>
      </c>
      <c r="F1056" s="234" t="s">
        <v>20110</v>
      </c>
      <c r="G1056" s="262">
        <v>4</v>
      </c>
      <c r="H1056" s="17" t="s">
        <v>2987</v>
      </c>
      <c r="I1056" s="17" t="s">
        <v>621</v>
      </c>
      <c r="J1056" s="17" t="s">
        <v>16813</v>
      </c>
      <c r="K1056" s="17" t="s">
        <v>16852</v>
      </c>
      <c r="L1056" s="17" t="s">
        <v>16853</v>
      </c>
      <c r="M1056" s="17" t="s">
        <v>5190</v>
      </c>
      <c r="N1056" s="17" t="s">
        <v>5190</v>
      </c>
      <c r="O1056" s="236" t="s">
        <v>26520</v>
      </c>
      <c r="P1056" s="17">
        <v>0</v>
      </c>
      <c r="Q1056" s="17">
        <v>0</v>
      </c>
      <c r="R1056" s="17" t="e">
        <v>#REF!</v>
      </c>
    </row>
    <row r="1057" spans="1:18" x14ac:dyDescent="0.45">
      <c r="A1057" s="258">
        <v>1052</v>
      </c>
      <c r="B1057" s="259" t="s">
        <v>16854</v>
      </c>
      <c r="C1057" s="263" t="s">
        <v>2189</v>
      </c>
      <c r="D1057" s="17" t="s">
        <v>4042</v>
      </c>
      <c r="E1057" s="261" t="s">
        <v>20108</v>
      </c>
      <c r="F1057" s="234" t="s">
        <v>20109</v>
      </c>
      <c r="G1057" s="262">
        <v>5</v>
      </c>
      <c r="H1057" s="17" t="s">
        <v>2988</v>
      </c>
      <c r="I1057" s="17" t="s">
        <v>621</v>
      </c>
      <c r="J1057" s="17" t="s">
        <v>16813</v>
      </c>
      <c r="K1057" s="17" t="s">
        <v>16852</v>
      </c>
      <c r="L1057" s="17" t="s">
        <v>16853</v>
      </c>
      <c r="M1057" s="17" t="s">
        <v>16854</v>
      </c>
      <c r="N1057" s="17" t="s">
        <v>5191</v>
      </c>
      <c r="O1057" s="236" t="s">
        <v>5191</v>
      </c>
      <c r="P1057" s="17">
        <v>1</v>
      </c>
      <c r="Q1057" s="17">
        <v>1</v>
      </c>
      <c r="R1057" s="17" t="e">
        <v>#REF!</v>
      </c>
    </row>
    <row r="1058" spans="1:18" x14ac:dyDescent="0.45">
      <c r="A1058" s="258">
        <v>1053</v>
      </c>
      <c r="B1058" s="259" t="s">
        <v>16855</v>
      </c>
      <c r="C1058" s="263" t="s">
        <v>2190</v>
      </c>
      <c r="D1058" s="17" t="s">
        <v>4043</v>
      </c>
      <c r="E1058" s="261" t="s">
        <v>20107</v>
      </c>
      <c r="F1058" s="234" t="s">
        <v>20110</v>
      </c>
      <c r="G1058" s="262">
        <v>4</v>
      </c>
      <c r="H1058" s="17" t="s">
        <v>2987</v>
      </c>
      <c r="I1058" s="17" t="s">
        <v>621</v>
      </c>
      <c r="J1058" s="17" t="s">
        <v>16813</v>
      </c>
      <c r="K1058" s="17" t="s">
        <v>16852</v>
      </c>
      <c r="L1058" s="17" t="s">
        <v>16855</v>
      </c>
      <c r="M1058" s="17" t="s">
        <v>5190</v>
      </c>
      <c r="N1058" s="17" t="s">
        <v>5190</v>
      </c>
      <c r="O1058" s="236" t="s">
        <v>26520</v>
      </c>
      <c r="P1058" s="17">
        <v>0</v>
      </c>
      <c r="Q1058" s="17">
        <v>0</v>
      </c>
      <c r="R1058" s="17" t="e">
        <v>#REF!</v>
      </c>
    </row>
    <row r="1059" spans="1:18" x14ac:dyDescent="0.45">
      <c r="A1059" s="258">
        <v>1054</v>
      </c>
      <c r="B1059" s="259" t="s">
        <v>16856</v>
      </c>
      <c r="C1059" s="263" t="s">
        <v>2190</v>
      </c>
      <c r="D1059" s="17" t="s">
        <v>4044</v>
      </c>
      <c r="E1059" s="261" t="s">
        <v>20106</v>
      </c>
      <c r="F1059" s="234" t="s">
        <v>20107</v>
      </c>
      <c r="G1059" s="262">
        <v>5</v>
      </c>
      <c r="H1059" s="17" t="s">
        <v>2988</v>
      </c>
      <c r="I1059" s="17" t="s">
        <v>621</v>
      </c>
      <c r="J1059" s="17" t="s">
        <v>16813</v>
      </c>
      <c r="K1059" s="17" t="s">
        <v>16852</v>
      </c>
      <c r="L1059" s="17" t="s">
        <v>16855</v>
      </c>
      <c r="M1059" s="17" t="s">
        <v>16856</v>
      </c>
      <c r="N1059" s="17" t="s">
        <v>5191</v>
      </c>
      <c r="O1059" s="236" t="s">
        <v>5191</v>
      </c>
      <c r="P1059" s="17">
        <v>1</v>
      </c>
      <c r="Q1059" s="17">
        <v>1</v>
      </c>
      <c r="R1059" s="17" t="e">
        <v>#REF!</v>
      </c>
    </row>
    <row r="1060" spans="1:18" x14ac:dyDescent="0.45">
      <c r="A1060" s="258">
        <v>1055</v>
      </c>
      <c r="B1060" s="259" t="s">
        <v>16857</v>
      </c>
      <c r="C1060" s="263" t="s">
        <v>2191</v>
      </c>
      <c r="D1060" s="17" t="s">
        <v>4045</v>
      </c>
      <c r="E1060" s="261" t="s">
        <v>20105</v>
      </c>
      <c r="F1060" s="234" t="s">
        <v>20110</v>
      </c>
      <c r="G1060" s="262">
        <v>4</v>
      </c>
      <c r="H1060" s="17" t="s">
        <v>2987</v>
      </c>
      <c r="I1060" s="17" t="s">
        <v>621</v>
      </c>
      <c r="J1060" s="17" t="s">
        <v>16813</v>
      </c>
      <c r="K1060" s="17" t="s">
        <v>16852</v>
      </c>
      <c r="L1060" s="17" t="s">
        <v>16857</v>
      </c>
      <c r="M1060" s="17" t="s">
        <v>5190</v>
      </c>
      <c r="N1060" s="17" t="s">
        <v>5190</v>
      </c>
      <c r="O1060" s="236" t="s">
        <v>26520</v>
      </c>
      <c r="P1060" s="17">
        <v>0</v>
      </c>
      <c r="Q1060" s="17">
        <v>0</v>
      </c>
      <c r="R1060" s="17" t="e">
        <v>#REF!</v>
      </c>
    </row>
    <row r="1061" spans="1:18" x14ac:dyDescent="0.45">
      <c r="A1061" s="258">
        <v>1056</v>
      </c>
      <c r="B1061" s="259" t="s">
        <v>16858</v>
      </c>
      <c r="C1061" s="263" t="s">
        <v>2191</v>
      </c>
      <c r="D1061" s="17" t="s">
        <v>4046</v>
      </c>
      <c r="E1061" s="261" t="s">
        <v>20104</v>
      </c>
      <c r="F1061" s="234" t="s">
        <v>20105</v>
      </c>
      <c r="G1061" s="262">
        <v>5</v>
      </c>
      <c r="H1061" s="17" t="s">
        <v>2988</v>
      </c>
      <c r="I1061" s="17" t="s">
        <v>621</v>
      </c>
      <c r="J1061" s="17" t="s">
        <v>16813</v>
      </c>
      <c r="K1061" s="17" t="s">
        <v>16852</v>
      </c>
      <c r="L1061" s="17" t="s">
        <v>16857</v>
      </c>
      <c r="M1061" s="17" t="s">
        <v>16858</v>
      </c>
      <c r="N1061" s="17" t="s">
        <v>5191</v>
      </c>
      <c r="O1061" s="236" t="s">
        <v>5191</v>
      </c>
      <c r="P1061" s="17">
        <v>2</v>
      </c>
      <c r="Q1061" s="17">
        <v>2</v>
      </c>
      <c r="R1061" s="17" t="e">
        <v>#REF!</v>
      </c>
    </row>
    <row r="1062" spans="1:18" x14ac:dyDescent="0.45">
      <c r="A1062" s="258">
        <v>1057</v>
      </c>
      <c r="B1062" s="259" t="s">
        <v>16859</v>
      </c>
      <c r="C1062" s="263" t="s">
        <v>2192</v>
      </c>
      <c r="D1062" s="17" t="s">
        <v>4047</v>
      </c>
      <c r="E1062" s="261" t="s">
        <v>20103</v>
      </c>
      <c r="F1062" s="234" t="s">
        <v>20149</v>
      </c>
      <c r="G1062" s="262">
        <v>3</v>
      </c>
      <c r="H1062" s="17" t="s">
        <v>2986</v>
      </c>
      <c r="I1062" s="17" t="s">
        <v>621</v>
      </c>
      <c r="J1062" s="17" t="s">
        <v>16813</v>
      </c>
      <c r="K1062" s="17" t="s">
        <v>16859</v>
      </c>
      <c r="L1062" s="17" t="s">
        <v>5190</v>
      </c>
      <c r="M1062" s="17" t="s">
        <v>5190</v>
      </c>
      <c r="N1062" s="17" t="s">
        <v>5190</v>
      </c>
      <c r="O1062" s="236" t="s">
        <v>26520</v>
      </c>
      <c r="P1062" s="17">
        <v>0</v>
      </c>
      <c r="Q1062" s="17">
        <v>0</v>
      </c>
      <c r="R1062" s="17" t="e">
        <v>#REF!</v>
      </c>
    </row>
    <row r="1063" spans="1:18" x14ac:dyDescent="0.45">
      <c r="A1063" s="258">
        <v>1058</v>
      </c>
      <c r="B1063" s="259" t="s">
        <v>16860</v>
      </c>
      <c r="C1063" s="263" t="s">
        <v>2193</v>
      </c>
      <c r="D1063" s="17" t="s">
        <v>4048</v>
      </c>
      <c r="E1063" s="261" t="s">
        <v>20102</v>
      </c>
      <c r="F1063" s="234" t="s">
        <v>20103</v>
      </c>
      <c r="G1063" s="262">
        <v>4</v>
      </c>
      <c r="H1063" s="17" t="s">
        <v>2987</v>
      </c>
      <c r="I1063" s="17" t="s">
        <v>621</v>
      </c>
      <c r="J1063" s="17" t="s">
        <v>16813</v>
      </c>
      <c r="K1063" s="17" t="s">
        <v>16859</v>
      </c>
      <c r="L1063" s="17" t="s">
        <v>16860</v>
      </c>
      <c r="M1063" s="17" t="s">
        <v>5190</v>
      </c>
      <c r="N1063" s="17" t="s">
        <v>5190</v>
      </c>
      <c r="O1063" s="236" t="s">
        <v>26520</v>
      </c>
      <c r="P1063" s="17">
        <v>0</v>
      </c>
      <c r="Q1063" s="17">
        <v>0</v>
      </c>
      <c r="R1063" s="17" t="e">
        <v>#REF!</v>
      </c>
    </row>
    <row r="1064" spans="1:18" x14ac:dyDescent="0.45">
      <c r="A1064" s="258">
        <v>1059</v>
      </c>
      <c r="B1064" s="259" t="s">
        <v>16861</v>
      </c>
      <c r="C1064" s="263" t="s">
        <v>2193</v>
      </c>
      <c r="D1064" s="17" t="s">
        <v>4049</v>
      </c>
      <c r="E1064" s="261" t="s">
        <v>20101</v>
      </c>
      <c r="F1064" s="234" t="s">
        <v>20102</v>
      </c>
      <c r="G1064" s="262">
        <v>5</v>
      </c>
      <c r="H1064" s="17" t="s">
        <v>2988</v>
      </c>
      <c r="I1064" s="17" t="s">
        <v>621</v>
      </c>
      <c r="J1064" s="17" t="s">
        <v>16813</v>
      </c>
      <c r="K1064" s="17" t="s">
        <v>16859</v>
      </c>
      <c r="L1064" s="17" t="s">
        <v>16860</v>
      </c>
      <c r="M1064" s="17" t="s">
        <v>16861</v>
      </c>
      <c r="N1064" s="17" t="s">
        <v>5191</v>
      </c>
      <c r="O1064" s="236" t="s">
        <v>5191</v>
      </c>
      <c r="P1064" s="17">
        <v>1</v>
      </c>
      <c r="Q1064" s="17">
        <v>1</v>
      </c>
      <c r="R1064" s="17" t="e">
        <v>#REF!</v>
      </c>
    </row>
    <row r="1065" spans="1:18" x14ac:dyDescent="0.45">
      <c r="A1065" s="258">
        <v>1060</v>
      </c>
      <c r="B1065" s="259" t="s">
        <v>16862</v>
      </c>
      <c r="C1065" s="263" t="s">
        <v>2194</v>
      </c>
      <c r="D1065" s="17" t="s">
        <v>4050</v>
      </c>
      <c r="E1065" s="261" t="s">
        <v>20100</v>
      </c>
      <c r="F1065" s="234" t="s">
        <v>20103</v>
      </c>
      <c r="G1065" s="262">
        <v>4</v>
      </c>
      <c r="H1065" s="17" t="s">
        <v>2987</v>
      </c>
      <c r="I1065" s="17" t="s">
        <v>621</v>
      </c>
      <c r="J1065" s="17" t="s">
        <v>16813</v>
      </c>
      <c r="K1065" s="17" t="s">
        <v>16859</v>
      </c>
      <c r="L1065" s="17" t="s">
        <v>16862</v>
      </c>
      <c r="M1065" s="17" t="s">
        <v>5190</v>
      </c>
      <c r="N1065" s="17" t="s">
        <v>5190</v>
      </c>
      <c r="O1065" s="236" t="s">
        <v>26520</v>
      </c>
      <c r="P1065" s="17">
        <v>0</v>
      </c>
      <c r="Q1065" s="17">
        <v>0</v>
      </c>
      <c r="R1065" s="17" t="e">
        <v>#REF!</v>
      </c>
    </row>
    <row r="1066" spans="1:18" x14ac:dyDescent="0.45">
      <c r="A1066" s="258">
        <v>1061</v>
      </c>
      <c r="B1066" s="259" t="s">
        <v>16863</v>
      </c>
      <c r="C1066" s="263" t="s">
        <v>2194</v>
      </c>
      <c r="D1066" s="17" t="s">
        <v>4051</v>
      </c>
      <c r="E1066" s="261" t="s">
        <v>20099</v>
      </c>
      <c r="F1066" s="234" t="s">
        <v>20100</v>
      </c>
      <c r="G1066" s="262">
        <v>5</v>
      </c>
      <c r="H1066" s="17" t="s">
        <v>2988</v>
      </c>
      <c r="I1066" s="17" t="s">
        <v>621</v>
      </c>
      <c r="J1066" s="17" t="s">
        <v>16813</v>
      </c>
      <c r="K1066" s="17" t="s">
        <v>16859</v>
      </c>
      <c r="L1066" s="17" t="s">
        <v>16862</v>
      </c>
      <c r="M1066" s="17" t="s">
        <v>16863</v>
      </c>
      <c r="N1066" s="17" t="s">
        <v>5191</v>
      </c>
      <c r="O1066" s="236" t="s">
        <v>5191</v>
      </c>
      <c r="P1066" s="17">
        <v>3</v>
      </c>
      <c r="Q1066" s="17">
        <v>3</v>
      </c>
      <c r="R1066" s="17" t="e">
        <v>#REF!</v>
      </c>
    </row>
    <row r="1067" spans="1:18" x14ac:dyDescent="0.45">
      <c r="A1067" s="258">
        <v>1062</v>
      </c>
      <c r="B1067" s="259" t="s">
        <v>16864</v>
      </c>
      <c r="C1067" s="263" t="s">
        <v>2195</v>
      </c>
      <c r="D1067" s="17" t="s">
        <v>4052</v>
      </c>
      <c r="E1067" s="261" t="s">
        <v>20098</v>
      </c>
      <c r="F1067" s="234" t="s">
        <v>20149</v>
      </c>
      <c r="G1067" s="262">
        <v>3</v>
      </c>
      <c r="H1067" s="17" t="s">
        <v>2986</v>
      </c>
      <c r="I1067" s="17" t="s">
        <v>621</v>
      </c>
      <c r="J1067" s="17" t="s">
        <v>16813</v>
      </c>
      <c r="K1067" s="17" t="s">
        <v>16864</v>
      </c>
      <c r="L1067" s="17" t="s">
        <v>5190</v>
      </c>
      <c r="M1067" s="17" t="s">
        <v>5190</v>
      </c>
      <c r="N1067" s="17" t="s">
        <v>5190</v>
      </c>
      <c r="O1067" s="236" t="s">
        <v>26520</v>
      </c>
      <c r="P1067" s="17">
        <v>0</v>
      </c>
      <c r="Q1067" s="17">
        <v>0</v>
      </c>
      <c r="R1067" s="17" t="e">
        <v>#REF!</v>
      </c>
    </row>
    <row r="1068" spans="1:18" x14ac:dyDescent="0.45">
      <c r="A1068" s="258">
        <v>1063</v>
      </c>
      <c r="B1068" s="259" t="s">
        <v>16865</v>
      </c>
      <c r="C1068" s="263" t="s">
        <v>2196</v>
      </c>
      <c r="D1068" s="17" t="s">
        <v>4053</v>
      </c>
      <c r="E1068" s="261" t="s">
        <v>20097</v>
      </c>
      <c r="F1068" s="234" t="s">
        <v>20098</v>
      </c>
      <c r="G1068" s="262">
        <v>4</v>
      </c>
      <c r="H1068" s="17" t="s">
        <v>2987</v>
      </c>
      <c r="I1068" s="17" t="s">
        <v>621</v>
      </c>
      <c r="J1068" s="17" t="s">
        <v>16813</v>
      </c>
      <c r="K1068" s="17" t="s">
        <v>16864</v>
      </c>
      <c r="L1068" s="17" t="s">
        <v>16865</v>
      </c>
      <c r="M1068" s="17" t="s">
        <v>5190</v>
      </c>
      <c r="N1068" s="17" t="s">
        <v>5190</v>
      </c>
      <c r="O1068" s="236" t="s">
        <v>26520</v>
      </c>
      <c r="P1068" s="17">
        <v>0</v>
      </c>
      <c r="Q1068" s="17">
        <v>0</v>
      </c>
      <c r="R1068" s="17" t="e">
        <v>#REF!</v>
      </c>
    </row>
    <row r="1069" spans="1:18" x14ac:dyDescent="0.45">
      <c r="A1069" s="258">
        <v>1064</v>
      </c>
      <c r="B1069" s="259" t="s">
        <v>16866</v>
      </c>
      <c r="C1069" s="263" t="s">
        <v>2196</v>
      </c>
      <c r="D1069" s="17" t="s">
        <v>4054</v>
      </c>
      <c r="E1069" s="261" t="s">
        <v>20096</v>
      </c>
      <c r="F1069" s="234" t="s">
        <v>20097</v>
      </c>
      <c r="G1069" s="262">
        <v>5</v>
      </c>
      <c r="H1069" s="17" t="s">
        <v>2988</v>
      </c>
      <c r="I1069" s="17" t="s">
        <v>621</v>
      </c>
      <c r="J1069" s="17" t="s">
        <v>16813</v>
      </c>
      <c r="K1069" s="17" t="s">
        <v>16864</v>
      </c>
      <c r="L1069" s="17" t="s">
        <v>16865</v>
      </c>
      <c r="M1069" s="17" t="s">
        <v>16866</v>
      </c>
      <c r="N1069" s="17" t="s">
        <v>5191</v>
      </c>
      <c r="O1069" s="236" t="s">
        <v>5191</v>
      </c>
      <c r="P1069" s="17">
        <v>1</v>
      </c>
      <c r="Q1069" s="17">
        <v>1</v>
      </c>
      <c r="R1069" s="17" t="e">
        <v>#REF!</v>
      </c>
    </row>
    <row r="1070" spans="1:18" ht="25.5" x14ac:dyDescent="0.45">
      <c r="A1070" s="258">
        <v>1065</v>
      </c>
      <c r="B1070" s="259" t="s">
        <v>16867</v>
      </c>
      <c r="C1070" s="263" t="s">
        <v>2197</v>
      </c>
      <c r="D1070" s="17" t="s">
        <v>4055</v>
      </c>
      <c r="E1070" s="261" t="s">
        <v>20095</v>
      </c>
      <c r="F1070" s="234" t="s">
        <v>20098</v>
      </c>
      <c r="G1070" s="262">
        <v>4</v>
      </c>
      <c r="H1070" s="17" t="s">
        <v>2987</v>
      </c>
      <c r="I1070" s="17" t="s">
        <v>621</v>
      </c>
      <c r="J1070" s="17" t="s">
        <v>16813</v>
      </c>
      <c r="K1070" s="17" t="s">
        <v>16864</v>
      </c>
      <c r="L1070" s="17" t="s">
        <v>16867</v>
      </c>
      <c r="M1070" s="17" t="s">
        <v>5190</v>
      </c>
      <c r="N1070" s="17" t="s">
        <v>5190</v>
      </c>
      <c r="O1070" s="236" t="s">
        <v>26520</v>
      </c>
      <c r="P1070" s="17">
        <v>0</v>
      </c>
      <c r="Q1070" s="17">
        <v>0</v>
      </c>
      <c r="R1070" s="17" t="e">
        <v>#REF!</v>
      </c>
    </row>
    <row r="1071" spans="1:18" ht="25.5" x14ac:dyDescent="0.45">
      <c r="A1071" s="258">
        <v>1066</v>
      </c>
      <c r="B1071" s="259" t="s">
        <v>16868</v>
      </c>
      <c r="C1071" s="263" t="s">
        <v>2197</v>
      </c>
      <c r="D1071" s="17" t="s">
        <v>4056</v>
      </c>
      <c r="E1071" s="261" t="s">
        <v>20094</v>
      </c>
      <c r="F1071" s="234" t="s">
        <v>20095</v>
      </c>
      <c r="G1071" s="262">
        <v>5</v>
      </c>
      <c r="H1071" s="17" t="s">
        <v>2988</v>
      </c>
      <c r="I1071" s="17" t="s">
        <v>621</v>
      </c>
      <c r="J1071" s="17" t="s">
        <v>16813</v>
      </c>
      <c r="K1071" s="17" t="s">
        <v>16864</v>
      </c>
      <c r="L1071" s="17" t="s">
        <v>16867</v>
      </c>
      <c r="M1071" s="17" t="s">
        <v>16868</v>
      </c>
      <c r="N1071" s="17" t="s">
        <v>5191</v>
      </c>
      <c r="O1071" s="236" t="s">
        <v>5191</v>
      </c>
      <c r="P1071" s="17">
        <v>1</v>
      </c>
      <c r="Q1071" s="17">
        <v>1</v>
      </c>
      <c r="R1071" s="17" t="e">
        <v>#REF!</v>
      </c>
    </row>
    <row r="1072" spans="1:18" x14ac:dyDescent="0.45">
      <c r="A1072" s="258">
        <v>1067</v>
      </c>
      <c r="B1072" s="259" t="s">
        <v>16869</v>
      </c>
      <c r="C1072" s="263" t="s">
        <v>2198</v>
      </c>
      <c r="D1072" s="17" t="s">
        <v>4057</v>
      </c>
      <c r="E1072" s="261" t="s">
        <v>20093</v>
      </c>
      <c r="F1072" s="234" t="s">
        <v>20149</v>
      </c>
      <c r="G1072" s="262">
        <v>3</v>
      </c>
      <c r="H1072" s="17" t="s">
        <v>2986</v>
      </c>
      <c r="I1072" s="17" t="s">
        <v>621</v>
      </c>
      <c r="J1072" s="17" t="s">
        <v>16813</v>
      </c>
      <c r="K1072" s="17" t="s">
        <v>16869</v>
      </c>
      <c r="L1072" s="17" t="s">
        <v>5190</v>
      </c>
      <c r="M1072" s="17" t="s">
        <v>5190</v>
      </c>
      <c r="N1072" s="17" t="s">
        <v>5190</v>
      </c>
      <c r="O1072" s="236" t="s">
        <v>26520</v>
      </c>
      <c r="P1072" s="17">
        <v>0</v>
      </c>
      <c r="Q1072" s="17">
        <v>0</v>
      </c>
      <c r="R1072" s="17" t="e">
        <v>#REF!</v>
      </c>
    </row>
    <row r="1073" spans="1:18" x14ac:dyDescent="0.45">
      <c r="A1073" s="258">
        <v>1068</v>
      </c>
      <c r="B1073" s="259" t="s">
        <v>16870</v>
      </c>
      <c r="C1073" s="263" t="s">
        <v>2199</v>
      </c>
      <c r="D1073" s="17" t="s">
        <v>4058</v>
      </c>
      <c r="E1073" s="261" t="s">
        <v>20092</v>
      </c>
      <c r="F1073" s="234" t="s">
        <v>20093</v>
      </c>
      <c r="G1073" s="262">
        <v>4</v>
      </c>
      <c r="H1073" s="17" t="s">
        <v>2987</v>
      </c>
      <c r="I1073" s="17" t="s">
        <v>621</v>
      </c>
      <c r="J1073" s="17" t="s">
        <v>16813</v>
      </c>
      <c r="K1073" s="17" t="s">
        <v>16869</v>
      </c>
      <c r="L1073" s="17" t="s">
        <v>16870</v>
      </c>
      <c r="M1073" s="17" t="s">
        <v>5190</v>
      </c>
      <c r="N1073" s="17" t="s">
        <v>5190</v>
      </c>
      <c r="O1073" s="236" t="s">
        <v>26520</v>
      </c>
      <c r="P1073" s="17">
        <v>0</v>
      </c>
      <c r="Q1073" s="17">
        <v>0</v>
      </c>
      <c r="R1073" s="17" t="e">
        <v>#REF!</v>
      </c>
    </row>
    <row r="1074" spans="1:18" x14ac:dyDescent="0.45">
      <c r="A1074" s="258">
        <v>1069</v>
      </c>
      <c r="B1074" s="259" t="s">
        <v>16871</v>
      </c>
      <c r="C1074" s="263" t="s">
        <v>2199</v>
      </c>
      <c r="D1074" s="17" t="s">
        <v>4059</v>
      </c>
      <c r="E1074" s="261" t="s">
        <v>20091</v>
      </c>
      <c r="F1074" s="234" t="s">
        <v>20092</v>
      </c>
      <c r="G1074" s="262">
        <v>5</v>
      </c>
      <c r="H1074" s="17" t="s">
        <v>2988</v>
      </c>
      <c r="I1074" s="17" t="s">
        <v>621</v>
      </c>
      <c r="J1074" s="17" t="s">
        <v>16813</v>
      </c>
      <c r="K1074" s="17" t="s">
        <v>16869</v>
      </c>
      <c r="L1074" s="17" t="s">
        <v>16870</v>
      </c>
      <c r="M1074" s="17" t="s">
        <v>16871</v>
      </c>
      <c r="N1074" s="17" t="s">
        <v>5191</v>
      </c>
      <c r="O1074" s="236" t="s">
        <v>5191</v>
      </c>
      <c r="P1074" s="17">
        <v>1</v>
      </c>
      <c r="Q1074" s="17">
        <v>1</v>
      </c>
      <c r="R1074" s="17" t="e">
        <v>#REF!</v>
      </c>
    </row>
    <row r="1075" spans="1:18" x14ac:dyDescent="0.45">
      <c r="A1075" s="258">
        <v>1070</v>
      </c>
      <c r="B1075" s="259" t="s">
        <v>16872</v>
      </c>
      <c r="C1075" s="263" t="s">
        <v>2200</v>
      </c>
      <c r="D1075" s="17" t="s">
        <v>4060</v>
      </c>
      <c r="E1075" s="261" t="s">
        <v>20090</v>
      </c>
      <c r="F1075" s="234" t="s">
        <v>20093</v>
      </c>
      <c r="G1075" s="262">
        <v>4</v>
      </c>
      <c r="H1075" s="17" t="s">
        <v>2987</v>
      </c>
      <c r="I1075" s="17" t="s">
        <v>621</v>
      </c>
      <c r="J1075" s="17" t="s">
        <v>16813</v>
      </c>
      <c r="K1075" s="17" t="s">
        <v>16869</v>
      </c>
      <c r="L1075" s="17" t="s">
        <v>16872</v>
      </c>
      <c r="M1075" s="17" t="s">
        <v>5190</v>
      </c>
      <c r="N1075" s="17" t="s">
        <v>5190</v>
      </c>
      <c r="O1075" s="236" t="s">
        <v>26520</v>
      </c>
      <c r="P1075" s="17">
        <v>0</v>
      </c>
      <c r="Q1075" s="17">
        <v>0</v>
      </c>
      <c r="R1075" s="17" t="e">
        <v>#REF!</v>
      </c>
    </row>
    <row r="1076" spans="1:18" x14ac:dyDescent="0.45">
      <c r="A1076" s="258">
        <v>1071</v>
      </c>
      <c r="B1076" s="259" t="s">
        <v>16873</v>
      </c>
      <c r="C1076" s="263" t="s">
        <v>2200</v>
      </c>
      <c r="D1076" s="17" t="s">
        <v>4061</v>
      </c>
      <c r="E1076" s="261" t="s">
        <v>20089</v>
      </c>
      <c r="F1076" s="234" t="s">
        <v>20090</v>
      </c>
      <c r="G1076" s="262">
        <v>5</v>
      </c>
      <c r="H1076" s="17" t="s">
        <v>2988</v>
      </c>
      <c r="I1076" s="17" t="s">
        <v>621</v>
      </c>
      <c r="J1076" s="17" t="s">
        <v>16813</v>
      </c>
      <c r="K1076" s="17" t="s">
        <v>16869</v>
      </c>
      <c r="L1076" s="17" t="s">
        <v>16872</v>
      </c>
      <c r="M1076" s="17" t="s">
        <v>16873</v>
      </c>
      <c r="N1076" s="17" t="s">
        <v>5191</v>
      </c>
      <c r="O1076" s="236" t="s">
        <v>5191</v>
      </c>
      <c r="P1076" s="17">
        <v>1</v>
      </c>
      <c r="Q1076" s="17">
        <v>1</v>
      </c>
      <c r="R1076" s="17" t="e">
        <v>#REF!</v>
      </c>
    </row>
    <row r="1077" spans="1:18" x14ac:dyDescent="0.45">
      <c r="A1077" s="258">
        <v>1072</v>
      </c>
      <c r="B1077" s="259" t="s">
        <v>16874</v>
      </c>
      <c r="C1077" s="263" t="s">
        <v>2201</v>
      </c>
      <c r="D1077" s="17" t="s">
        <v>4062</v>
      </c>
      <c r="E1077" s="261" t="s">
        <v>20088</v>
      </c>
      <c r="F1077" s="234" t="s">
        <v>20149</v>
      </c>
      <c r="G1077" s="262">
        <v>3</v>
      </c>
      <c r="H1077" s="17" t="s">
        <v>2986</v>
      </c>
      <c r="I1077" s="17" t="s">
        <v>621</v>
      </c>
      <c r="J1077" s="17" t="s">
        <v>16813</v>
      </c>
      <c r="K1077" s="17" t="s">
        <v>16874</v>
      </c>
      <c r="L1077" s="17" t="s">
        <v>5190</v>
      </c>
      <c r="M1077" s="17" t="s">
        <v>5190</v>
      </c>
      <c r="N1077" s="17" t="s">
        <v>5190</v>
      </c>
      <c r="O1077" s="236" t="s">
        <v>26520</v>
      </c>
      <c r="P1077" s="17">
        <v>0</v>
      </c>
      <c r="Q1077" s="17">
        <v>0</v>
      </c>
      <c r="R1077" s="17" t="e">
        <v>#REF!</v>
      </c>
    </row>
    <row r="1078" spans="1:18" x14ac:dyDescent="0.45">
      <c r="A1078" s="258">
        <v>1073</v>
      </c>
      <c r="B1078" s="259" t="s">
        <v>16875</v>
      </c>
      <c r="C1078" s="263" t="s">
        <v>2202</v>
      </c>
      <c r="D1078" s="17" t="s">
        <v>4063</v>
      </c>
      <c r="E1078" s="261" t="s">
        <v>20087</v>
      </c>
      <c r="F1078" s="234" t="s">
        <v>20088</v>
      </c>
      <c r="G1078" s="262">
        <v>4</v>
      </c>
      <c r="H1078" s="17" t="s">
        <v>2987</v>
      </c>
      <c r="I1078" s="17" t="s">
        <v>621</v>
      </c>
      <c r="J1078" s="17" t="s">
        <v>16813</v>
      </c>
      <c r="K1078" s="17" t="s">
        <v>16874</v>
      </c>
      <c r="L1078" s="17" t="s">
        <v>16875</v>
      </c>
      <c r="M1078" s="17" t="s">
        <v>5190</v>
      </c>
      <c r="N1078" s="17" t="s">
        <v>5190</v>
      </c>
      <c r="O1078" s="236" t="s">
        <v>26520</v>
      </c>
      <c r="P1078" s="17">
        <v>0</v>
      </c>
      <c r="Q1078" s="17">
        <v>0</v>
      </c>
      <c r="R1078" s="17" t="e">
        <v>#REF!</v>
      </c>
    </row>
    <row r="1079" spans="1:18" x14ac:dyDescent="0.45">
      <c r="A1079" s="258">
        <v>1074</v>
      </c>
      <c r="B1079" s="259" t="s">
        <v>16876</v>
      </c>
      <c r="C1079" s="263" t="s">
        <v>2202</v>
      </c>
      <c r="D1079" s="17" t="s">
        <v>4064</v>
      </c>
      <c r="E1079" s="261" t="s">
        <v>20086</v>
      </c>
      <c r="F1079" s="234" t="s">
        <v>20087</v>
      </c>
      <c r="G1079" s="262">
        <v>5</v>
      </c>
      <c r="H1079" s="17" t="s">
        <v>2988</v>
      </c>
      <c r="I1079" s="17" t="s">
        <v>621</v>
      </c>
      <c r="J1079" s="17" t="s">
        <v>16813</v>
      </c>
      <c r="K1079" s="17" t="s">
        <v>16874</v>
      </c>
      <c r="L1079" s="17" t="s">
        <v>16875</v>
      </c>
      <c r="M1079" s="17" t="s">
        <v>16876</v>
      </c>
      <c r="N1079" s="17" t="s">
        <v>5191</v>
      </c>
      <c r="O1079" s="236" t="s">
        <v>5191</v>
      </c>
      <c r="P1079" s="17">
        <v>2</v>
      </c>
      <c r="Q1079" s="17">
        <v>2</v>
      </c>
      <c r="R1079" s="17" t="e">
        <v>#REF!</v>
      </c>
    </row>
    <row r="1080" spans="1:18" x14ac:dyDescent="0.45">
      <c r="A1080" s="258">
        <v>1075</v>
      </c>
      <c r="B1080" s="259" t="s">
        <v>16877</v>
      </c>
      <c r="C1080" s="263" t="s">
        <v>2203</v>
      </c>
      <c r="D1080" s="17" t="s">
        <v>4065</v>
      </c>
      <c r="E1080" s="261" t="s">
        <v>20085</v>
      </c>
      <c r="F1080" s="234" t="s">
        <v>20088</v>
      </c>
      <c r="G1080" s="262">
        <v>4</v>
      </c>
      <c r="H1080" s="17" t="s">
        <v>2987</v>
      </c>
      <c r="I1080" s="17" t="s">
        <v>621</v>
      </c>
      <c r="J1080" s="17" t="s">
        <v>16813</v>
      </c>
      <c r="K1080" s="17" t="s">
        <v>16874</v>
      </c>
      <c r="L1080" s="17" t="s">
        <v>16877</v>
      </c>
      <c r="M1080" s="17" t="s">
        <v>5190</v>
      </c>
      <c r="N1080" s="17" t="s">
        <v>5190</v>
      </c>
      <c r="O1080" s="236" t="s">
        <v>26520</v>
      </c>
      <c r="P1080" s="17">
        <v>0</v>
      </c>
      <c r="Q1080" s="17">
        <v>0</v>
      </c>
      <c r="R1080" s="17" t="e">
        <v>#REF!</v>
      </c>
    </row>
    <row r="1081" spans="1:18" x14ac:dyDescent="0.45">
      <c r="A1081" s="258">
        <v>1076</v>
      </c>
      <c r="B1081" s="259" t="s">
        <v>16878</v>
      </c>
      <c r="C1081" s="263" t="s">
        <v>2203</v>
      </c>
      <c r="D1081" s="17" t="s">
        <v>4066</v>
      </c>
      <c r="E1081" s="261" t="s">
        <v>20084</v>
      </c>
      <c r="F1081" s="234" t="s">
        <v>20085</v>
      </c>
      <c r="G1081" s="262">
        <v>5</v>
      </c>
      <c r="H1081" s="17" t="s">
        <v>2988</v>
      </c>
      <c r="I1081" s="17" t="s">
        <v>621</v>
      </c>
      <c r="J1081" s="17" t="s">
        <v>16813</v>
      </c>
      <c r="K1081" s="17" t="s">
        <v>16874</v>
      </c>
      <c r="L1081" s="17" t="s">
        <v>16877</v>
      </c>
      <c r="M1081" s="17" t="s">
        <v>16878</v>
      </c>
      <c r="N1081" s="17" t="s">
        <v>5191</v>
      </c>
      <c r="O1081" s="236" t="s">
        <v>5191</v>
      </c>
      <c r="P1081" s="17">
        <v>1</v>
      </c>
      <c r="Q1081" s="17">
        <v>1</v>
      </c>
      <c r="R1081" s="17" t="e">
        <v>#REF!</v>
      </c>
    </row>
    <row r="1082" spans="1:18" x14ac:dyDescent="0.45">
      <c r="A1082" s="258">
        <v>1077</v>
      </c>
      <c r="B1082" s="259" t="s">
        <v>16879</v>
      </c>
      <c r="C1082" s="263" t="s">
        <v>2204</v>
      </c>
      <c r="D1082" s="17" t="s">
        <v>4067</v>
      </c>
      <c r="E1082" s="261" t="s">
        <v>20083</v>
      </c>
      <c r="F1082" s="234" t="s">
        <v>20088</v>
      </c>
      <c r="G1082" s="262">
        <v>4</v>
      </c>
      <c r="H1082" s="17" t="s">
        <v>2987</v>
      </c>
      <c r="I1082" s="17" t="s">
        <v>621</v>
      </c>
      <c r="J1082" s="17" t="s">
        <v>16813</v>
      </c>
      <c r="K1082" s="17" t="s">
        <v>16874</v>
      </c>
      <c r="L1082" s="17" t="s">
        <v>16879</v>
      </c>
      <c r="M1082" s="17" t="s">
        <v>5190</v>
      </c>
      <c r="N1082" s="17" t="s">
        <v>5190</v>
      </c>
      <c r="O1082" s="236" t="s">
        <v>26520</v>
      </c>
      <c r="P1082" s="17">
        <v>0</v>
      </c>
      <c r="Q1082" s="17">
        <v>0</v>
      </c>
      <c r="R1082" s="17" t="e">
        <v>#REF!</v>
      </c>
    </row>
    <row r="1083" spans="1:18" x14ac:dyDescent="0.45">
      <c r="A1083" s="258">
        <v>1078</v>
      </c>
      <c r="B1083" s="259" t="s">
        <v>16880</v>
      </c>
      <c r="C1083" s="263" t="s">
        <v>2204</v>
      </c>
      <c r="D1083" s="17" t="s">
        <v>4068</v>
      </c>
      <c r="E1083" s="261" t="s">
        <v>20082</v>
      </c>
      <c r="F1083" s="234" t="s">
        <v>20083</v>
      </c>
      <c r="G1083" s="262">
        <v>5</v>
      </c>
      <c r="H1083" s="17" t="s">
        <v>2988</v>
      </c>
      <c r="I1083" s="17" t="s">
        <v>621</v>
      </c>
      <c r="J1083" s="17" t="s">
        <v>16813</v>
      </c>
      <c r="K1083" s="17" t="s">
        <v>16874</v>
      </c>
      <c r="L1083" s="17" t="s">
        <v>16879</v>
      </c>
      <c r="M1083" s="17" t="s">
        <v>16880</v>
      </c>
      <c r="N1083" s="17" t="s">
        <v>5191</v>
      </c>
      <c r="O1083" s="236" t="s">
        <v>5191</v>
      </c>
      <c r="P1083" s="17">
        <v>1</v>
      </c>
      <c r="Q1083" s="17">
        <v>1</v>
      </c>
      <c r="R1083" s="17" t="e">
        <v>#REF!</v>
      </c>
    </row>
    <row r="1084" spans="1:18" x14ac:dyDescent="0.45">
      <c r="A1084" s="258">
        <v>1079</v>
      </c>
      <c r="B1084" s="259" t="s">
        <v>16881</v>
      </c>
      <c r="C1084" s="263" t="s">
        <v>2205</v>
      </c>
      <c r="D1084" s="17" t="s">
        <v>4069</v>
      </c>
      <c r="E1084" s="261" t="s">
        <v>20081</v>
      </c>
      <c r="F1084" s="234" t="s">
        <v>20088</v>
      </c>
      <c r="G1084" s="262">
        <v>4</v>
      </c>
      <c r="H1084" s="17" t="s">
        <v>2987</v>
      </c>
      <c r="I1084" s="17" t="s">
        <v>621</v>
      </c>
      <c r="J1084" s="17" t="s">
        <v>16813</v>
      </c>
      <c r="K1084" s="17" t="s">
        <v>16874</v>
      </c>
      <c r="L1084" s="17" t="s">
        <v>16881</v>
      </c>
      <c r="M1084" s="17" t="s">
        <v>5190</v>
      </c>
      <c r="N1084" s="17" t="s">
        <v>5190</v>
      </c>
      <c r="O1084" s="236" t="s">
        <v>26520</v>
      </c>
      <c r="P1084" s="17">
        <v>0</v>
      </c>
      <c r="Q1084" s="17">
        <v>0</v>
      </c>
      <c r="R1084" s="17" t="e">
        <v>#REF!</v>
      </c>
    </row>
    <row r="1085" spans="1:18" x14ac:dyDescent="0.45">
      <c r="A1085" s="258">
        <v>1080</v>
      </c>
      <c r="B1085" s="259" t="s">
        <v>16882</v>
      </c>
      <c r="C1085" s="263" t="s">
        <v>2205</v>
      </c>
      <c r="D1085" s="17" t="s">
        <v>4070</v>
      </c>
      <c r="E1085" s="261" t="s">
        <v>20080</v>
      </c>
      <c r="F1085" s="234" t="s">
        <v>20081</v>
      </c>
      <c r="G1085" s="262">
        <v>5</v>
      </c>
      <c r="H1085" s="17" t="s">
        <v>2988</v>
      </c>
      <c r="I1085" s="17" t="s">
        <v>621</v>
      </c>
      <c r="J1085" s="17" t="s">
        <v>16813</v>
      </c>
      <c r="K1085" s="17" t="s">
        <v>16874</v>
      </c>
      <c r="L1085" s="17" t="s">
        <v>16881</v>
      </c>
      <c r="M1085" s="17" t="s">
        <v>16882</v>
      </c>
      <c r="N1085" s="17" t="s">
        <v>5191</v>
      </c>
      <c r="O1085" s="236" t="s">
        <v>5191</v>
      </c>
      <c r="P1085" s="17">
        <v>1</v>
      </c>
      <c r="Q1085" s="17">
        <v>1</v>
      </c>
      <c r="R1085" s="17" t="e">
        <v>#REF!</v>
      </c>
    </row>
    <row r="1086" spans="1:18" x14ac:dyDescent="0.45">
      <c r="A1086" s="258">
        <v>1081</v>
      </c>
      <c r="B1086" s="259" t="s">
        <v>16883</v>
      </c>
      <c r="C1086" s="263" t="s">
        <v>2206</v>
      </c>
      <c r="D1086" s="17" t="s">
        <v>4071</v>
      </c>
      <c r="E1086" s="261" t="s">
        <v>20079</v>
      </c>
      <c r="F1086" s="234" t="s">
        <v>20088</v>
      </c>
      <c r="G1086" s="262">
        <v>4</v>
      </c>
      <c r="H1086" s="17" t="s">
        <v>2987</v>
      </c>
      <c r="I1086" s="17" t="s">
        <v>621</v>
      </c>
      <c r="J1086" s="17" t="s">
        <v>16813</v>
      </c>
      <c r="K1086" s="17" t="s">
        <v>16874</v>
      </c>
      <c r="L1086" s="17" t="s">
        <v>16883</v>
      </c>
      <c r="M1086" s="17" t="s">
        <v>5190</v>
      </c>
      <c r="N1086" s="17" t="s">
        <v>5190</v>
      </c>
      <c r="O1086" s="236" t="s">
        <v>26520</v>
      </c>
      <c r="P1086" s="17">
        <v>0</v>
      </c>
      <c r="Q1086" s="17">
        <v>0</v>
      </c>
      <c r="R1086" s="17" t="e">
        <v>#REF!</v>
      </c>
    </row>
    <row r="1087" spans="1:18" x14ac:dyDescent="0.45">
      <c r="A1087" s="258">
        <v>1082</v>
      </c>
      <c r="B1087" s="259" t="s">
        <v>16884</v>
      </c>
      <c r="C1087" s="263" t="s">
        <v>2206</v>
      </c>
      <c r="D1087" s="17" t="s">
        <v>4072</v>
      </c>
      <c r="E1087" s="261" t="s">
        <v>20078</v>
      </c>
      <c r="F1087" s="234" t="s">
        <v>20079</v>
      </c>
      <c r="G1087" s="262">
        <v>5</v>
      </c>
      <c r="H1087" s="17" t="s">
        <v>2988</v>
      </c>
      <c r="I1087" s="17" t="s">
        <v>621</v>
      </c>
      <c r="J1087" s="17" t="s">
        <v>16813</v>
      </c>
      <c r="K1087" s="17" t="s">
        <v>16874</v>
      </c>
      <c r="L1087" s="17" t="s">
        <v>16883</v>
      </c>
      <c r="M1087" s="17" t="s">
        <v>16884</v>
      </c>
      <c r="N1087" s="17" t="s">
        <v>5191</v>
      </c>
      <c r="O1087" s="236" t="s">
        <v>5191</v>
      </c>
      <c r="P1087" s="17">
        <v>2</v>
      </c>
      <c r="Q1087" s="17">
        <v>2</v>
      </c>
      <c r="R1087" s="17" t="e">
        <v>#REF!</v>
      </c>
    </row>
    <row r="1088" spans="1:18" x14ac:dyDescent="0.45">
      <c r="A1088" s="258">
        <v>1083</v>
      </c>
      <c r="B1088" s="259" t="s">
        <v>16885</v>
      </c>
      <c r="C1088" s="263" t="s">
        <v>2207</v>
      </c>
      <c r="D1088" s="17" t="s">
        <v>4073</v>
      </c>
      <c r="E1088" s="261" t="s">
        <v>20077</v>
      </c>
      <c r="F1088" s="234" t="s">
        <v>20088</v>
      </c>
      <c r="G1088" s="262">
        <v>4</v>
      </c>
      <c r="H1088" s="17" t="s">
        <v>2987</v>
      </c>
      <c r="I1088" s="17" t="s">
        <v>621</v>
      </c>
      <c r="J1088" s="17" t="s">
        <v>16813</v>
      </c>
      <c r="K1088" s="17" t="s">
        <v>16874</v>
      </c>
      <c r="L1088" s="17" t="s">
        <v>16885</v>
      </c>
      <c r="M1088" s="17" t="s">
        <v>5190</v>
      </c>
      <c r="N1088" s="17" t="s">
        <v>5190</v>
      </c>
      <c r="O1088" s="236" t="s">
        <v>26520</v>
      </c>
      <c r="P1088" s="17">
        <v>0</v>
      </c>
      <c r="Q1088" s="17">
        <v>0</v>
      </c>
      <c r="R1088" s="17" t="e">
        <v>#REF!</v>
      </c>
    </row>
    <row r="1089" spans="1:18" x14ac:dyDescent="0.45">
      <c r="A1089" s="258">
        <v>1084</v>
      </c>
      <c r="B1089" s="259" t="s">
        <v>16886</v>
      </c>
      <c r="C1089" s="263" t="s">
        <v>2207</v>
      </c>
      <c r="D1089" s="17" t="s">
        <v>4074</v>
      </c>
      <c r="E1089" s="261" t="s">
        <v>20076</v>
      </c>
      <c r="F1089" s="234" t="s">
        <v>20077</v>
      </c>
      <c r="G1089" s="262">
        <v>5</v>
      </c>
      <c r="H1089" s="17" t="s">
        <v>2988</v>
      </c>
      <c r="I1089" s="17" t="s">
        <v>621</v>
      </c>
      <c r="J1089" s="17" t="s">
        <v>16813</v>
      </c>
      <c r="K1089" s="17" t="s">
        <v>16874</v>
      </c>
      <c r="L1089" s="17" t="s">
        <v>16885</v>
      </c>
      <c r="M1089" s="17" t="s">
        <v>16886</v>
      </c>
      <c r="N1089" s="17" t="s">
        <v>5191</v>
      </c>
      <c r="O1089" s="236" t="s">
        <v>5191</v>
      </c>
      <c r="P1089" s="17">
        <v>7</v>
      </c>
      <c r="Q1089" s="17">
        <v>7</v>
      </c>
      <c r="R1089" s="17" t="e">
        <v>#REF!</v>
      </c>
    </row>
    <row r="1090" spans="1:18" x14ac:dyDescent="0.45">
      <c r="A1090" s="258">
        <v>1085</v>
      </c>
      <c r="B1090" s="259" t="s">
        <v>16887</v>
      </c>
      <c r="C1090" s="263" t="s">
        <v>2208</v>
      </c>
      <c r="D1090" s="17" t="s">
        <v>4075</v>
      </c>
      <c r="E1090" s="261" t="s">
        <v>20075</v>
      </c>
      <c r="F1090" s="234" t="s">
        <v>20234</v>
      </c>
      <c r="G1090" s="262">
        <v>2</v>
      </c>
      <c r="H1090" s="17" t="s">
        <v>2985</v>
      </c>
      <c r="I1090" s="17" t="s">
        <v>621</v>
      </c>
      <c r="J1090" s="17" t="s">
        <v>16887</v>
      </c>
      <c r="K1090" s="17" t="s">
        <v>5190</v>
      </c>
      <c r="L1090" s="17" t="s">
        <v>5190</v>
      </c>
      <c r="M1090" s="17" t="s">
        <v>5190</v>
      </c>
      <c r="N1090" s="17" t="s">
        <v>5190</v>
      </c>
      <c r="O1090" s="236" t="s">
        <v>26520</v>
      </c>
      <c r="P1090" s="17">
        <v>0</v>
      </c>
      <c r="Q1090" s="17">
        <v>0</v>
      </c>
      <c r="R1090" s="17" t="e">
        <v>#REF!</v>
      </c>
    </row>
    <row r="1091" spans="1:18" x14ac:dyDescent="0.45">
      <c r="A1091" s="258">
        <v>1086</v>
      </c>
      <c r="B1091" s="259" t="s">
        <v>16888</v>
      </c>
      <c r="C1091" s="263" t="s">
        <v>2208</v>
      </c>
      <c r="D1091" s="17" t="s">
        <v>4076</v>
      </c>
      <c r="E1091" s="261" t="s">
        <v>20074</v>
      </c>
      <c r="F1091" s="234" t="s">
        <v>20075</v>
      </c>
      <c r="G1091" s="262">
        <v>3</v>
      </c>
      <c r="H1091" s="17" t="s">
        <v>2986</v>
      </c>
      <c r="I1091" s="17" t="s">
        <v>621</v>
      </c>
      <c r="J1091" s="17" t="s">
        <v>16887</v>
      </c>
      <c r="K1091" s="17" t="s">
        <v>16888</v>
      </c>
      <c r="L1091" s="17" t="s">
        <v>5190</v>
      </c>
      <c r="M1091" s="17" t="s">
        <v>5190</v>
      </c>
      <c r="N1091" s="17" t="s">
        <v>5190</v>
      </c>
      <c r="O1091" s="236" t="s">
        <v>26520</v>
      </c>
      <c r="P1091" s="17">
        <v>0</v>
      </c>
      <c r="Q1091" s="17">
        <v>0</v>
      </c>
      <c r="R1091" s="17" t="e">
        <v>#REF!</v>
      </c>
    </row>
    <row r="1092" spans="1:18" x14ac:dyDescent="0.45">
      <c r="A1092" s="258">
        <v>1087</v>
      </c>
      <c r="B1092" s="259" t="s">
        <v>16889</v>
      </c>
      <c r="C1092" s="263" t="s">
        <v>2209</v>
      </c>
      <c r="D1092" s="17" t="s">
        <v>4077</v>
      </c>
      <c r="E1092" s="261" t="s">
        <v>20073</v>
      </c>
      <c r="F1092" s="234" t="s">
        <v>20074</v>
      </c>
      <c r="G1092" s="262">
        <v>4</v>
      </c>
      <c r="H1092" s="17" t="s">
        <v>2987</v>
      </c>
      <c r="I1092" s="17" t="s">
        <v>621</v>
      </c>
      <c r="J1092" s="17" t="s">
        <v>16887</v>
      </c>
      <c r="K1092" s="17" t="s">
        <v>16888</v>
      </c>
      <c r="L1092" s="17" t="s">
        <v>16889</v>
      </c>
      <c r="M1092" s="17" t="s">
        <v>5190</v>
      </c>
      <c r="N1092" s="17" t="s">
        <v>5190</v>
      </c>
      <c r="O1092" s="236" t="s">
        <v>26520</v>
      </c>
      <c r="P1092" s="17">
        <v>0</v>
      </c>
      <c r="Q1092" s="17">
        <v>0</v>
      </c>
      <c r="R1092" s="17" t="e">
        <v>#REF!</v>
      </c>
    </row>
    <row r="1093" spans="1:18" x14ac:dyDescent="0.45">
      <c r="A1093" s="258">
        <v>1088</v>
      </c>
      <c r="B1093" s="259" t="s">
        <v>16890</v>
      </c>
      <c r="C1093" s="263" t="s">
        <v>2209</v>
      </c>
      <c r="D1093" s="17" t="s">
        <v>4078</v>
      </c>
      <c r="E1093" s="261" t="s">
        <v>20072</v>
      </c>
      <c r="F1093" s="234" t="s">
        <v>20073</v>
      </c>
      <c r="G1093" s="262">
        <v>5</v>
      </c>
      <c r="H1093" s="17" t="s">
        <v>2988</v>
      </c>
      <c r="I1093" s="17" t="s">
        <v>621</v>
      </c>
      <c r="J1093" s="17" t="s">
        <v>16887</v>
      </c>
      <c r="K1093" s="17" t="s">
        <v>16888</v>
      </c>
      <c r="L1093" s="17" t="s">
        <v>16889</v>
      </c>
      <c r="M1093" s="17" t="s">
        <v>16890</v>
      </c>
      <c r="N1093" s="17" t="s">
        <v>5191</v>
      </c>
      <c r="O1093" s="236" t="s">
        <v>5191</v>
      </c>
      <c r="P1093" s="17">
        <v>4</v>
      </c>
      <c r="Q1093" s="17">
        <v>4</v>
      </c>
      <c r="R1093" s="17" t="e">
        <v>#REF!</v>
      </c>
    </row>
    <row r="1094" spans="1:18" x14ac:dyDescent="0.45">
      <c r="A1094" s="258">
        <v>1089</v>
      </c>
      <c r="B1094" s="259" t="s">
        <v>16891</v>
      </c>
      <c r="C1094" s="263" t="s">
        <v>2210</v>
      </c>
      <c r="D1094" s="17" t="s">
        <v>4079</v>
      </c>
      <c r="E1094" s="261" t="s">
        <v>20071</v>
      </c>
      <c r="F1094" s="234" t="s">
        <v>20074</v>
      </c>
      <c r="G1094" s="262">
        <v>4</v>
      </c>
      <c r="H1094" s="17" t="s">
        <v>2987</v>
      </c>
      <c r="I1094" s="17" t="s">
        <v>621</v>
      </c>
      <c r="J1094" s="17" t="s">
        <v>16887</v>
      </c>
      <c r="K1094" s="17" t="s">
        <v>16888</v>
      </c>
      <c r="L1094" s="17" t="s">
        <v>16891</v>
      </c>
      <c r="M1094" s="17" t="s">
        <v>5190</v>
      </c>
      <c r="N1094" s="17" t="s">
        <v>5190</v>
      </c>
      <c r="O1094" s="236" t="s">
        <v>26520</v>
      </c>
      <c r="P1094" s="17">
        <v>0</v>
      </c>
      <c r="Q1094" s="17">
        <v>0</v>
      </c>
      <c r="R1094" s="17" t="e">
        <v>#REF!</v>
      </c>
    </row>
    <row r="1095" spans="1:18" x14ac:dyDescent="0.45">
      <c r="A1095" s="258">
        <v>1090</v>
      </c>
      <c r="B1095" s="259" t="s">
        <v>16892</v>
      </c>
      <c r="C1095" s="263" t="s">
        <v>2210</v>
      </c>
      <c r="D1095" s="17" t="s">
        <v>4080</v>
      </c>
      <c r="E1095" s="261" t="s">
        <v>20070</v>
      </c>
      <c r="F1095" s="234" t="s">
        <v>20071</v>
      </c>
      <c r="G1095" s="262">
        <v>5</v>
      </c>
      <c r="H1095" s="17" t="s">
        <v>2988</v>
      </c>
      <c r="I1095" s="17" t="s">
        <v>621</v>
      </c>
      <c r="J1095" s="17" t="s">
        <v>16887</v>
      </c>
      <c r="K1095" s="17" t="s">
        <v>16888</v>
      </c>
      <c r="L1095" s="17" t="s">
        <v>16891</v>
      </c>
      <c r="M1095" s="17" t="s">
        <v>16892</v>
      </c>
      <c r="N1095" s="17" t="s">
        <v>5191</v>
      </c>
      <c r="O1095" s="236" t="s">
        <v>5191</v>
      </c>
      <c r="P1095" s="17">
        <v>4</v>
      </c>
      <c r="Q1095" s="17">
        <v>4</v>
      </c>
      <c r="R1095" s="17" t="e">
        <v>#REF!</v>
      </c>
    </row>
    <row r="1096" spans="1:18" x14ac:dyDescent="0.45">
      <c r="A1096" s="258">
        <v>1091</v>
      </c>
      <c r="B1096" s="259" t="s">
        <v>5192</v>
      </c>
      <c r="C1096" s="263" t="s">
        <v>2211</v>
      </c>
      <c r="D1096" s="17" t="s">
        <v>4081</v>
      </c>
      <c r="E1096" s="261" t="s">
        <v>20069</v>
      </c>
      <c r="F1096" s="234" t="s">
        <v>1370</v>
      </c>
      <c r="G1096" s="262">
        <v>1</v>
      </c>
      <c r="H1096" s="17" t="s">
        <v>2984</v>
      </c>
      <c r="I1096" s="17" t="s">
        <v>5192</v>
      </c>
      <c r="J1096" s="17" t="s">
        <v>5190</v>
      </c>
      <c r="K1096" s="17" t="s">
        <v>5190</v>
      </c>
      <c r="L1096" s="17" t="s">
        <v>5190</v>
      </c>
      <c r="M1096" s="17" t="s">
        <v>5190</v>
      </c>
      <c r="N1096" s="17" t="s">
        <v>5190</v>
      </c>
      <c r="O1096" s="236" t="s">
        <v>26520</v>
      </c>
      <c r="P1096" s="17">
        <v>0</v>
      </c>
      <c r="Q1096" s="17">
        <v>0</v>
      </c>
      <c r="R1096" s="17" t="e">
        <v>#REF!</v>
      </c>
    </row>
    <row r="1097" spans="1:18" x14ac:dyDescent="0.45">
      <c r="A1097" s="258">
        <v>1091</v>
      </c>
      <c r="B1097" s="259" t="s">
        <v>656</v>
      </c>
      <c r="C1097" s="263" t="s">
        <v>2211</v>
      </c>
      <c r="D1097" s="17" t="s">
        <v>4082</v>
      </c>
      <c r="E1097" s="261" t="s">
        <v>20068</v>
      </c>
      <c r="F1097" s="234" t="s">
        <v>1370</v>
      </c>
      <c r="G1097" s="262">
        <v>1</v>
      </c>
      <c r="H1097" s="17" t="s">
        <v>2984</v>
      </c>
      <c r="I1097" s="17" t="s">
        <v>656</v>
      </c>
      <c r="J1097" s="17" t="s">
        <v>5190</v>
      </c>
      <c r="K1097" s="17" t="s">
        <v>5190</v>
      </c>
      <c r="L1097" s="17" t="s">
        <v>5190</v>
      </c>
      <c r="M1097" s="17" t="s">
        <v>5190</v>
      </c>
      <c r="N1097" s="17" t="s">
        <v>5190</v>
      </c>
      <c r="O1097" s="236" t="s">
        <v>26520</v>
      </c>
      <c r="P1097" s="17">
        <v>0</v>
      </c>
      <c r="Q1097" s="17">
        <v>0</v>
      </c>
      <c r="R1097" s="17" t="e">
        <v>#REF!</v>
      </c>
    </row>
    <row r="1098" spans="1:18" x14ac:dyDescent="0.45">
      <c r="A1098" s="258">
        <v>1092</v>
      </c>
      <c r="B1098" s="259" t="s">
        <v>16893</v>
      </c>
      <c r="C1098" s="263" t="s">
        <v>2212</v>
      </c>
      <c r="D1098" s="17" t="s">
        <v>4083</v>
      </c>
      <c r="E1098" s="261" t="s">
        <v>20067</v>
      </c>
      <c r="F1098" s="234" t="s">
        <v>20069</v>
      </c>
      <c r="G1098" s="262">
        <v>2</v>
      </c>
      <c r="H1098" s="17" t="s">
        <v>2985</v>
      </c>
      <c r="I1098" s="17" t="s">
        <v>5192</v>
      </c>
      <c r="J1098" s="17" t="s">
        <v>16893</v>
      </c>
      <c r="K1098" s="17" t="s">
        <v>5190</v>
      </c>
      <c r="L1098" s="17" t="s">
        <v>5190</v>
      </c>
      <c r="M1098" s="17" t="s">
        <v>5190</v>
      </c>
      <c r="N1098" s="17" t="s">
        <v>5190</v>
      </c>
      <c r="O1098" s="236" t="s">
        <v>26520</v>
      </c>
      <c r="P1098" s="17">
        <v>0</v>
      </c>
      <c r="Q1098" s="17">
        <v>0</v>
      </c>
      <c r="R1098" s="17" t="e">
        <v>#REF!</v>
      </c>
    </row>
    <row r="1099" spans="1:18" x14ac:dyDescent="0.45">
      <c r="A1099" s="258">
        <v>1093</v>
      </c>
      <c r="B1099" s="259" t="s">
        <v>16894</v>
      </c>
      <c r="C1099" s="263" t="s">
        <v>2213</v>
      </c>
      <c r="D1099" s="17" t="s">
        <v>4084</v>
      </c>
      <c r="E1099" s="261" t="s">
        <v>20066</v>
      </c>
      <c r="F1099" s="234" t="s">
        <v>20067</v>
      </c>
      <c r="G1099" s="262">
        <v>3</v>
      </c>
      <c r="H1099" s="17" t="s">
        <v>2986</v>
      </c>
      <c r="I1099" s="17" t="s">
        <v>5192</v>
      </c>
      <c r="J1099" s="17" t="s">
        <v>16893</v>
      </c>
      <c r="K1099" s="17" t="s">
        <v>16894</v>
      </c>
      <c r="L1099" s="17" t="s">
        <v>5190</v>
      </c>
      <c r="M1099" s="17" t="s">
        <v>5190</v>
      </c>
      <c r="N1099" s="17" t="s">
        <v>5190</v>
      </c>
      <c r="O1099" s="236" t="s">
        <v>26520</v>
      </c>
      <c r="P1099" s="17">
        <v>0</v>
      </c>
      <c r="Q1099" s="17">
        <v>0</v>
      </c>
      <c r="R1099" s="17" t="e">
        <v>#REF!</v>
      </c>
    </row>
    <row r="1100" spans="1:18" x14ac:dyDescent="0.45">
      <c r="A1100" s="258">
        <v>1094</v>
      </c>
      <c r="B1100" s="259" t="s">
        <v>16895</v>
      </c>
      <c r="C1100" s="263" t="s">
        <v>2214</v>
      </c>
      <c r="D1100" s="17" t="s">
        <v>4085</v>
      </c>
      <c r="E1100" s="261" t="s">
        <v>20065</v>
      </c>
      <c r="F1100" s="234" t="s">
        <v>20066</v>
      </c>
      <c r="G1100" s="262">
        <v>4</v>
      </c>
      <c r="H1100" s="17" t="s">
        <v>2987</v>
      </c>
      <c r="I1100" s="17" t="s">
        <v>5192</v>
      </c>
      <c r="J1100" s="17" t="s">
        <v>16893</v>
      </c>
      <c r="K1100" s="17" t="s">
        <v>16894</v>
      </c>
      <c r="L1100" s="17" t="s">
        <v>16895</v>
      </c>
      <c r="M1100" s="17" t="s">
        <v>5190</v>
      </c>
      <c r="N1100" s="17" t="s">
        <v>5190</v>
      </c>
      <c r="O1100" s="236" t="s">
        <v>26520</v>
      </c>
      <c r="P1100" s="17">
        <v>0</v>
      </c>
      <c r="Q1100" s="17">
        <v>0</v>
      </c>
      <c r="R1100" s="17" t="e">
        <v>#REF!</v>
      </c>
    </row>
    <row r="1101" spans="1:18" x14ac:dyDescent="0.45">
      <c r="A1101" s="258">
        <v>1095</v>
      </c>
      <c r="B1101" s="259" t="s">
        <v>16896</v>
      </c>
      <c r="C1101" s="263" t="s">
        <v>2214</v>
      </c>
      <c r="D1101" s="17" t="s">
        <v>4086</v>
      </c>
      <c r="E1101" s="261" t="s">
        <v>20064</v>
      </c>
      <c r="F1101" s="234" t="s">
        <v>20065</v>
      </c>
      <c r="G1101" s="262">
        <v>5</v>
      </c>
      <c r="H1101" s="17" t="s">
        <v>2988</v>
      </c>
      <c r="I1101" s="17" t="s">
        <v>5192</v>
      </c>
      <c r="J1101" s="17" t="s">
        <v>16893</v>
      </c>
      <c r="K1101" s="17" t="s">
        <v>16894</v>
      </c>
      <c r="L1101" s="17" t="s">
        <v>16895</v>
      </c>
      <c r="M1101" s="17" t="s">
        <v>16896</v>
      </c>
      <c r="N1101" s="17" t="s">
        <v>5191</v>
      </c>
      <c r="O1101" s="236" t="s">
        <v>5191</v>
      </c>
      <c r="P1101" s="17">
        <v>1</v>
      </c>
      <c r="Q1101" s="17">
        <v>1</v>
      </c>
      <c r="R1101" s="17" t="e">
        <v>#REF!</v>
      </c>
    </row>
    <row r="1102" spans="1:18" x14ac:dyDescent="0.45">
      <c r="A1102" s="258">
        <v>1096</v>
      </c>
      <c r="B1102" s="259" t="s">
        <v>16897</v>
      </c>
      <c r="C1102" s="263" t="s">
        <v>2215</v>
      </c>
      <c r="D1102" s="17" t="s">
        <v>4087</v>
      </c>
      <c r="E1102" s="261" t="s">
        <v>20063</v>
      </c>
      <c r="F1102" s="234" t="s">
        <v>20066</v>
      </c>
      <c r="G1102" s="262">
        <v>4</v>
      </c>
      <c r="H1102" s="17" t="s">
        <v>2987</v>
      </c>
      <c r="I1102" s="17" t="s">
        <v>5192</v>
      </c>
      <c r="J1102" s="17" t="s">
        <v>16893</v>
      </c>
      <c r="K1102" s="17" t="s">
        <v>16894</v>
      </c>
      <c r="L1102" s="17" t="s">
        <v>16897</v>
      </c>
      <c r="M1102" s="17" t="s">
        <v>5190</v>
      </c>
      <c r="N1102" s="17" t="s">
        <v>5190</v>
      </c>
      <c r="O1102" s="236" t="s">
        <v>26520</v>
      </c>
      <c r="P1102" s="17">
        <v>0</v>
      </c>
      <c r="Q1102" s="17">
        <v>0</v>
      </c>
      <c r="R1102" s="17" t="e">
        <v>#REF!</v>
      </c>
    </row>
    <row r="1103" spans="1:18" x14ac:dyDescent="0.45">
      <c r="A1103" s="258">
        <v>1097</v>
      </c>
      <c r="B1103" s="259" t="s">
        <v>16898</v>
      </c>
      <c r="C1103" s="263" t="s">
        <v>2215</v>
      </c>
      <c r="D1103" s="17" t="s">
        <v>4088</v>
      </c>
      <c r="E1103" s="261" t="s">
        <v>20062</v>
      </c>
      <c r="F1103" s="234" t="s">
        <v>20063</v>
      </c>
      <c r="G1103" s="262">
        <v>5</v>
      </c>
      <c r="H1103" s="17" t="s">
        <v>2988</v>
      </c>
      <c r="I1103" s="17" t="s">
        <v>5192</v>
      </c>
      <c r="J1103" s="17" t="s">
        <v>16893</v>
      </c>
      <c r="K1103" s="17" t="s">
        <v>16894</v>
      </c>
      <c r="L1103" s="17" t="s">
        <v>16897</v>
      </c>
      <c r="M1103" s="17" t="s">
        <v>16898</v>
      </c>
      <c r="N1103" s="17" t="s">
        <v>5191</v>
      </c>
      <c r="O1103" s="236" t="s">
        <v>5191</v>
      </c>
      <c r="P1103" s="17">
        <v>1</v>
      </c>
      <c r="Q1103" s="17">
        <v>1</v>
      </c>
      <c r="R1103" s="17" t="e">
        <v>#REF!</v>
      </c>
    </row>
    <row r="1104" spans="1:18" x14ac:dyDescent="0.45">
      <c r="A1104" s="258">
        <v>1098</v>
      </c>
      <c r="B1104" s="259" t="s">
        <v>16899</v>
      </c>
      <c r="C1104" s="263" t="s">
        <v>2216</v>
      </c>
      <c r="D1104" s="17" t="s">
        <v>4089</v>
      </c>
      <c r="E1104" s="261" t="s">
        <v>20061</v>
      </c>
      <c r="F1104" s="234" t="s">
        <v>20067</v>
      </c>
      <c r="G1104" s="262">
        <v>3</v>
      </c>
      <c r="H1104" s="17" t="s">
        <v>2986</v>
      </c>
      <c r="I1104" s="17" t="s">
        <v>5192</v>
      </c>
      <c r="J1104" s="17" t="s">
        <v>16893</v>
      </c>
      <c r="K1104" s="17" t="s">
        <v>16899</v>
      </c>
      <c r="L1104" s="17" t="s">
        <v>5190</v>
      </c>
      <c r="M1104" s="17" t="s">
        <v>5190</v>
      </c>
      <c r="N1104" s="17" t="s">
        <v>5190</v>
      </c>
      <c r="O1104" s="236" t="s">
        <v>26520</v>
      </c>
      <c r="P1104" s="17">
        <v>0</v>
      </c>
      <c r="Q1104" s="17">
        <v>0</v>
      </c>
      <c r="R1104" s="17" t="e">
        <v>#REF!</v>
      </c>
    </row>
    <row r="1105" spans="1:18" x14ac:dyDescent="0.45">
      <c r="A1105" s="258">
        <v>1099</v>
      </c>
      <c r="B1105" s="259" t="s">
        <v>16900</v>
      </c>
      <c r="C1105" s="263" t="s">
        <v>2217</v>
      </c>
      <c r="D1105" s="17" t="s">
        <v>4090</v>
      </c>
      <c r="E1105" s="261" t="s">
        <v>20060</v>
      </c>
      <c r="F1105" s="234" t="s">
        <v>20061</v>
      </c>
      <c r="G1105" s="262">
        <v>4</v>
      </c>
      <c r="H1105" s="17" t="s">
        <v>2987</v>
      </c>
      <c r="I1105" s="17" t="s">
        <v>5192</v>
      </c>
      <c r="J1105" s="17" t="s">
        <v>16893</v>
      </c>
      <c r="K1105" s="17" t="s">
        <v>16899</v>
      </c>
      <c r="L1105" s="17" t="s">
        <v>16900</v>
      </c>
      <c r="M1105" s="17" t="s">
        <v>5190</v>
      </c>
      <c r="N1105" s="17" t="s">
        <v>5190</v>
      </c>
      <c r="O1105" s="236" t="s">
        <v>26520</v>
      </c>
      <c r="P1105" s="17">
        <v>0</v>
      </c>
      <c r="Q1105" s="17">
        <v>0</v>
      </c>
      <c r="R1105" s="17" t="e">
        <v>#REF!</v>
      </c>
    </row>
    <row r="1106" spans="1:18" x14ac:dyDescent="0.45">
      <c r="A1106" s="258">
        <v>1100</v>
      </c>
      <c r="B1106" s="259" t="s">
        <v>16901</v>
      </c>
      <c r="C1106" s="263" t="s">
        <v>2217</v>
      </c>
      <c r="D1106" s="17" t="s">
        <v>4091</v>
      </c>
      <c r="E1106" s="261" t="s">
        <v>20059</v>
      </c>
      <c r="F1106" s="234" t="s">
        <v>20060</v>
      </c>
      <c r="G1106" s="262">
        <v>5</v>
      </c>
      <c r="H1106" s="17" t="s">
        <v>2988</v>
      </c>
      <c r="I1106" s="17" t="s">
        <v>5192</v>
      </c>
      <c r="J1106" s="17" t="s">
        <v>16893</v>
      </c>
      <c r="K1106" s="17" t="s">
        <v>16899</v>
      </c>
      <c r="L1106" s="17" t="s">
        <v>16900</v>
      </c>
      <c r="M1106" s="17" t="s">
        <v>16901</v>
      </c>
      <c r="N1106" s="17" t="s">
        <v>5191</v>
      </c>
      <c r="O1106" s="236" t="s">
        <v>5191</v>
      </c>
      <c r="P1106" s="17">
        <v>2</v>
      </c>
      <c r="Q1106" s="17">
        <v>2</v>
      </c>
      <c r="R1106" s="17" t="e">
        <v>#REF!</v>
      </c>
    </row>
    <row r="1107" spans="1:18" x14ac:dyDescent="0.45">
      <c r="A1107" s="258">
        <v>1101</v>
      </c>
      <c r="B1107" s="259" t="s">
        <v>16902</v>
      </c>
      <c r="C1107" s="263" t="s">
        <v>2218</v>
      </c>
      <c r="D1107" s="17" t="s">
        <v>4092</v>
      </c>
      <c r="E1107" s="261" t="s">
        <v>20058</v>
      </c>
      <c r="F1107" s="234" t="s">
        <v>20061</v>
      </c>
      <c r="G1107" s="262">
        <v>4</v>
      </c>
      <c r="H1107" s="17" t="s">
        <v>2987</v>
      </c>
      <c r="I1107" s="17" t="s">
        <v>5192</v>
      </c>
      <c r="J1107" s="17" t="s">
        <v>16893</v>
      </c>
      <c r="K1107" s="17" t="s">
        <v>16899</v>
      </c>
      <c r="L1107" s="17" t="s">
        <v>16902</v>
      </c>
      <c r="M1107" s="17" t="s">
        <v>5190</v>
      </c>
      <c r="N1107" s="17" t="s">
        <v>5190</v>
      </c>
      <c r="O1107" s="236" t="s">
        <v>26520</v>
      </c>
      <c r="P1107" s="17">
        <v>0</v>
      </c>
      <c r="Q1107" s="17">
        <v>0</v>
      </c>
      <c r="R1107" s="17" t="e">
        <v>#REF!</v>
      </c>
    </row>
    <row r="1108" spans="1:18" x14ac:dyDescent="0.45">
      <c r="A1108" s="258">
        <v>1102</v>
      </c>
      <c r="B1108" s="259" t="s">
        <v>16903</v>
      </c>
      <c r="C1108" s="263" t="s">
        <v>2219</v>
      </c>
      <c r="D1108" s="17" t="s">
        <v>4093</v>
      </c>
      <c r="E1108" s="261" t="s">
        <v>20057</v>
      </c>
      <c r="F1108" s="234" t="s">
        <v>20058</v>
      </c>
      <c r="G1108" s="262">
        <v>5</v>
      </c>
      <c r="H1108" s="17" t="s">
        <v>2988</v>
      </c>
      <c r="I1108" s="17" t="s">
        <v>5192</v>
      </c>
      <c r="J1108" s="17" t="s">
        <v>16893</v>
      </c>
      <c r="K1108" s="17" t="s">
        <v>16899</v>
      </c>
      <c r="L1108" s="17" t="s">
        <v>16902</v>
      </c>
      <c r="M1108" s="17" t="s">
        <v>16903</v>
      </c>
      <c r="N1108" s="17" t="s">
        <v>5190</v>
      </c>
      <c r="O1108" s="236" t="s">
        <v>5191</v>
      </c>
      <c r="P1108" s="17">
        <v>2</v>
      </c>
      <c r="Q1108" s="17">
        <v>2</v>
      </c>
      <c r="R1108" s="17" t="e">
        <v>#REF!</v>
      </c>
    </row>
    <row r="1109" spans="1:18" x14ac:dyDescent="0.45">
      <c r="A1109" s="258">
        <v>1103</v>
      </c>
      <c r="B1109" s="259" t="s">
        <v>16904</v>
      </c>
      <c r="C1109" s="263" t="s">
        <v>2220</v>
      </c>
      <c r="D1109" s="17" t="s">
        <v>4094</v>
      </c>
      <c r="E1109" s="261" t="s">
        <v>20056</v>
      </c>
      <c r="F1109" s="234" t="s">
        <v>20058</v>
      </c>
      <c r="G1109" s="262">
        <v>5</v>
      </c>
      <c r="H1109" s="17" t="s">
        <v>2988</v>
      </c>
      <c r="I1109" s="17" t="s">
        <v>5192</v>
      </c>
      <c r="J1109" s="17" t="s">
        <v>16893</v>
      </c>
      <c r="K1109" s="17" t="s">
        <v>16899</v>
      </c>
      <c r="L1109" s="17" t="s">
        <v>16902</v>
      </c>
      <c r="M1109" s="17" t="s">
        <v>16904</v>
      </c>
      <c r="N1109" s="17" t="s">
        <v>5190</v>
      </c>
      <c r="O1109" s="236" t="s">
        <v>5191</v>
      </c>
      <c r="P1109" s="17">
        <v>3</v>
      </c>
      <c r="Q1109" s="17">
        <v>3</v>
      </c>
      <c r="R1109" s="17" t="e">
        <v>#REF!</v>
      </c>
    </row>
    <row r="1110" spans="1:18" x14ac:dyDescent="0.45">
      <c r="A1110" s="258">
        <v>1104</v>
      </c>
      <c r="B1110" s="259" t="s">
        <v>16905</v>
      </c>
      <c r="C1110" s="263" t="s">
        <v>2221</v>
      </c>
      <c r="D1110" s="17" t="s">
        <v>4095</v>
      </c>
      <c r="E1110" s="261" t="s">
        <v>20055</v>
      </c>
      <c r="F1110" s="234" t="s">
        <v>20067</v>
      </c>
      <c r="G1110" s="262">
        <v>3</v>
      </c>
      <c r="H1110" s="17" t="s">
        <v>2986</v>
      </c>
      <c r="I1110" s="17" t="s">
        <v>5192</v>
      </c>
      <c r="J1110" s="17" t="s">
        <v>16893</v>
      </c>
      <c r="K1110" s="17" t="s">
        <v>16905</v>
      </c>
      <c r="L1110" s="17" t="s">
        <v>5190</v>
      </c>
      <c r="M1110" s="17" t="s">
        <v>5190</v>
      </c>
      <c r="N1110" s="17" t="s">
        <v>5190</v>
      </c>
      <c r="O1110" s="236" t="s">
        <v>26520</v>
      </c>
      <c r="P1110" s="17">
        <v>0</v>
      </c>
      <c r="Q1110" s="17">
        <v>0</v>
      </c>
      <c r="R1110" s="17" t="e">
        <v>#REF!</v>
      </c>
    </row>
    <row r="1111" spans="1:18" x14ac:dyDescent="0.45">
      <c r="A1111" s="258">
        <v>1105</v>
      </c>
      <c r="B1111" s="259" t="s">
        <v>16906</v>
      </c>
      <c r="C1111" s="263" t="s">
        <v>2222</v>
      </c>
      <c r="D1111" s="17" t="s">
        <v>4096</v>
      </c>
      <c r="E1111" s="261" t="s">
        <v>20054</v>
      </c>
      <c r="F1111" s="234" t="s">
        <v>20055</v>
      </c>
      <c r="G1111" s="262">
        <v>4</v>
      </c>
      <c r="H1111" s="17" t="s">
        <v>2987</v>
      </c>
      <c r="I1111" s="17" t="s">
        <v>5192</v>
      </c>
      <c r="J1111" s="17" t="s">
        <v>16893</v>
      </c>
      <c r="K1111" s="17" t="s">
        <v>16905</v>
      </c>
      <c r="L1111" s="17" t="s">
        <v>16906</v>
      </c>
      <c r="M1111" s="17" t="s">
        <v>5190</v>
      </c>
      <c r="N1111" s="17" t="s">
        <v>5190</v>
      </c>
      <c r="O1111" s="236" t="s">
        <v>26520</v>
      </c>
      <c r="P1111" s="17">
        <v>0</v>
      </c>
      <c r="Q1111" s="17">
        <v>0</v>
      </c>
      <c r="R1111" s="17" t="e">
        <v>#REF!</v>
      </c>
    </row>
    <row r="1112" spans="1:18" x14ac:dyDescent="0.45">
      <c r="A1112" s="258">
        <v>1106</v>
      </c>
      <c r="B1112" s="259" t="s">
        <v>16907</v>
      </c>
      <c r="C1112" s="263" t="s">
        <v>2222</v>
      </c>
      <c r="D1112" s="17" t="s">
        <v>4097</v>
      </c>
      <c r="E1112" s="261" t="s">
        <v>20053</v>
      </c>
      <c r="F1112" s="234" t="s">
        <v>20054</v>
      </c>
      <c r="G1112" s="262">
        <v>5</v>
      </c>
      <c r="H1112" s="17" t="s">
        <v>2988</v>
      </c>
      <c r="I1112" s="17" t="s">
        <v>5192</v>
      </c>
      <c r="J1112" s="17" t="s">
        <v>16893</v>
      </c>
      <c r="K1112" s="17" t="s">
        <v>16905</v>
      </c>
      <c r="L1112" s="17" t="s">
        <v>16906</v>
      </c>
      <c r="M1112" s="17" t="s">
        <v>16907</v>
      </c>
      <c r="N1112" s="17" t="s">
        <v>5191</v>
      </c>
      <c r="O1112" s="236" t="s">
        <v>5191</v>
      </c>
      <c r="P1112" s="17">
        <v>2</v>
      </c>
      <c r="Q1112" s="17">
        <v>2</v>
      </c>
      <c r="R1112" s="17" t="e">
        <v>#REF!</v>
      </c>
    </row>
    <row r="1113" spans="1:18" x14ac:dyDescent="0.45">
      <c r="A1113" s="258">
        <v>1107</v>
      </c>
      <c r="B1113" s="259" t="s">
        <v>16908</v>
      </c>
      <c r="C1113" s="263" t="s">
        <v>2223</v>
      </c>
      <c r="D1113" s="17" t="s">
        <v>4098</v>
      </c>
      <c r="E1113" s="261" t="s">
        <v>20052</v>
      </c>
      <c r="F1113" s="234" t="s">
        <v>20055</v>
      </c>
      <c r="G1113" s="262">
        <v>4</v>
      </c>
      <c r="H1113" s="17" t="s">
        <v>2987</v>
      </c>
      <c r="I1113" s="17" t="s">
        <v>5192</v>
      </c>
      <c r="J1113" s="17" t="s">
        <v>16893</v>
      </c>
      <c r="K1113" s="17" t="s">
        <v>16905</v>
      </c>
      <c r="L1113" s="17" t="s">
        <v>16908</v>
      </c>
      <c r="M1113" s="17" t="s">
        <v>5190</v>
      </c>
      <c r="N1113" s="17" t="s">
        <v>5190</v>
      </c>
      <c r="O1113" s="236" t="s">
        <v>26520</v>
      </c>
      <c r="P1113" s="17">
        <v>0</v>
      </c>
      <c r="Q1113" s="17">
        <v>0</v>
      </c>
      <c r="R1113" s="17" t="e">
        <v>#REF!</v>
      </c>
    </row>
    <row r="1114" spans="1:18" x14ac:dyDescent="0.45">
      <c r="A1114" s="258">
        <v>1108</v>
      </c>
      <c r="B1114" s="259" t="s">
        <v>16909</v>
      </c>
      <c r="C1114" s="263" t="s">
        <v>2223</v>
      </c>
      <c r="D1114" s="17" t="s">
        <v>4099</v>
      </c>
      <c r="E1114" s="261" t="s">
        <v>20051</v>
      </c>
      <c r="F1114" s="234" t="s">
        <v>20052</v>
      </c>
      <c r="G1114" s="262">
        <v>5</v>
      </c>
      <c r="H1114" s="17" t="s">
        <v>2988</v>
      </c>
      <c r="I1114" s="17" t="s">
        <v>5192</v>
      </c>
      <c r="J1114" s="17" t="s">
        <v>16893</v>
      </c>
      <c r="K1114" s="17" t="s">
        <v>16905</v>
      </c>
      <c r="L1114" s="17" t="s">
        <v>16908</v>
      </c>
      <c r="M1114" s="17" t="s">
        <v>16909</v>
      </c>
      <c r="N1114" s="17" t="s">
        <v>5191</v>
      </c>
      <c r="O1114" s="236" t="s">
        <v>5191</v>
      </c>
      <c r="P1114" s="17">
        <v>2</v>
      </c>
      <c r="Q1114" s="17">
        <v>2</v>
      </c>
      <c r="R1114" s="17" t="e">
        <v>#REF!</v>
      </c>
    </row>
    <row r="1115" spans="1:18" x14ac:dyDescent="0.45">
      <c r="A1115" s="258">
        <v>1109</v>
      </c>
      <c r="B1115" s="259" t="s">
        <v>16910</v>
      </c>
      <c r="C1115" s="263" t="s">
        <v>2224</v>
      </c>
      <c r="D1115" s="17" t="s">
        <v>4100</v>
      </c>
      <c r="E1115" s="261" t="s">
        <v>20050</v>
      </c>
      <c r="F1115" s="234" t="s">
        <v>20069</v>
      </c>
      <c r="G1115" s="262">
        <v>2</v>
      </c>
      <c r="H1115" s="17" t="s">
        <v>2985</v>
      </c>
      <c r="I1115" s="17" t="s">
        <v>5192</v>
      </c>
      <c r="J1115" s="17" t="s">
        <v>16910</v>
      </c>
      <c r="K1115" s="17" t="s">
        <v>5190</v>
      </c>
      <c r="L1115" s="17" t="s">
        <v>5190</v>
      </c>
      <c r="M1115" s="17" t="s">
        <v>5190</v>
      </c>
      <c r="N1115" s="17" t="s">
        <v>5190</v>
      </c>
      <c r="O1115" s="236" t="s">
        <v>26520</v>
      </c>
      <c r="P1115" s="17">
        <v>0</v>
      </c>
      <c r="Q1115" s="17">
        <v>0</v>
      </c>
      <c r="R1115" s="17" t="e">
        <v>#REF!</v>
      </c>
    </row>
    <row r="1116" spans="1:18" x14ac:dyDescent="0.45">
      <c r="A1116" s="258">
        <v>1110</v>
      </c>
      <c r="B1116" s="259" t="s">
        <v>16911</v>
      </c>
      <c r="C1116" s="263" t="s">
        <v>2225</v>
      </c>
      <c r="D1116" s="17" t="s">
        <v>4101</v>
      </c>
      <c r="E1116" s="261" t="s">
        <v>20049</v>
      </c>
      <c r="F1116" s="234" t="s">
        <v>20050</v>
      </c>
      <c r="G1116" s="262">
        <v>3</v>
      </c>
      <c r="H1116" s="17" t="s">
        <v>2986</v>
      </c>
      <c r="I1116" s="17" t="s">
        <v>5192</v>
      </c>
      <c r="J1116" s="17" t="s">
        <v>16910</v>
      </c>
      <c r="K1116" s="17" t="s">
        <v>16911</v>
      </c>
      <c r="L1116" s="17" t="s">
        <v>5190</v>
      </c>
      <c r="M1116" s="17" t="s">
        <v>5190</v>
      </c>
      <c r="N1116" s="17" t="s">
        <v>5190</v>
      </c>
      <c r="O1116" s="236" t="s">
        <v>26520</v>
      </c>
      <c r="P1116" s="17">
        <v>0</v>
      </c>
      <c r="Q1116" s="17">
        <v>0</v>
      </c>
      <c r="R1116" s="17" t="e">
        <v>#REF!</v>
      </c>
    </row>
    <row r="1117" spans="1:18" x14ac:dyDescent="0.45">
      <c r="A1117" s="258">
        <v>1111</v>
      </c>
      <c r="B1117" s="259" t="s">
        <v>16912</v>
      </c>
      <c r="C1117" s="263" t="s">
        <v>2225</v>
      </c>
      <c r="D1117" s="17" t="s">
        <v>4102</v>
      </c>
      <c r="E1117" s="261" t="s">
        <v>20048</v>
      </c>
      <c r="F1117" s="234" t="s">
        <v>20049</v>
      </c>
      <c r="G1117" s="262">
        <v>4</v>
      </c>
      <c r="H1117" s="17" t="s">
        <v>2987</v>
      </c>
      <c r="I1117" s="17" t="s">
        <v>5192</v>
      </c>
      <c r="J1117" s="17" t="s">
        <v>16910</v>
      </c>
      <c r="K1117" s="17" t="s">
        <v>16911</v>
      </c>
      <c r="L1117" s="17" t="s">
        <v>16912</v>
      </c>
      <c r="M1117" s="17" t="s">
        <v>5190</v>
      </c>
      <c r="N1117" s="17" t="s">
        <v>5190</v>
      </c>
      <c r="O1117" s="236" t="s">
        <v>26520</v>
      </c>
      <c r="P1117" s="17">
        <v>0</v>
      </c>
      <c r="Q1117" s="17">
        <v>0</v>
      </c>
      <c r="R1117" s="17" t="e">
        <v>#REF!</v>
      </c>
    </row>
    <row r="1118" spans="1:18" x14ac:dyDescent="0.45">
      <c r="A1118" s="258">
        <v>1112</v>
      </c>
      <c r="B1118" s="259" t="s">
        <v>16913</v>
      </c>
      <c r="C1118" s="263" t="s">
        <v>2225</v>
      </c>
      <c r="D1118" s="17" t="s">
        <v>4103</v>
      </c>
      <c r="E1118" s="261" t="s">
        <v>20047</v>
      </c>
      <c r="F1118" s="234" t="s">
        <v>20048</v>
      </c>
      <c r="G1118" s="262">
        <v>5</v>
      </c>
      <c r="H1118" s="17" t="s">
        <v>2988</v>
      </c>
      <c r="I1118" s="17" t="s">
        <v>5192</v>
      </c>
      <c r="J1118" s="17" t="s">
        <v>16910</v>
      </c>
      <c r="K1118" s="17" t="s">
        <v>16911</v>
      </c>
      <c r="L1118" s="17" t="s">
        <v>16912</v>
      </c>
      <c r="M1118" s="17" t="s">
        <v>16913</v>
      </c>
      <c r="N1118" s="17" t="s">
        <v>5191</v>
      </c>
      <c r="O1118" s="236" t="s">
        <v>5191</v>
      </c>
      <c r="P1118" s="17">
        <v>1</v>
      </c>
      <c r="Q1118" s="17">
        <v>1</v>
      </c>
      <c r="R1118" s="17" t="e">
        <v>#REF!</v>
      </c>
    </row>
    <row r="1119" spans="1:18" x14ac:dyDescent="0.45">
      <c r="A1119" s="258">
        <v>1113</v>
      </c>
      <c r="B1119" s="259" t="s">
        <v>16914</v>
      </c>
      <c r="C1119" s="263" t="s">
        <v>2226</v>
      </c>
      <c r="D1119" s="17" t="s">
        <v>4104</v>
      </c>
      <c r="E1119" s="261" t="s">
        <v>20046</v>
      </c>
      <c r="F1119" s="234" t="s">
        <v>20050</v>
      </c>
      <c r="G1119" s="262">
        <v>3</v>
      </c>
      <c r="H1119" s="17" t="s">
        <v>2986</v>
      </c>
      <c r="I1119" s="17" t="s">
        <v>5192</v>
      </c>
      <c r="J1119" s="17" t="s">
        <v>16910</v>
      </c>
      <c r="K1119" s="17" t="s">
        <v>16914</v>
      </c>
      <c r="L1119" s="17" t="s">
        <v>5190</v>
      </c>
      <c r="M1119" s="17" t="s">
        <v>5190</v>
      </c>
      <c r="N1119" s="17" t="s">
        <v>5190</v>
      </c>
      <c r="O1119" s="236" t="s">
        <v>26520</v>
      </c>
      <c r="P1119" s="17">
        <v>0</v>
      </c>
      <c r="Q1119" s="17">
        <v>0</v>
      </c>
      <c r="R1119" s="17" t="e">
        <v>#REF!</v>
      </c>
    </row>
    <row r="1120" spans="1:18" x14ac:dyDescent="0.45">
      <c r="A1120" s="258">
        <v>1114</v>
      </c>
      <c r="B1120" s="259" t="s">
        <v>16915</v>
      </c>
      <c r="C1120" s="263" t="s">
        <v>2227</v>
      </c>
      <c r="D1120" s="17" t="s">
        <v>4105</v>
      </c>
      <c r="E1120" s="261" t="s">
        <v>20045</v>
      </c>
      <c r="F1120" s="234" t="s">
        <v>20046</v>
      </c>
      <c r="G1120" s="262">
        <v>4</v>
      </c>
      <c r="H1120" s="17" t="s">
        <v>2987</v>
      </c>
      <c r="I1120" s="17" t="s">
        <v>5192</v>
      </c>
      <c r="J1120" s="17" t="s">
        <v>16910</v>
      </c>
      <c r="K1120" s="17" t="s">
        <v>16914</v>
      </c>
      <c r="L1120" s="17" t="s">
        <v>16915</v>
      </c>
      <c r="M1120" s="17" t="s">
        <v>5190</v>
      </c>
      <c r="N1120" s="17" t="s">
        <v>5190</v>
      </c>
      <c r="O1120" s="236" t="s">
        <v>26520</v>
      </c>
      <c r="P1120" s="17">
        <v>0</v>
      </c>
      <c r="Q1120" s="17">
        <v>0</v>
      </c>
      <c r="R1120" s="17" t="e">
        <v>#REF!</v>
      </c>
    </row>
    <row r="1121" spans="1:18" x14ac:dyDescent="0.45">
      <c r="A1121" s="258">
        <v>1115</v>
      </c>
      <c r="B1121" s="259" t="s">
        <v>16916</v>
      </c>
      <c r="C1121" s="263" t="s">
        <v>2227</v>
      </c>
      <c r="D1121" s="17" t="s">
        <v>4106</v>
      </c>
      <c r="E1121" s="261" t="s">
        <v>20044</v>
      </c>
      <c r="F1121" s="234" t="s">
        <v>20045</v>
      </c>
      <c r="G1121" s="262">
        <v>5</v>
      </c>
      <c r="H1121" s="17" t="s">
        <v>2988</v>
      </c>
      <c r="I1121" s="17" t="s">
        <v>5192</v>
      </c>
      <c r="J1121" s="17" t="s">
        <v>16910</v>
      </c>
      <c r="K1121" s="17" t="s">
        <v>16914</v>
      </c>
      <c r="L1121" s="17" t="s">
        <v>16915</v>
      </c>
      <c r="M1121" s="17" t="s">
        <v>16916</v>
      </c>
      <c r="N1121" s="17" t="s">
        <v>5191</v>
      </c>
      <c r="O1121" s="236" t="s">
        <v>5191</v>
      </c>
      <c r="P1121" s="17">
        <v>1</v>
      </c>
      <c r="Q1121" s="17">
        <v>1</v>
      </c>
      <c r="R1121" s="17" t="e">
        <v>#REF!</v>
      </c>
    </row>
    <row r="1122" spans="1:18" x14ac:dyDescent="0.45">
      <c r="A1122" s="258">
        <v>1116</v>
      </c>
      <c r="B1122" s="259" t="s">
        <v>16917</v>
      </c>
      <c r="C1122" s="263" t="s">
        <v>2228</v>
      </c>
      <c r="D1122" s="17" t="s">
        <v>4107</v>
      </c>
      <c r="E1122" s="261" t="s">
        <v>20043</v>
      </c>
      <c r="F1122" s="234" t="s">
        <v>20046</v>
      </c>
      <c r="G1122" s="262">
        <v>4</v>
      </c>
      <c r="H1122" s="17" t="s">
        <v>2987</v>
      </c>
      <c r="I1122" s="17" t="s">
        <v>5192</v>
      </c>
      <c r="J1122" s="17" t="s">
        <v>16910</v>
      </c>
      <c r="K1122" s="17" t="s">
        <v>16914</v>
      </c>
      <c r="L1122" s="17" t="s">
        <v>16917</v>
      </c>
      <c r="M1122" s="17" t="s">
        <v>5190</v>
      </c>
      <c r="N1122" s="17" t="s">
        <v>5190</v>
      </c>
      <c r="O1122" s="236" t="s">
        <v>26520</v>
      </c>
      <c r="P1122" s="17">
        <v>0</v>
      </c>
      <c r="Q1122" s="17">
        <v>0</v>
      </c>
      <c r="R1122" s="17" t="e">
        <v>#REF!</v>
      </c>
    </row>
    <row r="1123" spans="1:18" x14ac:dyDescent="0.45">
      <c r="A1123" s="258">
        <v>1117</v>
      </c>
      <c r="B1123" s="259" t="s">
        <v>16918</v>
      </c>
      <c r="C1123" s="263" t="s">
        <v>2229</v>
      </c>
      <c r="D1123" s="17" t="s">
        <v>4108</v>
      </c>
      <c r="E1123" s="261" t="s">
        <v>20042</v>
      </c>
      <c r="F1123" s="234" t="s">
        <v>20043</v>
      </c>
      <c r="G1123" s="262">
        <v>5</v>
      </c>
      <c r="H1123" s="17" t="s">
        <v>2988</v>
      </c>
      <c r="I1123" s="17" t="s">
        <v>5192</v>
      </c>
      <c r="J1123" s="17" t="s">
        <v>16910</v>
      </c>
      <c r="K1123" s="17" t="s">
        <v>16914</v>
      </c>
      <c r="L1123" s="17" t="s">
        <v>16917</v>
      </c>
      <c r="M1123" s="17" t="s">
        <v>16918</v>
      </c>
      <c r="N1123" s="17" t="s">
        <v>5190</v>
      </c>
      <c r="O1123" s="236" t="s">
        <v>5191</v>
      </c>
      <c r="P1123" s="17">
        <v>2</v>
      </c>
      <c r="Q1123" s="17">
        <v>2</v>
      </c>
      <c r="R1123" s="17" t="e">
        <v>#REF!</v>
      </c>
    </row>
    <row r="1124" spans="1:18" x14ac:dyDescent="0.45">
      <c r="A1124" s="258">
        <v>1118</v>
      </c>
      <c r="B1124" s="259" t="s">
        <v>16919</v>
      </c>
      <c r="C1124" s="263" t="s">
        <v>2230</v>
      </c>
      <c r="D1124" s="17" t="s">
        <v>4109</v>
      </c>
      <c r="E1124" s="261" t="s">
        <v>20041</v>
      </c>
      <c r="F1124" s="234" t="s">
        <v>20043</v>
      </c>
      <c r="G1124" s="262">
        <v>5</v>
      </c>
      <c r="H1124" s="17" t="s">
        <v>2988</v>
      </c>
      <c r="I1124" s="17" t="s">
        <v>5192</v>
      </c>
      <c r="J1124" s="17" t="s">
        <v>16910</v>
      </c>
      <c r="K1124" s="17" t="s">
        <v>16914</v>
      </c>
      <c r="L1124" s="17" t="s">
        <v>16917</v>
      </c>
      <c r="M1124" s="17" t="s">
        <v>16919</v>
      </c>
      <c r="N1124" s="17" t="s">
        <v>5190</v>
      </c>
      <c r="O1124" s="236" t="s">
        <v>5191</v>
      </c>
      <c r="P1124" s="17">
        <v>2</v>
      </c>
      <c r="Q1124" s="17">
        <v>2</v>
      </c>
      <c r="R1124" s="17" t="e">
        <v>#REF!</v>
      </c>
    </row>
    <row r="1125" spans="1:18" x14ac:dyDescent="0.45">
      <c r="A1125" s="258">
        <v>1119</v>
      </c>
      <c r="B1125" s="259" t="s">
        <v>16920</v>
      </c>
      <c r="C1125" s="263" t="s">
        <v>2231</v>
      </c>
      <c r="D1125" s="17" t="s">
        <v>4110</v>
      </c>
      <c r="E1125" s="261" t="s">
        <v>20040</v>
      </c>
      <c r="F1125" s="234" t="s">
        <v>20069</v>
      </c>
      <c r="G1125" s="262">
        <v>2</v>
      </c>
      <c r="H1125" s="17" t="s">
        <v>2985</v>
      </c>
      <c r="I1125" s="17" t="s">
        <v>5192</v>
      </c>
      <c r="J1125" s="17" t="s">
        <v>16920</v>
      </c>
      <c r="K1125" s="17" t="s">
        <v>5190</v>
      </c>
      <c r="L1125" s="17" t="s">
        <v>5190</v>
      </c>
      <c r="M1125" s="17" t="s">
        <v>5190</v>
      </c>
      <c r="N1125" s="17" t="s">
        <v>5190</v>
      </c>
      <c r="O1125" s="236" t="s">
        <v>26520</v>
      </c>
      <c r="P1125" s="17">
        <v>0</v>
      </c>
      <c r="Q1125" s="17">
        <v>0</v>
      </c>
      <c r="R1125" s="17" t="e">
        <v>#REF!</v>
      </c>
    </row>
    <row r="1126" spans="1:18" x14ac:dyDescent="0.45">
      <c r="A1126" s="258">
        <v>1120</v>
      </c>
      <c r="B1126" s="259" t="s">
        <v>16921</v>
      </c>
      <c r="C1126" s="263" t="s">
        <v>2231</v>
      </c>
      <c r="D1126" s="17" t="s">
        <v>4111</v>
      </c>
      <c r="E1126" s="261" t="s">
        <v>20039</v>
      </c>
      <c r="F1126" s="234" t="s">
        <v>20040</v>
      </c>
      <c r="G1126" s="262">
        <v>3</v>
      </c>
      <c r="H1126" s="17" t="s">
        <v>2986</v>
      </c>
      <c r="I1126" s="17" t="s">
        <v>5192</v>
      </c>
      <c r="J1126" s="17" t="s">
        <v>16920</v>
      </c>
      <c r="K1126" s="17" t="s">
        <v>16921</v>
      </c>
      <c r="L1126" s="17" t="s">
        <v>5190</v>
      </c>
      <c r="M1126" s="17" t="s">
        <v>5190</v>
      </c>
      <c r="N1126" s="17" t="s">
        <v>5190</v>
      </c>
      <c r="O1126" s="236" t="s">
        <v>26520</v>
      </c>
      <c r="P1126" s="17">
        <v>0</v>
      </c>
      <c r="Q1126" s="17">
        <v>0</v>
      </c>
      <c r="R1126" s="17" t="e">
        <v>#REF!</v>
      </c>
    </row>
    <row r="1127" spans="1:18" x14ac:dyDescent="0.45">
      <c r="A1127" s="258">
        <v>1121</v>
      </c>
      <c r="B1127" s="259" t="s">
        <v>16922</v>
      </c>
      <c r="C1127" s="263" t="s">
        <v>2231</v>
      </c>
      <c r="D1127" s="17" t="s">
        <v>4112</v>
      </c>
      <c r="E1127" s="261" t="s">
        <v>20038</v>
      </c>
      <c r="F1127" s="234" t="s">
        <v>20039</v>
      </c>
      <c r="G1127" s="262">
        <v>4</v>
      </c>
      <c r="H1127" s="17" t="s">
        <v>2987</v>
      </c>
      <c r="I1127" s="17" t="s">
        <v>5192</v>
      </c>
      <c r="J1127" s="17" t="s">
        <v>16920</v>
      </c>
      <c r="K1127" s="17" t="s">
        <v>16921</v>
      </c>
      <c r="L1127" s="17" t="s">
        <v>16922</v>
      </c>
      <c r="M1127" s="17" t="s">
        <v>5190</v>
      </c>
      <c r="N1127" s="17" t="s">
        <v>5190</v>
      </c>
      <c r="O1127" s="236" t="s">
        <v>26520</v>
      </c>
      <c r="P1127" s="17">
        <v>0</v>
      </c>
      <c r="Q1127" s="17">
        <v>0</v>
      </c>
      <c r="R1127" s="17" t="e">
        <v>#REF!</v>
      </c>
    </row>
    <row r="1128" spans="1:18" x14ac:dyDescent="0.45">
      <c r="A1128" s="258">
        <v>1122</v>
      </c>
      <c r="B1128" s="259" t="s">
        <v>16923</v>
      </c>
      <c r="C1128" s="263" t="s">
        <v>2232</v>
      </c>
      <c r="D1128" s="17" t="s">
        <v>4113</v>
      </c>
      <c r="E1128" s="261" t="s">
        <v>20037</v>
      </c>
      <c r="F1128" s="234" t="s">
        <v>20038</v>
      </c>
      <c r="G1128" s="262">
        <v>5</v>
      </c>
      <c r="H1128" s="17" t="s">
        <v>2988</v>
      </c>
      <c r="I1128" s="17" t="s">
        <v>5192</v>
      </c>
      <c r="J1128" s="17" t="s">
        <v>16920</v>
      </c>
      <c r="K1128" s="17" t="s">
        <v>16921</v>
      </c>
      <c r="L1128" s="17" t="s">
        <v>16922</v>
      </c>
      <c r="M1128" s="17" t="s">
        <v>16923</v>
      </c>
      <c r="N1128" s="17" t="s">
        <v>5190</v>
      </c>
      <c r="O1128" s="236" t="s">
        <v>5191</v>
      </c>
      <c r="P1128" s="17">
        <v>2</v>
      </c>
      <c r="Q1128" s="17">
        <v>2</v>
      </c>
      <c r="R1128" s="17" t="e">
        <v>#REF!</v>
      </c>
    </row>
    <row r="1129" spans="1:18" x14ac:dyDescent="0.45">
      <c r="A1129" s="258">
        <v>1123</v>
      </c>
      <c r="B1129" s="259" t="s">
        <v>16924</v>
      </c>
      <c r="C1129" s="263" t="s">
        <v>2233</v>
      </c>
      <c r="D1129" s="17" t="s">
        <v>4114</v>
      </c>
      <c r="E1129" s="261" t="s">
        <v>20036</v>
      </c>
      <c r="F1129" s="234" t="s">
        <v>20038</v>
      </c>
      <c r="G1129" s="262">
        <v>5</v>
      </c>
      <c r="H1129" s="17" t="s">
        <v>2988</v>
      </c>
      <c r="I1129" s="17" t="s">
        <v>5192</v>
      </c>
      <c r="J1129" s="17" t="s">
        <v>16920</v>
      </c>
      <c r="K1129" s="17" t="s">
        <v>16921</v>
      </c>
      <c r="L1129" s="17" t="s">
        <v>16922</v>
      </c>
      <c r="M1129" s="17" t="s">
        <v>16924</v>
      </c>
      <c r="N1129" s="17" t="s">
        <v>5190</v>
      </c>
      <c r="O1129" s="236" t="s">
        <v>5191</v>
      </c>
      <c r="P1129" s="17">
        <v>6</v>
      </c>
      <c r="Q1129" s="17">
        <v>6</v>
      </c>
      <c r="R1129" s="17" t="e">
        <v>#REF!</v>
      </c>
    </row>
    <row r="1130" spans="1:18" x14ac:dyDescent="0.45">
      <c r="A1130" s="258">
        <v>1124</v>
      </c>
      <c r="B1130" s="259" t="s">
        <v>16925</v>
      </c>
      <c r="C1130" s="263" t="s">
        <v>2234</v>
      </c>
      <c r="D1130" s="17" t="s">
        <v>4115</v>
      </c>
      <c r="E1130" s="261" t="s">
        <v>20035</v>
      </c>
      <c r="F1130" s="234" t="s">
        <v>20069</v>
      </c>
      <c r="G1130" s="262">
        <v>2</v>
      </c>
      <c r="H1130" s="17" t="s">
        <v>2985</v>
      </c>
      <c r="I1130" s="17" t="s">
        <v>5192</v>
      </c>
      <c r="J1130" s="17" t="s">
        <v>16925</v>
      </c>
      <c r="K1130" s="17" t="s">
        <v>5190</v>
      </c>
      <c r="L1130" s="17" t="s">
        <v>5190</v>
      </c>
      <c r="M1130" s="17" t="s">
        <v>5190</v>
      </c>
      <c r="N1130" s="17" t="s">
        <v>5190</v>
      </c>
      <c r="O1130" s="236" t="s">
        <v>26520</v>
      </c>
      <c r="P1130" s="17">
        <v>0</v>
      </c>
      <c r="Q1130" s="17">
        <v>0</v>
      </c>
      <c r="R1130" s="17" t="e">
        <v>#REF!</v>
      </c>
    </row>
    <row r="1131" spans="1:18" x14ac:dyDescent="0.45">
      <c r="A1131" s="258">
        <v>1125</v>
      </c>
      <c r="B1131" s="259" t="s">
        <v>16926</v>
      </c>
      <c r="C1131" s="263" t="s">
        <v>2235</v>
      </c>
      <c r="D1131" s="17" t="s">
        <v>4116</v>
      </c>
      <c r="E1131" s="261" t="s">
        <v>20034</v>
      </c>
      <c r="F1131" s="234" t="s">
        <v>20035</v>
      </c>
      <c r="G1131" s="262">
        <v>3</v>
      </c>
      <c r="H1131" s="17" t="s">
        <v>2986</v>
      </c>
      <c r="I1131" s="17" t="s">
        <v>5192</v>
      </c>
      <c r="J1131" s="17" t="s">
        <v>16925</v>
      </c>
      <c r="K1131" s="17" t="s">
        <v>16926</v>
      </c>
      <c r="L1131" s="17" t="s">
        <v>5190</v>
      </c>
      <c r="M1131" s="17" t="s">
        <v>5190</v>
      </c>
      <c r="N1131" s="17" t="s">
        <v>5190</v>
      </c>
      <c r="O1131" s="236" t="s">
        <v>26520</v>
      </c>
      <c r="P1131" s="17">
        <v>0</v>
      </c>
      <c r="Q1131" s="17">
        <v>0</v>
      </c>
      <c r="R1131" s="17" t="e">
        <v>#REF!</v>
      </c>
    </row>
    <row r="1132" spans="1:18" x14ac:dyDescent="0.45">
      <c r="A1132" s="258">
        <v>1126</v>
      </c>
      <c r="B1132" s="259" t="s">
        <v>16927</v>
      </c>
      <c r="C1132" s="263" t="s">
        <v>2236</v>
      </c>
      <c r="D1132" s="17" t="s">
        <v>4117</v>
      </c>
      <c r="E1132" s="261" t="s">
        <v>20033</v>
      </c>
      <c r="F1132" s="234" t="s">
        <v>20034</v>
      </c>
      <c r="G1132" s="262">
        <v>4</v>
      </c>
      <c r="H1132" s="17" t="s">
        <v>2987</v>
      </c>
      <c r="I1132" s="17" t="s">
        <v>5192</v>
      </c>
      <c r="J1132" s="17" t="s">
        <v>16925</v>
      </c>
      <c r="K1132" s="17" t="s">
        <v>16926</v>
      </c>
      <c r="L1132" s="17" t="s">
        <v>16927</v>
      </c>
      <c r="M1132" s="17" t="s">
        <v>5190</v>
      </c>
      <c r="N1132" s="17" t="s">
        <v>5190</v>
      </c>
      <c r="O1132" s="236" t="s">
        <v>26520</v>
      </c>
      <c r="P1132" s="17">
        <v>0</v>
      </c>
      <c r="Q1132" s="17">
        <v>0</v>
      </c>
      <c r="R1132" s="17" t="e">
        <v>#REF!</v>
      </c>
    </row>
    <row r="1133" spans="1:18" x14ac:dyDescent="0.45">
      <c r="A1133" s="258">
        <v>1127</v>
      </c>
      <c r="B1133" s="259" t="s">
        <v>16928</v>
      </c>
      <c r="C1133" s="263" t="s">
        <v>2236</v>
      </c>
      <c r="D1133" s="17" t="s">
        <v>4118</v>
      </c>
      <c r="E1133" s="261" t="s">
        <v>20032</v>
      </c>
      <c r="F1133" s="234" t="s">
        <v>20033</v>
      </c>
      <c r="G1133" s="262">
        <v>5</v>
      </c>
      <c r="H1133" s="17" t="s">
        <v>2988</v>
      </c>
      <c r="I1133" s="17" t="s">
        <v>5192</v>
      </c>
      <c r="J1133" s="17" t="s">
        <v>16925</v>
      </c>
      <c r="K1133" s="17" t="s">
        <v>16926</v>
      </c>
      <c r="L1133" s="17" t="s">
        <v>16927</v>
      </c>
      <c r="M1133" s="17" t="s">
        <v>16928</v>
      </c>
      <c r="N1133" s="17" t="s">
        <v>5191</v>
      </c>
      <c r="O1133" s="236" t="s">
        <v>5191</v>
      </c>
      <c r="P1133" s="17">
        <v>1</v>
      </c>
      <c r="Q1133" s="17">
        <v>1</v>
      </c>
      <c r="R1133" s="17" t="e">
        <v>#REF!</v>
      </c>
    </row>
    <row r="1134" spans="1:18" x14ac:dyDescent="0.45">
      <c r="A1134" s="258">
        <v>1128</v>
      </c>
      <c r="B1134" s="259" t="s">
        <v>16929</v>
      </c>
      <c r="C1134" s="263" t="s">
        <v>2237</v>
      </c>
      <c r="D1134" s="17" t="s">
        <v>4119</v>
      </c>
      <c r="E1134" s="261" t="s">
        <v>20031</v>
      </c>
      <c r="F1134" s="234" t="s">
        <v>20034</v>
      </c>
      <c r="G1134" s="262">
        <v>4</v>
      </c>
      <c r="H1134" s="17" t="s">
        <v>2987</v>
      </c>
      <c r="I1134" s="17" t="s">
        <v>5192</v>
      </c>
      <c r="J1134" s="17" t="s">
        <v>16925</v>
      </c>
      <c r="K1134" s="17" t="s">
        <v>16926</v>
      </c>
      <c r="L1134" s="17" t="s">
        <v>16929</v>
      </c>
      <c r="M1134" s="17" t="s">
        <v>5190</v>
      </c>
      <c r="N1134" s="17" t="s">
        <v>5190</v>
      </c>
      <c r="O1134" s="236" t="s">
        <v>26520</v>
      </c>
      <c r="P1134" s="17">
        <v>0</v>
      </c>
      <c r="Q1134" s="17">
        <v>0</v>
      </c>
      <c r="R1134" s="17" t="e">
        <v>#REF!</v>
      </c>
    </row>
    <row r="1135" spans="1:18" x14ac:dyDescent="0.45">
      <c r="A1135" s="258">
        <v>1129</v>
      </c>
      <c r="B1135" s="259" t="s">
        <v>16930</v>
      </c>
      <c r="C1135" s="263" t="s">
        <v>2237</v>
      </c>
      <c r="D1135" s="17" t="s">
        <v>4120</v>
      </c>
      <c r="E1135" s="261" t="s">
        <v>20030</v>
      </c>
      <c r="F1135" s="234" t="s">
        <v>20031</v>
      </c>
      <c r="G1135" s="262">
        <v>5</v>
      </c>
      <c r="H1135" s="17" t="s">
        <v>2988</v>
      </c>
      <c r="I1135" s="17" t="s">
        <v>5192</v>
      </c>
      <c r="J1135" s="17" t="s">
        <v>16925</v>
      </c>
      <c r="K1135" s="17" t="s">
        <v>16926</v>
      </c>
      <c r="L1135" s="17" t="s">
        <v>16929</v>
      </c>
      <c r="M1135" s="17" t="s">
        <v>16930</v>
      </c>
      <c r="N1135" s="17" t="s">
        <v>5191</v>
      </c>
      <c r="O1135" s="236" t="s">
        <v>5191</v>
      </c>
      <c r="P1135" s="17">
        <v>2</v>
      </c>
      <c r="Q1135" s="17">
        <v>2</v>
      </c>
      <c r="R1135" s="17" t="e">
        <v>#REF!</v>
      </c>
    </row>
    <row r="1136" spans="1:18" x14ac:dyDescent="0.45">
      <c r="A1136" s="258">
        <v>1130</v>
      </c>
      <c r="B1136" s="259" t="s">
        <v>16931</v>
      </c>
      <c r="C1136" s="263" t="s">
        <v>2238</v>
      </c>
      <c r="D1136" s="17" t="s">
        <v>4121</v>
      </c>
      <c r="E1136" s="261" t="s">
        <v>20029</v>
      </c>
      <c r="F1136" s="234" t="s">
        <v>20034</v>
      </c>
      <c r="G1136" s="262">
        <v>4</v>
      </c>
      <c r="H1136" s="17" t="s">
        <v>2987</v>
      </c>
      <c r="I1136" s="17" t="s">
        <v>5192</v>
      </c>
      <c r="J1136" s="17" t="s">
        <v>16925</v>
      </c>
      <c r="K1136" s="17" t="s">
        <v>16926</v>
      </c>
      <c r="L1136" s="17" t="s">
        <v>16931</v>
      </c>
      <c r="M1136" s="17" t="s">
        <v>5190</v>
      </c>
      <c r="N1136" s="17" t="s">
        <v>5190</v>
      </c>
      <c r="O1136" s="236" t="s">
        <v>26520</v>
      </c>
      <c r="P1136" s="17">
        <v>0</v>
      </c>
      <c r="Q1136" s="17">
        <v>0</v>
      </c>
      <c r="R1136" s="17" t="e">
        <v>#REF!</v>
      </c>
    </row>
    <row r="1137" spans="1:18" x14ac:dyDescent="0.45">
      <c r="A1137" s="258">
        <v>1131</v>
      </c>
      <c r="B1137" s="259" t="s">
        <v>16932</v>
      </c>
      <c r="C1137" s="263" t="s">
        <v>2238</v>
      </c>
      <c r="D1137" s="17" t="s">
        <v>4122</v>
      </c>
      <c r="E1137" s="261" t="s">
        <v>20028</v>
      </c>
      <c r="F1137" s="234" t="s">
        <v>20029</v>
      </c>
      <c r="G1137" s="262">
        <v>5</v>
      </c>
      <c r="H1137" s="17" t="s">
        <v>2988</v>
      </c>
      <c r="I1137" s="17" t="s">
        <v>5192</v>
      </c>
      <c r="J1137" s="17" t="s">
        <v>16925</v>
      </c>
      <c r="K1137" s="17" t="s">
        <v>16926</v>
      </c>
      <c r="L1137" s="17" t="s">
        <v>16931</v>
      </c>
      <c r="M1137" s="17" t="s">
        <v>16932</v>
      </c>
      <c r="N1137" s="17" t="s">
        <v>5191</v>
      </c>
      <c r="O1137" s="236" t="s">
        <v>5191</v>
      </c>
      <c r="P1137" s="17">
        <v>1</v>
      </c>
      <c r="Q1137" s="17">
        <v>1</v>
      </c>
      <c r="R1137" s="17" t="e">
        <v>#REF!</v>
      </c>
    </row>
    <row r="1138" spans="1:18" x14ac:dyDescent="0.45">
      <c r="A1138" s="258">
        <v>1132</v>
      </c>
      <c r="B1138" s="259" t="s">
        <v>16933</v>
      </c>
      <c r="C1138" s="263" t="s">
        <v>2239</v>
      </c>
      <c r="D1138" s="17" t="s">
        <v>4123</v>
      </c>
      <c r="E1138" s="261" t="s">
        <v>20027</v>
      </c>
      <c r="F1138" s="234" t="s">
        <v>20034</v>
      </c>
      <c r="G1138" s="262">
        <v>4</v>
      </c>
      <c r="H1138" s="17" t="s">
        <v>2987</v>
      </c>
      <c r="I1138" s="17" t="s">
        <v>5192</v>
      </c>
      <c r="J1138" s="17" t="s">
        <v>16925</v>
      </c>
      <c r="K1138" s="17" t="s">
        <v>16926</v>
      </c>
      <c r="L1138" s="17" t="s">
        <v>16933</v>
      </c>
      <c r="M1138" s="17" t="s">
        <v>5190</v>
      </c>
      <c r="N1138" s="17" t="s">
        <v>5190</v>
      </c>
      <c r="O1138" s="236" t="s">
        <v>26520</v>
      </c>
      <c r="P1138" s="17">
        <v>0</v>
      </c>
      <c r="Q1138" s="17">
        <v>0</v>
      </c>
      <c r="R1138" s="17" t="e">
        <v>#REF!</v>
      </c>
    </row>
    <row r="1139" spans="1:18" x14ac:dyDescent="0.45">
      <c r="A1139" s="258">
        <v>1133</v>
      </c>
      <c r="B1139" s="259" t="s">
        <v>16934</v>
      </c>
      <c r="C1139" s="263" t="s">
        <v>2239</v>
      </c>
      <c r="D1139" s="17" t="s">
        <v>4124</v>
      </c>
      <c r="E1139" s="261" t="s">
        <v>20026</v>
      </c>
      <c r="F1139" s="234" t="s">
        <v>20027</v>
      </c>
      <c r="G1139" s="262">
        <v>5</v>
      </c>
      <c r="H1139" s="17" t="s">
        <v>2988</v>
      </c>
      <c r="I1139" s="17" t="s">
        <v>5192</v>
      </c>
      <c r="J1139" s="17" t="s">
        <v>16925</v>
      </c>
      <c r="K1139" s="17" t="s">
        <v>16926</v>
      </c>
      <c r="L1139" s="17" t="s">
        <v>16933</v>
      </c>
      <c r="M1139" s="17" t="s">
        <v>16934</v>
      </c>
      <c r="N1139" s="17" t="s">
        <v>5191</v>
      </c>
      <c r="O1139" s="236" t="s">
        <v>5191</v>
      </c>
      <c r="P1139" s="17">
        <v>2</v>
      </c>
      <c r="Q1139" s="17">
        <v>2</v>
      </c>
      <c r="R1139" s="17" t="e">
        <v>#REF!</v>
      </c>
    </row>
    <row r="1140" spans="1:18" x14ac:dyDescent="0.45">
      <c r="A1140" s="258">
        <v>1134</v>
      </c>
      <c r="B1140" s="259" t="s">
        <v>16935</v>
      </c>
      <c r="C1140" s="263" t="s">
        <v>2240</v>
      </c>
      <c r="D1140" s="17" t="s">
        <v>4125</v>
      </c>
      <c r="E1140" s="261" t="s">
        <v>20025</v>
      </c>
      <c r="F1140" s="234" t="s">
        <v>20035</v>
      </c>
      <c r="G1140" s="262">
        <v>3</v>
      </c>
      <c r="H1140" s="17" t="s">
        <v>2986</v>
      </c>
      <c r="I1140" s="17" t="s">
        <v>5192</v>
      </c>
      <c r="J1140" s="17" t="s">
        <v>16925</v>
      </c>
      <c r="K1140" s="17" t="s">
        <v>16935</v>
      </c>
      <c r="L1140" s="17" t="s">
        <v>5190</v>
      </c>
      <c r="M1140" s="17" t="s">
        <v>5190</v>
      </c>
      <c r="N1140" s="17" t="s">
        <v>5190</v>
      </c>
      <c r="O1140" s="236" t="s">
        <v>26520</v>
      </c>
      <c r="P1140" s="17">
        <v>0</v>
      </c>
      <c r="Q1140" s="17">
        <v>0</v>
      </c>
      <c r="R1140" s="17" t="e">
        <v>#REF!</v>
      </c>
    </row>
    <row r="1141" spans="1:18" x14ac:dyDescent="0.45">
      <c r="A1141" s="258">
        <v>1135</v>
      </c>
      <c r="B1141" s="259" t="s">
        <v>16936</v>
      </c>
      <c r="C1141" s="263" t="s">
        <v>2241</v>
      </c>
      <c r="D1141" s="17" t="s">
        <v>4126</v>
      </c>
      <c r="E1141" s="261" t="s">
        <v>20024</v>
      </c>
      <c r="F1141" s="234" t="s">
        <v>20025</v>
      </c>
      <c r="G1141" s="262">
        <v>4</v>
      </c>
      <c r="H1141" s="17" t="s">
        <v>2987</v>
      </c>
      <c r="I1141" s="17" t="s">
        <v>5192</v>
      </c>
      <c r="J1141" s="17" t="s">
        <v>16925</v>
      </c>
      <c r="K1141" s="17" t="s">
        <v>16935</v>
      </c>
      <c r="L1141" s="17" t="s">
        <v>16936</v>
      </c>
      <c r="M1141" s="17" t="s">
        <v>5190</v>
      </c>
      <c r="N1141" s="17" t="s">
        <v>5190</v>
      </c>
      <c r="O1141" s="236" t="s">
        <v>26520</v>
      </c>
      <c r="P1141" s="17">
        <v>0</v>
      </c>
      <c r="Q1141" s="17">
        <v>0</v>
      </c>
      <c r="R1141" s="17" t="e">
        <v>#REF!</v>
      </c>
    </row>
    <row r="1142" spans="1:18" x14ac:dyDescent="0.45">
      <c r="A1142" s="258">
        <v>1136</v>
      </c>
      <c r="B1142" s="259" t="s">
        <v>16937</v>
      </c>
      <c r="C1142" s="263" t="s">
        <v>2241</v>
      </c>
      <c r="D1142" s="17" t="s">
        <v>4127</v>
      </c>
      <c r="E1142" s="261" t="s">
        <v>20023</v>
      </c>
      <c r="F1142" s="234" t="s">
        <v>20024</v>
      </c>
      <c r="G1142" s="262">
        <v>5</v>
      </c>
      <c r="H1142" s="17" t="s">
        <v>2988</v>
      </c>
      <c r="I1142" s="17" t="s">
        <v>5192</v>
      </c>
      <c r="J1142" s="17" t="s">
        <v>16925</v>
      </c>
      <c r="K1142" s="17" t="s">
        <v>16935</v>
      </c>
      <c r="L1142" s="17" t="s">
        <v>16936</v>
      </c>
      <c r="M1142" s="17" t="s">
        <v>16937</v>
      </c>
      <c r="N1142" s="17" t="s">
        <v>5191</v>
      </c>
      <c r="O1142" s="236" t="s">
        <v>5191</v>
      </c>
      <c r="P1142" s="17">
        <v>2</v>
      </c>
      <c r="Q1142" s="17">
        <v>2</v>
      </c>
      <c r="R1142" s="17" t="e">
        <v>#REF!</v>
      </c>
    </row>
    <row r="1143" spans="1:18" x14ac:dyDescent="0.45">
      <c r="A1143" s="258">
        <v>1137</v>
      </c>
      <c r="B1143" s="259" t="s">
        <v>16938</v>
      </c>
      <c r="C1143" s="263" t="s">
        <v>2242</v>
      </c>
      <c r="D1143" s="17" t="s">
        <v>4128</v>
      </c>
      <c r="E1143" s="261" t="s">
        <v>20022</v>
      </c>
      <c r="F1143" s="234" t="s">
        <v>20025</v>
      </c>
      <c r="G1143" s="262">
        <v>4</v>
      </c>
      <c r="H1143" s="17" t="s">
        <v>2987</v>
      </c>
      <c r="I1143" s="17" t="s">
        <v>5192</v>
      </c>
      <c r="J1143" s="17" t="s">
        <v>16925</v>
      </c>
      <c r="K1143" s="17" t="s">
        <v>16935</v>
      </c>
      <c r="L1143" s="17" t="s">
        <v>16938</v>
      </c>
      <c r="M1143" s="17" t="s">
        <v>5190</v>
      </c>
      <c r="N1143" s="17" t="s">
        <v>5190</v>
      </c>
      <c r="O1143" s="236" t="s">
        <v>26520</v>
      </c>
      <c r="P1143" s="17">
        <v>0</v>
      </c>
      <c r="Q1143" s="17">
        <v>0</v>
      </c>
      <c r="R1143" s="17" t="e">
        <v>#REF!</v>
      </c>
    </row>
    <row r="1144" spans="1:18" x14ac:dyDescent="0.45">
      <c r="A1144" s="258">
        <v>1138</v>
      </c>
      <c r="B1144" s="259" t="s">
        <v>16939</v>
      </c>
      <c r="C1144" s="263" t="s">
        <v>2242</v>
      </c>
      <c r="D1144" s="17" t="s">
        <v>4129</v>
      </c>
      <c r="E1144" s="261" t="s">
        <v>20021</v>
      </c>
      <c r="F1144" s="234" t="s">
        <v>20022</v>
      </c>
      <c r="G1144" s="262">
        <v>5</v>
      </c>
      <c r="H1144" s="17" t="s">
        <v>2988</v>
      </c>
      <c r="I1144" s="17" t="s">
        <v>5192</v>
      </c>
      <c r="J1144" s="17" t="s">
        <v>16925</v>
      </c>
      <c r="K1144" s="17" t="s">
        <v>16935</v>
      </c>
      <c r="L1144" s="17" t="s">
        <v>16938</v>
      </c>
      <c r="M1144" s="17" t="s">
        <v>16939</v>
      </c>
      <c r="N1144" s="17" t="s">
        <v>5191</v>
      </c>
      <c r="O1144" s="236" t="s">
        <v>5191</v>
      </c>
      <c r="P1144" s="17">
        <v>1</v>
      </c>
      <c r="Q1144" s="17">
        <v>1</v>
      </c>
      <c r="R1144" s="17" t="e">
        <v>#REF!</v>
      </c>
    </row>
    <row r="1145" spans="1:18" x14ac:dyDescent="0.45">
      <c r="A1145" s="258">
        <v>1139</v>
      </c>
      <c r="B1145" s="259" t="s">
        <v>16940</v>
      </c>
      <c r="C1145" s="263" t="s">
        <v>2243</v>
      </c>
      <c r="D1145" s="17" t="s">
        <v>4130</v>
      </c>
      <c r="E1145" s="261" t="s">
        <v>20020</v>
      </c>
      <c r="F1145" s="234" t="s">
        <v>20069</v>
      </c>
      <c r="G1145" s="262">
        <v>2</v>
      </c>
      <c r="H1145" s="17" t="s">
        <v>2985</v>
      </c>
      <c r="I1145" s="17" t="s">
        <v>5192</v>
      </c>
      <c r="J1145" s="17" t="s">
        <v>16940</v>
      </c>
      <c r="K1145" s="17" t="s">
        <v>5190</v>
      </c>
      <c r="L1145" s="17" t="s">
        <v>5190</v>
      </c>
      <c r="M1145" s="17" t="s">
        <v>5190</v>
      </c>
      <c r="N1145" s="17" t="s">
        <v>5190</v>
      </c>
      <c r="O1145" s="236" t="s">
        <v>26520</v>
      </c>
      <c r="P1145" s="17">
        <v>0</v>
      </c>
      <c r="Q1145" s="17">
        <v>0</v>
      </c>
      <c r="R1145" s="17" t="e">
        <v>#REF!</v>
      </c>
    </row>
    <row r="1146" spans="1:18" x14ac:dyDescent="0.45">
      <c r="A1146" s="258">
        <v>1140</v>
      </c>
      <c r="B1146" s="259" t="s">
        <v>16941</v>
      </c>
      <c r="C1146" s="263" t="s">
        <v>2244</v>
      </c>
      <c r="D1146" s="17" t="s">
        <v>4131</v>
      </c>
      <c r="E1146" s="261" t="s">
        <v>20019</v>
      </c>
      <c r="F1146" s="234" t="s">
        <v>20020</v>
      </c>
      <c r="G1146" s="262">
        <v>3</v>
      </c>
      <c r="H1146" s="17" t="s">
        <v>2986</v>
      </c>
      <c r="I1146" s="17" t="s">
        <v>5192</v>
      </c>
      <c r="J1146" s="17" t="s">
        <v>16940</v>
      </c>
      <c r="K1146" s="17" t="s">
        <v>16941</v>
      </c>
      <c r="L1146" s="17" t="s">
        <v>5190</v>
      </c>
      <c r="M1146" s="17" t="s">
        <v>5190</v>
      </c>
      <c r="N1146" s="17" t="s">
        <v>5190</v>
      </c>
      <c r="O1146" s="236" t="s">
        <v>26520</v>
      </c>
      <c r="P1146" s="17">
        <v>0</v>
      </c>
      <c r="Q1146" s="17">
        <v>0</v>
      </c>
      <c r="R1146" s="17" t="e">
        <v>#REF!</v>
      </c>
    </row>
    <row r="1147" spans="1:18" x14ac:dyDescent="0.45">
      <c r="A1147" s="258">
        <v>1141</v>
      </c>
      <c r="B1147" s="259" t="s">
        <v>16942</v>
      </c>
      <c r="C1147" s="263" t="s">
        <v>2245</v>
      </c>
      <c r="D1147" s="17" t="s">
        <v>4132</v>
      </c>
      <c r="E1147" s="261" t="s">
        <v>20018</v>
      </c>
      <c r="F1147" s="234" t="s">
        <v>20019</v>
      </c>
      <c r="G1147" s="262">
        <v>4</v>
      </c>
      <c r="H1147" s="17" t="s">
        <v>2987</v>
      </c>
      <c r="I1147" s="17" t="s">
        <v>5192</v>
      </c>
      <c r="J1147" s="17" t="s">
        <v>16940</v>
      </c>
      <c r="K1147" s="17" t="s">
        <v>16941</v>
      </c>
      <c r="L1147" s="17" t="s">
        <v>16942</v>
      </c>
      <c r="M1147" s="17" t="s">
        <v>5190</v>
      </c>
      <c r="N1147" s="17" t="s">
        <v>5190</v>
      </c>
      <c r="O1147" s="236" t="s">
        <v>26520</v>
      </c>
      <c r="P1147" s="17">
        <v>0</v>
      </c>
      <c r="Q1147" s="17">
        <v>0</v>
      </c>
      <c r="R1147" s="17" t="e">
        <v>#REF!</v>
      </c>
    </row>
    <row r="1148" spans="1:18" x14ac:dyDescent="0.45">
      <c r="A1148" s="258">
        <v>1142</v>
      </c>
      <c r="B1148" s="259" t="s">
        <v>16943</v>
      </c>
      <c r="C1148" s="263" t="s">
        <v>2245</v>
      </c>
      <c r="D1148" s="17" t="s">
        <v>4133</v>
      </c>
      <c r="E1148" s="261" t="s">
        <v>20017</v>
      </c>
      <c r="F1148" s="234" t="s">
        <v>20018</v>
      </c>
      <c r="G1148" s="262">
        <v>5</v>
      </c>
      <c r="H1148" s="17" t="s">
        <v>2988</v>
      </c>
      <c r="I1148" s="17" t="s">
        <v>5192</v>
      </c>
      <c r="J1148" s="17" t="s">
        <v>16940</v>
      </c>
      <c r="K1148" s="17" t="s">
        <v>16941</v>
      </c>
      <c r="L1148" s="17" t="s">
        <v>16942</v>
      </c>
      <c r="M1148" s="17" t="s">
        <v>16943</v>
      </c>
      <c r="N1148" s="17" t="s">
        <v>5191</v>
      </c>
      <c r="O1148" s="236" t="s">
        <v>5191</v>
      </c>
      <c r="P1148" s="17">
        <v>1</v>
      </c>
      <c r="Q1148" s="17">
        <v>1</v>
      </c>
      <c r="R1148" s="17" t="e">
        <v>#REF!</v>
      </c>
    </row>
    <row r="1149" spans="1:18" x14ac:dyDescent="0.45">
      <c r="A1149" s="258">
        <v>1143</v>
      </c>
      <c r="B1149" s="259" t="s">
        <v>16944</v>
      </c>
      <c r="C1149" s="263" t="s">
        <v>2246</v>
      </c>
      <c r="D1149" s="17" t="s">
        <v>4134</v>
      </c>
      <c r="E1149" s="261" t="s">
        <v>20016</v>
      </c>
      <c r="F1149" s="234" t="s">
        <v>20019</v>
      </c>
      <c r="G1149" s="262">
        <v>4</v>
      </c>
      <c r="H1149" s="17" t="s">
        <v>2987</v>
      </c>
      <c r="I1149" s="17" t="s">
        <v>5192</v>
      </c>
      <c r="J1149" s="17" t="s">
        <v>16940</v>
      </c>
      <c r="K1149" s="17" t="s">
        <v>16941</v>
      </c>
      <c r="L1149" s="17" t="s">
        <v>16944</v>
      </c>
      <c r="M1149" s="17" t="s">
        <v>5190</v>
      </c>
      <c r="N1149" s="17" t="s">
        <v>5190</v>
      </c>
      <c r="O1149" s="236" t="s">
        <v>26520</v>
      </c>
      <c r="P1149" s="17">
        <v>0</v>
      </c>
      <c r="Q1149" s="17">
        <v>0</v>
      </c>
      <c r="R1149" s="17" t="e">
        <v>#REF!</v>
      </c>
    </row>
    <row r="1150" spans="1:18" x14ac:dyDescent="0.45">
      <c r="A1150" s="258">
        <v>1144</v>
      </c>
      <c r="B1150" s="259" t="s">
        <v>16945</v>
      </c>
      <c r="C1150" s="263" t="s">
        <v>2246</v>
      </c>
      <c r="D1150" s="17" t="s">
        <v>4135</v>
      </c>
      <c r="E1150" s="261" t="s">
        <v>20015</v>
      </c>
      <c r="F1150" s="234" t="s">
        <v>20016</v>
      </c>
      <c r="G1150" s="262">
        <v>5</v>
      </c>
      <c r="H1150" s="17" t="s">
        <v>2988</v>
      </c>
      <c r="I1150" s="17" t="s">
        <v>5192</v>
      </c>
      <c r="J1150" s="17" t="s">
        <v>16940</v>
      </c>
      <c r="K1150" s="17" t="s">
        <v>16941</v>
      </c>
      <c r="L1150" s="17" t="s">
        <v>16944</v>
      </c>
      <c r="M1150" s="17" t="s">
        <v>16945</v>
      </c>
      <c r="N1150" s="17" t="s">
        <v>5191</v>
      </c>
      <c r="O1150" s="236" t="s">
        <v>5191</v>
      </c>
      <c r="P1150" s="17">
        <v>1</v>
      </c>
      <c r="Q1150" s="17">
        <v>1</v>
      </c>
      <c r="R1150" s="17" t="e">
        <v>#REF!</v>
      </c>
    </row>
    <row r="1151" spans="1:18" x14ac:dyDescent="0.45">
      <c r="A1151" s="258">
        <v>1145</v>
      </c>
      <c r="B1151" s="259" t="s">
        <v>16946</v>
      </c>
      <c r="C1151" s="263" t="s">
        <v>2247</v>
      </c>
      <c r="D1151" s="17" t="s">
        <v>4136</v>
      </c>
      <c r="E1151" s="261" t="s">
        <v>20014</v>
      </c>
      <c r="F1151" s="234" t="s">
        <v>20020</v>
      </c>
      <c r="G1151" s="262">
        <v>3</v>
      </c>
      <c r="H1151" s="17" t="s">
        <v>2986</v>
      </c>
      <c r="I1151" s="17" t="s">
        <v>5192</v>
      </c>
      <c r="J1151" s="17" t="s">
        <v>16940</v>
      </c>
      <c r="K1151" s="17" t="s">
        <v>16946</v>
      </c>
      <c r="L1151" s="17" t="s">
        <v>5190</v>
      </c>
      <c r="M1151" s="17" t="s">
        <v>5190</v>
      </c>
      <c r="N1151" s="17" t="s">
        <v>5190</v>
      </c>
      <c r="O1151" s="236" t="s">
        <v>26520</v>
      </c>
      <c r="P1151" s="17">
        <v>0</v>
      </c>
      <c r="Q1151" s="17">
        <v>0</v>
      </c>
      <c r="R1151" s="17" t="e">
        <v>#REF!</v>
      </c>
    </row>
    <row r="1152" spans="1:18" x14ac:dyDescent="0.45">
      <c r="A1152" s="258">
        <v>1146</v>
      </c>
      <c r="B1152" s="259" t="s">
        <v>16947</v>
      </c>
      <c r="C1152" s="263" t="s">
        <v>2248</v>
      </c>
      <c r="D1152" s="17" t="s">
        <v>4137</v>
      </c>
      <c r="E1152" s="261" t="s">
        <v>20013</v>
      </c>
      <c r="F1152" s="234" t="s">
        <v>20014</v>
      </c>
      <c r="G1152" s="262">
        <v>4</v>
      </c>
      <c r="H1152" s="17" t="s">
        <v>2987</v>
      </c>
      <c r="I1152" s="17" t="s">
        <v>5192</v>
      </c>
      <c r="J1152" s="17" t="s">
        <v>16940</v>
      </c>
      <c r="K1152" s="17" t="s">
        <v>16946</v>
      </c>
      <c r="L1152" s="17" t="s">
        <v>16947</v>
      </c>
      <c r="M1152" s="17" t="s">
        <v>5190</v>
      </c>
      <c r="N1152" s="17" t="s">
        <v>5190</v>
      </c>
      <c r="O1152" s="236" t="s">
        <v>26520</v>
      </c>
      <c r="P1152" s="17">
        <v>0</v>
      </c>
      <c r="Q1152" s="17">
        <v>0</v>
      </c>
      <c r="R1152" s="17" t="e">
        <v>#REF!</v>
      </c>
    </row>
    <row r="1153" spans="1:18" x14ac:dyDescent="0.45">
      <c r="A1153" s="258">
        <v>1147</v>
      </c>
      <c r="B1153" s="259" t="s">
        <v>16948</v>
      </c>
      <c r="C1153" s="263" t="s">
        <v>2248</v>
      </c>
      <c r="D1153" s="17" t="s">
        <v>4138</v>
      </c>
      <c r="E1153" s="261" t="s">
        <v>20012</v>
      </c>
      <c r="F1153" s="234" t="s">
        <v>20013</v>
      </c>
      <c r="G1153" s="262">
        <v>5</v>
      </c>
      <c r="H1153" s="17" t="s">
        <v>2988</v>
      </c>
      <c r="I1153" s="17" t="s">
        <v>5192</v>
      </c>
      <c r="J1153" s="17" t="s">
        <v>16940</v>
      </c>
      <c r="K1153" s="17" t="s">
        <v>16946</v>
      </c>
      <c r="L1153" s="17" t="s">
        <v>16947</v>
      </c>
      <c r="M1153" s="17" t="s">
        <v>16948</v>
      </c>
      <c r="N1153" s="17" t="s">
        <v>5191</v>
      </c>
      <c r="O1153" s="236" t="s">
        <v>5191</v>
      </c>
      <c r="P1153" s="17">
        <v>1</v>
      </c>
      <c r="Q1153" s="17">
        <v>1</v>
      </c>
      <c r="R1153" s="17" t="e">
        <v>#REF!</v>
      </c>
    </row>
    <row r="1154" spans="1:18" x14ac:dyDescent="0.45">
      <c r="A1154" s="258">
        <v>1148</v>
      </c>
      <c r="B1154" s="259" t="s">
        <v>16949</v>
      </c>
      <c r="C1154" s="263" t="s">
        <v>2249</v>
      </c>
      <c r="D1154" s="17" t="s">
        <v>4139</v>
      </c>
      <c r="E1154" s="261" t="s">
        <v>20011</v>
      </c>
      <c r="F1154" s="234" t="s">
        <v>20014</v>
      </c>
      <c r="G1154" s="262">
        <v>4</v>
      </c>
      <c r="H1154" s="17" t="s">
        <v>2987</v>
      </c>
      <c r="I1154" s="17" t="s">
        <v>5192</v>
      </c>
      <c r="J1154" s="17" t="s">
        <v>16940</v>
      </c>
      <c r="K1154" s="17" t="s">
        <v>16946</v>
      </c>
      <c r="L1154" s="17" t="s">
        <v>16949</v>
      </c>
      <c r="M1154" s="17" t="s">
        <v>5190</v>
      </c>
      <c r="N1154" s="17" t="s">
        <v>5190</v>
      </c>
      <c r="O1154" s="236" t="s">
        <v>26520</v>
      </c>
      <c r="P1154" s="17">
        <v>0</v>
      </c>
      <c r="Q1154" s="17">
        <v>0</v>
      </c>
      <c r="R1154" s="17" t="e">
        <v>#REF!</v>
      </c>
    </row>
    <row r="1155" spans="1:18" x14ac:dyDescent="0.45">
      <c r="A1155" s="258">
        <v>1149</v>
      </c>
      <c r="B1155" s="259" t="s">
        <v>16950</v>
      </c>
      <c r="C1155" s="263" t="s">
        <v>2249</v>
      </c>
      <c r="D1155" s="17" t="s">
        <v>4140</v>
      </c>
      <c r="E1155" s="261" t="s">
        <v>20010</v>
      </c>
      <c r="F1155" s="234" t="s">
        <v>20011</v>
      </c>
      <c r="G1155" s="262">
        <v>5</v>
      </c>
      <c r="H1155" s="17" t="s">
        <v>2988</v>
      </c>
      <c r="I1155" s="17" t="s">
        <v>5192</v>
      </c>
      <c r="J1155" s="17" t="s">
        <v>16940</v>
      </c>
      <c r="K1155" s="17" t="s">
        <v>16946</v>
      </c>
      <c r="L1155" s="17" t="s">
        <v>16949</v>
      </c>
      <c r="M1155" s="17" t="s">
        <v>16950</v>
      </c>
      <c r="N1155" s="17" t="s">
        <v>5191</v>
      </c>
      <c r="O1155" s="236" t="s">
        <v>5191</v>
      </c>
      <c r="P1155" s="17">
        <v>1</v>
      </c>
      <c r="Q1155" s="17">
        <v>1</v>
      </c>
      <c r="R1155" s="17" t="e">
        <v>#REF!</v>
      </c>
    </row>
    <row r="1156" spans="1:18" x14ac:dyDescent="0.45">
      <c r="A1156" s="258">
        <v>1150</v>
      </c>
      <c r="B1156" s="259" t="s">
        <v>16951</v>
      </c>
      <c r="C1156" s="263" t="s">
        <v>2250</v>
      </c>
      <c r="D1156" s="17" t="s">
        <v>4141</v>
      </c>
      <c r="E1156" s="261" t="s">
        <v>20009</v>
      </c>
      <c r="F1156" s="234" t="s">
        <v>20014</v>
      </c>
      <c r="G1156" s="262">
        <v>4</v>
      </c>
      <c r="H1156" s="17" t="s">
        <v>2987</v>
      </c>
      <c r="I1156" s="17" t="s">
        <v>5192</v>
      </c>
      <c r="J1156" s="17" t="s">
        <v>16940</v>
      </c>
      <c r="K1156" s="17" t="s">
        <v>16946</v>
      </c>
      <c r="L1156" s="17" t="s">
        <v>16951</v>
      </c>
      <c r="M1156" s="17" t="s">
        <v>5190</v>
      </c>
      <c r="N1156" s="17" t="s">
        <v>5190</v>
      </c>
      <c r="O1156" s="236" t="s">
        <v>26520</v>
      </c>
      <c r="P1156" s="17">
        <v>0</v>
      </c>
      <c r="Q1156" s="17">
        <v>0</v>
      </c>
      <c r="R1156" s="17" t="e">
        <v>#REF!</v>
      </c>
    </row>
    <row r="1157" spans="1:18" x14ac:dyDescent="0.45">
      <c r="A1157" s="258">
        <v>1151</v>
      </c>
      <c r="B1157" s="259" t="s">
        <v>16952</v>
      </c>
      <c r="C1157" s="263" t="s">
        <v>2250</v>
      </c>
      <c r="D1157" s="17" t="s">
        <v>4142</v>
      </c>
      <c r="E1157" s="261" t="s">
        <v>20008</v>
      </c>
      <c r="F1157" s="234" t="s">
        <v>20009</v>
      </c>
      <c r="G1157" s="262">
        <v>5</v>
      </c>
      <c r="H1157" s="17" t="s">
        <v>2988</v>
      </c>
      <c r="I1157" s="17" t="s">
        <v>5192</v>
      </c>
      <c r="J1157" s="17" t="s">
        <v>16940</v>
      </c>
      <c r="K1157" s="17" t="s">
        <v>16946</v>
      </c>
      <c r="L1157" s="17" t="s">
        <v>16951</v>
      </c>
      <c r="M1157" s="17" t="s">
        <v>16952</v>
      </c>
      <c r="N1157" s="17" t="s">
        <v>5191</v>
      </c>
      <c r="O1157" s="236" t="s">
        <v>5191</v>
      </c>
      <c r="P1157" s="17">
        <v>2</v>
      </c>
      <c r="Q1157" s="17">
        <v>2</v>
      </c>
      <c r="R1157" s="17" t="e">
        <v>#REF!</v>
      </c>
    </row>
    <row r="1158" spans="1:18" x14ac:dyDescent="0.45">
      <c r="A1158" s="258">
        <v>1152</v>
      </c>
      <c r="B1158" s="259" t="s">
        <v>16953</v>
      </c>
      <c r="C1158" s="263" t="s">
        <v>2251</v>
      </c>
      <c r="D1158" s="17" t="s">
        <v>4143</v>
      </c>
      <c r="E1158" s="261" t="s">
        <v>20007</v>
      </c>
      <c r="F1158" s="234" t="s">
        <v>20014</v>
      </c>
      <c r="G1158" s="262">
        <v>4</v>
      </c>
      <c r="H1158" s="17" t="s">
        <v>2987</v>
      </c>
      <c r="I1158" s="17" t="s">
        <v>5192</v>
      </c>
      <c r="J1158" s="17" t="s">
        <v>16940</v>
      </c>
      <c r="K1158" s="17" t="s">
        <v>16946</v>
      </c>
      <c r="L1158" s="17" t="s">
        <v>16953</v>
      </c>
      <c r="M1158" s="17" t="s">
        <v>5190</v>
      </c>
      <c r="N1158" s="17" t="s">
        <v>5190</v>
      </c>
      <c r="O1158" s="236" t="s">
        <v>26520</v>
      </c>
      <c r="P1158" s="17">
        <v>0</v>
      </c>
      <c r="Q1158" s="17">
        <v>0</v>
      </c>
      <c r="R1158" s="17" t="e">
        <v>#REF!</v>
      </c>
    </row>
    <row r="1159" spans="1:18" x14ac:dyDescent="0.45">
      <c r="A1159" s="258">
        <v>1153</v>
      </c>
      <c r="B1159" s="259" t="s">
        <v>16954</v>
      </c>
      <c r="C1159" s="263" t="s">
        <v>2252</v>
      </c>
      <c r="D1159" s="17" t="s">
        <v>4144</v>
      </c>
      <c r="E1159" s="261" t="s">
        <v>20006</v>
      </c>
      <c r="F1159" s="234" t="s">
        <v>20007</v>
      </c>
      <c r="G1159" s="262">
        <v>5</v>
      </c>
      <c r="H1159" s="17" t="s">
        <v>2988</v>
      </c>
      <c r="I1159" s="17" t="s">
        <v>5192</v>
      </c>
      <c r="J1159" s="17" t="s">
        <v>16940</v>
      </c>
      <c r="K1159" s="17" t="s">
        <v>16946</v>
      </c>
      <c r="L1159" s="17" t="s">
        <v>16953</v>
      </c>
      <c r="M1159" s="17" t="s">
        <v>16954</v>
      </c>
      <c r="N1159" s="17" t="s">
        <v>5190</v>
      </c>
      <c r="O1159" s="236" t="s">
        <v>5191</v>
      </c>
      <c r="P1159" s="17">
        <v>1</v>
      </c>
      <c r="Q1159" s="17">
        <v>1</v>
      </c>
      <c r="R1159" s="17" t="e">
        <v>#REF!</v>
      </c>
    </row>
    <row r="1160" spans="1:18" x14ac:dyDescent="0.45">
      <c r="A1160" s="258">
        <v>1154</v>
      </c>
      <c r="B1160" s="259" t="s">
        <v>16955</v>
      </c>
      <c r="C1160" s="263" t="s">
        <v>2253</v>
      </c>
      <c r="D1160" s="17" t="s">
        <v>4145</v>
      </c>
      <c r="E1160" s="261" t="s">
        <v>20005</v>
      </c>
      <c r="F1160" s="234" t="s">
        <v>20007</v>
      </c>
      <c r="G1160" s="262">
        <v>5</v>
      </c>
      <c r="H1160" s="17" t="s">
        <v>2988</v>
      </c>
      <c r="I1160" s="17" t="s">
        <v>5192</v>
      </c>
      <c r="J1160" s="17" t="s">
        <v>16940</v>
      </c>
      <c r="K1160" s="17" t="s">
        <v>16946</v>
      </c>
      <c r="L1160" s="17" t="s">
        <v>16953</v>
      </c>
      <c r="M1160" s="17" t="s">
        <v>16955</v>
      </c>
      <c r="N1160" s="17" t="s">
        <v>5190</v>
      </c>
      <c r="O1160" s="236" t="s">
        <v>5191</v>
      </c>
      <c r="P1160" s="17">
        <v>1</v>
      </c>
      <c r="Q1160" s="17">
        <v>1</v>
      </c>
      <c r="R1160" s="17" t="e">
        <v>#REF!</v>
      </c>
    </row>
    <row r="1161" spans="1:18" x14ac:dyDescent="0.45">
      <c r="A1161" s="258">
        <v>1155</v>
      </c>
      <c r="B1161" s="259" t="s">
        <v>16956</v>
      </c>
      <c r="C1161" s="263" t="s">
        <v>2254</v>
      </c>
      <c r="D1161" s="17" t="s">
        <v>4146</v>
      </c>
      <c r="E1161" s="261" t="s">
        <v>20004</v>
      </c>
      <c r="F1161" s="234" t="s">
        <v>20007</v>
      </c>
      <c r="G1161" s="262">
        <v>5</v>
      </c>
      <c r="H1161" s="17" t="s">
        <v>2988</v>
      </c>
      <c r="I1161" s="17" t="s">
        <v>5192</v>
      </c>
      <c r="J1161" s="17" t="s">
        <v>16940</v>
      </c>
      <c r="K1161" s="17" t="s">
        <v>16946</v>
      </c>
      <c r="L1161" s="17" t="s">
        <v>16953</v>
      </c>
      <c r="M1161" s="17" t="s">
        <v>16956</v>
      </c>
      <c r="N1161" s="17" t="s">
        <v>5190</v>
      </c>
      <c r="O1161" s="236" t="s">
        <v>5191</v>
      </c>
      <c r="P1161" s="17">
        <v>2</v>
      </c>
      <c r="Q1161" s="17">
        <v>2</v>
      </c>
      <c r="R1161" s="17" t="e">
        <v>#REF!</v>
      </c>
    </row>
    <row r="1162" spans="1:18" x14ac:dyDescent="0.45">
      <c r="A1162" s="258">
        <v>1156</v>
      </c>
      <c r="B1162" s="259" t="s">
        <v>16957</v>
      </c>
      <c r="C1162" s="263" t="s">
        <v>2255</v>
      </c>
      <c r="D1162" s="17" t="s">
        <v>4147</v>
      </c>
      <c r="E1162" s="261" t="s">
        <v>20003</v>
      </c>
      <c r="F1162" s="234" t="s">
        <v>20020</v>
      </c>
      <c r="G1162" s="262">
        <v>3</v>
      </c>
      <c r="H1162" s="17" t="s">
        <v>2986</v>
      </c>
      <c r="I1162" s="17" t="s">
        <v>5192</v>
      </c>
      <c r="J1162" s="17" t="s">
        <v>16940</v>
      </c>
      <c r="K1162" s="17" t="s">
        <v>16957</v>
      </c>
      <c r="L1162" s="17" t="s">
        <v>5190</v>
      </c>
      <c r="M1162" s="17" t="s">
        <v>5190</v>
      </c>
      <c r="N1162" s="17" t="s">
        <v>5190</v>
      </c>
      <c r="O1162" s="236" t="s">
        <v>26520</v>
      </c>
      <c r="P1162" s="17">
        <v>0</v>
      </c>
      <c r="Q1162" s="17">
        <v>0</v>
      </c>
      <c r="R1162" s="17" t="e">
        <v>#REF!</v>
      </c>
    </row>
    <row r="1163" spans="1:18" x14ac:dyDescent="0.45">
      <c r="A1163" s="258">
        <v>1157</v>
      </c>
      <c r="B1163" s="259" t="s">
        <v>16958</v>
      </c>
      <c r="C1163" s="263" t="s">
        <v>2255</v>
      </c>
      <c r="D1163" s="17" t="s">
        <v>4148</v>
      </c>
      <c r="E1163" s="261" t="s">
        <v>20002</v>
      </c>
      <c r="F1163" s="234" t="s">
        <v>20003</v>
      </c>
      <c r="G1163" s="262">
        <v>4</v>
      </c>
      <c r="H1163" s="17" t="s">
        <v>2987</v>
      </c>
      <c r="I1163" s="17" t="s">
        <v>5192</v>
      </c>
      <c r="J1163" s="17" t="s">
        <v>16940</v>
      </c>
      <c r="K1163" s="17" t="s">
        <v>16957</v>
      </c>
      <c r="L1163" s="17" t="s">
        <v>16958</v>
      </c>
      <c r="M1163" s="17" t="s">
        <v>5190</v>
      </c>
      <c r="N1163" s="17" t="s">
        <v>5190</v>
      </c>
      <c r="O1163" s="236" t="s">
        <v>26520</v>
      </c>
      <c r="P1163" s="17">
        <v>0</v>
      </c>
      <c r="Q1163" s="17">
        <v>0</v>
      </c>
      <c r="R1163" s="17" t="e">
        <v>#REF!</v>
      </c>
    </row>
    <row r="1164" spans="1:18" x14ac:dyDescent="0.45">
      <c r="A1164" s="258">
        <v>1158</v>
      </c>
      <c r="B1164" s="259" t="s">
        <v>16959</v>
      </c>
      <c r="C1164" s="263" t="s">
        <v>2255</v>
      </c>
      <c r="D1164" s="17" t="s">
        <v>4149</v>
      </c>
      <c r="E1164" s="261" t="s">
        <v>20001</v>
      </c>
      <c r="F1164" s="234" t="s">
        <v>20002</v>
      </c>
      <c r="G1164" s="262">
        <v>5</v>
      </c>
      <c r="H1164" s="17" t="s">
        <v>2988</v>
      </c>
      <c r="I1164" s="17" t="s">
        <v>5192</v>
      </c>
      <c r="J1164" s="17" t="s">
        <v>16940</v>
      </c>
      <c r="K1164" s="17" t="s">
        <v>16957</v>
      </c>
      <c r="L1164" s="17" t="s">
        <v>16958</v>
      </c>
      <c r="M1164" s="17" t="s">
        <v>16959</v>
      </c>
      <c r="N1164" s="17" t="s">
        <v>5191</v>
      </c>
      <c r="O1164" s="236" t="s">
        <v>5191</v>
      </c>
      <c r="P1164" s="17">
        <v>1</v>
      </c>
      <c r="Q1164" s="17">
        <v>1</v>
      </c>
      <c r="R1164" s="17" t="e">
        <v>#REF!</v>
      </c>
    </row>
    <row r="1165" spans="1:18" x14ac:dyDescent="0.45">
      <c r="A1165" s="258">
        <v>1159</v>
      </c>
      <c r="B1165" s="259" t="s">
        <v>16960</v>
      </c>
      <c r="C1165" s="263" t="s">
        <v>2256</v>
      </c>
      <c r="D1165" s="17" t="s">
        <v>4150</v>
      </c>
      <c r="E1165" s="261" t="s">
        <v>20000</v>
      </c>
      <c r="F1165" s="234" t="s">
        <v>20069</v>
      </c>
      <c r="G1165" s="262">
        <v>2</v>
      </c>
      <c r="H1165" s="17" t="s">
        <v>2985</v>
      </c>
      <c r="I1165" s="17" t="s">
        <v>5192</v>
      </c>
      <c r="J1165" s="17" t="s">
        <v>16960</v>
      </c>
      <c r="K1165" s="17" t="s">
        <v>5190</v>
      </c>
      <c r="L1165" s="17" t="s">
        <v>5190</v>
      </c>
      <c r="M1165" s="17" t="s">
        <v>5190</v>
      </c>
      <c r="N1165" s="17" t="s">
        <v>5190</v>
      </c>
      <c r="O1165" s="236" t="s">
        <v>26520</v>
      </c>
      <c r="P1165" s="17">
        <v>0</v>
      </c>
      <c r="Q1165" s="17">
        <v>0</v>
      </c>
      <c r="R1165" s="17" t="e">
        <v>#REF!</v>
      </c>
    </row>
    <row r="1166" spans="1:18" x14ac:dyDescent="0.45">
      <c r="A1166" s="258">
        <v>1160</v>
      </c>
      <c r="B1166" s="259" t="s">
        <v>16961</v>
      </c>
      <c r="C1166" s="263" t="s">
        <v>2256</v>
      </c>
      <c r="D1166" s="17" t="s">
        <v>4151</v>
      </c>
      <c r="E1166" s="261" t="s">
        <v>19999</v>
      </c>
      <c r="F1166" s="234" t="s">
        <v>20000</v>
      </c>
      <c r="G1166" s="262">
        <v>3</v>
      </c>
      <c r="H1166" s="17" t="s">
        <v>2986</v>
      </c>
      <c r="I1166" s="17" t="s">
        <v>5192</v>
      </c>
      <c r="J1166" s="17" t="s">
        <v>16960</v>
      </c>
      <c r="K1166" s="17" t="s">
        <v>16961</v>
      </c>
      <c r="L1166" s="17" t="s">
        <v>5190</v>
      </c>
      <c r="M1166" s="17" t="s">
        <v>5190</v>
      </c>
      <c r="N1166" s="17" t="s">
        <v>5190</v>
      </c>
      <c r="O1166" s="236" t="s">
        <v>26520</v>
      </c>
      <c r="P1166" s="17">
        <v>0</v>
      </c>
      <c r="Q1166" s="17">
        <v>0</v>
      </c>
      <c r="R1166" s="17" t="e">
        <v>#REF!</v>
      </c>
    </row>
    <row r="1167" spans="1:18" x14ac:dyDescent="0.45">
      <c r="A1167" s="258">
        <v>1161</v>
      </c>
      <c r="B1167" s="259" t="s">
        <v>16962</v>
      </c>
      <c r="C1167" s="263" t="s">
        <v>2257</v>
      </c>
      <c r="D1167" s="17" t="s">
        <v>4152</v>
      </c>
      <c r="E1167" s="261" t="s">
        <v>19998</v>
      </c>
      <c r="F1167" s="234" t="s">
        <v>19999</v>
      </c>
      <c r="G1167" s="262">
        <v>4</v>
      </c>
      <c r="H1167" s="17" t="s">
        <v>2987</v>
      </c>
      <c r="I1167" s="17" t="s">
        <v>5192</v>
      </c>
      <c r="J1167" s="17" t="s">
        <v>16960</v>
      </c>
      <c r="K1167" s="17" t="s">
        <v>16961</v>
      </c>
      <c r="L1167" s="17" t="s">
        <v>16962</v>
      </c>
      <c r="M1167" s="17" t="s">
        <v>5190</v>
      </c>
      <c r="N1167" s="17" t="s">
        <v>5190</v>
      </c>
      <c r="O1167" s="236" t="s">
        <v>26520</v>
      </c>
      <c r="P1167" s="17">
        <v>0</v>
      </c>
      <c r="Q1167" s="17">
        <v>0</v>
      </c>
      <c r="R1167" s="17" t="e">
        <v>#REF!</v>
      </c>
    </row>
    <row r="1168" spans="1:18" x14ac:dyDescent="0.45">
      <c r="A1168" s="258">
        <v>1162</v>
      </c>
      <c r="B1168" s="259" t="s">
        <v>16963</v>
      </c>
      <c r="C1168" s="263" t="s">
        <v>2257</v>
      </c>
      <c r="D1168" s="17" t="s">
        <v>4153</v>
      </c>
      <c r="E1168" s="261" t="s">
        <v>19997</v>
      </c>
      <c r="F1168" s="234" t="s">
        <v>19998</v>
      </c>
      <c r="G1168" s="262">
        <v>5</v>
      </c>
      <c r="H1168" s="17" t="s">
        <v>2988</v>
      </c>
      <c r="I1168" s="17" t="s">
        <v>5192</v>
      </c>
      <c r="J1168" s="17" t="s">
        <v>16960</v>
      </c>
      <c r="K1168" s="17" t="s">
        <v>16961</v>
      </c>
      <c r="L1168" s="17" t="s">
        <v>16962</v>
      </c>
      <c r="M1168" s="17" t="s">
        <v>16963</v>
      </c>
      <c r="N1168" s="17" t="s">
        <v>5191</v>
      </c>
      <c r="O1168" s="236" t="s">
        <v>5191</v>
      </c>
      <c r="P1168" s="17">
        <v>1</v>
      </c>
      <c r="Q1168" s="17">
        <v>1</v>
      </c>
      <c r="R1168" s="17" t="e">
        <v>#REF!</v>
      </c>
    </row>
    <row r="1169" spans="1:18" x14ac:dyDescent="0.45">
      <c r="A1169" s="258">
        <v>1163</v>
      </c>
      <c r="B1169" s="259" t="s">
        <v>16964</v>
      </c>
      <c r="C1169" s="263" t="s">
        <v>2258</v>
      </c>
      <c r="D1169" s="17" t="s">
        <v>4154</v>
      </c>
      <c r="E1169" s="261" t="s">
        <v>19996</v>
      </c>
      <c r="F1169" s="234" t="s">
        <v>19999</v>
      </c>
      <c r="G1169" s="262">
        <v>4</v>
      </c>
      <c r="H1169" s="17" t="s">
        <v>2987</v>
      </c>
      <c r="I1169" s="17" t="s">
        <v>5192</v>
      </c>
      <c r="J1169" s="17" t="s">
        <v>16960</v>
      </c>
      <c r="K1169" s="17" t="s">
        <v>16961</v>
      </c>
      <c r="L1169" s="17" t="s">
        <v>16964</v>
      </c>
      <c r="M1169" s="17" t="s">
        <v>5190</v>
      </c>
      <c r="N1169" s="17" t="s">
        <v>5190</v>
      </c>
      <c r="O1169" s="236" t="s">
        <v>26520</v>
      </c>
      <c r="P1169" s="17">
        <v>0</v>
      </c>
      <c r="Q1169" s="17">
        <v>0</v>
      </c>
      <c r="R1169" s="17" t="e">
        <v>#REF!</v>
      </c>
    </row>
    <row r="1170" spans="1:18" x14ac:dyDescent="0.45">
      <c r="A1170" s="258">
        <v>1164</v>
      </c>
      <c r="B1170" s="259" t="s">
        <v>16965</v>
      </c>
      <c r="C1170" s="263" t="s">
        <v>2258</v>
      </c>
      <c r="D1170" s="17" t="s">
        <v>4155</v>
      </c>
      <c r="E1170" s="261" t="s">
        <v>19995</v>
      </c>
      <c r="F1170" s="234" t="s">
        <v>19996</v>
      </c>
      <c r="G1170" s="262">
        <v>5</v>
      </c>
      <c r="H1170" s="17" t="s">
        <v>2988</v>
      </c>
      <c r="I1170" s="17" t="s">
        <v>5192</v>
      </c>
      <c r="J1170" s="17" t="s">
        <v>16960</v>
      </c>
      <c r="K1170" s="17" t="s">
        <v>16961</v>
      </c>
      <c r="L1170" s="17" t="s">
        <v>16964</v>
      </c>
      <c r="M1170" s="17" t="s">
        <v>16965</v>
      </c>
      <c r="N1170" s="17" t="s">
        <v>5191</v>
      </c>
      <c r="O1170" s="236" t="s">
        <v>5191</v>
      </c>
      <c r="P1170" s="17">
        <v>1</v>
      </c>
      <c r="Q1170" s="17">
        <v>1</v>
      </c>
      <c r="R1170" s="17" t="e">
        <v>#REF!</v>
      </c>
    </row>
    <row r="1171" spans="1:18" x14ac:dyDescent="0.45">
      <c r="A1171" s="258">
        <v>1165</v>
      </c>
      <c r="B1171" s="259" t="s">
        <v>16966</v>
      </c>
      <c r="C1171" s="263" t="s">
        <v>2259</v>
      </c>
      <c r="D1171" s="17" t="s">
        <v>4156</v>
      </c>
      <c r="E1171" s="261" t="s">
        <v>19994</v>
      </c>
      <c r="F1171" s="234" t="s">
        <v>19999</v>
      </c>
      <c r="G1171" s="262">
        <v>4</v>
      </c>
      <c r="H1171" s="17" t="s">
        <v>2987</v>
      </c>
      <c r="I1171" s="17" t="s">
        <v>5192</v>
      </c>
      <c r="J1171" s="17" t="s">
        <v>16960</v>
      </c>
      <c r="K1171" s="17" t="s">
        <v>16961</v>
      </c>
      <c r="L1171" s="17" t="s">
        <v>16966</v>
      </c>
      <c r="M1171" s="17" t="s">
        <v>5190</v>
      </c>
      <c r="N1171" s="17" t="s">
        <v>5190</v>
      </c>
      <c r="O1171" s="236" t="s">
        <v>26520</v>
      </c>
      <c r="P1171" s="17">
        <v>0</v>
      </c>
      <c r="Q1171" s="17">
        <v>0</v>
      </c>
      <c r="R1171" s="17" t="e">
        <v>#REF!</v>
      </c>
    </row>
    <row r="1172" spans="1:18" x14ac:dyDescent="0.45">
      <c r="A1172" s="258">
        <v>1166</v>
      </c>
      <c r="B1172" s="259" t="s">
        <v>16967</v>
      </c>
      <c r="C1172" s="263" t="s">
        <v>2259</v>
      </c>
      <c r="D1172" s="17" t="s">
        <v>4157</v>
      </c>
      <c r="E1172" s="261" t="s">
        <v>19993</v>
      </c>
      <c r="F1172" s="234" t="s">
        <v>19994</v>
      </c>
      <c r="G1172" s="262">
        <v>5</v>
      </c>
      <c r="H1172" s="17" t="s">
        <v>2988</v>
      </c>
      <c r="I1172" s="17" t="s">
        <v>5192</v>
      </c>
      <c r="J1172" s="17" t="s">
        <v>16960</v>
      </c>
      <c r="K1172" s="17" t="s">
        <v>16961</v>
      </c>
      <c r="L1172" s="17" t="s">
        <v>16966</v>
      </c>
      <c r="M1172" s="17" t="s">
        <v>16967</v>
      </c>
      <c r="N1172" s="17" t="s">
        <v>5191</v>
      </c>
      <c r="O1172" s="236" t="s">
        <v>5191</v>
      </c>
      <c r="P1172" s="17">
        <v>1</v>
      </c>
      <c r="Q1172" s="17">
        <v>1</v>
      </c>
      <c r="R1172" s="17" t="e">
        <v>#REF!</v>
      </c>
    </row>
    <row r="1173" spans="1:18" x14ac:dyDescent="0.45">
      <c r="A1173" s="258">
        <v>1167</v>
      </c>
      <c r="B1173" s="259" t="s">
        <v>16968</v>
      </c>
      <c r="C1173" s="263" t="s">
        <v>2260</v>
      </c>
      <c r="D1173" s="17" t="s">
        <v>4158</v>
      </c>
      <c r="E1173" s="261" t="s">
        <v>19992</v>
      </c>
      <c r="F1173" s="234" t="s">
        <v>19999</v>
      </c>
      <c r="G1173" s="262">
        <v>4</v>
      </c>
      <c r="H1173" s="17" t="s">
        <v>2987</v>
      </c>
      <c r="I1173" s="17" t="s">
        <v>5192</v>
      </c>
      <c r="J1173" s="17" t="s">
        <v>16960</v>
      </c>
      <c r="K1173" s="17" t="s">
        <v>16961</v>
      </c>
      <c r="L1173" s="17" t="s">
        <v>16968</v>
      </c>
      <c r="M1173" s="17" t="s">
        <v>5190</v>
      </c>
      <c r="N1173" s="17" t="s">
        <v>5190</v>
      </c>
      <c r="O1173" s="236" t="s">
        <v>26520</v>
      </c>
      <c r="P1173" s="17">
        <v>0</v>
      </c>
      <c r="Q1173" s="17">
        <v>0</v>
      </c>
      <c r="R1173" s="17" t="e">
        <v>#REF!</v>
      </c>
    </row>
    <row r="1174" spans="1:18" x14ac:dyDescent="0.45">
      <c r="A1174" s="258">
        <v>1168</v>
      </c>
      <c r="B1174" s="259" t="s">
        <v>16969</v>
      </c>
      <c r="C1174" s="263" t="s">
        <v>2261</v>
      </c>
      <c r="D1174" s="17" t="s">
        <v>4159</v>
      </c>
      <c r="E1174" s="261" t="s">
        <v>19991</v>
      </c>
      <c r="F1174" s="234" t="s">
        <v>19992</v>
      </c>
      <c r="G1174" s="262">
        <v>5</v>
      </c>
      <c r="H1174" s="17" t="s">
        <v>2988</v>
      </c>
      <c r="I1174" s="17" t="s">
        <v>5192</v>
      </c>
      <c r="J1174" s="17" t="s">
        <v>16960</v>
      </c>
      <c r="K1174" s="17" t="s">
        <v>16961</v>
      </c>
      <c r="L1174" s="17" t="s">
        <v>16968</v>
      </c>
      <c r="M1174" s="17" t="s">
        <v>16969</v>
      </c>
      <c r="N1174" s="17" t="s">
        <v>5190</v>
      </c>
      <c r="O1174" s="236" t="s">
        <v>5191</v>
      </c>
      <c r="P1174" s="17">
        <v>1</v>
      </c>
      <c r="Q1174" s="17">
        <v>1</v>
      </c>
      <c r="R1174" s="17" t="e">
        <v>#REF!</v>
      </c>
    </row>
    <row r="1175" spans="1:18" x14ac:dyDescent="0.45">
      <c r="A1175" s="258">
        <v>1169</v>
      </c>
      <c r="B1175" s="259" t="s">
        <v>16970</v>
      </c>
      <c r="C1175" s="263" t="s">
        <v>2262</v>
      </c>
      <c r="D1175" s="17" t="s">
        <v>4160</v>
      </c>
      <c r="E1175" s="261" t="s">
        <v>19990</v>
      </c>
      <c r="F1175" s="234" t="s">
        <v>19992</v>
      </c>
      <c r="G1175" s="262">
        <v>5</v>
      </c>
      <c r="H1175" s="17" t="s">
        <v>2988</v>
      </c>
      <c r="I1175" s="17" t="s">
        <v>5192</v>
      </c>
      <c r="J1175" s="17" t="s">
        <v>16960</v>
      </c>
      <c r="K1175" s="17" t="s">
        <v>16961</v>
      </c>
      <c r="L1175" s="17" t="s">
        <v>16968</v>
      </c>
      <c r="M1175" s="17" t="s">
        <v>16970</v>
      </c>
      <c r="N1175" s="17" t="s">
        <v>5190</v>
      </c>
      <c r="O1175" s="236" t="s">
        <v>5191</v>
      </c>
      <c r="P1175" s="17">
        <v>1</v>
      </c>
      <c r="Q1175" s="17">
        <v>1</v>
      </c>
      <c r="R1175" s="17" t="e">
        <v>#REF!</v>
      </c>
    </row>
    <row r="1176" spans="1:18" x14ac:dyDescent="0.45">
      <c r="A1176" s="258">
        <v>1170</v>
      </c>
      <c r="B1176" s="259" t="s">
        <v>16971</v>
      </c>
      <c r="C1176" s="263" t="s">
        <v>2263</v>
      </c>
      <c r="D1176" s="17" t="s">
        <v>4161</v>
      </c>
      <c r="E1176" s="261" t="s">
        <v>19989</v>
      </c>
      <c r="F1176" s="234" t="s">
        <v>20069</v>
      </c>
      <c r="G1176" s="262">
        <v>2</v>
      </c>
      <c r="H1176" s="17" t="s">
        <v>2985</v>
      </c>
      <c r="I1176" s="17" t="s">
        <v>5192</v>
      </c>
      <c r="J1176" s="17" t="s">
        <v>16971</v>
      </c>
      <c r="K1176" s="17" t="s">
        <v>5190</v>
      </c>
      <c r="L1176" s="17" t="s">
        <v>5190</v>
      </c>
      <c r="M1176" s="17" t="s">
        <v>5190</v>
      </c>
      <c r="N1176" s="17" t="s">
        <v>5190</v>
      </c>
      <c r="O1176" s="236" t="s">
        <v>26520</v>
      </c>
      <c r="P1176" s="17">
        <v>0</v>
      </c>
      <c r="Q1176" s="17">
        <v>0</v>
      </c>
      <c r="R1176" s="17" t="e">
        <v>#REF!</v>
      </c>
    </row>
    <row r="1177" spans="1:18" x14ac:dyDescent="0.45">
      <c r="A1177" s="258">
        <v>1171</v>
      </c>
      <c r="B1177" s="259" t="s">
        <v>16972</v>
      </c>
      <c r="C1177" s="263" t="s">
        <v>2263</v>
      </c>
      <c r="D1177" s="17" t="s">
        <v>4162</v>
      </c>
      <c r="E1177" s="261" t="s">
        <v>19988</v>
      </c>
      <c r="F1177" s="234" t="s">
        <v>19989</v>
      </c>
      <c r="G1177" s="262">
        <v>3</v>
      </c>
      <c r="H1177" s="17" t="s">
        <v>2986</v>
      </c>
      <c r="I1177" s="17" t="s">
        <v>5192</v>
      </c>
      <c r="J1177" s="17" t="s">
        <v>16971</v>
      </c>
      <c r="K1177" s="17" t="s">
        <v>16972</v>
      </c>
      <c r="L1177" s="17" t="s">
        <v>5190</v>
      </c>
      <c r="M1177" s="17" t="s">
        <v>5190</v>
      </c>
      <c r="N1177" s="17" t="s">
        <v>5190</v>
      </c>
      <c r="O1177" s="236" t="s">
        <v>26520</v>
      </c>
      <c r="P1177" s="17">
        <v>0</v>
      </c>
      <c r="Q1177" s="17">
        <v>0</v>
      </c>
      <c r="R1177" s="17" t="e">
        <v>#REF!</v>
      </c>
    </row>
    <row r="1178" spans="1:18" x14ac:dyDescent="0.45">
      <c r="A1178" s="258">
        <v>1172</v>
      </c>
      <c r="B1178" s="259" t="s">
        <v>16973</v>
      </c>
      <c r="C1178" s="263" t="s">
        <v>2264</v>
      </c>
      <c r="D1178" s="17" t="s">
        <v>4163</v>
      </c>
      <c r="E1178" s="261" t="s">
        <v>19987</v>
      </c>
      <c r="F1178" s="234" t="s">
        <v>19988</v>
      </c>
      <c r="G1178" s="262">
        <v>4</v>
      </c>
      <c r="H1178" s="17" t="s">
        <v>2987</v>
      </c>
      <c r="I1178" s="17" t="s">
        <v>5192</v>
      </c>
      <c r="J1178" s="17" t="s">
        <v>16971</v>
      </c>
      <c r="K1178" s="17" t="s">
        <v>16972</v>
      </c>
      <c r="L1178" s="17" t="s">
        <v>16973</v>
      </c>
      <c r="M1178" s="17" t="s">
        <v>5190</v>
      </c>
      <c r="N1178" s="17" t="s">
        <v>5190</v>
      </c>
      <c r="O1178" s="236" t="s">
        <v>26520</v>
      </c>
      <c r="P1178" s="17">
        <v>0</v>
      </c>
      <c r="Q1178" s="17">
        <v>0</v>
      </c>
      <c r="R1178" s="17" t="e">
        <v>#REF!</v>
      </c>
    </row>
    <row r="1179" spans="1:18" x14ac:dyDescent="0.45">
      <c r="A1179" s="258">
        <v>1173</v>
      </c>
      <c r="B1179" s="259" t="s">
        <v>16974</v>
      </c>
      <c r="C1179" s="263" t="s">
        <v>2264</v>
      </c>
      <c r="D1179" s="17" t="s">
        <v>4164</v>
      </c>
      <c r="E1179" s="261" t="s">
        <v>19986</v>
      </c>
      <c r="F1179" s="234" t="s">
        <v>19987</v>
      </c>
      <c r="G1179" s="262">
        <v>5</v>
      </c>
      <c r="H1179" s="17" t="s">
        <v>2988</v>
      </c>
      <c r="I1179" s="17" t="s">
        <v>5192</v>
      </c>
      <c r="J1179" s="17" t="s">
        <v>16971</v>
      </c>
      <c r="K1179" s="17" t="s">
        <v>16972</v>
      </c>
      <c r="L1179" s="17" t="s">
        <v>16973</v>
      </c>
      <c r="M1179" s="17" t="s">
        <v>16974</v>
      </c>
      <c r="N1179" s="17" t="s">
        <v>5191</v>
      </c>
      <c r="O1179" s="236" t="s">
        <v>5191</v>
      </c>
      <c r="P1179" s="17">
        <v>2</v>
      </c>
      <c r="Q1179" s="17">
        <v>2</v>
      </c>
      <c r="R1179" s="17" t="e">
        <v>#REF!</v>
      </c>
    </row>
    <row r="1180" spans="1:18" x14ac:dyDescent="0.45">
      <c r="A1180" s="258">
        <v>1174</v>
      </c>
      <c r="B1180" s="259" t="s">
        <v>16975</v>
      </c>
      <c r="C1180" s="263" t="s">
        <v>2265</v>
      </c>
      <c r="D1180" s="17" t="s">
        <v>4165</v>
      </c>
      <c r="E1180" s="261" t="s">
        <v>19985</v>
      </c>
      <c r="F1180" s="234" t="s">
        <v>19988</v>
      </c>
      <c r="G1180" s="262">
        <v>4</v>
      </c>
      <c r="H1180" s="17" t="s">
        <v>2987</v>
      </c>
      <c r="I1180" s="17" t="s">
        <v>5192</v>
      </c>
      <c r="J1180" s="17" t="s">
        <v>16971</v>
      </c>
      <c r="K1180" s="17" t="s">
        <v>16972</v>
      </c>
      <c r="L1180" s="17" t="s">
        <v>16975</v>
      </c>
      <c r="M1180" s="17" t="s">
        <v>5190</v>
      </c>
      <c r="N1180" s="17" t="s">
        <v>5190</v>
      </c>
      <c r="O1180" s="236" t="s">
        <v>26520</v>
      </c>
      <c r="P1180" s="17">
        <v>0</v>
      </c>
      <c r="Q1180" s="17">
        <v>0</v>
      </c>
      <c r="R1180" s="17" t="e">
        <v>#REF!</v>
      </c>
    </row>
    <row r="1181" spans="1:18" x14ac:dyDescent="0.45">
      <c r="A1181" s="258">
        <v>1175</v>
      </c>
      <c r="B1181" s="259" t="s">
        <v>16976</v>
      </c>
      <c r="C1181" s="263" t="s">
        <v>2265</v>
      </c>
      <c r="D1181" s="17" t="s">
        <v>4166</v>
      </c>
      <c r="E1181" s="261" t="s">
        <v>19984</v>
      </c>
      <c r="F1181" s="234" t="s">
        <v>19985</v>
      </c>
      <c r="G1181" s="262">
        <v>5</v>
      </c>
      <c r="H1181" s="17" t="s">
        <v>2988</v>
      </c>
      <c r="I1181" s="17" t="s">
        <v>5192</v>
      </c>
      <c r="J1181" s="17" t="s">
        <v>16971</v>
      </c>
      <c r="K1181" s="17" t="s">
        <v>16972</v>
      </c>
      <c r="L1181" s="17" t="s">
        <v>16975</v>
      </c>
      <c r="M1181" s="17" t="s">
        <v>16976</v>
      </c>
      <c r="N1181" s="17" t="s">
        <v>5191</v>
      </c>
      <c r="O1181" s="236" t="s">
        <v>5191</v>
      </c>
      <c r="P1181" s="17">
        <v>1</v>
      </c>
      <c r="Q1181" s="17">
        <v>1</v>
      </c>
      <c r="R1181" s="17" t="e">
        <v>#REF!</v>
      </c>
    </row>
    <row r="1182" spans="1:18" x14ac:dyDescent="0.45">
      <c r="A1182" s="258">
        <v>1176</v>
      </c>
      <c r="B1182" s="259" t="s">
        <v>16977</v>
      </c>
      <c r="C1182" s="263" t="s">
        <v>2266</v>
      </c>
      <c r="D1182" s="17" t="s">
        <v>4167</v>
      </c>
      <c r="E1182" s="261" t="s">
        <v>19983</v>
      </c>
      <c r="F1182" s="234" t="s">
        <v>20069</v>
      </c>
      <c r="G1182" s="262">
        <v>2</v>
      </c>
      <c r="H1182" s="17" t="s">
        <v>2985</v>
      </c>
      <c r="I1182" s="17" t="s">
        <v>5192</v>
      </c>
      <c r="J1182" s="17" t="s">
        <v>16977</v>
      </c>
      <c r="K1182" s="17" t="s">
        <v>5190</v>
      </c>
      <c r="L1182" s="17" t="s">
        <v>5190</v>
      </c>
      <c r="M1182" s="17" t="s">
        <v>5190</v>
      </c>
      <c r="N1182" s="17" t="s">
        <v>5190</v>
      </c>
      <c r="O1182" s="236" t="s">
        <v>26520</v>
      </c>
      <c r="P1182" s="17">
        <v>0</v>
      </c>
      <c r="Q1182" s="17">
        <v>0</v>
      </c>
      <c r="R1182" s="17" t="e">
        <v>#REF!</v>
      </c>
    </row>
    <row r="1183" spans="1:18" x14ac:dyDescent="0.45">
      <c r="A1183" s="258">
        <v>1177</v>
      </c>
      <c r="B1183" s="259" t="s">
        <v>16978</v>
      </c>
      <c r="C1183" s="263" t="s">
        <v>2267</v>
      </c>
      <c r="D1183" s="17" t="s">
        <v>4168</v>
      </c>
      <c r="E1183" s="261" t="s">
        <v>19982</v>
      </c>
      <c r="F1183" s="234" t="s">
        <v>19983</v>
      </c>
      <c r="G1183" s="262">
        <v>3</v>
      </c>
      <c r="H1183" s="17" t="s">
        <v>2986</v>
      </c>
      <c r="I1183" s="17" t="s">
        <v>5192</v>
      </c>
      <c r="J1183" s="17" t="s">
        <v>16977</v>
      </c>
      <c r="K1183" s="17" t="s">
        <v>16978</v>
      </c>
      <c r="L1183" s="17" t="s">
        <v>5190</v>
      </c>
      <c r="M1183" s="17" t="s">
        <v>5190</v>
      </c>
      <c r="N1183" s="17" t="s">
        <v>5190</v>
      </c>
      <c r="O1183" s="236" t="s">
        <v>26520</v>
      </c>
      <c r="P1183" s="17">
        <v>0</v>
      </c>
      <c r="Q1183" s="17">
        <v>0</v>
      </c>
      <c r="R1183" s="17" t="e">
        <v>#REF!</v>
      </c>
    </row>
    <row r="1184" spans="1:18" x14ac:dyDescent="0.45">
      <c r="A1184" s="258">
        <v>1178</v>
      </c>
      <c r="B1184" s="259" t="s">
        <v>16979</v>
      </c>
      <c r="C1184" s="263" t="s">
        <v>2268</v>
      </c>
      <c r="D1184" s="17" t="s">
        <v>4169</v>
      </c>
      <c r="E1184" s="261" t="s">
        <v>19981</v>
      </c>
      <c r="F1184" s="234" t="s">
        <v>19982</v>
      </c>
      <c r="G1184" s="262">
        <v>4</v>
      </c>
      <c r="H1184" s="17" t="s">
        <v>2987</v>
      </c>
      <c r="I1184" s="17" t="s">
        <v>5192</v>
      </c>
      <c r="J1184" s="17" t="s">
        <v>16977</v>
      </c>
      <c r="K1184" s="17" t="s">
        <v>16978</v>
      </c>
      <c r="L1184" s="17" t="s">
        <v>16979</v>
      </c>
      <c r="M1184" s="17" t="s">
        <v>5190</v>
      </c>
      <c r="N1184" s="17" t="s">
        <v>5190</v>
      </c>
      <c r="O1184" s="236" t="s">
        <v>26520</v>
      </c>
      <c r="P1184" s="17">
        <v>0</v>
      </c>
      <c r="Q1184" s="17">
        <v>0</v>
      </c>
      <c r="R1184" s="17" t="e">
        <v>#REF!</v>
      </c>
    </row>
    <row r="1185" spans="1:18" x14ac:dyDescent="0.45">
      <c r="A1185" s="258">
        <v>1179</v>
      </c>
      <c r="B1185" s="259" t="s">
        <v>16980</v>
      </c>
      <c r="C1185" s="263" t="s">
        <v>2268</v>
      </c>
      <c r="D1185" s="17" t="s">
        <v>4170</v>
      </c>
      <c r="E1185" s="261" t="s">
        <v>19980</v>
      </c>
      <c r="F1185" s="234" t="s">
        <v>19981</v>
      </c>
      <c r="G1185" s="262">
        <v>5</v>
      </c>
      <c r="H1185" s="17" t="s">
        <v>2988</v>
      </c>
      <c r="I1185" s="17" t="s">
        <v>5192</v>
      </c>
      <c r="J1185" s="17" t="s">
        <v>16977</v>
      </c>
      <c r="K1185" s="17" t="s">
        <v>16978</v>
      </c>
      <c r="L1185" s="17" t="s">
        <v>16979</v>
      </c>
      <c r="M1185" s="17" t="s">
        <v>16980</v>
      </c>
      <c r="N1185" s="17" t="s">
        <v>5191</v>
      </c>
      <c r="O1185" s="236" t="s">
        <v>5191</v>
      </c>
      <c r="P1185" s="17">
        <v>1</v>
      </c>
      <c r="Q1185" s="17">
        <v>1</v>
      </c>
      <c r="R1185" s="17" t="e">
        <v>#REF!</v>
      </c>
    </row>
    <row r="1186" spans="1:18" x14ac:dyDescent="0.45">
      <c r="A1186" s="258">
        <v>1180</v>
      </c>
      <c r="B1186" s="259" t="s">
        <v>16981</v>
      </c>
      <c r="C1186" s="263" t="s">
        <v>2269</v>
      </c>
      <c r="D1186" s="17" t="s">
        <v>4171</v>
      </c>
      <c r="E1186" s="261" t="s">
        <v>19979</v>
      </c>
      <c r="F1186" s="234" t="s">
        <v>19982</v>
      </c>
      <c r="G1186" s="262">
        <v>4</v>
      </c>
      <c r="H1186" s="17" t="s">
        <v>2987</v>
      </c>
      <c r="I1186" s="17" t="s">
        <v>5192</v>
      </c>
      <c r="J1186" s="17" t="s">
        <v>16977</v>
      </c>
      <c r="K1186" s="17" t="s">
        <v>16978</v>
      </c>
      <c r="L1186" s="17" t="s">
        <v>16981</v>
      </c>
      <c r="M1186" s="17" t="s">
        <v>5190</v>
      </c>
      <c r="N1186" s="17" t="s">
        <v>5190</v>
      </c>
      <c r="O1186" s="236" t="s">
        <v>26520</v>
      </c>
      <c r="P1186" s="17">
        <v>0</v>
      </c>
      <c r="Q1186" s="17">
        <v>0</v>
      </c>
      <c r="R1186" s="17" t="e">
        <v>#REF!</v>
      </c>
    </row>
    <row r="1187" spans="1:18" x14ac:dyDescent="0.45">
      <c r="A1187" s="258">
        <v>1181</v>
      </c>
      <c r="B1187" s="259" t="s">
        <v>16982</v>
      </c>
      <c r="C1187" s="263" t="s">
        <v>2269</v>
      </c>
      <c r="D1187" s="17" t="s">
        <v>4172</v>
      </c>
      <c r="E1187" s="261" t="s">
        <v>19978</v>
      </c>
      <c r="F1187" s="234" t="s">
        <v>19979</v>
      </c>
      <c r="G1187" s="262">
        <v>5</v>
      </c>
      <c r="H1187" s="17" t="s">
        <v>2988</v>
      </c>
      <c r="I1187" s="17" t="s">
        <v>5192</v>
      </c>
      <c r="J1187" s="17" t="s">
        <v>16977</v>
      </c>
      <c r="K1187" s="17" t="s">
        <v>16978</v>
      </c>
      <c r="L1187" s="17" t="s">
        <v>16981</v>
      </c>
      <c r="M1187" s="17" t="s">
        <v>16982</v>
      </c>
      <c r="N1187" s="17" t="s">
        <v>5191</v>
      </c>
      <c r="O1187" s="236" t="s">
        <v>5191</v>
      </c>
      <c r="P1187" s="17">
        <v>1</v>
      </c>
      <c r="Q1187" s="17">
        <v>1</v>
      </c>
      <c r="R1187" s="17" t="e">
        <v>#REF!</v>
      </c>
    </row>
    <row r="1188" spans="1:18" x14ac:dyDescent="0.45">
      <c r="A1188" s="258">
        <v>1182</v>
      </c>
      <c r="B1188" s="259" t="s">
        <v>16983</v>
      </c>
      <c r="C1188" s="263" t="s">
        <v>2270</v>
      </c>
      <c r="D1188" s="17" t="s">
        <v>4173</v>
      </c>
      <c r="E1188" s="261" t="s">
        <v>19977</v>
      </c>
      <c r="F1188" s="234" t="s">
        <v>19982</v>
      </c>
      <c r="G1188" s="262">
        <v>4</v>
      </c>
      <c r="H1188" s="17" t="s">
        <v>2987</v>
      </c>
      <c r="I1188" s="17" t="s">
        <v>5192</v>
      </c>
      <c r="J1188" s="17" t="s">
        <v>16977</v>
      </c>
      <c r="K1188" s="17" t="s">
        <v>16978</v>
      </c>
      <c r="L1188" s="17" t="s">
        <v>16983</v>
      </c>
      <c r="M1188" s="17" t="s">
        <v>5190</v>
      </c>
      <c r="N1188" s="17" t="s">
        <v>5190</v>
      </c>
      <c r="O1188" s="236" t="s">
        <v>26520</v>
      </c>
      <c r="P1188" s="17">
        <v>0</v>
      </c>
      <c r="Q1188" s="17">
        <v>0</v>
      </c>
      <c r="R1188" s="17" t="e">
        <v>#REF!</v>
      </c>
    </row>
    <row r="1189" spans="1:18" x14ac:dyDescent="0.45">
      <c r="A1189" s="258">
        <v>1183</v>
      </c>
      <c r="B1189" s="259" t="s">
        <v>16984</v>
      </c>
      <c r="C1189" s="263" t="s">
        <v>2270</v>
      </c>
      <c r="D1189" s="17" t="s">
        <v>4174</v>
      </c>
      <c r="E1189" s="261" t="s">
        <v>19976</v>
      </c>
      <c r="F1189" s="234" t="s">
        <v>19977</v>
      </c>
      <c r="G1189" s="262">
        <v>5</v>
      </c>
      <c r="H1189" s="17" t="s">
        <v>2988</v>
      </c>
      <c r="I1189" s="17" t="s">
        <v>5192</v>
      </c>
      <c r="J1189" s="17" t="s">
        <v>16977</v>
      </c>
      <c r="K1189" s="17" t="s">
        <v>16978</v>
      </c>
      <c r="L1189" s="17" t="s">
        <v>16983</v>
      </c>
      <c r="M1189" s="17" t="s">
        <v>16984</v>
      </c>
      <c r="N1189" s="17" t="s">
        <v>5191</v>
      </c>
      <c r="O1189" s="236" t="s">
        <v>5191</v>
      </c>
      <c r="P1189" s="17">
        <v>1</v>
      </c>
      <c r="Q1189" s="17">
        <v>1</v>
      </c>
      <c r="R1189" s="17" t="e">
        <v>#REF!</v>
      </c>
    </row>
    <row r="1190" spans="1:18" x14ac:dyDescent="0.45">
      <c r="A1190" s="258">
        <v>1184</v>
      </c>
      <c r="B1190" s="259" t="s">
        <v>16985</v>
      </c>
      <c r="C1190" s="263" t="s">
        <v>2271</v>
      </c>
      <c r="D1190" s="17" t="s">
        <v>4175</v>
      </c>
      <c r="E1190" s="261" t="s">
        <v>19975</v>
      </c>
      <c r="F1190" s="234" t="s">
        <v>19982</v>
      </c>
      <c r="G1190" s="262">
        <v>4</v>
      </c>
      <c r="H1190" s="17" t="s">
        <v>2987</v>
      </c>
      <c r="I1190" s="17" t="s">
        <v>5192</v>
      </c>
      <c r="J1190" s="17" t="s">
        <v>16977</v>
      </c>
      <c r="K1190" s="17" t="s">
        <v>16978</v>
      </c>
      <c r="L1190" s="17" t="s">
        <v>16985</v>
      </c>
      <c r="M1190" s="17" t="s">
        <v>5190</v>
      </c>
      <c r="N1190" s="17" t="s">
        <v>5190</v>
      </c>
      <c r="O1190" s="236" t="s">
        <v>26520</v>
      </c>
      <c r="P1190" s="17">
        <v>0</v>
      </c>
      <c r="Q1190" s="17">
        <v>0</v>
      </c>
      <c r="R1190" s="17" t="e">
        <v>#REF!</v>
      </c>
    </row>
    <row r="1191" spans="1:18" x14ac:dyDescent="0.45">
      <c r="A1191" s="258">
        <v>1185</v>
      </c>
      <c r="B1191" s="259" t="s">
        <v>16986</v>
      </c>
      <c r="C1191" s="263" t="s">
        <v>2271</v>
      </c>
      <c r="D1191" s="17" t="s">
        <v>4176</v>
      </c>
      <c r="E1191" s="261" t="s">
        <v>19974</v>
      </c>
      <c r="F1191" s="234" t="s">
        <v>19975</v>
      </c>
      <c r="G1191" s="262">
        <v>5</v>
      </c>
      <c r="H1191" s="17" t="s">
        <v>2988</v>
      </c>
      <c r="I1191" s="17" t="s">
        <v>5192</v>
      </c>
      <c r="J1191" s="17" t="s">
        <v>16977</v>
      </c>
      <c r="K1191" s="17" t="s">
        <v>16978</v>
      </c>
      <c r="L1191" s="17" t="s">
        <v>16985</v>
      </c>
      <c r="M1191" s="17" t="s">
        <v>16986</v>
      </c>
      <c r="N1191" s="17" t="s">
        <v>5191</v>
      </c>
      <c r="O1191" s="236" t="s">
        <v>5191</v>
      </c>
      <c r="P1191" s="17">
        <v>1</v>
      </c>
      <c r="Q1191" s="17">
        <v>1</v>
      </c>
      <c r="R1191" s="17" t="e">
        <v>#REF!</v>
      </c>
    </row>
    <row r="1192" spans="1:18" x14ac:dyDescent="0.45">
      <c r="A1192" s="258">
        <v>1186</v>
      </c>
      <c r="B1192" s="259" t="s">
        <v>16987</v>
      </c>
      <c r="C1192" s="263" t="s">
        <v>2272</v>
      </c>
      <c r="D1192" s="17" t="s">
        <v>4177</v>
      </c>
      <c r="E1192" s="261" t="s">
        <v>19973</v>
      </c>
      <c r="F1192" s="234" t="s">
        <v>19982</v>
      </c>
      <c r="G1192" s="262">
        <v>4</v>
      </c>
      <c r="H1192" s="17" t="s">
        <v>2987</v>
      </c>
      <c r="I1192" s="17" t="s">
        <v>5192</v>
      </c>
      <c r="J1192" s="17" t="s">
        <v>16977</v>
      </c>
      <c r="K1192" s="17" t="s">
        <v>16978</v>
      </c>
      <c r="L1192" s="17" t="s">
        <v>16987</v>
      </c>
      <c r="M1192" s="17" t="s">
        <v>5190</v>
      </c>
      <c r="N1192" s="17" t="s">
        <v>5190</v>
      </c>
      <c r="O1192" s="236" t="s">
        <v>26520</v>
      </c>
      <c r="P1192" s="17">
        <v>0</v>
      </c>
      <c r="Q1192" s="17">
        <v>0</v>
      </c>
      <c r="R1192" s="17" t="e">
        <v>#REF!</v>
      </c>
    </row>
    <row r="1193" spans="1:18" x14ac:dyDescent="0.45">
      <c r="A1193" s="258">
        <v>1187</v>
      </c>
      <c r="B1193" s="259" t="s">
        <v>16988</v>
      </c>
      <c r="C1193" s="263" t="s">
        <v>2272</v>
      </c>
      <c r="D1193" s="17" t="s">
        <v>4178</v>
      </c>
      <c r="E1193" s="261" t="s">
        <v>19972</v>
      </c>
      <c r="F1193" s="234" t="s">
        <v>19973</v>
      </c>
      <c r="G1193" s="262">
        <v>5</v>
      </c>
      <c r="H1193" s="17" t="s">
        <v>2988</v>
      </c>
      <c r="I1193" s="17" t="s">
        <v>5192</v>
      </c>
      <c r="J1193" s="17" t="s">
        <v>16977</v>
      </c>
      <c r="K1193" s="17" t="s">
        <v>16978</v>
      </c>
      <c r="L1193" s="17" t="s">
        <v>16987</v>
      </c>
      <c r="M1193" s="17" t="s">
        <v>16988</v>
      </c>
      <c r="N1193" s="17" t="s">
        <v>5191</v>
      </c>
      <c r="O1193" s="236" t="s">
        <v>5191</v>
      </c>
      <c r="P1193" s="17">
        <v>2</v>
      </c>
      <c r="Q1193" s="17">
        <v>2</v>
      </c>
      <c r="R1193" s="17" t="e">
        <v>#REF!</v>
      </c>
    </row>
    <row r="1194" spans="1:18" x14ac:dyDescent="0.45">
      <c r="A1194" s="258">
        <v>1188</v>
      </c>
      <c r="B1194" s="259" t="s">
        <v>16989</v>
      </c>
      <c r="C1194" s="263" t="s">
        <v>2273</v>
      </c>
      <c r="D1194" s="17" t="s">
        <v>4179</v>
      </c>
      <c r="E1194" s="261" t="s">
        <v>19971</v>
      </c>
      <c r="F1194" s="234" t="s">
        <v>19982</v>
      </c>
      <c r="G1194" s="262">
        <v>4</v>
      </c>
      <c r="H1194" s="17" t="s">
        <v>2987</v>
      </c>
      <c r="I1194" s="17" t="s">
        <v>5192</v>
      </c>
      <c r="J1194" s="17" t="s">
        <v>16977</v>
      </c>
      <c r="K1194" s="17" t="s">
        <v>16978</v>
      </c>
      <c r="L1194" s="17" t="s">
        <v>16989</v>
      </c>
      <c r="M1194" s="17" t="s">
        <v>5190</v>
      </c>
      <c r="N1194" s="17" t="s">
        <v>5190</v>
      </c>
      <c r="O1194" s="236" t="s">
        <v>26520</v>
      </c>
      <c r="P1194" s="17">
        <v>0</v>
      </c>
      <c r="Q1194" s="17">
        <v>0</v>
      </c>
      <c r="R1194" s="17" t="e">
        <v>#REF!</v>
      </c>
    </row>
    <row r="1195" spans="1:18" x14ac:dyDescent="0.45">
      <c r="A1195" s="258">
        <v>1189</v>
      </c>
      <c r="B1195" s="259" t="s">
        <v>16990</v>
      </c>
      <c r="C1195" s="263" t="s">
        <v>2273</v>
      </c>
      <c r="D1195" s="17" t="s">
        <v>4180</v>
      </c>
      <c r="E1195" s="261" t="s">
        <v>19970</v>
      </c>
      <c r="F1195" s="234" t="s">
        <v>19971</v>
      </c>
      <c r="G1195" s="262">
        <v>5</v>
      </c>
      <c r="H1195" s="17" t="s">
        <v>2988</v>
      </c>
      <c r="I1195" s="17" t="s">
        <v>5192</v>
      </c>
      <c r="J1195" s="17" t="s">
        <v>16977</v>
      </c>
      <c r="K1195" s="17" t="s">
        <v>16978</v>
      </c>
      <c r="L1195" s="17" t="s">
        <v>16989</v>
      </c>
      <c r="M1195" s="17" t="s">
        <v>16990</v>
      </c>
      <c r="N1195" s="17" t="s">
        <v>5191</v>
      </c>
      <c r="O1195" s="236" t="s">
        <v>5191</v>
      </c>
      <c r="P1195" s="17">
        <v>1</v>
      </c>
      <c r="Q1195" s="17">
        <v>1</v>
      </c>
      <c r="R1195" s="17" t="e">
        <v>#REF!</v>
      </c>
    </row>
    <row r="1196" spans="1:18" x14ac:dyDescent="0.45">
      <c r="A1196" s="258">
        <v>1190</v>
      </c>
      <c r="B1196" s="259" t="s">
        <v>16991</v>
      </c>
      <c r="C1196" s="263" t="s">
        <v>2274</v>
      </c>
      <c r="D1196" s="17" t="s">
        <v>4181</v>
      </c>
      <c r="E1196" s="261" t="s">
        <v>19969</v>
      </c>
      <c r="F1196" s="234" t="s">
        <v>19983</v>
      </c>
      <c r="G1196" s="262">
        <v>3</v>
      </c>
      <c r="H1196" s="17" t="s">
        <v>2986</v>
      </c>
      <c r="I1196" s="17" t="s">
        <v>5192</v>
      </c>
      <c r="J1196" s="17" t="s">
        <v>16977</v>
      </c>
      <c r="K1196" s="17" t="s">
        <v>16991</v>
      </c>
      <c r="L1196" s="17" t="s">
        <v>5190</v>
      </c>
      <c r="M1196" s="17" t="s">
        <v>5190</v>
      </c>
      <c r="N1196" s="17" t="s">
        <v>5190</v>
      </c>
      <c r="O1196" s="236" t="s">
        <v>26520</v>
      </c>
      <c r="P1196" s="17">
        <v>0</v>
      </c>
      <c r="Q1196" s="17">
        <v>0</v>
      </c>
      <c r="R1196" s="17" t="e">
        <v>#REF!</v>
      </c>
    </row>
    <row r="1197" spans="1:18" x14ac:dyDescent="0.45">
      <c r="A1197" s="258">
        <v>1191</v>
      </c>
      <c r="B1197" s="259" t="s">
        <v>16992</v>
      </c>
      <c r="C1197" s="263" t="s">
        <v>2274</v>
      </c>
      <c r="D1197" s="17" t="s">
        <v>4182</v>
      </c>
      <c r="E1197" s="261" t="s">
        <v>19968</v>
      </c>
      <c r="F1197" s="234" t="s">
        <v>19969</v>
      </c>
      <c r="G1197" s="262">
        <v>4</v>
      </c>
      <c r="H1197" s="17" t="s">
        <v>2987</v>
      </c>
      <c r="I1197" s="17" t="s">
        <v>5192</v>
      </c>
      <c r="J1197" s="17" t="s">
        <v>16977</v>
      </c>
      <c r="K1197" s="17" t="s">
        <v>16991</v>
      </c>
      <c r="L1197" s="17" t="s">
        <v>16992</v>
      </c>
      <c r="M1197" s="17" t="s">
        <v>5190</v>
      </c>
      <c r="N1197" s="17" t="s">
        <v>5190</v>
      </c>
      <c r="O1197" s="236" t="s">
        <v>26520</v>
      </c>
      <c r="P1197" s="17">
        <v>0</v>
      </c>
      <c r="Q1197" s="17">
        <v>0</v>
      </c>
      <c r="R1197" s="17" t="e">
        <v>#REF!</v>
      </c>
    </row>
    <row r="1198" spans="1:18" x14ac:dyDescent="0.45">
      <c r="A1198" s="258">
        <v>1192</v>
      </c>
      <c r="B1198" s="259" t="s">
        <v>16993</v>
      </c>
      <c r="C1198" s="263" t="s">
        <v>2274</v>
      </c>
      <c r="D1198" s="17" t="s">
        <v>4183</v>
      </c>
      <c r="E1198" s="261" t="s">
        <v>19967</v>
      </c>
      <c r="F1198" s="234" t="s">
        <v>19968</v>
      </c>
      <c r="G1198" s="262">
        <v>5</v>
      </c>
      <c r="H1198" s="17" t="s">
        <v>2988</v>
      </c>
      <c r="I1198" s="17" t="s">
        <v>5192</v>
      </c>
      <c r="J1198" s="17" t="s">
        <v>16977</v>
      </c>
      <c r="K1198" s="17" t="s">
        <v>16991</v>
      </c>
      <c r="L1198" s="17" t="s">
        <v>16992</v>
      </c>
      <c r="M1198" s="17" t="s">
        <v>16993</v>
      </c>
      <c r="N1198" s="17" t="s">
        <v>5191</v>
      </c>
      <c r="O1198" s="236" t="s">
        <v>5191</v>
      </c>
      <c r="P1198" s="17">
        <v>1</v>
      </c>
      <c r="Q1198" s="17">
        <v>1</v>
      </c>
      <c r="R1198" s="17" t="e">
        <v>#REF!</v>
      </c>
    </row>
    <row r="1199" spans="1:18" x14ac:dyDescent="0.45">
      <c r="A1199" s="258">
        <v>1193</v>
      </c>
      <c r="B1199" s="259" t="s">
        <v>16994</v>
      </c>
      <c r="C1199" s="263" t="s">
        <v>2275</v>
      </c>
      <c r="D1199" s="17" t="s">
        <v>4184</v>
      </c>
      <c r="E1199" s="261" t="s">
        <v>19966</v>
      </c>
      <c r="F1199" s="234" t="s">
        <v>19983</v>
      </c>
      <c r="G1199" s="262">
        <v>3</v>
      </c>
      <c r="H1199" s="17" t="s">
        <v>2986</v>
      </c>
      <c r="I1199" s="17" t="s">
        <v>5192</v>
      </c>
      <c r="J1199" s="17" t="s">
        <v>16977</v>
      </c>
      <c r="K1199" s="17" t="s">
        <v>16994</v>
      </c>
      <c r="L1199" s="17" t="s">
        <v>5190</v>
      </c>
      <c r="M1199" s="17" t="s">
        <v>5190</v>
      </c>
      <c r="N1199" s="17" t="s">
        <v>5190</v>
      </c>
      <c r="O1199" s="236" t="s">
        <v>26520</v>
      </c>
      <c r="P1199" s="17">
        <v>0</v>
      </c>
      <c r="Q1199" s="17">
        <v>0</v>
      </c>
      <c r="R1199" s="17" t="e">
        <v>#REF!</v>
      </c>
    </row>
    <row r="1200" spans="1:18" x14ac:dyDescent="0.45">
      <c r="A1200" s="258">
        <v>1194</v>
      </c>
      <c r="B1200" s="259" t="s">
        <v>16995</v>
      </c>
      <c r="C1200" s="263" t="s">
        <v>2276</v>
      </c>
      <c r="D1200" s="17" t="s">
        <v>4185</v>
      </c>
      <c r="E1200" s="261" t="s">
        <v>19965</v>
      </c>
      <c r="F1200" s="234" t="s">
        <v>19966</v>
      </c>
      <c r="G1200" s="262">
        <v>4</v>
      </c>
      <c r="H1200" s="17" t="s">
        <v>2987</v>
      </c>
      <c r="I1200" s="17" t="s">
        <v>5192</v>
      </c>
      <c r="J1200" s="17" t="s">
        <v>16977</v>
      </c>
      <c r="K1200" s="17" t="s">
        <v>16994</v>
      </c>
      <c r="L1200" s="17" t="s">
        <v>16995</v>
      </c>
      <c r="M1200" s="17" t="s">
        <v>5190</v>
      </c>
      <c r="N1200" s="17" t="s">
        <v>5190</v>
      </c>
      <c r="O1200" s="236" t="s">
        <v>26520</v>
      </c>
      <c r="P1200" s="17">
        <v>0</v>
      </c>
      <c r="Q1200" s="17">
        <v>0</v>
      </c>
      <c r="R1200" s="17" t="e">
        <v>#REF!</v>
      </c>
    </row>
    <row r="1201" spans="1:18" x14ac:dyDescent="0.45">
      <c r="A1201" s="258">
        <v>1195</v>
      </c>
      <c r="B1201" s="259" t="s">
        <v>16996</v>
      </c>
      <c r="C1201" s="263" t="s">
        <v>2276</v>
      </c>
      <c r="D1201" s="17" t="s">
        <v>4186</v>
      </c>
      <c r="E1201" s="261" t="s">
        <v>19964</v>
      </c>
      <c r="F1201" s="234" t="s">
        <v>19965</v>
      </c>
      <c r="G1201" s="262">
        <v>5</v>
      </c>
      <c r="H1201" s="17" t="s">
        <v>2988</v>
      </c>
      <c r="I1201" s="17" t="s">
        <v>5192</v>
      </c>
      <c r="J1201" s="17" t="s">
        <v>16977</v>
      </c>
      <c r="K1201" s="17" t="s">
        <v>16994</v>
      </c>
      <c r="L1201" s="17" t="s">
        <v>16995</v>
      </c>
      <c r="M1201" s="17" t="s">
        <v>16996</v>
      </c>
      <c r="N1201" s="17" t="s">
        <v>5191</v>
      </c>
      <c r="O1201" s="236" t="s">
        <v>5191</v>
      </c>
      <c r="P1201" s="17">
        <v>2</v>
      </c>
      <c r="Q1201" s="17">
        <v>2</v>
      </c>
      <c r="R1201" s="17" t="e">
        <v>#REF!</v>
      </c>
    </row>
    <row r="1202" spans="1:18" x14ac:dyDescent="0.45">
      <c r="A1202" s="258">
        <v>1196</v>
      </c>
      <c r="B1202" s="259" t="s">
        <v>16997</v>
      </c>
      <c r="C1202" s="263" t="s">
        <v>2277</v>
      </c>
      <c r="D1202" s="17" t="s">
        <v>4187</v>
      </c>
      <c r="E1202" s="261" t="s">
        <v>19963</v>
      </c>
      <c r="F1202" s="234" t="s">
        <v>19966</v>
      </c>
      <c r="G1202" s="262">
        <v>4</v>
      </c>
      <c r="H1202" s="17" t="s">
        <v>2987</v>
      </c>
      <c r="I1202" s="17" t="s">
        <v>5192</v>
      </c>
      <c r="J1202" s="17" t="s">
        <v>16977</v>
      </c>
      <c r="K1202" s="17" t="s">
        <v>16994</v>
      </c>
      <c r="L1202" s="17" t="s">
        <v>16997</v>
      </c>
      <c r="M1202" s="17" t="s">
        <v>5190</v>
      </c>
      <c r="N1202" s="17" t="s">
        <v>5190</v>
      </c>
      <c r="O1202" s="236" t="s">
        <v>26520</v>
      </c>
      <c r="P1202" s="17">
        <v>0</v>
      </c>
      <c r="Q1202" s="17">
        <v>0</v>
      </c>
      <c r="R1202" s="17" t="e">
        <v>#REF!</v>
      </c>
    </row>
    <row r="1203" spans="1:18" x14ac:dyDescent="0.45">
      <c r="A1203" s="258">
        <v>1197</v>
      </c>
      <c r="B1203" s="259" t="s">
        <v>16998</v>
      </c>
      <c r="C1203" s="263" t="s">
        <v>2277</v>
      </c>
      <c r="D1203" s="17" t="s">
        <v>4188</v>
      </c>
      <c r="E1203" s="261" t="s">
        <v>19962</v>
      </c>
      <c r="F1203" s="234" t="s">
        <v>19963</v>
      </c>
      <c r="G1203" s="262">
        <v>5</v>
      </c>
      <c r="H1203" s="17" t="s">
        <v>2988</v>
      </c>
      <c r="I1203" s="17" t="s">
        <v>5192</v>
      </c>
      <c r="J1203" s="17" t="s">
        <v>16977</v>
      </c>
      <c r="K1203" s="17" t="s">
        <v>16994</v>
      </c>
      <c r="L1203" s="17" t="s">
        <v>16997</v>
      </c>
      <c r="M1203" s="17" t="s">
        <v>16998</v>
      </c>
      <c r="N1203" s="17" t="s">
        <v>5191</v>
      </c>
      <c r="O1203" s="236" t="s">
        <v>5191</v>
      </c>
      <c r="P1203" s="17">
        <v>2</v>
      </c>
      <c r="Q1203" s="17">
        <v>2</v>
      </c>
      <c r="R1203" s="17" t="e">
        <v>#REF!</v>
      </c>
    </row>
    <row r="1204" spans="1:18" x14ac:dyDescent="0.45">
      <c r="A1204" s="258">
        <v>1198</v>
      </c>
      <c r="B1204" s="259" t="s">
        <v>658</v>
      </c>
      <c r="C1204" s="263" t="s">
        <v>2278</v>
      </c>
      <c r="D1204" s="17" t="s">
        <v>4189</v>
      </c>
      <c r="E1204" s="261" t="s">
        <v>19961</v>
      </c>
      <c r="F1204" s="234" t="s">
        <v>20068</v>
      </c>
      <c r="G1204" s="262">
        <v>2</v>
      </c>
      <c r="H1204" s="17" t="s">
        <v>2985</v>
      </c>
      <c r="I1204" s="17" t="s">
        <v>656</v>
      </c>
      <c r="J1204" s="17" t="s">
        <v>658</v>
      </c>
      <c r="K1204" s="17" t="s">
        <v>5190</v>
      </c>
      <c r="L1204" s="17" t="s">
        <v>5190</v>
      </c>
      <c r="M1204" s="17" t="s">
        <v>5190</v>
      </c>
      <c r="N1204" s="17" t="s">
        <v>5190</v>
      </c>
      <c r="O1204" s="236" t="s">
        <v>26520</v>
      </c>
      <c r="P1204" s="17">
        <v>0</v>
      </c>
      <c r="Q1204" s="17">
        <v>0</v>
      </c>
      <c r="R1204" s="17" t="e">
        <v>#REF!</v>
      </c>
    </row>
    <row r="1205" spans="1:18" x14ac:dyDescent="0.45">
      <c r="A1205" s="258">
        <v>1199</v>
      </c>
      <c r="B1205" s="259" t="s">
        <v>16999</v>
      </c>
      <c r="C1205" s="263" t="s">
        <v>2279</v>
      </c>
      <c r="D1205" s="17" t="s">
        <v>4190</v>
      </c>
      <c r="E1205" s="261" t="s">
        <v>19960</v>
      </c>
      <c r="F1205" s="234" t="s">
        <v>19961</v>
      </c>
      <c r="G1205" s="262">
        <v>3</v>
      </c>
      <c r="H1205" s="17" t="s">
        <v>2986</v>
      </c>
      <c r="I1205" s="17" t="s">
        <v>656</v>
      </c>
      <c r="J1205" s="17" t="s">
        <v>658</v>
      </c>
      <c r="K1205" s="17" t="s">
        <v>16999</v>
      </c>
      <c r="L1205" s="17" t="s">
        <v>5190</v>
      </c>
      <c r="M1205" s="17" t="s">
        <v>5190</v>
      </c>
      <c r="N1205" s="17" t="s">
        <v>5190</v>
      </c>
      <c r="O1205" s="236" t="s">
        <v>26520</v>
      </c>
      <c r="P1205" s="17">
        <v>0</v>
      </c>
      <c r="Q1205" s="17">
        <v>0</v>
      </c>
      <c r="R1205" s="17" t="e">
        <v>#REF!</v>
      </c>
    </row>
    <row r="1206" spans="1:18" x14ac:dyDescent="0.45">
      <c r="A1206" s="258">
        <v>1200</v>
      </c>
      <c r="B1206" s="259" t="s">
        <v>17000</v>
      </c>
      <c r="C1206" s="263" t="s">
        <v>2280</v>
      </c>
      <c r="D1206" s="17" t="s">
        <v>4191</v>
      </c>
      <c r="E1206" s="261" t="s">
        <v>19959</v>
      </c>
      <c r="F1206" s="234" t="s">
        <v>19960</v>
      </c>
      <c r="G1206" s="262">
        <v>4</v>
      </c>
      <c r="H1206" s="17" t="s">
        <v>2987</v>
      </c>
      <c r="I1206" s="17" t="s">
        <v>656</v>
      </c>
      <c r="J1206" s="17" t="s">
        <v>658</v>
      </c>
      <c r="K1206" s="17" t="s">
        <v>16999</v>
      </c>
      <c r="L1206" s="17" t="s">
        <v>17000</v>
      </c>
      <c r="M1206" s="17" t="s">
        <v>5190</v>
      </c>
      <c r="N1206" s="17" t="s">
        <v>5190</v>
      </c>
      <c r="O1206" s="236" t="s">
        <v>26520</v>
      </c>
      <c r="P1206" s="17">
        <v>0</v>
      </c>
      <c r="Q1206" s="17">
        <v>0</v>
      </c>
      <c r="R1206" s="17" t="e">
        <v>#REF!</v>
      </c>
    </row>
    <row r="1207" spans="1:18" x14ac:dyDescent="0.45">
      <c r="A1207" s="258">
        <v>1201</v>
      </c>
      <c r="B1207" s="259" t="s">
        <v>17001</v>
      </c>
      <c r="C1207" s="263" t="s">
        <v>2280</v>
      </c>
      <c r="D1207" s="17" t="s">
        <v>4192</v>
      </c>
      <c r="E1207" s="261" t="s">
        <v>19958</v>
      </c>
      <c r="F1207" s="234" t="s">
        <v>19959</v>
      </c>
      <c r="G1207" s="262">
        <v>5</v>
      </c>
      <c r="H1207" s="17" t="s">
        <v>2988</v>
      </c>
      <c r="I1207" s="17" t="s">
        <v>656</v>
      </c>
      <c r="J1207" s="17" t="s">
        <v>658</v>
      </c>
      <c r="K1207" s="17" t="s">
        <v>16999</v>
      </c>
      <c r="L1207" s="17" t="s">
        <v>17000</v>
      </c>
      <c r="M1207" s="17" t="s">
        <v>17001</v>
      </c>
      <c r="N1207" s="17" t="s">
        <v>5191</v>
      </c>
      <c r="O1207" s="236" t="s">
        <v>5191</v>
      </c>
      <c r="P1207" s="17">
        <v>2</v>
      </c>
      <c r="Q1207" s="17">
        <v>2</v>
      </c>
      <c r="R1207" s="17" t="e">
        <v>#REF!</v>
      </c>
    </row>
    <row r="1208" spans="1:18" x14ac:dyDescent="0.45">
      <c r="A1208" s="258">
        <v>1202</v>
      </c>
      <c r="B1208" s="259" t="s">
        <v>17002</v>
      </c>
      <c r="C1208" s="263" t="s">
        <v>2281</v>
      </c>
      <c r="D1208" s="17" t="s">
        <v>4193</v>
      </c>
      <c r="E1208" s="261" t="s">
        <v>19957</v>
      </c>
      <c r="F1208" s="234" t="s">
        <v>19960</v>
      </c>
      <c r="G1208" s="262">
        <v>4</v>
      </c>
      <c r="H1208" s="17" t="s">
        <v>2987</v>
      </c>
      <c r="I1208" s="17" t="s">
        <v>656</v>
      </c>
      <c r="J1208" s="17" t="s">
        <v>658</v>
      </c>
      <c r="K1208" s="17" t="s">
        <v>16999</v>
      </c>
      <c r="L1208" s="17" t="s">
        <v>17002</v>
      </c>
      <c r="M1208" s="17" t="s">
        <v>5190</v>
      </c>
      <c r="N1208" s="17" t="s">
        <v>5190</v>
      </c>
      <c r="O1208" s="236" t="s">
        <v>26520</v>
      </c>
      <c r="P1208" s="17">
        <v>0</v>
      </c>
      <c r="Q1208" s="17">
        <v>0</v>
      </c>
      <c r="R1208" s="17" t="e">
        <v>#REF!</v>
      </c>
    </row>
    <row r="1209" spans="1:18" x14ac:dyDescent="0.45">
      <c r="A1209" s="258">
        <v>1203</v>
      </c>
      <c r="B1209" s="259" t="s">
        <v>17003</v>
      </c>
      <c r="C1209" s="263" t="s">
        <v>2281</v>
      </c>
      <c r="D1209" s="17" t="s">
        <v>4194</v>
      </c>
      <c r="E1209" s="261" t="s">
        <v>19956</v>
      </c>
      <c r="F1209" s="234" t="s">
        <v>19957</v>
      </c>
      <c r="G1209" s="262">
        <v>5</v>
      </c>
      <c r="H1209" s="17" t="s">
        <v>2988</v>
      </c>
      <c r="I1209" s="17" t="s">
        <v>656</v>
      </c>
      <c r="J1209" s="17" t="s">
        <v>658</v>
      </c>
      <c r="K1209" s="17" t="s">
        <v>16999</v>
      </c>
      <c r="L1209" s="17" t="s">
        <v>17002</v>
      </c>
      <c r="M1209" s="17" t="s">
        <v>17003</v>
      </c>
      <c r="N1209" s="17" t="s">
        <v>5191</v>
      </c>
      <c r="O1209" s="236" t="s">
        <v>5191</v>
      </c>
      <c r="P1209" s="17">
        <v>1</v>
      </c>
      <c r="Q1209" s="17">
        <v>1</v>
      </c>
      <c r="R1209" s="17" t="e">
        <v>#REF!</v>
      </c>
    </row>
    <row r="1210" spans="1:18" x14ac:dyDescent="0.45">
      <c r="A1210" s="258">
        <v>1204</v>
      </c>
      <c r="B1210" s="259" t="s">
        <v>17004</v>
      </c>
      <c r="C1210" s="263" t="s">
        <v>2282</v>
      </c>
      <c r="D1210" s="17" t="s">
        <v>4195</v>
      </c>
      <c r="E1210" s="261" t="s">
        <v>19955</v>
      </c>
      <c r="F1210" s="234" t="s">
        <v>19960</v>
      </c>
      <c r="G1210" s="262">
        <v>4</v>
      </c>
      <c r="H1210" s="17" t="s">
        <v>2987</v>
      </c>
      <c r="I1210" s="17" t="s">
        <v>656</v>
      </c>
      <c r="J1210" s="17" t="s">
        <v>658</v>
      </c>
      <c r="K1210" s="17" t="s">
        <v>16999</v>
      </c>
      <c r="L1210" s="17" t="s">
        <v>17004</v>
      </c>
      <c r="M1210" s="17" t="s">
        <v>5190</v>
      </c>
      <c r="N1210" s="17" t="s">
        <v>5190</v>
      </c>
      <c r="O1210" s="236" t="s">
        <v>26520</v>
      </c>
      <c r="P1210" s="17">
        <v>0</v>
      </c>
      <c r="Q1210" s="17">
        <v>0</v>
      </c>
      <c r="R1210" s="17" t="e">
        <v>#REF!</v>
      </c>
    </row>
    <row r="1211" spans="1:18" x14ac:dyDescent="0.45">
      <c r="A1211" s="258">
        <v>1205</v>
      </c>
      <c r="B1211" s="259" t="s">
        <v>17005</v>
      </c>
      <c r="C1211" s="263" t="s">
        <v>2282</v>
      </c>
      <c r="D1211" s="17" t="s">
        <v>4196</v>
      </c>
      <c r="E1211" s="261" t="s">
        <v>19954</v>
      </c>
      <c r="F1211" s="234" t="s">
        <v>19955</v>
      </c>
      <c r="G1211" s="262">
        <v>5</v>
      </c>
      <c r="H1211" s="17" t="s">
        <v>2988</v>
      </c>
      <c r="I1211" s="17" t="s">
        <v>656</v>
      </c>
      <c r="J1211" s="17" t="s">
        <v>658</v>
      </c>
      <c r="K1211" s="17" t="s">
        <v>16999</v>
      </c>
      <c r="L1211" s="17" t="s">
        <v>17004</v>
      </c>
      <c r="M1211" s="17" t="s">
        <v>17005</v>
      </c>
      <c r="N1211" s="17" t="s">
        <v>5191</v>
      </c>
      <c r="O1211" s="236" t="s">
        <v>5191</v>
      </c>
      <c r="P1211" s="17">
        <v>1</v>
      </c>
      <c r="Q1211" s="17">
        <v>1</v>
      </c>
      <c r="R1211" s="17" t="e">
        <v>#REF!</v>
      </c>
    </row>
    <row r="1212" spans="1:18" x14ac:dyDescent="0.45">
      <c r="A1212" s="258">
        <v>1206</v>
      </c>
      <c r="B1212" s="259" t="s">
        <v>17006</v>
      </c>
      <c r="C1212" s="263" t="s">
        <v>2283</v>
      </c>
      <c r="D1212" s="17" t="s">
        <v>4197</v>
      </c>
      <c r="E1212" s="261" t="s">
        <v>19953</v>
      </c>
      <c r="F1212" s="234" t="s">
        <v>19960</v>
      </c>
      <c r="G1212" s="262">
        <v>4</v>
      </c>
      <c r="H1212" s="17" t="s">
        <v>2987</v>
      </c>
      <c r="I1212" s="17" t="s">
        <v>656</v>
      </c>
      <c r="J1212" s="17" t="s">
        <v>658</v>
      </c>
      <c r="K1212" s="17" t="s">
        <v>16999</v>
      </c>
      <c r="L1212" s="17" t="s">
        <v>17006</v>
      </c>
      <c r="M1212" s="17" t="s">
        <v>5190</v>
      </c>
      <c r="N1212" s="17" t="s">
        <v>5190</v>
      </c>
      <c r="O1212" s="236" t="s">
        <v>26520</v>
      </c>
      <c r="P1212" s="17">
        <v>0</v>
      </c>
      <c r="Q1212" s="17">
        <v>0</v>
      </c>
      <c r="R1212" s="17" t="e">
        <v>#REF!</v>
      </c>
    </row>
    <row r="1213" spans="1:18" x14ac:dyDescent="0.45">
      <c r="A1213" s="258">
        <v>1207</v>
      </c>
      <c r="B1213" s="259" t="s">
        <v>17007</v>
      </c>
      <c r="C1213" s="263" t="s">
        <v>2283</v>
      </c>
      <c r="D1213" s="17" t="s">
        <v>4198</v>
      </c>
      <c r="E1213" s="261" t="s">
        <v>19952</v>
      </c>
      <c r="F1213" s="234" t="s">
        <v>19953</v>
      </c>
      <c r="G1213" s="262">
        <v>5</v>
      </c>
      <c r="H1213" s="17" t="s">
        <v>2988</v>
      </c>
      <c r="I1213" s="17" t="s">
        <v>656</v>
      </c>
      <c r="J1213" s="17" t="s">
        <v>658</v>
      </c>
      <c r="K1213" s="17" t="s">
        <v>16999</v>
      </c>
      <c r="L1213" s="17" t="s">
        <v>17006</v>
      </c>
      <c r="M1213" s="17" t="s">
        <v>17007</v>
      </c>
      <c r="N1213" s="17" t="s">
        <v>5191</v>
      </c>
      <c r="O1213" s="236" t="s">
        <v>5191</v>
      </c>
      <c r="P1213" s="17">
        <v>2</v>
      </c>
      <c r="Q1213" s="17">
        <v>2</v>
      </c>
      <c r="R1213" s="17" t="e">
        <v>#REF!</v>
      </c>
    </row>
    <row r="1214" spans="1:18" x14ac:dyDescent="0.45">
      <c r="A1214" s="258">
        <v>1208</v>
      </c>
      <c r="B1214" s="259" t="s">
        <v>17008</v>
      </c>
      <c r="C1214" s="263" t="s">
        <v>2284</v>
      </c>
      <c r="D1214" s="17" t="s">
        <v>4199</v>
      </c>
      <c r="E1214" s="261" t="s">
        <v>19951</v>
      </c>
      <c r="F1214" s="234" t="s">
        <v>19961</v>
      </c>
      <c r="G1214" s="262">
        <v>3</v>
      </c>
      <c r="H1214" s="17" t="s">
        <v>2986</v>
      </c>
      <c r="I1214" s="17" t="s">
        <v>656</v>
      </c>
      <c r="J1214" s="17" t="s">
        <v>658</v>
      </c>
      <c r="K1214" s="17" t="s">
        <v>17008</v>
      </c>
      <c r="L1214" s="17" t="s">
        <v>5190</v>
      </c>
      <c r="M1214" s="17" t="s">
        <v>5190</v>
      </c>
      <c r="N1214" s="17" t="s">
        <v>5190</v>
      </c>
      <c r="O1214" s="236" t="s">
        <v>26520</v>
      </c>
      <c r="P1214" s="17">
        <v>0</v>
      </c>
      <c r="Q1214" s="17">
        <v>0</v>
      </c>
      <c r="R1214" s="17" t="e">
        <v>#REF!</v>
      </c>
    </row>
    <row r="1215" spans="1:18" x14ac:dyDescent="0.45">
      <c r="A1215" s="258">
        <v>1209</v>
      </c>
      <c r="B1215" s="259" t="s">
        <v>17009</v>
      </c>
      <c r="C1215" s="263" t="s">
        <v>2284</v>
      </c>
      <c r="D1215" s="17" t="s">
        <v>4200</v>
      </c>
      <c r="E1215" s="261" t="s">
        <v>19950</v>
      </c>
      <c r="F1215" s="234" t="s">
        <v>19951</v>
      </c>
      <c r="G1215" s="262">
        <v>4</v>
      </c>
      <c r="H1215" s="17" t="s">
        <v>2987</v>
      </c>
      <c r="I1215" s="17" t="s">
        <v>656</v>
      </c>
      <c r="J1215" s="17" t="s">
        <v>658</v>
      </c>
      <c r="K1215" s="17" t="s">
        <v>17008</v>
      </c>
      <c r="L1215" s="17" t="s">
        <v>17009</v>
      </c>
      <c r="M1215" s="17" t="s">
        <v>5190</v>
      </c>
      <c r="N1215" s="17" t="s">
        <v>5190</v>
      </c>
      <c r="O1215" s="236" t="s">
        <v>26520</v>
      </c>
      <c r="P1215" s="17">
        <v>0</v>
      </c>
      <c r="Q1215" s="17">
        <v>0</v>
      </c>
      <c r="R1215" s="17" t="e">
        <v>#REF!</v>
      </c>
    </row>
    <row r="1216" spans="1:18" x14ac:dyDescent="0.45">
      <c r="A1216" s="258">
        <v>1210</v>
      </c>
      <c r="B1216" s="259" t="s">
        <v>17010</v>
      </c>
      <c r="C1216" s="263" t="s">
        <v>2285</v>
      </c>
      <c r="D1216" s="17" t="s">
        <v>4201</v>
      </c>
      <c r="E1216" s="261" t="s">
        <v>19949</v>
      </c>
      <c r="F1216" s="234" t="s">
        <v>19950</v>
      </c>
      <c r="G1216" s="262">
        <v>5</v>
      </c>
      <c r="H1216" s="17" t="s">
        <v>2988</v>
      </c>
      <c r="I1216" s="17" t="s">
        <v>656</v>
      </c>
      <c r="J1216" s="17" t="s">
        <v>658</v>
      </c>
      <c r="K1216" s="17" t="s">
        <v>17008</v>
      </c>
      <c r="L1216" s="17" t="s">
        <v>17009</v>
      </c>
      <c r="M1216" s="17" t="s">
        <v>17010</v>
      </c>
      <c r="N1216" s="17" t="s">
        <v>5190</v>
      </c>
      <c r="O1216" s="236" t="s">
        <v>5191</v>
      </c>
      <c r="P1216" s="17">
        <v>1</v>
      </c>
      <c r="Q1216" s="17">
        <v>1</v>
      </c>
      <c r="R1216" s="17" t="e">
        <v>#REF!</v>
      </c>
    </row>
    <row r="1217" spans="1:18" x14ac:dyDescent="0.45">
      <c r="A1217" s="258">
        <v>1211</v>
      </c>
      <c r="B1217" s="259" t="s">
        <v>17011</v>
      </c>
      <c r="C1217" s="263" t="s">
        <v>2286</v>
      </c>
      <c r="D1217" s="17" t="s">
        <v>4202</v>
      </c>
      <c r="E1217" s="261" t="s">
        <v>19948</v>
      </c>
      <c r="F1217" s="234" t="s">
        <v>19950</v>
      </c>
      <c r="G1217" s="262">
        <v>5</v>
      </c>
      <c r="H1217" s="17" t="s">
        <v>2988</v>
      </c>
      <c r="I1217" s="17" t="s">
        <v>656</v>
      </c>
      <c r="J1217" s="17" t="s">
        <v>658</v>
      </c>
      <c r="K1217" s="17" t="s">
        <v>17008</v>
      </c>
      <c r="L1217" s="17" t="s">
        <v>17009</v>
      </c>
      <c r="M1217" s="17" t="s">
        <v>17011</v>
      </c>
      <c r="N1217" s="17" t="s">
        <v>5190</v>
      </c>
      <c r="O1217" s="236" t="s">
        <v>5191</v>
      </c>
      <c r="P1217" s="17">
        <v>1</v>
      </c>
      <c r="Q1217" s="17">
        <v>1</v>
      </c>
      <c r="R1217" s="17" t="e">
        <v>#REF!</v>
      </c>
    </row>
    <row r="1218" spans="1:18" x14ac:dyDescent="0.45">
      <c r="A1218" s="258">
        <v>1212</v>
      </c>
      <c r="B1218" s="259" t="s">
        <v>661</v>
      </c>
      <c r="C1218" s="263" t="s">
        <v>2287</v>
      </c>
      <c r="D1218" s="17" t="s">
        <v>4203</v>
      </c>
      <c r="E1218" s="261" t="s">
        <v>19947</v>
      </c>
      <c r="F1218" s="234" t="s">
        <v>20068</v>
      </c>
      <c r="G1218" s="262">
        <v>2</v>
      </c>
      <c r="H1218" s="17" t="s">
        <v>2985</v>
      </c>
      <c r="I1218" s="17" t="s">
        <v>656</v>
      </c>
      <c r="J1218" s="17" t="s">
        <v>661</v>
      </c>
      <c r="K1218" s="17" t="s">
        <v>5190</v>
      </c>
      <c r="L1218" s="17" t="s">
        <v>5190</v>
      </c>
      <c r="M1218" s="17" t="s">
        <v>5190</v>
      </c>
      <c r="N1218" s="17" t="s">
        <v>5190</v>
      </c>
      <c r="O1218" s="236" t="s">
        <v>26520</v>
      </c>
      <c r="P1218" s="17">
        <v>0</v>
      </c>
      <c r="Q1218" s="17">
        <v>0</v>
      </c>
      <c r="R1218" s="17" t="e">
        <v>#REF!</v>
      </c>
    </row>
    <row r="1219" spans="1:18" x14ac:dyDescent="0.45">
      <c r="A1219" s="258">
        <v>1213</v>
      </c>
      <c r="B1219" s="259" t="s">
        <v>17012</v>
      </c>
      <c r="C1219" s="263" t="s">
        <v>2288</v>
      </c>
      <c r="D1219" s="17" t="s">
        <v>4204</v>
      </c>
      <c r="E1219" s="261" t="s">
        <v>19946</v>
      </c>
      <c r="F1219" s="234" t="s">
        <v>19947</v>
      </c>
      <c r="G1219" s="262">
        <v>3</v>
      </c>
      <c r="H1219" s="17" t="s">
        <v>2986</v>
      </c>
      <c r="I1219" s="17" t="s">
        <v>656</v>
      </c>
      <c r="J1219" s="17" t="s">
        <v>661</v>
      </c>
      <c r="K1219" s="17" t="s">
        <v>17012</v>
      </c>
      <c r="L1219" s="17" t="s">
        <v>5190</v>
      </c>
      <c r="M1219" s="17" t="s">
        <v>5190</v>
      </c>
      <c r="N1219" s="17" t="s">
        <v>5190</v>
      </c>
      <c r="O1219" s="236" t="s">
        <v>26520</v>
      </c>
      <c r="P1219" s="17">
        <v>0</v>
      </c>
      <c r="Q1219" s="17">
        <v>0</v>
      </c>
      <c r="R1219" s="17" t="e">
        <v>#REF!</v>
      </c>
    </row>
    <row r="1220" spans="1:18" x14ac:dyDescent="0.45">
      <c r="A1220" s="258">
        <v>1214</v>
      </c>
      <c r="B1220" s="259" t="s">
        <v>17013</v>
      </c>
      <c r="C1220" s="263" t="s">
        <v>2288</v>
      </c>
      <c r="D1220" s="17" t="s">
        <v>4205</v>
      </c>
      <c r="E1220" s="261" t="s">
        <v>19945</v>
      </c>
      <c r="F1220" s="234" t="s">
        <v>19946</v>
      </c>
      <c r="G1220" s="262">
        <v>4</v>
      </c>
      <c r="H1220" s="17" t="s">
        <v>2987</v>
      </c>
      <c r="I1220" s="17" t="s">
        <v>656</v>
      </c>
      <c r="J1220" s="17" t="s">
        <v>661</v>
      </c>
      <c r="K1220" s="17" t="s">
        <v>17012</v>
      </c>
      <c r="L1220" s="17" t="s">
        <v>17013</v>
      </c>
      <c r="M1220" s="17" t="s">
        <v>5190</v>
      </c>
      <c r="N1220" s="17" t="s">
        <v>5190</v>
      </c>
      <c r="O1220" s="236" t="s">
        <v>26520</v>
      </c>
      <c r="P1220" s="17">
        <v>0</v>
      </c>
      <c r="Q1220" s="17">
        <v>0</v>
      </c>
      <c r="R1220" s="17" t="e">
        <v>#REF!</v>
      </c>
    </row>
    <row r="1221" spans="1:18" x14ac:dyDescent="0.45">
      <c r="A1221" s="258">
        <v>1215</v>
      </c>
      <c r="B1221" s="259" t="s">
        <v>17014</v>
      </c>
      <c r="C1221" s="263" t="s">
        <v>2288</v>
      </c>
      <c r="D1221" s="17" t="s">
        <v>4206</v>
      </c>
      <c r="E1221" s="261" t="s">
        <v>19944</v>
      </c>
      <c r="F1221" s="234" t="s">
        <v>19945</v>
      </c>
      <c r="G1221" s="262">
        <v>5</v>
      </c>
      <c r="H1221" s="17" t="s">
        <v>2988</v>
      </c>
      <c r="I1221" s="17" t="s">
        <v>656</v>
      </c>
      <c r="J1221" s="17" t="s">
        <v>661</v>
      </c>
      <c r="K1221" s="17" t="s">
        <v>17012</v>
      </c>
      <c r="L1221" s="17" t="s">
        <v>17013</v>
      </c>
      <c r="M1221" s="17" t="s">
        <v>17014</v>
      </c>
      <c r="N1221" s="17" t="s">
        <v>5191</v>
      </c>
      <c r="O1221" s="236" t="s">
        <v>5191</v>
      </c>
      <c r="P1221" s="17">
        <v>1</v>
      </c>
      <c r="Q1221" s="17">
        <v>1</v>
      </c>
      <c r="R1221" s="17" t="e">
        <v>#REF!</v>
      </c>
    </row>
    <row r="1222" spans="1:18" x14ac:dyDescent="0.45">
      <c r="A1222" s="258">
        <v>1216</v>
      </c>
      <c r="B1222" s="259" t="s">
        <v>17015</v>
      </c>
      <c r="C1222" s="263" t="s">
        <v>2289</v>
      </c>
      <c r="D1222" s="17" t="s">
        <v>4207</v>
      </c>
      <c r="E1222" s="261" t="s">
        <v>19943</v>
      </c>
      <c r="F1222" s="234" t="s">
        <v>19947</v>
      </c>
      <c r="G1222" s="262">
        <v>3</v>
      </c>
      <c r="H1222" s="17" t="s">
        <v>2986</v>
      </c>
      <c r="I1222" s="17" t="s">
        <v>656</v>
      </c>
      <c r="J1222" s="17" t="s">
        <v>661</v>
      </c>
      <c r="K1222" s="17" t="s">
        <v>17015</v>
      </c>
      <c r="L1222" s="17" t="s">
        <v>5190</v>
      </c>
      <c r="M1222" s="17" t="s">
        <v>5190</v>
      </c>
      <c r="N1222" s="17" t="s">
        <v>5190</v>
      </c>
      <c r="O1222" s="236" t="s">
        <v>26520</v>
      </c>
      <c r="P1222" s="17">
        <v>0</v>
      </c>
      <c r="Q1222" s="17">
        <v>0</v>
      </c>
      <c r="R1222" s="17" t="e">
        <v>#REF!</v>
      </c>
    </row>
    <row r="1223" spans="1:18" x14ac:dyDescent="0.45">
      <c r="A1223" s="258">
        <v>1217</v>
      </c>
      <c r="B1223" s="259" t="s">
        <v>17016</v>
      </c>
      <c r="C1223" s="263" t="s">
        <v>2289</v>
      </c>
      <c r="D1223" s="17" t="s">
        <v>4208</v>
      </c>
      <c r="E1223" s="261" t="s">
        <v>19942</v>
      </c>
      <c r="F1223" s="234" t="s">
        <v>19943</v>
      </c>
      <c r="G1223" s="262">
        <v>4</v>
      </c>
      <c r="H1223" s="17" t="s">
        <v>2987</v>
      </c>
      <c r="I1223" s="17" t="s">
        <v>656</v>
      </c>
      <c r="J1223" s="17" t="s">
        <v>661</v>
      </c>
      <c r="K1223" s="17" t="s">
        <v>17015</v>
      </c>
      <c r="L1223" s="17" t="s">
        <v>17016</v>
      </c>
      <c r="M1223" s="17" t="s">
        <v>5190</v>
      </c>
      <c r="N1223" s="17" t="s">
        <v>5190</v>
      </c>
      <c r="O1223" s="236" t="s">
        <v>26520</v>
      </c>
      <c r="P1223" s="17">
        <v>0</v>
      </c>
      <c r="Q1223" s="17">
        <v>0</v>
      </c>
      <c r="R1223" s="17" t="e">
        <v>#REF!</v>
      </c>
    </row>
    <row r="1224" spans="1:18" x14ac:dyDescent="0.45">
      <c r="A1224" s="258">
        <v>1218</v>
      </c>
      <c r="B1224" s="259" t="s">
        <v>17017</v>
      </c>
      <c r="C1224" s="263" t="s">
        <v>2290</v>
      </c>
      <c r="D1224" s="17" t="s">
        <v>4209</v>
      </c>
      <c r="E1224" s="261" t="s">
        <v>19941</v>
      </c>
      <c r="F1224" s="234" t="s">
        <v>19942</v>
      </c>
      <c r="G1224" s="262">
        <v>5</v>
      </c>
      <c r="H1224" s="17" t="s">
        <v>2988</v>
      </c>
      <c r="I1224" s="17" t="s">
        <v>656</v>
      </c>
      <c r="J1224" s="17" t="s">
        <v>661</v>
      </c>
      <c r="K1224" s="17" t="s">
        <v>17015</v>
      </c>
      <c r="L1224" s="17" t="s">
        <v>17016</v>
      </c>
      <c r="M1224" s="17" t="s">
        <v>17017</v>
      </c>
      <c r="N1224" s="17" t="s">
        <v>5190</v>
      </c>
      <c r="O1224" s="236" t="s">
        <v>5191</v>
      </c>
      <c r="P1224" s="17">
        <v>2</v>
      </c>
      <c r="Q1224" s="17">
        <v>2</v>
      </c>
      <c r="R1224" s="17" t="e">
        <v>#REF!</v>
      </c>
    </row>
    <row r="1225" spans="1:18" x14ac:dyDescent="0.45">
      <c r="A1225" s="258">
        <v>1219</v>
      </c>
      <c r="B1225" s="259" t="s">
        <v>17018</v>
      </c>
      <c r="C1225" s="263" t="s">
        <v>2291</v>
      </c>
      <c r="D1225" s="17" t="s">
        <v>4210</v>
      </c>
      <c r="E1225" s="261" t="s">
        <v>19940</v>
      </c>
      <c r="F1225" s="234" t="s">
        <v>19942</v>
      </c>
      <c r="G1225" s="262">
        <v>5</v>
      </c>
      <c r="H1225" s="17" t="s">
        <v>2988</v>
      </c>
      <c r="I1225" s="17" t="s">
        <v>656</v>
      </c>
      <c r="J1225" s="17" t="s">
        <v>661</v>
      </c>
      <c r="K1225" s="17" t="s">
        <v>17015</v>
      </c>
      <c r="L1225" s="17" t="s">
        <v>17016</v>
      </c>
      <c r="M1225" s="17" t="s">
        <v>17018</v>
      </c>
      <c r="N1225" s="17" t="s">
        <v>5190</v>
      </c>
      <c r="O1225" s="236" t="s">
        <v>5191</v>
      </c>
      <c r="P1225" s="17">
        <v>2</v>
      </c>
      <c r="Q1225" s="17">
        <v>2</v>
      </c>
      <c r="R1225" s="17" t="e">
        <v>#REF!</v>
      </c>
    </row>
    <row r="1226" spans="1:18" x14ac:dyDescent="0.45">
      <c r="A1226" s="258">
        <v>1220</v>
      </c>
      <c r="B1226" s="259" t="s">
        <v>664</v>
      </c>
      <c r="C1226" s="263" t="s">
        <v>2292</v>
      </c>
      <c r="D1226" s="17" t="s">
        <v>4211</v>
      </c>
      <c r="E1226" s="261" t="s">
        <v>19939</v>
      </c>
      <c r="F1226" s="234" t="s">
        <v>20068</v>
      </c>
      <c r="G1226" s="262">
        <v>2</v>
      </c>
      <c r="H1226" s="17" t="s">
        <v>2985</v>
      </c>
      <c r="I1226" s="17" t="s">
        <v>656</v>
      </c>
      <c r="J1226" s="17" t="s">
        <v>664</v>
      </c>
      <c r="K1226" s="17" t="s">
        <v>5190</v>
      </c>
      <c r="L1226" s="17" t="s">
        <v>5190</v>
      </c>
      <c r="M1226" s="17" t="s">
        <v>5190</v>
      </c>
      <c r="N1226" s="17" t="s">
        <v>5190</v>
      </c>
      <c r="O1226" s="236" t="s">
        <v>26520</v>
      </c>
      <c r="P1226" s="17">
        <v>0</v>
      </c>
      <c r="Q1226" s="17">
        <v>0</v>
      </c>
      <c r="R1226" s="17" t="e">
        <v>#REF!</v>
      </c>
    </row>
    <row r="1227" spans="1:18" x14ac:dyDescent="0.45">
      <c r="A1227" s="258">
        <v>1221</v>
      </c>
      <c r="B1227" s="259" t="s">
        <v>17019</v>
      </c>
      <c r="C1227" s="263" t="s">
        <v>2293</v>
      </c>
      <c r="D1227" s="17" t="s">
        <v>4212</v>
      </c>
      <c r="E1227" s="261" t="s">
        <v>19938</v>
      </c>
      <c r="F1227" s="234" t="s">
        <v>19939</v>
      </c>
      <c r="G1227" s="262">
        <v>3</v>
      </c>
      <c r="H1227" s="17" t="s">
        <v>2986</v>
      </c>
      <c r="I1227" s="17" t="s">
        <v>656</v>
      </c>
      <c r="J1227" s="17" t="s">
        <v>664</v>
      </c>
      <c r="K1227" s="17" t="s">
        <v>17019</v>
      </c>
      <c r="L1227" s="17" t="s">
        <v>5190</v>
      </c>
      <c r="M1227" s="17" t="s">
        <v>5190</v>
      </c>
      <c r="N1227" s="17" t="s">
        <v>5190</v>
      </c>
      <c r="O1227" s="236" t="s">
        <v>26520</v>
      </c>
      <c r="P1227" s="17">
        <v>0</v>
      </c>
      <c r="Q1227" s="17">
        <v>0</v>
      </c>
      <c r="R1227" s="17" t="e">
        <v>#REF!</v>
      </c>
    </row>
    <row r="1228" spans="1:18" x14ac:dyDescent="0.45">
      <c r="A1228" s="258">
        <v>1222</v>
      </c>
      <c r="B1228" s="259" t="s">
        <v>17020</v>
      </c>
      <c r="C1228" s="263" t="s">
        <v>2293</v>
      </c>
      <c r="D1228" s="17" t="s">
        <v>4213</v>
      </c>
      <c r="E1228" s="261" t="s">
        <v>19937</v>
      </c>
      <c r="F1228" s="234" t="s">
        <v>19938</v>
      </c>
      <c r="G1228" s="262">
        <v>4</v>
      </c>
      <c r="H1228" s="17" t="s">
        <v>2987</v>
      </c>
      <c r="I1228" s="17" t="s">
        <v>656</v>
      </c>
      <c r="J1228" s="17" t="s">
        <v>664</v>
      </c>
      <c r="K1228" s="17" t="s">
        <v>17019</v>
      </c>
      <c r="L1228" s="17" t="s">
        <v>17020</v>
      </c>
      <c r="M1228" s="17" t="s">
        <v>5190</v>
      </c>
      <c r="N1228" s="17" t="s">
        <v>5190</v>
      </c>
      <c r="O1228" s="236" t="s">
        <v>26520</v>
      </c>
      <c r="P1228" s="17">
        <v>0</v>
      </c>
      <c r="Q1228" s="17">
        <v>0</v>
      </c>
      <c r="R1228" s="17" t="e">
        <v>#REF!</v>
      </c>
    </row>
    <row r="1229" spans="1:18" x14ac:dyDescent="0.45">
      <c r="A1229" s="258">
        <v>1223</v>
      </c>
      <c r="B1229" s="259" t="s">
        <v>17021</v>
      </c>
      <c r="C1229" s="263" t="s">
        <v>2293</v>
      </c>
      <c r="D1229" s="17" t="s">
        <v>4214</v>
      </c>
      <c r="E1229" s="261" t="s">
        <v>19936</v>
      </c>
      <c r="F1229" s="234" t="s">
        <v>19937</v>
      </c>
      <c r="G1229" s="262">
        <v>5</v>
      </c>
      <c r="H1229" s="17" t="s">
        <v>2988</v>
      </c>
      <c r="I1229" s="17" t="s">
        <v>656</v>
      </c>
      <c r="J1229" s="17" t="s">
        <v>664</v>
      </c>
      <c r="K1229" s="17" t="s">
        <v>17019</v>
      </c>
      <c r="L1229" s="17" t="s">
        <v>17020</v>
      </c>
      <c r="M1229" s="17" t="s">
        <v>17021</v>
      </c>
      <c r="N1229" s="17" t="s">
        <v>5191</v>
      </c>
      <c r="O1229" s="236" t="s">
        <v>5191</v>
      </c>
      <c r="P1229" s="17">
        <v>1</v>
      </c>
      <c r="Q1229" s="17">
        <v>1</v>
      </c>
      <c r="R1229" s="17" t="e">
        <v>#REF!</v>
      </c>
    </row>
    <row r="1230" spans="1:18" x14ac:dyDescent="0.45">
      <c r="A1230" s="258">
        <v>1224</v>
      </c>
      <c r="B1230" s="259" t="s">
        <v>17022</v>
      </c>
      <c r="C1230" s="263" t="s">
        <v>2294</v>
      </c>
      <c r="D1230" s="17" t="s">
        <v>4215</v>
      </c>
      <c r="E1230" s="261" t="s">
        <v>19935</v>
      </c>
      <c r="F1230" s="234" t="s">
        <v>19939</v>
      </c>
      <c r="G1230" s="262">
        <v>3</v>
      </c>
      <c r="H1230" s="17" t="s">
        <v>2986</v>
      </c>
      <c r="I1230" s="17" t="s">
        <v>656</v>
      </c>
      <c r="J1230" s="17" t="s">
        <v>664</v>
      </c>
      <c r="K1230" s="17" t="s">
        <v>17022</v>
      </c>
      <c r="L1230" s="17" t="s">
        <v>5190</v>
      </c>
      <c r="M1230" s="17" t="s">
        <v>5190</v>
      </c>
      <c r="N1230" s="17" t="s">
        <v>5190</v>
      </c>
      <c r="O1230" s="236" t="s">
        <v>26520</v>
      </c>
      <c r="P1230" s="17">
        <v>0</v>
      </c>
      <c r="Q1230" s="17">
        <v>0</v>
      </c>
      <c r="R1230" s="17" t="e">
        <v>#REF!</v>
      </c>
    </row>
    <row r="1231" spans="1:18" x14ac:dyDescent="0.45">
      <c r="A1231" s="258">
        <v>1225</v>
      </c>
      <c r="B1231" s="259" t="s">
        <v>17023</v>
      </c>
      <c r="C1231" s="263" t="s">
        <v>2295</v>
      </c>
      <c r="D1231" s="17" t="s">
        <v>4216</v>
      </c>
      <c r="E1231" s="261" t="s">
        <v>19934</v>
      </c>
      <c r="F1231" s="234" t="s">
        <v>19935</v>
      </c>
      <c r="G1231" s="262">
        <v>4</v>
      </c>
      <c r="H1231" s="17" t="s">
        <v>2987</v>
      </c>
      <c r="I1231" s="17" t="s">
        <v>656</v>
      </c>
      <c r="J1231" s="17" t="s">
        <v>664</v>
      </c>
      <c r="K1231" s="17" t="s">
        <v>17022</v>
      </c>
      <c r="L1231" s="17" t="s">
        <v>17023</v>
      </c>
      <c r="M1231" s="17" t="s">
        <v>5190</v>
      </c>
      <c r="N1231" s="17" t="s">
        <v>5190</v>
      </c>
      <c r="O1231" s="236" t="s">
        <v>26520</v>
      </c>
      <c r="P1231" s="17">
        <v>0</v>
      </c>
      <c r="Q1231" s="17">
        <v>0</v>
      </c>
      <c r="R1231" s="17" t="e">
        <v>#REF!</v>
      </c>
    </row>
    <row r="1232" spans="1:18" x14ac:dyDescent="0.45">
      <c r="A1232" s="258">
        <v>1226</v>
      </c>
      <c r="B1232" s="259" t="s">
        <v>17024</v>
      </c>
      <c r="C1232" s="263" t="s">
        <v>2295</v>
      </c>
      <c r="D1232" s="17" t="s">
        <v>4217</v>
      </c>
      <c r="E1232" s="261" t="s">
        <v>19933</v>
      </c>
      <c r="F1232" s="234" t="s">
        <v>19934</v>
      </c>
      <c r="G1232" s="262">
        <v>5</v>
      </c>
      <c r="H1232" s="17" t="s">
        <v>2988</v>
      </c>
      <c r="I1232" s="17" t="s">
        <v>656</v>
      </c>
      <c r="J1232" s="17" t="s">
        <v>664</v>
      </c>
      <c r="K1232" s="17" t="s">
        <v>17022</v>
      </c>
      <c r="L1232" s="17" t="s">
        <v>17023</v>
      </c>
      <c r="M1232" s="17" t="s">
        <v>17024</v>
      </c>
      <c r="N1232" s="17" t="s">
        <v>5191</v>
      </c>
      <c r="O1232" s="236" t="s">
        <v>5191</v>
      </c>
      <c r="P1232" s="17">
        <v>1</v>
      </c>
      <c r="Q1232" s="17">
        <v>1</v>
      </c>
      <c r="R1232" s="17" t="e">
        <v>#REF!</v>
      </c>
    </row>
    <row r="1233" spans="1:18" x14ac:dyDescent="0.45">
      <c r="A1233" s="258">
        <v>1227</v>
      </c>
      <c r="B1233" s="259" t="s">
        <v>17025</v>
      </c>
      <c r="C1233" s="263" t="s">
        <v>2296</v>
      </c>
      <c r="D1233" s="17" t="s">
        <v>4218</v>
      </c>
      <c r="E1233" s="261" t="s">
        <v>19932</v>
      </c>
      <c r="F1233" s="234" t="s">
        <v>19935</v>
      </c>
      <c r="G1233" s="262">
        <v>4</v>
      </c>
      <c r="H1233" s="17" t="s">
        <v>2987</v>
      </c>
      <c r="I1233" s="17" t="s">
        <v>656</v>
      </c>
      <c r="J1233" s="17" t="s">
        <v>664</v>
      </c>
      <c r="K1233" s="17" t="s">
        <v>17022</v>
      </c>
      <c r="L1233" s="17" t="s">
        <v>17025</v>
      </c>
      <c r="M1233" s="17" t="s">
        <v>5190</v>
      </c>
      <c r="N1233" s="17" t="s">
        <v>5190</v>
      </c>
      <c r="O1233" s="236" t="s">
        <v>26520</v>
      </c>
      <c r="P1233" s="17">
        <v>0</v>
      </c>
      <c r="Q1233" s="17">
        <v>0</v>
      </c>
      <c r="R1233" s="17" t="e">
        <v>#REF!</v>
      </c>
    </row>
    <row r="1234" spans="1:18" x14ac:dyDescent="0.45">
      <c r="A1234" s="258">
        <v>1228</v>
      </c>
      <c r="B1234" s="259" t="s">
        <v>17026</v>
      </c>
      <c r="C1234" s="263" t="s">
        <v>2296</v>
      </c>
      <c r="D1234" s="17" t="s">
        <v>4219</v>
      </c>
      <c r="E1234" s="261" t="s">
        <v>19931</v>
      </c>
      <c r="F1234" s="234" t="s">
        <v>19932</v>
      </c>
      <c r="G1234" s="262">
        <v>5</v>
      </c>
      <c r="H1234" s="17" t="s">
        <v>2988</v>
      </c>
      <c r="I1234" s="17" t="s">
        <v>656</v>
      </c>
      <c r="J1234" s="17" t="s">
        <v>664</v>
      </c>
      <c r="K1234" s="17" t="s">
        <v>17022</v>
      </c>
      <c r="L1234" s="17" t="s">
        <v>17025</v>
      </c>
      <c r="M1234" s="17" t="s">
        <v>17026</v>
      </c>
      <c r="N1234" s="17" t="s">
        <v>5191</v>
      </c>
      <c r="O1234" s="236" t="s">
        <v>5191</v>
      </c>
      <c r="P1234" s="17">
        <v>1</v>
      </c>
      <c r="Q1234" s="17">
        <v>1</v>
      </c>
      <c r="R1234" s="17" t="e">
        <v>#REF!</v>
      </c>
    </row>
    <row r="1235" spans="1:18" x14ac:dyDescent="0.45">
      <c r="A1235" s="258">
        <v>1229</v>
      </c>
      <c r="B1235" s="259" t="s">
        <v>17027</v>
      </c>
      <c r="C1235" s="263" t="s">
        <v>2297</v>
      </c>
      <c r="D1235" s="17" t="s">
        <v>4220</v>
      </c>
      <c r="E1235" s="261" t="s">
        <v>19930</v>
      </c>
      <c r="F1235" s="234" t="s">
        <v>19939</v>
      </c>
      <c r="G1235" s="262">
        <v>3</v>
      </c>
      <c r="H1235" s="17" t="s">
        <v>2986</v>
      </c>
      <c r="I1235" s="17" t="s">
        <v>656</v>
      </c>
      <c r="J1235" s="17" t="s">
        <v>664</v>
      </c>
      <c r="K1235" s="17" t="s">
        <v>17027</v>
      </c>
      <c r="L1235" s="17" t="s">
        <v>5190</v>
      </c>
      <c r="M1235" s="17" t="s">
        <v>5190</v>
      </c>
      <c r="N1235" s="17" t="s">
        <v>5190</v>
      </c>
      <c r="O1235" s="236" t="s">
        <v>26520</v>
      </c>
      <c r="P1235" s="17">
        <v>0</v>
      </c>
      <c r="Q1235" s="17">
        <v>0</v>
      </c>
      <c r="R1235" s="17" t="e">
        <v>#REF!</v>
      </c>
    </row>
    <row r="1236" spans="1:18" x14ac:dyDescent="0.45">
      <c r="A1236" s="258">
        <v>1230</v>
      </c>
      <c r="B1236" s="259" t="s">
        <v>17028</v>
      </c>
      <c r="C1236" s="263" t="s">
        <v>2297</v>
      </c>
      <c r="D1236" s="17" t="s">
        <v>4221</v>
      </c>
      <c r="E1236" s="261" t="s">
        <v>19929</v>
      </c>
      <c r="F1236" s="234" t="s">
        <v>19930</v>
      </c>
      <c r="G1236" s="262">
        <v>4</v>
      </c>
      <c r="H1236" s="17" t="s">
        <v>2987</v>
      </c>
      <c r="I1236" s="17" t="s">
        <v>656</v>
      </c>
      <c r="J1236" s="17" t="s">
        <v>664</v>
      </c>
      <c r="K1236" s="17" t="s">
        <v>17027</v>
      </c>
      <c r="L1236" s="17" t="s">
        <v>17028</v>
      </c>
      <c r="M1236" s="17" t="s">
        <v>5190</v>
      </c>
      <c r="N1236" s="17" t="s">
        <v>5190</v>
      </c>
      <c r="O1236" s="236" t="s">
        <v>26520</v>
      </c>
      <c r="P1236" s="17">
        <v>0</v>
      </c>
      <c r="Q1236" s="17">
        <v>0</v>
      </c>
      <c r="R1236" s="17" t="e">
        <v>#REF!</v>
      </c>
    </row>
    <row r="1237" spans="1:18" x14ac:dyDescent="0.45">
      <c r="A1237" s="258">
        <v>1231</v>
      </c>
      <c r="B1237" s="259" t="s">
        <v>17029</v>
      </c>
      <c r="C1237" s="263" t="s">
        <v>2297</v>
      </c>
      <c r="D1237" s="17" t="s">
        <v>4222</v>
      </c>
      <c r="E1237" s="261" t="s">
        <v>19928</v>
      </c>
      <c r="F1237" s="234" t="s">
        <v>19929</v>
      </c>
      <c r="G1237" s="262">
        <v>5</v>
      </c>
      <c r="H1237" s="17" t="s">
        <v>2988</v>
      </c>
      <c r="I1237" s="17" t="s">
        <v>656</v>
      </c>
      <c r="J1237" s="17" t="s">
        <v>664</v>
      </c>
      <c r="K1237" s="17" t="s">
        <v>17027</v>
      </c>
      <c r="L1237" s="17" t="s">
        <v>17028</v>
      </c>
      <c r="M1237" s="17" t="s">
        <v>17029</v>
      </c>
      <c r="N1237" s="17" t="s">
        <v>5191</v>
      </c>
      <c r="O1237" s="236" t="s">
        <v>5191</v>
      </c>
      <c r="P1237" s="17">
        <v>1</v>
      </c>
      <c r="Q1237" s="17">
        <v>1</v>
      </c>
      <c r="R1237" s="17" t="e">
        <v>#REF!</v>
      </c>
    </row>
    <row r="1238" spans="1:18" x14ac:dyDescent="0.45">
      <c r="A1238" s="258">
        <v>1232</v>
      </c>
      <c r="B1238" s="259" t="s">
        <v>17030</v>
      </c>
      <c r="C1238" s="263" t="s">
        <v>2298</v>
      </c>
      <c r="D1238" s="17" t="s">
        <v>4223</v>
      </c>
      <c r="E1238" s="261" t="s">
        <v>19927</v>
      </c>
      <c r="F1238" s="234" t="s">
        <v>19939</v>
      </c>
      <c r="G1238" s="262">
        <v>3</v>
      </c>
      <c r="H1238" s="17" t="s">
        <v>2986</v>
      </c>
      <c r="I1238" s="17" t="s">
        <v>656</v>
      </c>
      <c r="J1238" s="17" t="s">
        <v>664</v>
      </c>
      <c r="K1238" s="17" t="s">
        <v>17030</v>
      </c>
      <c r="L1238" s="17" t="s">
        <v>5190</v>
      </c>
      <c r="M1238" s="17" t="s">
        <v>5190</v>
      </c>
      <c r="N1238" s="17" t="s">
        <v>5190</v>
      </c>
      <c r="O1238" s="236" t="s">
        <v>26520</v>
      </c>
      <c r="P1238" s="17">
        <v>0</v>
      </c>
      <c r="Q1238" s="17">
        <v>0</v>
      </c>
      <c r="R1238" s="17" t="e">
        <v>#REF!</v>
      </c>
    </row>
    <row r="1239" spans="1:18" x14ac:dyDescent="0.45">
      <c r="A1239" s="258">
        <v>1233</v>
      </c>
      <c r="B1239" s="259" t="s">
        <v>17031</v>
      </c>
      <c r="C1239" s="263" t="s">
        <v>2299</v>
      </c>
      <c r="D1239" s="17" t="s">
        <v>4224</v>
      </c>
      <c r="E1239" s="261" t="s">
        <v>19926</v>
      </c>
      <c r="F1239" s="234" t="s">
        <v>19927</v>
      </c>
      <c r="G1239" s="262">
        <v>4</v>
      </c>
      <c r="H1239" s="17" t="s">
        <v>2987</v>
      </c>
      <c r="I1239" s="17" t="s">
        <v>656</v>
      </c>
      <c r="J1239" s="17" t="s">
        <v>664</v>
      </c>
      <c r="K1239" s="17" t="s">
        <v>17030</v>
      </c>
      <c r="L1239" s="17" t="s">
        <v>17031</v>
      </c>
      <c r="M1239" s="17" t="s">
        <v>5190</v>
      </c>
      <c r="N1239" s="17" t="s">
        <v>5190</v>
      </c>
      <c r="O1239" s="236" t="s">
        <v>26520</v>
      </c>
      <c r="P1239" s="17">
        <v>0</v>
      </c>
      <c r="Q1239" s="17">
        <v>0</v>
      </c>
      <c r="R1239" s="17" t="e">
        <v>#REF!</v>
      </c>
    </row>
    <row r="1240" spans="1:18" x14ac:dyDescent="0.45">
      <c r="A1240" s="258">
        <v>1234</v>
      </c>
      <c r="B1240" s="259" t="s">
        <v>17032</v>
      </c>
      <c r="C1240" s="263" t="s">
        <v>2299</v>
      </c>
      <c r="D1240" s="17" t="s">
        <v>4225</v>
      </c>
      <c r="E1240" s="261" t="s">
        <v>19925</v>
      </c>
      <c r="F1240" s="234" t="s">
        <v>19926</v>
      </c>
      <c r="G1240" s="262">
        <v>5</v>
      </c>
      <c r="H1240" s="17" t="s">
        <v>2988</v>
      </c>
      <c r="I1240" s="17" t="s">
        <v>656</v>
      </c>
      <c r="J1240" s="17" t="s">
        <v>664</v>
      </c>
      <c r="K1240" s="17" t="s">
        <v>17030</v>
      </c>
      <c r="L1240" s="17" t="s">
        <v>17031</v>
      </c>
      <c r="M1240" s="17" t="s">
        <v>17032</v>
      </c>
      <c r="N1240" s="17" t="s">
        <v>5191</v>
      </c>
      <c r="O1240" s="236" t="s">
        <v>5191</v>
      </c>
      <c r="P1240" s="17">
        <v>1</v>
      </c>
      <c r="Q1240" s="17">
        <v>1</v>
      </c>
      <c r="R1240" s="17" t="e">
        <v>#REF!</v>
      </c>
    </row>
    <row r="1241" spans="1:18" x14ac:dyDescent="0.45">
      <c r="A1241" s="258">
        <v>1235</v>
      </c>
      <c r="B1241" s="259" t="s">
        <v>17033</v>
      </c>
      <c r="C1241" s="263" t="s">
        <v>2300</v>
      </c>
      <c r="D1241" s="17" t="s">
        <v>4226</v>
      </c>
      <c r="E1241" s="261" t="s">
        <v>19924</v>
      </c>
      <c r="F1241" s="234" t="s">
        <v>19927</v>
      </c>
      <c r="G1241" s="262">
        <v>4</v>
      </c>
      <c r="H1241" s="17" t="s">
        <v>2987</v>
      </c>
      <c r="I1241" s="17" t="s">
        <v>656</v>
      </c>
      <c r="J1241" s="17" t="s">
        <v>664</v>
      </c>
      <c r="K1241" s="17" t="s">
        <v>17030</v>
      </c>
      <c r="L1241" s="17" t="s">
        <v>17033</v>
      </c>
      <c r="M1241" s="17" t="s">
        <v>5190</v>
      </c>
      <c r="N1241" s="17" t="s">
        <v>5190</v>
      </c>
      <c r="O1241" s="236" t="s">
        <v>26520</v>
      </c>
      <c r="P1241" s="17">
        <v>0</v>
      </c>
      <c r="Q1241" s="17">
        <v>0</v>
      </c>
      <c r="R1241" s="17" t="e">
        <v>#REF!</v>
      </c>
    </row>
    <row r="1242" spans="1:18" x14ac:dyDescent="0.45">
      <c r="A1242" s="258">
        <v>1236</v>
      </c>
      <c r="B1242" s="259" t="s">
        <v>17034</v>
      </c>
      <c r="C1242" s="263" t="s">
        <v>2300</v>
      </c>
      <c r="D1242" s="17" t="s">
        <v>4227</v>
      </c>
      <c r="E1242" s="261" t="s">
        <v>19923</v>
      </c>
      <c r="F1242" s="234" t="s">
        <v>19924</v>
      </c>
      <c r="G1242" s="262">
        <v>5</v>
      </c>
      <c r="H1242" s="17" t="s">
        <v>2988</v>
      </c>
      <c r="I1242" s="17" t="s">
        <v>656</v>
      </c>
      <c r="J1242" s="17" t="s">
        <v>664</v>
      </c>
      <c r="K1242" s="17" t="s">
        <v>17030</v>
      </c>
      <c r="L1242" s="17" t="s">
        <v>17033</v>
      </c>
      <c r="M1242" s="17" t="s">
        <v>17034</v>
      </c>
      <c r="N1242" s="17" t="s">
        <v>5191</v>
      </c>
      <c r="O1242" s="236" t="s">
        <v>5191</v>
      </c>
      <c r="P1242" s="17">
        <v>1</v>
      </c>
      <c r="Q1242" s="17">
        <v>1</v>
      </c>
      <c r="R1242" s="17" t="e">
        <v>#REF!</v>
      </c>
    </row>
    <row r="1243" spans="1:18" x14ac:dyDescent="0.45">
      <c r="A1243" s="258">
        <v>1237</v>
      </c>
      <c r="B1243" s="259" t="s">
        <v>17035</v>
      </c>
      <c r="C1243" s="263" t="s">
        <v>2301</v>
      </c>
      <c r="D1243" s="17" t="s">
        <v>4228</v>
      </c>
      <c r="E1243" s="261" t="s">
        <v>19922</v>
      </c>
      <c r="F1243" s="234" t="s">
        <v>19927</v>
      </c>
      <c r="G1243" s="262">
        <v>4</v>
      </c>
      <c r="H1243" s="17" t="s">
        <v>2987</v>
      </c>
      <c r="I1243" s="17" t="s">
        <v>656</v>
      </c>
      <c r="J1243" s="17" t="s">
        <v>664</v>
      </c>
      <c r="K1243" s="17" t="s">
        <v>17030</v>
      </c>
      <c r="L1243" s="17" t="s">
        <v>17035</v>
      </c>
      <c r="M1243" s="17" t="s">
        <v>5190</v>
      </c>
      <c r="N1243" s="17" t="s">
        <v>5190</v>
      </c>
      <c r="O1243" s="236" t="s">
        <v>26520</v>
      </c>
      <c r="P1243" s="17">
        <v>0</v>
      </c>
      <c r="Q1243" s="17">
        <v>0</v>
      </c>
      <c r="R1243" s="17" t="e">
        <v>#REF!</v>
      </c>
    </row>
    <row r="1244" spans="1:18" x14ac:dyDescent="0.45">
      <c r="A1244" s="258">
        <v>1238</v>
      </c>
      <c r="B1244" s="259" t="s">
        <v>17036</v>
      </c>
      <c r="C1244" s="263" t="s">
        <v>2301</v>
      </c>
      <c r="D1244" s="17" t="s">
        <v>4229</v>
      </c>
      <c r="E1244" s="261" t="s">
        <v>19921</v>
      </c>
      <c r="F1244" s="234" t="s">
        <v>19922</v>
      </c>
      <c r="G1244" s="262">
        <v>5</v>
      </c>
      <c r="H1244" s="17" t="s">
        <v>2988</v>
      </c>
      <c r="I1244" s="17" t="s">
        <v>656</v>
      </c>
      <c r="J1244" s="17" t="s">
        <v>664</v>
      </c>
      <c r="K1244" s="17" t="s">
        <v>17030</v>
      </c>
      <c r="L1244" s="17" t="s">
        <v>17035</v>
      </c>
      <c r="M1244" s="17" t="s">
        <v>17036</v>
      </c>
      <c r="N1244" s="17" t="s">
        <v>5191</v>
      </c>
      <c r="O1244" s="236" t="s">
        <v>5191</v>
      </c>
      <c r="P1244" s="17">
        <v>1</v>
      </c>
      <c r="Q1244" s="17">
        <v>1</v>
      </c>
      <c r="R1244" s="17" t="e">
        <v>#REF!</v>
      </c>
    </row>
    <row r="1245" spans="1:18" x14ac:dyDescent="0.45">
      <c r="A1245" s="258">
        <v>1239</v>
      </c>
      <c r="B1245" s="259" t="s">
        <v>17037</v>
      </c>
      <c r="C1245" s="263" t="s">
        <v>2302</v>
      </c>
      <c r="D1245" s="17" t="s">
        <v>4230</v>
      </c>
      <c r="E1245" s="261" t="s">
        <v>19920</v>
      </c>
      <c r="F1245" s="234" t="s">
        <v>19927</v>
      </c>
      <c r="G1245" s="262">
        <v>4</v>
      </c>
      <c r="H1245" s="17" t="s">
        <v>2987</v>
      </c>
      <c r="I1245" s="17" t="s">
        <v>656</v>
      </c>
      <c r="J1245" s="17" t="s">
        <v>664</v>
      </c>
      <c r="K1245" s="17" t="s">
        <v>17030</v>
      </c>
      <c r="L1245" s="17" t="s">
        <v>17037</v>
      </c>
      <c r="M1245" s="17" t="s">
        <v>5190</v>
      </c>
      <c r="N1245" s="17" t="s">
        <v>5190</v>
      </c>
      <c r="O1245" s="236" t="s">
        <v>26520</v>
      </c>
      <c r="P1245" s="17">
        <v>0</v>
      </c>
      <c r="Q1245" s="17">
        <v>0</v>
      </c>
      <c r="R1245" s="17" t="e">
        <v>#REF!</v>
      </c>
    </row>
    <row r="1246" spans="1:18" x14ac:dyDescent="0.45">
      <c r="A1246" s="258">
        <v>1240</v>
      </c>
      <c r="B1246" s="259" t="s">
        <v>17038</v>
      </c>
      <c r="C1246" s="263" t="s">
        <v>2303</v>
      </c>
      <c r="D1246" s="17" t="s">
        <v>4231</v>
      </c>
      <c r="E1246" s="261" t="s">
        <v>19919</v>
      </c>
      <c r="F1246" s="234" t="s">
        <v>19920</v>
      </c>
      <c r="G1246" s="262">
        <v>5</v>
      </c>
      <c r="H1246" s="17" t="s">
        <v>2988</v>
      </c>
      <c r="I1246" s="17" t="s">
        <v>656</v>
      </c>
      <c r="J1246" s="17" t="s">
        <v>664</v>
      </c>
      <c r="K1246" s="17" t="s">
        <v>17030</v>
      </c>
      <c r="L1246" s="17" t="s">
        <v>17037</v>
      </c>
      <c r="M1246" s="17" t="s">
        <v>17038</v>
      </c>
      <c r="N1246" s="17" t="s">
        <v>5190</v>
      </c>
      <c r="O1246" s="236" t="s">
        <v>5191</v>
      </c>
      <c r="P1246" s="17">
        <v>1</v>
      </c>
      <c r="Q1246" s="17">
        <v>1</v>
      </c>
      <c r="R1246" s="17" t="e">
        <v>#REF!</v>
      </c>
    </row>
    <row r="1247" spans="1:18" x14ac:dyDescent="0.45">
      <c r="A1247" s="258">
        <v>1241</v>
      </c>
      <c r="B1247" s="259" t="s">
        <v>17039</v>
      </c>
      <c r="C1247" s="263" t="s">
        <v>2304</v>
      </c>
      <c r="D1247" s="17" t="s">
        <v>4232</v>
      </c>
      <c r="E1247" s="261" t="s">
        <v>19918</v>
      </c>
      <c r="F1247" s="234" t="s">
        <v>19920</v>
      </c>
      <c r="G1247" s="262">
        <v>5</v>
      </c>
      <c r="H1247" s="17" t="s">
        <v>2988</v>
      </c>
      <c r="I1247" s="17" t="s">
        <v>656</v>
      </c>
      <c r="J1247" s="17" t="s">
        <v>664</v>
      </c>
      <c r="K1247" s="17" t="s">
        <v>17030</v>
      </c>
      <c r="L1247" s="17" t="s">
        <v>17037</v>
      </c>
      <c r="M1247" s="17" t="s">
        <v>17039</v>
      </c>
      <c r="N1247" s="17" t="s">
        <v>5190</v>
      </c>
      <c r="O1247" s="236" t="s">
        <v>5191</v>
      </c>
      <c r="P1247" s="17">
        <v>5</v>
      </c>
      <c r="Q1247" s="17">
        <v>5</v>
      </c>
      <c r="R1247" s="17" t="e">
        <v>#REF!</v>
      </c>
    </row>
    <row r="1248" spans="1:18" x14ac:dyDescent="0.45">
      <c r="A1248" s="258">
        <v>1242</v>
      </c>
      <c r="B1248" s="259" t="s">
        <v>667</v>
      </c>
      <c r="C1248" s="263" t="s">
        <v>2305</v>
      </c>
      <c r="D1248" s="17" t="s">
        <v>4233</v>
      </c>
      <c r="E1248" s="261" t="s">
        <v>19917</v>
      </c>
      <c r="F1248" s="234" t="s">
        <v>20068</v>
      </c>
      <c r="G1248" s="262">
        <v>2</v>
      </c>
      <c r="H1248" s="17" t="s">
        <v>2985</v>
      </c>
      <c r="I1248" s="17" t="s">
        <v>656</v>
      </c>
      <c r="J1248" s="17" t="s">
        <v>667</v>
      </c>
      <c r="K1248" s="17" t="s">
        <v>5190</v>
      </c>
      <c r="L1248" s="17" t="s">
        <v>5190</v>
      </c>
      <c r="M1248" s="17" t="s">
        <v>5190</v>
      </c>
      <c r="N1248" s="17" t="s">
        <v>5190</v>
      </c>
      <c r="O1248" s="236" t="s">
        <v>26520</v>
      </c>
      <c r="P1248" s="17">
        <v>0</v>
      </c>
      <c r="Q1248" s="17">
        <v>0</v>
      </c>
      <c r="R1248" s="17" t="e">
        <v>#REF!</v>
      </c>
    </row>
    <row r="1249" spans="1:18" x14ac:dyDescent="0.45">
      <c r="A1249" s="258">
        <v>1243</v>
      </c>
      <c r="B1249" s="259" t="s">
        <v>17040</v>
      </c>
      <c r="C1249" s="263" t="s">
        <v>2306</v>
      </c>
      <c r="D1249" s="17" t="s">
        <v>4234</v>
      </c>
      <c r="E1249" s="261" t="s">
        <v>19916</v>
      </c>
      <c r="F1249" s="234" t="s">
        <v>19917</v>
      </c>
      <c r="G1249" s="262">
        <v>3</v>
      </c>
      <c r="H1249" s="17" t="s">
        <v>2986</v>
      </c>
      <c r="I1249" s="17" t="s">
        <v>656</v>
      </c>
      <c r="J1249" s="17" t="s">
        <v>667</v>
      </c>
      <c r="K1249" s="17" t="s">
        <v>17040</v>
      </c>
      <c r="L1249" s="17" t="s">
        <v>5190</v>
      </c>
      <c r="M1249" s="17" t="s">
        <v>5190</v>
      </c>
      <c r="N1249" s="17" t="s">
        <v>5190</v>
      </c>
      <c r="O1249" s="236" t="s">
        <v>26520</v>
      </c>
      <c r="P1249" s="17">
        <v>0</v>
      </c>
      <c r="Q1249" s="17">
        <v>0</v>
      </c>
      <c r="R1249" s="17" t="e">
        <v>#REF!</v>
      </c>
    </row>
    <row r="1250" spans="1:18" x14ac:dyDescent="0.45">
      <c r="A1250" s="258">
        <v>1244</v>
      </c>
      <c r="B1250" s="259" t="s">
        <v>17041</v>
      </c>
      <c r="C1250" s="263" t="s">
        <v>2306</v>
      </c>
      <c r="D1250" s="17" t="s">
        <v>4235</v>
      </c>
      <c r="E1250" s="261" t="s">
        <v>19915</v>
      </c>
      <c r="F1250" s="234" t="s">
        <v>19916</v>
      </c>
      <c r="G1250" s="262">
        <v>4</v>
      </c>
      <c r="H1250" s="17" t="s">
        <v>2987</v>
      </c>
      <c r="I1250" s="17" t="s">
        <v>656</v>
      </c>
      <c r="J1250" s="17" t="s">
        <v>667</v>
      </c>
      <c r="K1250" s="17" t="s">
        <v>17040</v>
      </c>
      <c r="L1250" s="17" t="s">
        <v>17041</v>
      </c>
      <c r="M1250" s="17" t="s">
        <v>5190</v>
      </c>
      <c r="N1250" s="17" t="s">
        <v>5190</v>
      </c>
      <c r="O1250" s="236" t="s">
        <v>26520</v>
      </c>
      <c r="P1250" s="17">
        <v>0</v>
      </c>
      <c r="Q1250" s="17">
        <v>0</v>
      </c>
      <c r="R1250" s="17" t="e">
        <v>#REF!</v>
      </c>
    </row>
    <row r="1251" spans="1:18" x14ac:dyDescent="0.45">
      <c r="A1251" s="258">
        <v>1245</v>
      </c>
      <c r="B1251" s="259" t="s">
        <v>17042</v>
      </c>
      <c r="C1251" s="263" t="s">
        <v>2306</v>
      </c>
      <c r="D1251" s="17" t="s">
        <v>4236</v>
      </c>
      <c r="E1251" s="261" t="s">
        <v>19914</v>
      </c>
      <c r="F1251" s="234" t="s">
        <v>19915</v>
      </c>
      <c r="G1251" s="262">
        <v>5</v>
      </c>
      <c r="H1251" s="17" t="s">
        <v>2988</v>
      </c>
      <c r="I1251" s="17" t="s">
        <v>656</v>
      </c>
      <c r="J1251" s="17" t="s">
        <v>667</v>
      </c>
      <c r="K1251" s="17" t="s">
        <v>17040</v>
      </c>
      <c r="L1251" s="17" t="s">
        <v>17041</v>
      </c>
      <c r="M1251" s="17" t="s">
        <v>17042</v>
      </c>
      <c r="N1251" s="17" t="s">
        <v>5191</v>
      </c>
      <c r="O1251" s="236" t="s">
        <v>5191</v>
      </c>
      <c r="P1251" s="17">
        <v>1</v>
      </c>
      <c r="Q1251" s="17">
        <v>1</v>
      </c>
      <c r="R1251" s="17" t="e">
        <v>#REF!</v>
      </c>
    </row>
    <row r="1252" spans="1:18" x14ac:dyDescent="0.45">
      <c r="A1252" s="258">
        <v>1246</v>
      </c>
      <c r="B1252" s="259" t="s">
        <v>17043</v>
      </c>
      <c r="C1252" s="263" t="s">
        <v>2307</v>
      </c>
      <c r="D1252" s="17" t="s">
        <v>4237</v>
      </c>
      <c r="E1252" s="261" t="s">
        <v>19913</v>
      </c>
      <c r="F1252" s="234" t="s">
        <v>19917</v>
      </c>
      <c r="G1252" s="262">
        <v>3</v>
      </c>
      <c r="H1252" s="17" t="s">
        <v>2986</v>
      </c>
      <c r="I1252" s="17" t="s">
        <v>656</v>
      </c>
      <c r="J1252" s="17" t="s">
        <v>667</v>
      </c>
      <c r="K1252" s="17" t="s">
        <v>17043</v>
      </c>
      <c r="L1252" s="17" t="s">
        <v>5190</v>
      </c>
      <c r="M1252" s="17" t="s">
        <v>5190</v>
      </c>
      <c r="N1252" s="17" t="s">
        <v>5190</v>
      </c>
      <c r="O1252" s="236" t="s">
        <v>26520</v>
      </c>
      <c r="P1252" s="17">
        <v>0</v>
      </c>
      <c r="Q1252" s="17">
        <v>0</v>
      </c>
      <c r="R1252" s="17" t="e">
        <v>#REF!</v>
      </c>
    </row>
    <row r="1253" spans="1:18" x14ac:dyDescent="0.45">
      <c r="A1253" s="258">
        <v>1247</v>
      </c>
      <c r="B1253" s="259" t="s">
        <v>17044</v>
      </c>
      <c r="C1253" s="263" t="s">
        <v>2307</v>
      </c>
      <c r="D1253" s="17" t="s">
        <v>4238</v>
      </c>
      <c r="E1253" s="261" t="s">
        <v>19912</v>
      </c>
      <c r="F1253" s="234" t="s">
        <v>19913</v>
      </c>
      <c r="G1253" s="262">
        <v>4</v>
      </c>
      <c r="H1253" s="17" t="s">
        <v>2987</v>
      </c>
      <c r="I1253" s="17" t="s">
        <v>656</v>
      </c>
      <c r="J1253" s="17" t="s">
        <v>667</v>
      </c>
      <c r="K1253" s="17" t="s">
        <v>17043</v>
      </c>
      <c r="L1253" s="17" t="s">
        <v>17044</v>
      </c>
      <c r="M1253" s="17" t="s">
        <v>5190</v>
      </c>
      <c r="N1253" s="17" t="s">
        <v>5190</v>
      </c>
      <c r="O1253" s="236" t="s">
        <v>26520</v>
      </c>
      <c r="P1253" s="17">
        <v>0</v>
      </c>
      <c r="Q1253" s="17">
        <v>0</v>
      </c>
      <c r="R1253" s="17" t="e">
        <v>#REF!</v>
      </c>
    </row>
    <row r="1254" spans="1:18" x14ac:dyDescent="0.45">
      <c r="A1254" s="258">
        <v>1248</v>
      </c>
      <c r="B1254" s="259" t="s">
        <v>17045</v>
      </c>
      <c r="C1254" s="263" t="s">
        <v>2307</v>
      </c>
      <c r="D1254" s="17" t="s">
        <v>4239</v>
      </c>
      <c r="E1254" s="261" t="s">
        <v>19911</v>
      </c>
      <c r="F1254" s="234" t="s">
        <v>19912</v>
      </c>
      <c r="G1254" s="262">
        <v>5</v>
      </c>
      <c r="H1254" s="17" t="s">
        <v>2988</v>
      </c>
      <c r="I1254" s="17" t="s">
        <v>656</v>
      </c>
      <c r="J1254" s="17" t="s">
        <v>667</v>
      </c>
      <c r="K1254" s="17" t="s">
        <v>17043</v>
      </c>
      <c r="L1254" s="17" t="s">
        <v>17044</v>
      </c>
      <c r="M1254" s="17" t="s">
        <v>17045</v>
      </c>
      <c r="N1254" s="17" t="s">
        <v>5191</v>
      </c>
      <c r="O1254" s="236" t="s">
        <v>5191</v>
      </c>
      <c r="P1254" s="17">
        <v>1</v>
      </c>
      <c r="Q1254" s="17">
        <v>1</v>
      </c>
      <c r="R1254" s="17" t="e">
        <v>#REF!</v>
      </c>
    </row>
    <row r="1255" spans="1:18" x14ac:dyDescent="0.45">
      <c r="A1255" s="258">
        <v>1249</v>
      </c>
      <c r="B1255" s="259" t="s">
        <v>17046</v>
      </c>
      <c r="C1255" s="263" t="s">
        <v>2308</v>
      </c>
      <c r="D1255" s="17" t="s">
        <v>4240</v>
      </c>
      <c r="E1255" s="261" t="s">
        <v>19910</v>
      </c>
      <c r="F1255" s="234" t="s">
        <v>19917</v>
      </c>
      <c r="G1255" s="262">
        <v>3</v>
      </c>
      <c r="H1255" s="17" t="s">
        <v>2986</v>
      </c>
      <c r="I1255" s="17" t="s">
        <v>656</v>
      </c>
      <c r="J1255" s="17" t="s">
        <v>667</v>
      </c>
      <c r="K1255" s="17" t="s">
        <v>17046</v>
      </c>
      <c r="L1255" s="17" t="s">
        <v>5190</v>
      </c>
      <c r="M1255" s="17" t="s">
        <v>5190</v>
      </c>
      <c r="N1255" s="17" t="s">
        <v>5190</v>
      </c>
      <c r="O1255" s="236" t="s">
        <v>26520</v>
      </c>
      <c r="P1255" s="17">
        <v>0</v>
      </c>
      <c r="Q1255" s="17">
        <v>0</v>
      </c>
      <c r="R1255" s="17" t="e">
        <v>#REF!</v>
      </c>
    </row>
    <row r="1256" spans="1:18" x14ac:dyDescent="0.45">
      <c r="A1256" s="258">
        <v>1250</v>
      </c>
      <c r="B1256" s="259" t="s">
        <v>17047</v>
      </c>
      <c r="C1256" s="263" t="s">
        <v>2309</v>
      </c>
      <c r="D1256" s="17" t="s">
        <v>4241</v>
      </c>
      <c r="E1256" s="261" t="s">
        <v>19909</v>
      </c>
      <c r="F1256" s="234" t="s">
        <v>19910</v>
      </c>
      <c r="G1256" s="262">
        <v>4</v>
      </c>
      <c r="H1256" s="17" t="s">
        <v>2987</v>
      </c>
      <c r="I1256" s="17" t="s">
        <v>656</v>
      </c>
      <c r="J1256" s="17" t="s">
        <v>667</v>
      </c>
      <c r="K1256" s="17" t="s">
        <v>17046</v>
      </c>
      <c r="L1256" s="17" t="s">
        <v>17047</v>
      </c>
      <c r="M1256" s="17" t="s">
        <v>5190</v>
      </c>
      <c r="N1256" s="17" t="s">
        <v>5190</v>
      </c>
      <c r="O1256" s="236" t="s">
        <v>26520</v>
      </c>
      <c r="P1256" s="17">
        <v>0</v>
      </c>
      <c r="Q1256" s="17">
        <v>0</v>
      </c>
      <c r="R1256" s="17" t="e">
        <v>#REF!</v>
      </c>
    </row>
    <row r="1257" spans="1:18" x14ac:dyDescent="0.45">
      <c r="A1257" s="258">
        <v>1251</v>
      </c>
      <c r="B1257" s="259" t="s">
        <v>17048</v>
      </c>
      <c r="C1257" s="263" t="s">
        <v>2309</v>
      </c>
      <c r="D1257" s="17" t="s">
        <v>4242</v>
      </c>
      <c r="E1257" s="261" t="s">
        <v>19908</v>
      </c>
      <c r="F1257" s="234" t="s">
        <v>19909</v>
      </c>
      <c r="G1257" s="262">
        <v>5</v>
      </c>
      <c r="H1257" s="17" t="s">
        <v>2988</v>
      </c>
      <c r="I1257" s="17" t="s">
        <v>656</v>
      </c>
      <c r="J1257" s="17" t="s">
        <v>667</v>
      </c>
      <c r="K1257" s="17" t="s">
        <v>17046</v>
      </c>
      <c r="L1257" s="17" t="s">
        <v>17047</v>
      </c>
      <c r="M1257" s="17" t="s">
        <v>17048</v>
      </c>
      <c r="N1257" s="17" t="s">
        <v>5191</v>
      </c>
      <c r="O1257" s="236" t="s">
        <v>5191</v>
      </c>
      <c r="P1257" s="17">
        <v>1</v>
      </c>
      <c r="Q1257" s="17">
        <v>1</v>
      </c>
      <c r="R1257" s="17" t="e">
        <v>#REF!</v>
      </c>
    </row>
    <row r="1258" spans="1:18" x14ac:dyDescent="0.45">
      <c r="A1258" s="258">
        <v>1252</v>
      </c>
      <c r="B1258" s="259" t="s">
        <v>17049</v>
      </c>
      <c r="C1258" s="263" t="s">
        <v>2310</v>
      </c>
      <c r="D1258" s="17" t="s">
        <v>4243</v>
      </c>
      <c r="E1258" s="261" t="s">
        <v>19907</v>
      </c>
      <c r="F1258" s="234" t="s">
        <v>19910</v>
      </c>
      <c r="G1258" s="262">
        <v>4</v>
      </c>
      <c r="H1258" s="17" t="s">
        <v>2987</v>
      </c>
      <c r="I1258" s="17" t="s">
        <v>656</v>
      </c>
      <c r="J1258" s="17" t="s">
        <v>667</v>
      </c>
      <c r="K1258" s="17" t="s">
        <v>17046</v>
      </c>
      <c r="L1258" s="17" t="s">
        <v>17049</v>
      </c>
      <c r="M1258" s="17" t="s">
        <v>5190</v>
      </c>
      <c r="N1258" s="17" t="s">
        <v>5190</v>
      </c>
      <c r="O1258" s="236" t="s">
        <v>26520</v>
      </c>
      <c r="P1258" s="17">
        <v>0</v>
      </c>
      <c r="Q1258" s="17">
        <v>0</v>
      </c>
      <c r="R1258" s="17" t="e">
        <v>#REF!</v>
      </c>
    </row>
    <row r="1259" spans="1:18" x14ac:dyDescent="0.45">
      <c r="A1259" s="258">
        <v>1253</v>
      </c>
      <c r="B1259" s="259" t="s">
        <v>17050</v>
      </c>
      <c r="C1259" s="263" t="s">
        <v>2310</v>
      </c>
      <c r="D1259" s="17" t="s">
        <v>4244</v>
      </c>
      <c r="E1259" s="261" t="s">
        <v>19906</v>
      </c>
      <c r="F1259" s="234" t="s">
        <v>19907</v>
      </c>
      <c r="G1259" s="262">
        <v>5</v>
      </c>
      <c r="H1259" s="17" t="s">
        <v>2988</v>
      </c>
      <c r="I1259" s="17" t="s">
        <v>656</v>
      </c>
      <c r="J1259" s="17" t="s">
        <v>667</v>
      </c>
      <c r="K1259" s="17" t="s">
        <v>17046</v>
      </c>
      <c r="L1259" s="17" t="s">
        <v>17049</v>
      </c>
      <c r="M1259" s="17" t="s">
        <v>17050</v>
      </c>
      <c r="N1259" s="17" t="s">
        <v>5191</v>
      </c>
      <c r="O1259" s="236" t="s">
        <v>5191</v>
      </c>
      <c r="P1259" s="17">
        <v>4</v>
      </c>
      <c r="Q1259" s="17">
        <v>4</v>
      </c>
      <c r="R1259" s="17" t="e">
        <v>#REF!</v>
      </c>
    </row>
    <row r="1260" spans="1:18" x14ac:dyDescent="0.45">
      <c r="A1260" s="258">
        <v>1254</v>
      </c>
      <c r="B1260" s="259" t="s">
        <v>5193</v>
      </c>
      <c r="C1260" s="263" t="s">
        <v>2311</v>
      </c>
      <c r="D1260" s="17" t="s">
        <v>4245</v>
      </c>
      <c r="E1260" s="261" t="s">
        <v>19905</v>
      </c>
      <c r="F1260" s="234" t="s">
        <v>1370</v>
      </c>
      <c r="G1260" s="262">
        <v>1</v>
      </c>
      <c r="H1260" s="17" t="s">
        <v>2984</v>
      </c>
      <c r="I1260" s="17" t="s">
        <v>5193</v>
      </c>
      <c r="J1260" s="17" t="s">
        <v>5190</v>
      </c>
      <c r="K1260" s="17" t="s">
        <v>5190</v>
      </c>
      <c r="L1260" s="17" t="s">
        <v>5190</v>
      </c>
      <c r="M1260" s="17" t="s">
        <v>5190</v>
      </c>
      <c r="N1260" s="17" t="s">
        <v>5190</v>
      </c>
      <c r="O1260" s="236" t="s">
        <v>26520</v>
      </c>
      <c r="P1260" s="17">
        <v>0</v>
      </c>
      <c r="Q1260" s="17">
        <v>0</v>
      </c>
      <c r="R1260" s="17" t="e">
        <v>#REF!</v>
      </c>
    </row>
    <row r="1261" spans="1:18" x14ac:dyDescent="0.45">
      <c r="A1261" s="258">
        <v>1254</v>
      </c>
      <c r="B1261" s="259" t="s">
        <v>781</v>
      </c>
      <c r="C1261" s="263" t="s">
        <v>2311</v>
      </c>
      <c r="D1261" s="17" t="s">
        <v>4246</v>
      </c>
      <c r="E1261" s="261" t="s">
        <v>19904</v>
      </c>
      <c r="F1261" s="234" t="s">
        <v>1370</v>
      </c>
      <c r="G1261" s="262">
        <v>1</v>
      </c>
      <c r="H1261" s="17" t="s">
        <v>2984</v>
      </c>
      <c r="I1261" s="17" t="s">
        <v>781</v>
      </c>
      <c r="J1261" s="17" t="s">
        <v>5190</v>
      </c>
      <c r="K1261" s="17" t="s">
        <v>5190</v>
      </c>
      <c r="L1261" s="17" t="s">
        <v>5190</v>
      </c>
      <c r="M1261" s="17" t="s">
        <v>5190</v>
      </c>
      <c r="N1261" s="17" t="s">
        <v>5190</v>
      </c>
      <c r="O1261" s="236" t="s">
        <v>26520</v>
      </c>
      <c r="P1261" s="17">
        <v>0</v>
      </c>
      <c r="Q1261" s="17">
        <v>0</v>
      </c>
      <c r="R1261" s="17" t="e">
        <v>#REF!</v>
      </c>
    </row>
    <row r="1262" spans="1:18" x14ac:dyDescent="0.45">
      <c r="A1262" s="258">
        <v>1255</v>
      </c>
      <c r="B1262" s="259" t="s">
        <v>17051</v>
      </c>
      <c r="C1262" s="263" t="s">
        <v>2312</v>
      </c>
      <c r="D1262" s="17" t="s">
        <v>4247</v>
      </c>
      <c r="E1262" s="261" t="s">
        <v>19903</v>
      </c>
      <c r="F1262" s="234" t="s">
        <v>19905</v>
      </c>
      <c r="G1262" s="262">
        <v>2</v>
      </c>
      <c r="H1262" s="17" t="s">
        <v>2985</v>
      </c>
      <c r="I1262" s="17" t="s">
        <v>5193</v>
      </c>
      <c r="J1262" s="17" t="s">
        <v>17051</v>
      </c>
      <c r="K1262" s="17" t="s">
        <v>5190</v>
      </c>
      <c r="L1262" s="17" t="s">
        <v>5190</v>
      </c>
      <c r="M1262" s="17" t="s">
        <v>5190</v>
      </c>
      <c r="N1262" s="17" t="s">
        <v>5190</v>
      </c>
      <c r="O1262" s="236" t="s">
        <v>26520</v>
      </c>
      <c r="P1262" s="17">
        <v>0</v>
      </c>
      <c r="Q1262" s="17">
        <v>0</v>
      </c>
      <c r="R1262" s="17" t="e">
        <v>#REF!</v>
      </c>
    </row>
    <row r="1263" spans="1:18" x14ac:dyDescent="0.45">
      <c r="A1263" s="258">
        <v>1256</v>
      </c>
      <c r="B1263" s="259" t="s">
        <v>17052</v>
      </c>
      <c r="C1263" s="263" t="s">
        <v>2313</v>
      </c>
      <c r="D1263" s="17" t="s">
        <v>4248</v>
      </c>
      <c r="E1263" s="261" t="s">
        <v>19902</v>
      </c>
      <c r="F1263" s="234" t="s">
        <v>19903</v>
      </c>
      <c r="G1263" s="262">
        <v>3</v>
      </c>
      <c r="H1263" s="17" t="s">
        <v>2986</v>
      </c>
      <c r="I1263" s="17" t="s">
        <v>5193</v>
      </c>
      <c r="J1263" s="17" t="s">
        <v>17051</v>
      </c>
      <c r="K1263" s="17" t="s">
        <v>17052</v>
      </c>
      <c r="L1263" s="17" t="s">
        <v>5190</v>
      </c>
      <c r="M1263" s="17" t="s">
        <v>5190</v>
      </c>
      <c r="N1263" s="17" t="s">
        <v>5190</v>
      </c>
      <c r="O1263" s="236" t="s">
        <v>26520</v>
      </c>
      <c r="P1263" s="17">
        <v>0</v>
      </c>
      <c r="Q1263" s="17">
        <v>0</v>
      </c>
      <c r="R1263" s="17" t="e">
        <v>#REF!</v>
      </c>
    </row>
    <row r="1264" spans="1:18" x14ac:dyDescent="0.45">
      <c r="A1264" s="258">
        <v>1257</v>
      </c>
      <c r="B1264" s="259" t="s">
        <v>17053</v>
      </c>
      <c r="C1264" s="263" t="s">
        <v>2313</v>
      </c>
      <c r="D1264" s="17" t="s">
        <v>4249</v>
      </c>
      <c r="E1264" s="261" t="s">
        <v>19901</v>
      </c>
      <c r="F1264" s="234" t="s">
        <v>19902</v>
      </c>
      <c r="G1264" s="262">
        <v>4</v>
      </c>
      <c r="H1264" s="17" t="s">
        <v>2987</v>
      </c>
      <c r="I1264" s="17" t="s">
        <v>5193</v>
      </c>
      <c r="J1264" s="17" t="s">
        <v>17051</v>
      </c>
      <c r="K1264" s="17" t="s">
        <v>17052</v>
      </c>
      <c r="L1264" s="17" t="s">
        <v>17053</v>
      </c>
      <c r="M1264" s="17" t="s">
        <v>5190</v>
      </c>
      <c r="N1264" s="17" t="s">
        <v>5190</v>
      </c>
      <c r="O1264" s="236" t="s">
        <v>26520</v>
      </c>
      <c r="P1264" s="17">
        <v>0</v>
      </c>
      <c r="Q1264" s="17">
        <v>0</v>
      </c>
      <c r="R1264" s="17" t="e">
        <v>#REF!</v>
      </c>
    </row>
    <row r="1265" spans="1:18" x14ac:dyDescent="0.45">
      <c r="A1265" s="258">
        <v>1258</v>
      </c>
      <c r="B1265" s="259" t="s">
        <v>17054</v>
      </c>
      <c r="C1265" s="263" t="s">
        <v>2314</v>
      </c>
      <c r="D1265" s="17" t="s">
        <v>4250</v>
      </c>
      <c r="E1265" s="261" t="s">
        <v>19900</v>
      </c>
      <c r="F1265" s="234" t="s">
        <v>19901</v>
      </c>
      <c r="G1265" s="262">
        <v>5</v>
      </c>
      <c r="H1265" s="17" t="s">
        <v>2988</v>
      </c>
      <c r="I1265" s="17" t="s">
        <v>5193</v>
      </c>
      <c r="J1265" s="17" t="s">
        <v>17051</v>
      </c>
      <c r="K1265" s="17" t="s">
        <v>17052</v>
      </c>
      <c r="L1265" s="17" t="s">
        <v>17053</v>
      </c>
      <c r="M1265" s="17" t="s">
        <v>17054</v>
      </c>
      <c r="N1265" s="17" t="s">
        <v>5190</v>
      </c>
      <c r="O1265" s="236" t="s">
        <v>5191</v>
      </c>
      <c r="P1265" s="17">
        <v>1</v>
      </c>
      <c r="Q1265" s="17">
        <v>1</v>
      </c>
      <c r="R1265" s="17" t="e">
        <v>#REF!</v>
      </c>
    </row>
    <row r="1266" spans="1:18" x14ac:dyDescent="0.45">
      <c r="A1266" s="258">
        <v>1259</v>
      </c>
      <c r="B1266" s="259" t="s">
        <v>17055</v>
      </c>
      <c r="C1266" s="263" t="s">
        <v>2315</v>
      </c>
      <c r="D1266" s="17" t="s">
        <v>4251</v>
      </c>
      <c r="E1266" s="261" t="s">
        <v>19899</v>
      </c>
      <c r="F1266" s="234" t="s">
        <v>19901</v>
      </c>
      <c r="G1266" s="262">
        <v>5</v>
      </c>
      <c r="H1266" s="17" t="s">
        <v>2988</v>
      </c>
      <c r="I1266" s="17" t="s">
        <v>5193</v>
      </c>
      <c r="J1266" s="17" t="s">
        <v>17051</v>
      </c>
      <c r="K1266" s="17" t="s">
        <v>17052</v>
      </c>
      <c r="L1266" s="17" t="s">
        <v>17053</v>
      </c>
      <c r="M1266" s="17" t="s">
        <v>17055</v>
      </c>
      <c r="N1266" s="17" t="s">
        <v>5190</v>
      </c>
      <c r="O1266" s="236" t="s">
        <v>5191</v>
      </c>
      <c r="P1266" s="17">
        <v>1</v>
      </c>
      <c r="Q1266" s="17">
        <v>1</v>
      </c>
      <c r="R1266" s="17" t="e">
        <v>#REF!</v>
      </c>
    </row>
    <row r="1267" spans="1:18" x14ac:dyDescent="0.45">
      <c r="A1267" s="258">
        <v>1260</v>
      </c>
      <c r="B1267" s="259" t="s">
        <v>17056</v>
      </c>
      <c r="C1267" s="263" t="s">
        <v>2316</v>
      </c>
      <c r="D1267" s="17" t="s">
        <v>4252</v>
      </c>
      <c r="E1267" s="261" t="s">
        <v>19898</v>
      </c>
      <c r="F1267" s="234" t="s">
        <v>19903</v>
      </c>
      <c r="G1267" s="262">
        <v>3</v>
      </c>
      <c r="H1267" s="17" t="s">
        <v>2986</v>
      </c>
      <c r="I1267" s="17" t="s">
        <v>5193</v>
      </c>
      <c r="J1267" s="17" t="s">
        <v>17051</v>
      </c>
      <c r="K1267" s="17" t="s">
        <v>17056</v>
      </c>
      <c r="L1267" s="17" t="s">
        <v>5190</v>
      </c>
      <c r="M1267" s="17" t="s">
        <v>5190</v>
      </c>
      <c r="N1267" s="17" t="s">
        <v>5190</v>
      </c>
      <c r="O1267" s="236" t="s">
        <v>26520</v>
      </c>
      <c r="P1267" s="17">
        <v>0</v>
      </c>
      <c r="Q1267" s="17">
        <v>0</v>
      </c>
      <c r="R1267" s="17" t="e">
        <v>#REF!</v>
      </c>
    </row>
    <row r="1268" spans="1:18" x14ac:dyDescent="0.45">
      <c r="A1268" s="258">
        <v>1261</v>
      </c>
      <c r="B1268" s="259" t="s">
        <v>17057</v>
      </c>
      <c r="C1268" s="263" t="s">
        <v>2316</v>
      </c>
      <c r="D1268" s="17" t="s">
        <v>4253</v>
      </c>
      <c r="E1268" s="261" t="s">
        <v>19897</v>
      </c>
      <c r="F1268" s="234" t="s">
        <v>19898</v>
      </c>
      <c r="G1268" s="262">
        <v>4</v>
      </c>
      <c r="H1268" s="17" t="s">
        <v>2987</v>
      </c>
      <c r="I1268" s="17" t="s">
        <v>5193</v>
      </c>
      <c r="J1268" s="17" t="s">
        <v>17051</v>
      </c>
      <c r="K1268" s="17" t="s">
        <v>17056</v>
      </c>
      <c r="L1268" s="17" t="s">
        <v>17057</v>
      </c>
      <c r="M1268" s="17" t="s">
        <v>5190</v>
      </c>
      <c r="N1268" s="17" t="s">
        <v>5190</v>
      </c>
      <c r="O1268" s="236" t="s">
        <v>26520</v>
      </c>
      <c r="P1268" s="17">
        <v>0</v>
      </c>
      <c r="Q1268" s="17">
        <v>0</v>
      </c>
      <c r="R1268" s="17" t="e">
        <v>#REF!</v>
      </c>
    </row>
    <row r="1269" spans="1:18" x14ac:dyDescent="0.45">
      <c r="A1269" s="258">
        <v>1262</v>
      </c>
      <c r="B1269" s="259" t="s">
        <v>17058</v>
      </c>
      <c r="C1269" s="263" t="s">
        <v>2317</v>
      </c>
      <c r="D1269" s="17" t="s">
        <v>4254</v>
      </c>
      <c r="E1269" s="261" t="s">
        <v>19896</v>
      </c>
      <c r="F1269" s="234" t="s">
        <v>19897</v>
      </c>
      <c r="G1269" s="262">
        <v>5</v>
      </c>
      <c r="H1269" s="17" t="s">
        <v>2988</v>
      </c>
      <c r="I1269" s="17" t="s">
        <v>5193</v>
      </c>
      <c r="J1269" s="17" t="s">
        <v>17051</v>
      </c>
      <c r="K1269" s="17" t="s">
        <v>17056</v>
      </c>
      <c r="L1269" s="17" t="s">
        <v>17057</v>
      </c>
      <c r="M1269" s="17" t="s">
        <v>17058</v>
      </c>
      <c r="N1269" s="17" t="s">
        <v>5190</v>
      </c>
      <c r="O1269" s="236" t="s">
        <v>5191</v>
      </c>
      <c r="P1269" s="17">
        <v>1</v>
      </c>
      <c r="Q1269" s="17">
        <v>1</v>
      </c>
      <c r="R1269" s="17" t="e">
        <v>#REF!</v>
      </c>
    </row>
    <row r="1270" spans="1:18" x14ac:dyDescent="0.45">
      <c r="A1270" s="258">
        <v>1263</v>
      </c>
      <c r="B1270" s="259" t="s">
        <v>17059</v>
      </c>
      <c r="C1270" s="263" t="s">
        <v>2318</v>
      </c>
      <c r="D1270" s="17" t="s">
        <v>4255</v>
      </c>
      <c r="E1270" s="261" t="s">
        <v>19895</v>
      </c>
      <c r="F1270" s="234" t="s">
        <v>19897</v>
      </c>
      <c r="G1270" s="262">
        <v>5</v>
      </c>
      <c r="H1270" s="17" t="s">
        <v>2988</v>
      </c>
      <c r="I1270" s="17" t="s">
        <v>5193</v>
      </c>
      <c r="J1270" s="17" t="s">
        <v>17051</v>
      </c>
      <c r="K1270" s="17" t="s">
        <v>17056</v>
      </c>
      <c r="L1270" s="17" t="s">
        <v>17057</v>
      </c>
      <c r="M1270" s="17" t="s">
        <v>17059</v>
      </c>
      <c r="N1270" s="17" t="s">
        <v>5190</v>
      </c>
      <c r="O1270" s="236" t="s">
        <v>5191</v>
      </c>
      <c r="P1270" s="17">
        <v>1</v>
      </c>
      <c r="Q1270" s="17">
        <v>1</v>
      </c>
      <c r="R1270" s="17" t="e">
        <v>#REF!</v>
      </c>
    </row>
    <row r="1271" spans="1:18" x14ac:dyDescent="0.45">
      <c r="A1271" s="258">
        <v>1264</v>
      </c>
      <c r="B1271" s="259" t="s">
        <v>17060</v>
      </c>
      <c r="C1271" s="263" t="s">
        <v>2319</v>
      </c>
      <c r="D1271" s="17" t="s">
        <v>4256</v>
      </c>
      <c r="E1271" s="261" t="s">
        <v>19894</v>
      </c>
      <c r="F1271" s="234" t="s">
        <v>19897</v>
      </c>
      <c r="G1271" s="262">
        <v>5</v>
      </c>
      <c r="H1271" s="17" t="s">
        <v>2988</v>
      </c>
      <c r="I1271" s="17" t="s">
        <v>5193</v>
      </c>
      <c r="J1271" s="17" t="s">
        <v>17051</v>
      </c>
      <c r="K1271" s="17" t="s">
        <v>17056</v>
      </c>
      <c r="L1271" s="17" t="s">
        <v>17057</v>
      </c>
      <c r="M1271" s="17" t="s">
        <v>17060</v>
      </c>
      <c r="N1271" s="17" t="s">
        <v>5190</v>
      </c>
      <c r="O1271" s="236" t="s">
        <v>5191</v>
      </c>
      <c r="P1271" s="17">
        <v>1</v>
      </c>
      <c r="Q1271" s="17">
        <v>1</v>
      </c>
      <c r="R1271" s="17" t="e">
        <v>#REF!</v>
      </c>
    </row>
    <row r="1272" spans="1:18" x14ac:dyDescent="0.45">
      <c r="A1272" s="258">
        <v>1265</v>
      </c>
      <c r="B1272" s="259" t="s">
        <v>17061</v>
      </c>
      <c r="C1272" s="263" t="s">
        <v>2320</v>
      </c>
      <c r="D1272" s="17" t="s">
        <v>4257</v>
      </c>
      <c r="E1272" s="261" t="s">
        <v>19893</v>
      </c>
      <c r="F1272" s="234" t="s">
        <v>19905</v>
      </c>
      <c r="G1272" s="262">
        <v>2</v>
      </c>
      <c r="H1272" s="17" t="s">
        <v>2985</v>
      </c>
      <c r="I1272" s="17" t="s">
        <v>5193</v>
      </c>
      <c r="J1272" s="17" t="s">
        <v>17061</v>
      </c>
      <c r="K1272" s="17" t="s">
        <v>5190</v>
      </c>
      <c r="L1272" s="17" t="s">
        <v>5190</v>
      </c>
      <c r="M1272" s="17" t="s">
        <v>5190</v>
      </c>
      <c r="N1272" s="17" t="s">
        <v>5190</v>
      </c>
      <c r="O1272" s="236" t="s">
        <v>26520</v>
      </c>
      <c r="P1272" s="17">
        <v>0</v>
      </c>
      <c r="Q1272" s="17">
        <v>0</v>
      </c>
      <c r="R1272" s="17" t="e">
        <v>#REF!</v>
      </c>
    </row>
    <row r="1273" spans="1:18" x14ac:dyDescent="0.45">
      <c r="A1273" s="258">
        <v>1266</v>
      </c>
      <c r="B1273" s="259" t="s">
        <v>17062</v>
      </c>
      <c r="C1273" s="263" t="s">
        <v>2320</v>
      </c>
      <c r="D1273" s="17" t="s">
        <v>4258</v>
      </c>
      <c r="E1273" s="261" t="s">
        <v>19892</v>
      </c>
      <c r="F1273" s="234" t="s">
        <v>19893</v>
      </c>
      <c r="G1273" s="262">
        <v>3</v>
      </c>
      <c r="H1273" s="17" t="s">
        <v>2986</v>
      </c>
      <c r="I1273" s="17" t="s">
        <v>5193</v>
      </c>
      <c r="J1273" s="17" t="s">
        <v>17061</v>
      </c>
      <c r="K1273" s="17" t="s">
        <v>17062</v>
      </c>
      <c r="L1273" s="17" t="s">
        <v>5190</v>
      </c>
      <c r="M1273" s="17" t="s">
        <v>5190</v>
      </c>
      <c r="N1273" s="17" t="s">
        <v>5190</v>
      </c>
      <c r="O1273" s="236" t="s">
        <v>26520</v>
      </c>
      <c r="P1273" s="17">
        <v>0</v>
      </c>
      <c r="Q1273" s="17">
        <v>0</v>
      </c>
      <c r="R1273" s="17" t="e">
        <v>#REF!</v>
      </c>
    </row>
    <row r="1274" spans="1:18" x14ac:dyDescent="0.45">
      <c r="A1274" s="258">
        <v>1267</v>
      </c>
      <c r="B1274" s="259" t="s">
        <v>17063</v>
      </c>
      <c r="C1274" s="263" t="s">
        <v>2320</v>
      </c>
      <c r="D1274" s="17" t="s">
        <v>4259</v>
      </c>
      <c r="E1274" s="261" t="s">
        <v>19891</v>
      </c>
      <c r="F1274" s="234" t="s">
        <v>19892</v>
      </c>
      <c r="G1274" s="262">
        <v>4</v>
      </c>
      <c r="H1274" s="17" t="s">
        <v>2987</v>
      </c>
      <c r="I1274" s="17" t="s">
        <v>5193</v>
      </c>
      <c r="J1274" s="17" t="s">
        <v>17061</v>
      </c>
      <c r="K1274" s="17" t="s">
        <v>17062</v>
      </c>
      <c r="L1274" s="17" t="s">
        <v>17063</v>
      </c>
      <c r="M1274" s="17" t="s">
        <v>5190</v>
      </c>
      <c r="N1274" s="17" t="s">
        <v>5190</v>
      </c>
      <c r="O1274" s="236" t="s">
        <v>26520</v>
      </c>
      <c r="P1274" s="17">
        <v>0</v>
      </c>
      <c r="Q1274" s="17">
        <v>0</v>
      </c>
      <c r="R1274" s="17" t="e">
        <v>#REF!</v>
      </c>
    </row>
    <row r="1275" spans="1:18" x14ac:dyDescent="0.45">
      <c r="A1275" s="258">
        <v>1268</v>
      </c>
      <c r="B1275" s="259" t="s">
        <v>17064</v>
      </c>
      <c r="C1275" s="263" t="s">
        <v>2321</v>
      </c>
      <c r="D1275" s="17" t="s">
        <v>4260</v>
      </c>
      <c r="E1275" s="261" t="s">
        <v>19890</v>
      </c>
      <c r="F1275" s="234" t="s">
        <v>19891</v>
      </c>
      <c r="G1275" s="262">
        <v>5</v>
      </c>
      <c r="H1275" s="17" t="s">
        <v>2988</v>
      </c>
      <c r="I1275" s="17" t="s">
        <v>5193</v>
      </c>
      <c r="J1275" s="17" t="s">
        <v>17061</v>
      </c>
      <c r="K1275" s="17" t="s">
        <v>17062</v>
      </c>
      <c r="L1275" s="17" t="s">
        <v>17063</v>
      </c>
      <c r="M1275" s="17" t="s">
        <v>17064</v>
      </c>
      <c r="N1275" s="17" t="s">
        <v>5190</v>
      </c>
      <c r="O1275" s="236" t="s">
        <v>5191</v>
      </c>
      <c r="P1275" s="17">
        <v>2</v>
      </c>
      <c r="Q1275" s="17">
        <v>2</v>
      </c>
      <c r="R1275" s="17" t="e">
        <v>#REF!</v>
      </c>
    </row>
    <row r="1276" spans="1:18" x14ac:dyDescent="0.45">
      <c r="A1276" s="258">
        <v>1269</v>
      </c>
      <c r="B1276" s="259" t="s">
        <v>17065</v>
      </c>
      <c r="C1276" s="263" t="s">
        <v>2322</v>
      </c>
      <c r="D1276" s="17" t="s">
        <v>4261</v>
      </c>
      <c r="E1276" s="261" t="s">
        <v>19889</v>
      </c>
      <c r="F1276" s="234" t="s">
        <v>19891</v>
      </c>
      <c r="G1276" s="262">
        <v>5</v>
      </c>
      <c r="H1276" s="17" t="s">
        <v>2988</v>
      </c>
      <c r="I1276" s="17" t="s">
        <v>5193</v>
      </c>
      <c r="J1276" s="17" t="s">
        <v>17061</v>
      </c>
      <c r="K1276" s="17" t="s">
        <v>17062</v>
      </c>
      <c r="L1276" s="17" t="s">
        <v>17063</v>
      </c>
      <c r="M1276" s="17" t="s">
        <v>17065</v>
      </c>
      <c r="N1276" s="17" t="s">
        <v>5190</v>
      </c>
      <c r="O1276" s="236" t="s">
        <v>5191</v>
      </c>
      <c r="P1276" s="17">
        <v>1</v>
      </c>
      <c r="Q1276" s="17">
        <v>1</v>
      </c>
      <c r="R1276" s="17" t="e">
        <v>#REF!</v>
      </c>
    </row>
    <row r="1277" spans="1:18" x14ac:dyDescent="0.45">
      <c r="A1277" s="258">
        <v>1270</v>
      </c>
      <c r="B1277" s="259" t="s">
        <v>17066</v>
      </c>
      <c r="C1277" s="263" t="s">
        <v>2323</v>
      </c>
      <c r="D1277" s="17" t="s">
        <v>4262</v>
      </c>
      <c r="E1277" s="261" t="s">
        <v>19888</v>
      </c>
      <c r="F1277" s="234" t="s">
        <v>19905</v>
      </c>
      <c r="G1277" s="262">
        <v>2</v>
      </c>
      <c r="H1277" s="17" t="s">
        <v>2985</v>
      </c>
      <c r="I1277" s="17" t="s">
        <v>5193</v>
      </c>
      <c r="J1277" s="17" t="s">
        <v>17066</v>
      </c>
      <c r="K1277" s="17" t="s">
        <v>5190</v>
      </c>
      <c r="L1277" s="17" t="s">
        <v>5190</v>
      </c>
      <c r="M1277" s="17" t="s">
        <v>5190</v>
      </c>
      <c r="N1277" s="17" t="s">
        <v>5190</v>
      </c>
      <c r="O1277" s="236" t="s">
        <v>26520</v>
      </c>
      <c r="P1277" s="17">
        <v>0</v>
      </c>
      <c r="Q1277" s="17">
        <v>0</v>
      </c>
      <c r="R1277" s="17" t="e">
        <v>#REF!</v>
      </c>
    </row>
    <row r="1278" spans="1:18" x14ac:dyDescent="0.45">
      <c r="A1278" s="258">
        <v>1271</v>
      </c>
      <c r="B1278" s="259" t="s">
        <v>17067</v>
      </c>
      <c r="C1278" s="263" t="s">
        <v>2324</v>
      </c>
      <c r="D1278" s="17" t="s">
        <v>4263</v>
      </c>
      <c r="E1278" s="261" t="s">
        <v>19887</v>
      </c>
      <c r="F1278" s="234" t="s">
        <v>19888</v>
      </c>
      <c r="G1278" s="262">
        <v>3</v>
      </c>
      <c r="H1278" s="17" t="s">
        <v>2986</v>
      </c>
      <c r="I1278" s="17" t="s">
        <v>5193</v>
      </c>
      <c r="J1278" s="17" t="s">
        <v>17066</v>
      </c>
      <c r="K1278" s="17" t="s">
        <v>17067</v>
      </c>
      <c r="L1278" s="17" t="s">
        <v>5190</v>
      </c>
      <c r="M1278" s="17" t="s">
        <v>5190</v>
      </c>
      <c r="N1278" s="17" t="s">
        <v>5190</v>
      </c>
      <c r="O1278" s="236" t="s">
        <v>26520</v>
      </c>
      <c r="P1278" s="17">
        <v>0</v>
      </c>
      <c r="Q1278" s="17">
        <v>0</v>
      </c>
      <c r="R1278" s="17" t="e">
        <v>#REF!</v>
      </c>
    </row>
    <row r="1279" spans="1:18" x14ac:dyDescent="0.45">
      <c r="A1279" s="258">
        <v>1272</v>
      </c>
      <c r="B1279" s="259" t="s">
        <v>17068</v>
      </c>
      <c r="C1279" s="263" t="s">
        <v>2324</v>
      </c>
      <c r="D1279" s="17" t="s">
        <v>4264</v>
      </c>
      <c r="E1279" s="261" t="s">
        <v>19886</v>
      </c>
      <c r="F1279" s="234" t="s">
        <v>19887</v>
      </c>
      <c r="G1279" s="262">
        <v>4</v>
      </c>
      <c r="H1279" s="17" t="s">
        <v>2987</v>
      </c>
      <c r="I1279" s="17" t="s">
        <v>5193</v>
      </c>
      <c r="J1279" s="17" t="s">
        <v>17066</v>
      </c>
      <c r="K1279" s="17" t="s">
        <v>17067</v>
      </c>
      <c r="L1279" s="17" t="s">
        <v>17068</v>
      </c>
      <c r="M1279" s="17" t="s">
        <v>5190</v>
      </c>
      <c r="N1279" s="17" t="s">
        <v>5190</v>
      </c>
      <c r="O1279" s="236" t="s">
        <v>26520</v>
      </c>
      <c r="P1279" s="17">
        <v>0</v>
      </c>
      <c r="Q1279" s="17">
        <v>0</v>
      </c>
      <c r="R1279" s="17" t="e">
        <v>#REF!</v>
      </c>
    </row>
    <row r="1280" spans="1:18" x14ac:dyDescent="0.45">
      <c r="A1280" s="258">
        <v>1273</v>
      </c>
      <c r="B1280" s="259" t="s">
        <v>17069</v>
      </c>
      <c r="C1280" s="263" t="s">
        <v>2325</v>
      </c>
      <c r="D1280" s="17" t="s">
        <v>4265</v>
      </c>
      <c r="E1280" s="261" t="s">
        <v>19885</v>
      </c>
      <c r="F1280" s="234" t="s">
        <v>19886</v>
      </c>
      <c r="G1280" s="262">
        <v>5</v>
      </c>
      <c r="H1280" s="17" t="s">
        <v>2988</v>
      </c>
      <c r="I1280" s="17" t="s">
        <v>5193</v>
      </c>
      <c r="J1280" s="17" t="s">
        <v>17066</v>
      </c>
      <c r="K1280" s="17" t="s">
        <v>17067</v>
      </c>
      <c r="L1280" s="17" t="s">
        <v>17068</v>
      </c>
      <c r="M1280" s="17" t="s">
        <v>17069</v>
      </c>
      <c r="N1280" s="17" t="s">
        <v>5190</v>
      </c>
      <c r="O1280" s="236" t="s">
        <v>5191</v>
      </c>
      <c r="P1280" s="17">
        <v>1</v>
      </c>
      <c r="Q1280" s="17">
        <v>1</v>
      </c>
      <c r="R1280" s="17" t="e">
        <v>#REF!</v>
      </c>
    </row>
    <row r="1281" spans="1:18" x14ac:dyDescent="0.45">
      <c r="A1281" s="258">
        <v>1274</v>
      </c>
      <c r="B1281" s="259" t="s">
        <v>17070</v>
      </c>
      <c r="C1281" s="263" t="s">
        <v>2326</v>
      </c>
      <c r="D1281" s="17" t="s">
        <v>4266</v>
      </c>
      <c r="E1281" s="261" t="s">
        <v>19884</v>
      </c>
      <c r="F1281" s="234" t="s">
        <v>19886</v>
      </c>
      <c r="G1281" s="262">
        <v>5</v>
      </c>
      <c r="H1281" s="17" t="s">
        <v>2988</v>
      </c>
      <c r="I1281" s="17" t="s">
        <v>5193</v>
      </c>
      <c r="J1281" s="17" t="s">
        <v>17066</v>
      </c>
      <c r="K1281" s="17" t="s">
        <v>17067</v>
      </c>
      <c r="L1281" s="17" t="s">
        <v>17068</v>
      </c>
      <c r="M1281" s="17" t="s">
        <v>17070</v>
      </c>
      <c r="N1281" s="17" t="s">
        <v>5190</v>
      </c>
      <c r="O1281" s="236" t="s">
        <v>5191</v>
      </c>
      <c r="P1281" s="17">
        <v>1</v>
      </c>
      <c r="Q1281" s="17">
        <v>1</v>
      </c>
      <c r="R1281" s="17" t="e">
        <v>#REF!</v>
      </c>
    </row>
    <row r="1282" spans="1:18" x14ac:dyDescent="0.45">
      <c r="A1282" s="258">
        <v>1275</v>
      </c>
      <c r="B1282" s="259" t="s">
        <v>17071</v>
      </c>
      <c r="C1282" s="263" t="s">
        <v>2327</v>
      </c>
      <c r="D1282" s="17" t="s">
        <v>4267</v>
      </c>
      <c r="E1282" s="261" t="s">
        <v>19883</v>
      </c>
      <c r="F1282" s="234" t="s">
        <v>19886</v>
      </c>
      <c r="G1282" s="262">
        <v>5</v>
      </c>
      <c r="H1282" s="17" t="s">
        <v>2988</v>
      </c>
      <c r="I1282" s="17" t="s">
        <v>5193</v>
      </c>
      <c r="J1282" s="17" t="s">
        <v>17066</v>
      </c>
      <c r="K1282" s="17" t="s">
        <v>17067</v>
      </c>
      <c r="L1282" s="17" t="s">
        <v>17068</v>
      </c>
      <c r="M1282" s="17" t="s">
        <v>17071</v>
      </c>
      <c r="N1282" s="17" t="s">
        <v>5190</v>
      </c>
      <c r="O1282" s="236" t="s">
        <v>5191</v>
      </c>
      <c r="P1282" s="17">
        <v>1</v>
      </c>
      <c r="Q1282" s="17">
        <v>1</v>
      </c>
      <c r="R1282" s="17" t="e">
        <v>#REF!</v>
      </c>
    </row>
    <row r="1283" spans="1:18" x14ac:dyDescent="0.45">
      <c r="A1283" s="258">
        <v>1276</v>
      </c>
      <c r="B1283" s="259" t="s">
        <v>17072</v>
      </c>
      <c r="C1283" s="263" t="s">
        <v>2328</v>
      </c>
      <c r="D1283" s="17" t="s">
        <v>4268</v>
      </c>
      <c r="E1283" s="261" t="s">
        <v>19882</v>
      </c>
      <c r="F1283" s="234" t="s">
        <v>19886</v>
      </c>
      <c r="G1283" s="262">
        <v>5</v>
      </c>
      <c r="H1283" s="17" t="s">
        <v>2988</v>
      </c>
      <c r="I1283" s="17" t="s">
        <v>5193</v>
      </c>
      <c r="J1283" s="17" t="s">
        <v>17066</v>
      </c>
      <c r="K1283" s="17" t="s">
        <v>17067</v>
      </c>
      <c r="L1283" s="17" t="s">
        <v>17068</v>
      </c>
      <c r="M1283" s="17" t="s">
        <v>17072</v>
      </c>
      <c r="N1283" s="17" t="s">
        <v>5190</v>
      </c>
      <c r="O1283" s="236" t="s">
        <v>5191</v>
      </c>
      <c r="P1283" s="17">
        <v>1</v>
      </c>
      <c r="Q1283" s="17">
        <v>1</v>
      </c>
      <c r="R1283" s="17" t="e">
        <v>#REF!</v>
      </c>
    </row>
    <row r="1284" spans="1:18" x14ac:dyDescent="0.45">
      <c r="A1284" s="258">
        <v>1277</v>
      </c>
      <c r="B1284" s="259" t="s">
        <v>17073</v>
      </c>
      <c r="C1284" s="263" t="s">
        <v>2329</v>
      </c>
      <c r="D1284" s="17" t="s">
        <v>4269</v>
      </c>
      <c r="E1284" s="261" t="s">
        <v>19881</v>
      </c>
      <c r="F1284" s="234" t="s">
        <v>19888</v>
      </c>
      <c r="G1284" s="262">
        <v>3</v>
      </c>
      <c r="H1284" s="17" t="s">
        <v>2986</v>
      </c>
      <c r="I1284" s="17" t="s">
        <v>5193</v>
      </c>
      <c r="J1284" s="17" t="s">
        <v>17066</v>
      </c>
      <c r="K1284" s="17" t="s">
        <v>17073</v>
      </c>
      <c r="L1284" s="17" t="s">
        <v>5190</v>
      </c>
      <c r="M1284" s="17" t="s">
        <v>5190</v>
      </c>
      <c r="N1284" s="17" t="s">
        <v>5190</v>
      </c>
      <c r="O1284" s="236" t="s">
        <v>26520</v>
      </c>
      <c r="P1284" s="17">
        <v>0</v>
      </c>
      <c r="Q1284" s="17">
        <v>0</v>
      </c>
      <c r="R1284" s="17" t="e">
        <v>#REF!</v>
      </c>
    </row>
    <row r="1285" spans="1:18" x14ac:dyDescent="0.45">
      <c r="A1285" s="258">
        <v>1278</v>
      </c>
      <c r="B1285" s="259" t="s">
        <v>17074</v>
      </c>
      <c r="C1285" s="263" t="s">
        <v>2329</v>
      </c>
      <c r="D1285" s="17" t="s">
        <v>4270</v>
      </c>
      <c r="E1285" s="261" t="s">
        <v>19880</v>
      </c>
      <c r="F1285" s="234" t="s">
        <v>19881</v>
      </c>
      <c r="G1285" s="262">
        <v>4</v>
      </c>
      <c r="H1285" s="17" t="s">
        <v>2987</v>
      </c>
      <c r="I1285" s="17" t="s">
        <v>5193</v>
      </c>
      <c r="J1285" s="17" t="s">
        <v>17066</v>
      </c>
      <c r="K1285" s="17" t="s">
        <v>17073</v>
      </c>
      <c r="L1285" s="17" t="s">
        <v>17074</v>
      </c>
      <c r="M1285" s="17" t="s">
        <v>5190</v>
      </c>
      <c r="N1285" s="17" t="s">
        <v>5190</v>
      </c>
      <c r="O1285" s="236" t="s">
        <v>26520</v>
      </c>
      <c r="P1285" s="17">
        <v>0</v>
      </c>
      <c r="Q1285" s="17">
        <v>0</v>
      </c>
      <c r="R1285" s="17" t="e">
        <v>#REF!</v>
      </c>
    </row>
    <row r="1286" spans="1:18" x14ac:dyDescent="0.45">
      <c r="A1286" s="258">
        <v>1279</v>
      </c>
      <c r="B1286" s="259" t="s">
        <v>17075</v>
      </c>
      <c r="C1286" s="263" t="s">
        <v>2330</v>
      </c>
      <c r="D1286" s="17" t="s">
        <v>4271</v>
      </c>
      <c r="E1286" s="261" t="s">
        <v>19879</v>
      </c>
      <c r="F1286" s="234" t="s">
        <v>19880</v>
      </c>
      <c r="G1286" s="262">
        <v>5</v>
      </c>
      <c r="H1286" s="17" t="s">
        <v>2988</v>
      </c>
      <c r="I1286" s="17" t="s">
        <v>5193</v>
      </c>
      <c r="J1286" s="17" t="s">
        <v>17066</v>
      </c>
      <c r="K1286" s="17" t="s">
        <v>17073</v>
      </c>
      <c r="L1286" s="17" t="s">
        <v>17074</v>
      </c>
      <c r="M1286" s="17" t="s">
        <v>17075</v>
      </c>
      <c r="N1286" s="17" t="s">
        <v>5190</v>
      </c>
      <c r="O1286" s="236" t="s">
        <v>5191</v>
      </c>
      <c r="P1286" s="17">
        <v>1</v>
      </c>
      <c r="Q1286" s="17">
        <v>1</v>
      </c>
      <c r="R1286" s="17" t="e">
        <v>#REF!</v>
      </c>
    </row>
    <row r="1287" spans="1:18" x14ac:dyDescent="0.45">
      <c r="A1287" s="258">
        <v>1280</v>
      </c>
      <c r="B1287" s="259" t="s">
        <v>17076</v>
      </c>
      <c r="C1287" s="263" t="s">
        <v>2331</v>
      </c>
      <c r="D1287" s="17" t="s">
        <v>4272</v>
      </c>
      <c r="E1287" s="261" t="s">
        <v>19878</v>
      </c>
      <c r="F1287" s="234" t="s">
        <v>19880</v>
      </c>
      <c r="G1287" s="262">
        <v>5</v>
      </c>
      <c r="H1287" s="17" t="s">
        <v>2988</v>
      </c>
      <c r="I1287" s="17" t="s">
        <v>5193</v>
      </c>
      <c r="J1287" s="17" t="s">
        <v>17066</v>
      </c>
      <c r="K1287" s="17" t="s">
        <v>17073</v>
      </c>
      <c r="L1287" s="17" t="s">
        <v>17074</v>
      </c>
      <c r="M1287" s="17" t="s">
        <v>17076</v>
      </c>
      <c r="N1287" s="17" t="s">
        <v>5190</v>
      </c>
      <c r="O1287" s="236" t="s">
        <v>5191</v>
      </c>
      <c r="P1287" s="17">
        <v>1</v>
      </c>
      <c r="Q1287" s="17">
        <v>1</v>
      </c>
      <c r="R1287" s="17" t="e">
        <v>#REF!</v>
      </c>
    </row>
    <row r="1288" spans="1:18" x14ac:dyDescent="0.45">
      <c r="A1288" s="258">
        <v>1281</v>
      </c>
      <c r="B1288" s="259" t="s">
        <v>17077</v>
      </c>
      <c r="C1288" s="263" t="s">
        <v>2332</v>
      </c>
      <c r="D1288" s="17" t="s">
        <v>4273</v>
      </c>
      <c r="E1288" s="261" t="s">
        <v>19877</v>
      </c>
      <c r="F1288" s="234" t="s">
        <v>19905</v>
      </c>
      <c r="G1288" s="262">
        <v>2</v>
      </c>
      <c r="H1288" s="17" t="s">
        <v>2985</v>
      </c>
      <c r="I1288" s="17" t="s">
        <v>5193</v>
      </c>
      <c r="J1288" s="17" t="s">
        <v>17077</v>
      </c>
      <c r="K1288" s="17" t="s">
        <v>5190</v>
      </c>
      <c r="L1288" s="17" t="s">
        <v>5190</v>
      </c>
      <c r="M1288" s="17" t="s">
        <v>5190</v>
      </c>
      <c r="N1288" s="17" t="s">
        <v>5190</v>
      </c>
      <c r="O1288" s="236" t="s">
        <v>26520</v>
      </c>
      <c r="P1288" s="17">
        <v>0</v>
      </c>
      <c r="Q1288" s="17">
        <v>0</v>
      </c>
      <c r="R1288" s="17" t="e">
        <v>#REF!</v>
      </c>
    </row>
    <row r="1289" spans="1:18" x14ac:dyDescent="0.45">
      <c r="A1289" s="258">
        <v>1282</v>
      </c>
      <c r="B1289" s="259" t="s">
        <v>17078</v>
      </c>
      <c r="C1289" s="263" t="s">
        <v>2333</v>
      </c>
      <c r="D1289" s="17" t="s">
        <v>4274</v>
      </c>
      <c r="E1289" s="261" t="s">
        <v>19876</v>
      </c>
      <c r="F1289" s="234" t="s">
        <v>19877</v>
      </c>
      <c r="G1289" s="262">
        <v>3</v>
      </c>
      <c r="H1289" s="17" t="s">
        <v>2986</v>
      </c>
      <c r="I1289" s="17" t="s">
        <v>5193</v>
      </c>
      <c r="J1289" s="17" t="s">
        <v>17077</v>
      </c>
      <c r="K1289" s="17" t="s">
        <v>17078</v>
      </c>
      <c r="L1289" s="17" t="s">
        <v>5190</v>
      </c>
      <c r="M1289" s="17" t="s">
        <v>5190</v>
      </c>
      <c r="N1289" s="17" t="s">
        <v>5190</v>
      </c>
      <c r="O1289" s="236" t="s">
        <v>26520</v>
      </c>
      <c r="P1289" s="17">
        <v>0</v>
      </c>
      <c r="Q1289" s="17">
        <v>0</v>
      </c>
      <c r="R1289" s="17" t="e">
        <v>#REF!</v>
      </c>
    </row>
    <row r="1290" spans="1:18" x14ac:dyDescent="0.45">
      <c r="A1290" s="258">
        <v>1283</v>
      </c>
      <c r="B1290" s="259" t="s">
        <v>17079</v>
      </c>
      <c r="C1290" s="263" t="s">
        <v>2334</v>
      </c>
      <c r="D1290" s="17" t="s">
        <v>4275</v>
      </c>
      <c r="E1290" s="261" t="s">
        <v>19875</v>
      </c>
      <c r="F1290" s="234" t="s">
        <v>19876</v>
      </c>
      <c r="G1290" s="262">
        <v>4</v>
      </c>
      <c r="H1290" s="17" t="s">
        <v>2987</v>
      </c>
      <c r="I1290" s="17" t="s">
        <v>5193</v>
      </c>
      <c r="J1290" s="17" t="s">
        <v>17077</v>
      </c>
      <c r="K1290" s="17" t="s">
        <v>17078</v>
      </c>
      <c r="L1290" s="17" t="s">
        <v>17079</v>
      </c>
      <c r="M1290" s="17" t="s">
        <v>5190</v>
      </c>
      <c r="N1290" s="17" t="s">
        <v>5190</v>
      </c>
      <c r="O1290" s="236" t="s">
        <v>26520</v>
      </c>
      <c r="P1290" s="17">
        <v>0</v>
      </c>
      <c r="Q1290" s="17">
        <v>0</v>
      </c>
      <c r="R1290" s="17" t="e">
        <v>#REF!</v>
      </c>
    </row>
    <row r="1291" spans="1:18" x14ac:dyDescent="0.45">
      <c r="A1291" s="258">
        <v>1284</v>
      </c>
      <c r="B1291" s="259" t="s">
        <v>17080</v>
      </c>
      <c r="C1291" s="263" t="s">
        <v>2335</v>
      </c>
      <c r="D1291" s="17" t="s">
        <v>4276</v>
      </c>
      <c r="E1291" s="261" t="s">
        <v>19874</v>
      </c>
      <c r="F1291" s="234" t="s">
        <v>19875</v>
      </c>
      <c r="G1291" s="262">
        <v>5</v>
      </c>
      <c r="H1291" s="17" t="s">
        <v>2988</v>
      </c>
      <c r="I1291" s="17" t="s">
        <v>5193</v>
      </c>
      <c r="J1291" s="17" t="s">
        <v>17077</v>
      </c>
      <c r="K1291" s="17" t="s">
        <v>17078</v>
      </c>
      <c r="L1291" s="17" t="s">
        <v>17079</v>
      </c>
      <c r="M1291" s="17" t="s">
        <v>17080</v>
      </c>
      <c r="N1291" s="17" t="s">
        <v>5191</v>
      </c>
      <c r="O1291" s="236" t="s">
        <v>5191</v>
      </c>
      <c r="P1291" s="17">
        <v>1</v>
      </c>
      <c r="Q1291" s="17">
        <v>1</v>
      </c>
      <c r="R1291" s="17" t="e">
        <v>#REF!</v>
      </c>
    </row>
    <row r="1292" spans="1:18" x14ac:dyDescent="0.45">
      <c r="A1292" s="258">
        <v>1285</v>
      </c>
      <c r="B1292" s="259" t="s">
        <v>17081</v>
      </c>
      <c r="C1292" s="263" t="s">
        <v>2336</v>
      </c>
      <c r="D1292" s="17" t="s">
        <v>4277</v>
      </c>
      <c r="E1292" s="261" t="s">
        <v>19873</v>
      </c>
      <c r="F1292" s="234" t="s">
        <v>19876</v>
      </c>
      <c r="G1292" s="262">
        <v>4</v>
      </c>
      <c r="H1292" s="17" t="s">
        <v>2987</v>
      </c>
      <c r="I1292" s="17" t="s">
        <v>5193</v>
      </c>
      <c r="J1292" s="17" t="s">
        <v>17077</v>
      </c>
      <c r="K1292" s="17" t="s">
        <v>17078</v>
      </c>
      <c r="L1292" s="17" t="s">
        <v>17081</v>
      </c>
      <c r="M1292" s="17" t="s">
        <v>5190</v>
      </c>
      <c r="N1292" s="17" t="s">
        <v>5190</v>
      </c>
      <c r="O1292" s="236" t="s">
        <v>26520</v>
      </c>
      <c r="P1292" s="17">
        <v>0</v>
      </c>
      <c r="Q1292" s="17">
        <v>0</v>
      </c>
      <c r="R1292" s="17" t="e">
        <v>#REF!</v>
      </c>
    </row>
    <row r="1293" spans="1:18" x14ac:dyDescent="0.45">
      <c r="A1293" s="258">
        <v>1286</v>
      </c>
      <c r="B1293" s="259" t="s">
        <v>17082</v>
      </c>
      <c r="C1293" s="263" t="s">
        <v>2337</v>
      </c>
      <c r="D1293" s="17" t="s">
        <v>4278</v>
      </c>
      <c r="E1293" s="261" t="s">
        <v>19872</v>
      </c>
      <c r="F1293" s="234" t="s">
        <v>19873</v>
      </c>
      <c r="G1293" s="262">
        <v>5</v>
      </c>
      <c r="H1293" s="17" t="s">
        <v>2988</v>
      </c>
      <c r="I1293" s="17" t="s">
        <v>5193</v>
      </c>
      <c r="J1293" s="17" t="s">
        <v>17077</v>
      </c>
      <c r="K1293" s="17" t="s">
        <v>17078</v>
      </c>
      <c r="L1293" s="17" t="s">
        <v>17081</v>
      </c>
      <c r="M1293" s="17" t="s">
        <v>17082</v>
      </c>
      <c r="N1293" s="17" t="s">
        <v>5190</v>
      </c>
      <c r="O1293" s="236" t="s">
        <v>5191</v>
      </c>
      <c r="P1293" s="17">
        <v>1</v>
      </c>
      <c r="Q1293" s="17">
        <v>1</v>
      </c>
      <c r="R1293" s="17" t="e">
        <v>#REF!</v>
      </c>
    </row>
    <row r="1294" spans="1:18" x14ac:dyDescent="0.45">
      <c r="A1294" s="258">
        <v>1287</v>
      </c>
      <c r="B1294" s="259" t="s">
        <v>17083</v>
      </c>
      <c r="C1294" s="263" t="s">
        <v>2338</v>
      </c>
      <c r="D1294" s="17" t="s">
        <v>4279</v>
      </c>
      <c r="E1294" s="261" t="s">
        <v>19871</v>
      </c>
      <c r="F1294" s="234" t="s">
        <v>19873</v>
      </c>
      <c r="G1294" s="262">
        <v>5</v>
      </c>
      <c r="H1294" s="17" t="s">
        <v>2988</v>
      </c>
      <c r="I1294" s="17" t="s">
        <v>5193</v>
      </c>
      <c r="J1294" s="17" t="s">
        <v>17077</v>
      </c>
      <c r="K1294" s="17" t="s">
        <v>17078</v>
      </c>
      <c r="L1294" s="17" t="s">
        <v>17081</v>
      </c>
      <c r="M1294" s="17" t="s">
        <v>17083</v>
      </c>
      <c r="N1294" s="17" t="s">
        <v>5190</v>
      </c>
      <c r="O1294" s="236" t="s">
        <v>5191</v>
      </c>
      <c r="P1294" s="17">
        <v>1</v>
      </c>
      <c r="Q1294" s="17">
        <v>1</v>
      </c>
      <c r="R1294" s="17" t="e">
        <v>#REF!</v>
      </c>
    </row>
    <row r="1295" spans="1:18" x14ac:dyDescent="0.45">
      <c r="A1295" s="258">
        <v>1288</v>
      </c>
      <c r="B1295" s="259" t="s">
        <v>17084</v>
      </c>
      <c r="C1295" s="263" t="s">
        <v>2339</v>
      </c>
      <c r="D1295" s="17" t="s">
        <v>4280</v>
      </c>
      <c r="E1295" s="261" t="s">
        <v>19870</v>
      </c>
      <c r="F1295" s="234" t="s">
        <v>19877</v>
      </c>
      <c r="G1295" s="262">
        <v>3</v>
      </c>
      <c r="H1295" s="17" t="s">
        <v>2986</v>
      </c>
      <c r="I1295" s="17" t="s">
        <v>5193</v>
      </c>
      <c r="J1295" s="17" t="s">
        <v>17077</v>
      </c>
      <c r="K1295" s="17" t="s">
        <v>17084</v>
      </c>
      <c r="L1295" s="17" t="s">
        <v>5190</v>
      </c>
      <c r="M1295" s="17" t="s">
        <v>5190</v>
      </c>
      <c r="N1295" s="17" t="s">
        <v>5190</v>
      </c>
      <c r="O1295" s="236" t="s">
        <v>26520</v>
      </c>
      <c r="P1295" s="17">
        <v>0</v>
      </c>
      <c r="Q1295" s="17">
        <v>0</v>
      </c>
      <c r="R1295" s="17" t="e">
        <v>#REF!</v>
      </c>
    </row>
    <row r="1296" spans="1:18" x14ac:dyDescent="0.45">
      <c r="A1296" s="258">
        <v>1289</v>
      </c>
      <c r="B1296" s="259" t="s">
        <v>17085</v>
      </c>
      <c r="C1296" s="263" t="s">
        <v>2340</v>
      </c>
      <c r="D1296" s="17" t="s">
        <v>4281</v>
      </c>
      <c r="E1296" s="261" t="s">
        <v>19869</v>
      </c>
      <c r="F1296" s="234" t="s">
        <v>19870</v>
      </c>
      <c r="G1296" s="262">
        <v>4</v>
      </c>
      <c r="H1296" s="17" t="s">
        <v>2987</v>
      </c>
      <c r="I1296" s="17" t="s">
        <v>5193</v>
      </c>
      <c r="J1296" s="17" t="s">
        <v>17077</v>
      </c>
      <c r="K1296" s="17" t="s">
        <v>17084</v>
      </c>
      <c r="L1296" s="17" t="s">
        <v>17085</v>
      </c>
      <c r="M1296" s="17" t="s">
        <v>5190</v>
      </c>
      <c r="N1296" s="17" t="s">
        <v>5190</v>
      </c>
      <c r="O1296" s="236" t="s">
        <v>26520</v>
      </c>
      <c r="P1296" s="17">
        <v>0</v>
      </c>
      <c r="Q1296" s="17">
        <v>0</v>
      </c>
      <c r="R1296" s="17" t="e">
        <v>#REF!</v>
      </c>
    </row>
    <row r="1297" spans="1:18" x14ac:dyDescent="0.45">
      <c r="A1297" s="258">
        <v>1290</v>
      </c>
      <c r="B1297" s="259" t="s">
        <v>17086</v>
      </c>
      <c r="C1297" s="263" t="s">
        <v>2340</v>
      </c>
      <c r="D1297" s="17" t="s">
        <v>4282</v>
      </c>
      <c r="E1297" s="261" t="s">
        <v>19868</v>
      </c>
      <c r="F1297" s="234" t="s">
        <v>19869</v>
      </c>
      <c r="G1297" s="262">
        <v>5</v>
      </c>
      <c r="H1297" s="17" t="s">
        <v>2988</v>
      </c>
      <c r="I1297" s="17" t="s">
        <v>5193</v>
      </c>
      <c r="J1297" s="17" t="s">
        <v>17077</v>
      </c>
      <c r="K1297" s="17" t="s">
        <v>17084</v>
      </c>
      <c r="L1297" s="17" t="s">
        <v>17085</v>
      </c>
      <c r="M1297" s="17" t="s">
        <v>17086</v>
      </c>
      <c r="N1297" s="17" t="s">
        <v>5191</v>
      </c>
      <c r="O1297" s="236" t="s">
        <v>5191</v>
      </c>
      <c r="P1297" s="17">
        <v>1</v>
      </c>
      <c r="Q1297" s="17">
        <v>1</v>
      </c>
      <c r="R1297" s="17" t="e">
        <v>#REF!</v>
      </c>
    </row>
    <row r="1298" spans="1:18" x14ac:dyDescent="0.45">
      <c r="A1298" s="258">
        <v>1291</v>
      </c>
      <c r="B1298" s="259" t="s">
        <v>17087</v>
      </c>
      <c r="C1298" s="263" t="s">
        <v>2341</v>
      </c>
      <c r="D1298" s="17" t="s">
        <v>4283</v>
      </c>
      <c r="E1298" s="261" t="s">
        <v>19867</v>
      </c>
      <c r="F1298" s="234" t="s">
        <v>19870</v>
      </c>
      <c r="G1298" s="262">
        <v>4</v>
      </c>
      <c r="H1298" s="17" t="s">
        <v>2987</v>
      </c>
      <c r="I1298" s="17" t="s">
        <v>5193</v>
      </c>
      <c r="J1298" s="17" t="s">
        <v>17077</v>
      </c>
      <c r="K1298" s="17" t="s">
        <v>17084</v>
      </c>
      <c r="L1298" s="17" t="s">
        <v>17087</v>
      </c>
      <c r="M1298" s="17" t="s">
        <v>5190</v>
      </c>
      <c r="N1298" s="17" t="s">
        <v>5190</v>
      </c>
      <c r="O1298" s="236" t="s">
        <v>26520</v>
      </c>
      <c r="P1298" s="17">
        <v>0</v>
      </c>
      <c r="Q1298" s="17">
        <v>0</v>
      </c>
      <c r="R1298" s="17" t="e">
        <v>#REF!</v>
      </c>
    </row>
    <row r="1299" spans="1:18" x14ac:dyDescent="0.45">
      <c r="A1299" s="258">
        <v>1292</v>
      </c>
      <c r="B1299" s="259" t="s">
        <v>17088</v>
      </c>
      <c r="C1299" s="263" t="s">
        <v>2342</v>
      </c>
      <c r="D1299" s="17" t="s">
        <v>4284</v>
      </c>
      <c r="E1299" s="261" t="s">
        <v>19866</v>
      </c>
      <c r="F1299" s="234" t="s">
        <v>19867</v>
      </c>
      <c r="G1299" s="262">
        <v>5</v>
      </c>
      <c r="H1299" s="17" t="s">
        <v>2988</v>
      </c>
      <c r="I1299" s="17" t="s">
        <v>5193</v>
      </c>
      <c r="J1299" s="17" t="s">
        <v>17077</v>
      </c>
      <c r="K1299" s="17" t="s">
        <v>17084</v>
      </c>
      <c r="L1299" s="17" t="s">
        <v>17087</v>
      </c>
      <c r="M1299" s="17" t="s">
        <v>17088</v>
      </c>
      <c r="N1299" s="17" t="s">
        <v>5191</v>
      </c>
      <c r="O1299" s="236" t="s">
        <v>5191</v>
      </c>
      <c r="P1299" s="17">
        <v>1</v>
      </c>
      <c r="Q1299" s="17">
        <v>1</v>
      </c>
      <c r="R1299" s="17" t="e">
        <v>#REF!</v>
      </c>
    </row>
    <row r="1300" spans="1:18" x14ac:dyDescent="0.45">
      <c r="A1300" s="258">
        <v>1293</v>
      </c>
      <c r="B1300" s="259" t="s">
        <v>17089</v>
      </c>
      <c r="C1300" s="263" t="s">
        <v>2343</v>
      </c>
      <c r="D1300" s="17" t="s">
        <v>4285</v>
      </c>
      <c r="E1300" s="261" t="s">
        <v>19865</v>
      </c>
      <c r="F1300" s="234" t="s">
        <v>19870</v>
      </c>
      <c r="G1300" s="262">
        <v>4</v>
      </c>
      <c r="H1300" s="17" t="s">
        <v>2987</v>
      </c>
      <c r="I1300" s="17" t="s">
        <v>5193</v>
      </c>
      <c r="J1300" s="17" t="s">
        <v>17077</v>
      </c>
      <c r="K1300" s="17" t="s">
        <v>17084</v>
      </c>
      <c r="L1300" s="17" t="s">
        <v>17089</v>
      </c>
      <c r="M1300" s="17" t="s">
        <v>5190</v>
      </c>
      <c r="N1300" s="17" t="s">
        <v>5190</v>
      </c>
      <c r="O1300" s="236" t="s">
        <v>26520</v>
      </c>
      <c r="P1300" s="17">
        <v>0</v>
      </c>
      <c r="Q1300" s="17">
        <v>0</v>
      </c>
      <c r="R1300" s="17" t="e">
        <v>#REF!</v>
      </c>
    </row>
    <row r="1301" spans="1:18" x14ac:dyDescent="0.45">
      <c r="A1301" s="258">
        <v>1294</v>
      </c>
      <c r="B1301" s="259" t="s">
        <v>17090</v>
      </c>
      <c r="C1301" s="263" t="s">
        <v>2344</v>
      </c>
      <c r="D1301" s="17" t="s">
        <v>4286</v>
      </c>
      <c r="E1301" s="261" t="s">
        <v>19864</v>
      </c>
      <c r="F1301" s="234" t="s">
        <v>19865</v>
      </c>
      <c r="G1301" s="262">
        <v>5</v>
      </c>
      <c r="H1301" s="17" t="s">
        <v>2988</v>
      </c>
      <c r="I1301" s="17" t="s">
        <v>5193</v>
      </c>
      <c r="J1301" s="17" t="s">
        <v>17077</v>
      </c>
      <c r="K1301" s="17" t="s">
        <v>17084</v>
      </c>
      <c r="L1301" s="17" t="s">
        <v>17089</v>
      </c>
      <c r="M1301" s="17" t="s">
        <v>17090</v>
      </c>
      <c r="N1301" s="17" t="s">
        <v>5191</v>
      </c>
      <c r="O1301" s="236" t="s">
        <v>5191</v>
      </c>
      <c r="P1301" s="17">
        <v>1</v>
      </c>
      <c r="Q1301" s="17">
        <v>1</v>
      </c>
      <c r="R1301" s="17" t="e">
        <v>#REF!</v>
      </c>
    </row>
    <row r="1302" spans="1:18" x14ac:dyDescent="0.45">
      <c r="A1302" s="258">
        <v>1295</v>
      </c>
      <c r="B1302" s="259" t="s">
        <v>17091</v>
      </c>
      <c r="C1302" s="263" t="s">
        <v>2345</v>
      </c>
      <c r="D1302" s="17" t="s">
        <v>4287</v>
      </c>
      <c r="E1302" s="261" t="s">
        <v>19863</v>
      </c>
      <c r="F1302" s="234" t="s">
        <v>19905</v>
      </c>
      <c r="G1302" s="262">
        <v>2</v>
      </c>
      <c r="H1302" s="17" t="s">
        <v>2985</v>
      </c>
      <c r="I1302" s="17" t="s">
        <v>5193</v>
      </c>
      <c r="J1302" s="17" t="s">
        <v>17091</v>
      </c>
      <c r="K1302" s="17" t="s">
        <v>5190</v>
      </c>
      <c r="L1302" s="17" t="s">
        <v>5190</v>
      </c>
      <c r="M1302" s="17" t="s">
        <v>5190</v>
      </c>
      <c r="N1302" s="17" t="s">
        <v>5190</v>
      </c>
      <c r="O1302" s="236" t="s">
        <v>26520</v>
      </c>
      <c r="P1302" s="17">
        <v>0</v>
      </c>
      <c r="Q1302" s="17">
        <v>0</v>
      </c>
      <c r="R1302" s="17" t="e">
        <v>#REF!</v>
      </c>
    </row>
    <row r="1303" spans="1:18" x14ac:dyDescent="0.45">
      <c r="A1303" s="258">
        <v>1296</v>
      </c>
      <c r="B1303" s="259" t="s">
        <v>17092</v>
      </c>
      <c r="C1303" s="263" t="s">
        <v>2346</v>
      </c>
      <c r="D1303" s="17" t="s">
        <v>4288</v>
      </c>
      <c r="E1303" s="261" t="s">
        <v>19862</v>
      </c>
      <c r="F1303" s="234" t="s">
        <v>19863</v>
      </c>
      <c r="G1303" s="262">
        <v>3</v>
      </c>
      <c r="H1303" s="17" t="s">
        <v>2986</v>
      </c>
      <c r="I1303" s="17" t="s">
        <v>5193</v>
      </c>
      <c r="J1303" s="17" t="s">
        <v>17091</v>
      </c>
      <c r="K1303" s="17" t="s">
        <v>17092</v>
      </c>
      <c r="L1303" s="17" t="s">
        <v>5190</v>
      </c>
      <c r="M1303" s="17" t="s">
        <v>5190</v>
      </c>
      <c r="N1303" s="17" t="s">
        <v>5190</v>
      </c>
      <c r="O1303" s="236" t="s">
        <v>26520</v>
      </c>
      <c r="P1303" s="17">
        <v>0</v>
      </c>
      <c r="Q1303" s="17">
        <v>0</v>
      </c>
      <c r="R1303" s="17" t="e">
        <v>#REF!</v>
      </c>
    </row>
    <row r="1304" spans="1:18" x14ac:dyDescent="0.45">
      <c r="A1304" s="258">
        <v>1297</v>
      </c>
      <c r="B1304" s="259" t="s">
        <v>17093</v>
      </c>
      <c r="C1304" s="263" t="s">
        <v>2346</v>
      </c>
      <c r="D1304" s="17" t="s">
        <v>4289</v>
      </c>
      <c r="E1304" s="261" t="s">
        <v>19861</v>
      </c>
      <c r="F1304" s="234" t="s">
        <v>19862</v>
      </c>
      <c r="G1304" s="262">
        <v>4</v>
      </c>
      <c r="H1304" s="17" t="s">
        <v>2987</v>
      </c>
      <c r="I1304" s="17" t="s">
        <v>5193</v>
      </c>
      <c r="J1304" s="17" t="s">
        <v>17091</v>
      </c>
      <c r="K1304" s="17" t="s">
        <v>17092</v>
      </c>
      <c r="L1304" s="17" t="s">
        <v>17093</v>
      </c>
      <c r="M1304" s="17" t="s">
        <v>5190</v>
      </c>
      <c r="N1304" s="17" t="s">
        <v>5190</v>
      </c>
      <c r="O1304" s="236" t="s">
        <v>26520</v>
      </c>
      <c r="P1304" s="17">
        <v>0</v>
      </c>
      <c r="Q1304" s="17">
        <v>0</v>
      </c>
      <c r="R1304" s="17" t="e">
        <v>#REF!</v>
      </c>
    </row>
    <row r="1305" spans="1:18" x14ac:dyDescent="0.45">
      <c r="A1305" s="258">
        <v>1298</v>
      </c>
      <c r="B1305" s="259" t="s">
        <v>17094</v>
      </c>
      <c r="C1305" s="263" t="s">
        <v>2347</v>
      </c>
      <c r="D1305" s="17" t="s">
        <v>4290</v>
      </c>
      <c r="E1305" s="261" t="s">
        <v>19860</v>
      </c>
      <c r="F1305" s="234" t="s">
        <v>19861</v>
      </c>
      <c r="G1305" s="262">
        <v>5</v>
      </c>
      <c r="H1305" s="17" t="s">
        <v>2988</v>
      </c>
      <c r="I1305" s="17" t="s">
        <v>5193</v>
      </c>
      <c r="J1305" s="17" t="s">
        <v>17091</v>
      </c>
      <c r="K1305" s="17" t="s">
        <v>17092</v>
      </c>
      <c r="L1305" s="17" t="s">
        <v>17093</v>
      </c>
      <c r="M1305" s="17" t="s">
        <v>17094</v>
      </c>
      <c r="N1305" s="17" t="s">
        <v>5190</v>
      </c>
      <c r="O1305" s="236" t="s">
        <v>5191</v>
      </c>
      <c r="P1305" s="17">
        <v>1</v>
      </c>
      <c r="Q1305" s="17">
        <v>1</v>
      </c>
      <c r="R1305" s="17" t="e">
        <v>#REF!</v>
      </c>
    </row>
    <row r="1306" spans="1:18" x14ac:dyDescent="0.45">
      <c r="A1306" s="258">
        <v>1299</v>
      </c>
      <c r="B1306" s="259" t="s">
        <v>17095</v>
      </c>
      <c r="C1306" s="263" t="s">
        <v>2348</v>
      </c>
      <c r="D1306" s="17" t="s">
        <v>4291</v>
      </c>
      <c r="E1306" s="261" t="s">
        <v>19859</v>
      </c>
      <c r="F1306" s="234" t="s">
        <v>19861</v>
      </c>
      <c r="G1306" s="262">
        <v>5</v>
      </c>
      <c r="H1306" s="17" t="s">
        <v>2988</v>
      </c>
      <c r="I1306" s="17" t="s">
        <v>5193</v>
      </c>
      <c r="J1306" s="17" t="s">
        <v>17091</v>
      </c>
      <c r="K1306" s="17" t="s">
        <v>17092</v>
      </c>
      <c r="L1306" s="17" t="s">
        <v>17093</v>
      </c>
      <c r="M1306" s="17" t="s">
        <v>17095</v>
      </c>
      <c r="N1306" s="17" t="s">
        <v>5190</v>
      </c>
      <c r="O1306" s="236" t="s">
        <v>5191</v>
      </c>
      <c r="P1306" s="17">
        <v>1</v>
      </c>
      <c r="Q1306" s="17">
        <v>1</v>
      </c>
      <c r="R1306" s="17" t="e">
        <v>#REF!</v>
      </c>
    </row>
    <row r="1307" spans="1:18" x14ac:dyDescent="0.45">
      <c r="A1307" s="258">
        <v>1300</v>
      </c>
      <c r="B1307" s="259" t="s">
        <v>17096</v>
      </c>
      <c r="C1307" s="263" t="s">
        <v>2349</v>
      </c>
      <c r="D1307" s="17" t="s">
        <v>4292</v>
      </c>
      <c r="E1307" s="261" t="s">
        <v>19858</v>
      </c>
      <c r="F1307" s="234" t="s">
        <v>19861</v>
      </c>
      <c r="G1307" s="262">
        <v>5</v>
      </c>
      <c r="H1307" s="17" t="s">
        <v>2988</v>
      </c>
      <c r="I1307" s="17" t="s">
        <v>5193</v>
      </c>
      <c r="J1307" s="17" t="s">
        <v>17091</v>
      </c>
      <c r="K1307" s="17" t="s">
        <v>17092</v>
      </c>
      <c r="L1307" s="17" t="s">
        <v>17093</v>
      </c>
      <c r="M1307" s="17" t="s">
        <v>17096</v>
      </c>
      <c r="N1307" s="17" t="s">
        <v>5190</v>
      </c>
      <c r="O1307" s="236" t="s">
        <v>5191</v>
      </c>
      <c r="P1307" s="17">
        <v>1</v>
      </c>
      <c r="Q1307" s="17">
        <v>1</v>
      </c>
      <c r="R1307" s="17" t="e">
        <v>#REF!</v>
      </c>
    </row>
    <row r="1308" spans="1:18" x14ac:dyDescent="0.45">
      <c r="A1308" s="258">
        <v>1301</v>
      </c>
      <c r="B1308" s="259" t="s">
        <v>17097</v>
      </c>
      <c r="C1308" s="263" t="s">
        <v>2350</v>
      </c>
      <c r="D1308" s="17" t="s">
        <v>4293</v>
      </c>
      <c r="E1308" s="261" t="s">
        <v>19857</v>
      </c>
      <c r="F1308" s="234" t="s">
        <v>19861</v>
      </c>
      <c r="G1308" s="262">
        <v>5</v>
      </c>
      <c r="H1308" s="17" t="s">
        <v>2988</v>
      </c>
      <c r="I1308" s="17" t="s">
        <v>5193</v>
      </c>
      <c r="J1308" s="17" t="s">
        <v>17091</v>
      </c>
      <c r="K1308" s="17" t="s">
        <v>17092</v>
      </c>
      <c r="L1308" s="17" t="s">
        <v>17093</v>
      </c>
      <c r="M1308" s="17" t="s">
        <v>17097</v>
      </c>
      <c r="N1308" s="17" t="s">
        <v>5190</v>
      </c>
      <c r="O1308" s="236" t="s">
        <v>5191</v>
      </c>
      <c r="P1308" s="17">
        <v>1</v>
      </c>
      <c r="Q1308" s="17">
        <v>1</v>
      </c>
      <c r="R1308" s="17" t="e">
        <v>#REF!</v>
      </c>
    </row>
    <row r="1309" spans="1:18" x14ac:dyDescent="0.45">
      <c r="A1309" s="258">
        <v>1302</v>
      </c>
      <c r="B1309" s="259" t="s">
        <v>17098</v>
      </c>
      <c r="C1309" s="263" t="s">
        <v>2351</v>
      </c>
      <c r="D1309" s="17" t="s">
        <v>4294</v>
      </c>
      <c r="E1309" s="261" t="s">
        <v>19856</v>
      </c>
      <c r="F1309" s="234" t="s">
        <v>19863</v>
      </c>
      <c r="G1309" s="262">
        <v>3</v>
      </c>
      <c r="H1309" s="17" t="s">
        <v>2986</v>
      </c>
      <c r="I1309" s="17" t="s">
        <v>5193</v>
      </c>
      <c r="J1309" s="17" t="s">
        <v>17091</v>
      </c>
      <c r="K1309" s="17" t="s">
        <v>17098</v>
      </c>
      <c r="L1309" s="17" t="s">
        <v>5190</v>
      </c>
      <c r="M1309" s="17" t="s">
        <v>5190</v>
      </c>
      <c r="N1309" s="17" t="s">
        <v>5190</v>
      </c>
      <c r="O1309" s="236" t="s">
        <v>26520</v>
      </c>
      <c r="P1309" s="17">
        <v>0</v>
      </c>
      <c r="Q1309" s="17">
        <v>0</v>
      </c>
      <c r="R1309" s="17" t="e">
        <v>#REF!</v>
      </c>
    </row>
    <row r="1310" spans="1:18" x14ac:dyDescent="0.45">
      <c r="A1310" s="258">
        <v>1303</v>
      </c>
      <c r="B1310" s="259" t="s">
        <v>17099</v>
      </c>
      <c r="C1310" s="263" t="s">
        <v>2351</v>
      </c>
      <c r="D1310" s="17" t="s">
        <v>4295</v>
      </c>
      <c r="E1310" s="261" t="s">
        <v>19855</v>
      </c>
      <c r="F1310" s="234" t="s">
        <v>19856</v>
      </c>
      <c r="G1310" s="262">
        <v>4</v>
      </c>
      <c r="H1310" s="17" t="s">
        <v>2987</v>
      </c>
      <c r="I1310" s="17" t="s">
        <v>5193</v>
      </c>
      <c r="J1310" s="17" t="s">
        <v>17091</v>
      </c>
      <c r="K1310" s="17" t="s">
        <v>17098</v>
      </c>
      <c r="L1310" s="17" t="s">
        <v>17099</v>
      </c>
      <c r="M1310" s="17" t="s">
        <v>5190</v>
      </c>
      <c r="N1310" s="17" t="s">
        <v>5190</v>
      </c>
      <c r="O1310" s="236" t="s">
        <v>26520</v>
      </c>
      <c r="P1310" s="17">
        <v>0</v>
      </c>
      <c r="Q1310" s="17">
        <v>0</v>
      </c>
      <c r="R1310" s="17" t="e">
        <v>#REF!</v>
      </c>
    </row>
    <row r="1311" spans="1:18" x14ac:dyDescent="0.45">
      <c r="A1311" s="258">
        <v>1304</v>
      </c>
      <c r="B1311" s="259" t="s">
        <v>17100</v>
      </c>
      <c r="C1311" s="263" t="s">
        <v>2351</v>
      </c>
      <c r="D1311" s="17" t="s">
        <v>4296</v>
      </c>
      <c r="E1311" s="261" t="s">
        <v>19854</v>
      </c>
      <c r="F1311" s="234" t="s">
        <v>19855</v>
      </c>
      <c r="G1311" s="262">
        <v>5</v>
      </c>
      <c r="H1311" s="17" t="s">
        <v>2988</v>
      </c>
      <c r="I1311" s="17" t="s">
        <v>5193</v>
      </c>
      <c r="J1311" s="17" t="s">
        <v>17091</v>
      </c>
      <c r="K1311" s="17" t="s">
        <v>17098</v>
      </c>
      <c r="L1311" s="17" t="s">
        <v>17099</v>
      </c>
      <c r="M1311" s="17" t="s">
        <v>17100</v>
      </c>
      <c r="N1311" s="17" t="s">
        <v>5191</v>
      </c>
      <c r="O1311" s="236" t="s">
        <v>5191</v>
      </c>
      <c r="P1311" s="17">
        <v>1</v>
      </c>
      <c r="Q1311" s="17">
        <v>1</v>
      </c>
      <c r="R1311" s="17" t="e">
        <v>#REF!</v>
      </c>
    </row>
    <row r="1312" spans="1:18" x14ac:dyDescent="0.45">
      <c r="A1312" s="258">
        <v>1305</v>
      </c>
      <c r="B1312" s="259" t="s">
        <v>17101</v>
      </c>
      <c r="C1312" s="263" t="s">
        <v>2352</v>
      </c>
      <c r="D1312" s="17" t="s">
        <v>4297</v>
      </c>
      <c r="E1312" s="261" t="s">
        <v>19853</v>
      </c>
      <c r="F1312" s="234" t="s">
        <v>19863</v>
      </c>
      <c r="G1312" s="262">
        <v>3</v>
      </c>
      <c r="H1312" s="17" t="s">
        <v>2986</v>
      </c>
      <c r="I1312" s="17" t="s">
        <v>5193</v>
      </c>
      <c r="J1312" s="17" t="s">
        <v>17091</v>
      </c>
      <c r="K1312" s="17" t="s">
        <v>17101</v>
      </c>
      <c r="L1312" s="17" t="s">
        <v>5190</v>
      </c>
      <c r="M1312" s="17" t="s">
        <v>5190</v>
      </c>
      <c r="N1312" s="17" t="s">
        <v>5190</v>
      </c>
      <c r="O1312" s="236" t="s">
        <v>26520</v>
      </c>
      <c r="P1312" s="17">
        <v>0</v>
      </c>
      <c r="Q1312" s="17">
        <v>0</v>
      </c>
      <c r="R1312" s="17" t="e">
        <v>#REF!</v>
      </c>
    </row>
    <row r="1313" spans="1:18" x14ac:dyDescent="0.45">
      <c r="A1313" s="258">
        <v>1306</v>
      </c>
      <c r="B1313" s="259" t="s">
        <v>17102</v>
      </c>
      <c r="C1313" s="263" t="s">
        <v>2353</v>
      </c>
      <c r="D1313" s="17" t="s">
        <v>4298</v>
      </c>
      <c r="E1313" s="261" t="s">
        <v>19852</v>
      </c>
      <c r="F1313" s="234" t="s">
        <v>19853</v>
      </c>
      <c r="G1313" s="262">
        <v>4</v>
      </c>
      <c r="H1313" s="17" t="s">
        <v>2987</v>
      </c>
      <c r="I1313" s="17" t="s">
        <v>5193</v>
      </c>
      <c r="J1313" s="17" t="s">
        <v>17091</v>
      </c>
      <c r="K1313" s="17" t="s">
        <v>17101</v>
      </c>
      <c r="L1313" s="17" t="s">
        <v>17102</v>
      </c>
      <c r="M1313" s="17" t="s">
        <v>5190</v>
      </c>
      <c r="N1313" s="17" t="s">
        <v>5190</v>
      </c>
      <c r="O1313" s="236" t="s">
        <v>26520</v>
      </c>
      <c r="P1313" s="17">
        <v>0</v>
      </c>
      <c r="Q1313" s="17">
        <v>0</v>
      </c>
      <c r="R1313" s="17" t="e">
        <v>#REF!</v>
      </c>
    </row>
    <row r="1314" spans="1:18" x14ac:dyDescent="0.45">
      <c r="A1314" s="258">
        <v>1307</v>
      </c>
      <c r="B1314" s="259" t="s">
        <v>17103</v>
      </c>
      <c r="C1314" s="263" t="s">
        <v>2354</v>
      </c>
      <c r="D1314" s="17" t="s">
        <v>4299</v>
      </c>
      <c r="E1314" s="261" t="s">
        <v>19851</v>
      </c>
      <c r="F1314" s="234" t="s">
        <v>19852</v>
      </c>
      <c r="G1314" s="262">
        <v>5</v>
      </c>
      <c r="H1314" s="17" t="s">
        <v>2988</v>
      </c>
      <c r="I1314" s="17" t="s">
        <v>5193</v>
      </c>
      <c r="J1314" s="17" t="s">
        <v>17091</v>
      </c>
      <c r="K1314" s="17" t="s">
        <v>17101</v>
      </c>
      <c r="L1314" s="17" t="s">
        <v>17102</v>
      </c>
      <c r="M1314" s="17" t="s">
        <v>17103</v>
      </c>
      <c r="N1314" s="17" t="s">
        <v>5191</v>
      </c>
      <c r="O1314" s="236" t="s">
        <v>5191</v>
      </c>
      <c r="P1314" s="17">
        <v>1</v>
      </c>
      <c r="Q1314" s="17">
        <v>1</v>
      </c>
      <c r="R1314" s="17" t="e">
        <v>#REF!</v>
      </c>
    </row>
    <row r="1315" spans="1:18" x14ac:dyDescent="0.45">
      <c r="A1315" s="258">
        <v>1308</v>
      </c>
      <c r="B1315" s="259" t="s">
        <v>17104</v>
      </c>
      <c r="C1315" s="263" t="s">
        <v>2355</v>
      </c>
      <c r="D1315" s="17" t="s">
        <v>4300</v>
      </c>
      <c r="E1315" s="261" t="s">
        <v>19850</v>
      </c>
      <c r="F1315" s="234" t="s">
        <v>19853</v>
      </c>
      <c r="G1315" s="262">
        <v>4</v>
      </c>
      <c r="H1315" s="17" t="s">
        <v>2987</v>
      </c>
      <c r="I1315" s="17" t="s">
        <v>5193</v>
      </c>
      <c r="J1315" s="17" t="s">
        <v>17091</v>
      </c>
      <c r="K1315" s="17" t="s">
        <v>17101</v>
      </c>
      <c r="L1315" s="17" t="s">
        <v>17104</v>
      </c>
      <c r="M1315" s="17" t="s">
        <v>5190</v>
      </c>
      <c r="N1315" s="17" t="s">
        <v>5190</v>
      </c>
      <c r="O1315" s="236" t="s">
        <v>26520</v>
      </c>
      <c r="P1315" s="17">
        <v>0</v>
      </c>
      <c r="Q1315" s="17">
        <v>0</v>
      </c>
      <c r="R1315" s="17" t="e">
        <v>#REF!</v>
      </c>
    </row>
    <row r="1316" spans="1:18" x14ac:dyDescent="0.45">
      <c r="A1316" s="258">
        <v>1309</v>
      </c>
      <c r="B1316" s="259" t="s">
        <v>17105</v>
      </c>
      <c r="C1316" s="263" t="s">
        <v>2355</v>
      </c>
      <c r="D1316" s="17" t="s">
        <v>4301</v>
      </c>
      <c r="E1316" s="261" t="s">
        <v>19849</v>
      </c>
      <c r="F1316" s="234" t="s">
        <v>19850</v>
      </c>
      <c r="G1316" s="262">
        <v>5</v>
      </c>
      <c r="H1316" s="17" t="s">
        <v>2988</v>
      </c>
      <c r="I1316" s="17" t="s">
        <v>5193</v>
      </c>
      <c r="J1316" s="17" t="s">
        <v>17091</v>
      </c>
      <c r="K1316" s="17" t="s">
        <v>17101</v>
      </c>
      <c r="L1316" s="17" t="s">
        <v>17104</v>
      </c>
      <c r="M1316" s="17" t="s">
        <v>17105</v>
      </c>
      <c r="N1316" s="17" t="s">
        <v>5191</v>
      </c>
      <c r="O1316" s="236" t="s">
        <v>5191</v>
      </c>
      <c r="P1316" s="17">
        <v>1</v>
      </c>
      <c r="Q1316" s="17">
        <v>1</v>
      </c>
      <c r="R1316" s="17" t="e">
        <v>#REF!</v>
      </c>
    </row>
    <row r="1317" spans="1:18" x14ac:dyDescent="0.45">
      <c r="A1317" s="258">
        <v>1310</v>
      </c>
      <c r="B1317" s="259" t="s">
        <v>17106</v>
      </c>
      <c r="C1317" s="263" t="s">
        <v>2356</v>
      </c>
      <c r="D1317" s="17" t="s">
        <v>4302</v>
      </c>
      <c r="E1317" s="261" t="s">
        <v>19848</v>
      </c>
      <c r="F1317" s="234" t="s">
        <v>19863</v>
      </c>
      <c r="G1317" s="262">
        <v>3</v>
      </c>
      <c r="H1317" s="17" t="s">
        <v>2986</v>
      </c>
      <c r="I1317" s="17" t="s">
        <v>5193</v>
      </c>
      <c r="J1317" s="17" t="s">
        <v>17091</v>
      </c>
      <c r="K1317" s="17" t="s">
        <v>17106</v>
      </c>
      <c r="L1317" s="17" t="s">
        <v>5190</v>
      </c>
      <c r="M1317" s="17" t="s">
        <v>5190</v>
      </c>
      <c r="N1317" s="17" t="s">
        <v>5190</v>
      </c>
      <c r="O1317" s="236" t="s">
        <v>26520</v>
      </c>
      <c r="P1317" s="17">
        <v>0</v>
      </c>
      <c r="Q1317" s="17">
        <v>0</v>
      </c>
      <c r="R1317" s="17" t="e">
        <v>#REF!</v>
      </c>
    </row>
    <row r="1318" spans="1:18" x14ac:dyDescent="0.45">
      <c r="A1318" s="258">
        <v>1311</v>
      </c>
      <c r="B1318" s="259" t="s">
        <v>17107</v>
      </c>
      <c r="C1318" s="263" t="s">
        <v>2356</v>
      </c>
      <c r="D1318" s="17" t="s">
        <v>4303</v>
      </c>
      <c r="E1318" s="261" t="s">
        <v>19847</v>
      </c>
      <c r="F1318" s="234" t="s">
        <v>19848</v>
      </c>
      <c r="G1318" s="262">
        <v>4</v>
      </c>
      <c r="H1318" s="17" t="s">
        <v>2987</v>
      </c>
      <c r="I1318" s="17" t="s">
        <v>5193</v>
      </c>
      <c r="J1318" s="17" t="s">
        <v>17091</v>
      </c>
      <c r="K1318" s="17" t="s">
        <v>17106</v>
      </c>
      <c r="L1318" s="17" t="s">
        <v>17107</v>
      </c>
      <c r="M1318" s="17" t="s">
        <v>5190</v>
      </c>
      <c r="N1318" s="17" t="s">
        <v>5190</v>
      </c>
      <c r="O1318" s="236" t="s">
        <v>26520</v>
      </c>
      <c r="P1318" s="17">
        <v>0</v>
      </c>
      <c r="Q1318" s="17">
        <v>0</v>
      </c>
      <c r="R1318" s="17" t="e">
        <v>#REF!</v>
      </c>
    </row>
    <row r="1319" spans="1:18" x14ac:dyDescent="0.45">
      <c r="A1319" s="258">
        <v>1312</v>
      </c>
      <c r="B1319" s="259" t="s">
        <v>17108</v>
      </c>
      <c r="C1319" s="263" t="s">
        <v>2356</v>
      </c>
      <c r="D1319" s="17" t="s">
        <v>4304</v>
      </c>
      <c r="E1319" s="261" t="s">
        <v>19846</v>
      </c>
      <c r="F1319" s="234" t="s">
        <v>19847</v>
      </c>
      <c r="G1319" s="262">
        <v>5</v>
      </c>
      <c r="H1319" s="17" t="s">
        <v>2988</v>
      </c>
      <c r="I1319" s="17" t="s">
        <v>5193</v>
      </c>
      <c r="J1319" s="17" t="s">
        <v>17091</v>
      </c>
      <c r="K1319" s="17" t="s">
        <v>17106</v>
      </c>
      <c r="L1319" s="17" t="s">
        <v>17107</v>
      </c>
      <c r="M1319" s="17" t="s">
        <v>17108</v>
      </c>
      <c r="N1319" s="17" t="s">
        <v>5191</v>
      </c>
      <c r="O1319" s="236" t="s">
        <v>5191</v>
      </c>
      <c r="P1319" s="17">
        <v>1</v>
      </c>
      <c r="Q1319" s="17">
        <v>1</v>
      </c>
      <c r="R1319" s="17" t="e">
        <v>#REF!</v>
      </c>
    </row>
    <row r="1320" spans="1:18" x14ac:dyDescent="0.45">
      <c r="A1320" s="258">
        <v>1313</v>
      </c>
      <c r="B1320" s="259" t="s">
        <v>17109</v>
      </c>
      <c r="C1320" s="263" t="s">
        <v>2357</v>
      </c>
      <c r="D1320" s="17" t="s">
        <v>4305</v>
      </c>
      <c r="E1320" s="261" t="s">
        <v>19845</v>
      </c>
      <c r="F1320" s="234" t="s">
        <v>19863</v>
      </c>
      <c r="G1320" s="262">
        <v>3</v>
      </c>
      <c r="H1320" s="17" t="s">
        <v>2986</v>
      </c>
      <c r="I1320" s="17" t="s">
        <v>5193</v>
      </c>
      <c r="J1320" s="17" t="s">
        <v>17091</v>
      </c>
      <c r="K1320" s="17" t="s">
        <v>17109</v>
      </c>
      <c r="L1320" s="17" t="s">
        <v>5190</v>
      </c>
      <c r="M1320" s="17" t="s">
        <v>5190</v>
      </c>
      <c r="N1320" s="17" t="s">
        <v>5190</v>
      </c>
      <c r="O1320" s="236" t="s">
        <v>26520</v>
      </c>
      <c r="P1320" s="17">
        <v>0</v>
      </c>
      <c r="Q1320" s="17">
        <v>0</v>
      </c>
      <c r="R1320" s="17" t="e">
        <v>#REF!</v>
      </c>
    </row>
    <row r="1321" spans="1:18" x14ac:dyDescent="0.45">
      <c r="A1321" s="258">
        <v>1314</v>
      </c>
      <c r="B1321" s="259" t="s">
        <v>17110</v>
      </c>
      <c r="C1321" s="263" t="s">
        <v>2357</v>
      </c>
      <c r="D1321" s="17" t="s">
        <v>4306</v>
      </c>
      <c r="E1321" s="261" t="s">
        <v>19844</v>
      </c>
      <c r="F1321" s="234" t="s">
        <v>19845</v>
      </c>
      <c r="G1321" s="262">
        <v>4</v>
      </c>
      <c r="H1321" s="17" t="s">
        <v>2987</v>
      </c>
      <c r="I1321" s="17" t="s">
        <v>5193</v>
      </c>
      <c r="J1321" s="17" t="s">
        <v>17091</v>
      </c>
      <c r="K1321" s="17" t="s">
        <v>17109</v>
      </c>
      <c r="L1321" s="17" t="s">
        <v>17110</v>
      </c>
      <c r="M1321" s="17" t="s">
        <v>5190</v>
      </c>
      <c r="N1321" s="17" t="s">
        <v>5190</v>
      </c>
      <c r="O1321" s="236" t="s">
        <v>26520</v>
      </c>
      <c r="P1321" s="17">
        <v>0</v>
      </c>
      <c r="Q1321" s="17">
        <v>0</v>
      </c>
      <c r="R1321" s="17" t="e">
        <v>#REF!</v>
      </c>
    </row>
    <row r="1322" spans="1:18" x14ac:dyDescent="0.45">
      <c r="A1322" s="258">
        <v>1315</v>
      </c>
      <c r="B1322" s="259" t="s">
        <v>17111</v>
      </c>
      <c r="C1322" s="263" t="s">
        <v>2357</v>
      </c>
      <c r="D1322" s="17" t="s">
        <v>4307</v>
      </c>
      <c r="E1322" s="261" t="s">
        <v>19843</v>
      </c>
      <c r="F1322" s="234" t="s">
        <v>19844</v>
      </c>
      <c r="G1322" s="262">
        <v>5</v>
      </c>
      <c r="H1322" s="17" t="s">
        <v>2988</v>
      </c>
      <c r="I1322" s="17" t="s">
        <v>5193</v>
      </c>
      <c r="J1322" s="17" t="s">
        <v>17091</v>
      </c>
      <c r="K1322" s="17" t="s">
        <v>17109</v>
      </c>
      <c r="L1322" s="17" t="s">
        <v>17110</v>
      </c>
      <c r="M1322" s="17" t="s">
        <v>17111</v>
      </c>
      <c r="N1322" s="17" t="s">
        <v>5191</v>
      </c>
      <c r="O1322" s="236" t="s">
        <v>5191</v>
      </c>
      <c r="P1322" s="17">
        <v>1</v>
      </c>
      <c r="Q1322" s="17">
        <v>1</v>
      </c>
      <c r="R1322" s="17" t="e">
        <v>#REF!</v>
      </c>
    </row>
    <row r="1323" spans="1:18" x14ac:dyDescent="0.45">
      <c r="A1323" s="258">
        <v>1316</v>
      </c>
      <c r="B1323" s="259" t="s">
        <v>17112</v>
      </c>
      <c r="C1323" s="263" t="s">
        <v>2358</v>
      </c>
      <c r="D1323" s="17" t="s">
        <v>4308</v>
      </c>
      <c r="E1323" s="261" t="s">
        <v>19842</v>
      </c>
      <c r="F1323" s="234" t="s">
        <v>19863</v>
      </c>
      <c r="G1323" s="262">
        <v>3</v>
      </c>
      <c r="H1323" s="17" t="s">
        <v>2986</v>
      </c>
      <c r="I1323" s="17" t="s">
        <v>5193</v>
      </c>
      <c r="J1323" s="17" t="s">
        <v>17091</v>
      </c>
      <c r="K1323" s="17" t="s">
        <v>17112</v>
      </c>
      <c r="L1323" s="17" t="s">
        <v>5190</v>
      </c>
      <c r="M1323" s="17" t="s">
        <v>5190</v>
      </c>
      <c r="N1323" s="17" t="s">
        <v>5190</v>
      </c>
      <c r="O1323" s="236" t="s">
        <v>26520</v>
      </c>
      <c r="P1323" s="17">
        <v>0</v>
      </c>
      <c r="Q1323" s="17">
        <v>0</v>
      </c>
      <c r="R1323" s="17" t="e">
        <v>#REF!</v>
      </c>
    </row>
    <row r="1324" spans="1:18" x14ac:dyDescent="0.45">
      <c r="A1324" s="258">
        <v>1317</v>
      </c>
      <c r="B1324" s="259" t="s">
        <v>17113</v>
      </c>
      <c r="C1324" s="263" t="s">
        <v>2358</v>
      </c>
      <c r="D1324" s="17" t="s">
        <v>4309</v>
      </c>
      <c r="E1324" s="261" t="s">
        <v>19841</v>
      </c>
      <c r="F1324" s="234" t="s">
        <v>19842</v>
      </c>
      <c r="G1324" s="262">
        <v>4</v>
      </c>
      <c r="H1324" s="17" t="s">
        <v>2987</v>
      </c>
      <c r="I1324" s="17" t="s">
        <v>5193</v>
      </c>
      <c r="J1324" s="17" t="s">
        <v>17091</v>
      </c>
      <c r="K1324" s="17" t="s">
        <v>17112</v>
      </c>
      <c r="L1324" s="17" t="s">
        <v>17113</v>
      </c>
      <c r="M1324" s="17" t="s">
        <v>5190</v>
      </c>
      <c r="N1324" s="17" t="s">
        <v>5190</v>
      </c>
      <c r="O1324" s="236" t="s">
        <v>26520</v>
      </c>
      <c r="P1324" s="17">
        <v>0</v>
      </c>
      <c r="Q1324" s="17">
        <v>0</v>
      </c>
      <c r="R1324" s="17" t="e">
        <v>#REF!</v>
      </c>
    </row>
    <row r="1325" spans="1:18" x14ac:dyDescent="0.45">
      <c r="A1325" s="258">
        <v>1318</v>
      </c>
      <c r="B1325" s="259" t="s">
        <v>17114</v>
      </c>
      <c r="C1325" s="263" t="s">
        <v>2359</v>
      </c>
      <c r="D1325" s="17" t="s">
        <v>4310</v>
      </c>
      <c r="E1325" s="261" t="s">
        <v>19840</v>
      </c>
      <c r="F1325" s="234" t="s">
        <v>19841</v>
      </c>
      <c r="G1325" s="262">
        <v>5</v>
      </c>
      <c r="H1325" s="17" t="s">
        <v>2988</v>
      </c>
      <c r="I1325" s="17" t="s">
        <v>5193</v>
      </c>
      <c r="J1325" s="17" t="s">
        <v>17091</v>
      </c>
      <c r="K1325" s="17" t="s">
        <v>17112</v>
      </c>
      <c r="L1325" s="17" t="s">
        <v>17113</v>
      </c>
      <c r="M1325" s="17" t="s">
        <v>17114</v>
      </c>
      <c r="N1325" s="17" t="s">
        <v>5190</v>
      </c>
      <c r="O1325" s="236" t="s">
        <v>5191</v>
      </c>
      <c r="P1325" s="17">
        <v>1</v>
      </c>
      <c r="Q1325" s="17">
        <v>1</v>
      </c>
      <c r="R1325" s="17" t="e">
        <v>#REF!</v>
      </c>
    </row>
    <row r="1326" spans="1:18" x14ac:dyDescent="0.45">
      <c r="A1326" s="258">
        <v>1319</v>
      </c>
      <c r="B1326" s="259" t="s">
        <v>17115</v>
      </c>
      <c r="C1326" s="263" t="s">
        <v>2360</v>
      </c>
      <c r="D1326" s="17" t="s">
        <v>4311</v>
      </c>
      <c r="E1326" s="261" t="s">
        <v>19839</v>
      </c>
      <c r="F1326" s="234" t="s">
        <v>19841</v>
      </c>
      <c r="G1326" s="262">
        <v>5</v>
      </c>
      <c r="H1326" s="17" t="s">
        <v>2988</v>
      </c>
      <c r="I1326" s="17" t="s">
        <v>5193</v>
      </c>
      <c r="J1326" s="17" t="s">
        <v>17091</v>
      </c>
      <c r="K1326" s="17" t="s">
        <v>17112</v>
      </c>
      <c r="L1326" s="17" t="s">
        <v>17113</v>
      </c>
      <c r="M1326" s="17" t="s">
        <v>17115</v>
      </c>
      <c r="N1326" s="17" t="s">
        <v>5190</v>
      </c>
      <c r="O1326" s="236" t="s">
        <v>5191</v>
      </c>
      <c r="P1326" s="17">
        <v>1</v>
      </c>
      <c r="Q1326" s="17">
        <v>1</v>
      </c>
      <c r="R1326" s="17" t="e">
        <v>#REF!</v>
      </c>
    </row>
    <row r="1327" spans="1:18" x14ac:dyDescent="0.45">
      <c r="A1327" s="258">
        <v>1320</v>
      </c>
      <c r="B1327" s="259" t="s">
        <v>17116</v>
      </c>
      <c r="C1327" s="263" t="s">
        <v>2361</v>
      </c>
      <c r="D1327" s="17" t="s">
        <v>4312</v>
      </c>
      <c r="E1327" s="261" t="s">
        <v>19838</v>
      </c>
      <c r="F1327" s="234" t="s">
        <v>19905</v>
      </c>
      <c r="G1327" s="262">
        <v>2</v>
      </c>
      <c r="H1327" s="17" t="s">
        <v>2985</v>
      </c>
      <c r="I1327" s="17" t="s">
        <v>5193</v>
      </c>
      <c r="J1327" s="17" t="s">
        <v>17116</v>
      </c>
      <c r="K1327" s="17" t="s">
        <v>5190</v>
      </c>
      <c r="L1327" s="17" t="s">
        <v>5190</v>
      </c>
      <c r="M1327" s="17" t="s">
        <v>5190</v>
      </c>
      <c r="N1327" s="17" t="s">
        <v>5190</v>
      </c>
      <c r="O1327" s="236" t="s">
        <v>26520</v>
      </c>
      <c r="P1327" s="17">
        <v>0</v>
      </c>
      <c r="Q1327" s="17">
        <v>0</v>
      </c>
      <c r="R1327" s="17" t="e">
        <v>#REF!</v>
      </c>
    </row>
    <row r="1328" spans="1:18" x14ac:dyDescent="0.45">
      <c r="A1328" s="258">
        <v>1321</v>
      </c>
      <c r="B1328" s="259" t="s">
        <v>17117</v>
      </c>
      <c r="C1328" s="263" t="s">
        <v>2362</v>
      </c>
      <c r="D1328" s="17" t="s">
        <v>4313</v>
      </c>
      <c r="E1328" s="261" t="s">
        <v>19837</v>
      </c>
      <c r="F1328" s="234" t="s">
        <v>19838</v>
      </c>
      <c r="G1328" s="262">
        <v>3</v>
      </c>
      <c r="H1328" s="17" t="s">
        <v>2986</v>
      </c>
      <c r="I1328" s="17" t="s">
        <v>5193</v>
      </c>
      <c r="J1328" s="17" t="s">
        <v>17116</v>
      </c>
      <c r="K1328" s="17" t="s">
        <v>17117</v>
      </c>
      <c r="L1328" s="17" t="s">
        <v>5190</v>
      </c>
      <c r="M1328" s="17" t="s">
        <v>5190</v>
      </c>
      <c r="N1328" s="17" t="s">
        <v>5190</v>
      </c>
      <c r="O1328" s="236" t="s">
        <v>26520</v>
      </c>
      <c r="P1328" s="17">
        <v>0</v>
      </c>
      <c r="Q1328" s="17">
        <v>0</v>
      </c>
      <c r="R1328" s="17" t="e">
        <v>#REF!</v>
      </c>
    </row>
    <row r="1329" spans="1:18" x14ac:dyDescent="0.45">
      <c r="A1329" s="258">
        <v>1322</v>
      </c>
      <c r="B1329" s="259" t="s">
        <v>17118</v>
      </c>
      <c r="C1329" s="263" t="s">
        <v>2362</v>
      </c>
      <c r="D1329" s="17" t="s">
        <v>4314</v>
      </c>
      <c r="E1329" s="261" t="s">
        <v>19836</v>
      </c>
      <c r="F1329" s="234" t="s">
        <v>19837</v>
      </c>
      <c r="G1329" s="262">
        <v>4</v>
      </c>
      <c r="H1329" s="17" t="s">
        <v>2987</v>
      </c>
      <c r="I1329" s="17" t="s">
        <v>5193</v>
      </c>
      <c r="J1329" s="17" t="s">
        <v>17116</v>
      </c>
      <c r="K1329" s="17" t="s">
        <v>17117</v>
      </c>
      <c r="L1329" s="17" t="s">
        <v>17118</v>
      </c>
      <c r="M1329" s="17" t="s">
        <v>5190</v>
      </c>
      <c r="N1329" s="17" t="s">
        <v>5190</v>
      </c>
      <c r="O1329" s="236" t="s">
        <v>26520</v>
      </c>
      <c r="P1329" s="17">
        <v>0</v>
      </c>
      <c r="Q1329" s="17">
        <v>0</v>
      </c>
      <c r="R1329" s="17" t="e">
        <v>#REF!</v>
      </c>
    </row>
    <row r="1330" spans="1:18" x14ac:dyDescent="0.45">
      <c r="A1330" s="258">
        <v>1323</v>
      </c>
      <c r="B1330" s="259" t="s">
        <v>17119</v>
      </c>
      <c r="C1330" s="263" t="s">
        <v>2362</v>
      </c>
      <c r="D1330" s="17" t="s">
        <v>4315</v>
      </c>
      <c r="E1330" s="261" t="s">
        <v>19835</v>
      </c>
      <c r="F1330" s="234" t="s">
        <v>19836</v>
      </c>
      <c r="G1330" s="262">
        <v>5</v>
      </c>
      <c r="H1330" s="17" t="s">
        <v>2988</v>
      </c>
      <c r="I1330" s="17" t="s">
        <v>5193</v>
      </c>
      <c r="J1330" s="17" t="s">
        <v>17116</v>
      </c>
      <c r="K1330" s="17" t="s">
        <v>17117</v>
      </c>
      <c r="L1330" s="17" t="s">
        <v>17118</v>
      </c>
      <c r="M1330" s="17" t="s">
        <v>17119</v>
      </c>
      <c r="N1330" s="17" t="s">
        <v>5191</v>
      </c>
      <c r="O1330" s="236" t="s">
        <v>5191</v>
      </c>
      <c r="P1330" s="17">
        <v>1</v>
      </c>
      <c r="Q1330" s="17">
        <v>1</v>
      </c>
      <c r="R1330" s="17" t="e">
        <v>#REF!</v>
      </c>
    </row>
    <row r="1331" spans="1:18" x14ac:dyDescent="0.45">
      <c r="A1331" s="258">
        <v>1324</v>
      </c>
      <c r="B1331" s="259" t="s">
        <v>17120</v>
      </c>
      <c r="C1331" s="263" t="s">
        <v>2363</v>
      </c>
      <c r="D1331" s="17" t="s">
        <v>4316</v>
      </c>
      <c r="E1331" s="261" t="s">
        <v>19834</v>
      </c>
      <c r="F1331" s="234" t="s">
        <v>19838</v>
      </c>
      <c r="G1331" s="262">
        <v>3</v>
      </c>
      <c r="H1331" s="17" t="s">
        <v>2986</v>
      </c>
      <c r="I1331" s="17" t="s">
        <v>5193</v>
      </c>
      <c r="J1331" s="17" t="s">
        <v>17116</v>
      </c>
      <c r="K1331" s="17" t="s">
        <v>17120</v>
      </c>
      <c r="L1331" s="17" t="s">
        <v>5190</v>
      </c>
      <c r="M1331" s="17" t="s">
        <v>5190</v>
      </c>
      <c r="N1331" s="17" t="s">
        <v>5190</v>
      </c>
      <c r="O1331" s="236" t="s">
        <v>26520</v>
      </c>
      <c r="P1331" s="17">
        <v>0</v>
      </c>
      <c r="Q1331" s="17">
        <v>0</v>
      </c>
      <c r="R1331" s="17" t="e">
        <v>#REF!</v>
      </c>
    </row>
    <row r="1332" spans="1:18" x14ac:dyDescent="0.45">
      <c r="A1332" s="258">
        <v>1325</v>
      </c>
      <c r="B1332" s="259" t="s">
        <v>17121</v>
      </c>
      <c r="C1332" s="263" t="s">
        <v>2363</v>
      </c>
      <c r="D1332" s="17" t="s">
        <v>4317</v>
      </c>
      <c r="E1332" s="261" t="s">
        <v>19833</v>
      </c>
      <c r="F1332" s="234" t="s">
        <v>19834</v>
      </c>
      <c r="G1332" s="262">
        <v>4</v>
      </c>
      <c r="H1332" s="17" t="s">
        <v>2987</v>
      </c>
      <c r="I1332" s="17" t="s">
        <v>5193</v>
      </c>
      <c r="J1332" s="17" t="s">
        <v>17116</v>
      </c>
      <c r="K1332" s="17" t="s">
        <v>17120</v>
      </c>
      <c r="L1332" s="17" t="s">
        <v>17121</v>
      </c>
      <c r="M1332" s="17" t="s">
        <v>5190</v>
      </c>
      <c r="N1332" s="17" t="s">
        <v>5190</v>
      </c>
      <c r="O1332" s="236" t="s">
        <v>26520</v>
      </c>
      <c r="P1332" s="17">
        <v>0</v>
      </c>
      <c r="Q1332" s="17">
        <v>0</v>
      </c>
      <c r="R1332" s="17" t="e">
        <v>#REF!</v>
      </c>
    </row>
    <row r="1333" spans="1:18" x14ac:dyDescent="0.45">
      <c r="A1333" s="258">
        <v>1326</v>
      </c>
      <c r="B1333" s="259" t="s">
        <v>17122</v>
      </c>
      <c r="C1333" s="263" t="s">
        <v>2363</v>
      </c>
      <c r="D1333" s="17" t="s">
        <v>4318</v>
      </c>
      <c r="E1333" s="261" t="s">
        <v>19832</v>
      </c>
      <c r="F1333" s="234" t="s">
        <v>19833</v>
      </c>
      <c r="G1333" s="262">
        <v>5</v>
      </c>
      <c r="H1333" s="17" t="s">
        <v>2988</v>
      </c>
      <c r="I1333" s="17" t="s">
        <v>5193</v>
      </c>
      <c r="J1333" s="17" t="s">
        <v>17116</v>
      </c>
      <c r="K1333" s="17" t="s">
        <v>17120</v>
      </c>
      <c r="L1333" s="17" t="s">
        <v>17121</v>
      </c>
      <c r="M1333" s="17" t="s">
        <v>17122</v>
      </c>
      <c r="N1333" s="17" t="s">
        <v>5191</v>
      </c>
      <c r="O1333" s="236" t="s">
        <v>5191</v>
      </c>
      <c r="P1333" s="17">
        <v>1</v>
      </c>
      <c r="Q1333" s="17">
        <v>1</v>
      </c>
      <c r="R1333" s="17" t="e">
        <v>#REF!</v>
      </c>
    </row>
    <row r="1334" spans="1:18" x14ac:dyDescent="0.45">
      <c r="A1334" s="258">
        <v>1327</v>
      </c>
      <c r="B1334" s="259" t="s">
        <v>17123</v>
      </c>
      <c r="C1334" s="263" t="s">
        <v>2364</v>
      </c>
      <c r="D1334" s="17" t="s">
        <v>4319</v>
      </c>
      <c r="E1334" s="261" t="s">
        <v>19831</v>
      </c>
      <c r="F1334" s="234" t="s">
        <v>19838</v>
      </c>
      <c r="G1334" s="262">
        <v>3</v>
      </c>
      <c r="H1334" s="17" t="s">
        <v>2986</v>
      </c>
      <c r="I1334" s="17" t="s">
        <v>5193</v>
      </c>
      <c r="J1334" s="17" t="s">
        <v>17116</v>
      </c>
      <c r="K1334" s="17" t="s">
        <v>17123</v>
      </c>
      <c r="L1334" s="17" t="s">
        <v>5190</v>
      </c>
      <c r="M1334" s="17" t="s">
        <v>5190</v>
      </c>
      <c r="N1334" s="17" t="s">
        <v>5190</v>
      </c>
      <c r="O1334" s="236" t="s">
        <v>26520</v>
      </c>
      <c r="P1334" s="17">
        <v>0</v>
      </c>
      <c r="Q1334" s="17">
        <v>0</v>
      </c>
      <c r="R1334" s="17" t="e">
        <v>#REF!</v>
      </c>
    </row>
    <row r="1335" spans="1:18" x14ac:dyDescent="0.45">
      <c r="A1335" s="258">
        <v>1328</v>
      </c>
      <c r="B1335" s="259" t="s">
        <v>17124</v>
      </c>
      <c r="C1335" s="263" t="s">
        <v>2365</v>
      </c>
      <c r="D1335" s="17" t="s">
        <v>4320</v>
      </c>
      <c r="E1335" s="261" t="s">
        <v>19830</v>
      </c>
      <c r="F1335" s="234" t="s">
        <v>19831</v>
      </c>
      <c r="G1335" s="262">
        <v>4</v>
      </c>
      <c r="H1335" s="17" t="s">
        <v>2987</v>
      </c>
      <c r="I1335" s="17" t="s">
        <v>5193</v>
      </c>
      <c r="J1335" s="17" t="s">
        <v>17116</v>
      </c>
      <c r="K1335" s="17" t="s">
        <v>17123</v>
      </c>
      <c r="L1335" s="17" t="s">
        <v>17124</v>
      </c>
      <c r="M1335" s="17" t="s">
        <v>5190</v>
      </c>
      <c r="N1335" s="17" t="s">
        <v>5190</v>
      </c>
      <c r="O1335" s="236" t="s">
        <v>26520</v>
      </c>
      <c r="P1335" s="17">
        <v>0</v>
      </c>
      <c r="Q1335" s="17">
        <v>0</v>
      </c>
      <c r="R1335" s="17" t="e">
        <v>#REF!</v>
      </c>
    </row>
    <row r="1336" spans="1:18" x14ac:dyDescent="0.45">
      <c r="A1336" s="258">
        <v>1329</v>
      </c>
      <c r="B1336" s="259" t="s">
        <v>17125</v>
      </c>
      <c r="C1336" s="263" t="s">
        <v>2365</v>
      </c>
      <c r="D1336" s="17" t="s">
        <v>4321</v>
      </c>
      <c r="E1336" s="261" t="s">
        <v>19829</v>
      </c>
      <c r="F1336" s="234" t="s">
        <v>19830</v>
      </c>
      <c r="G1336" s="262">
        <v>5</v>
      </c>
      <c r="H1336" s="17" t="s">
        <v>2988</v>
      </c>
      <c r="I1336" s="17" t="s">
        <v>5193</v>
      </c>
      <c r="J1336" s="17" t="s">
        <v>17116</v>
      </c>
      <c r="K1336" s="17" t="s">
        <v>17123</v>
      </c>
      <c r="L1336" s="17" t="s">
        <v>17124</v>
      </c>
      <c r="M1336" s="17" t="s">
        <v>17125</v>
      </c>
      <c r="N1336" s="17" t="s">
        <v>5191</v>
      </c>
      <c r="O1336" s="236" t="s">
        <v>5191</v>
      </c>
      <c r="P1336" s="17">
        <v>1</v>
      </c>
      <c r="Q1336" s="17">
        <v>1</v>
      </c>
      <c r="R1336" s="17" t="e">
        <v>#REF!</v>
      </c>
    </row>
    <row r="1337" spans="1:18" x14ac:dyDescent="0.45">
      <c r="A1337" s="258">
        <v>1330</v>
      </c>
      <c r="B1337" s="259" t="s">
        <v>17126</v>
      </c>
      <c r="C1337" s="263" t="s">
        <v>2366</v>
      </c>
      <c r="D1337" s="17" t="s">
        <v>4322</v>
      </c>
      <c r="E1337" s="261" t="s">
        <v>19828</v>
      </c>
      <c r="F1337" s="234" t="s">
        <v>19831</v>
      </c>
      <c r="G1337" s="262">
        <v>4</v>
      </c>
      <c r="H1337" s="17" t="s">
        <v>2987</v>
      </c>
      <c r="I1337" s="17" t="s">
        <v>5193</v>
      </c>
      <c r="J1337" s="17" t="s">
        <v>17116</v>
      </c>
      <c r="K1337" s="17" t="s">
        <v>17123</v>
      </c>
      <c r="L1337" s="17" t="s">
        <v>17126</v>
      </c>
      <c r="M1337" s="17" t="s">
        <v>5190</v>
      </c>
      <c r="N1337" s="17" t="s">
        <v>5190</v>
      </c>
      <c r="O1337" s="236" t="s">
        <v>26520</v>
      </c>
      <c r="P1337" s="17">
        <v>0</v>
      </c>
      <c r="Q1337" s="17">
        <v>0</v>
      </c>
      <c r="R1337" s="17" t="e">
        <v>#REF!</v>
      </c>
    </row>
    <row r="1338" spans="1:18" x14ac:dyDescent="0.45">
      <c r="A1338" s="258">
        <v>1331</v>
      </c>
      <c r="B1338" s="259" t="s">
        <v>17127</v>
      </c>
      <c r="C1338" s="263" t="s">
        <v>2366</v>
      </c>
      <c r="D1338" s="17" t="s">
        <v>4323</v>
      </c>
      <c r="E1338" s="261" t="s">
        <v>19827</v>
      </c>
      <c r="F1338" s="234" t="s">
        <v>19828</v>
      </c>
      <c r="G1338" s="262">
        <v>5</v>
      </c>
      <c r="H1338" s="17" t="s">
        <v>2988</v>
      </c>
      <c r="I1338" s="17" t="s">
        <v>5193</v>
      </c>
      <c r="J1338" s="17" t="s">
        <v>17116</v>
      </c>
      <c r="K1338" s="17" t="s">
        <v>17123</v>
      </c>
      <c r="L1338" s="17" t="s">
        <v>17126</v>
      </c>
      <c r="M1338" s="17" t="s">
        <v>17127</v>
      </c>
      <c r="N1338" s="17" t="s">
        <v>5191</v>
      </c>
      <c r="O1338" s="236" t="s">
        <v>5191</v>
      </c>
      <c r="P1338" s="17">
        <v>1</v>
      </c>
      <c r="Q1338" s="17">
        <v>1</v>
      </c>
      <c r="R1338" s="17" t="e">
        <v>#REF!</v>
      </c>
    </row>
    <row r="1339" spans="1:18" x14ac:dyDescent="0.45">
      <c r="A1339" s="258">
        <v>1332</v>
      </c>
      <c r="B1339" s="259" t="s">
        <v>17128</v>
      </c>
      <c r="C1339" s="263" t="s">
        <v>2367</v>
      </c>
      <c r="D1339" s="17" t="s">
        <v>4324</v>
      </c>
      <c r="E1339" s="261" t="s">
        <v>19826</v>
      </c>
      <c r="F1339" s="234" t="s">
        <v>19905</v>
      </c>
      <c r="G1339" s="262">
        <v>2</v>
      </c>
      <c r="H1339" s="17" t="s">
        <v>2985</v>
      </c>
      <c r="I1339" s="17" t="s">
        <v>5193</v>
      </c>
      <c r="J1339" s="17" t="s">
        <v>17128</v>
      </c>
      <c r="K1339" s="17" t="s">
        <v>5190</v>
      </c>
      <c r="L1339" s="17" t="s">
        <v>5190</v>
      </c>
      <c r="M1339" s="17" t="s">
        <v>5190</v>
      </c>
      <c r="N1339" s="17" t="s">
        <v>5190</v>
      </c>
      <c r="O1339" s="236" t="s">
        <v>26520</v>
      </c>
      <c r="P1339" s="17">
        <v>0</v>
      </c>
      <c r="Q1339" s="17">
        <v>0</v>
      </c>
      <c r="R1339" s="17" t="e">
        <v>#REF!</v>
      </c>
    </row>
    <row r="1340" spans="1:18" x14ac:dyDescent="0.45">
      <c r="A1340" s="258">
        <v>1333</v>
      </c>
      <c r="B1340" s="259" t="s">
        <v>17129</v>
      </c>
      <c r="C1340" s="263" t="s">
        <v>2368</v>
      </c>
      <c r="D1340" s="17" t="s">
        <v>4325</v>
      </c>
      <c r="E1340" s="261" t="s">
        <v>19825</v>
      </c>
      <c r="F1340" s="234" t="s">
        <v>19826</v>
      </c>
      <c r="G1340" s="262">
        <v>3</v>
      </c>
      <c r="H1340" s="17" t="s">
        <v>2986</v>
      </c>
      <c r="I1340" s="17" t="s">
        <v>5193</v>
      </c>
      <c r="J1340" s="17" t="s">
        <v>17128</v>
      </c>
      <c r="K1340" s="17" t="s">
        <v>17129</v>
      </c>
      <c r="L1340" s="17" t="s">
        <v>5190</v>
      </c>
      <c r="M1340" s="17" t="s">
        <v>5190</v>
      </c>
      <c r="N1340" s="17" t="s">
        <v>5190</v>
      </c>
      <c r="O1340" s="236" t="s">
        <v>26520</v>
      </c>
      <c r="P1340" s="17">
        <v>0</v>
      </c>
      <c r="Q1340" s="17">
        <v>0</v>
      </c>
      <c r="R1340" s="17" t="e">
        <v>#REF!</v>
      </c>
    </row>
    <row r="1341" spans="1:18" x14ac:dyDescent="0.45">
      <c r="A1341" s="258">
        <v>1334</v>
      </c>
      <c r="B1341" s="259" t="s">
        <v>17130</v>
      </c>
      <c r="C1341" s="263" t="s">
        <v>2368</v>
      </c>
      <c r="D1341" s="17" t="s">
        <v>4326</v>
      </c>
      <c r="E1341" s="261" t="s">
        <v>19824</v>
      </c>
      <c r="F1341" s="234" t="s">
        <v>19825</v>
      </c>
      <c r="G1341" s="262">
        <v>4</v>
      </c>
      <c r="H1341" s="17" t="s">
        <v>2987</v>
      </c>
      <c r="I1341" s="17" t="s">
        <v>5193</v>
      </c>
      <c r="J1341" s="17" t="s">
        <v>17128</v>
      </c>
      <c r="K1341" s="17" t="s">
        <v>17129</v>
      </c>
      <c r="L1341" s="17" t="s">
        <v>17130</v>
      </c>
      <c r="M1341" s="17" t="s">
        <v>5190</v>
      </c>
      <c r="N1341" s="17" t="s">
        <v>5190</v>
      </c>
      <c r="O1341" s="236" t="s">
        <v>26520</v>
      </c>
      <c r="P1341" s="17">
        <v>0</v>
      </c>
      <c r="Q1341" s="17">
        <v>0</v>
      </c>
      <c r="R1341" s="17" t="e">
        <v>#REF!</v>
      </c>
    </row>
    <row r="1342" spans="1:18" x14ac:dyDescent="0.45">
      <c r="A1342" s="258">
        <v>1335</v>
      </c>
      <c r="B1342" s="259" t="s">
        <v>17131</v>
      </c>
      <c r="C1342" s="263" t="s">
        <v>2368</v>
      </c>
      <c r="D1342" s="17" t="s">
        <v>4327</v>
      </c>
      <c r="E1342" s="261" t="s">
        <v>19823</v>
      </c>
      <c r="F1342" s="234" t="s">
        <v>19824</v>
      </c>
      <c r="G1342" s="262">
        <v>5</v>
      </c>
      <c r="H1342" s="17" t="s">
        <v>2988</v>
      </c>
      <c r="I1342" s="17" t="s">
        <v>5193</v>
      </c>
      <c r="J1342" s="17" t="s">
        <v>17128</v>
      </c>
      <c r="K1342" s="17" t="s">
        <v>17129</v>
      </c>
      <c r="L1342" s="17" t="s">
        <v>17130</v>
      </c>
      <c r="M1342" s="17" t="s">
        <v>17131</v>
      </c>
      <c r="N1342" s="17" t="s">
        <v>5191</v>
      </c>
      <c r="O1342" s="236" t="s">
        <v>5191</v>
      </c>
      <c r="P1342" s="17">
        <v>2</v>
      </c>
      <c r="Q1342" s="17">
        <v>2</v>
      </c>
      <c r="R1342" s="17" t="e">
        <v>#REF!</v>
      </c>
    </row>
    <row r="1343" spans="1:18" x14ac:dyDescent="0.45">
      <c r="A1343" s="258">
        <v>1336</v>
      </c>
      <c r="B1343" s="259" t="s">
        <v>17132</v>
      </c>
      <c r="C1343" s="263" t="s">
        <v>2369</v>
      </c>
      <c r="D1343" s="17" t="s">
        <v>4328</v>
      </c>
      <c r="E1343" s="261" t="s">
        <v>19822</v>
      </c>
      <c r="F1343" s="234" t="s">
        <v>19826</v>
      </c>
      <c r="G1343" s="262">
        <v>3</v>
      </c>
      <c r="H1343" s="17" t="s">
        <v>2986</v>
      </c>
      <c r="I1343" s="17" t="s">
        <v>5193</v>
      </c>
      <c r="J1343" s="17" t="s">
        <v>17128</v>
      </c>
      <c r="K1343" s="17" t="s">
        <v>17132</v>
      </c>
      <c r="L1343" s="17" t="s">
        <v>5190</v>
      </c>
      <c r="M1343" s="17" t="s">
        <v>5190</v>
      </c>
      <c r="N1343" s="17" t="s">
        <v>5190</v>
      </c>
      <c r="O1343" s="236" t="s">
        <v>26520</v>
      </c>
      <c r="P1343" s="17">
        <v>0</v>
      </c>
      <c r="Q1343" s="17">
        <v>0</v>
      </c>
      <c r="R1343" s="17" t="e">
        <v>#REF!</v>
      </c>
    </row>
    <row r="1344" spans="1:18" x14ac:dyDescent="0.45">
      <c r="A1344" s="258">
        <v>1337</v>
      </c>
      <c r="B1344" s="259" t="s">
        <v>17133</v>
      </c>
      <c r="C1344" s="263" t="s">
        <v>2369</v>
      </c>
      <c r="D1344" s="17" t="s">
        <v>4329</v>
      </c>
      <c r="E1344" s="261" t="s">
        <v>19821</v>
      </c>
      <c r="F1344" s="234" t="s">
        <v>19822</v>
      </c>
      <c r="G1344" s="262">
        <v>4</v>
      </c>
      <c r="H1344" s="17" t="s">
        <v>2987</v>
      </c>
      <c r="I1344" s="17" t="s">
        <v>5193</v>
      </c>
      <c r="J1344" s="17" t="s">
        <v>17128</v>
      </c>
      <c r="K1344" s="17" t="s">
        <v>17132</v>
      </c>
      <c r="L1344" s="17" t="s">
        <v>17133</v>
      </c>
      <c r="M1344" s="17" t="s">
        <v>5190</v>
      </c>
      <c r="N1344" s="17" t="s">
        <v>5190</v>
      </c>
      <c r="O1344" s="236" t="s">
        <v>26520</v>
      </c>
      <c r="P1344" s="17">
        <v>0</v>
      </c>
      <c r="Q1344" s="17">
        <v>0</v>
      </c>
      <c r="R1344" s="17" t="e">
        <v>#REF!</v>
      </c>
    </row>
    <row r="1345" spans="1:18" x14ac:dyDescent="0.45">
      <c r="A1345" s="258">
        <v>1338</v>
      </c>
      <c r="B1345" s="259" t="s">
        <v>17134</v>
      </c>
      <c r="C1345" s="263" t="s">
        <v>2369</v>
      </c>
      <c r="D1345" s="17" t="s">
        <v>4330</v>
      </c>
      <c r="E1345" s="261" t="s">
        <v>19820</v>
      </c>
      <c r="F1345" s="234" t="s">
        <v>19821</v>
      </c>
      <c r="G1345" s="262">
        <v>5</v>
      </c>
      <c r="H1345" s="17" t="s">
        <v>2988</v>
      </c>
      <c r="I1345" s="17" t="s">
        <v>5193</v>
      </c>
      <c r="J1345" s="17" t="s">
        <v>17128</v>
      </c>
      <c r="K1345" s="17" t="s">
        <v>17132</v>
      </c>
      <c r="L1345" s="17" t="s">
        <v>17133</v>
      </c>
      <c r="M1345" s="17" t="s">
        <v>17134</v>
      </c>
      <c r="N1345" s="17" t="s">
        <v>5191</v>
      </c>
      <c r="O1345" s="236" t="s">
        <v>5191</v>
      </c>
      <c r="P1345" s="17">
        <v>2</v>
      </c>
      <c r="Q1345" s="17">
        <v>2</v>
      </c>
      <c r="R1345" s="17" t="e">
        <v>#REF!</v>
      </c>
    </row>
    <row r="1346" spans="1:18" x14ac:dyDescent="0.45">
      <c r="A1346" s="258">
        <v>1339</v>
      </c>
      <c r="B1346" s="259" t="s">
        <v>17135</v>
      </c>
      <c r="C1346" s="263" t="s">
        <v>2370</v>
      </c>
      <c r="D1346" s="17" t="s">
        <v>4331</v>
      </c>
      <c r="E1346" s="261" t="s">
        <v>19819</v>
      </c>
      <c r="F1346" s="234" t="s">
        <v>19826</v>
      </c>
      <c r="G1346" s="262">
        <v>3</v>
      </c>
      <c r="H1346" s="17" t="s">
        <v>2986</v>
      </c>
      <c r="I1346" s="17" t="s">
        <v>5193</v>
      </c>
      <c r="J1346" s="17" t="s">
        <v>17128</v>
      </c>
      <c r="K1346" s="17" t="s">
        <v>17135</v>
      </c>
      <c r="L1346" s="17" t="s">
        <v>5190</v>
      </c>
      <c r="M1346" s="17" t="s">
        <v>5190</v>
      </c>
      <c r="N1346" s="17" t="s">
        <v>5190</v>
      </c>
      <c r="O1346" s="236" t="s">
        <v>26520</v>
      </c>
      <c r="P1346" s="17">
        <v>0</v>
      </c>
      <c r="Q1346" s="17">
        <v>0</v>
      </c>
      <c r="R1346" s="17" t="e">
        <v>#REF!</v>
      </c>
    </row>
    <row r="1347" spans="1:18" x14ac:dyDescent="0.45">
      <c r="A1347" s="258">
        <v>1340</v>
      </c>
      <c r="B1347" s="259" t="s">
        <v>17136</v>
      </c>
      <c r="C1347" s="263" t="s">
        <v>2370</v>
      </c>
      <c r="D1347" s="17" t="s">
        <v>4332</v>
      </c>
      <c r="E1347" s="261" t="s">
        <v>19818</v>
      </c>
      <c r="F1347" s="234" t="s">
        <v>19819</v>
      </c>
      <c r="G1347" s="262">
        <v>4</v>
      </c>
      <c r="H1347" s="17" t="s">
        <v>2987</v>
      </c>
      <c r="I1347" s="17" t="s">
        <v>5193</v>
      </c>
      <c r="J1347" s="17" t="s">
        <v>17128</v>
      </c>
      <c r="K1347" s="17" t="s">
        <v>17135</v>
      </c>
      <c r="L1347" s="17" t="s">
        <v>17136</v>
      </c>
      <c r="M1347" s="17" t="s">
        <v>5190</v>
      </c>
      <c r="N1347" s="17" t="s">
        <v>5190</v>
      </c>
      <c r="O1347" s="236" t="s">
        <v>26520</v>
      </c>
      <c r="P1347" s="17">
        <v>0</v>
      </c>
      <c r="Q1347" s="17">
        <v>0</v>
      </c>
      <c r="R1347" s="17" t="e">
        <v>#REF!</v>
      </c>
    </row>
    <row r="1348" spans="1:18" x14ac:dyDescent="0.45">
      <c r="A1348" s="258">
        <v>1341</v>
      </c>
      <c r="B1348" s="259" t="s">
        <v>17137</v>
      </c>
      <c r="C1348" s="263" t="s">
        <v>2370</v>
      </c>
      <c r="D1348" s="17" t="s">
        <v>4333</v>
      </c>
      <c r="E1348" s="261" t="s">
        <v>19817</v>
      </c>
      <c r="F1348" s="234" t="s">
        <v>19818</v>
      </c>
      <c r="G1348" s="262">
        <v>5</v>
      </c>
      <c r="H1348" s="17" t="s">
        <v>2988</v>
      </c>
      <c r="I1348" s="17" t="s">
        <v>5193</v>
      </c>
      <c r="J1348" s="17" t="s">
        <v>17128</v>
      </c>
      <c r="K1348" s="17" t="s">
        <v>17135</v>
      </c>
      <c r="L1348" s="17" t="s">
        <v>17136</v>
      </c>
      <c r="M1348" s="17" t="s">
        <v>17137</v>
      </c>
      <c r="N1348" s="17" t="s">
        <v>5191</v>
      </c>
      <c r="O1348" s="236" t="s">
        <v>5191</v>
      </c>
      <c r="P1348" s="17">
        <v>2</v>
      </c>
      <c r="Q1348" s="17">
        <v>2</v>
      </c>
      <c r="R1348" s="17" t="e">
        <v>#REF!</v>
      </c>
    </row>
    <row r="1349" spans="1:18" x14ac:dyDescent="0.45">
      <c r="A1349" s="258">
        <v>1342</v>
      </c>
      <c r="B1349" s="259" t="s">
        <v>17138</v>
      </c>
      <c r="C1349" s="263" t="s">
        <v>2371</v>
      </c>
      <c r="D1349" s="17" t="s">
        <v>4334</v>
      </c>
      <c r="E1349" s="261" t="s">
        <v>19816</v>
      </c>
      <c r="F1349" s="234" t="s">
        <v>19905</v>
      </c>
      <c r="G1349" s="262">
        <v>2</v>
      </c>
      <c r="H1349" s="17" t="s">
        <v>2985</v>
      </c>
      <c r="I1349" s="17" t="s">
        <v>5193</v>
      </c>
      <c r="J1349" s="17" t="s">
        <v>17138</v>
      </c>
      <c r="K1349" s="17" t="s">
        <v>5190</v>
      </c>
      <c r="L1349" s="17" t="s">
        <v>5190</v>
      </c>
      <c r="M1349" s="17" t="s">
        <v>5190</v>
      </c>
      <c r="N1349" s="17" t="s">
        <v>5190</v>
      </c>
      <c r="O1349" s="236" t="s">
        <v>26520</v>
      </c>
      <c r="P1349" s="17">
        <v>0</v>
      </c>
      <c r="Q1349" s="17">
        <v>0</v>
      </c>
      <c r="R1349" s="17" t="e">
        <v>#REF!</v>
      </c>
    </row>
    <row r="1350" spans="1:18" x14ac:dyDescent="0.45">
      <c r="A1350" s="258">
        <v>1343</v>
      </c>
      <c r="B1350" s="259" t="s">
        <v>17139</v>
      </c>
      <c r="C1350" s="263" t="s">
        <v>2372</v>
      </c>
      <c r="D1350" s="17" t="s">
        <v>4335</v>
      </c>
      <c r="E1350" s="261" t="s">
        <v>19815</v>
      </c>
      <c r="F1350" s="234" t="s">
        <v>19816</v>
      </c>
      <c r="G1350" s="262">
        <v>3</v>
      </c>
      <c r="H1350" s="17" t="s">
        <v>2986</v>
      </c>
      <c r="I1350" s="17" t="s">
        <v>5193</v>
      </c>
      <c r="J1350" s="17" t="s">
        <v>17138</v>
      </c>
      <c r="K1350" s="17" t="s">
        <v>17139</v>
      </c>
      <c r="L1350" s="17" t="s">
        <v>5190</v>
      </c>
      <c r="M1350" s="17" t="s">
        <v>5190</v>
      </c>
      <c r="N1350" s="17" t="s">
        <v>5190</v>
      </c>
      <c r="O1350" s="236" t="s">
        <v>26520</v>
      </c>
      <c r="P1350" s="17">
        <v>0</v>
      </c>
      <c r="Q1350" s="17">
        <v>0</v>
      </c>
      <c r="R1350" s="17" t="e">
        <v>#REF!</v>
      </c>
    </row>
    <row r="1351" spans="1:18" x14ac:dyDescent="0.45">
      <c r="A1351" s="258">
        <v>1344</v>
      </c>
      <c r="B1351" s="259" t="s">
        <v>17140</v>
      </c>
      <c r="C1351" s="263" t="s">
        <v>2373</v>
      </c>
      <c r="D1351" s="17" t="s">
        <v>4336</v>
      </c>
      <c r="E1351" s="261" t="s">
        <v>19814</v>
      </c>
      <c r="F1351" s="234" t="s">
        <v>19815</v>
      </c>
      <c r="G1351" s="262">
        <v>4</v>
      </c>
      <c r="H1351" s="17" t="s">
        <v>2987</v>
      </c>
      <c r="I1351" s="17" t="s">
        <v>5193</v>
      </c>
      <c r="J1351" s="17" t="s">
        <v>17138</v>
      </c>
      <c r="K1351" s="17" t="s">
        <v>17139</v>
      </c>
      <c r="L1351" s="17" t="s">
        <v>17140</v>
      </c>
      <c r="M1351" s="17" t="s">
        <v>5190</v>
      </c>
      <c r="N1351" s="17" t="s">
        <v>5190</v>
      </c>
      <c r="O1351" s="236" t="s">
        <v>26520</v>
      </c>
      <c r="P1351" s="17">
        <v>0</v>
      </c>
      <c r="Q1351" s="17">
        <v>0</v>
      </c>
      <c r="R1351" s="17" t="e">
        <v>#REF!</v>
      </c>
    </row>
    <row r="1352" spans="1:18" x14ac:dyDescent="0.45">
      <c r="A1352" s="258">
        <v>1345</v>
      </c>
      <c r="B1352" s="259" t="s">
        <v>17141</v>
      </c>
      <c r="C1352" s="263" t="s">
        <v>2374</v>
      </c>
      <c r="D1352" s="17" t="s">
        <v>4337</v>
      </c>
      <c r="E1352" s="261" t="s">
        <v>19813</v>
      </c>
      <c r="F1352" s="234" t="s">
        <v>19814</v>
      </c>
      <c r="G1352" s="262">
        <v>5</v>
      </c>
      <c r="H1352" s="17" t="s">
        <v>2988</v>
      </c>
      <c r="I1352" s="17" t="s">
        <v>5193</v>
      </c>
      <c r="J1352" s="17" t="s">
        <v>17138</v>
      </c>
      <c r="K1352" s="17" t="s">
        <v>17139</v>
      </c>
      <c r="L1352" s="17" t="s">
        <v>17140</v>
      </c>
      <c r="M1352" s="17" t="s">
        <v>17141</v>
      </c>
      <c r="N1352" s="17" t="s">
        <v>5190</v>
      </c>
      <c r="O1352" s="236" t="s">
        <v>5191</v>
      </c>
      <c r="P1352" s="17">
        <v>1</v>
      </c>
      <c r="Q1352" s="17">
        <v>1</v>
      </c>
      <c r="R1352" s="17" t="e">
        <v>#REF!</v>
      </c>
    </row>
    <row r="1353" spans="1:18" x14ac:dyDescent="0.45">
      <c r="A1353" s="258">
        <v>1346</v>
      </c>
      <c r="B1353" s="259" t="s">
        <v>17142</v>
      </c>
      <c r="C1353" s="263" t="s">
        <v>2375</v>
      </c>
      <c r="D1353" s="17" t="s">
        <v>4338</v>
      </c>
      <c r="E1353" s="261" t="s">
        <v>19812</v>
      </c>
      <c r="F1353" s="234" t="s">
        <v>19814</v>
      </c>
      <c r="G1353" s="262">
        <v>5</v>
      </c>
      <c r="H1353" s="17" t="s">
        <v>2988</v>
      </c>
      <c r="I1353" s="17" t="s">
        <v>5193</v>
      </c>
      <c r="J1353" s="17" t="s">
        <v>17138</v>
      </c>
      <c r="K1353" s="17" t="s">
        <v>17139</v>
      </c>
      <c r="L1353" s="17" t="s">
        <v>17140</v>
      </c>
      <c r="M1353" s="17" t="s">
        <v>17142</v>
      </c>
      <c r="N1353" s="17" t="s">
        <v>5190</v>
      </c>
      <c r="O1353" s="236" t="s">
        <v>5191</v>
      </c>
      <c r="P1353" s="17">
        <v>3</v>
      </c>
      <c r="Q1353" s="17">
        <v>3</v>
      </c>
      <c r="R1353" s="17" t="e">
        <v>#REF!</v>
      </c>
    </row>
    <row r="1354" spans="1:18" x14ac:dyDescent="0.45">
      <c r="A1354" s="258">
        <v>1347</v>
      </c>
      <c r="B1354" s="259" t="s">
        <v>17143</v>
      </c>
      <c r="C1354" s="263" t="s">
        <v>2376</v>
      </c>
      <c r="D1354" s="17" t="s">
        <v>4339</v>
      </c>
      <c r="E1354" s="261" t="s">
        <v>19811</v>
      </c>
      <c r="F1354" s="234" t="s">
        <v>19815</v>
      </c>
      <c r="G1354" s="262">
        <v>4</v>
      </c>
      <c r="H1354" s="17" t="s">
        <v>2987</v>
      </c>
      <c r="I1354" s="17" t="s">
        <v>5193</v>
      </c>
      <c r="J1354" s="17" t="s">
        <v>17138</v>
      </c>
      <c r="K1354" s="17" t="s">
        <v>17139</v>
      </c>
      <c r="L1354" s="17" t="s">
        <v>17143</v>
      </c>
      <c r="M1354" s="17" t="s">
        <v>5190</v>
      </c>
      <c r="N1354" s="17" t="s">
        <v>5190</v>
      </c>
      <c r="O1354" s="236" t="s">
        <v>26520</v>
      </c>
      <c r="P1354" s="17">
        <v>0</v>
      </c>
      <c r="Q1354" s="17">
        <v>0</v>
      </c>
      <c r="R1354" s="17" t="e">
        <v>#REF!</v>
      </c>
    </row>
    <row r="1355" spans="1:18" x14ac:dyDescent="0.45">
      <c r="A1355" s="258">
        <v>1348</v>
      </c>
      <c r="B1355" s="259" t="s">
        <v>17144</v>
      </c>
      <c r="C1355" s="263" t="s">
        <v>2376</v>
      </c>
      <c r="D1355" s="17" t="s">
        <v>4340</v>
      </c>
      <c r="E1355" s="261" t="s">
        <v>19810</v>
      </c>
      <c r="F1355" s="234" t="s">
        <v>19811</v>
      </c>
      <c r="G1355" s="262">
        <v>5</v>
      </c>
      <c r="H1355" s="17" t="s">
        <v>2988</v>
      </c>
      <c r="I1355" s="17" t="s">
        <v>5193</v>
      </c>
      <c r="J1355" s="17" t="s">
        <v>17138</v>
      </c>
      <c r="K1355" s="17" t="s">
        <v>17139</v>
      </c>
      <c r="L1355" s="17" t="s">
        <v>17143</v>
      </c>
      <c r="M1355" s="17" t="s">
        <v>17144</v>
      </c>
      <c r="N1355" s="17" t="s">
        <v>5191</v>
      </c>
      <c r="O1355" s="236" t="s">
        <v>5191</v>
      </c>
      <c r="P1355" s="17">
        <v>2</v>
      </c>
      <c r="Q1355" s="17">
        <v>2</v>
      </c>
      <c r="R1355" s="17" t="e">
        <v>#REF!</v>
      </c>
    </row>
    <row r="1356" spans="1:18" x14ac:dyDescent="0.45">
      <c r="A1356" s="258">
        <v>1349</v>
      </c>
      <c r="B1356" s="259" t="s">
        <v>17145</v>
      </c>
      <c r="C1356" s="263" t="s">
        <v>2377</v>
      </c>
      <c r="D1356" s="17" t="s">
        <v>4341</v>
      </c>
      <c r="E1356" s="261" t="s">
        <v>19809</v>
      </c>
      <c r="F1356" s="234" t="s">
        <v>19816</v>
      </c>
      <c r="G1356" s="262">
        <v>3</v>
      </c>
      <c r="H1356" s="17" t="s">
        <v>2986</v>
      </c>
      <c r="I1356" s="17" t="s">
        <v>5193</v>
      </c>
      <c r="J1356" s="17" t="s">
        <v>17138</v>
      </c>
      <c r="K1356" s="17" t="s">
        <v>17145</v>
      </c>
      <c r="L1356" s="17" t="s">
        <v>5190</v>
      </c>
      <c r="M1356" s="17" t="s">
        <v>5190</v>
      </c>
      <c r="N1356" s="17" t="s">
        <v>5190</v>
      </c>
      <c r="O1356" s="236" t="s">
        <v>26520</v>
      </c>
      <c r="P1356" s="17">
        <v>0</v>
      </c>
      <c r="Q1356" s="17">
        <v>0</v>
      </c>
      <c r="R1356" s="17" t="e">
        <v>#REF!</v>
      </c>
    </row>
    <row r="1357" spans="1:18" x14ac:dyDescent="0.45">
      <c r="A1357" s="258">
        <v>1350</v>
      </c>
      <c r="B1357" s="259" t="s">
        <v>17146</v>
      </c>
      <c r="C1357" s="263" t="s">
        <v>2377</v>
      </c>
      <c r="D1357" s="17" t="s">
        <v>4342</v>
      </c>
      <c r="E1357" s="261" t="s">
        <v>19808</v>
      </c>
      <c r="F1357" s="234" t="s">
        <v>19809</v>
      </c>
      <c r="G1357" s="262">
        <v>4</v>
      </c>
      <c r="H1357" s="17" t="s">
        <v>2987</v>
      </c>
      <c r="I1357" s="17" t="s">
        <v>5193</v>
      </c>
      <c r="J1357" s="17" t="s">
        <v>17138</v>
      </c>
      <c r="K1357" s="17" t="s">
        <v>17145</v>
      </c>
      <c r="L1357" s="17" t="s">
        <v>17146</v>
      </c>
      <c r="M1357" s="17" t="s">
        <v>5190</v>
      </c>
      <c r="N1357" s="17" t="s">
        <v>5190</v>
      </c>
      <c r="O1357" s="236" t="s">
        <v>26520</v>
      </c>
      <c r="P1357" s="17">
        <v>0</v>
      </c>
      <c r="Q1357" s="17">
        <v>0</v>
      </c>
      <c r="R1357" s="17" t="e">
        <v>#REF!</v>
      </c>
    </row>
    <row r="1358" spans="1:18" x14ac:dyDescent="0.45">
      <c r="A1358" s="258">
        <v>1351</v>
      </c>
      <c r="B1358" s="259" t="s">
        <v>17147</v>
      </c>
      <c r="C1358" s="263" t="s">
        <v>2377</v>
      </c>
      <c r="D1358" s="17" t="s">
        <v>4343</v>
      </c>
      <c r="E1358" s="261" t="s">
        <v>19807</v>
      </c>
      <c r="F1358" s="234" t="s">
        <v>19808</v>
      </c>
      <c r="G1358" s="262">
        <v>5</v>
      </c>
      <c r="H1358" s="17" t="s">
        <v>2988</v>
      </c>
      <c r="I1358" s="17" t="s">
        <v>5193</v>
      </c>
      <c r="J1358" s="17" t="s">
        <v>17138</v>
      </c>
      <c r="K1358" s="17" t="s">
        <v>17145</v>
      </c>
      <c r="L1358" s="17" t="s">
        <v>17146</v>
      </c>
      <c r="M1358" s="17" t="s">
        <v>17147</v>
      </c>
      <c r="N1358" s="17" t="s">
        <v>5191</v>
      </c>
      <c r="O1358" s="236" t="s">
        <v>5191</v>
      </c>
      <c r="P1358" s="17">
        <v>4</v>
      </c>
      <c r="Q1358" s="17">
        <v>4</v>
      </c>
      <c r="R1358" s="17" t="e">
        <v>#REF!</v>
      </c>
    </row>
    <row r="1359" spans="1:18" x14ac:dyDescent="0.45">
      <c r="A1359" s="258">
        <v>1352</v>
      </c>
      <c r="B1359" s="259" t="s">
        <v>17148</v>
      </c>
      <c r="C1359" s="263" t="s">
        <v>2378</v>
      </c>
      <c r="D1359" s="17" t="s">
        <v>4344</v>
      </c>
      <c r="E1359" s="261" t="s">
        <v>19806</v>
      </c>
      <c r="F1359" s="234" t="s">
        <v>19816</v>
      </c>
      <c r="G1359" s="262">
        <v>3</v>
      </c>
      <c r="H1359" s="17" t="s">
        <v>2986</v>
      </c>
      <c r="I1359" s="17" t="s">
        <v>5193</v>
      </c>
      <c r="J1359" s="17" t="s">
        <v>17138</v>
      </c>
      <c r="K1359" s="17" t="s">
        <v>17148</v>
      </c>
      <c r="L1359" s="17" t="s">
        <v>5190</v>
      </c>
      <c r="M1359" s="17" t="s">
        <v>5190</v>
      </c>
      <c r="N1359" s="17" t="s">
        <v>5190</v>
      </c>
      <c r="O1359" s="236" t="s">
        <v>26520</v>
      </c>
      <c r="P1359" s="17">
        <v>0</v>
      </c>
      <c r="Q1359" s="17">
        <v>0</v>
      </c>
      <c r="R1359" s="17" t="e">
        <v>#REF!</v>
      </c>
    </row>
    <row r="1360" spans="1:18" x14ac:dyDescent="0.45">
      <c r="A1360" s="258">
        <v>1353</v>
      </c>
      <c r="B1360" s="259" t="s">
        <v>17149</v>
      </c>
      <c r="C1360" s="263" t="s">
        <v>2379</v>
      </c>
      <c r="D1360" s="17" t="s">
        <v>4345</v>
      </c>
      <c r="E1360" s="261" t="s">
        <v>19805</v>
      </c>
      <c r="F1360" s="234" t="s">
        <v>19806</v>
      </c>
      <c r="G1360" s="262">
        <v>4</v>
      </c>
      <c r="H1360" s="17" t="s">
        <v>2987</v>
      </c>
      <c r="I1360" s="17" t="s">
        <v>5193</v>
      </c>
      <c r="J1360" s="17" t="s">
        <v>17138</v>
      </c>
      <c r="K1360" s="17" t="s">
        <v>17148</v>
      </c>
      <c r="L1360" s="17" t="s">
        <v>17149</v>
      </c>
      <c r="M1360" s="17" t="s">
        <v>5190</v>
      </c>
      <c r="N1360" s="17" t="s">
        <v>5190</v>
      </c>
      <c r="O1360" s="236" t="s">
        <v>26520</v>
      </c>
      <c r="P1360" s="17">
        <v>0</v>
      </c>
      <c r="Q1360" s="17">
        <v>0</v>
      </c>
      <c r="R1360" s="17" t="e">
        <v>#REF!</v>
      </c>
    </row>
    <row r="1361" spans="1:18" x14ac:dyDescent="0.45">
      <c r="A1361" s="258">
        <v>1354</v>
      </c>
      <c r="B1361" s="259" t="s">
        <v>17150</v>
      </c>
      <c r="C1361" s="263" t="s">
        <v>2379</v>
      </c>
      <c r="D1361" s="17" t="s">
        <v>4346</v>
      </c>
      <c r="E1361" s="261" t="s">
        <v>19804</v>
      </c>
      <c r="F1361" s="234" t="s">
        <v>19805</v>
      </c>
      <c r="G1361" s="262">
        <v>5</v>
      </c>
      <c r="H1361" s="17" t="s">
        <v>2988</v>
      </c>
      <c r="I1361" s="17" t="s">
        <v>5193</v>
      </c>
      <c r="J1361" s="17" t="s">
        <v>17138</v>
      </c>
      <c r="K1361" s="17" t="s">
        <v>17148</v>
      </c>
      <c r="L1361" s="17" t="s">
        <v>17149</v>
      </c>
      <c r="M1361" s="17" t="s">
        <v>17150</v>
      </c>
      <c r="N1361" s="17" t="s">
        <v>5191</v>
      </c>
      <c r="O1361" s="236" t="s">
        <v>5191</v>
      </c>
      <c r="P1361" s="17">
        <v>1</v>
      </c>
      <c r="Q1361" s="17">
        <v>1</v>
      </c>
      <c r="R1361" s="17" t="e">
        <v>#REF!</v>
      </c>
    </row>
    <row r="1362" spans="1:18" x14ac:dyDescent="0.45">
      <c r="A1362" s="258">
        <v>1355</v>
      </c>
      <c r="B1362" s="259" t="s">
        <v>17151</v>
      </c>
      <c r="C1362" s="263" t="s">
        <v>2380</v>
      </c>
      <c r="D1362" s="17" t="s">
        <v>4347</v>
      </c>
      <c r="E1362" s="261" t="s">
        <v>19803</v>
      </c>
      <c r="F1362" s="234" t="s">
        <v>19806</v>
      </c>
      <c r="G1362" s="262">
        <v>4</v>
      </c>
      <c r="H1362" s="17" t="s">
        <v>2987</v>
      </c>
      <c r="I1362" s="17" t="s">
        <v>5193</v>
      </c>
      <c r="J1362" s="17" t="s">
        <v>17138</v>
      </c>
      <c r="K1362" s="17" t="s">
        <v>17148</v>
      </c>
      <c r="L1362" s="17" t="s">
        <v>17151</v>
      </c>
      <c r="M1362" s="17" t="s">
        <v>5190</v>
      </c>
      <c r="N1362" s="17" t="s">
        <v>5190</v>
      </c>
      <c r="O1362" s="236" t="s">
        <v>26520</v>
      </c>
      <c r="P1362" s="17">
        <v>0</v>
      </c>
      <c r="Q1362" s="17">
        <v>0</v>
      </c>
      <c r="R1362" s="17" t="e">
        <v>#REF!</v>
      </c>
    </row>
    <row r="1363" spans="1:18" x14ac:dyDescent="0.45">
      <c r="A1363" s="258">
        <v>1356</v>
      </c>
      <c r="B1363" s="259" t="s">
        <v>17152</v>
      </c>
      <c r="C1363" s="263" t="s">
        <v>2380</v>
      </c>
      <c r="D1363" s="17" t="s">
        <v>4348</v>
      </c>
      <c r="E1363" s="261" t="s">
        <v>19802</v>
      </c>
      <c r="F1363" s="234" t="s">
        <v>19803</v>
      </c>
      <c r="G1363" s="262">
        <v>5</v>
      </c>
      <c r="H1363" s="17" t="s">
        <v>2988</v>
      </c>
      <c r="I1363" s="17" t="s">
        <v>5193</v>
      </c>
      <c r="J1363" s="17" t="s">
        <v>17138</v>
      </c>
      <c r="K1363" s="17" t="s">
        <v>17148</v>
      </c>
      <c r="L1363" s="17" t="s">
        <v>17151</v>
      </c>
      <c r="M1363" s="17" t="s">
        <v>17152</v>
      </c>
      <c r="N1363" s="17" t="s">
        <v>5191</v>
      </c>
      <c r="O1363" s="236" t="s">
        <v>5191</v>
      </c>
      <c r="P1363" s="17">
        <v>2</v>
      </c>
      <c r="Q1363" s="17">
        <v>2</v>
      </c>
      <c r="R1363" s="17" t="e">
        <v>#REF!</v>
      </c>
    </row>
    <row r="1364" spans="1:18" x14ac:dyDescent="0.45">
      <c r="A1364" s="258">
        <v>1357</v>
      </c>
      <c r="B1364" s="259" t="s">
        <v>17153</v>
      </c>
      <c r="C1364" s="263" t="s">
        <v>2381</v>
      </c>
      <c r="D1364" s="17" t="s">
        <v>4349</v>
      </c>
      <c r="E1364" s="261" t="s">
        <v>19801</v>
      </c>
      <c r="F1364" s="234" t="s">
        <v>19806</v>
      </c>
      <c r="G1364" s="262">
        <v>4</v>
      </c>
      <c r="H1364" s="17" t="s">
        <v>2987</v>
      </c>
      <c r="I1364" s="17" t="s">
        <v>5193</v>
      </c>
      <c r="J1364" s="17" t="s">
        <v>17138</v>
      </c>
      <c r="K1364" s="17" t="s">
        <v>17148</v>
      </c>
      <c r="L1364" s="17" t="s">
        <v>17153</v>
      </c>
      <c r="M1364" s="17" t="s">
        <v>5190</v>
      </c>
      <c r="N1364" s="17" t="s">
        <v>5190</v>
      </c>
      <c r="O1364" s="236" t="s">
        <v>26520</v>
      </c>
      <c r="P1364" s="17">
        <v>0</v>
      </c>
      <c r="Q1364" s="17">
        <v>0</v>
      </c>
      <c r="R1364" s="17" t="e">
        <v>#REF!</v>
      </c>
    </row>
    <row r="1365" spans="1:18" x14ac:dyDescent="0.45">
      <c r="A1365" s="258">
        <v>1358</v>
      </c>
      <c r="B1365" s="259" t="s">
        <v>17154</v>
      </c>
      <c r="C1365" s="263" t="s">
        <v>2382</v>
      </c>
      <c r="D1365" s="17" t="s">
        <v>4350</v>
      </c>
      <c r="E1365" s="261" t="s">
        <v>19800</v>
      </c>
      <c r="F1365" s="234" t="s">
        <v>19801</v>
      </c>
      <c r="G1365" s="262">
        <v>5</v>
      </c>
      <c r="H1365" s="17" t="s">
        <v>2988</v>
      </c>
      <c r="I1365" s="17" t="s">
        <v>5193</v>
      </c>
      <c r="J1365" s="17" t="s">
        <v>17138</v>
      </c>
      <c r="K1365" s="17" t="s">
        <v>17148</v>
      </c>
      <c r="L1365" s="17" t="s">
        <v>17153</v>
      </c>
      <c r="M1365" s="17" t="s">
        <v>17154</v>
      </c>
      <c r="N1365" s="17" t="s">
        <v>5191</v>
      </c>
      <c r="O1365" s="236" t="s">
        <v>5191</v>
      </c>
      <c r="P1365" s="17">
        <v>1</v>
      </c>
      <c r="Q1365" s="17">
        <v>1</v>
      </c>
      <c r="R1365" s="17" t="e">
        <v>#REF!</v>
      </c>
    </row>
    <row r="1366" spans="1:18" x14ac:dyDescent="0.45">
      <c r="A1366" s="258">
        <v>1359</v>
      </c>
      <c r="B1366" s="259" t="s">
        <v>17155</v>
      </c>
      <c r="C1366" s="263" t="s">
        <v>2383</v>
      </c>
      <c r="D1366" s="17" t="s">
        <v>4351</v>
      </c>
      <c r="E1366" s="261" t="s">
        <v>19799</v>
      </c>
      <c r="F1366" s="234" t="s">
        <v>19806</v>
      </c>
      <c r="G1366" s="262">
        <v>4</v>
      </c>
      <c r="H1366" s="17" t="s">
        <v>2987</v>
      </c>
      <c r="I1366" s="17" t="s">
        <v>5193</v>
      </c>
      <c r="J1366" s="17" t="s">
        <v>17138</v>
      </c>
      <c r="K1366" s="17" t="s">
        <v>17148</v>
      </c>
      <c r="L1366" s="17" t="s">
        <v>17155</v>
      </c>
      <c r="M1366" s="17" t="s">
        <v>5190</v>
      </c>
      <c r="N1366" s="17" t="s">
        <v>5190</v>
      </c>
      <c r="O1366" s="236" t="s">
        <v>26520</v>
      </c>
      <c r="P1366" s="17">
        <v>0</v>
      </c>
      <c r="Q1366" s="17">
        <v>0</v>
      </c>
      <c r="R1366" s="17" t="e">
        <v>#REF!</v>
      </c>
    </row>
    <row r="1367" spans="1:18" x14ac:dyDescent="0.45">
      <c r="A1367" s="258">
        <v>1360</v>
      </c>
      <c r="B1367" s="259" t="s">
        <v>17156</v>
      </c>
      <c r="C1367" s="263" t="s">
        <v>2383</v>
      </c>
      <c r="D1367" s="17" t="s">
        <v>4352</v>
      </c>
      <c r="E1367" s="261" t="s">
        <v>19798</v>
      </c>
      <c r="F1367" s="234" t="s">
        <v>19799</v>
      </c>
      <c r="G1367" s="262">
        <v>5</v>
      </c>
      <c r="H1367" s="17" t="s">
        <v>2988</v>
      </c>
      <c r="I1367" s="17" t="s">
        <v>5193</v>
      </c>
      <c r="J1367" s="17" t="s">
        <v>17138</v>
      </c>
      <c r="K1367" s="17" t="s">
        <v>17148</v>
      </c>
      <c r="L1367" s="17" t="s">
        <v>17155</v>
      </c>
      <c r="M1367" s="17" t="s">
        <v>17156</v>
      </c>
      <c r="N1367" s="17" t="s">
        <v>5191</v>
      </c>
      <c r="O1367" s="236" t="s">
        <v>5191</v>
      </c>
      <c r="P1367" s="17">
        <v>4</v>
      </c>
      <c r="Q1367" s="17">
        <v>4</v>
      </c>
      <c r="R1367" s="17" t="e">
        <v>#REF!</v>
      </c>
    </row>
    <row r="1368" spans="1:18" x14ac:dyDescent="0.45">
      <c r="A1368" s="258">
        <v>1361</v>
      </c>
      <c r="B1368" s="259" t="s">
        <v>17157</v>
      </c>
      <c r="C1368" s="263" t="s">
        <v>2384</v>
      </c>
      <c r="D1368" s="17" t="s">
        <v>4353</v>
      </c>
      <c r="E1368" s="261" t="s">
        <v>19797</v>
      </c>
      <c r="F1368" s="234" t="s">
        <v>19816</v>
      </c>
      <c r="G1368" s="262">
        <v>3</v>
      </c>
      <c r="H1368" s="17" t="s">
        <v>2986</v>
      </c>
      <c r="I1368" s="17" t="s">
        <v>5193</v>
      </c>
      <c r="J1368" s="17" t="s">
        <v>17138</v>
      </c>
      <c r="K1368" s="17" t="s">
        <v>17157</v>
      </c>
      <c r="L1368" s="17" t="s">
        <v>5190</v>
      </c>
      <c r="M1368" s="17" t="s">
        <v>5190</v>
      </c>
      <c r="N1368" s="17" t="s">
        <v>5190</v>
      </c>
      <c r="O1368" s="236" t="s">
        <v>26520</v>
      </c>
      <c r="P1368" s="17">
        <v>0</v>
      </c>
      <c r="Q1368" s="17">
        <v>0</v>
      </c>
      <c r="R1368" s="17" t="e">
        <v>#REF!</v>
      </c>
    </row>
    <row r="1369" spans="1:18" x14ac:dyDescent="0.45">
      <c r="A1369" s="258">
        <v>1362</v>
      </c>
      <c r="B1369" s="259" t="s">
        <v>17158</v>
      </c>
      <c r="C1369" s="263" t="s">
        <v>2385</v>
      </c>
      <c r="D1369" s="17" t="s">
        <v>4354</v>
      </c>
      <c r="E1369" s="261" t="s">
        <v>19796</v>
      </c>
      <c r="F1369" s="234" t="s">
        <v>19797</v>
      </c>
      <c r="G1369" s="262">
        <v>4</v>
      </c>
      <c r="H1369" s="17" t="s">
        <v>2987</v>
      </c>
      <c r="I1369" s="17" t="s">
        <v>5193</v>
      </c>
      <c r="J1369" s="17" t="s">
        <v>17138</v>
      </c>
      <c r="K1369" s="17" t="s">
        <v>17157</v>
      </c>
      <c r="L1369" s="17" t="s">
        <v>17158</v>
      </c>
      <c r="M1369" s="17" t="s">
        <v>5190</v>
      </c>
      <c r="N1369" s="17" t="s">
        <v>5190</v>
      </c>
      <c r="O1369" s="236" t="s">
        <v>26520</v>
      </c>
      <c r="P1369" s="17">
        <v>0</v>
      </c>
      <c r="Q1369" s="17">
        <v>0</v>
      </c>
      <c r="R1369" s="17" t="e">
        <v>#REF!</v>
      </c>
    </row>
    <row r="1370" spans="1:18" x14ac:dyDescent="0.45">
      <c r="A1370" s="258">
        <v>1363</v>
      </c>
      <c r="B1370" s="259" t="s">
        <v>17159</v>
      </c>
      <c r="C1370" s="263" t="s">
        <v>2385</v>
      </c>
      <c r="D1370" s="17" t="s">
        <v>4355</v>
      </c>
      <c r="E1370" s="261" t="s">
        <v>19795</v>
      </c>
      <c r="F1370" s="234" t="s">
        <v>19796</v>
      </c>
      <c r="G1370" s="262">
        <v>5</v>
      </c>
      <c r="H1370" s="17" t="s">
        <v>2988</v>
      </c>
      <c r="I1370" s="17" t="s">
        <v>5193</v>
      </c>
      <c r="J1370" s="17" t="s">
        <v>17138</v>
      </c>
      <c r="K1370" s="17" t="s">
        <v>17157</v>
      </c>
      <c r="L1370" s="17" t="s">
        <v>17158</v>
      </c>
      <c r="M1370" s="17" t="s">
        <v>17159</v>
      </c>
      <c r="N1370" s="17" t="s">
        <v>5191</v>
      </c>
      <c r="O1370" s="236" t="s">
        <v>5191</v>
      </c>
      <c r="P1370" s="17">
        <v>1</v>
      </c>
      <c r="Q1370" s="17">
        <v>1</v>
      </c>
      <c r="R1370" s="17" t="e">
        <v>#REF!</v>
      </c>
    </row>
    <row r="1371" spans="1:18" x14ac:dyDescent="0.45">
      <c r="A1371" s="258">
        <v>1364</v>
      </c>
      <c r="B1371" s="259" t="s">
        <v>17160</v>
      </c>
      <c r="C1371" s="263" t="s">
        <v>2386</v>
      </c>
      <c r="D1371" s="17" t="s">
        <v>4356</v>
      </c>
      <c r="E1371" s="261" t="s">
        <v>19794</v>
      </c>
      <c r="F1371" s="234" t="s">
        <v>19797</v>
      </c>
      <c r="G1371" s="262">
        <v>4</v>
      </c>
      <c r="H1371" s="17" t="s">
        <v>2987</v>
      </c>
      <c r="I1371" s="17" t="s">
        <v>5193</v>
      </c>
      <c r="J1371" s="17" t="s">
        <v>17138</v>
      </c>
      <c r="K1371" s="17" t="s">
        <v>17157</v>
      </c>
      <c r="L1371" s="17" t="s">
        <v>17160</v>
      </c>
      <c r="M1371" s="17" t="s">
        <v>5190</v>
      </c>
      <c r="N1371" s="17" t="s">
        <v>5190</v>
      </c>
      <c r="O1371" s="236" t="s">
        <v>26520</v>
      </c>
      <c r="P1371" s="17">
        <v>0</v>
      </c>
      <c r="Q1371" s="17">
        <v>0</v>
      </c>
      <c r="R1371" s="17" t="e">
        <v>#REF!</v>
      </c>
    </row>
    <row r="1372" spans="1:18" x14ac:dyDescent="0.45">
      <c r="A1372" s="258">
        <v>1365</v>
      </c>
      <c r="B1372" s="259" t="s">
        <v>17161</v>
      </c>
      <c r="C1372" s="263" t="s">
        <v>2387</v>
      </c>
      <c r="D1372" s="17" t="s">
        <v>4357</v>
      </c>
      <c r="E1372" s="261" t="s">
        <v>19793</v>
      </c>
      <c r="F1372" s="234" t="s">
        <v>19794</v>
      </c>
      <c r="G1372" s="262">
        <v>5</v>
      </c>
      <c r="H1372" s="17" t="s">
        <v>2988</v>
      </c>
      <c r="I1372" s="17" t="s">
        <v>5193</v>
      </c>
      <c r="J1372" s="17" t="s">
        <v>17138</v>
      </c>
      <c r="K1372" s="17" t="s">
        <v>17157</v>
      </c>
      <c r="L1372" s="17" t="s">
        <v>17160</v>
      </c>
      <c r="M1372" s="17" t="s">
        <v>17161</v>
      </c>
      <c r="N1372" s="17" t="s">
        <v>5191</v>
      </c>
      <c r="O1372" s="236" t="s">
        <v>5191</v>
      </c>
      <c r="P1372" s="17">
        <v>4</v>
      </c>
      <c r="Q1372" s="17">
        <v>4</v>
      </c>
      <c r="R1372" s="17" t="e">
        <v>#REF!</v>
      </c>
    </row>
    <row r="1373" spans="1:18" x14ac:dyDescent="0.45">
      <c r="A1373" s="258">
        <v>1366</v>
      </c>
      <c r="B1373" s="259" t="s">
        <v>17162</v>
      </c>
      <c r="C1373" s="263" t="s">
        <v>2388</v>
      </c>
      <c r="D1373" s="17" t="s">
        <v>4358</v>
      </c>
      <c r="E1373" s="261" t="s">
        <v>19792</v>
      </c>
      <c r="F1373" s="234" t="s">
        <v>19816</v>
      </c>
      <c r="G1373" s="262">
        <v>3</v>
      </c>
      <c r="H1373" s="17" t="s">
        <v>2986</v>
      </c>
      <c r="I1373" s="17" t="s">
        <v>5193</v>
      </c>
      <c r="J1373" s="17" t="s">
        <v>17138</v>
      </c>
      <c r="K1373" s="17" t="s">
        <v>17162</v>
      </c>
      <c r="L1373" s="17" t="s">
        <v>5190</v>
      </c>
      <c r="M1373" s="17" t="s">
        <v>5190</v>
      </c>
      <c r="N1373" s="17" t="s">
        <v>5190</v>
      </c>
      <c r="O1373" s="236" t="s">
        <v>26520</v>
      </c>
      <c r="P1373" s="17">
        <v>0</v>
      </c>
      <c r="Q1373" s="17">
        <v>0</v>
      </c>
      <c r="R1373" s="17" t="e">
        <v>#REF!</v>
      </c>
    </row>
    <row r="1374" spans="1:18" x14ac:dyDescent="0.45">
      <c r="A1374" s="258">
        <v>1367</v>
      </c>
      <c r="B1374" s="259" t="s">
        <v>17163</v>
      </c>
      <c r="C1374" s="263" t="s">
        <v>2388</v>
      </c>
      <c r="D1374" s="17" t="s">
        <v>4359</v>
      </c>
      <c r="E1374" s="261" t="s">
        <v>19791</v>
      </c>
      <c r="F1374" s="234" t="s">
        <v>19792</v>
      </c>
      <c r="G1374" s="262">
        <v>4</v>
      </c>
      <c r="H1374" s="17" t="s">
        <v>2987</v>
      </c>
      <c r="I1374" s="17" t="s">
        <v>5193</v>
      </c>
      <c r="J1374" s="17" t="s">
        <v>17138</v>
      </c>
      <c r="K1374" s="17" t="s">
        <v>17162</v>
      </c>
      <c r="L1374" s="17" t="s">
        <v>17163</v>
      </c>
      <c r="M1374" s="17" t="s">
        <v>5190</v>
      </c>
      <c r="N1374" s="17" t="s">
        <v>5190</v>
      </c>
      <c r="O1374" s="236" t="s">
        <v>26520</v>
      </c>
      <c r="P1374" s="17">
        <v>0</v>
      </c>
      <c r="Q1374" s="17">
        <v>0</v>
      </c>
      <c r="R1374" s="17" t="e">
        <v>#REF!</v>
      </c>
    </row>
    <row r="1375" spans="1:18" x14ac:dyDescent="0.45">
      <c r="A1375" s="258">
        <v>1368</v>
      </c>
      <c r="B1375" s="259" t="s">
        <v>17164</v>
      </c>
      <c r="C1375" s="263" t="s">
        <v>2389</v>
      </c>
      <c r="D1375" s="17" t="s">
        <v>4360</v>
      </c>
      <c r="E1375" s="261" t="s">
        <v>19790</v>
      </c>
      <c r="F1375" s="234" t="s">
        <v>19791</v>
      </c>
      <c r="G1375" s="262">
        <v>5</v>
      </c>
      <c r="H1375" s="17" t="s">
        <v>2988</v>
      </c>
      <c r="I1375" s="17" t="s">
        <v>5193</v>
      </c>
      <c r="J1375" s="17" t="s">
        <v>17138</v>
      </c>
      <c r="K1375" s="17" t="s">
        <v>17162</v>
      </c>
      <c r="L1375" s="17" t="s">
        <v>17163</v>
      </c>
      <c r="M1375" s="17" t="s">
        <v>17164</v>
      </c>
      <c r="N1375" s="17" t="s">
        <v>5191</v>
      </c>
      <c r="O1375" s="236" t="s">
        <v>5191</v>
      </c>
      <c r="P1375" s="17">
        <v>1</v>
      </c>
      <c r="Q1375" s="17">
        <v>1</v>
      </c>
      <c r="R1375" s="17" t="e">
        <v>#REF!</v>
      </c>
    </row>
    <row r="1376" spans="1:18" x14ac:dyDescent="0.45">
      <c r="A1376" s="258">
        <v>1369</v>
      </c>
      <c r="B1376" s="259" t="s">
        <v>17165</v>
      </c>
      <c r="C1376" s="263" t="s">
        <v>2390</v>
      </c>
      <c r="D1376" s="17" t="s">
        <v>4361</v>
      </c>
      <c r="E1376" s="261" t="s">
        <v>19789</v>
      </c>
      <c r="F1376" s="234" t="s">
        <v>19816</v>
      </c>
      <c r="G1376" s="262">
        <v>3</v>
      </c>
      <c r="H1376" s="17" t="s">
        <v>2986</v>
      </c>
      <c r="I1376" s="17" t="s">
        <v>5193</v>
      </c>
      <c r="J1376" s="17" t="s">
        <v>17138</v>
      </c>
      <c r="K1376" s="17" t="s">
        <v>17165</v>
      </c>
      <c r="L1376" s="17" t="s">
        <v>5190</v>
      </c>
      <c r="M1376" s="17" t="s">
        <v>5190</v>
      </c>
      <c r="N1376" s="17" t="s">
        <v>5190</v>
      </c>
      <c r="O1376" s="236" t="s">
        <v>26520</v>
      </c>
      <c r="P1376" s="17">
        <v>0</v>
      </c>
      <c r="Q1376" s="17">
        <v>0</v>
      </c>
      <c r="R1376" s="17" t="e">
        <v>#REF!</v>
      </c>
    </row>
    <row r="1377" spans="1:18" x14ac:dyDescent="0.45">
      <c r="A1377" s="258">
        <v>1370</v>
      </c>
      <c r="B1377" s="259" t="s">
        <v>17166</v>
      </c>
      <c r="C1377" s="263" t="s">
        <v>2390</v>
      </c>
      <c r="D1377" s="17" t="s">
        <v>4362</v>
      </c>
      <c r="E1377" s="261" t="s">
        <v>19788</v>
      </c>
      <c r="F1377" s="234" t="s">
        <v>19789</v>
      </c>
      <c r="G1377" s="262">
        <v>4</v>
      </c>
      <c r="H1377" s="17" t="s">
        <v>2987</v>
      </c>
      <c r="I1377" s="17" t="s">
        <v>5193</v>
      </c>
      <c r="J1377" s="17" t="s">
        <v>17138</v>
      </c>
      <c r="K1377" s="17" t="s">
        <v>17165</v>
      </c>
      <c r="L1377" s="17" t="s">
        <v>17166</v>
      </c>
      <c r="M1377" s="17" t="s">
        <v>5190</v>
      </c>
      <c r="N1377" s="17" t="s">
        <v>5190</v>
      </c>
      <c r="O1377" s="236" t="s">
        <v>26520</v>
      </c>
      <c r="P1377" s="17">
        <v>0</v>
      </c>
      <c r="Q1377" s="17">
        <v>0</v>
      </c>
      <c r="R1377" s="17" t="e">
        <v>#REF!</v>
      </c>
    </row>
    <row r="1378" spans="1:18" x14ac:dyDescent="0.45">
      <c r="A1378" s="258">
        <v>1371</v>
      </c>
      <c r="B1378" s="259" t="s">
        <v>17167</v>
      </c>
      <c r="C1378" s="263" t="s">
        <v>2391</v>
      </c>
      <c r="D1378" s="17" t="s">
        <v>4363</v>
      </c>
      <c r="E1378" s="261" t="s">
        <v>19787</v>
      </c>
      <c r="F1378" s="234" t="s">
        <v>19788</v>
      </c>
      <c r="G1378" s="262">
        <v>5</v>
      </c>
      <c r="H1378" s="17" t="s">
        <v>2988</v>
      </c>
      <c r="I1378" s="17" t="s">
        <v>5193</v>
      </c>
      <c r="J1378" s="17" t="s">
        <v>17138</v>
      </c>
      <c r="K1378" s="17" t="s">
        <v>17165</v>
      </c>
      <c r="L1378" s="17" t="s">
        <v>17166</v>
      </c>
      <c r="M1378" s="17" t="s">
        <v>17167</v>
      </c>
      <c r="N1378" s="17" t="s">
        <v>5190</v>
      </c>
      <c r="O1378" s="236" t="s">
        <v>5191</v>
      </c>
      <c r="P1378" s="17">
        <v>1</v>
      </c>
      <c r="Q1378" s="17">
        <v>1</v>
      </c>
      <c r="R1378" s="17" t="e">
        <v>#REF!</v>
      </c>
    </row>
    <row r="1379" spans="1:18" x14ac:dyDescent="0.45">
      <c r="A1379" s="258">
        <v>1372</v>
      </c>
      <c r="B1379" s="259" t="s">
        <v>17168</v>
      </c>
      <c r="C1379" s="263" t="s">
        <v>2392</v>
      </c>
      <c r="D1379" s="17" t="s">
        <v>4364</v>
      </c>
      <c r="E1379" s="261" t="s">
        <v>19786</v>
      </c>
      <c r="F1379" s="234" t="s">
        <v>19788</v>
      </c>
      <c r="G1379" s="262">
        <v>5</v>
      </c>
      <c r="H1379" s="17" t="s">
        <v>2988</v>
      </c>
      <c r="I1379" s="17" t="s">
        <v>5193</v>
      </c>
      <c r="J1379" s="17" t="s">
        <v>17138</v>
      </c>
      <c r="K1379" s="17" t="s">
        <v>17165</v>
      </c>
      <c r="L1379" s="17" t="s">
        <v>17166</v>
      </c>
      <c r="M1379" s="17" t="s">
        <v>17168</v>
      </c>
      <c r="N1379" s="17" t="s">
        <v>5190</v>
      </c>
      <c r="O1379" s="236" t="s">
        <v>5191</v>
      </c>
      <c r="P1379" s="17">
        <v>4</v>
      </c>
      <c r="Q1379" s="17">
        <v>4</v>
      </c>
      <c r="R1379" s="17" t="e">
        <v>#REF!</v>
      </c>
    </row>
    <row r="1380" spans="1:18" x14ac:dyDescent="0.45">
      <c r="A1380" s="258">
        <v>1373</v>
      </c>
      <c r="B1380" s="259" t="s">
        <v>783</v>
      </c>
      <c r="C1380" s="263" t="s">
        <v>2393</v>
      </c>
      <c r="D1380" s="17" t="s">
        <v>4365</v>
      </c>
      <c r="E1380" s="261" t="s">
        <v>19785</v>
      </c>
      <c r="F1380" s="234" t="s">
        <v>19904</v>
      </c>
      <c r="G1380" s="262">
        <v>2</v>
      </c>
      <c r="H1380" s="17" t="s">
        <v>2985</v>
      </c>
      <c r="I1380" s="17" t="s">
        <v>781</v>
      </c>
      <c r="J1380" s="17" t="s">
        <v>783</v>
      </c>
      <c r="K1380" s="17" t="s">
        <v>5190</v>
      </c>
      <c r="L1380" s="17" t="s">
        <v>5190</v>
      </c>
      <c r="M1380" s="17" t="s">
        <v>5190</v>
      </c>
      <c r="N1380" s="17" t="s">
        <v>5190</v>
      </c>
      <c r="O1380" s="236" t="s">
        <v>26520</v>
      </c>
      <c r="P1380" s="17">
        <v>0</v>
      </c>
      <c r="Q1380" s="17">
        <v>0</v>
      </c>
      <c r="R1380" s="17" t="e">
        <v>#REF!</v>
      </c>
    </row>
    <row r="1381" spans="1:18" x14ac:dyDescent="0.45">
      <c r="A1381" s="258">
        <v>1374</v>
      </c>
      <c r="B1381" s="259" t="s">
        <v>785</v>
      </c>
      <c r="C1381" s="263" t="s">
        <v>2393</v>
      </c>
      <c r="D1381" s="17" t="s">
        <v>4366</v>
      </c>
      <c r="E1381" s="261" t="s">
        <v>19784</v>
      </c>
      <c r="F1381" s="234" t="s">
        <v>19785</v>
      </c>
      <c r="G1381" s="262">
        <v>3</v>
      </c>
      <c r="H1381" s="17" t="s">
        <v>2986</v>
      </c>
      <c r="I1381" s="17" t="s">
        <v>781</v>
      </c>
      <c r="J1381" s="17" t="s">
        <v>783</v>
      </c>
      <c r="K1381" s="17" t="s">
        <v>785</v>
      </c>
      <c r="L1381" s="17" t="s">
        <v>5190</v>
      </c>
      <c r="M1381" s="17" t="s">
        <v>5190</v>
      </c>
      <c r="N1381" s="17" t="s">
        <v>5190</v>
      </c>
      <c r="O1381" s="236" t="s">
        <v>26520</v>
      </c>
      <c r="P1381" s="17">
        <v>0</v>
      </c>
      <c r="Q1381" s="17">
        <v>0</v>
      </c>
      <c r="R1381" s="17" t="e">
        <v>#REF!</v>
      </c>
    </row>
    <row r="1382" spans="1:18" x14ac:dyDescent="0.45">
      <c r="A1382" s="258">
        <v>1375</v>
      </c>
      <c r="B1382" s="259" t="s">
        <v>17169</v>
      </c>
      <c r="C1382" s="263" t="s">
        <v>2393</v>
      </c>
      <c r="D1382" s="17" t="s">
        <v>4367</v>
      </c>
      <c r="E1382" s="261" t="s">
        <v>19783</v>
      </c>
      <c r="F1382" s="234" t="s">
        <v>19784</v>
      </c>
      <c r="G1382" s="262">
        <v>4</v>
      </c>
      <c r="H1382" s="17" t="s">
        <v>2987</v>
      </c>
      <c r="I1382" s="17" t="s">
        <v>781</v>
      </c>
      <c r="J1382" s="17" t="s">
        <v>783</v>
      </c>
      <c r="K1382" s="17" t="s">
        <v>785</v>
      </c>
      <c r="L1382" s="17" t="s">
        <v>17169</v>
      </c>
      <c r="M1382" s="17" t="s">
        <v>5190</v>
      </c>
      <c r="N1382" s="17" t="s">
        <v>5190</v>
      </c>
      <c r="O1382" s="236" t="s">
        <v>26520</v>
      </c>
      <c r="P1382" s="17">
        <v>0</v>
      </c>
      <c r="Q1382" s="17">
        <v>0</v>
      </c>
      <c r="R1382" s="17" t="e">
        <v>#REF!</v>
      </c>
    </row>
    <row r="1383" spans="1:18" x14ac:dyDescent="0.45">
      <c r="A1383" s="258">
        <v>1376</v>
      </c>
      <c r="B1383" s="259" t="s">
        <v>17170</v>
      </c>
      <c r="C1383" s="263" t="s">
        <v>2393</v>
      </c>
      <c r="D1383" s="17" t="s">
        <v>4368</v>
      </c>
      <c r="E1383" s="261" t="s">
        <v>19782</v>
      </c>
      <c r="F1383" s="234" t="s">
        <v>19783</v>
      </c>
      <c r="G1383" s="262">
        <v>5</v>
      </c>
      <c r="H1383" s="17" t="s">
        <v>2988</v>
      </c>
      <c r="I1383" s="17" t="s">
        <v>781</v>
      </c>
      <c r="J1383" s="17" t="s">
        <v>783</v>
      </c>
      <c r="K1383" s="17" t="s">
        <v>785</v>
      </c>
      <c r="L1383" s="17" t="s">
        <v>17169</v>
      </c>
      <c r="M1383" s="17" t="s">
        <v>17170</v>
      </c>
      <c r="N1383" s="17" t="s">
        <v>5191</v>
      </c>
      <c r="O1383" s="236" t="s">
        <v>5191</v>
      </c>
      <c r="P1383" s="17">
        <v>1</v>
      </c>
      <c r="Q1383" s="17">
        <v>1</v>
      </c>
      <c r="R1383" s="17" t="e">
        <v>#REF!</v>
      </c>
    </row>
    <row r="1384" spans="1:18" x14ac:dyDescent="0.45">
      <c r="A1384" s="258">
        <v>1377</v>
      </c>
      <c r="B1384" s="259" t="s">
        <v>789</v>
      </c>
      <c r="C1384" s="263" t="s">
        <v>2394</v>
      </c>
      <c r="D1384" s="17" t="s">
        <v>4369</v>
      </c>
      <c r="E1384" s="261" t="s">
        <v>19781</v>
      </c>
      <c r="F1384" s="234" t="s">
        <v>19904</v>
      </c>
      <c r="G1384" s="262">
        <v>2</v>
      </c>
      <c r="H1384" s="17" t="s">
        <v>2985</v>
      </c>
      <c r="I1384" s="17" t="s">
        <v>781</v>
      </c>
      <c r="J1384" s="17" t="s">
        <v>789</v>
      </c>
      <c r="K1384" s="17" t="s">
        <v>5190</v>
      </c>
      <c r="L1384" s="17" t="s">
        <v>5190</v>
      </c>
      <c r="M1384" s="17" t="s">
        <v>5190</v>
      </c>
      <c r="N1384" s="17" t="s">
        <v>5190</v>
      </c>
      <c r="O1384" s="236" t="s">
        <v>26520</v>
      </c>
      <c r="P1384" s="17">
        <v>0</v>
      </c>
      <c r="Q1384" s="17">
        <v>0</v>
      </c>
      <c r="R1384" s="17" t="e">
        <v>#REF!</v>
      </c>
    </row>
    <row r="1385" spans="1:18" x14ac:dyDescent="0.45">
      <c r="A1385" s="258">
        <v>1378</v>
      </c>
      <c r="B1385" s="259" t="s">
        <v>791</v>
      </c>
      <c r="C1385" s="263" t="s">
        <v>2395</v>
      </c>
      <c r="D1385" s="17" t="s">
        <v>4370</v>
      </c>
      <c r="E1385" s="261" t="s">
        <v>19780</v>
      </c>
      <c r="F1385" s="234" t="s">
        <v>19781</v>
      </c>
      <c r="G1385" s="262">
        <v>3</v>
      </c>
      <c r="H1385" s="17" t="s">
        <v>2986</v>
      </c>
      <c r="I1385" s="17" t="s">
        <v>781</v>
      </c>
      <c r="J1385" s="17" t="s">
        <v>789</v>
      </c>
      <c r="K1385" s="17" t="s">
        <v>791</v>
      </c>
      <c r="L1385" s="17" t="s">
        <v>5190</v>
      </c>
      <c r="M1385" s="17" t="s">
        <v>5190</v>
      </c>
      <c r="N1385" s="17" t="s">
        <v>5190</v>
      </c>
      <c r="O1385" s="236" t="s">
        <v>26520</v>
      </c>
      <c r="P1385" s="17">
        <v>0</v>
      </c>
      <c r="Q1385" s="17">
        <v>0</v>
      </c>
      <c r="R1385" s="17" t="e">
        <v>#REF!</v>
      </c>
    </row>
    <row r="1386" spans="1:18" x14ac:dyDescent="0.45">
      <c r="A1386" s="258">
        <v>1379</v>
      </c>
      <c r="B1386" s="259" t="s">
        <v>17171</v>
      </c>
      <c r="C1386" s="263" t="s">
        <v>2395</v>
      </c>
      <c r="D1386" s="17" t="s">
        <v>4371</v>
      </c>
      <c r="E1386" s="261" t="s">
        <v>19779</v>
      </c>
      <c r="F1386" s="234" t="s">
        <v>19780</v>
      </c>
      <c r="G1386" s="262">
        <v>4</v>
      </c>
      <c r="H1386" s="17" t="s">
        <v>2987</v>
      </c>
      <c r="I1386" s="17" t="s">
        <v>781</v>
      </c>
      <c r="J1386" s="17" t="s">
        <v>789</v>
      </c>
      <c r="K1386" s="17" t="s">
        <v>791</v>
      </c>
      <c r="L1386" s="17" t="s">
        <v>17171</v>
      </c>
      <c r="M1386" s="17" t="s">
        <v>5190</v>
      </c>
      <c r="N1386" s="17" t="s">
        <v>5190</v>
      </c>
      <c r="O1386" s="236" t="s">
        <v>26520</v>
      </c>
      <c r="P1386" s="17">
        <v>0</v>
      </c>
      <c r="Q1386" s="17">
        <v>0</v>
      </c>
      <c r="R1386" s="17" t="e">
        <v>#REF!</v>
      </c>
    </row>
    <row r="1387" spans="1:18" x14ac:dyDescent="0.45">
      <c r="A1387" s="258">
        <v>1380</v>
      </c>
      <c r="B1387" s="259" t="s">
        <v>17172</v>
      </c>
      <c r="C1387" s="263" t="s">
        <v>2395</v>
      </c>
      <c r="D1387" s="17" t="s">
        <v>4372</v>
      </c>
      <c r="E1387" s="261" t="s">
        <v>19778</v>
      </c>
      <c r="F1387" s="234" t="s">
        <v>19779</v>
      </c>
      <c r="G1387" s="262">
        <v>5</v>
      </c>
      <c r="H1387" s="17" t="s">
        <v>2988</v>
      </c>
      <c r="I1387" s="17" t="s">
        <v>781</v>
      </c>
      <c r="J1387" s="17" t="s">
        <v>789</v>
      </c>
      <c r="K1387" s="17" t="s">
        <v>791</v>
      </c>
      <c r="L1387" s="17" t="s">
        <v>17171</v>
      </c>
      <c r="M1387" s="17" t="s">
        <v>17172</v>
      </c>
      <c r="N1387" s="17" t="s">
        <v>5191</v>
      </c>
      <c r="O1387" s="236" t="s">
        <v>5191</v>
      </c>
      <c r="P1387" s="17">
        <v>1</v>
      </c>
      <c r="Q1387" s="17">
        <v>1</v>
      </c>
      <c r="R1387" s="17" t="e">
        <v>#REF!</v>
      </c>
    </row>
    <row r="1388" spans="1:18" x14ac:dyDescent="0.45">
      <c r="A1388" s="258">
        <v>1381</v>
      </c>
      <c r="B1388" s="259" t="s">
        <v>793</v>
      </c>
      <c r="C1388" s="263" t="s">
        <v>2396</v>
      </c>
      <c r="D1388" s="17" t="s">
        <v>4373</v>
      </c>
      <c r="E1388" s="261" t="s">
        <v>19777</v>
      </c>
      <c r="F1388" s="234" t="s">
        <v>19781</v>
      </c>
      <c r="G1388" s="262">
        <v>3</v>
      </c>
      <c r="H1388" s="17" t="s">
        <v>2986</v>
      </c>
      <c r="I1388" s="17" t="s">
        <v>781</v>
      </c>
      <c r="J1388" s="17" t="s">
        <v>789</v>
      </c>
      <c r="K1388" s="17" t="s">
        <v>793</v>
      </c>
      <c r="L1388" s="17" t="s">
        <v>5190</v>
      </c>
      <c r="M1388" s="17" t="s">
        <v>5190</v>
      </c>
      <c r="N1388" s="17" t="s">
        <v>5190</v>
      </c>
      <c r="O1388" s="236" t="s">
        <v>26520</v>
      </c>
      <c r="P1388" s="17">
        <v>0</v>
      </c>
      <c r="Q1388" s="17">
        <v>0</v>
      </c>
      <c r="R1388" s="17" t="e">
        <v>#REF!</v>
      </c>
    </row>
    <row r="1389" spans="1:18" x14ac:dyDescent="0.45">
      <c r="A1389" s="258">
        <v>1382</v>
      </c>
      <c r="B1389" s="259" t="s">
        <v>17173</v>
      </c>
      <c r="C1389" s="263" t="s">
        <v>2396</v>
      </c>
      <c r="D1389" s="17" t="s">
        <v>4374</v>
      </c>
      <c r="E1389" s="261" t="s">
        <v>19776</v>
      </c>
      <c r="F1389" s="234" t="s">
        <v>19777</v>
      </c>
      <c r="G1389" s="262">
        <v>4</v>
      </c>
      <c r="H1389" s="17" t="s">
        <v>2987</v>
      </c>
      <c r="I1389" s="17" t="s">
        <v>781</v>
      </c>
      <c r="J1389" s="17" t="s">
        <v>789</v>
      </c>
      <c r="K1389" s="17" t="s">
        <v>793</v>
      </c>
      <c r="L1389" s="17" t="s">
        <v>17173</v>
      </c>
      <c r="M1389" s="17" t="s">
        <v>5190</v>
      </c>
      <c r="N1389" s="17" t="s">
        <v>5190</v>
      </c>
      <c r="O1389" s="236" t="s">
        <v>26520</v>
      </c>
      <c r="P1389" s="17">
        <v>0</v>
      </c>
      <c r="Q1389" s="17">
        <v>0</v>
      </c>
      <c r="R1389" s="17" t="e">
        <v>#REF!</v>
      </c>
    </row>
    <row r="1390" spans="1:18" x14ac:dyDescent="0.45">
      <c r="A1390" s="258">
        <v>1383</v>
      </c>
      <c r="B1390" s="259" t="s">
        <v>17174</v>
      </c>
      <c r="C1390" s="263" t="s">
        <v>2396</v>
      </c>
      <c r="D1390" s="17" t="s">
        <v>4375</v>
      </c>
      <c r="E1390" s="261" t="s">
        <v>19775</v>
      </c>
      <c r="F1390" s="234" t="s">
        <v>19776</v>
      </c>
      <c r="G1390" s="262">
        <v>5</v>
      </c>
      <c r="H1390" s="17" t="s">
        <v>2988</v>
      </c>
      <c r="I1390" s="17" t="s">
        <v>781</v>
      </c>
      <c r="J1390" s="17" t="s">
        <v>789</v>
      </c>
      <c r="K1390" s="17" t="s">
        <v>793</v>
      </c>
      <c r="L1390" s="17" t="s">
        <v>17173</v>
      </c>
      <c r="M1390" s="17" t="s">
        <v>17174</v>
      </c>
      <c r="N1390" s="17" t="s">
        <v>5191</v>
      </c>
      <c r="O1390" s="236" t="s">
        <v>5191</v>
      </c>
      <c r="P1390" s="17">
        <v>1</v>
      </c>
      <c r="Q1390" s="17">
        <v>1</v>
      </c>
      <c r="R1390" s="17" t="e">
        <v>#REF!</v>
      </c>
    </row>
    <row r="1391" spans="1:18" x14ac:dyDescent="0.45">
      <c r="A1391" s="258">
        <v>1384</v>
      </c>
      <c r="B1391" s="259" t="s">
        <v>797</v>
      </c>
      <c r="C1391" s="263" t="s">
        <v>2397</v>
      </c>
      <c r="D1391" s="17" t="s">
        <v>4376</v>
      </c>
      <c r="E1391" s="261" t="s">
        <v>19774</v>
      </c>
      <c r="F1391" s="234" t="s">
        <v>19904</v>
      </c>
      <c r="G1391" s="262">
        <v>2</v>
      </c>
      <c r="H1391" s="17" t="s">
        <v>2985</v>
      </c>
      <c r="I1391" s="17" t="s">
        <v>781</v>
      </c>
      <c r="J1391" s="17" t="s">
        <v>797</v>
      </c>
      <c r="K1391" s="17" t="s">
        <v>5190</v>
      </c>
      <c r="L1391" s="17" t="s">
        <v>5190</v>
      </c>
      <c r="M1391" s="17" t="s">
        <v>5190</v>
      </c>
      <c r="N1391" s="17" t="s">
        <v>5190</v>
      </c>
      <c r="O1391" s="236" t="s">
        <v>26520</v>
      </c>
      <c r="P1391" s="17">
        <v>0</v>
      </c>
      <c r="Q1391" s="17">
        <v>0</v>
      </c>
      <c r="R1391" s="17" t="e">
        <v>#REF!</v>
      </c>
    </row>
    <row r="1392" spans="1:18" x14ac:dyDescent="0.45">
      <c r="A1392" s="258">
        <v>1385</v>
      </c>
      <c r="B1392" s="259" t="s">
        <v>17175</v>
      </c>
      <c r="C1392" s="263" t="s">
        <v>2397</v>
      </c>
      <c r="D1392" s="17" t="s">
        <v>4377</v>
      </c>
      <c r="E1392" s="261" t="s">
        <v>19773</v>
      </c>
      <c r="F1392" s="234" t="s">
        <v>19774</v>
      </c>
      <c r="G1392" s="262">
        <v>3</v>
      </c>
      <c r="H1392" s="17" t="s">
        <v>2986</v>
      </c>
      <c r="I1392" s="17" t="s">
        <v>781</v>
      </c>
      <c r="J1392" s="17" t="s">
        <v>797</v>
      </c>
      <c r="K1392" s="17" t="s">
        <v>17175</v>
      </c>
      <c r="L1392" s="17" t="s">
        <v>5190</v>
      </c>
      <c r="M1392" s="17" t="s">
        <v>5190</v>
      </c>
      <c r="N1392" s="17" t="s">
        <v>5190</v>
      </c>
      <c r="O1392" s="236" t="s">
        <v>26520</v>
      </c>
      <c r="P1392" s="17">
        <v>0</v>
      </c>
      <c r="Q1392" s="17">
        <v>0</v>
      </c>
      <c r="R1392" s="17" t="e">
        <v>#REF!</v>
      </c>
    </row>
    <row r="1393" spans="1:18" x14ac:dyDescent="0.45">
      <c r="A1393" s="258">
        <v>1386</v>
      </c>
      <c r="B1393" s="259" t="s">
        <v>17176</v>
      </c>
      <c r="C1393" s="263" t="s">
        <v>2398</v>
      </c>
      <c r="D1393" s="17" t="s">
        <v>4378</v>
      </c>
      <c r="E1393" s="261" t="s">
        <v>19772</v>
      </c>
      <c r="F1393" s="234" t="s">
        <v>19773</v>
      </c>
      <c r="G1393" s="262">
        <v>4</v>
      </c>
      <c r="H1393" s="17" t="s">
        <v>2987</v>
      </c>
      <c r="I1393" s="17" t="s">
        <v>781</v>
      </c>
      <c r="J1393" s="17" t="s">
        <v>797</v>
      </c>
      <c r="K1393" s="17" t="s">
        <v>17175</v>
      </c>
      <c r="L1393" s="17" t="s">
        <v>17176</v>
      </c>
      <c r="M1393" s="17" t="s">
        <v>5190</v>
      </c>
      <c r="N1393" s="17" t="s">
        <v>5190</v>
      </c>
      <c r="O1393" s="236" t="s">
        <v>26520</v>
      </c>
      <c r="P1393" s="17">
        <v>0</v>
      </c>
      <c r="Q1393" s="17">
        <v>0</v>
      </c>
      <c r="R1393" s="17" t="e">
        <v>#REF!</v>
      </c>
    </row>
    <row r="1394" spans="1:18" x14ac:dyDescent="0.45">
      <c r="A1394" s="258">
        <v>1387</v>
      </c>
      <c r="B1394" s="259" t="s">
        <v>17177</v>
      </c>
      <c r="C1394" s="263" t="s">
        <v>2399</v>
      </c>
      <c r="D1394" s="17" t="s">
        <v>4379</v>
      </c>
      <c r="E1394" s="261" t="s">
        <v>19771</v>
      </c>
      <c r="F1394" s="234" t="s">
        <v>19772</v>
      </c>
      <c r="G1394" s="262">
        <v>5</v>
      </c>
      <c r="H1394" s="17" t="s">
        <v>2988</v>
      </c>
      <c r="I1394" s="17" t="s">
        <v>781</v>
      </c>
      <c r="J1394" s="17" t="s">
        <v>797</v>
      </c>
      <c r="K1394" s="17" t="s">
        <v>17175</v>
      </c>
      <c r="L1394" s="17" t="s">
        <v>17176</v>
      </c>
      <c r="M1394" s="17" t="s">
        <v>17177</v>
      </c>
      <c r="N1394" s="17" t="s">
        <v>5191</v>
      </c>
      <c r="O1394" s="236" t="s">
        <v>5191</v>
      </c>
      <c r="P1394" s="17">
        <v>1</v>
      </c>
      <c r="Q1394" s="17">
        <v>1</v>
      </c>
      <c r="R1394" s="17" t="e">
        <v>#REF!</v>
      </c>
    </row>
    <row r="1395" spans="1:18" x14ac:dyDescent="0.45">
      <c r="A1395" s="258">
        <v>1388</v>
      </c>
      <c r="B1395" s="259" t="s">
        <v>17178</v>
      </c>
      <c r="C1395" s="263" t="s">
        <v>2400</v>
      </c>
      <c r="D1395" s="17" t="s">
        <v>4380</v>
      </c>
      <c r="E1395" s="261" t="s">
        <v>19770</v>
      </c>
      <c r="F1395" s="234" t="s">
        <v>19773</v>
      </c>
      <c r="G1395" s="262">
        <v>4</v>
      </c>
      <c r="H1395" s="17" t="s">
        <v>2987</v>
      </c>
      <c r="I1395" s="17" t="s">
        <v>781</v>
      </c>
      <c r="J1395" s="17" t="s">
        <v>797</v>
      </c>
      <c r="K1395" s="17" t="s">
        <v>17175</v>
      </c>
      <c r="L1395" s="17" t="s">
        <v>17178</v>
      </c>
      <c r="M1395" s="17" t="s">
        <v>5190</v>
      </c>
      <c r="N1395" s="17" t="s">
        <v>5190</v>
      </c>
      <c r="O1395" s="236" t="s">
        <v>26520</v>
      </c>
      <c r="P1395" s="17">
        <v>0</v>
      </c>
      <c r="Q1395" s="17">
        <v>0</v>
      </c>
      <c r="R1395" s="17" t="e">
        <v>#REF!</v>
      </c>
    </row>
    <row r="1396" spans="1:18" x14ac:dyDescent="0.45">
      <c r="A1396" s="258">
        <v>1389</v>
      </c>
      <c r="B1396" s="259" t="s">
        <v>17179</v>
      </c>
      <c r="C1396" s="263" t="s">
        <v>2400</v>
      </c>
      <c r="D1396" s="17" t="s">
        <v>4381</v>
      </c>
      <c r="E1396" s="261" t="s">
        <v>19769</v>
      </c>
      <c r="F1396" s="234" t="s">
        <v>19770</v>
      </c>
      <c r="G1396" s="262">
        <v>5</v>
      </c>
      <c r="H1396" s="17" t="s">
        <v>2988</v>
      </c>
      <c r="I1396" s="17" t="s">
        <v>781</v>
      </c>
      <c r="J1396" s="17" t="s">
        <v>797</v>
      </c>
      <c r="K1396" s="17" t="s">
        <v>17175</v>
      </c>
      <c r="L1396" s="17" t="s">
        <v>17178</v>
      </c>
      <c r="M1396" s="17" t="s">
        <v>17179</v>
      </c>
      <c r="N1396" s="17" t="s">
        <v>5191</v>
      </c>
      <c r="O1396" s="236" t="s">
        <v>5191</v>
      </c>
      <c r="P1396" s="17">
        <v>1</v>
      </c>
      <c r="Q1396" s="17">
        <v>1</v>
      </c>
      <c r="R1396" s="17" t="e">
        <v>#REF!</v>
      </c>
    </row>
    <row r="1397" spans="1:18" x14ac:dyDescent="0.45">
      <c r="A1397" s="258">
        <v>1390</v>
      </c>
      <c r="B1397" s="259" t="s">
        <v>17180</v>
      </c>
      <c r="C1397" s="263" t="s">
        <v>2401</v>
      </c>
      <c r="D1397" s="17" t="s">
        <v>4382</v>
      </c>
      <c r="E1397" s="261" t="s">
        <v>19768</v>
      </c>
      <c r="F1397" s="234" t="s">
        <v>19773</v>
      </c>
      <c r="G1397" s="262">
        <v>4</v>
      </c>
      <c r="H1397" s="17" t="s">
        <v>2987</v>
      </c>
      <c r="I1397" s="17" t="s">
        <v>781</v>
      </c>
      <c r="J1397" s="17" t="s">
        <v>797</v>
      </c>
      <c r="K1397" s="17" t="s">
        <v>17175</v>
      </c>
      <c r="L1397" s="17" t="s">
        <v>17180</v>
      </c>
      <c r="M1397" s="17" t="s">
        <v>5190</v>
      </c>
      <c r="N1397" s="17" t="s">
        <v>5190</v>
      </c>
      <c r="O1397" s="236" t="s">
        <v>26520</v>
      </c>
      <c r="P1397" s="17">
        <v>0</v>
      </c>
      <c r="Q1397" s="17">
        <v>0</v>
      </c>
      <c r="R1397" s="17" t="e">
        <v>#REF!</v>
      </c>
    </row>
    <row r="1398" spans="1:18" x14ac:dyDescent="0.45">
      <c r="A1398" s="258">
        <v>1391</v>
      </c>
      <c r="B1398" s="259" t="s">
        <v>17181</v>
      </c>
      <c r="C1398" s="263" t="s">
        <v>2401</v>
      </c>
      <c r="D1398" s="17" t="s">
        <v>4383</v>
      </c>
      <c r="E1398" s="261" t="s">
        <v>19767</v>
      </c>
      <c r="F1398" s="234" t="s">
        <v>19768</v>
      </c>
      <c r="G1398" s="262">
        <v>5</v>
      </c>
      <c r="H1398" s="17" t="s">
        <v>2988</v>
      </c>
      <c r="I1398" s="17" t="s">
        <v>781</v>
      </c>
      <c r="J1398" s="17" t="s">
        <v>797</v>
      </c>
      <c r="K1398" s="17" t="s">
        <v>17175</v>
      </c>
      <c r="L1398" s="17" t="s">
        <v>17180</v>
      </c>
      <c r="M1398" s="17" t="s">
        <v>17181</v>
      </c>
      <c r="N1398" s="17" t="s">
        <v>5191</v>
      </c>
      <c r="O1398" s="236" t="s">
        <v>5191</v>
      </c>
      <c r="P1398" s="17">
        <v>1</v>
      </c>
      <c r="Q1398" s="17">
        <v>1</v>
      </c>
      <c r="R1398" s="17" t="e">
        <v>#REF!</v>
      </c>
    </row>
    <row r="1399" spans="1:18" x14ac:dyDescent="0.45">
      <c r="A1399" s="258">
        <v>1392</v>
      </c>
      <c r="B1399" s="259" t="s">
        <v>17182</v>
      </c>
      <c r="C1399" s="263" t="s">
        <v>2402</v>
      </c>
      <c r="D1399" s="17" t="s">
        <v>4384</v>
      </c>
      <c r="E1399" s="261" t="s">
        <v>19766</v>
      </c>
      <c r="F1399" s="234" t="s">
        <v>19773</v>
      </c>
      <c r="G1399" s="262">
        <v>4</v>
      </c>
      <c r="H1399" s="17" t="s">
        <v>2987</v>
      </c>
      <c r="I1399" s="17" t="s">
        <v>781</v>
      </c>
      <c r="J1399" s="17" t="s">
        <v>797</v>
      </c>
      <c r="K1399" s="17" t="s">
        <v>17175</v>
      </c>
      <c r="L1399" s="17" t="s">
        <v>17182</v>
      </c>
      <c r="M1399" s="17" t="s">
        <v>5190</v>
      </c>
      <c r="N1399" s="17" t="s">
        <v>5190</v>
      </c>
      <c r="O1399" s="236" t="s">
        <v>26520</v>
      </c>
      <c r="P1399" s="17">
        <v>0</v>
      </c>
      <c r="Q1399" s="17">
        <v>0</v>
      </c>
      <c r="R1399" s="17" t="e">
        <v>#REF!</v>
      </c>
    </row>
    <row r="1400" spans="1:18" x14ac:dyDescent="0.45">
      <c r="A1400" s="258">
        <v>1393</v>
      </c>
      <c r="B1400" s="259" t="s">
        <v>17183</v>
      </c>
      <c r="C1400" s="263" t="s">
        <v>2402</v>
      </c>
      <c r="D1400" s="17" t="s">
        <v>4385</v>
      </c>
      <c r="E1400" s="261" t="s">
        <v>19765</v>
      </c>
      <c r="F1400" s="234" t="s">
        <v>19766</v>
      </c>
      <c r="G1400" s="262">
        <v>5</v>
      </c>
      <c r="H1400" s="17" t="s">
        <v>2988</v>
      </c>
      <c r="I1400" s="17" t="s">
        <v>781</v>
      </c>
      <c r="J1400" s="17" t="s">
        <v>797</v>
      </c>
      <c r="K1400" s="17" t="s">
        <v>17175</v>
      </c>
      <c r="L1400" s="17" t="s">
        <v>17182</v>
      </c>
      <c r="M1400" s="17" t="s">
        <v>17183</v>
      </c>
      <c r="N1400" s="17" t="s">
        <v>5191</v>
      </c>
      <c r="O1400" s="236" t="s">
        <v>5191</v>
      </c>
      <c r="P1400" s="17">
        <v>1</v>
      </c>
      <c r="Q1400" s="17">
        <v>1</v>
      </c>
      <c r="R1400" s="17" t="e">
        <v>#REF!</v>
      </c>
    </row>
    <row r="1401" spans="1:18" x14ac:dyDescent="0.45">
      <c r="A1401" s="258">
        <v>1394</v>
      </c>
      <c r="B1401" s="259" t="s">
        <v>814</v>
      </c>
      <c r="C1401" s="263" t="s">
        <v>2403</v>
      </c>
      <c r="D1401" s="17" t="s">
        <v>4386</v>
      </c>
      <c r="E1401" s="261" t="s">
        <v>19764</v>
      </c>
      <c r="F1401" s="234" t="s">
        <v>1370</v>
      </c>
      <c r="G1401" s="262">
        <v>1</v>
      </c>
      <c r="H1401" s="17" t="s">
        <v>2984</v>
      </c>
      <c r="I1401" s="17" t="s">
        <v>814</v>
      </c>
      <c r="J1401" s="17" t="s">
        <v>5190</v>
      </c>
      <c r="K1401" s="17" t="s">
        <v>5190</v>
      </c>
      <c r="L1401" s="17" t="s">
        <v>5190</v>
      </c>
      <c r="M1401" s="17" t="s">
        <v>5190</v>
      </c>
      <c r="N1401" s="17" t="s">
        <v>5190</v>
      </c>
      <c r="O1401" s="236" t="s">
        <v>26520</v>
      </c>
      <c r="P1401" s="17">
        <v>0</v>
      </c>
      <c r="Q1401" s="17">
        <v>0</v>
      </c>
      <c r="R1401" s="17" t="e">
        <v>#REF!</v>
      </c>
    </row>
    <row r="1402" spans="1:18" x14ac:dyDescent="0.45">
      <c r="A1402" s="258">
        <v>1395</v>
      </c>
      <c r="B1402" s="259" t="s">
        <v>816</v>
      </c>
      <c r="C1402" s="263" t="s">
        <v>2404</v>
      </c>
      <c r="D1402" s="17" t="s">
        <v>4387</v>
      </c>
      <c r="E1402" s="261" t="s">
        <v>19763</v>
      </c>
      <c r="F1402" s="234" t="s">
        <v>19764</v>
      </c>
      <c r="G1402" s="262">
        <v>2</v>
      </c>
      <c r="H1402" s="17" t="s">
        <v>2985</v>
      </c>
      <c r="I1402" s="17" t="s">
        <v>814</v>
      </c>
      <c r="J1402" s="17" t="s">
        <v>816</v>
      </c>
      <c r="K1402" s="17" t="s">
        <v>5190</v>
      </c>
      <c r="L1402" s="17" t="s">
        <v>5190</v>
      </c>
      <c r="M1402" s="17" t="s">
        <v>5190</v>
      </c>
      <c r="N1402" s="17" t="s">
        <v>5190</v>
      </c>
      <c r="O1402" s="236" t="s">
        <v>26520</v>
      </c>
      <c r="P1402" s="17">
        <v>0</v>
      </c>
      <c r="Q1402" s="17">
        <v>0</v>
      </c>
      <c r="R1402" s="17" t="e">
        <v>#REF!</v>
      </c>
    </row>
    <row r="1403" spans="1:18" x14ac:dyDescent="0.45">
      <c r="A1403" s="258">
        <v>1396</v>
      </c>
      <c r="B1403" s="259" t="s">
        <v>17184</v>
      </c>
      <c r="C1403" s="263" t="s">
        <v>2405</v>
      </c>
      <c r="D1403" s="17" t="s">
        <v>4388</v>
      </c>
      <c r="E1403" s="261" t="s">
        <v>19762</v>
      </c>
      <c r="F1403" s="234" t="s">
        <v>19763</v>
      </c>
      <c r="G1403" s="262">
        <v>3</v>
      </c>
      <c r="H1403" s="17" t="s">
        <v>2986</v>
      </c>
      <c r="I1403" s="17" t="s">
        <v>814</v>
      </c>
      <c r="J1403" s="17" t="s">
        <v>816</v>
      </c>
      <c r="K1403" s="17" t="s">
        <v>17184</v>
      </c>
      <c r="L1403" s="17" t="s">
        <v>5190</v>
      </c>
      <c r="M1403" s="17" t="s">
        <v>5190</v>
      </c>
      <c r="N1403" s="17" t="s">
        <v>5190</v>
      </c>
      <c r="O1403" s="236" t="s">
        <v>26520</v>
      </c>
      <c r="P1403" s="17">
        <v>0</v>
      </c>
      <c r="Q1403" s="17">
        <v>0</v>
      </c>
      <c r="R1403" s="17" t="e">
        <v>#REF!</v>
      </c>
    </row>
    <row r="1404" spans="1:18" x14ac:dyDescent="0.45">
      <c r="A1404" s="258">
        <v>1397</v>
      </c>
      <c r="B1404" s="259" t="s">
        <v>17185</v>
      </c>
      <c r="C1404" s="263" t="s">
        <v>2406</v>
      </c>
      <c r="D1404" s="17" t="s">
        <v>4389</v>
      </c>
      <c r="E1404" s="261" t="s">
        <v>19761</v>
      </c>
      <c r="F1404" s="234" t="s">
        <v>19762</v>
      </c>
      <c r="G1404" s="262">
        <v>4</v>
      </c>
      <c r="H1404" s="17" t="s">
        <v>2987</v>
      </c>
      <c r="I1404" s="17" t="s">
        <v>814</v>
      </c>
      <c r="J1404" s="17" t="s">
        <v>816</v>
      </c>
      <c r="K1404" s="17" t="s">
        <v>17184</v>
      </c>
      <c r="L1404" s="17" t="s">
        <v>17185</v>
      </c>
      <c r="M1404" s="17" t="s">
        <v>5190</v>
      </c>
      <c r="N1404" s="17" t="s">
        <v>5190</v>
      </c>
      <c r="O1404" s="236" t="s">
        <v>26520</v>
      </c>
      <c r="P1404" s="17">
        <v>0</v>
      </c>
      <c r="Q1404" s="17">
        <v>0</v>
      </c>
      <c r="R1404" s="17" t="e">
        <v>#REF!</v>
      </c>
    </row>
    <row r="1405" spans="1:18" x14ac:dyDescent="0.45">
      <c r="A1405" s="258">
        <v>1398</v>
      </c>
      <c r="B1405" s="259" t="s">
        <v>17186</v>
      </c>
      <c r="C1405" s="263" t="s">
        <v>2407</v>
      </c>
      <c r="D1405" s="17" t="s">
        <v>4390</v>
      </c>
      <c r="E1405" s="261" t="s">
        <v>19760</v>
      </c>
      <c r="F1405" s="234" t="s">
        <v>19761</v>
      </c>
      <c r="G1405" s="262">
        <v>5</v>
      </c>
      <c r="H1405" s="17" t="s">
        <v>2988</v>
      </c>
      <c r="I1405" s="17" t="s">
        <v>814</v>
      </c>
      <c r="J1405" s="17" t="s">
        <v>816</v>
      </c>
      <c r="K1405" s="17" t="s">
        <v>17184</v>
      </c>
      <c r="L1405" s="17" t="s">
        <v>17185</v>
      </c>
      <c r="M1405" s="17" t="s">
        <v>17186</v>
      </c>
      <c r="N1405" s="17" t="s">
        <v>5191</v>
      </c>
      <c r="O1405" s="236" t="s">
        <v>5191</v>
      </c>
      <c r="P1405" s="17">
        <v>1</v>
      </c>
      <c r="Q1405" s="17">
        <v>1</v>
      </c>
      <c r="R1405" s="17" t="e">
        <v>#REF!</v>
      </c>
    </row>
    <row r="1406" spans="1:18" x14ac:dyDescent="0.45">
      <c r="A1406" s="258">
        <v>1399</v>
      </c>
      <c r="B1406" s="259" t="s">
        <v>17187</v>
      </c>
      <c r="C1406" s="263" t="s">
        <v>2408</v>
      </c>
      <c r="D1406" s="17" t="s">
        <v>4391</v>
      </c>
      <c r="E1406" s="261" t="s">
        <v>19759</v>
      </c>
      <c r="F1406" s="234" t="s">
        <v>19762</v>
      </c>
      <c r="G1406" s="262">
        <v>4</v>
      </c>
      <c r="H1406" s="17" t="s">
        <v>2987</v>
      </c>
      <c r="I1406" s="17" t="s">
        <v>814</v>
      </c>
      <c r="J1406" s="17" t="s">
        <v>816</v>
      </c>
      <c r="K1406" s="17" t="s">
        <v>17184</v>
      </c>
      <c r="L1406" s="17" t="s">
        <v>17187</v>
      </c>
      <c r="M1406" s="17" t="s">
        <v>5190</v>
      </c>
      <c r="N1406" s="17" t="s">
        <v>5190</v>
      </c>
      <c r="O1406" s="236" t="s">
        <v>26520</v>
      </c>
      <c r="P1406" s="17">
        <v>0</v>
      </c>
      <c r="Q1406" s="17">
        <v>0</v>
      </c>
      <c r="R1406" s="17" t="e">
        <v>#REF!</v>
      </c>
    </row>
    <row r="1407" spans="1:18" x14ac:dyDescent="0.45">
      <c r="A1407" s="258">
        <v>1400</v>
      </c>
      <c r="B1407" s="259" t="s">
        <v>17188</v>
      </c>
      <c r="C1407" s="263" t="s">
        <v>2409</v>
      </c>
      <c r="D1407" s="17" t="s">
        <v>4392</v>
      </c>
      <c r="E1407" s="261" t="s">
        <v>19758</v>
      </c>
      <c r="F1407" s="234" t="s">
        <v>19759</v>
      </c>
      <c r="G1407" s="262">
        <v>5</v>
      </c>
      <c r="H1407" s="17" t="s">
        <v>2988</v>
      </c>
      <c r="I1407" s="17" t="s">
        <v>814</v>
      </c>
      <c r="J1407" s="17" t="s">
        <v>816</v>
      </c>
      <c r="K1407" s="17" t="s">
        <v>17184</v>
      </c>
      <c r="L1407" s="17" t="s">
        <v>17187</v>
      </c>
      <c r="M1407" s="17" t="s">
        <v>17188</v>
      </c>
      <c r="N1407" s="17" t="s">
        <v>5191</v>
      </c>
      <c r="O1407" s="236" t="s">
        <v>5191</v>
      </c>
      <c r="P1407" s="17">
        <v>1</v>
      </c>
      <c r="Q1407" s="17">
        <v>1</v>
      </c>
      <c r="R1407" s="17" t="e">
        <v>#REF!</v>
      </c>
    </row>
    <row r="1408" spans="1:18" x14ac:dyDescent="0.45">
      <c r="A1408" s="258">
        <v>1401</v>
      </c>
      <c r="B1408" s="259" t="s">
        <v>17189</v>
      </c>
      <c r="C1408" s="263" t="s">
        <v>2410</v>
      </c>
      <c r="D1408" s="17" t="s">
        <v>4393</v>
      </c>
      <c r="E1408" s="261" t="s">
        <v>19757</v>
      </c>
      <c r="F1408" s="234" t="s">
        <v>19762</v>
      </c>
      <c r="G1408" s="262">
        <v>4</v>
      </c>
      <c r="H1408" s="17" t="s">
        <v>2987</v>
      </c>
      <c r="I1408" s="17" t="s">
        <v>814</v>
      </c>
      <c r="J1408" s="17" t="s">
        <v>816</v>
      </c>
      <c r="K1408" s="17" t="s">
        <v>17184</v>
      </c>
      <c r="L1408" s="17" t="s">
        <v>17189</v>
      </c>
      <c r="M1408" s="17" t="s">
        <v>5190</v>
      </c>
      <c r="N1408" s="17" t="s">
        <v>5190</v>
      </c>
      <c r="O1408" s="236" t="s">
        <v>26520</v>
      </c>
      <c r="P1408" s="17">
        <v>0</v>
      </c>
      <c r="Q1408" s="17">
        <v>0</v>
      </c>
      <c r="R1408" s="17" t="e">
        <v>#REF!</v>
      </c>
    </row>
    <row r="1409" spans="1:18" x14ac:dyDescent="0.45">
      <c r="A1409" s="258">
        <v>1402</v>
      </c>
      <c r="B1409" s="259" t="s">
        <v>17190</v>
      </c>
      <c r="C1409" s="263" t="s">
        <v>2411</v>
      </c>
      <c r="D1409" s="17" t="s">
        <v>4394</v>
      </c>
      <c r="E1409" s="261" t="s">
        <v>19756</v>
      </c>
      <c r="F1409" s="234" t="s">
        <v>19757</v>
      </c>
      <c r="G1409" s="262">
        <v>5</v>
      </c>
      <c r="H1409" s="17" t="s">
        <v>2988</v>
      </c>
      <c r="I1409" s="17" t="s">
        <v>814</v>
      </c>
      <c r="J1409" s="17" t="s">
        <v>816</v>
      </c>
      <c r="K1409" s="17" t="s">
        <v>17184</v>
      </c>
      <c r="L1409" s="17" t="s">
        <v>17189</v>
      </c>
      <c r="M1409" s="17" t="s">
        <v>17190</v>
      </c>
      <c r="N1409" s="17" t="s">
        <v>5191</v>
      </c>
      <c r="O1409" s="236" t="s">
        <v>5191</v>
      </c>
      <c r="P1409" s="17">
        <v>1</v>
      </c>
      <c r="Q1409" s="17">
        <v>1</v>
      </c>
      <c r="R1409" s="17" t="e">
        <v>#REF!</v>
      </c>
    </row>
    <row r="1410" spans="1:18" x14ac:dyDescent="0.45">
      <c r="A1410" s="258">
        <v>1403</v>
      </c>
      <c r="B1410" s="259" t="s">
        <v>17191</v>
      </c>
      <c r="C1410" s="263" t="s">
        <v>2412</v>
      </c>
      <c r="D1410" s="17" t="s">
        <v>4395</v>
      </c>
      <c r="E1410" s="261" t="s">
        <v>19755</v>
      </c>
      <c r="F1410" s="234" t="s">
        <v>19762</v>
      </c>
      <c r="G1410" s="262">
        <v>4</v>
      </c>
      <c r="H1410" s="17" t="s">
        <v>2987</v>
      </c>
      <c r="I1410" s="17" t="s">
        <v>814</v>
      </c>
      <c r="J1410" s="17" t="s">
        <v>816</v>
      </c>
      <c r="K1410" s="17" t="s">
        <v>17184</v>
      </c>
      <c r="L1410" s="17" t="s">
        <v>17191</v>
      </c>
      <c r="M1410" s="17" t="s">
        <v>5190</v>
      </c>
      <c r="N1410" s="17" t="s">
        <v>5190</v>
      </c>
      <c r="O1410" s="236" t="s">
        <v>26520</v>
      </c>
      <c r="P1410" s="17">
        <v>0</v>
      </c>
      <c r="Q1410" s="17">
        <v>0</v>
      </c>
      <c r="R1410" s="17" t="e">
        <v>#REF!</v>
      </c>
    </row>
    <row r="1411" spans="1:18" x14ac:dyDescent="0.45">
      <c r="A1411" s="258">
        <v>1404</v>
      </c>
      <c r="B1411" s="259" t="s">
        <v>17192</v>
      </c>
      <c r="C1411" s="263" t="s">
        <v>2413</v>
      </c>
      <c r="D1411" s="17" t="s">
        <v>4396</v>
      </c>
      <c r="E1411" s="261" t="s">
        <v>19754</v>
      </c>
      <c r="F1411" s="234" t="s">
        <v>19755</v>
      </c>
      <c r="G1411" s="262">
        <v>5</v>
      </c>
      <c r="H1411" s="17" t="s">
        <v>2988</v>
      </c>
      <c r="I1411" s="17" t="s">
        <v>814</v>
      </c>
      <c r="J1411" s="17" t="s">
        <v>816</v>
      </c>
      <c r="K1411" s="17" t="s">
        <v>17184</v>
      </c>
      <c r="L1411" s="17" t="s">
        <v>17191</v>
      </c>
      <c r="M1411" s="17" t="s">
        <v>17192</v>
      </c>
      <c r="N1411" s="17" t="s">
        <v>5191</v>
      </c>
      <c r="O1411" s="236" t="s">
        <v>5191</v>
      </c>
      <c r="P1411" s="17">
        <v>1</v>
      </c>
      <c r="Q1411" s="17">
        <v>1</v>
      </c>
      <c r="R1411" s="17" t="e">
        <v>#REF!</v>
      </c>
    </row>
    <row r="1412" spans="1:18" x14ac:dyDescent="0.45">
      <c r="A1412" s="258">
        <v>1405</v>
      </c>
      <c r="B1412" s="259" t="s">
        <v>17193</v>
      </c>
      <c r="C1412" s="263" t="s">
        <v>2414</v>
      </c>
      <c r="D1412" s="17" t="s">
        <v>4397</v>
      </c>
      <c r="E1412" s="261" t="s">
        <v>19753</v>
      </c>
      <c r="F1412" s="234" t="s">
        <v>19762</v>
      </c>
      <c r="G1412" s="262">
        <v>4</v>
      </c>
      <c r="H1412" s="17" t="s">
        <v>2987</v>
      </c>
      <c r="I1412" s="17" t="s">
        <v>814</v>
      </c>
      <c r="J1412" s="17" t="s">
        <v>816</v>
      </c>
      <c r="K1412" s="17" t="s">
        <v>17184</v>
      </c>
      <c r="L1412" s="17" t="s">
        <v>17193</v>
      </c>
      <c r="M1412" s="17" t="s">
        <v>5190</v>
      </c>
      <c r="N1412" s="17" t="s">
        <v>5190</v>
      </c>
      <c r="O1412" s="236" t="s">
        <v>26520</v>
      </c>
      <c r="P1412" s="17">
        <v>0</v>
      </c>
      <c r="Q1412" s="17">
        <v>0</v>
      </c>
      <c r="R1412" s="17" t="e">
        <v>#REF!</v>
      </c>
    </row>
    <row r="1413" spans="1:18" x14ac:dyDescent="0.45">
      <c r="A1413" s="258">
        <v>1406</v>
      </c>
      <c r="B1413" s="259" t="s">
        <v>17194</v>
      </c>
      <c r="C1413" s="263" t="s">
        <v>2415</v>
      </c>
      <c r="D1413" s="17" t="s">
        <v>4398</v>
      </c>
      <c r="E1413" s="261" t="s">
        <v>19752</v>
      </c>
      <c r="F1413" s="234" t="s">
        <v>19753</v>
      </c>
      <c r="G1413" s="262">
        <v>5</v>
      </c>
      <c r="H1413" s="17" t="s">
        <v>2988</v>
      </c>
      <c r="I1413" s="17" t="s">
        <v>814</v>
      </c>
      <c r="J1413" s="17" t="s">
        <v>816</v>
      </c>
      <c r="K1413" s="17" t="s">
        <v>17184</v>
      </c>
      <c r="L1413" s="17" t="s">
        <v>17193</v>
      </c>
      <c r="M1413" s="17" t="s">
        <v>17194</v>
      </c>
      <c r="N1413" s="17" t="s">
        <v>5190</v>
      </c>
      <c r="O1413" s="236" t="s">
        <v>5191</v>
      </c>
      <c r="P1413" s="17">
        <v>1</v>
      </c>
      <c r="Q1413" s="17">
        <v>1</v>
      </c>
      <c r="R1413" s="17" t="e">
        <v>#REF!</v>
      </c>
    </row>
    <row r="1414" spans="1:18" x14ac:dyDescent="0.45">
      <c r="A1414" s="258">
        <v>1407</v>
      </c>
      <c r="B1414" s="259" t="s">
        <v>17195</v>
      </c>
      <c r="C1414" s="263" t="s">
        <v>2416</v>
      </c>
      <c r="D1414" s="17" t="s">
        <v>4399</v>
      </c>
      <c r="E1414" s="261" t="s">
        <v>19751</v>
      </c>
      <c r="F1414" s="234" t="s">
        <v>19753</v>
      </c>
      <c r="G1414" s="262">
        <v>5</v>
      </c>
      <c r="H1414" s="17" t="s">
        <v>2988</v>
      </c>
      <c r="I1414" s="17" t="s">
        <v>814</v>
      </c>
      <c r="J1414" s="17" t="s">
        <v>816</v>
      </c>
      <c r="K1414" s="17" t="s">
        <v>17184</v>
      </c>
      <c r="L1414" s="17" t="s">
        <v>17193</v>
      </c>
      <c r="M1414" s="17" t="s">
        <v>17195</v>
      </c>
      <c r="N1414" s="17" t="s">
        <v>5190</v>
      </c>
      <c r="O1414" s="236" t="s">
        <v>5191</v>
      </c>
      <c r="P1414" s="17">
        <v>2</v>
      </c>
      <c r="Q1414" s="17">
        <v>2</v>
      </c>
      <c r="R1414" s="17" t="e">
        <v>#REF!</v>
      </c>
    </row>
    <row r="1415" spans="1:18" x14ac:dyDescent="0.45">
      <c r="A1415" s="258">
        <v>1408</v>
      </c>
      <c r="B1415" s="259" t="s">
        <v>17196</v>
      </c>
      <c r="C1415" s="263" t="s">
        <v>2417</v>
      </c>
      <c r="D1415" s="17" t="s">
        <v>4400</v>
      </c>
      <c r="E1415" s="261" t="s">
        <v>19750</v>
      </c>
      <c r="F1415" s="234" t="s">
        <v>19763</v>
      </c>
      <c r="G1415" s="262">
        <v>3</v>
      </c>
      <c r="H1415" s="17" t="s">
        <v>2986</v>
      </c>
      <c r="I1415" s="17" t="s">
        <v>814</v>
      </c>
      <c r="J1415" s="17" t="s">
        <v>816</v>
      </c>
      <c r="K1415" s="17" t="s">
        <v>17196</v>
      </c>
      <c r="L1415" s="17" t="s">
        <v>5190</v>
      </c>
      <c r="M1415" s="17" t="s">
        <v>5190</v>
      </c>
      <c r="N1415" s="17" t="s">
        <v>5190</v>
      </c>
      <c r="O1415" s="236" t="s">
        <v>26520</v>
      </c>
      <c r="P1415" s="17">
        <v>0</v>
      </c>
      <c r="Q1415" s="17">
        <v>0</v>
      </c>
      <c r="R1415" s="17" t="e">
        <v>#REF!</v>
      </c>
    </row>
    <row r="1416" spans="1:18" x14ac:dyDescent="0.45">
      <c r="A1416" s="258">
        <v>1409</v>
      </c>
      <c r="B1416" s="259" t="s">
        <v>17197</v>
      </c>
      <c r="C1416" s="263" t="s">
        <v>2417</v>
      </c>
      <c r="D1416" s="17" t="s">
        <v>4401</v>
      </c>
      <c r="E1416" s="261" t="s">
        <v>19749</v>
      </c>
      <c r="F1416" s="234" t="s">
        <v>19750</v>
      </c>
      <c r="G1416" s="262">
        <v>4</v>
      </c>
      <c r="H1416" s="17" t="s">
        <v>2987</v>
      </c>
      <c r="I1416" s="17" t="s">
        <v>814</v>
      </c>
      <c r="J1416" s="17" t="s">
        <v>816</v>
      </c>
      <c r="K1416" s="17" t="s">
        <v>17196</v>
      </c>
      <c r="L1416" s="17" t="s">
        <v>17197</v>
      </c>
      <c r="M1416" s="17" t="s">
        <v>5190</v>
      </c>
      <c r="N1416" s="17" t="s">
        <v>5190</v>
      </c>
      <c r="O1416" s="236" t="s">
        <v>26520</v>
      </c>
      <c r="P1416" s="17">
        <v>0</v>
      </c>
      <c r="Q1416" s="17">
        <v>0</v>
      </c>
      <c r="R1416" s="17" t="e">
        <v>#REF!</v>
      </c>
    </row>
    <row r="1417" spans="1:18" x14ac:dyDescent="0.45">
      <c r="A1417" s="258">
        <v>1410</v>
      </c>
      <c r="B1417" s="259" t="s">
        <v>17198</v>
      </c>
      <c r="C1417" s="263" t="s">
        <v>2417</v>
      </c>
      <c r="D1417" s="17" t="s">
        <v>4402</v>
      </c>
      <c r="E1417" s="261" t="s">
        <v>19748</v>
      </c>
      <c r="F1417" s="234" t="s">
        <v>19749</v>
      </c>
      <c r="G1417" s="262">
        <v>5</v>
      </c>
      <c r="H1417" s="17" t="s">
        <v>2988</v>
      </c>
      <c r="I1417" s="17" t="s">
        <v>814</v>
      </c>
      <c r="J1417" s="17" t="s">
        <v>816</v>
      </c>
      <c r="K1417" s="17" t="s">
        <v>17196</v>
      </c>
      <c r="L1417" s="17" t="s">
        <v>17197</v>
      </c>
      <c r="M1417" s="17" t="s">
        <v>17198</v>
      </c>
      <c r="N1417" s="17" t="s">
        <v>5191</v>
      </c>
      <c r="O1417" s="236" t="s">
        <v>5191</v>
      </c>
      <c r="P1417" s="17">
        <v>1</v>
      </c>
      <c r="Q1417" s="17">
        <v>1</v>
      </c>
      <c r="R1417" s="17" t="e">
        <v>#REF!</v>
      </c>
    </row>
    <row r="1418" spans="1:18" x14ac:dyDescent="0.45">
      <c r="A1418" s="258">
        <v>1411</v>
      </c>
      <c r="B1418" s="259" t="s">
        <v>819</v>
      </c>
      <c r="C1418" s="263" t="s">
        <v>2418</v>
      </c>
      <c r="D1418" s="17" t="s">
        <v>4403</v>
      </c>
      <c r="E1418" s="261" t="s">
        <v>19747</v>
      </c>
      <c r="F1418" s="234" t="s">
        <v>19764</v>
      </c>
      <c r="G1418" s="262">
        <v>2</v>
      </c>
      <c r="H1418" s="17" t="s">
        <v>2985</v>
      </c>
      <c r="I1418" s="17" t="s">
        <v>814</v>
      </c>
      <c r="J1418" s="17" t="s">
        <v>819</v>
      </c>
      <c r="K1418" s="17" t="s">
        <v>5190</v>
      </c>
      <c r="L1418" s="17" t="s">
        <v>5190</v>
      </c>
      <c r="M1418" s="17" t="s">
        <v>5190</v>
      </c>
      <c r="N1418" s="17" t="s">
        <v>5190</v>
      </c>
      <c r="O1418" s="236" t="s">
        <v>26520</v>
      </c>
      <c r="P1418" s="17">
        <v>0</v>
      </c>
      <c r="Q1418" s="17">
        <v>0</v>
      </c>
      <c r="R1418" s="17" t="e">
        <v>#REF!</v>
      </c>
    </row>
    <row r="1419" spans="1:18" x14ac:dyDescent="0.45">
      <c r="A1419" s="258">
        <v>1412</v>
      </c>
      <c r="B1419" s="259" t="s">
        <v>17199</v>
      </c>
      <c r="C1419" s="263" t="s">
        <v>2419</v>
      </c>
      <c r="D1419" s="17" t="s">
        <v>4404</v>
      </c>
      <c r="E1419" s="261" t="s">
        <v>19746</v>
      </c>
      <c r="F1419" s="234" t="s">
        <v>19747</v>
      </c>
      <c r="G1419" s="262">
        <v>3</v>
      </c>
      <c r="H1419" s="17" t="s">
        <v>2986</v>
      </c>
      <c r="I1419" s="17" t="s">
        <v>814</v>
      </c>
      <c r="J1419" s="17" t="s">
        <v>819</v>
      </c>
      <c r="K1419" s="17" t="s">
        <v>17199</v>
      </c>
      <c r="L1419" s="17" t="s">
        <v>5190</v>
      </c>
      <c r="M1419" s="17" t="s">
        <v>5190</v>
      </c>
      <c r="N1419" s="17" t="s">
        <v>5190</v>
      </c>
      <c r="O1419" s="236" t="s">
        <v>26520</v>
      </c>
      <c r="P1419" s="17">
        <v>0</v>
      </c>
      <c r="Q1419" s="17">
        <v>0</v>
      </c>
      <c r="R1419" s="17" t="e">
        <v>#REF!</v>
      </c>
    </row>
    <row r="1420" spans="1:18" x14ac:dyDescent="0.45">
      <c r="A1420" s="258">
        <v>1413</v>
      </c>
      <c r="B1420" s="259" t="s">
        <v>17200</v>
      </c>
      <c r="C1420" s="263" t="s">
        <v>2420</v>
      </c>
      <c r="D1420" s="17" t="s">
        <v>4405</v>
      </c>
      <c r="E1420" s="261" t="s">
        <v>19745</v>
      </c>
      <c r="F1420" s="234" t="s">
        <v>19746</v>
      </c>
      <c r="G1420" s="262">
        <v>4</v>
      </c>
      <c r="H1420" s="17" t="s">
        <v>2987</v>
      </c>
      <c r="I1420" s="17" t="s">
        <v>814</v>
      </c>
      <c r="J1420" s="17" t="s">
        <v>819</v>
      </c>
      <c r="K1420" s="17" t="s">
        <v>17199</v>
      </c>
      <c r="L1420" s="17" t="s">
        <v>17200</v>
      </c>
      <c r="M1420" s="17" t="s">
        <v>5190</v>
      </c>
      <c r="N1420" s="17" t="s">
        <v>5190</v>
      </c>
      <c r="O1420" s="236" t="s">
        <v>26520</v>
      </c>
      <c r="P1420" s="17">
        <v>0</v>
      </c>
      <c r="Q1420" s="17">
        <v>0</v>
      </c>
      <c r="R1420" s="17" t="e">
        <v>#REF!</v>
      </c>
    </row>
    <row r="1421" spans="1:18" x14ac:dyDescent="0.45">
      <c r="A1421" s="258">
        <v>1414</v>
      </c>
      <c r="B1421" s="259" t="s">
        <v>17201</v>
      </c>
      <c r="C1421" s="263" t="s">
        <v>2421</v>
      </c>
      <c r="D1421" s="17" t="s">
        <v>4406</v>
      </c>
      <c r="E1421" s="261" t="s">
        <v>19744</v>
      </c>
      <c r="F1421" s="234" t="s">
        <v>19745</v>
      </c>
      <c r="G1421" s="262">
        <v>5</v>
      </c>
      <c r="H1421" s="17" t="s">
        <v>2988</v>
      </c>
      <c r="I1421" s="17" t="s">
        <v>814</v>
      </c>
      <c r="J1421" s="17" t="s">
        <v>819</v>
      </c>
      <c r="K1421" s="17" t="s">
        <v>17199</v>
      </c>
      <c r="L1421" s="17" t="s">
        <v>17200</v>
      </c>
      <c r="M1421" s="17" t="s">
        <v>17201</v>
      </c>
      <c r="N1421" s="17" t="s">
        <v>5191</v>
      </c>
      <c r="O1421" s="236" t="s">
        <v>5191</v>
      </c>
      <c r="P1421" s="17">
        <v>1</v>
      </c>
      <c r="Q1421" s="17">
        <v>1</v>
      </c>
      <c r="R1421" s="17" t="e">
        <v>#REF!</v>
      </c>
    </row>
    <row r="1422" spans="1:18" x14ac:dyDescent="0.45">
      <c r="A1422" s="258">
        <v>1415</v>
      </c>
      <c r="B1422" s="259" t="s">
        <v>17202</v>
      </c>
      <c r="C1422" s="263" t="s">
        <v>2422</v>
      </c>
      <c r="D1422" s="17" t="s">
        <v>4407</v>
      </c>
      <c r="E1422" s="261" t="s">
        <v>19743</v>
      </c>
      <c r="F1422" s="234" t="s">
        <v>19746</v>
      </c>
      <c r="G1422" s="262">
        <v>4</v>
      </c>
      <c r="H1422" s="17" t="s">
        <v>2987</v>
      </c>
      <c r="I1422" s="17" t="s">
        <v>814</v>
      </c>
      <c r="J1422" s="17" t="s">
        <v>819</v>
      </c>
      <c r="K1422" s="17" t="s">
        <v>17199</v>
      </c>
      <c r="L1422" s="17" t="s">
        <v>17202</v>
      </c>
      <c r="M1422" s="17" t="s">
        <v>5190</v>
      </c>
      <c r="N1422" s="17" t="s">
        <v>5190</v>
      </c>
      <c r="O1422" s="236" t="s">
        <v>26520</v>
      </c>
      <c r="P1422" s="17">
        <v>0</v>
      </c>
      <c r="Q1422" s="17">
        <v>0</v>
      </c>
      <c r="R1422" s="17" t="e">
        <v>#REF!</v>
      </c>
    </row>
    <row r="1423" spans="1:18" x14ac:dyDescent="0.45">
      <c r="A1423" s="258">
        <v>1416</v>
      </c>
      <c r="B1423" s="259" t="s">
        <v>17203</v>
      </c>
      <c r="C1423" s="263" t="s">
        <v>2422</v>
      </c>
      <c r="D1423" s="17" t="s">
        <v>4408</v>
      </c>
      <c r="E1423" s="261" t="s">
        <v>19742</v>
      </c>
      <c r="F1423" s="234" t="s">
        <v>19743</v>
      </c>
      <c r="G1423" s="262">
        <v>5</v>
      </c>
      <c r="H1423" s="17" t="s">
        <v>2988</v>
      </c>
      <c r="I1423" s="17" t="s">
        <v>814</v>
      </c>
      <c r="J1423" s="17" t="s">
        <v>819</v>
      </c>
      <c r="K1423" s="17" t="s">
        <v>17199</v>
      </c>
      <c r="L1423" s="17" t="s">
        <v>17202</v>
      </c>
      <c r="M1423" s="17" t="s">
        <v>17203</v>
      </c>
      <c r="N1423" s="17" t="s">
        <v>5191</v>
      </c>
      <c r="O1423" s="236" t="s">
        <v>5191</v>
      </c>
      <c r="P1423" s="17">
        <v>1</v>
      </c>
      <c r="Q1423" s="17">
        <v>1</v>
      </c>
      <c r="R1423" s="17" t="e">
        <v>#REF!</v>
      </c>
    </row>
    <row r="1424" spans="1:18" x14ac:dyDescent="0.45">
      <c r="A1424" s="258">
        <v>1417</v>
      </c>
      <c r="B1424" s="259" t="s">
        <v>17204</v>
      </c>
      <c r="C1424" s="263" t="s">
        <v>2423</v>
      </c>
      <c r="D1424" s="17" t="s">
        <v>4409</v>
      </c>
      <c r="E1424" s="261" t="s">
        <v>19741</v>
      </c>
      <c r="F1424" s="234" t="s">
        <v>19746</v>
      </c>
      <c r="G1424" s="262">
        <v>4</v>
      </c>
      <c r="H1424" s="17" t="s">
        <v>2987</v>
      </c>
      <c r="I1424" s="17" t="s">
        <v>814</v>
      </c>
      <c r="J1424" s="17" t="s">
        <v>819</v>
      </c>
      <c r="K1424" s="17" t="s">
        <v>17199</v>
      </c>
      <c r="L1424" s="17" t="s">
        <v>17204</v>
      </c>
      <c r="M1424" s="17" t="s">
        <v>5190</v>
      </c>
      <c r="N1424" s="17" t="s">
        <v>5190</v>
      </c>
      <c r="O1424" s="236" t="s">
        <v>26520</v>
      </c>
      <c r="P1424" s="17">
        <v>0</v>
      </c>
      <c r="Q1424" s="17">
        <v>0</v>
      </c>
      <c r="R1424" s="17" t="e">
        <v>#REF!</v>
      </c>
    </row>
    <row r="1425" spans="1:18" x14ac:dyDescent="0.45">
      <c r="A1425" s="258">
        <v>1418</v>
      </c>
      <c r="B1425" s="259" t="s">
        <v>17205</v>
      </c>
      <c r="C1425" s="263" t="s">
        <v>2424</v>
      </c>
      <c r="D1425" s="17" t="s">
        <v>4410</v>
      </c>
      <c r="E1425" s="261" t="s">
        <v>19740</v>
      </c>
      <c r="F1425" s="234" t="s">
        <v>19741</v>
      </c>
      <c r="G1425" s="262">
        <v>5</v>
      </c>
      <c r="H1425" s="17" t="s">
        <v>2988</v>
      </c>
      <c r="I1425" s="17" t="s">
        <v>814</v>
      </c>
      <c r="J1425" s="17" t="s">
        <v>819</v>
      </c>
      <c r="K1425" s="17" t="s">
        <v>17199</v>
      </c>
      <c r="L1425" s="17" t="s">
        <v>17204</v>
      </c>
      <c r="M1425" s="17" t="s">
        <v>17205</v>
      </c>
      <c r="N1425" s="17" t="s">
        <v>5190</v>
      </c>
      <c r="O1425" s="236" t="s">
        <v>5191</v>
      </c>
      <c r="P1425" s="17">
        <v>1</v>
      </c>
      <c r="Q1425" s="17">
        <v>1</v>
      </c>
      <c r="R1425" s="17" t="e">
        <v>#REF!</v>
      </c>
    </row>
    <row r="1426" spans="1:18" x14ac:dyDescent="0.45">
      <c r="A1426" s="258">
        <v>1419</v>
      </c>
      <c r="B1426" s="259" t="s">
        <v>17206</v>
      </c>
      <c r="C1426" s="263" t="s">
        <v>2425</v>
      </c>
      <c r="D1426" s="17" t="s">
        <v>4411</v>
      </c>
      <c r="E1426" s="261" t="s">
        <v>19739</v>
      </c>
      <c r="F1426" s="234" t="s">
        <v>19741</v>
      </c>
      <c r="G1426" s="262">
        <v>5</v>
      </c>
      <c r="H1426" s="17" t="s">
        <v>2988</v>
      </c>
      <c r="I1426" s="17" t="s">
        <v>814</v>
      </c>
      <c r="J1426" s="17" t="s">
        <v>819</v>
      </c>
      <c r="K1426" s="17" t="s">
        <v>17199</v>
      </c>
      <c r="L1426" s="17" t="s">
        <v>17204</v>
      </c>
      <c r="M1426" s="17" t="s">
        <v>17206</v>
      </c>
      <c r="N1426" s="17" t="s">
        <v>5190</v>
      </c>
      <c r="O1426" s="236" t="s">
        <v>5191</v>
      </c>
      <c r="P1426" s="17">
        <v>1</v>
      </c>
      <c r="Q1426" s="17">
        <v>1</v>
      </c>
      <c r="R1426" s="17" t="e">
        <v>#REF!</v>
      </c>
    </row>
    <row r="1427" spans="1:18" x14ac:dyDescent="0.45">
      <c r="A1427" s="258">
        <v>1420</v>
      </c>
      <c r="B1427" s="259" t="s">
        <v>17207</v>
      </c>
      <c r="C1427" s="263" t="s">
        <v>2426</v>
      </c>
      <c r="D1427" s="17" t="s">
        <v>4412</v>
      </c>
      <c r="E1427" s="261" t="s">
        <v>19738</v>
      </c>
      <c r="F1427" s="234" t="s">
        <v>19746</v>
      </c>
      <c r="G1427" s="262">
        <v>4</v>
      </c>
      <c r="H1427" s="17" t="s">
        <v>2987</v>
      </c>
      <c r="I1427" s="17" t="s">
        <v>814</v>
      </c>
      <c r="J1427" s="17" t="s">
        <v>819</v>
      </c>
      <c r="K1427" s="17" t="s">
        <v>17199</v>
      </c>
      <c r="L1427" s="17" t="s">
        <v>17207</v>
      </c>
      <c r="M1427" s="17" t="s">
        <v>5190</v>
      </c>
      <c r="N1427" s="17" t="s">
        <v>5190</v>
      </c>
      <c r="O1427" s="236" t="s">
        <v>26520</v>
      </c>
      <c r="P1427" s="17">
        <v>0</v>
      </c>
      <c r="Q1427" s="17">
        <v>0</v>
      </c>
      <c r="R1427" s="17" t="e">
        <v>#REF!</v>
      </c>
    </row>
    <row r="1428" spans="1:18" x14ac:dyDescent="0.45">
      <c r="A1428" s="258">
        <v>1421</v>
      </c>
      <c r="B1428" s="259" t="s">
        <v>17208</v>
      </c>
      <c r="C1428" s="263" t="s">
        <v>2427</v>
      </c>
      <c r="D1428" s="17" t="s">
        <v>4413</v>
      </c>
      <c r="E1428" s="261" t="s">
        <v>19737</v>
      </c>
      <c r="F1428" s="234" t="s">
        <v>19738</v>
      </c>
      <c r="G1428" s="262">
        <v>5</v>
      </c>
      <c r="H1428" s="17" t="s">
        <v>2988</v>
      </c>
      <c r="I1428" s="17" t="s">
        <v>814</v>
      </c>
      <c r="J1428" s="17" t="s">
        <v>819</v>
      </c>
      <c r="K1428" s="17" t="s">
        <v>17199</v>
      </c>
      <c r="L1428" s="17" t="s">
        <v>17207</v>
      </c>
      <c r="M1428" s="17" t="s">
        <v>17208</v>
      </c>
      <c r="N1428" s="17" t="s">
        <v>5190</v>
      </c>
      <c r="O1428" s="236" t="s">
        <v>5191</v>
      </c>
      <c r="P1428" s="17">
        <v>1</v>
      </c>
      <c r="Q1428" s="17">
        <v>1</v>
      </c>
      <c r="R1428" s="17" t="e">
        <v>#REF!</v>
      </c>
    </row>
    <row r="1429" spans="1:18" x14ac:dyDescent="0.45">
      <c r="A1429" s="258">
        <v>1422</v>
      </c>
      <c r="B1429" s="259" t="s">
        <v>17209</v>
      </c>
      <c r="C1429" s="263" t="s">
        <v>2428</v>
      </c>
      <c r="D1429" s="17" t="s">
        <v>4414</v>
      </c>
      <c r="E1429" s="261" t="s">
        <v>19736</v>
      </c>
      <c r="F1429" s="234" t="s">
        <v>19738</v>
      </c>
      <c r="G1429" s="262">
        <v>5</v>
      </c>
      <c r="H1429" s="17" t="s">
        <v>2988</v>
      </c>
      <c r="I1429" s="17" t="s">
        <v>814</v>
      </c>
      <c r="J1429" s="17" t="s">
        <v>819</v>
      </c>
      <c r="K1429" s="17" t="s">
        <v>17199</v>
      </c>
      <c r="L1429" s="17" t="s">
        <v>17207</v>
      </c>
      <c r="M1429" s="17" t="s">
        <v>17209</v>
      </c>
      <c r="N1429" s="17" t="s">
        <v>5190</v>
      </c>
      <c r="O1429" s="236" t="s">
        <v>5191</v>
      </c>
      <c r="P1429" s="17">
        <v>2</v>
      </c>
      <c r="Q1429" s="17">
        <v>2</v>
      </c>
      <c r="R1429" s="17" t="e">
        <v>#REF!</v>
      </c>
    </row>
    <row r="1430" spans="1:18" x14ac:dyDescent="0.45">
      <c r="A1430" s="258">
        <v>1423</v>
      </c>
      <c r="B1430" s="259" t="s">
        <v>17210</v>
      </c>
      <c r="C1430" s="263" t="s">
        <v>2429</v>
      </c>
      <c r="D1430" s="17" t="s">
        <v>4415</v>
      </c>
      <c r="E1430" s="261" t="s">
        <v>19735</v>
      </c>
      <c r="F1430" s="234" t="s">
        <v>19747</v>
      </c>
      <c r="G1430" s="262">
        <v>3</v>
      </c>
      <c r="H1430" s="17" t="s">
        <v>2986</v>
      </c>
      <c r="I1430" s="17" t="s">
        <v>814</v>
      </c>
      <c r="J1430" s="17" t="s">
        <v>819</v>
      </c>
      <c r="K1430" s="17" t="s">
        <v>17210</v>
      </c>
      <c r="L1430" s="17" t="s">
        <v>5190</v>
      </c>
      <c r="M1430" s="17" t="s">
        <v>5190</v>
      </c>
      <c r="N1430" s="17" t="s">
        <v>5190</v>
      </c>
      <c r="O1430" s="236" t="s">
        <v>26520</v>
      </c>
      <c r="P1430" s="17">
        <v>0</v>
      </c>
      <c r="Q1430" s="17">
        <v>0</v>
      </c>
      <c r="R1430" s="17" t="e">
        <v>#REF!</v>
      </c>
    </row>
    <row r="1431" spans="1:18" x14ac:dyDescent="0.45">
      <c r="A1431" s="258">
        <v>1424</v>
      </c>
      <c r="B1431" s="259" t="s">
        <v>17211</v>
      </c>
      <c r="C1431" s="263" t="s">
        <v>2430</v>
      </c>
      <c r="D1431" s="17" t="s">
        <v>4416</v>
      </c>
      <c r="E1431" s="261" t="s">
        <v>19734</v>
      </c>
      <c r="F1431" s="234" t="s">
        <v>19735</v>
      </c>
      <c r="G1431" s="262">
        <v>4</v>
      </c>
      <c r="H1431" s="17" t="s">
        <v>2987</v>
      </c>
      <c r="I1431" s="17" t="s">
        <v>814</v>
      </c>
      <c r="J1431" s="17" t="s">
        <v>819</v>
      </c>
      <c r="K1431" s="17" t="s">
        <v>17210</v>
      </c>
      <c r="L1431" s="17" t="s">
        <v>17211</v>
      </c>
      <c r="M1431" s="17" t="s">
        <v>5190</v>
      </c>
      <c r="N1431" s="17" t="s">
        <v>5190</v>
      </c>
      <c r="O1431" s="236" t="s">
        <v>26520</v>
      </c>
      <c r="P1431" s="17">
        <v>0</v>
      </c>
      <c r="Q1431" s="17">
        <v>0</v>
      </c>
      <c r="R1431" s="17" t="e">
        <v>#REF!</v>
      </c>
    </row>
    <row r="1432" spans="1:18" x14ac:dyDescent="0.45">
      <c r="A1432" s="258">
        <v>1425</v>
      </c>
      <c r="B1432" s="259" t="s">
        <v>17212</v>
      </c>
      <c r="C1432" s="263" t="s">
        <v>2430</v>
      </c>
      <c r="D1432" s="17" t="s">
        <v>4417</v>
      </c>
      <c r="E1432" s="261" t="s">
        <v>19733</v>
      </c>
      <c r="F1432" s="234" t="s">
        <v>19734</v>
      </c>
      <c r="G1432" s="262">
        <v>5</v>
      </c>
      <c r="H1432" s="17" t="s">
        <v>2988</v>
      </c>
      <c r="I1432" s="17" t="s">
        <v>814</v>
      </c>
      <c r="J1432" s="17" t="s">
        <v>819</v>
      </c>
      <c r="K1432" s="17" t="s">
        <v>17210</v>
      </c>
      <c r="L1432" s="17" t="s">
        <v>17211</v>
      </c>
      <c r="M1432" s="17" t="s">
        <v>17212</v>
      </c>
      <c r="N1432" s="17" t="s">
        <v>5191</v>
      </c>
      <c r="O1432" s="236" t="s">
        <v>5191</v>
      </c>
      <c r="P1432" s="17">
        <v>1</v>
      </c>
      <c r="Q1432" s="17">
        <v>1</v>
      </c>
      <c r="R1432" s="17" t="e">
        <v>#REF!</v>
      </c>
    </row>
    <row r="1433" spans="1:18" x14ac:dyDescent="0.45">
      <c r="A1433" s="258">
        <v>1426</v>
      </c>
      <c r="B1433" s="259" t="s">
        <v>17213</v>
      </c>
      <c r="C1433" s="263" t="s">
        <v>2431</v>
      </c>
      <c r="D1433" s="17" t="s">
        <v>4418</v>
      </c>
      <c r="E1433" s="261" t="s">
        <v>19732</v>
      </c>
      <c r="F1433" s="234" t="s">
        <v>19735</v>
      </c>
      <c r="G1433" s="262">
        <v>4</v>
      </c>
      <c r="H1433" s="17" t="s">
        <v>2987</v>
      </c>
      <c r="I1433" s="17" t="s">
        <v>814</v>
      </c>
      <c r="J1433" s="17" t="s">
        <v>819</v>
      </c>
      <c r="K1433" s="17" t="s">
        <v>17210</v>
      </c>
      <c r="L1433" s="17" t="s">
        <v>17213</v>
      </c>
      <c r="M1433" s="17" t="s">
        <v>5190</v>
      </c>
      <c r="N1433" s="17" t="s">
        <v>5190</v>
      </c>
      <c r="O1433" s="236" t="s">
        <v>26520</v>
      </c>
      <c r="P1433" s="17">
        <v>0</v>
      </c>
      <c r="Q1433" s="17">
        <v>0</v>
      </c>
      <c r="R1433" s="17" t="e">
        <v>#REF!</v>
      </c>
    </row>
    <row r="1434" spans="1:18" x14ac:dyDescent="0.45">
      <c r="A1434" s="258">
        <v>1427</v>
      </c>
      <c r="B1434" s="259" t="s">
        <v>17214</v>
      </c>
      <c r="C1434" s="263" t="s">
        <v>2431</v>
      </c>
      <c r="D1434" s="17" t="s">
        <v>4419</v>
      </c>
      <c r="E1434" s="261" t="s">
        <v>19731</v>
      </c>
      <c r="F1434" s="234" t="s">
        <v>19732</v>
      </c>
      <c r="G1434" s="262">
        <v>5</v>
      </c>
      <c r="H1434" s="17" t="s">
        <v>2988</v>
      </c>
      <c r="I1434" s="17" t="s">
        <v>814</v>
      </c>
      <c r="J1434" s="17" t="s">
        <v>819</v>
      </c>
      <c r="K1434" s="17" t="s">
        <v>17210</v>
      </c>
      <c r="L1434" s="17" t="s">
        <v>17213</v>
      </c>
      <c r="M1434" s="17" t="s">
        <v>17214</v>
      </c>
      <c r="N1434" s="17" t="s">
        <v>5191</v>
      </c>
      <c r="O1434" s="236" t="s">
        <v>5191</v>
      </c>
      <c r="P1434" s="17">
        <v>1</v>
      </c>
      <c r="Q1434" s="17">
        <v>1</v>
      </c>
      <c r="R1434" s="17" t="e">
        <v>#REF!</v>
      </c>
    </row>
    <row r="1435" spans="1:18" x14ac:dyDescent="0.45">
      <c r="A1435" s="258">
        <v>1428</v>
      </c>
      <c r="B1435" s="259" t="s">
        <v>17215</v>
      </c>
      <c r="C1435" s="263" t="s">
        <v>2432</v>
      </c>
      <c r="D1435" s="17" t="s">
        <v>4420</v>
      </c>
      <c r="E1435" s="261" t="s">
        <v>19730</v>
      </c>
      <c r="F1435" s="234" t="s">
        <v>19735</v>
      </c>
      <c r="G1435" s="262">
        <v>4</v>
      </c>
      <c r="H1435" s="17" t="s">
        <v>2987</v>
      </c>
      <c r="I1435" s="17" t="s">
        <v>814</v>
      </c>
      <c r="J1435" s="17" t="s">
        <v>819</v>
      </c>
      <c r="K1435" s="17" t="s">
        <v>17210</v>
      </c>
      <c r="L1435" s="17" t="s">
        <v>17215</v>
      </c>
      <c r="M1435" s="17" t="s">
        <v>5190</v>
      </c>
      <c r="N1435" s="17" t="s">
        <v>5190</v>
      </c>
      <c r="O1435" s="236" t="s">
        <v>26520</v>
      </c>
      <c r="P1435" s="17">
        <v>0</v>
      </c>
      <c r="Q1435" s="17">
        <v>0</v>
      </c>
      <c r="R1435" s="17" t="e">
        <v>#REF!</v>
      </c>
    </row>
    <row r="1436" spans="1:18" x14ac:dyDescent="0.45">
      <c r="A1436" s="258">
        <v>1429</v>
      </c>
      <c r="B1436" s="259" t="s">
        <v>17216</v>
      </c>
      <c r="C1436" s="263" t="s">
        <v>2432</v>
      </c>
      <c r="D1436" s="17" t="s">
        <v>4421</v>
      </c>
      <c r="E1436" s="261" t="s">
        <v>19729</v>
      </c>
      <c r="F1436" s="234" t="s">
        <v>19730</v>
      </c>
      <c r="G1436" s="262">
        <v>5</v>
      </c>
      <c r="H1436" s="17" t="s">
        <v>2988</v>
      </c>
      <c r="I1436" s="17" t="s">
        <v>814</v>
      </c>
      <c r="J1436" s="17" t="s">
        <v>819</v>
      </c>
      <c r="K1436" s="17" t="s">
        <v>17210</v>
      </c>
      <c r="L1436" s="17" t="s">
        <v>17215</v>
      </c>
      <c r="M1436" s="17" t="s">
        <v>17216</v>
      </c>
      <c r="N1436" s="17" t="s">
        <v>5191</v>
      </c>
      <c r="O1436" s="236" t="s">
        <v>5191</v>
      </c>
      <c r="P1436" s="17">
        <v>1</v>
      </c>
      <c r="Q1436" s="17">
        <v>1</v>
      </c>
      <c r="R1436" s="17" t="e">
        <v>#REF!</v>
      </c>
    </row>
    <row r="1437" spans="1:18" x14ac:dyDescent="0.45">
      <c r="A1437" s="258">
        <v>1430</v>
      </c>
      <c r="B1437" s="259" t="s">
        <v>17217</v>
      </c>
      <c r="C1437" s="263" t="s">
        <v>2433</v>
      </c>
      <c r="D1437" s="17" t="s">
        <v>4422</v>
      </c>
      <c r="E1437" s="261" t="s">
        <v>19728</v>
      </c>
      <c r="F1437" s="234" t="s">
        <v>19735</v>
      </c>
      <c r="G1437" s="262">
        <v>4</v>
      </c>
      <c r="H1437" s="17" t="s">
        <v>2987</v>
      </c>
      <c r="I1437" s="17" t="s">
        <v>814</v>
      </c>
      <c r="J1437" s="17" t="s">
        <v>819</v>
      </c>
      <c r="K1437" s="17" t="s">
        <v>17210</v>
      </c>
      <c r="L1437" s="17" t="s">
        <v>17217</v>
      </c>
      <c r="M1437" s="17" t="s">
        <v>5190</v>
      </c>
      <c r="N1437" s="17" t="s">
        <v>5190</v>
      </c>
      <c r="O1437" s="236" t="s">
        <v>26520</v>
      </c>
      <c r="P1437" s="17">
        <v>0</v>
      </c>
      <c r="Q1437" s="17">
        <v>0</v>
      </c>
      <c r="R1437" s="17" t="e">
        <v>#REF!</v>
      </c>
    </row>
    <row r="1438" spans="1:18" x14ac:dyDescent="0.45">
      <c r="A1438" s="258">
        <v>1431</v>
      </c>
      <c r="B1438" s="259" t="s">
        <v>17218</v>
      </c>
      <c r="C1438" s="263" t="s">
        <v>2433</v>
      </c>
      <c r="D1438" s="17" t="s">
        <v>4423</v>
      </c>
      <c r="E1438" s="261" t="s">
        <v>19727</v>
      </c>
      <c r="F1438" s="234" t="s">
        <v>19728</v>
      </c>
      <c r="G1438" s="262">
        <v>5</v>
      </c>
      <c r="H1438" s="17" t="s">
        <v>2988</v>
      </c>
      <c r="I1438" s="17" t="s">
        <v>814</v>
      </c>
      <c r="J1438" s="17" t="s">
        <v>819</v>
      </c>
      <c r="K1438" s="17" t="s">
        <v>17210</v>
      </c>
      <c r="L1438" s="17" t="s">
        <v>17217</v>
      </c>
      <c r="M1438" s="17" t="s">
        <v>17218</v>
      </c>
      <c r="N1438" s="17" t="s">
        <v>5191</v>
      </c>
      <c r="O1438" s="236" t="s">
        <v>5191</v>
      </c>
      <c r="P1438" s="17">
        <v>1</v>
      </c>
      <c r="Q1438" s="17">
        <v>1</v>
      </c>
      <c r="R1438" s="17" t="e">
        <v>#REF!</v>
      </c>
    </row>
    <row r="1439" spans="1:18" x14ac:dyDescent="0.45">
      <c r="A1439" s="258">
        <v>1432</v>
      </c>
      <c r="B1439" s="259" t="s">
        <v>17219</v>
      </c>
      <c r="C1439" s="263" t="s">
        <v>2434</v>
      </c>
      <c r="D1439" s="17" t="s">
        <v>4424</v>
      </c>
      <c r="E1439" s="261" t="s">
        <v>19726</v>
      </c>
      <c r="F1439" s="234" t="s">
        <v>19764</v>
      </c>
      <c r="G1439" s="262">
        <v>2</v>
      </c>
      <c r="H1439" s="17" t="s">
        <v>2985</v>
      </c>
      <c r="I1439" s="17" t="s">
        <v>814</v>
      </c>
      <c r="J1439" s="17" t="s">
        <v>17219</v>
      </c>
      <c r="K1439" s="17" t="s">
        <v>5190</v>
      </c>
      <c r="L1439" s="17" t="s">
        <v>5190</v>
      </c>
      <c r="M1439" s="17" t="s">
        <v>5190</v>
      </c>
      <c r="N1439" s="17" t="s">
        <v>5190</v>
      </c>
      <c r="O1439" s="236" t="s">
        <v>26520</v>
      </c>
      <c r="P1439" s="17">
        <v>0</v>
      </c>
      <c r="Q1439" s="17">
        <v>0</v>
      </c>
      <c r="R1439" s="17" t="e">
        <v>#REF!</v>
      </c>
    </row>
    <row r="1440" spans="1:18" x14ac:dyDescent="0.45">
      <c r="A1440" s="258">
        <v>1433</v>
      </c>
      <c r="B1440" s="259" t="s">
        <v>17220</v>
      </c>
      <c r="C1440" s="263" t="s">
        <v>2435</v>
      </c>
      <c r="D1440" s="17" t="s">
        <v>4425</v>
      </c>
      <c r="E1440" s="261" t="s">
        <v>19725</v>
      </c>
      <c r="F1440" s="234" t="s">
        <v>19726</v>
      </c>
      <c r="G1440" s="262">
        <v>3</v>
      </c>
      <c r="H1440" s="17" t="s">
        <v>2986</v>
      </c>
      <c r="I1440" s="17" t="s">
        <v>814</v>
      </c>
      <c r="J1440" s="17" t="s">
        <v>17219</v>
      </c>
      <c r="K1440" s="17" t="s">
        <v>17220</v>
      </c>
      <c r="L1440" s="17" t="s">
        <v>5190</v>
      </c>
      <c r="M1440" s="17" t="s">
        <v>5190</v>
      </c>
      <c r="N1440" s="17" t="s">
        <v>5190</v>
      </c>
      <c r="O1440" s="236" t="s">
        <v>26520</v>
      </c>
      <c r="P1440" s="17">
        <v>0</v>
      </c>
      <c r="Q1440" s="17">
        <v>0</v>
      </c>
      <c r="R1440" s="17" t="e">
        <v>#REF!</v>
      </c>
    </row>
    <row r="1441" spans="1:18" x14ac:dyDescent="0.45">
      <c r="A1441" s="258">
        <v>1434</v>
      </c>
      <c r="B1441" s="259" t="s">
        <v>17221</v>
      </c>
      <c r="C1441" s="263" t="s">
        <v>2436</v>
      </c>
      <c r="D1441" s="17" t="s">
        <v>4426</v>
      </c>
      <c r="E1441" s="261" t="s">
        <v>19724</v>
      </c>
      <c r="F1441" s="234" t="s">
        <v>19725</v>
      </c>
      <c r="G1441" s="262">
        <v>4</v>
      </c>
      <c r="H1441" s="17" t="s">
        <v>2987</v>
      </c>
      <c r="I1441" s="17" t="s">
        <v>814</v>
      </c>
      <c r="J1441" s="17" t="s">
        <v>17219</v>
      </c>
      <c r="K1441" s="17" t="s">
        <v>17220</v>
      </c>
      <c r="L1441" s="17" t="s">
        <v>17221</v>
      </c>
      <c r="M1441" s="17" t="s">
        <v>5190</v>
      </c>
      <c r="N1441" s="17" t="s">
        <v>5190</v>
      </c>
      <c r="O1441" s="236" t="s">
        <v>26520</v>
      </c>
      <c r="P1441" s="17">
        <v>0</v>
      </c>
      <c r="Q1441" s="17">
        <v>0</v>
      </c>
      <c r="R1441" s="17" t="e">
        <v>#REF!</v>
      </c>
    </row>
    <row r="1442" spans="1:18" x14ac:dyDescent="0.45">
      <c r="A1442" s="258">
        <v>1435</v>
      </c>
      <c r="B1442" s="259" t="s">
        <v>17222</v>
      </c>
      <c r="C1442" s="263" t="s">
        <v>2437</v>
      </c>
      <c r="D1442" s="17" t="s">
        <v>4427</v>
      </c>
      <c r="E1442" s="261" t="s">
        <v>19723</v>
      </c>
      <c r="F1442" s="234" t="s">
        <v>19724</v>
      </c>
      <c r="G1442" s="262">
        <v>5</v>
      </c>
      <c r="H1442" s="17" t="s">
        <v>2988</v>
      </c>
      <c r="I1442" s="17" t="s">
        <v>814</v>
      </c>
      <c r="J1442" s="17" t="s">
        <v>17219</v>
      </c>
      <c r="K1442" s="17" t="s">
        <v>17220</v>
      </c>
      <c r="L1442" s="17" t="s">
        <v>17221</v>
      </c>
      <c r="M1442" s="17" t="s">
        <v>17222</v>
      </c>
      <c r="N1442" s="17" t="s">
        <v>5190</v>
      </c>
      <c r="O1442" s="236" t="s">
        <v>5191</v>
      </c>
      <c r="P1442" s="17">
        <v>2</v>
      </c>
      <c r="Q1442" s="17">
        <v>2</v>
      </c>
      <c r="R1442" s="17" t="e">
        <v>#REF!</v>
      </c>
    </row>
    <row r="1443" spans="1:18" x14ac:dyDescent="0.45">
      <c r="A1443" s="258">
        <v>1436</v>
      </c>
      <c r="B1443" s="259" t="s">
        <v>17223</v>
      </c>
      <c r="C1443" s="263" t="s">
        <v>2438</v>
      </c>
      <c r="D1443" s="17" t="s">
        <v>4428</v>
      </c>
      <c r="E1443" s="261" t="s">
        <v>19722</v>
      </c>
      <c r="F1443" s="234" t="s">
        <v>19724</v>
      </c>
      <c r="G1443" s="262">
        <v>5</v>
      </c>
      <c r="H1443" s="17" t="s">
        <v>2988</v>
      </c>
      <c r="I1443" s="17" t="s">
        <v>814</v>
      </c>
      <c r="J1443" s="17" t="s">
        <v>17219</v>
      </c>
      <c r="K1443" s="17" t="s">
        <v>17220</v>
      </c>
      <c r="L1443" s="17" t="s">
        <v>17221</v>
      </c>
      <c r="M1443" s="17" t="s">
        <v>17223</v>
      </c>
      <c r="N1443" s="17" t="s">
        <v>5190</v>
      </c>
      <c r="O1443" s="236" t="s">
        <v>5191</v>
      </c>
      <c r="P1443" s="17">
        <v>2</v>
      </c>
      <c r="Q1443" s="17">
        <v>2</v>
      </c>
      <c r="R1443" s="17" t="e">
        <v>#REF!</v>
      </c>
    </row>
    <row r="1444" spans="1:18" x14ac:dyDescent="0.45">
      <c r="A1444" s="258">
        <v>1437</v>
      </c>
      <c r="B1444" s="259" t="s">
        <v>17224</v>
      </c>
      <c r="C1444" s="263" t="s">
        <v>2439</v>
      </c>
      <c r="D1444" s="17" t="s">
        <v>4429</v>
      </c>
      <c r="E1444" s="261" t="s">
        <v>19721</v>
      </c>
      <c r="F1444" s="234" t="s">
        <v>19725</v>
      </c>
      <c r="G1444" s="262">
        <v>4</v>
      </c>
      <c r="H1444" s="17" t="s">
        <v>2987</v>
      </c>
      <c r="I1444" s="17" t="s">
        <v>814</v>
      </c>
      <c r="J1444" s="17" t="s">
        <v>17219</v>
      </c>
      <c r="K1444" s="17" t="s">
        <v>17220</v>
      </c>
      <c r="L1444" s="17" t="s">
        <v>17224</v>
      </c>
      <c r="M1444" s="17" t="s">
        <v>5190</v>
      </c>
      <c r="N1444" s="17" t="s">
        <v>5190</v>
      </c>
      <c r="O1444" s="236" t="s">
        <v>26520</v>
      </c>
      <c r="P1444" s="17">
        <v>0</v>
      </c>
      <c r="Q1444" s="17">
        <v>0</v>
      </c>
      <c r="R1444" s="17" t="e">
        <v>#REF!</v>
      </c>
    </row>
    <row r="1445" spans="1:18" x14ac:dyDescent="0.45">
      <c r="A1445" s="258">
        <v>1438</v>
      </c>
      <c r="B1445" s="259" t="s">
        <v>17225</v>
      </c>
      <c r="C1445" s="263" t="s">
        <v>2439</v>
      </c>
      <c r="D1445" s="17" t="s">
        <v>4430</v>
      </c>
      <c r="E1445" s="261" t="s">
        <v>19720</v>
      </c>
      <c r="F1445" s="234" t="s">
        <v>19721</v>
      </c>
      <c r="G1445" s="262">
        <v>5</v>
      </c>
      <c r="H1445" s="17" t="s">
        <v>2988</v>
      </c>
      <c r="I1445" s="17" t="s">
        <v>814</v>
      </c>
      <c r="J1445" s="17" t="s">
        <v>17219</v>
      </c>
      <c r="K1445" s="17" t="s">
        <v>17220</v>
      </c>
      <c r="L1445" s="17" t="s">
        <v>17224</v>
      </c>
      <c r="M1445" s="17" t="s">
        <v>17225</v>
      </c>
      <c r="N1445" s="17" t="s">
        <v>5191</v>
      </c>
      <c r="O1445" s="236" t="s">
        <v>5191</v>
      </c>
      <c r="P1445" s="17">
        <v>2</v>
      </c>
      <c r="Q1445" s="17">
        <v>2</v>
      </c>
      <c r="R1445" s="17" t="e">
        <v>#REF!</v>
      </c>
    </row>
    <row r="1446" spans="1:18" x14ac:dyDescent="0.45">
      <c r="A1446" s="258">
        <v>1439</v>
      </c>
      <c r="B1446" s="259" t="s">
        <v>17226</v>
      </c>
      <c r="C1446" s="263" t="s">
        <v>2440</v>
      </c>
      <c r="D1446" s="17" t="s">
        <v>4431</v>
      </c>
      <c r="E1446" s="261" t="s">
        <v>19719</v>
      </c>
      <c r="F1446" s="234" t="s">
        <v>19726</v>
      </c>
      <c r="G1446" s="262">
        <v>3</v>
      </c>
      <c r="H1446" s="17" t="s">
        <v>2986</v>
      </c>
      <c r="I1446" s="17" t="s">
        <v>814</v>
      </c>
      <c r="J1446" s="17" t="s">
        <v>17219</v>
      </c>
      <c r="K1446" s="17" t="s">
        <v>17226</v>
      </c>
      <c r="L1446" s="17" t="s">
        <v>5190</v>
      </c>
      <c r="M1446" s="17" t="s">
        <v>5190</v>
      </c>
      <c r="N1446" s="17" t="s">
        <v>5190</v>
      </c>
      <c r="O1446" s="236" t="s">
        <v>26520</v>
      </c>
      <c r="P1446" s="17">
        <v>0</v>
      </c>
      <c r="Q1446" s="17">
        <v>0</v>
      </c>
      <c r="R1446" s="17" t="e">
        <v>#REF!</v>
      </c>
    </row>
    <row r="1447" spans="1:18" x14ac:dyDescent="0.45">
      <c r="A1447" s="258">
        <v>1440</v>
      </c>
      <c r="B1447" s="259" t="s">
        <v>17227</v>
      </c>
      <c r="C1447" s="263" t="s">
        <v>2440</v>
      </c>
      <c r="D1447" s="17" t="s">
        <v>4432</v>
      </c>
      <c r="E1447" s="261" t="s">
        <v>19718</v>
      </c>
      <c r="F1447" s="234" t="s">
        <v>19719</v>
      </c>
      <c r="G1447" s="262">
        <v>4</v>
      </c>
      <c r="H1447" s="17" t="s">
        <v>2987</v>
      </c>
      <c r="I1447" s="17" t="s">
        <v>814</v>
      </c>
      <c r="J1447" s="17" t="s">
        <v>17219</v>
      </c>
      <c r="K1447" s="17" t="s">
        <v>17226</v>
      </c>
      <c r="L1447" s="17" t="s">
        <v>17227</v>
      </c>
      <c r="M1447" s="17" t="s">
        <v>5190</v>
      </c>
      <c r="N1447" s="17" t="s">
        <v>5190</v>
      </c>
      <c r="O1447" s="236" t="s">
        <v>26520</v>
      </c>
      <c r="P1447" s="17">
        <v>0</v>
      </c>
      <c r="Q1447" s="17">
        <v>0</v>
      </c>
      <c r="R1447" s="17" t="e">
        <v>#REF!</v>
      </c>
    </row>
    <row r="1448" spans="1:18" x14ac:dyDescent="0.45">
      <c r="A1448" s="258">
        <v>1441</v>
      </c>
      <c r="B1448" s="259" t="s">
        <v>17228</v>
      </c>
      <c r="C1448" s="263" t="s">
        <v>2440</v>
      </c>
      <c r="D1448" s="17" t="s">
        <v>4433</v>
      </c>
      <c r="E1448" s="261" t="s">
        <v>19717</v>
      </c>
      <c r="F1448" s="234" t="s">
        <v>19718</v>
      </c>
      <c r="G1448" s="262">
        <v>5</v>
      </c>
      <c r="H1448" s="17" t="s">
        <v>2988</v>
      </c>
      <c r="I1448" s="17" t="s">
        <v>814</v>
      </c>
      <c r="J1448" s="17" t="s">
        <v>17219</v>
      </c>
      <c r="K1448" s="17" t="s">
        <v>17226</v>
      </c>
      <c r="L1448" s="17" t="s">
        <v>17227</v>
      </c>
      <c r="M1448" s="17" t="s">
        <v>17228</v>
      </c>
      <c r="N1448" s="17" t="s">
        <v>5191</v>
      </c>
      <c r="O1448" s="236" t="s">
        <v>5191</v>
      </c>
      <c r="P1448" s="17">
        <v>2</v>
      </c>
      <c r="Q1448" s="17">
        <v>2</v>
      </c>
      <c r="R1448" s="17" t="e">
        <v>#REF!</v>
      </c>
    </row>
    <row r="1449" spans="1:18" x14ac:dyDescent="0.45">
      <c r="A1449" s="258">
        <v>1442</v>
      </c>
      <c r="B1449" s="259" t="s">
        <v>17229</v>
      </c>
      <c r="C1449" s="263" t="s">
        <v>915</v>
      </c>
      <c r="D1449" s="17" t="s">
        <v>4434</v>
      </c>
      <c r="E1449" s="261" t="s">
        <v>19716</v>
      </c>
      <c r="F1449" s="234" t="s">
        <v>19764</v>
      </c>
      <c r="G1449" s="262">
        <v>2</v>
      </c>
      <c r="H1449" s="17" t="s">
        <v>2985</v>
      </c>
      <c r="I1449" s="17" t="s">
        <v>814</v>
      </c>
      <c r="J1449" s="17" t="s">
        <v>17229</v>
      </c>
      <c r="K1449" s="17" t="s">
        <v>5190</v>
      </c>
      <c r="L1449" s="17" t="s">
        <v>5190</v>
      </c>
      <c r="M1449" s="17" t="s">
        <v>5190</v>
      </c>
      <c r="N1449" s="17" t="s">
        <v>5190</v>
      </c>
      <c r="O1449" s="236" t="s">
        <v>26520</v>
      </c>
      <c r="P1449" s="17">
        <v>0</v>
      </c>
      <c r="Q1449" s="17">
        <v>0</v>
      </c>
      <c r="R1449" s="17" t="e">
        <v>#REF!</v>
      </c>
    </row>
    <row r="1450" spans="1:18" x14ac:dyDescent="0.45">
      <c r="A1450" s="258">
        <v>1443</v>
      </c>
      <c r="B1450" s="259" t="s">
        <v>17230</v>
      </c>
      <c r="C1450" s="263" t="s">
        <v>2441</v>
      </c>
      <c r="D1450" s="17" t="s">
        <v>4435</v>
      </c>
      <c r="E1450" s="261" t="s">
        <v>19715</v>
      </c>
      <c r="F1450" s="234" t="s">
        <v>19716</v>
      </c>
      <c r="G1450" s="262">
        <v>3</v>
      </c>
      <c r="H1450" s="17" t="s">
        <v>2986</v>
      </c>
      <c r="I1450" s="17" t="s">
        <v>814</v>
      </c>
      <c r="J1450" s="17" t="s">
        <v>17229</v>
      </c>
      <c r="K1450" s="17" t="s">
        <v>17230</v>
      </c>
      <c r="L1450" s="17" t="s">
        <v>5190</v>
      </c>
      <c r="M1450" s="17" t="s">
        <v>5190</v>
      </c>
      <c r="N1450" s="17" t="s">
        <v>5190</v>
      </c>
      <c r="O1450" s="236" t="s">
        <v>26520</v>
      </c>
      <c r="P1450" s="17">
        <v>0</v>
      </c>
      <c r="Q1450" s="17">
        <v>0</v>
      </c>
      <c r="R1450" s="17" t="e">
        <v>#REF!</v>
      </c>
    </row>
    <row r="1451" spans="1:18" x14ac:dyDescent="0.45">
      <c r="A1451" s="258">
        <v>1444</v>
      </c>
      <c r="B1451" s="259" t="s">
        <v>17231</v>
      </c>
      <c r="C1451" s="263" t="s">
        <v>2441</v>
      </c>
      <c r="D1451" s="17" t="s">
        <v>4436</v>
      </c>
      <c r="E1451" s="261" t="s">
        <v>19714</v>
      </c>
      <c r="F1451" s="234" t="s">
        <v>19715</v>
      </c>
      <c r="G1451" s="262">
        <v>4</v>
      </c>
      <c r="H1451" s="17" t="s">
        <v>2987</v>
      </c>
      <c r="I1451" s="17" t="s">
        <v>814</v>
      </c>
      <c r="J1451" s="17" t="s">
        <v>17229</v>
      </c>
      <c r="K1451" s="17" t="s">
        <v>17230</v>
      </c>
      <c r="L1451" s="17" t="s">
        <v>17231</v>
      </c>
      <c r="M1451" s="17" t="s">
        <v>5190</v>
      </c>
      <c r="N1451" s="17" t="s">
        <v>5190</v>
      </c>
      <c r="O1451" s="236" t="s">
        <v>26520</v>
      </c>
      <c r="P1451" s="17">
        <v>0</v>
      </c>
      <c r="Q1451" s="17">
        <v>0</v>
      </c>
      <c r="R1451" s="17" t="e">
        <v>#REF!</v>
      </c>
    </row>
    <row r="1452" spans="1:18" x14ac:dyDescent="0.45">
      <c r="A1452" s="258">
        <v>1445</v>
      </c>
      <c r="B1452" s="259" t="s">
        <v>17232</v>
      </c>
      <c r="C1452" s="263" t="s">
        <v>2442</v>
      </c>
      <c r="D1452" s="17" t="s">
        <v>4437</v>
      </c>
      <c r="E1452" s="261" t="s">
        <v>19713</v>
      </c>
      <c r="F1452" s="234" t="s">
        <v>19714</v>
      </c>
      <c r="G1452" s="262">
        <v>5</v>
      </c>
      <c r="H1452" s="17" t="s">
        <v>2988</v>
      </c>
      <c r="I1452" s="17" t="s">
        <v>814</v>
      </c>
      <c r="J1452" s="17" t="s">
        <v>17229</v>
      </c>
      <c r="K1452" s="17" t="s">
        <v>17230</v>
      </c>
      <c r="L1452" s="17" t="s">
        <v>17231</v>
      </c>
      <c r="M1452" s="17" t="s">
        <v>17232</v>
      </c>
      <c r="N1452" s="17" t="s">
        <v>5190</v>
      </c>
      <c r="O1452" s="236" t="s">
        <v>5191</v>
      </c>
      <c r="P1452" s="17">
        <v>2</v>
      </c>
      <c r="Q1452" s="17">
        <v>2</v>
      </c>
      <c r="R1452" s="17" t="e">
        <v>#REF!</v>
      </c>
    </row>
    <row r="1453" spans="1:18" x14ac:dyDescent="0.45">
      <c r="A1453" s="258">
        <v>1446</v>
      </c>
      <c r="B1453" s="259" t="s">
        <v>17233</v>
      </c>
      <c r="C1453" s="263" t="s">
        <v>2443</v>
      </c>
      <c r="D1453" s="17" t="s">
        <v>4438</v>
      </c>
      <c r="E1453" s="261" t="s">
        <v>19712</v>
      </c>
      <c r="F1453" s="234" t="s">
        <v>19714</v>
      </c>
      <c r="G1453" s="262">
        <v>5</v>
      </c>
      <c r="H1453" s="17" t="s">
        <v>2988</v>
      </c>
      <c r="I1453" s="17" t="s">
        <v>814</v>
      </c>
      <c r="J1453" s="17" t="s">
        <v>17229</v>
      </c>
      <c r="K1453" s="17" t="s">
        <v>17230</v>
      </c>
      <c r="L1453" s="17" t="s">
        <v>17231</v>
      </c>
      <c r="M1453" s="17" t="s">
        <v>17233</v>
      </c>
      <c r="N1453" s="17" t="s">
        <v>5190</v>
      </c>
      <c r="O1453" s="236" t="s">
        <v>5191</v>
      </c>
      <c r="P1453" s="17">
        <v>1</v>
      </c>
      <c r="Q1453" s="17">
        <v>1</v>
      </c>
      <c r="R1453" s="17" t="e">
        <v>#REF!</v>
      </c>
    </row>
    <row r="1454" spans="1:18" x14ac:dyDescent="0.45">
      <c r="A1454" s="258">
        <v>1447</v>
      </c>
      <c r="B1454" s="259" t="s">
        <v>17234</v>
      </c>
      <c r="C1454" s="263" t="s">
        <v>2444</v>
      </c>
      <c r="D1454" s="17" t="s">
        <v>4439</v>
      </c>
      <c r="E1454" s="261" t="s">
        <v>19711</v>
      </c>
      <c r="F1454" s="234" t="s">
        <v>19716</v>
      </c>
      <c r="G1454" s="262">
        <v>3</v>
      </c>
      <c r="H1454" s="17" t="s">
        <v>2986</v>
      </c>
      <c r="I1454" s="17" t="s">
        <v>814</v>
      </c>
      <c r="J1454" s="17" t="s">
        <v>17229</v>
      </c>
      <c r="K1454" s="17" t="s">
        <v>17234</v>
      </c>
      <c r="L1454" s="17" t="s">
        <v>5190</v>
      </c>
      <c r="M1454" s="17" t="s">
        <v>5190</v>
      </c>
      <c r="N1454" s="17" t="s">
        <v>5190</v>
      </c>
      <c r="O1454" s="236" t="s">
        <v>26520</v>
      </c>
      <c r="P1454" s="17">
        <v>0</v>
      </c>
      <c r="Q1454" s="17">
        <v>0</v>
      </c>
      <c r="R1454" s="17" t="e">
        <v>#REF!</v>
      </c>
    </row>
    <row r="1455" spans="1:18" x14ac:dyDescent="0.45">
      <c r="A1455" s="258">
        <v>1448</v>
      </c>
      <c r="B1455" s="259" t="s">
        <v>17235</v>
      </c>
      <c r="C1455" s="263" t="s">
        <v>2444</v>
      </c>
      <c r="D1455" s="17" t="s">
        <v>4440</v>
      </c>
      <c r="E1455" s="261" t="s">
        <v>19710</v>
      </c>
      <c r="F1455" s="234" t="s">
        <v>19711</v>
      </c>
      <c r="G1455" s="262">
        <v>4</v>
      </c>
      <c r="H1455" s="17" t="s">
        <v>2987</v>
      </c>
      <c r="I1455" s="17" t="s">
        <v>814</v>
      </c>
      <c r="J1455" s="17" t="s">
        <v>17229</v>
      </c>
      <c r="K1455" s="17" t="s">
        <v>17234</v>
      </c>
      <c r="L1455" s="17" t="s">
        <v>17235</v>
      </c>
      <c r="M1455" s="17" t="s">
        <v>5190</v>
      </c>
      <c r="N1455" s="17" t="s">
        <v>5190</v>
      </c>
      <c r="O1455" s="236" t="s">
        <v>26520</v>
      </c>
      <c r="P1455" s="17">
        <v>0</v>
      </c>
      <c r="Q1455" s="17">
        <v>0</v>
      </c>
      <c r="R1455" s="17" t="e">
        <v>#REF!</v>
      </c>
    </row>
    <row r="1456" spans="1:18" x14ac:dyDescent="0.45">
      <c r="A1456" s="258">
        <v>1449</v>
      </c>
      <c r="B1456" s="259" t="s">
        <v>17236</v>
      </c>
      <c r="C1456" s="263" t="s">
        <v>2444</v>
      </c>
      <c r="D1456" s="17" t="s">
        <v>4441</v>
      </c>
      <c r="E1456" s="261" t="s">
        <v>19709</v>
      </c>
      <c r="F1456" s="234" t="s">
        <v>19710</v>
      </c>
      <c r="G1456" s="262">
        <v>5</v>
      </c>
      <c r="H1456" s="17" t="s">
        <v>2988</v>
      </c>
      <c r="I1456" s="17" t="s">
        <v>814</v>
      </c>
      <c r="J1456" s="17" t="s">
        <v>17229</v>
      </c>
      <c r="K1456" s="17" t="s">
        <v>17234</v>
      </c>
      <c r="L1456" s="17" t="s">
        <v>17235</v>
      </c>
      <c r="M1456" s="17" t="s">
        <v>17236</v>
      </c>
      <c r="N1456" s="17" t="s">
        <v>5191</v>
      </c>
      <c r="O1456" s="236" t="s">
        <v>5191</v>
      </c>
      <c r="P1456" s="17">
        <v>2</v>
      </c>
      <c r="Q1456" s="17">
        <v>2</v>
      </c>
      <c r="R1456" s="17" t="e">
        <v>#REF!</v>
      </c>
    </row>
    <row r="1457" spans="1:18" x14ac:dyDescent="0.45">
      <c r="A1457" s="258">
        <v>1450</v>
      </c>
      <c r="B1457" s="259" t="s">
        <v>17237</v>
      </c>
      <c r="C1457" s="263" t="s">
        <v>2445</v>
      </c>
      <c r="D1457" s="17" t="s">
        <v>4442</v>
      </c>
      <c r="E1457" s="261" t="s">
        <v>19708</v>
      </c>
      <c r="F1457" s="234" t="s">
        <v>19716</v>
      </c>
      <c r="G1457" s="262">
        <v>3</v>
      </c>
      <c r="H1457" s="17" t="s">
        <v>2986</v>
      </c>
      <c r="I1457" s="17" t="s">
        <v>814</v>
      </c>
      <c r="J1457" s="17" t="s">
        <v>17229</v>
      </c>
      <c r="K1457" s="17" t="s">
        <v>17237</v>
      </c>
      <c r="L1457" s="17" t="s">
        <v>5190</v>
      </c>
      <c r="M1457" s="17" t="s">
        <v>5190</v>
      </c>
      <c r="N1457" s="17" t="s">
        <v>5190</v>
      </c>
      <c r="O1457" s="236" t="s">
        <v>26520</v>
      </c>
      <c r="P1457" s="17">
        <v>0</v>
      </c>
      <c r="Q1457" s="17">
        <v>0</v>
      </c>
      <c r="R1457" s="17" t="e">
        <v>#REF!</v>
      </c>
    </row>
    <row r="1458" spans="1:18" x14ac:dyDescent="0.45">
      <c r="A1458" s="258">
        <v>1451</v>
      </c>
      <c r="B1458" s="259" t="s">
        <v>17238</v>
      </c>
      <c r="C1458" s="263" t="s">
        <v>2445</v>
      </c>
      <c r="D1458" s="17" t="s">
        <v>4443</v>
      </c>
      <c r="E1458" s="261" t="s">
        <v>19707</v>
      </c>
      <c r="F1458" s="234" t="s">
        <v>19708</v>
      </c>
      <c r="G1458" s="262">
        <v>4</v>
      </c>
      <c r="H1458" s="17" t="s">
        <v>2987</v>
      </c>
      <c r="I1458" s="17" t="s">
        <v>814</v>
      </c>
      <c r="J1458" s="17" t="s">
        <v>17229</v>
      </c>
      <c r="K1458" s="17" t="s">
        <v>17237</v>
      </c>
      <c r="L1458" s="17" t="s">
        <v>17238</v>
      </c>
      <c r="M1458" s="17" t="s">
        <v>5190</v>
      </c>
      <c r="N1458" s="17" t="s">
        <v>5190</v>
      </c>
      <c r="O1458" s="236" t="s">
        <v>26520</v>
      </c>
      <c r="P1458" s="17">
        <v>0</v>
      </c>
      <c r="Q1458" s="17">
        <v>0</v>
      </c>
      <c r="R1458" s="17" t="e">
        <v>#REF!</v>
      </c>
    </row>
    <row r="1459" spans="1:18" x14ac:dyDescent="0.45">
      <c r="A1459" s="258">
        <v>1452</v>
      </c>
      <c r="B1459" s="259" t="s">
        <v>17239</v>
      </c>
      <c r="C1459" s="263" t="s">
        <v>2446</v>
      </c>
      <c r="D1459" s="17" t="s">
        <v>4444</v>
      </c>
      <c r="E1459" s="261" t="s">
        <v>19706</v>
      </c>
      <c r="F1459" s="234" t="s">
        <v>19707</v>
      </c>
      <c r="G1459" s="262">
        <v>5</v>
      </c>
      <c r="H1459" s="17" t="s">
        <v>2988</v>
      </c>
      <c r="I1459" s="17" t="s">
        <v>814</v>
      </c>
      <c r="J1459" s="17" t="s">
        <v>17229</v>
      </c>
      <c r="K1459" s="17" t="s">
        <v>17237</v>
      </c>
      <c r="L1459" s="17" t="s">
        <v>17238</v>
      </c>
      <c r="M1459" s="17" t="s">
        <v>17239</v>
      </c>
      <c r="N1459" s="17" t="s">
        <v>5190</v>
      </c>
      <c r="O1459" s="236" t="s">
        <v>5191</v>
      </c>
      <c r="P1459" s="17">
        <v>1</v>
      </c>
      <c r="Q1459" s="17">
        <v>1</v>
      </c>
      <c r="R1459" s="17" t="e">
        <v>#REF!</v>
      </c>
    </row>
    <row r="1460" spans="1:18" x14ac:dyDescent="0.45">
      <c r="A1460" s="258">
        <v>1453</v>
      </c>
      <c r="B1460" s="259" t="s">
        <v>17240</v>
      </c>
      <c r="C1460" s="263" t="s">
        <v>2447</v>
      </c>
      <c r="D1460" s="17" t="s">
        <v>4445</v>
      </c>
      <c r="E1460" s="261" t="s">
        <v>19705</v>
      </c>
      <c r="F1460" s="234" t="s">
        <v>19707</v>
      </c>
      <c r="G1460" s="262">
        <v>5</v>
      </c>
      <c r="H1460" s="17" t="s">
        <v>2988</v>
      </c>
      <c r="I1460" s="17" t="s">
        <v>814</v>
      </c>
      <c r="J1460" s="17" t="s">
        <v>17229</v>
      </c>
      <c r="K1460" s="17" t="s">
        <v>17237</v>
      </c>
      <c r="L1460" s="17" t="s">
        <v>17238</v>
      </c>
      <c r="M1460" s="17" t="s">
        <v>17240</v>
      </c>
      <c r="N1460" s="17" t="s">
        <v>5190</v>
      </c>
      <c r="O1460" s="236" t="s">
        <v>5191</v>
      </c>
      <c r="P1460" s="17">
        <v>1</v>
      </c>
      <c r="Q1460" s="17">
        <v>1</v>
      </c>
      <c r="R1460" s="17" t="e">
        <v>#REF!</v>
      </c>
    </row>
    <row r="1461" spans="1:18" x14ac:dyDescent="0.45">
      <c r="A1461" s="258">
        <v>1454</v>
      </c>
      <c r="B1461" s="259" t="s">
        <v>17241</v>
      </c>
      <c r="C1461" s="263" t="s">
        <v>2448</v>
      </c>
      <c r="D1461" s="17" t="s">
        <v>4446</v>
      </c>
      <c r="E1461" s="261" t="s">
        <v>19704</v>
      </c>
      <c r="F1461" s="234" t="s">
        <v>19764</v>
      </c>
      <c r="G1461" s="262">
        <v>2</v>
      </c>
      <c r="H1461" s="17" t="s">
        <v>2985</v>
      </c>
      <c r="I1461" s="17" t="s">
        <v>814</v>
      </c>
      <c r="J1461" s="17" t="s">
        <v>17241</v>
      </c>
      <c r="K1461" s="17" t="s">
        <v>5190</v>
      </c>
      <c r="L1461" s="17" t="s">
        <v>5190</v>
      </c>
      <c r="M1461" s="17" t="s">
        <v>5190</v>
      </c>
      <c r="N1461" s="17" t="s">
        <v>5190</v>
      </c>
      <c r="O1461" s="236" t="s">
        <v>26520</v>
      </c>
      <c r="P1461" s="17">
        <v>0</v>
      </c>
      <c r="Q1461" s="17">
        <v>0</v>
      </c>
      <c r="R1461" s="17" t="e">
        <v>#REF!</v>
      </c>
    </row>
    <row r="1462" spans="1:18" x14ac:dyDescent="0.45">
      <c r="A1462" s="258">
        <v>1455</v>
      </c>
      <c r="B1462" s="259" t="s">
        <v>17242</v>
      </c>
      <c r="C1462" s="263" t="s">
        <v>2448</v>
      </c>
      <c r="D1462" s="17" t="s">
        <v>4447</v>
      </c>
      <c r="E1462" s="261" t="s">
        <v>19703</v>
      </c>
      <c r="F1462" s="234" t="s">
        <v>19704</v>
      </c>
      <c r="G1462" s="262">
        <v>3</v>
      </c>
      <c r="H1462" s="17" t="s">
        <v>2986</v>
      </c>
      <c r="I1462" s="17" t="s">
        <v>814</v>
      </c>
      <c r="J1462" s="17" t="s">
        <v>17241</v>
      </c>
      <c r="K1462" s="17" t="s">
        <v>17242</v>
      </c>
      <c r="L1462" s="17" t="s">
        <v>5190</v>
      </c>
      <c r="M1462" s="17" t="s">
        <v>5190</v>
      </c>
      <c r="N1462" s="17" t="s">
        <v>5190</v>
      </c>
      <c r="O1462" s="236" t="s">
        <v>26520</v>
      </c>
      <c r="P1462" s="17">
        <v>0</v>
      </c>
      <c r="Q1462" s="17">
        <v>0</v>
      </c>
      <c r="R1462" s="17" t="e">
        <v>#REF!</v>
      </c>
    </row>
    <row r="1463" spans="1:18" x14ac:dyDescent="0.45">
      <c r="A1463" s="258">
        <v>1456</v>
      </c>
      <c r="B1463" s="259" t="s">
        <v>17243</v>
      </c>
      <c r="C1463" s="263" t="s">
        <v>2448</v>
      </c>
      <c r="D1463" s="17" t="s">
        <v>4448</v>
      </c>
      <c r="E1463" s="261" t="s">
        <v>19702</v>
      </c>
      <c r="F1463" s="234" t="s">
        <v>19703</v>
      </c>
      <c r="G1463" s="262">
        <v>4</v>
      </c>
      <c r="H1463" s="17" t="s">
        <v>2987</v>
      </c>
      <c r="I1463" s="17" t="s">
        <v>814</v>
      </c>
      <c r="J1463" s="17" t="s">
        <v>17241</v>
      </c>
      <c r="K1463" s="17" t="s">
        <v>17242</v>
      </c>
      <c r="L1463" s="17" t="s">
        <v>17243</v>
      </c>
      <c r="M1463" s="17" t="s">
        <v>5190</v>
      </c>
      <c r="N1463" s="17" t="s">
        <v>5190</v>
      </c>
      <c r="O1463" s="236" t="s">
        <v>26520</v>
      </c>
      <c r="P1463" s="17">
        <v>0</v>
      </c>
      <c r="Q1463" s="17">
        <v>0</v>
      </c>
      <c r="R1463" s="17" t="e">
        <v>#REF!</v>
      </c>
    </row>
    <row r="1464" spans="1:18" x14ac:dyDescent="0.45">
      <c r="A1464" s="258">
        <v>1457</v>
      </c>
      <c r="B1464" s="259" t="s">
        <v>17244</v>
      </c>
      <c r="C1464" s="263" t="s">
        <v>2448</v>
      </c>
      <c r="D1464" s="17" t="s">
        <v>4449</v>
      </c>
      <c r="E1464" s="261" t="s">
        <v>19701</v>
      </c>
      <c r="F1464" s="234" t="s">
        <v>19702</v>
      </c>
      <c r="G1464" s="262">
        <v>5</v>
      </c>
      <c r="H1464" s="17" t="s">
        <v>2988</v>
      </c>
      <c r="I1464" s="17" t="s">
        <v>814</v>
      </c>
      <c r="J1464" s="17" t="s">
        <v>17241</v>
      </c>
      <c r="K1464" s="17" t="s">
        <v>17242</v>
      </c>
      <c r="L1464" s="17" t="s">
        <v>17243</v>
      </c>
      <c r="M1464" s="17" t="s">
        <v>17244</v>
      </c>
      <c r="N1464" s="17" t="s">
        <v>5191</v>
      </c>
      <c r="O1464" s="236" t="s">
        <v>5191</v>
      </c>
      <c r="P1464" s="17">
        <v>2</v>
      </c>
      <c r="Q1464" s="17">
        <v>2</v>
      </c>
      <c r="R1464" s="17" t="e">
        <v>#REF!</v>
      </c>
    </row>
    <row r="1465" spans="1:18" x14ac:dyDescent="0.45">
      <c r="A1465" s="258">
        <v>1458</v>
      </c>
      <c r="B1465" s="259" t="s">
        <v>17245</v>
      </c>
      <c r="C1465" s="263" t="s">
        <v>2449</v>
      </c>
      <c r="D1465" s="17" t="s">
        <v>4450</v>
      </c>
      <c r="E1465" s="261" t="s">
        <v>19700</v>
      </c>
      <c r="F1465" s="234" t="s">
        <v>19764</v>
      </c>
      <c r="G1465" s="262">
        <v>2</v>
      </c>
      <c r="H1465" s="17" t="s">
        <v>2985</v>
      </c>
      <c r="I1465" s="17" t="s">
        <v>814</v>
      </c>
      <c r="J1465" s="17" t="s">
        <v>17245</v>
      </c>
      <c r="K1465" s="17" t="s">
        <v>5190</v>
      </c>
      <c r="L1465" s="17" t="s">
        <v>5190</v>
      </c>
      <c r="M1465" s="17" t="s">
        <v>5190</v>
      </c>
      <c r="N1465" s="17" t="s">
        <v>5190</v>
      </c>
      <c r="O1465" s="236" t="s">
        <v>26520</v>
      </c>
      <c r="P1465" s="17">
        <v>0</v>
      </c>
      <c r="Q1465" s="17">
        <v>0</v>
      </c>
      <c r="R1465" s="17" t="e">
        <v>#REF!</v>
      </c>
    </row>
    <row r="1466" spans="1:18" x14ac:dyDescent="0.45">
      <c r="A1466" s="258">
        <v>1459</v>
      </c>
      <c r="B1466" s="259" t="s">
        <v>17246</v>
      </c>
      <c r="C1466" s="263" t="s">
        <v>2449</v>
      </c>
      <c r="D1466" s="17" t="s">
        <v>4451</v>
      </c>
      <c r="E1466" s="261" t="s">
        <v>19699</v>
      </c>
      <c r="F1466" s="234" t="s">
        <v>19700</v>
      </c>
      <c r="G1466" s="262">
        <v>3</v>
      </c>
      <c r="H1466" s="17" t="s">
        <v>2986</v>
      </c>
      <c r="I1466" s="17" t="s">
        <v>814</v>
      </c>
      <c r="J1466" s="17" t="s">
        <v>17245</v>
      </c>
      <c r="K1466" s="17" t="s">
        <v>17246</v>
      </c>
      <c r="L1466" s="17" t="s">
        <v>5190</v>
      </c>
      <c r="M1466" s="17" t="s">
        <v>5190</v>
      </c>
      <c r="N1466" s="17" t="s">
        <v>5190</v>
      </c>
      <c r="O1466" s="236" t="s">
        <v>26520</v>
      </c>
      <c r="P1466" s="17">
        <v>0</v>
      </c>
      <c r="Q1466" s="17">
        <v>0</v>
      </c>
      <c r="R1466" s="17" t="e">
        <v>#REF!</v>
      </c>
    </row>
    <row r="1467" spans="1:18" x14ac:dyDescent="0.45">
      <c r="A1467" s="258">
        <v>1460</v>
      </c>
      <c r="B1467" s="259" t="s">
        <v>17247</v>
      </c>
      <c r="C1467" s="263" t="s">
        <v>2450</v>
      </c>
      <c r="D1467" s="17" t="s">
        <v>4452</v>
      </c>
      <c r="E1467" s="261" t="s">
        <v>19698</v>
      </c>
      <c r="F1467" s="234" t="s">
        <v>19699</v>
      </c>
      <c r="G1467" s="262">
        <v>4</v>
      </c>
      <c r="H1467" s="17" t="s">
        <v>2987</v>
      </c>
      <c r="I1467" s="17" t="s">
        <v>814</v>
      </c>
      <c r="J1467" s="17" t="s">
        <v>17245</v>
      </c>
      <c r="K1467" s="17" t="s">
        <v>17246</v>
      </c>
      <c r="L1467" s="17" t="s">
        <v>17247</v>
      </c>
      <c r="M1467" s="17" t="s">
        <v>5190</v>
      </c>
      <c r="N1467" s="17" t="s">
        <v>5190</v>
      </c>
      <c r="O1467" s="236" t="s">
        <v>26520</v>
      </c>
      <c r="P1467" s="17">
        <v>0</v>
      </c>
      <c r="Q1467" s="17">
        <v>0</v>
      </c>
      <c r="R1467" s="17" t="e">
        <v>#REF!</v>
      </c>
    </row>
    <row r="1468" spans="1:18" x14ac:dyDescent="0.45">
      <c r="A1468" s="258">
        <v>1461</v>
      </c>
      <c r="B1468" s="259" t="s">
        <v>17248</v>
      </c>
      <c r="C1468" s="263" t="s">
        <v>2450</v>
      </c>
      <c r="D1468" s="17" t="s">
        <v>4453</v>
      </c>
      <c r="E1468" s="261" t="s">
        <v>19697</v>
      </c>
      <c r="F1468" s="234" t="s">
        <v>19698</v>
      </c>
      <c r="G1468" s="262">
        <v>5</v>
      </c>
      <c r="H1468" s="17" t="s">
        <v>2988</v>
      </c>
      <c r="I1468" s="17" t="s">
        <v>814</v>
      </c>
      <c r="J1468" s="17" t="s">
        <v>17245</v>
      </c>
      <c r="K1468" s="17" t="s">
        <v>17246</v>
      </c>
      <c r="L1468" s="17" t="s">
        <v>17247</v>
      </c>
      <c r="M1468" s="17" t="s">
        <v>17248</v>
      </c>
      <c r="N1468" s="17" t="s">
        <v>5191</v>
      </c>
      <c r="O1468" s="236" t="s">
        <v>5191</v>
      </c>
      <c r="P1468" s="17">
        <v>1</v>
      </c>
      <c r="Q1468" s="17">
        <v>1</v>
      </c>
      <c r="R1468" s="17" t="e">
        <v>#REF!</v>
      </c>
    </row>
    <row r="1469" spans="1:18" x14ac:dyDescent="0.45">
      <c r="A1469" s="258">
        <v>1462</v>
      </c>
      <c r="B1469" s="259" t="s">
        <v>17249</v>
      </c>
      <c r="C1469" s="263" t="s">
        <v>2451</v>
      </c>
      <c r="D1469" s="17" t="s">
        <v>4454</v>
      </c>
      <c r="E1469" s="261" t="s">
        <v>19696</v>
      </c>
      <c r="F1469" s="234" t="s">
        <v>19699</v>
      </c>
      <c r="G1469" s="262">
        <v>4</v>
      </c>
      <c r="H1469" s="17" t="s">
        <v>2987</v>
      </c>
      <c r="I1469" s="17" t="s">
        <v>814</v>
      </c>
      <c r="J1469" s="17" t="s">
        <v>17245</v>
      </c>
      <c r="K1469" s="17" t="s">
        <v>17246</v>
      </c>
      <c r="L1469" s="17" t="s">
        <v>17249</v>
      </c>
      <c r="M1469" s="17" t="s">
        <v>5190</v>
      </c>
      <c r="N1469" s="17" t="s">
        <v>5190</v>
      </c>
      <c r="O1469" s="236" t="s">
        <v>26520</v>
      </c>
      <c r="P1469" s="17">
        <v>0</v>
      </c>
      <c r="Q1469" s="17">
        <v>0</v>
      </c>
      <c r="R1469" s="17" t="e">
        <v>#REF!</v>
      </c>
    </row>
    <row r="1470" spans="1:18" x14ac:dyDescent="0.45">
      <c r="A1470" s="258">
        <v>1463</v>
      </c>
      <c r="B1470" s="259" t="s">
        <v>17250</v>
      </c>
      <c r="C1470" s="263" t="s">
        <v>2452</v>
      </c>
      <c r="D1470" s="17" t="s">
        <v>4455</v>
      </c>
      <c r="E1470" s="261" t="s">
        <v>19695</v>
      </c>
      <c r="F1470" s="234" t="s">
        <v>19696</v>
      </c>
      <c r="G1470" s="262">
        <v>5</v>
      </c>
      <c r="H1470" s="17" t="s">
        <v>2988</v>
      </c>
      <c r="I1470" s="17" t="s">
        <v>814</v>
      </c>
      <c r="J1470" s="17" t="s">
        <v>17245</v>
      </c>
      <c r="K1470" s="17" t="s">
        <v>17246</v>
      </c>
      <c r="L1470" s="17" t="s">
        <v>17249</v>
      </c>
      <c r="M1470" s="17" t="s">
        <v>17250</v>
      </c>
      <c r="N1470" s="17" t="s">
        <v>5191</v>
      </c>
      <c r="O1470" s="236" t="s">
        <v>5191</v>
      </c>
      <c r="P1470" s="17">
        <v>1</v>
      </c>
      <c r="Q1470" s="17">
        <v>1</v>
      </c>
      <c r="R1470" s="17" t="e">
        <v>#REF!</v>
      </c>
    </row>
    <row r="1471" spans="1:18" x14ac:dyDescent="0.45">
      <c r="A1471" s="258">
        <v>1464</v>
      </c>
      <c r="B1471" s="259" t="s">
        <v>17251</v>
      </c>
      <c r="C1471" s="263" t="s">
        <v>2453</v>
      </c>
      <c r="D1471" s="17" t="s">
        <v>4456</v>
      </c>
      <c r="E1471" s="261" t="s">
        <v>19694</v>
      </c>
      <c r="F1471" s="234" t="s">
        <v>19699</v>
      </c>
      <c r="G1471" s="262">
        <v>4</v>
      </c>
      <c r="H1471" s="17" t="s">
        <v>2987</v>
      </c>
      <c r="I1471" s="17" t="s">
        <v>814</v>
      </c>
      <c r="J1471" s="17" t="s">
        <v>17245</v>
      </c>
      <c r="K1471" s="17" t="s">
        <v>17246</v>
      </c>
      <c r="L1471" s="17" t="s">
        <v>17251</v>
      </c>
      <c r="M1471" s="17" t="s">
        <v>5190</v>
      </c>
      <c r="N1471" s="17" t="s">
        <v>5190</v>
      </c>
      <c r="O1471" s="236" t="s">
        <v>26520</v>
      </c>
      <c r="P1471" s="17">
        <v>0</v>
      </c>
      <c r="Q1471" s="17">
        <v>0</v>
      </c>
      <c r="R1471" s="17" t="e">
        <v>#REF!</v>
      </c>
    </row>
    <row r="1472" spans="1:18" x14ac:dyDescent="0.45">
      <c r="A1472" s="258">
        <v>1465</v>
      </c>
      <c r="B1472" s="259" t="s">
        <v>17252</v>
      </c>
      <c r="C1472" s="263" t="s">
        <v>2453</v>
      </c>
      <c r="D1472" s="17" t="s">
        <v>4457</v>
      </c>
      <c r="E1472" s="261" t="s">
        <v>19693</v>
      </c>
      <c r="F1472" s="234" t="s">
        <v>19694</v>
      </c>
      <c r="G1472" s="262">
        <v>5</v>
      </c>
      <c r="H1472" s="17" t="s">
        <v>2988</v>
      </c>
      <c r="I1472" s="17" t="s">
        <v>814</v>
      </c>
      <c r="J1472" s="17" t="s">
        <v>17245</v>
      </c>
      <c r="K1472" s="17" t="s">
        <v>17246</v>
      </c>
      <c r="L1472" s="17" t="s">
        <v>17251</v>
      </c>
      <c r="M1472" s="17" t="s">
        <v>17252</v>
      </c>
      <c r="N1472" s="17" t="s">
        <v>5191</v>
      </c>
      <c r="O1472" s="236" t="s">
        <v>5191</v>
      </c>
      <c r="P1472" s="17">
        <v>8</v>
      </c>
      <c r="Q1472" s="17">
        <v>8</v>
      </c>
      <c r="R1472" s="17" t="e">
        <v>#REF!</v>
      </c>
    </row>
    <row r="1473" spans="1:18" x14ac:dyDescent="0.45">
      <c r="A1473" s="258">
        <v>1466</v>
      </c>
      <c r="B1473" s="259" t="s">
        <v>17253</v>
      </c>
      <c r="C1473" s="263" t="s">
        <v>2454</v>
      </c>
      <c r="D1473" s="17" t="s">
        <v>4458</v>
      </c>
      <c r="E1473" s="261" t="s">
        <v>19692</v>
      </c>
      <c r="F1473" s="234" t="s">
        <v>19699</v>
      </c>
      <c r="G1473" s="262">
        <v>4</v>
      </c>
      <c r="H1473" s="17" t="s">
        <v>2987</v>
      </c>
      <c r="I1473" s="17" t="s">
        <v>814</v>
      </c>
      <c r="J1473" s="17" t="s">
        <v>17245</v>
      </c>
      <c r="K1473" s="17" t="s">
        <v>17246</v>
      </c>
      <c r="L1473" s="17" t="s">
        <v>17253</v>
      </c>
      <c r="M1473" s="17" t="s">
        <v>5190</v>
      </c>
      <c r="N1473" s="17" t="s">
        <v>5190</v>
      </c>
      <c r="O1473" s="236" t="s">
        <v>26520</v>
      </c>
      <c r="P1473" s="17">
        <v>0</v>
      </c>
      <c r="Q1473" s="17">
        <v>0</v>
      </c>
      <c r="R1473" s="17" t="e">
        <v>#REF!</v>
      </c>
    </row>
    <row r="1474" spans="1:18" x14ac:dyDescent="0.45">
      <c r="A1474" s="258">
        <v>1467</v>
      </c>
      <c r="B1474" s="259" t="s">
        <v>17254</v>
      </c>
      <c r="C1474" s="263" t="s">
        <v>2454</v>
      </c>
      <c r="D1474" s="17" t="s">
        <v>4459</v>
      </c>
      <c r="E1474" s="261" t="s">
        <v>19691</v>
      </c>
      <c r="F1474" s="234" t="s">
        <v>19692</v>
      </c>
      <c r="G1474" s="262">
        <v>5</v>
      </c>
      <c r="H1474" s="17" t="s">
        <v>2988</v>
      </c>
      <c r="I1474" s="17" t="s">
        <v>814</v>
      </c>
      <c r="J1474" s="17" t="s">
        <v>17245</v>
      </c>
      <c r="K1474" s="17" t="s">
        <v>17246</v>
      </c>
      <c r="L1474" s="17" t="s">
        <v>17253</v>
      </c>
      <c r="M1474" s="17" t="s">
        <v>17254</v>
      </c>
      <c r="N1474" s="17" t="s">
        <v>5191</v>
      </c>
      <c r="O1474" s="236" t="s">
        <v>5191</v>
      </c>
      <c r="P1474" s="17">
        <v>2</v>
      </c>
      <c r="Q1474" s="17">
        <v>2</v>
      </c>
      <c r="R1474" s="17" t="e">
        <v>#REF!</v>
      </c>
    </row>
    <row r="1475" spans="1:18" x14ac:dyDescent="0.45">
      <c r="A1475" s="258">
        <v>1468</v>
      </c>
      <c r="B1475" s="259" t="s">
        <v>822</v>
      </c>
      <c r="C1475" s="263" t="s">
        <v>2455</v>
      </c>
      <c r="D1475" s="17" t="s">
        <v>4460</v>
      </c>
      <c r="E1475" s="261" t="s">
        <v>19690</v>
      </c>
      <c r="F1475" s="234" t="s">
        <v>1370</v>
      </c>
      <c r="G1475" s="262">
        <v>1</v>
      </c>
      <c r="H1475" s="17" t="s">
        <v>2984</v>
      </c>
      <c r="I1475" s="17" t="s">
        <v>822</v>
      </c>
      <c r="J1475" s="17" t="s">
        <v>5190</v>
      </c>
      <c r="K1475" s="17" t="s">
        <v>5190</v>
      </c>
      <c r="L1475" s="17" t="s">
        <v>5190</v>
      </c>
      <c r="M1475" s="17" t="s">
        <v>5190</v>
      </c>
      <c r="N1475" s="17" t="s">
        <v>5190</v>
      </c>
      <c r="O1475" s="236" t="s">
        <v>26520</v>
      </c>
      <c r="P1475" s="17">
        <v>0</v>
      </c>
      <c r="Q1475" s="17">
        <v>0</v>
      </c>
      <c r="R1475" s="17" t="e">
        <v>#REF!</v>
      </c>
    </row>
    <row r="1476" spans="1:18" x14ac:dyDescent="0.45">
      <c r="A1476" s="258">
        <v>1469</v>
      </c>
      <c r="B1476" s="259" t="s">
        <v>824</v>
      </c>
      <c r="C1476" s="263" t="s">
        <v>2456</v>
      </c>
      <c r="D1476" s="17" t="s">
        <v>4461</v>
      </c>
      <c r="E1476" s="261" t="s">
        <v>19689</v>
      </c>
      <c r="F1476" s="234" t="s">
        <v>19690</v>
      </c>
      <c r="G1476" s="262">
        <v>2</v>
      </c>
      <c r="H1476" s="17" t="s">
        <v>2985</v>
      </c>
      <c r="I1476" s="17" t="s">
        <v>822</v>
      </c>
      <c r="J1476" s="17" t="s">
        <v>824</v>
      </c>
      <c r="K1476" s="17" t="s">
        <v>5190</v>
      </c>
      <c r="L1476" s="17" t="s">
        <v>5190</v>
      </c>
      <c r="M1476" s="17" t="s">
        <v>5190</v>
      </c>
      <c r="N1476" s="17" t="s">
        <v>5190</v>
      </c>
      <c r="O1476" s="236" t="s">
        <v>26520</v>
      </c>
      <c r="P1476" s="17">
        <v>0</v>
      </c>
      <c r="Q1476" s="17">
        <v>0</v>
      </c>
      <c r="R1476" s="17" t="e">
        <v>#REF!</v>
      </c>
    </row>
    <row r="1477" spans="1:18" x14ac:dyDescent="0.45">
      <c r="A1477" s="258">
        <v>1470</v>
      </c>
      <c r="B1477" s="259" t="s">
        <v>17255</v>
      </c>
      <c r="C1477" s="263" t="s">
        <v>2456</v>
      </c>
      <c r="D1477" s="17" t="s">
        <v>4462</v>
      </c>
      <c r="E1477" s="261" t="s">
        <v>19688</v>
      </c>
      <c r="F1477" s="234" t="s">
        <v>19689</v>
      </c>
      <c r="G1477" s="262">
        <v>3</v>
      </c>
      <c r="H1477" s="17" t="s">
        <v>2986</v>
      </c>
      <c r="I1477" s="17" t="s">
        <v>822</v>
      </c>
      <c r="J1477" s="17" t="s">
        <v>824</v>
      </c>
      <c r="K1477" s="17" t="s">
        <v>17255</v>
      </c>
      <c r="L1477" s="17" t="s">
        <v>5190</v>
      </c>
      <c r="M1477" s="17" t="s">
        <v>5190</v>
      </c>
      <c r="N1477" s="17" t="s">
        <v>5190</v>
      </c>
      <c r="O1477" s="236" t="s">
        <v>26520</v>
      </c>
      <c r="P1477" s="17">
        <v>0</v>
      </c>
      <c r="Q1477" s="17">
        <v>0</v>
      </c>
      <c r="R1477" s="17" t="e">
        <v>#REF!</v>
      </c>
    </row>
    <row r="1478" spans="1:18" x14ac:dyDescent="0.45">
      <c r="A1478" s="258">
        <v>1471</v>
      </c>
      <c r="B1478" s="259" t="s">
        <v>17256</v>
      </c>
      <c r="C1478" s="263" t="s">
        <v>2456</v>
      </c>
      <c r="D1478" s="17" t="s">
        <v>4463</v>
      </c>
      <c r="E1478" s="261" t="s">
        <v>19687</v>
      </c>
      <c r="F1478" s="234" t="s">
        <v>19688</v>
      </c>
      <c r="G1478" s="262">
        <v>4</v>
      </c>
      <c r="H1478" s="17" t="s">
        <v>2987</v>
      </c>
      <c r="I1478" s="17" t="s">
        <v>822</v>
      </c>
      <c r="J1478" s="17" t="s">
        <v>824</v>
      </c>
      <c r="K1478" s="17" t="s">
        <v>17255</v>
      </c>
      <c r="L1478" s="17" t="s">
        <v>17256</v>
      </c>
      <c r="M1478" s="17" t="s">
        <v>5190</v>
      </c>
      <c r="N1478" s="17" t="s">
        <v>5190</v>
      </c>
      <c r="O1478" s="236" t="s">
        <v>26520</v>
      </c>
      <c r="P1478" s="17">
        <v>0</v>
      </c>
      <c r="Q1478" s="17">
        <v>0</v>
      </c>
      <c r="R1478" s="17" t="e">
        <v>#REF!</v>
      </c>
    </row>
    <row r="1479" spans="1:18" x14ac:dyDescent="0.45">
      <c r="A1479" s="258">
        <v>1472</v>
      </c>
      <c r="B1479" s="259" t="s">
        <v>17257</v>
      </c>
      <c r="C1479" s="263" t="s">
        <v>2456</v>
      </c>
      <c r="D1479" s="17" t="s">
        <v>4464</v>
      </c>
      <c r="E1479" s="261" t="s">
        <v>19686</v>
      </c>
      <c r="F1479" s="234" t="s">
        <v>19687</v>
      </c>
      <c r="G1479" s="262">
        <v>5</v>
      </c>
      <c r="H1479" s="17" t="s">
        <v>2988</v>
      </c>
      <c r="I1479" s="17" t="s">
        <v>822</v>
      </c>
      <c r="J1479" s="17" t="s">
        <v>824</v>
      </c>
      <c r="K1479" s="17" t="s">
        <v>17255</v>
      </c>
      <c r="L1479" s="17" t="s">
        <v>17256</v>
      </c>
      <c r="M1479" s="17" t="s">
        <v>17257</v>
      </c>
      <c r="N1479" s="17" t="s">
        <v>5191</v>
      </c>
      <c r="O1479" s="236" t="s">
        <v>5191</v>
      </c>
      <c r="P1479" s="17">
        <v>1</v>
      </c>
      <c r="Q1479" s="17">
        <v>1</v>
      </c>
      <c r="R1479" s="17" t="e">
        <v>#REF!</v>
      </c>
    </row>
    <row r="1480" spans="1:18" x14ac:dyDescent="0.45">
      <c r="A1480" s="258">
        <v>1473</v>
      </c>
      <c r="B1480" s="259" t="s">
        <v>827</v>
      </c>
      <c r="C1480" s="263" t="s">
        <v>2457</v>
      </c>
      <c r="D1480" s="17" t="s">
        <v>4465</v>
      </c>
      <c r="E1480" s="261" t="s">
        <v>19685</v>
      </c>
      <c r="F1480" s="234" t="s">
        <v>19690</v>
      </c>
      <c r="G1480" s="262">
        <v>2</v>
      </c>
      <c r="H1480" s="17" t="s">
        <v>2985</v>
      </c>
      <c r="I1480" s="17" t="s">
        <v>822</v>
      </c>
      <c r="J1480" s="17" t="s">
        <v>827</v>
      </c>
      <c r="K1480" s="17" t="s">
        <v>5190</v>
      </c>
      <c r="L1480" s="17" t="s">
        <v>5190</v>
      </c>
      <c r="M1480" s="17" t="s">
        <v>5190</v>
      </c>
      <c r="N1480" s="17" t="s">
        <v>5190</v>
      </c>
      <c r="O1480" s="236" t="s">
        <v>26520</v>
      </c>
      <c r="P1480" s="17">
        <v>0</v>
      </c>
      <c r="Q1480" s="17">
        <v>0</v>
      </c>
      <c r="R1480" s="17" t="e">
        <v>#REF!</v>
      </c>
    </row>
    <row r="1481" spans="1:18" x14ac:dyDescent="0.45">
      <c r="A1481" s="258">
        <v>1474</v>
      </c>
      <c r="B1481" s="259" t="s">
        <v>829</v>
      </c>
      <c r="C1481" s="263" t="s">
        <v>2458</v>
      </c>
      <c r="D1481" s="17" t="s">
        <v>4466</v>
      </c>
      <c r="E1481" s="261" t="s">
        <v>19684</v>
      </c>
      <c r="F1481" s="234" t="s">
        <v>19685</v>
      </c>
      <c r="G1481" s="262">
        <v>3</v>
      </c>
      <c r="H1481" s="17" t="s">
        <v>2986</v>
      </c>
      <c r="I1481" s="17" t="s">
        <v>822</v>
      </c>
      <c r="J1481" s="17" t="s">
        <v>827</v>
      </c>
      <c r="K1481" s="17" t="s">
        <v>829</v>
      </c>
      <c r="L1481" s="17" t="s">
        <v>5190</v>
      </c>
      <c r="M1481" s="17" t="s">
        <v>5190</v>
      </c>
      <c r="N1481" s="17" t="s">
        <v>5190</v>
      </c>
      <c r="O1481" s="236" t="s">
        <v>26520</v>
      </c>
      <c r="P1481" s="17">
        <v>0</v>
      </c>
      <c r="Q1481" s="17">
        <v>0</v>
      </c>
      <c r="R1481" s="17" t="e">
        <v>#REF!</v>
      </c>
    </row>
    <row r="1482" spans="1:18" x14ac:dyDescent="0.45">
      <c r="A1482" s="258">
        <v>1475</v>
      </c>
      <c r="B1482" s="259" t="s">
        <v>17258</v>
      </c>
      <c r="C1482" s="263" t="s">
        <v>2459</v>
      </c>
      <c r="D1482" s="17" t="s">
        <v>4467</v>
      </c>
      <c r="E1482" s="261" t="s">
        <v>19683</v>
      </c>
      <c r="F1482" s="234" t="s">
        <v>19684</v>
      </c>
      <c r="G1482" s="262">
        <v>4</v>
      </c>
      <c r="H1482" s="17" t="s">
        <v>2987</v>
      </c>
      <c r="I1482" s="17" t="s">
        <v>822</v>
      </c>
      <c r="J1482" s="17" t="s">
        <v>827</v>
      </c>
      <c r="K1482" s="17" t="s">
        <v>829</v>
      </c>
      <c r="L1482" s="17" t="s">
        <v>17258</v>
      </c>
      <c r="M1482" s="17" t="s">
        <v>5190</v>
      </c>
      <c r="N1482" s="17" t="s">
        <v>5190</v>
      </c>
      <c r="O1482" s="236" t="s">
        <v>26520</v>
      </c>
      <c r="P1482" s="17">
        <v>0</v>
      </c>
      <c r="Q1482" s="17">
        <v>0</v>
      </c>
      <c r="R1482" s="17" t="e">
        <v>#REF!</v>
      </c>
    </row>
    <row r="1483" spans="1:18" x14ac:dyDescent="0.45">
      <c r="A1483" s="258">
        <v>1476</v>
      </c>
      <c r="B1483" s="259" t="s">
        <v>17259</v>
      </c>
      <c r="C1483" s="263" t="s">
        <v>2459</v>
      </c>
      <c r="D1483" s="17" t="s">
        <v>4468</v>
      </c>
      <c r="E1483" s="261" t="s">
        <v>19682</v>
      </c>
      <c r="F1483" s="234" t="s">
        <v>19683</v>
      </c>
      <c r="G1483" s="262">
        <v>5</v>
      </c>
      <c r="H1483" s="17" t="s">
        <v>2988</v>
      </c>
      <c r="I1483" s="17" t="s">
        <v>822</v>
      </c>
      <c r="J1483" s="17" t="s">
        <v>827</v>
      </c>
      <c r="K1483" s="17" t="s">
        <v>829</v>
      </c>
      <c r="L1483" s="17" t="s">
        <v>17258</v>
      </c>
      <c r="M1483" s="17" t="s">
        <v>17259</v>
      </c>
      <c r="N1483" s="17" t="s">
        <v>5191</v>
      </c>
      <c r="O1483" s="236" t="s">
        <v>5191</v>
      </c>
      <c r="P1483" s="17">
        <v>1</v>
      </c>
      <c r="Q1483" s="17">
        <v>1</v>
      </c>
      <c r="R1483" s="17" t="e">
        <v>#REF!</v>
      </c>
    </row>
    <row r="1484" spans="1:18" x14ac:dyDescent="0.45">
      <c r="A1484" s="258">
        <v>1477</v>
      </c>
      <c r="B1484" s="259" t="s">
        <v>17260</v>
      </c>
      <c r="C1484" s="263" t="s">
        <v>2460</v>
      </c>
      <c r="D1484" s="17" t="s">
        <v>4469</v>
      </c>
      <c r="E1484" s="261" t="s">
        <v>19681</v>
      </c>
      <c r="F1484" s="234" t="s">
        <v>19684</v>
      </c>
      <c r="G1484" s="262">
        <v>4</v>
      </c>
      <c r="H1484" s="17" t="s">
        <v>2987</v>
      </c>
      <c r="I1484" s="17" t="s">
        <v>822</v>
      </c>
      <c r="J1484" s="17" t="s">
        <v>827</v>
      </c>
      <c r="K1484" s="17" t="s">
        <v>829</v>
      </c>
      <c r="L1484" s="17" t="s">
        <v>17260</v>
      </c>
      <c r="M1484" s="17" t="s">
        <v>5190</v>
      </c>
      <c r="N1484" s="17" t="s">
        <v>5190</v>
      </c>
      <c r="O1484" s="236" t="s">
        <v>26520</v>
      </c>
      <c r="P1484" s="17">
        <v>0</v>
      </c>
      <c r="Q1484" s="17">
        <v>0</v>
      </c>
      <c r="R1484" s="17" t="e">
        <v>#REF!</v>
      </c>
    </row>
    <row r="1485" spans="1:18" x14ac:dyDescent="0.45">
      <c r="A1485" s="258">
        <v>1478</v>
      </c>
      <c r="B1485" s="259" t="s">
        <v>17261</v>
      </c>
      <c r="C1485" s="263" t="s">
        <v>2460</v>
      </c>
      <c r="D1485" s="17" t="s">
        <v>4470</v>
      </c>
      <c r="E1485" s="261" t="s">
        <v>19680</v>
      </c>
      <c r="F1485" s="234" t="s">
        <v>19681</v>
      </c>
      <c r="G1485" s="262">
        <v>5</v>
      </c>
      <c r="H1485" s="17" t="s">
        <v>2988</v>
      </c>
      <c r="I1485" s="17" t="s">
        <v>822</v>
      </c>
      <c r="J1485" s="17" t="s">
        <v>827</v>
      </c>
      <c r="K1485" s="17" t="s">
        <v>829</v>
      </c>
      <c r="L1485" s="17" t="s">
        <v>17260</v>
      </c>
      <c r="M1485" s="17" t="s">
        <v>17261</v>
      </c>
      <c r="N1485" s="17" t="s">
        <v>5191</v>
      </c>
      <c r="O1485" s="236" t="s">
        <v>5191</v>
      </c>
      <c r="P1485" s="17">
        <v>1</v>
      </c>
      <c r="Q1485" s="17">
        <v>1</v>
      </c>
      <c r="R1485" s="17" t="e">
        <v>#REF!</v>
      </c>
    </row>
    <row r="1486" spans="1:18" x14ac:dyDescent="0.45">
      <c r="A1486" s="258">
        <v>1479</v>
      </c>
      <c r="B1486" s="259" t="s">
        <v>17262</v>
      </c>
      <c r="C1486" s="263" t="s">
        <v>2461</v>
      </c>
      <c r="D1486" s="17" t="s">
        <v>4471</v>
      </c>
      <c r="E1486" s="261" t="s">
        <v>19679</v>
      </c>
      <c r="F1486" s="234" t="s">
        <v>19684</v>
      </c>
      <c r="G1486" s="262">
        <v>4</v>
      </c>
      <c r="H1486" s="17" t="s">
        <v>2987</v>
      </c>
      <c r="I1486" s="17" t="s">
        <v>822</v>
      </c>
      <c r="J1486" s="17" t="s">
        <v>827</v>
      </c>
      <c r="K1486" s="17" t="s">
        <v>829</v>
      </c>
      <c r="L1486" s="17" t="s">
        <v>17262</v>
      </c>
      <c r="M1486" s="17" t="s">
        <v>5190</v>
      </c>
      <c r="N1486" s="17" t="s">
        <v>5190</v>
      </c>
      <c r="O1486" s="236" t="s">
        <v>26520</v>
      </c>
      <c r="P1486" s="17">
        <v>0</v>
      </c>
      <c r="Q1486" s="17">
        <v>0</v>
      </c>
      <c r="R1486" s="17" t="e">
        <v>#REF!</v>
      </c>
    </row>
    <row r="1487" spans="1:18" x14ac:dyDescent="0.45">
      <c r="A1487" s="258">
        <v>1480</v>
      </c>
      <c r="B1487" s="259" t="s">
        <v>17263</v>
      </c>
      <c r="C1487" s="263" t="s">
        <v>2461</v>
      </c>
      <c r="D1487" s="17" t="s">
        <v>4472</v>
      </c>
      <c r="E1487" s="261" t="s">
        <v>19678</v>
      </c>
      <c r="F1487" s="234" t="s">
        <v>19679</v>
      </c>
      <c r="G1487" s="262">
        <v>5</v>
      </c>
      <c r="H1487" s="17" t="s">
        <v>2988</v>
      </c>
      <c r="I1487" s="17" t="s">
        <v>822</v>
      </c>
      <c r="J1487" s="17" t="s">
        <v>827</v>
      </c>
      <c r="K1487" s="17" t="s">
        <v>829</v>
      </c>
      <c r="L1487" s="17" t="s">
        <v>17262</v>
      </c>
      <c r="M1487" s="17" t="s">
        <v>17263</v>
      </c>
      <c r="N1487" s="17" t="s">
        <v>5191</v>
      </c>
      <c r="O1487" s="236" t="s">
        <v>5191</v>
      </c>
      <c r="P1487" s="17">
        <v>1</v>
      </c>
      <c r="Q1487" s="17">
        <v>1</v>
      </c>
      <c r="R1487" s="17" t="e">
        <v>#REF!</v>
      </c>
    </row>
    <row r="1488" spans="1:18" x14ac:dyDescent="0.45">
      <c r="A1488" s="258">
        <v>1481</v>
      </c>
      <c r="B1488" s="259" t="s">
        <v>17264</v>
      </c>
      <c r="C1488" s="263" t="s">
        <v>2462</v>
      </c>
      <c r="D1488" s="17" t="s">
        <v>4473</v>
      </c>
      <c r="E1488" s="261" t="s">
        <v>19677</v>
      </c>
      <c r="F1488" s="234" t="s">
        <v>19684</v>
      </c>
      <c r="G1488" s="262">
        <v>4</v>
      </c>
      <c r="H1488" s="17" t="s">
        <v>2987</v>
      </c>
      <c r="I1488" s="17" t="s">
        <v>822</v>
      </c>
      <c r="J1488" s="17" t="s">
        <v>827</v>
      </c>
      <c r="K1488" s="17" t="s">
        <v>829</v>
      </c>
      <c r="L1488" s="17" t="s">
        <v>17264</v>
      </c>
      <c r="M1488" s="17" t="s">
        <v>5190</v>
      </c>
      <c r="N1488" s="17" t="s">
        <v>5190</v>
      </c>
      <c r="O1488" s="236" t="s">
        <v>26520</v>
      </c>
      <c r="P1488" s="17">
        <v>0</v>
      </c>
      <c r="Q1488" s="17">
        <v>0</v>
      </c>
      <c r="R1488" s="17" t="e">
        <v>#REF!</v>
      </c>
    </row>
    <row r="1489" spans="1:18" x14ac:dyDescent="0.45">
      <c r="A1489" s="258">
        <v>1482</v>
      </c>
      <c r="B1489" s="259" t="s">
        <v>17265</v>
      </c>
      <c r="C1489" s="263" t="s">
        <v>2462</v>
      </c>
      <c r="D1489" s="17" t="s">
        <v>4474</v>
      </c>
      <c r="E1489" s="261" t="s">
        <v>19676</v>
      </c>
      <c r="F1489" s="234" t="s">
        <v>19677</v>
      </c>
      <c r="G1489" s="262">
        <v>5</v>
      </c>
      <c r="H1489" s="17" t="s">
        <v>2988</v>
      </c>
      <c r="I1489" s="17" t="s">
        <v>822</v>
      </c>
      <c r="J1489" s="17" t="s">
        <v>827</v>
      </c>
      <c r="K1489" s="17" t="s">
        <v>829</v>
      </c>
      <c r="L1489" s="17" t="s">
        <v>17264</v>
      </c>
      <c r="M1489" s="17" t="s">
        <v>17265</v>
      </c>
      <c r="N1489" s="17" t="s">
        <v>5191</v>
      </c>
      <c r="O1489" s="236" t="s">
        <v>5191</v>
      </c>
      <c r="P1489" s="17">
        <v>1</v>
      </c>
      <c r="Q1489" s="17">
        <v>1</v>
      </c>
      <c r="R1489" s="17" t="e">
        <v>#REF!</v>
      </c>
    </row>
    <row r="1490" spans="1:18" x14ac:dyDescent="0.45">
      <c r="A1490" s="258">
        <v>1483</v>
      </c>
      <c r="B1490" s="259" t="s">
        <v>831</v>
      </c>
      <c r="C1490" s="263" t="s">
        <v>2463</v>
      </c>
      <c r="D1490" s="17" t="s">
        <v>4475</v>
      </c>
      <c r="E1490" s="261" t="s">
        <v>19675</v>
      </c>
      <c r="F1490" s="234" t="s">
        <v>19685</v>
      </c>
      <c r="G1490" s="262">
        <v>3</v>
      </c>
      <c r="H1490" s="17" t="s">
        <v>2986</v>
      </c>
      <c r="I1490" s="17" t="s">
        <v>822</v>
      </c>
      <c r="J1490" s="17" t="s">
        <v>827</v>
      </c>
      <c r="K1490" s="17" t="s">
        <v>831</v>
      </c>
      <c r="L1490" s="17" t="s">
        <v>5190</v>
      </c>
      <c r="M1490" s="17" t="s">
        <v>5190</v>
      </c>
      <c r="N1490" s="17" t="s">
        <v>5190</v>
      </c>
      <c r="O1490" s="236" t="s">
        <v>26520</v>
      </c>
      <c r="P1490" s="17">
        <v>0</v>
      </c>
      <c r="Q1490" s="17">
        <v>0</v>
      </c>
      <c r="R1490" s="17" t="e">
        <v>#REF!</v>
      </c>
    </row>
    <row r="1491" spans="1:18" x14ac:dyDescent="0.45">
      <c r="A1491" s="258">
        <v>1484</v>
      </c>
      <c r="B1491" s="259" t="s">
        <v>17266</v>
      </c>
      <c r="C1491" s="263" t="s">
        <v>2464</v>
      </c>
      <c r="D1491" s="17" t="s">
        <v>4476</v>
      </c>
      <c r="E1491" s="261" t="s">
        <v>19674</v>
      </c>
      <c r="F1491" s="234" t="s">
        <v>19675</v>
      </c>
      <c r="G1491" s="262">
        <v>4</v>
      </c>
      <c r="H1491" s="17" t="s">
        <v>2987</v>
      </c>
      <c r="I1491" s="17" t="s">
        <v>822</v>
      </c>
      <c r="J1491" s="17" t="s">
        <v>827</v>
      </c>
      <c r="K1491" s="17" t="s">
        <v>831</v>
      </c>
      <c r="L1491" s="17" t="s">
        <v>17266</v>
      </c>
      <c r="M1491" s="17" t="s">
        <v>5190</v>
      </c>
      <c r="N1491" s="17" t="s">
        <v>5190</v>
      </c>
      <c r="O1491" s="236" t="s">
        <v>26520</v>
      </c>
      <c r="P1491" s="17">
        <v>0</v>
      </c>
      <c r="Q1491" s="17">
        <v>0</v>
      </c>
      <c r="R1491" s="17" t="e">
        <v>#REF!</v>
      </c>
    </row>
    <row r="1492" spans="1:18" x14ac:dyDescent="0.45">
      <c r="A1492" s="258">
        <v>1485</v>
      </c>
      <c r="B1492" s="259" t="s">
        <v>17267</v>
      </c>
      <c r="C1492" s="263" t="s">
        <v>2464</v>
      </c>
      <c r="D1492" s="17" t="s">
        <v>4477</v>
      </c>
      <c r="E1492" s="261" t="s">
        <v>19673</v>
      </c>
      <c r="F1492" s="234" t="s">
        <v>19674</v>
      </c>
      <c r="G1492" s="262">
        <v>5</v>
      </c>
      <c r="H1492" s="17" t="s">
        <v>2988</v>
      </c>
      <c r="I1492" s="17" t="s">
        <v>822</v>
      </c>
      <c r="J1492" s="17" t="s">
        <v>827</v>
      </c>
      <c r="K1492" s="17" t="s">
        <v>831</v>
      </c>
      <c r="L1492" s="17" t="s">
        <v>17266</v>
      </c>
      <c r="M1492" s="17" t="s">
        <v>17267</v>
      </c>
      <c r="N1492" s="17" t="s">
        <v>5191</v>
      </c>
      <c r="O1492" s="236" t="s">
        <v>5191</v>
      </c>
      <c r="P1492" s="17">
        <v>1</v>
      </c>
      <c r="Q1492" s="17">
        <v>1</v>
      </c>
      <c r="R1492" s="17" t="e">
        <v>#REF!</v>
      </c>
    </row>
    <row r="1493" spans="1:18" x14ac:dyDescent="0.45">
      <c r="A1493" s="258">
        <v>1486</v>
      </c>
      <c r="B1493" s="259" t="s">
        <v>17268</v>
      </c>
      <c r="C1493" s="263" t="s">
        <v>2465</v>
      </c>
      <c r="D1493" s="17" t="s">
        <v>4478</v>
      </c>
      <c r="E1493" s="261" t="s">
        <v>19672</v>
      </c>
      <c r="F1493" s="234" t="s">
        <v>19675</v>
      </c>
      <c r="G1493" s="262">
        <v>4</v>
      </c>
      <c r="H1493" s="17" t="s">
        <v>2987</v>
      </c>
      <c r="I1493" s="17" t="s">
        <v>822</v>
      </c>
      <c r="J1493" s="17" t="s">
        <v>827</v>
      </c>
      <c r="K1493" s="17" t="s">
        <v>831</v>
      </c>
      <c r="L1493" s="17" t="s">
        <v>17268</v>
      </c>
      <c r="M1493" s="17" t="s">
        <v>5190</v>
      </c>
      <c r="N1493" s="17" t="s">
        <v>5190</v>
      </c>
      <c r="O1493" s="236" t="s">
        <v>26520</v>
      </c>
      <c r="P1493" s="17">
        <v>0</v>
      </c>
      <c r="Q1493" s="17">
        <v>0</v>
      </c>
      <c r="R1493" s="17" t="e">
        <v>#REF!</v>
      </c>
    </row>
    <row r="1494" spans="1:18" x14ac:dyDescent="0.45">
      <c r="A1494" s="258">
        <v>1487</v>
      </c>
      <c r="B1494" s="259" t="s">
        <v>17269</v>
      </c>
      <c r="C1494" s="263" t="s">
        <v>2465</v>
      </c>
      <c r="D1494" s="17" t="s">
        <v>4479</v>
      </c>
      <c r="E1494" s="261" t="s">
        <v>19671</v>
      </c>
      <c r="F1494" s="234" t="s">
        <v>19672</v>
      </c>
      <c r="G1494" s="262">
        <v>5</v>
      </c>
      <c r="H1494" s="17" t="s">
        <v>2988</v>
      </c>
      <c r="I1494" s="17" t="s">
        <v>822</v>
      </c>
      <c r="J1494" s="17" t="s">
        <v>827</v>
      </c>
      <c r="K1494" s="17" t="s">
        <v>831</v>
      </c>
      <c r="L1494" s="17" t="s">
        <v>17268</v>
      </c>
      <c r="M1494" s="17" t="s">
        <v>17269</v>
      </c>
      <c r="N1494" s="17" t="s">
        <v>5191</v>
      </c>
      <c r="O1494" s="236" t="s">
        <v>5191</v>
      </c>
      <c r="P1494" s="17">
        <v>2</v>
      </c>
      <c r="Q1494" s="17">
        <v>2</v>
      </c>
      <c r="R1494" s="17" t="e">
        <v>#REF!</v>
      </c>
    </row>
    <row r="1495" spans="1:18" x14ac:dyDescent="0.45">
      <c r="A1495" s="258">
        <v>1488</v>
      </c>
      <c r="B1495" s="259" t="s">
        <v>17270</v>
      </c>
      <c r="C1495" s="263" t="s">
        <v>2466</v>
      </c>
      <c r="D1495" s="17" t="s">
        <v>4480</v>
      </c>
      <c r="E1495" s="261" t="s">
        <v>19670</v>
      </c>
      <c r="F1495" s="234" t="s">
        <v>19675</v>
      </c>
      <c r="G1495" s="262">
        <v>4</v>
      </c>
      <c r="H1495" s="17" t="s">
        <v>2987</v>
      </c>
      <c r="I1495" s="17" t="s">
        <v>822</v>
      </c>
      <c r="J1495" s="17" t="s">
        <v>827</v>
      </c>
      <c r="K1495" s="17" t="s">
        <v>831</v>
      </c>
      <c r="L1495" s="17" t="s">
        <v>17270</v>
      </c>
      <c r="M1495" s="17" t="s">
        <v>5190</v>
      </c>
      <c r="N1495" s="17" t="s">
        <v>5190</v>
      </c>
      <c r="O1495" s="236" t="s">
        <v>26520</v>
      </c>
      <c r="P1495" s="17">
        <v>0</v>
      </c>
      <c r="Q1495" s="17">
        <v>0</v>
      </c>
      <c r="R1495" s="17" t="e">
        <v>#REF!</v>
      </c>
    </row>
    <row r="1496" spans="1:18" x14ac:dyDescent="0.45">
      <c r="A1496" s="258">
        <v>1489</v>
      </c>
      <c r="B1496" s="259" t="s">
        <v>17271</v>
      </c>
      <c r="C1496" s="263" t="s">
        <v>2467</v>
      </c>
      <c r="D1496" s="17" t="s">
        <v>4481</v>
      </c>
      <c r="E1496" s="261" t="s">
        <v>19669</v>
      </c>
      <c r="F1496" s="234" t="s">
        <v>19670</v>
      </c>
      <c r="G1496" s="262">
        <v>5</v>
      </c>
      <c r="H1496" s="17" t="s">
        <v>2988</v>
      </c>
      <c r="I1496" s="17" t="s">
        <v>822</v>
      </c>
      <c r="J1496" s="17" t="s">
        <v>827</v>
      </c>
      <c r="K1496" s="17" t="s">
        <v>831</v>
      </c>
      <c r="L1496" s="17" t="s">
        <v>17270</v>
      </c>
      <c r="M1496" s="17" t="s">
        <v>17271</v>
      </c>
      <c r="N1496" s="17" t="s">
        <v>5190</v>
      </c>
      <c r="O1496" s="236" t="s">
        <v>5191</v>
      </c>
      <c r="P1496" s="17">
        <v>1</v>
      </c>
      <c r="Q1496" s="17">
        <v>1</v>
      </c>
      <c r="R1496" s="17" t="e">
        <v>#REF!</v>
      </c>
    </row>
    <row r="1497" spans="1:18" x14ac:dyDescent="0.45">
      <c r="A1497" s="258">
        <v>1490</v>
      </c>
      <c r="B1497" s="259" t="s">
        <v>17272</v>
      </c>
      <c r="C1497" s="263" t="s">
        <v>2468</v>
      </c>
      <c r="D1497" s="17" t="s">
        <v>4482</v>
      </c>
      <c r="E1497" s="261" t="s">
        <v>19668</v>
      </c>
      <c r="F1497" s="234" t="s">
        <v>19670</v>
      </c>
      <c r="G1497" s="262">
        <v>5</v>
      </c>
      <c r="H1497" s="17" t="s">
        <v>2988</v>
      </c>
      <c r="I1497" s="17" t="s">
        <v>822</v>
      </c>
      <c r="J1497" s="17" t="s">
        <v>827</v>
      </c>
      <c r="K1497" s="17" t="s">
        <v>831</v>
      </c>
      <c r="L1497" s="17" t="s">
        <v>17270</v>
      </c>
      <c r="M1497" s="17" t="s">
        <v>17272</v>
      </c>
      <c r="N1497" s="17" t="s">
        <v>5190</v>
      </c>
      <c r="O1497" s="236" t="s">
        <v>5191</v>
      </c>
      <c r="P1497" s="17">
        <v>1</v>
      </c>
      <c r="Q1497" s="17">
        <v>1</v>
      </c>
      <c r="R1497" s="17" t="e">
        <v>#REF!</v>
      </c>
    </row>
    <row r="1498" spans="1:18" x14ac:dyDescent="0.45">
      <c r="A1498" s="258">
        <v>1491</v>
      </c>
      <c r="B1498" s="259" t="s">
        <v>17273</v>
      </c>
      <c r="C1498" s="263" t="s">
        <v>2469</v>
      </c>
      <c r="D1498" s="17" t="s">
        <v>4483</v>
      </c>
      <c r="E1498" s="261" t="s">
        <v>19667</v>
      </c>
      <c r="F1498" s="234" t="s">
        <v>19670</v>
      </c>
      <c r="G1498" s="262">
        <v>5</v>
      </c>
      <c r="H1498" s="17" t="s">
        <v>2988</v>
      </c>
      <c r="I1498" s="17" t="s">
        <v>822</v>
      </c>
      <c r="J1498" s="17" t="s">
        <v>827</v>
      </c>
      <c r="K1498" s="17" t="s">
        <v>831</v>
      </c>
      <c r="L1498" s="17" t="s">
        <v>17270</v>
      </c>
      <c r="M1498" s="17" t="s">
        <v>17273</v>
      </c>
      <c r="N1498" s="17" t="s">
        <v>5190</v>
      </c>
      <c r="O1498" s="236" t="s">
        <v>5191</v>
      </c>
      <c r="P1498" s="17">
        <v>1</v>
      </c>
      <c r="Q1498" s="17">
        <v>1</v>
      </c>
      <c r="R1498" s="17" t="e">
        <v>#REF!</v>
      </c>
    </row>
    <row r="1499" spans="1:18" x14ac:dyDescent="0.45">
      <c r="A1499" s="258">
        <v>1492</v>
      </c>
      <c r="B1499" s="259" t="s">
        <v>17274</v>
      </c>
      <c r="C1499" s="263" t="s">
        <v>2470</v>
      </c>
      <c r="D1499" s="17" t="s">
        <v>4484</v>
      </c>
      <c r="E1499" s="261" t="s">
        <v>19666</v>
      </c>
      <c r="F1499" s="234" t="s">
        <v>19670</v>
      </c>
      <c r="G1499" s="262">
        <v>5</v>
      </c>
      <c r="H1499" s="17" t="s">
        <v>2988</v>
      </c>
      <c r="I1499" s="17" t="s">
        <v>822</v>
      </c>
      <c r="J1499" s="17" t="s">
        <v>827</v>
      </c>
      <c r="K1499" s="17" t="s">
        <v>831</v>
      </c>
      <c r="L1499" s="17" t="s">
        <v>17270</v>
      </c>
      <c r="M1499" s="17" t="s">
        <v>17274</v>
      </c>
      <c r="N1499" s="17" t="s">
        <v>5190</v>
      </c>
      <c r="O1499" s="236" t="s">
        <v>5191</v>
      </c>
      <c r="P1499" s="17">
        <v>1</v>
      </c>
      <c r="Q1499" s="17">
        <v>1</v>
      </c>
      <c r="R1499" s="17" t="e">
        <v>#REF!</v>
      </c>
    </row>
    <row r="1500" spans="1:18" x14ac:dyDescent="0.45">
      <c r="A1500" s="258">
        <v>1493</v>
      </c>
      <c r="B1500" s="259" t="s">
        <v>17275</v>
      </c>
      <c r="C1500" s="263" t="s">
        <v>2471</v>
      </c>
      <c r="D1500" s="17" t="s">
        <v>4485</v>
      </c>
      <c r="E1500" s="261" t="s">
        <v>19665</v>
      </c>
      <c r="F1500" s="234" t="s">
        <v>19670</v>
      </c>
      <c r="G1500" s="262">
        <v>5</v>
      </c>
      <c r="H1500" s="17" t="s">
        <v>2988</v>
      </c>
      <c r="I1500" s="17" t="s">
        <v>822</v>
      </c>
      <c r="J1500" s="17" t="s">
        <v>827</v>
      </c>
      <c r="K1500" s="17" t="s">
        <v>831</v>
      </c>
      <c r="L1500" s="17" t="s">
        <v>17270</v>
      </c>
      <c r="M1500" s="17" t="s">
        <v>17275</v>
      </c>
      <c r="N1500" s="17" t="s">
        <v>5190</v>
      </c>
      <c r="O1500" s="236" t="s">
        <v>5191</v>
      </c>
      <c r="P1500" s="17">
        <v>3</v>
      </c>
      <c r="Q1500" s="17">
        <v>3</v>
      </c>
      <c r="R1500" s="17" t="e">
        <v>#REF!</v>
      </c>
    </row>
    <row r="1501" spans="1:18" x14ac:dyDescent="0.45">
      <c r="A1501" s="258">
        <v>1494</v>
      </c>
      <c r="B1501" s="259" t="s">
        <v>833</v>
      </c>
      <c r="C1501" s="263" t="s">
        <v>2472</v>
      </c>
      <c r="D1501" s="17" t="s">
        <v>4486</v>
      </c>
      <c r="E1501" s="261" t="s">
        <v>19664</v>
      </c>
      <c r="F1501" s="234" t="s">
        <v>19685</v>
      </c>
      <c r="G1501" s="262">
        <v>3</v>
      </c>
      <c r="H1501" s="17" t="s">
        <v>2986</v>
      </c>
      <c r="I1501" s="17" t="s">
        <v>822</v>
      </c>
      <c r="J1501" s="17" t="s">
        <v>827</v>
      </c>
      <c r="K1501" s="17" t="s">
        <v>833</v>
      </c>
      <c r="L1501" s="17" t="s">
        <v>5190</v>
      </c>
      <c r="M1501" s="17" t="s">
        <v>5190</v>
      </c>
      <c r="N1501" s="17" t="s">
        <v>5190</v>
      </c>
      <c r="O1501" s="236" t="s">
        <v>26520</v>
      </c>
      <c r="P1501" s="17">
        <v>0</v>
      </c>
      <c r="Q1501" s="17">
        <v>0</v>
      </c>
      <c r="R1501" s="17" t="e">
        <v>#REF!</v>
      </c>
    </row>
    <row r="1502" spans="1:18" x14ac:dyDescent="0.45">
      <c r="A1502" s="258">
        <v>1495</v>
      </c>
      <c r="B1502" s="259" t="s">
        <v>17276</v>
      </c>
      <c r="C1502" s="263" t="s">
        <v>2473</v>
      </c>
      <c r="D1502" s="17" t="s">
        <v>4487</v>
      </c>
      <c r="E1502" s="261" t="s">
        <v>19663</v>
      </c>
      <c r="F1502" s="234" t="s">
        <v>19664</v>
      </c>
      <c r="G1502" s="262">
        <v>4</v>
      </c>
      <c r="H1502" s="17" t="s">
        <v>2987</v>
      </c>
      <c r="I1502" s="17" t="s">
        <v>822</v>
      </c>
      <c r="J1502" s="17" t="s">
        <v>827</v>
      </c>
      <c r="K1502" s="17" t="s">
        <v>833</v>
      </c>
      <c r="L1502" s="17" t="s">
        <v>17276</v>
      </c>
      <c r="M1502" s="17" t="s">
        <v>5190</v>
      </c>
      <c r="N1502" s="17" t="s">
        <v>5190</v>
      </c>
      <c r="O1502" s="236" t="s">
        <v>26520</v>
      </c>
      <c r="P1502" s="17">
        <v>0</v>
      </c>
      <c r="Q1502" s="17">
        <v>0</v>
      </c>
      <c r="R1502" s="17" t="e">
        <v>#REF!</v>
      </c>
    </row>
    <row r="1503" spans="1:18" x14ac:dyDescent="0.45">
      <c r="A1503" s="258">
        <v>1496</v>
      </c>
      <c r="B1503" s="259" t="s">
        <v>17277</v>
      </c>
      <c r="C1503" s="263" t="s">
        <v>2473</v>
      </c>
      <c r="D1503" s="17" t="s">
        <v>4488</v>
      </c>
      <c r="E1503" s="261" t="s">
        <v>19662</v>
      </c>
      <c r="F1503" s="234" t="s">
        <v>19663</v>
      </c>
      <c r="G1503" s="262">
        <v>5</v>
      </c>
      <c r="H1503" s="17" t="s">
        <v>2988</v>
      </c>
      <c r="I1503" s="17" t="s">
        <v>822</v>
      </c>
      <c r="J1503" s="17" t="s">
        <v>827</v>
      </c>
      <c r="K1503" s="17" t="s">
        <v>833</v>
      </c>
      <c r="L1503" s="17" t="s">
        <v>17276</v>
      </c>
      <c r="M1503" s="17" t="s">
        <v>17277</v>
      </c>
      <c r="N1503" s="17" t="s">
        <v>5191</v>
      </c>
      <c r="O1503" s="236" t="s">
        <v>5191</v>
      </c>
      <c r="P1503" s="17">
        <v>1</v>
      </c>
      <c r="Q1503" s="17">
        <v>1</v>
      </c>
      <c r="R1503" s="17" t="e">
        <v>#REF!</v>
      </c>
    </row>
    <row r="1504" spans="1:18" x14ac:dyDescent="0.45">
      <c r="A1504" s="258">
        <v>1497</v>
      </c>
      <c r="B1504" s="259" t="s">
        <v>17278</v>
      </c>
      <c r="C1504" s="263" t="s">
        <v>2474</v>
      </c>
      <c r="D1504" s="17" t="s">
        <v>4489</v>
      </c>
      <c r="E1504" s="261" t="s">
        <v>19661</v>
      </c>
      <c r="F1504" s="234" t="s">
        <v>19664</v>
      </c>
      <c r="G1504" s="262">
        <v>4</v>
      </c>
      <c r="H1504" s="17" t="s">
        <v>2987</v>
      </c>
      <c r="I1504" s="17" t="s">
        <v>822</v>
      </c>
      <c r="J1504" s="17" t="s">
        <v>827</v>
      </c>
      <c r="K1504" s="17" t="s">
        <v>833</v>
      </c>
      <c r="L1504" s="17" t="s">
        <v>17278</v>
      </c>
      <c r="M1504" s="17" t="s">
        <v>5190</v>
      </c>
      <c r="N1504" s="17" t="s">
        <v>5190</v>
      </c>
      <c r="O1504" s="236" t="s">
        <v>26520</v>
      </c>
      <c r="P1504" s="17">
        <v>0</v>
      </c>
      <c r="Q1504" s="17">
        <v>0</v>
      </c>
      <c r="R1504" s="17" t="e">
        <v>#REF!</v>
      </c>
    </row>
    <row r="1505" spans="1:18" x14ac:dyDescent="0.45">
      <c r="A1505" s="258">
        <v>1498</v>
      </c>
      <c r="B1505" s="259" t="s">
        <v>17279</v>
      </c>
      <c r="C1505" s="263" t="s">
        <v>2474</v>
      </c>
      <c r="D1505" s="17" t="s">
        <v>4490</v>
      </c>
      <c r="E1505" s="261" t="s">
        <v>19660</v>
      </c>
      <c r="F1505" s="234" t="s">
        <v>19661</v>
      </c>
      <c r="G1505" s="262">
        <v>5</v>
      </c>
      <c r="H1505" s="17" t="s">
        <v>2988</v>
      </c>
      <c r="I1505" s="17" t="s">
        <v>822</v>
      </c>
      <c r="J1505" s="17" t="s">
        <v>827</v>
      </c>
      <c r="K1505" s="17" t="s">
        <v>833</v>
      </c>
      <c r="L1505" s="17" t="s">
        <v>17278</v>
      </c>
      <c r="M1505" s="17" t="s">
        <v>17279</v>
      </c>
      <c r="N1505" s="17" t="s">
        <v>5191</v>
      </c>
      <c r="O1505" s="236" t="s">
        <v>5191</v>
      </c>
      <c r="P1505" s="17">
        <v>1</v>
      </c>
      <c r="Q1505" s="17">
        <v>1</v>
      </c>
      <c r="R1505" s="17" t="e">
        <v>#REF!</v>
      </c>
    </row>
    <row r="1506" spans="1:18" x14ac:dyDescent="0.45">
      <c r="A1506" s="258">
        <v>1499</v>
      </c>
      <c r="B1506" s="259" t="s">
        <v>17280</v>
      </c>
      <c r="C1506" s="263" t="s">
        <v>2475</v>
      </c>
      <c r="D1506" s="17" t="s">
        <v>4491</v>
      </c>
      <c r="E1506" s="261" t="s">
        <v>19659</v>
      </c>
      <c r="F1506" s="234" t="s">
        <v>19664</v>
      </c>
      <c r="G1506" s="262">
        <v>4</v>
      </c>
      <c r="H1506" s="17" t="s">
        <v>2987</v>
      </c>
      <c r="I1506" s="17" t="s">
        <v>822</v>
      </c>
      <c r="J1506" s="17" t="s">
        <v>827</v>
      </c>
      <c r="K1506" s="17" t="s">
        <v>833</v>
      </c>
      <c r="L1506" s="17" t="s">
        <v>17280</v>
      </c>
      <c r="M1506" s="17" t="s">
        <v>5190</v>
      </c>
      <c r="N1506" s="17" t="s">
        <v>5190</v>
      </c>
      <c r="O1506" s="236" t="s">
        <v>26520</v>
      </c>
      <c r="P1506" s="17">
        <v>0</v>
      </c>
      <c r="Q1506" s="17">
        <v>0</v>
      </c>
      <c r="R1506" s="17" t="e">
        <v>#REF!</v>
      </c>
    </row>
    <row r="1507" spans="1:18" x14ac:dyDescent="0.45">
      <c r="A1507" s="258">
        <v>1500</v>
      </c>
      <c r="B1507" s="259" t="s">
        <v>17281</v>
      </c>
      <c r="C1507" s="263" t="s">
        <v>2475</v>
      </c>
      <c r="D1507" s="17" t="s">
        <v>4492</v>
      </c>
      <c r="E1507" s="261" t="s">
        <v>19658</v>
      </c>
      <c r="F1507" s="234" t="s">
        <v>19659</v>
      </c>
      <c r="G1507" s="262">
        <v>5</v>
      </c>
      <c r="H1507" s="17" t="s">
        <v>2988</v>
      </c>
      <c r="I1507" s="17" t="s">
        <v>822</v>
      </c>
      <c r="J1507" s="17" t="s">
        <v>827</v>
      </c>
      <c r="K1507" s="17" t="s">
        <v>833</v>
      </c>
      <c r="L1507" s="17" t="s">
        <v>17280</v>
      </c>
      <c r="M1507" s="17" t="s">
        <v>17281</v>
      </c>
      <c r="N1507" s="17" t="s">
        <v>5191</v>
      </c>
      <c r="O1507" s="236" t="s">
        <v>5191</v>
      </c>
      <c r="P1507" s="17">
        <v>1</v>
      </c>
      <c r="Q1507" s="17">
        <v>1</v>
      </c>
      <c r="R1507" s="17" t="e">
        <v>#REF!</v>
      </c>
    </row>
    <row r="1508" spans="1:18" ht="25.5" x14ac:dyDescent="0.45">
      <c r="A1508" s="258">
        <v>1501</v>
      </c>
      <c r="B1508" s="259" t="s">
        <v>17282</v>
      </c>
      <c r="C1508" s="263" t="s">
        <v>2476</v>
      </c>
      <c r="D1508" s="17" t="s">
        <v>4493</v>
      </c>
      <c r="E1508" s="261" t="s">
        <v>19657</v>
      </c>
      <c r="F1508" s="234" t="s">
        <v>19690</v>
      </c>
      <c r="G1508" s="262">
        <v>2</v>
      </c>
      <c r="H1508" s="17" t="s">
        <v>2985</v>
      </c>
      <c r="I1508" s="17" t="s">
        <v>822</v>
      </c>
      <c r="J1508" s="17" t="s">
        <v>17282</v>
      </c>
      <c r="K1508" s="17" t="s">
        <v>5190</v>
      </c>
      <c r="L1508" s="17" t="s">
        <v>5190</v>
      </c>
      <c r="M1508" s="17" t="s">
        <v>5190</v>
      </c>
      <c r="N1508" s="17" t="s">
        <v>5190</v>
      </c>
      <c r="O1508" s="236" t="s">
        <v>26520</v>
      </c>
      <c r="P1508" s="17">
        <v>0</v>
      </c>
      <c r="Q1508" s="17">
        <v>0</v>
      </c>
      <c r="R1508" s="17" t="e">
        <v>#REF!</v>
      </c>
    </row>
    <row r="1509" spans="1:18" x14ac:dyDescent="0.45">
      <c r="A1509" s="258">
        <v>1502</v>
      </c>
      <c r="B1509" s="259" t="s">
        <v>17283</v>
      </c>
      <c r="C1509" s="263" t="s">
        <v>2477</v>
      </c>
      <c r="D1509" s="17" t="s">
        <v>4494</v>
      </c>
      <c r="E1509" s="261" t="s">
        <v>19656</v>
      </c>
      <c r="F1509" s="234" t="s">
        <v>19657</v>
      </c>
      <c r="G1509" s="262">
        <v>3</v>
      </c>
      <c r="H1509" s="17" t="s">
        <v>2986</v>
      </c>
      <c r="I1509" s="17" t="s">
        <v>822</v>
      </c>
      <c r="J1509" s="17" t="s">
        <v>17282</v>
      </c>
      <c r="K1509" s="17" t="s">
        <v>17283</v>
      </c>
      <c r="L1509" s="17" t="s">
        <v>5190</v>
      </c>
      <c r="M1509" s="17" t="s">
        <v>5190</v>
      </c>
      <c r="N1509" s="17" t="s">
        <v>5190</v>
      </c>
      <c r="O1509" s="236" t="s">
        <v>26520</v>
      </c>
      <c r="P1509" s="17">
        <v>0</v>
      </c>
      <c r="Q1509" s="17">
        <v>0</v>
      </c>
      <c r="R1509" s="17" t="e">
        <v>#REF!</v>
      </c>
    </row>
    <row r="1510" spans="1:18" x14ac:dyDescent="0.45">
      <c r="A1510" s="258">
        <v>1503</v>
      </c>
      <c r="B1510" s="259" t="s">
        <v>17284</v>
      </c>
      <c r="C1510" s="263" t="s">
        <v>2478</v>
      </c>
      <c r="D1510" s="17" t="s">
        <v>4495</v>
      </c>
      <c r="E1510" s="261" t="s">
        <v>19655</v>
      </c>
      <c r="F1510" s="234" t="s">
        <v>19656</v>
      </c>
      <c r="G1510" s="262">
        <v>4</v>
      </c>
      <c r="H1510" s="17" t="s">
        <v>2987</v>
      </c>
      <c r="I1510" s="17" t="s">
        <v>822</v>
      </c>
      <c r="J1510" s="17" t="s">
        <v>17282</v>
      </c>
      <c r="K1510" s="17" t="s">
        <v>17283</v>
      </c>
      <c r="L1510" s="17" t="s">
        <v>17284</v>
      </c>
      <c r="M1510" s="17" t="s">
        <v>5190</v>
      </c>
      <c r="N1510" s="17" t="s">
        <v>5190</v>
      </c>
      <c r="O1510" s="236" t="s">
        <v>26520</v>
      </c>
      <c r="P1510" s="17">
        <v>0</v>
      </c>
      <c r="Q1510" s="17">
        <v>0</v>
      </c>
      <c r="R1510" s="17" t="e">
        <v>#REF!</v>
      </c>
    </row>
    <row r="1511" spans="1:18" x14ac:dyDescent="0.45">
      <c r="A1511" s="258">
        <v>1504</v>
      </c>
      <c r="B1511" s="259" t="s">
        <v>17285</v>
      </c>
      <c r="C1511" s="263" t="s">
        <v>2478</v>
      </c>
      <c r="D1511" s="17" t="s">
        <v>4496</v>
      </c>
      <c r="E1511" s="261" t="s">
        <v>19654</v>
      </c>
      <c r="F1511" s="234" t="s">
        <v>19655</v>
      </c>
      <c r="G1511" s="262">
        <v>5</v>
      </c>
      <c r="H1511" s="17" t="s">
        <v>2988</v>
      </c>
      <c r="I1511" s="17" t="s">
        <v>822</v>
      </c>
      <c r="J1511" s="17" t="s">
        <v>17282</v>
      </c>
      <c r="K1511" s="17" t="s">
        <v>17283</v>
      </c>
      <c r="L1511" s="17" t="s">
        <v>17284</v>
      </c>
      <c r="M1511" s="17" t="s">
        <v>17285</v>
      </c>
      <c r="N1511" s="17" t="s">
        <v>5191</v>
      </c>
      <c r="O1511" s="236" t="s">
        <v>5191</v>
      </c>
      <c r="P1511" s="17">
        <v>1</v>
      </c>
      <c r="Q1511" s="17">
        <v>1</v>
      </c>
      <c r="R1511" s="17" t="e">
        <v>#REF!</v>
      </c>
    </row>
    <row r="1512" spans="1:18" x14ac:dyDescent="0.45">
      <c r="A1512" s="258">
        <v>1505</v>
      </c>
      <c r="B1512" s="259" t="s">
        <v>17286</v>
      </c>
      <c r="C1512" s="263" t="s">
        <v>2479</v>
      </c>
      <c r="D1512" s="17" t="s">
        <v>4497</v>
      </c>
      <c r="E1512" s="261" t="s">
        <v>19653</v>
      </c>
      <c r="F1512" s="234" t="s">
        <v>19656</v>
      </c>
      <c r="G1512" s="262">
        <v>4</v>
      </c>
      <c r="H1512" s="17" t="s">
        <v>2987</v>
      </c>
      <c r="I1512" s="17" t="s">
        <v>822</v>
      </c>
      <c r="J1512" s="17" t="s">
        <v>17282</v>
      </c>
      <c r="K1512" s="17" t="s">
        <v>17283</v>
      </c>
      <c r="L1512" s="17" t="s">
        <v>17286</v>
      </c>
      <c r="M1512" s="17" t="s">
        <v>5190</v>
      </c>
      <c r="N1512" s="17" t="s">
        <v>5190</v>
      </c>
      <c r="O1512" s="236" t="s">
        <v>26520</v>
      </c>
      <c r="P1512" s="17">
        <v>0</v>
      </c>
      <c r="Q1512" s="17">
        <v>0</v>
      </c>
      <c r="R1512" s="17" t="e">
        <v>#REF!</v>
      </c>
    </row>
    <row r="1513" spans="1:18" x14ac:dyDescent="0.45">
      <c r="A1513" s="258">
        <v>1506</v>
      </c>
      <c r="B1513" s="259" t="s">
        <v>17287</v>
      </c>
      <c r="C1513" s="263" t="s">
        <v>2479</v>
      </c>
      <c r="D1513" s="17" t="s">
        <v>4498</v>
      </c>
      <c r="E1513" s="261" t="s">
        <v>19652</v>
      </c>
      <c r="F1513" s="234" t="s">
        <v>19653</v>
      </c>
      <c r="G1513" s="262">
        <v>5</v>
      </c>
      <c r="H1513" s="17" t="s">
        <v>2988</v>
      </c>
      <c r="I1513" s="17" t="s">
        <v>822</v>
      </c>
      <c r="J1513" s="17" t="s">
        <v>17282</v>
      </c>
      <c r="K1513" s="17" t="s">
        <v>17283</v>
      </c>
      <c r="L1513" s="17" t="s">
        <v>17286</v>
      </c>
      <c r="M1513" s="17" t="s">
        <v>17287</v>
      </c>
      <c r="N1513" s="17" t="s">
        <v>5191</v>
      </c>
      <c r="O1513" s="236" t="s">
        <v>5191</v>
      </c>
      <c r="P1513" s="17">
        <v>1</v>
      </c>
      <c r="Q1513" s="17">
        <v>1</v>
      </c>
      <c r="R1513" s="17" t="e">
        <v>#REF!</v>
      </c>
    </row>
    <row r="1514" spans="1:18" x14ac:dyDescent="0.45">
      <c r="A1514" s="258">
        <v>1507</v>
      </c>
      <c r="B1514" s="259" t="s">
        <v>17288</v>
      </c>
      <c r="C1514" s="263" t="s">
        <v>2480</v>
      </c>
      <c r="D1514" s="17" t="s">
        <v>4499</v>
      </c>
      <c r="E1514" s="261" t="s">
        <v>19651</v>
      </c>
      <c r="F1514" s="234" t="s">
        <v>19656</v>
      </c>
      <c r="G1514" s="262">
        <v>4</v>
      </c>
      <c r="H1514" s="17" t="s">
        <v>2987</v>
      </c>
      <c r="I1514" s="17" t="s">
        <v>822</v>
      </c>
      <c r="J1514" s="17" t="s">
        <v>17282</v>
      </c>
      <c r="K1514" s="17" t="s">
        <v>17283</v>
      </c>
      <c r="L1514" s="17" t="s">
        <v>17288</v>
      </c>
      <c r="M1514" s="17" t="s">
        <v>5190</v>
      </c>
      <c r="N1514" s="17" t="s">
        <v>5190</v>
      </c>
      <c r="O1514" s="236" t="s">
        <v>26520</v>
      </c>
      <c r="P1514" s="17">
        <v>0</v>
      </c>
      <c r="Q1514" s="17">
        <v>0</v>
      </c>
      <c r="R1514" s="17" t="e">
        <v>#REF!</v>
      </c>
    </row>
    <row r="1515" spans="1:18" x14ac:dyDescent="0.45">
      <c r="A1515" s="258">
        <v>1508</v>
      </c>
      <c r="B1515" s="259" t="s">
        <v>17289</v>
      </c>
      <c r="C1515" s="263" t="s">
        <v>2480</v>
      </c>
      <c r="D1515" s="17" t="s">
        <v>4500</v>
      </c>
      <c r="E1515" s="261" t="s">
        <v>19650</v>
      </c>
      <c r="F1515" s="234" t="s">
        <v>19651</v>
      </c>
      <c r="G1515" s="262">
        <v>5</v>
      </c>
      <c r="H1515" s="17" t="s">
        <v>2988</v>
      </c>
      <c r="I1515" s="17" t="s">
        <v>822</v>
      </c>
      <c r="J1515" s="17" t="s">
        <v>17282</v>
      </c>
      <c r="K1515" s="17" t="s">
        <v>17283</v>
      </c>
      <c r="L1515" s="17" t="s">
        <v>17288</v>
      </c>
      <c r="M1515" s="17" t="s">
        <v>17289</v>
      </c>
      <c r="N1515" s="17" t="s">
        <v>5191</v>
      </c>
      <c r="O1515" s="236" t="s">
        <v>5191</v>
      </c>
      <c r="P1515" s="17">
        <v>2</v>
      </c>
      <c r="Q1515" s="17">
        <v>2</v>
      </c>
      <c r="R1515" s="17" t="e">
        <v>#REF!</v>
      </c>
    </row>
    <row r="1516" spans="1:18" x14ac:dyDescent="0.45">
      <c r="A1516" s="258">
        <v>1509</v>
      </c>
      <c r="B1516" s="259" t="s">
        <v>17290</v>
      </c>
      <c r="C1516" s="263" t="s">
        <v>2481</v>
      </c>
      <c r="D1516" s="17" t="s">
        <v>4501</v>
      </c>
      <c r="E1516" s="261" t="s">
        <v>19649</v>
      </c>
      <c r="F1516" s="234" t="s">
        <v>19656</v>
      </c>
      <c r="G1516" s="262">
        <v>4</v>
      </c>
      <c r="H1516" s="17" t="s">
        <v>2987</v>
      </c>
      <c r="I1516" s="17" t="s">
        <v>822</v>
      </c>
      <c r="J1516" s="17" t="s">
        <v>17282</v>
      </c>
      <c r="K1516" s="17" t="s">
        <v>17283</v>
      </c>
      <c r="L1516" s="17" t="s">
        <v>17290</v>
      </c>
      <c r="M1516" s="17" t="s">
        <v>5190</v>
      </c>
      <c r="N1516" s="17" t="s">
        <v>5190</v>
      </c>
      <c r="O1516" s="236" t="s">
        <v>26520</v>
      </c>
      <c r="P1516" s="17">
        <v>0</v>
      </c>
      <c r="Q1516" s="17">
        <v>0</v>
      </c>
      <c r="R1516" s="17" t="e">
        <v>#REF!</v>
      </c>
    </row>
    <row r="1517" spans="1:18" x14ac:dyDescent="0.45">
      <c r="A1517" s="258">
        <v>1510</v>
      </c>
      <c r="B1517" s="259" t="s">
        <v>17291</v>
      </c>
      <c r="C1517" s="263" t="s">
        <v>2481</v>
      </c>
      <c r="D1517" s="17" t="s">
        <v>4502</v>
      </c>
      <c r="E1517" s="261" t="s">
        <v>19648</v>
      </c>
      <c r="F1517" s="234" t="s">
        <v>19649</v>
      </c>
      <c r="G1517" s="262">
        <v>5</v>
      </c>
      <c r="H1517" s="17" t="s">
        <v>2988</v>
      </c>
      <c r="I1517" s="17" t="s">
        <v>822</v>
      </c>
      <c r="J1517" s="17" t="s">
        <v>17282</v>
      </c>
      <c r="K1517" s="17" t="s">
        <v>17283</v>
      </c>
      <c r="L1517" s="17" t="s">
        <v>17290</v>
      </c>
      <c r="M1517" s="17" t="s">
        <v>17291</v>
      </c>
      <c r="N1517" s="17" t="s">
        <v>5191</v>
      </c>
      <c r="O1517" s="236" t="s">
        <v>5191</v>
      </c>
      <c r="P1517" s="17">
        <v>1</v>
      </c>
      <c r="Q1517" s="17">
        <v>1</v>
      </c>
      <c r="R1517" s="17" t="e">
        <v>#REF!</v>
      </c>
    </row>
    <row r="1518" spans="1:18" x14ac:dyDescent="0.45">
      <c r="A1518" s="258">
        <v>1511</v>
      </c>
      <c r="B1518" s="259" t="s">
        <v>17292</v>
      </c>
      <c r="C1518" s="263" t="s">
        <v>2482</v>
      </c>
      <c r="D1518" s="17" t="s">
        <v>4503</v>
      </c>
      <c r="E1518" s="261" t="s">
        <v>19647</v>
      </c>
      <c r="F1518" s="234" t="s">
        <v>19657</v>
      </c>
      <c r="G1518" s="262">
        <v>3</v>
      </c>
      <c r="H1518" s="17" t="s">
        <v>2986</v>
      </c>
      <c r="I1518" s="17" t="s">
        <v>822</v>
      </c>
      <c r="J1518" s="17" t="s">
        <v>17282</v>
      </c>
      <c r="K1518" s="17" t="s">
        <v>17292</v>
      </c>
      <c r="L1518" s="17" t="s">
        <v>5190</v>
      </c>
      <c r="M1518" s="17" t="s">
        <v>5190</v>
      </c>
      <c r="N1518" s="17" t="s">
        <v>5190</v>
      </c>
      <c r="O1518" s="236" t="s">
        <v>26520</v>
      </c>
      <c r="P1518" s="17">
        <v>0</v>
      </c>
      <c r="Q1518" s="17">
        <v>0</v>
      </c>
      <c r="R1518" s="17" t="e">
        <v>#REF!</v>
      </c>
    </row>
    <row r="1519" spans="1:18" x14ac:dyDescent="0.45">
      <c r="A1519" s="258">
        <v>1512</v>
      </c>
      <c r="B1519" s="259" t="s">
        <v>17293</v>
      </c>
      <c r="C1519" s="263" t="s">
        <v>2482</v>
      </c>
      <c r="D1519" s="17" t="s">
        <v>4504</v>
      </c>
      <c r="E1519" s="261" t="s">
        <v>19646</v>
      </c>
      <c r="F1519" s="234" t="s">
        <v>19647</v>
      </c>
      <c r="G1519" s="262">
        <v>4</v>
      </c>
      <c r="H1519" s="17" t="s">
        <v>2987</v>
      </c>
      <c r="I1519" s="17" t="s">
        <v>822</v>
      </c>
      <c r="J1519" s="17" t="s">
        <v>17282</v>
      </c>
      <c r="K1519" s="17" t="s">
        <v>17292</v>
      </c>
      <c r="L1519" s="17" t="s">
        <v>17293</v>
      </c>
      <c r="M1519" s="17" t="s">
        <v>5190</v>
      </c>
      <c r="N1519" s="17" t="s">
        <v>5190</v>
      </c>
      <c r="O1519" s="236" t="s">
        <v>26520</v>
      </c>
      <c r="P1519" s="17">
        <v>0</v>
      </c>
      <c r="Q1519" s="17">
        <v>0</v>
      </c>
      <c r="R1519" s="17" t="e">
        <v>#REF!</v>
      </c>
    </row>
    <row r="1520" spans="1:18" x14ac:dyDescent="0.45">
      <c r="A1520" s="258">
        <v>1513</v>
      </c>
      <c r="B1520" s="259" t="s">
        <v>17294</v>
      </c>
      <c r="C1520" s="263" t="s">
        <v>2482</v>
      </c>
      <c r="D1520" s="17" t="s">
        <v>4505</v>
      </c>
      <c r="E1520" s="261" t="s">
        <v>19645</v>
      </c>
      <c r="F1520" s="234" t="s">
        <v>19646</v>
      </c>
      <c r="G1520" s="262">
        <v>5</v>
      </c>
      <c r="H1520" s="17" t="s">
        <v>2988</v>
      </c>
      <c r="I1520" s="17" t="s">
        <v>822</v>
      </c>
      <c r="J1520" s="17" t="s">
        <v>17282</v>
      </c>
      <c r="K1520" s="17" t="s">
        <v>17292</v>
      </c>
      <c r="L1520" s="17" t="s">
        <v>17293</v>
      </c>
      <c r="M1520" s="17" t="s">
        <v>17294</v>
      </c>
      <c r="N1520" s="17" t="s">
        <v>5191</v>
      </c>
      <c r="O1520" s="236" t="s">
        <v>5191</v>
      </c>
      <c r="P1520" s="17">
        <v>1</v>
      </c>
      <c r="Q1520" s="17">
        <v>1</v>
      </c>
      <c r="R1520" s="17" t="e">
        <v>#REF!</v>
      </c>
    </row>
    <row r="1521" spans="1:18" x14ac:dyDescent="0.45">
      <c r="A1521" s="258">
        <v>1514</v>
      </c>
      <c r="B1521" s="259" t="s">
        <v>17295</v>
      </c>
      <c r="C1521" s="263" t="s">
        <v>2483</v>
      </c>
      <c r="D1521" s="17" t="s">
        <v>4506</v>
      </c>
      <c r="E1521" s="261" t="s">
        <v>19644</v>
      </c>
      <c r="F1521" s="234" t="s">
        <v>19657</v>
      </c>
      <c r="G1521" s="262">
        <v>3</v>
      </c>
      <c r="H1521" s="17" t="s">
        <v>2986</v>
      </c>
      <c r="I1521" s="17" t="s">
        <v>822</v>
      </c>
      <c r="J1521" s="17" t="s">
        <v>17282</v>
      </c>
      <c r="K1521" s="17" t="s">
        <v>17295</v>
      </c>
      <c r="L1521" s="17" t="s">
        <v>5190</v>
      </c>
      <c r="M1521" s="17" t="s">
        <v>5190</v>
      </c>
      <c r="N1521" s="17" t="s">
        <v>5190</v>
      </c>
      <c r="O1521" s="236" t="s">
        <v>26520</v>
      </c>
      <c r="P1521" s="17">
        <v>0</v>
      </c>
      <c r="Q1521" s="17">
        <v>0</v>
      </c>
      <c r="R1521" s="17" t="e">
        <v>#REF!</v>
      </c>
    </row>
    <row r="1522" spans="1:18" x14ac:dyDescent="0.45">
      <c r="A1522" s="258">
        <v>1515</v>
      </c>
      <c r="B1522" s="259" t="s">
        <v>17296</v>
      </c>
      <c r="C1522" s="263" t="s">
        <v>2484</v>
      </c>
      <c r="D1522" s="17" t="s">
        <v>4507</v>
      </c>
      <c r="E1522" s="261" t="s">
        <v>19643</v>
      </c>
      <c r="F1522" s="234" t="s">
        <v>19644</v>
      </c>
      <c r="G1522" s="262">
        <v>4</v>
      </c>
      <c r="H1522" s="17" t="s">
        <v>2987</v>
      </c>
      <c r="I1522" s="17" t="s">
        <v>822</v>
      </c>
      <c r="J1522" s="17" t="s">
        <v>17282</v>
      </c>
      <c r="K1522" s="17" t="s">
        <v>17295</v>
      </c>
      <c r="L1522" s="17" t="s">
        <v>17296</v>
      </c>
      <c r="M1522" s="17" t="s">
        <v>5190</v>
      </c>
      <c r="N1522" s="17" t="s">
        <v>5190</v>
      </c>
      <c r="O1522" s="236" t="s">
        <v>26520</v>
      </c>
      <c r="P1522" s="17">
        <v>0</v>
      </c>
      <c r="Q1522" s="17">
        <v>0</v>
      </c>
      <c r="R1522" s="17" t="e">
        <v>#REF!</v>
      </c>
    </row>
    <row r="1523" spans="1:18" x14ac:dyDescent="0.45">
      <c r="A1523" s="258">
        <v>1516</v>
      </c>
      <c r="B1523" s="259" t="s">
        <v>17297</v>
      </c>
      <c r="C1523" s="263" t="s">
        <v>2484</v>
      </c>
      <c r="D1523" s="17" t="s">
        <v>4508</v>
      </c>
      <c r="E1523" s="261" t="s">
        <v>19642</v>
      </c>
      <c r="F1523" s="234" t="s">
        <v>19643</v>
      </c>
      <c r="G1523" s="262">
        <v>5</v>
      </c>
      <c r="H1523" s="17" t="s">
        <v>2988</v>
      </c>
      <c r="I1523" s="17" t="s">
        <v>822</v>
      </c>
      <c r="J1523" s="17" t="s">
        <v>17282</v>
      </c>
      <c r="K1523" s="17" t="s">
        <v>17295</v>
      </c>
      <c r="L1523" s="17" t="s">
        <v>17296</v>
      </c>
      <c r="M1523" s="17" t="s">
        <v>17297</v>
      </c>
      <c r="N1523" s="17" t="s">
        <v>5191</v>
      </c>
      <c r="O1523" s="236" t="s">
        <v>5191</v>
      </c>
      <c r="P1523" s="17">
        <v>2</v>
      </c>
      <c r="Q1523" s="17">
        <v>2</v>
      </c>
      <c r="R1523" s="17" t="e">
        <v>#REF!</v>
      </c>
    </row>
    <row r="1524" spans="1:18" x14ac:dyDescent="0.45">
      <c r="A1524" s="258">
        <v>1517</v>
      </c>
      <c r="B1524" s="259" t="s">
        <v>17298</v>
      </c>
      <c r="C1524" s="263" t="s">
        <v>2485</v>
      </c>
      <c r="D1524" s="17" t="s">
        <v>4509</v>
      </c>
      <c r="E1524" s="261" t="s">
        <v>19641</v>
      </c>
      <c r="F1524" s="234" t="s">
        <v>19644</v>
      </c>
      <c r="G1524" s="262">
        <v>4</v>
      </c>
      <c r="H1524" s="17" t="s">
        <v>2987</v>
      </c>
      <c r="I1524" s="17" t="s">
        <v>822</v>
      </c>
      <c r="J1524" s="17" t="s">
        <v>17282</v>
      </c>
      <c r="K1524" s="17" t="s">
        <v>17295</v>
      </c>
      <c r="L1524" s="17" t="s">
        <v>17298</v>
      </c>
      <c r="M1524" s="17" t="s">
        <v>5190</v>
      </c>
      <c r="N1524" s="17" t="s">
        <v>5190</v>
      </c>
      <c r="O1524" s="236" t="s">
        <v>26520</v>
      </c>
      <c r="P1524" s="17">
        <v>0</v>
      </c>
      <c r="Q1524" s="17">
        <v>0</v>
      </c>
      <c r="R1524" s="17" t="e">
        <v>#REF!</v>
      </c>
    </row>
    <row r="1525" spans="1:18" x14ac:dyDescent="0.45">
      <c r="A1525" s="258">
        <v>1518</v>
      </c>
      <c r="B1525" s="259" t="s">
        <v>17299</v>
      </c>
      <c r="C1525" s="263" t="s">
        <v>2485</v>
      </c>
      <c r="D1525" s="17" t="s">
        <v>4510</v>
      </c>
      <c r="E1525" s="261" t="s">
        <v>19640</v>
      </c>
      <c r="F1525" s="234" t="s">
        <v>19641</v>
      </c>
      <c r="G1525" s="262">
        <v>5</v>
      </c>
      <c r="H1525" s="17" t="s">
        <v>2988</v>
      </c>
      <c r="I1525" s="17" t="s">
        <v>822</v>
      </c>
      <c r="J1525" s="17" t="s">
        <v>17282</v>
      </c>
      <c r="K1525" s="17" t="s">
        <v>17295</v>
      </c>
      <c r="L1525" s="17" t="s">
        <v>17298</v>
      </c>
      <c r="M1525" s="17" t="s">
        <v>17299</v>
      </c>
      <c r="N1525" s="17" t="s">
        <v>5191</v>
      </c>
      <c r="O1525" s="236" t="s">
        <v>5191</v>
      </c>
      <c r="P1525" s="17">
        <v>1</v>
      </c>
      <c r="Q1525" s="17">
        <v>1</v>
      </c>
      <c r="R1525" s="17" t="e">
        <v>#REF!</v>
      </c>
    </row>
    <row r="1526" spans="1:18" x14ac:dyDescent="0.45">
      <c r="A1526" s="258">
        <v>1519</v>
      </c>
      <c r="B1526" s="259" t="s">
        <v>17300</v>
      </c>
      <c r="C1526" s="263" t="s">
        <v>2486</v>
      </c>
      <c r="D1526" s="17" t="s">
        <v>4511</v>
      </c>
      <c r="E1526" s="261" t="s">
        <v>19639</v>
      </c>
      <c r="F1526" s="234" t="s">
        <v>19644</v>
      </c>
      <c r="G1526" s="262">
        <v>4</v>
      </c>
      <c r="H1526" s="17" t="s">
        <v>2987</v>
      </c>
      <c r="I1526" s="17" t="s">
        <v>822</v>
      </c>
      <c r="J1526" s="17" t="s">
        <v>17282</v>
      </c>
      <c r="K1526" s="17" t="s">
        <v>17295</v>
      </c>
      <c r="L1526" s="17" t="s">
        <v>17300</v>
      </c>
      <c r="M1526" s="17" t="s">
        <v>5190</v>
      </c>
      <c r="N1526" s="17" t="s">
        <v>5190</v>
      </c>
      <c r="O1526" s="236" t="s">
        <v>26520</v>
      </c>
      <c r="P1526" s="17">
        <v>0</v>
      </c>
      <c r="Q1526" s="17">
        <v>0</v>
      </c>
      <c r="R1526" s="17" t="e">
        <v>#REF!</v>
      </c>
    </row>
    <row r="1527" spans="1:18" x14ac:dyDescent="0.45">
      <c r="A1527" s="258">
        <v>1520</v>
      </c>
      <c r="B1527" s="259" t="s">
        <v>17301</v>
      </c>
      <c r="C1527" s="263" t="s">
        <v>2486</v>
      </c>
      <c r="D1527" s="17" t="s">
        <v>4512</v>
      </c>
      <c r="E1527" s="261" t="s">
        <v>19638</v>
      </c>
      <c r="F1527" s="234" t="s">
        <v>19639</v>
      </c>
      <c r="G1527" s="262">
        <v>5</v>
      </c>
      <c r="H1527" s="17" t="s">
        <v>2988</v>
      </c>
      <c r="I1527" s="17" t="s">
        <v>822</v>
      </c>
      <c r="J1527" s="17" t="s">
        <v>17282</v>
      </c>
      <c r="K1527" s="17" t="s">
        <v>17295</v>
      </c>
      <c r="L1527" s="17" t="s">
        <v>17300</v>
      </c>
      <c r="M1527" s="17" t="s">
        <v>17301</v>
      </c>
      <c r="N1527" s="17" t="s">
        <v>5191</v>
      </c>
      <c r="O1527" s="236" t="s">
        <v>5191</v>
      </c>
      <c r="P1527" s="17">
        <v>1</v>
      </c>
      <c r="Q1527" s="17">
        <v>1</v>
      </c>
      <c r="R1527" s="17" t="e">
        <v>#REF!</v>
      </c>
    </row>
    <row r="1528" spans="1:18" x14ac:dyDescent="0.45">
      <c r="A1528" s="258">
        <v>1521</v>
      </c>
      <c r="B1528" s="259" t="s">
        <v>17302</v>
      </c>
      <c r="C1528" s="263" t="s">
        <v>2487</v>
      </c>
      <c r="D1528" s="17" t="s">
        <v>4513</v>
      </c>
      <c r="E1528" s="261" t="s">
        <v>19637</v>
      </c>
      <c r="F1528" s="234" t="s">
        <v>19644</v>
      </c>
      <c r="G1528" s="262">
        <v>4</v>
      </c>
      <c r="H1528" s="17" t="s">
        <v>2987</v>
      </c>
      <c r="I1528" s="17" t="s">
        <v>822</v>
      </c>
      <c r="J1528" s="17" t="s">
        <v>17282</v>
      </c>
      <c r="K1528" s="17" t="s">
        <v>17295</v>
      </c>
      <c r="L1528" s="17" t="s">
        <v>17302</v>
      </c>
      <c r="M1528" s="17" t="s">
        <v>5190</v>
      </c>
      <c r="N1528" s="17" t="s">
        <v>5190</v>
      </c>
      <c r="O1528" s="236" t="s">
        <v>26520</v>
      </c>
      <c r="P1528" s="17">
        <v>0</v>
      </c>
      <c r="Q1528" s="17">
        <v>0</v>
      </c>
      <c r="R1528" s="17" t="e">
        <v>#REF!</v>
      </c>
    </row>
    <row r="1529" spans="1:18" x14ac:dyDescent="0.45">
      <c r="A1529" s="258">
        <v>1522</v>
      </c>
      <c r="B1529" s="259" t="s">
        <v>17303</v>
      </c>
      <c r="C1529" s="263" t="s">
        <v>2488</v>
      </c>
      <c r="D1529" s="17" t="s">
        <v>4514</v>
      </c>
      <c r="E1529" s="261" t="s">
        <v>19636</v>
      </c>
      <c r="F1529" s="234" t="s">
        <v>19637</v>
      </c>
      <c r="G1529" s="262">
        <v>5</v>
      </c>
      <c r="H1529" s="17" t="s">
        <v>2988</v>
      </c>
      <c r="I1529" s="17" t="s">
        <v>822</v>
      </c>
      <c r="J1529" s="17" t="s">
        <v>17282</v>
      </c>
      <c r="K1529" s="17" t="s">
        <v>17295</v>
      </c>
      <c r="L1529" s="17" t="s">
        <v>17302</v>
      </c>
      <c r="M1529" s="17" t="s">
        <v>17303</v>
      </c>
      <c r="N1529" s="17" t="s">
        <v>5190</v>
      </c>
      <c r="O1529" s="236" t="s">
        <v>5191</v>
      </c>
      <c r="P1529" s="17">
        <v>1</v>
      </c>
      <c r="Q1529" s="17">
        <v>1</v>
      </c>
      <c r="R1529" s="17" t="e">
        <v>#REF!</v>
      </c>
    </row>
    <row r="1530" spans="1:18" x14ac:dyDescent="0.45">
      <c r="A1530" s="258">
        <v>1523</v>
      </c>
      <c r="B1530" s="259" t="s">
        <v>17304</v>
      </c>
      <c r="C1530" s="263" t="s">
        <v>2489</v>
      </c>
      <c r="D1530" s="17" t="s">
        <v>4515</v>
      </c>
      <c r="E1530" s="261" t="s">
        <v>19635</v>
      </c>
      <c r="F1530" s="234" t="s">
        <v>19637</v>
      </c>
      <c r="G1530" s="262">
        <v>5</v>
      </c>
      <c r="H1530" s="17" t="s">
        <v>2988</v>
      </c>
      <c r="I1530" s="17" t="s">
        <v>822</v>
      </c>
      <c r="J1530" s="17" t="s">
        <v>17282</v>
      </c>
      <c r="K1530" s="17" t="s">
        <v>17295</v>
      </c>
      <c r="L1530" s="17" t="s">
        <v>17302</v>
      </c>
      <c r="M1530" s="17" t="s">
        <v>17304</v>
      </c>
      <c r="N1530" s="17" t="s">
        <v>5190</v>
      </c>
      <c r="O1530" s="236" t="s">
        <v>5191</v>
      </c>
      <c r="P1530" s="17">
        <v>2</v>
      </c>
      <c r="Q1530" s="17">
        <v>2</v>
      </c>
      <c r="R1530" s="17" t="e">
        <v>#REF!</v>
      </c>
    </row>
    <row r="1531" spans="1:18" x14ac:dyDescent="0.45">
      <c r="A1531" s="258">
        <v>1524</v>
      </c>
      <c r="B1531" s="259" t="s">
        <v>17305</v>
      </c>
      <c r="C1531" s="263" t="s">
        <v>2490</v>
      </c>
      <c r="D1531" s="17" t="s">
        <v>4516</v>
      </c>
      <c r="E1531" s="261" t="s">
        <v>19634</v>
      </c>
      <c r="F1531" s="234" t="s">
        <v>19690</v>
      </c>
      <c r="G1531" s="262">
        <v>2</v>
      </c>
      <c r="H1531" s="17" t="s">
        <v>2985</v>
      </c>
      <c r="I1531" s="17" t="s">
        <v>822</v>
      </c>
      <c r="J1531" s="17" t="s">
        <v>17305</v>
      </c>
      <c r="K1531" s="17" t="s">
        <v>5190</v>
      </c>
      <c r="L1531" s="17" t="s">
        <v>5190</v>
      </c>
      <c r="M1531" s="17" t="s">
        <v>5190</v>
      </c>
      <c r="N1531" s="17" t="s">
        <v>5190</v>
      </c>
      <c r="O1531" s="236" t="s">
        <v>26520</v>
      </c>
      <c r="P1531" s="17">
        <v>0</v>
      </c>
      <c r="Q1531" s="17">
        <v>0</v>
      </c>
      <c r="R1531" s="17" t="e">
        <v>#REF!</v>
      </c>
    </row>
    <row r="1532" spans="1:18" x14ac:dyDescent="0.45">
      <c r="A1532" s="258">
        <v>1525</v>
      </c>
      <c r="B1532" s="259" t="s">
        <v>17306</v>
      </c>
      <c r="C1532" s="263" t="s">
        <v>2491</v>
      </c>
      <c r="D1532" s="17" t="s">
        <v>4517</v>
      </c>
      <c r="E1532" s="261" t="s">
        <v>19633</v>
      </c>
      <c r="F1532" s="234" t="s">
        <v>19634</v>
      </c>
      <c r="G1532" s="262">
        <v>3</v>
      </c>
      <c r="H1532" s="17" t="s">
        <v>2986</v>
      </c>
      <c r="I1532" s="17" t="s">
        <v>822</v>
      </c>
      <c r="J1532" s="17" t="s">
        <v>17305</v>
      </c>
      <c r="K1532" s="17" t="s">
        <v>17306</v>
      </c>
      <c r="L1532" s="17" t="s">
        <v>5190</v>
      </c>
      <c r="M1532" s="17" t="s">
        <v>5190</v>
      </c>
      <c r="N1532" s="17" t="s">
        <v>5190</v>
      </c>
      <c r="O1532" s="236" t="s">
        <v>26520</v>
      </c>
      <c r="P1532" s="17">
        <v>0</v>
      </c>
      <c r="Q1532" s="17">
        <v>0</v>
      </c>
      <c r="R1532" s="17" t="e">
        <v>#REF!</v>
      </c>
    </row>
    <row r="1533" spans="1:18" x14ac:dyDescent="0.45">
      <c r="A1533" s="258">
        <v>1526</v>
      </c>
      <c r="B1533" s="259" t="s">
        <v>17307</v>
      </c>
      <c r="C1533" s="263" t="s">
        <v>2492</v>
      </c>
      <c r="D1533" s="17" t="s">
        <v>4518</v>
      </c>
      <c r="E1533" s="261" t="s">
        <v>19632</v>
      </c>
      <c r="F1533" s="234" t="s">
        <v>19633</v>
      </c>
      <c r="G1533" s="262">
        <v>4</v>
      </c>
      <c r="H1533" s="17" t="s">
        <v>2987</v>
      </c>
      <c r="I1533" s="17" t="s">
        <v>822</v>
      </c>
      <c r="J1533" s="17" t="s">
        <v>17305</v>
      </c>
      <c r="K1533" s="17" t="s">
        <v>17306</v>
      </c>
      <c r="L1533" s="17" t="s">
        <v>17307</v>
      </c>
      <c r="M1533" s="17" t="s">
        <v>5190</v>
      </c>
      <c r="N1533" s="17" t="s">
        <v>5190</v>
      </c>
      <c r="O1533" s="236" t="s">
        <v>26520</v>
      </c>
      <c r="P1533" s="17">
        <v>0</v>
      </c>
      <c r="Q1533" s="17">
        <v>0</v>
      </c>
      <c r="R1533" s="17" t="e">
        <v>#REF!</v>
      </c>
    </row>
    <row r="1534" spans="1:18" x14ac:dyDescent="0.45">
      <c r="A1534" s="258">
        <v>1527</v>
      </c>
      <c r="B1534" s="259" t="s">
        <v>17308</v>
      </c>
      <c r="C1534" s="263" t="s">
        <v>2493</v>
      </c>
      <c r="D1534" s="17" t="s">
        <v>4519</v>
      </c>
      <c r="E1534" s="261" t="s">
        <v>19631</v>
      </c>
      <c r="F1534" s="234" t="s">
        <v>19632</v>
      </c>
      <c r="G1534" s="262">
        <v>5</v>
      </c>
      <c r="H1534" s="17" t="s">
        <v>2988</v>
      </c>
      <c r="I1534" s="17" t="s">
        <v>822</v>
      </c>
      <c r="J1534" s="17" t="s">
        <v>17305</v>
      </c>
      <c r="K1534" s="17" t="s">
        <v>17306</v>
      </c>
      <c r="L1534" s="17" t="s">
        <v>17307</v>
      </c>
      <c r="M1534" s="17" t="s">
        <v>17308</v>
      </c>
      <c r="N1534" s="17" t="s">
        <v>5190</v>
      </c>
      <c r="O1534" s="236" t="s">
        <v>5191</v>
      </c>
      <c r="P1534" s="17">
        <v>1</v>
      </c>
      <c r="Q1534" s="17">
        <v>1</v>
      </c>
      <c r="R1534" s="17" t="e">
        <v>#REF!</v>
      </c>
    </row>
    <row r="1535" spans="1:18" x14ac:dyDescent="0.45">
      <c r="A1535" s="258">
        <v>1528</v>
      </c>
      <c r="B1535" s="259" t="s">
        <v>17309</v>
      </c>
      <c r="C1535" s="263" t="s">
        <v>2494</v>
      </c>
      <c r="D1535" s="17" t="s">
        <v>4520</v>
      </c>
      <c r="E1535" s="261" t="s">
        <v>19630</v>
      </c>
      <c r="F1535" s="234" t="s">
        <v>19632</v>
      </c>
      <c r="G1535" s="262">
        <v>5</v>
      </c>
      <c r="H1535" s="17" t="s">
        <v>2988</v>
      </c>
      <c r="I1535" s="17" t="s">
        <v>822</v>
      </c>
      <c r="J1535" s="17" t="s">
        <v>17305</v>
      </c>
      <c r="K1535" s="17" t="s">
        <v>17306</v>
      </c>
      <c r="L1535" s="17" t="s">
        <v>17307</v>
      </c>
      <c r="M1535" s="17" t="s">
        <v>17309</v>
      </c>
      <c r="N1535" s="17" t="s">
        <v>5190</v>
      </c>
      <c r="O1535" s="236" t="s">
        <v>5191</v>
      </c>
      <c r="P1535" s="17">
        <v>1</v>
      </c>
      <c r="Q1535" s="17">
        <v>1</v>
      </c>
      <c r="R1535" s="17" t="e">
        <v>#REF!</v>
      </c>
    </row>
    <row r="1536" spans="1:18" x14ac:dyDescent="0.45">
      <c r="A1536" s="258">
        <v>1529</v>
      </c>
      <c r="B1536" s="259" t="s">
        <v>17310</v>
      </c>
      <c r="C1536" s="263" t="s">
        <v>2495</v>
      </c>
      <c r="D1536" s="17" t="s">
        <v>4521</v>
      </c>
      <c r="E1536" s="261" t="s">
        <v>19629</v>
      </c>
      <c r="F1536" s="234" t="s">
        <v>19633</v>
      </c>
      <c r="G1536" s="262">
        <v>4</v>
      </c>
      <c r="H1536" s="17" t="s">
        <v>2987</v>
      </c>
      <c r="I1536" s="17" t="s">
        <v>822</v>
      </c>
      <c r="J1536" s="17" t="s">
        <v>17305</v>
      </c>
      <c r="K1536" s="17" t="s">
        <v>17306</v>
      </c>
      <c r="L1536" s="17" t="s">
        <v>17310</v>
      </c>
      <c r="M1536" s="17" t="s">
        <v>5190</v>
      </c>
      <c r="N1536" s="17" t="s">
        <v>5190</v>
      </c>
      <c r="O1536" s="236" t="s">
        <v>26520</v>
      </c>
      <c r="P1536" s="17">
        <v>0</v>
      </c>
      <c r="Q1536" s="17">
        <v>0</v>
      </c>
      <c r="R1536" s="17" t="e">
        <v>#REF!</v>
      </c>
    </row>
    <row r="1537" spans="1:18" x14ac:dyDescent="0.45">
      <c r="A1537" s="258">
        <v>1530</v>
      </c>
      <c r="B1537" s="259" t="s">
        <v>17311</v>
      </c>
      <c r="C1537" s="263" t="s">
        <v>2496</v>
      </c>
      <c r="D1537" s="17" t="s">
        <v>4522</v>
      </c>
      <c r="E1537" s="261" t="s">
        <v>19628</v>
      </c>
      <c r="F1537" s="234" t="s">
        <v>19629</v>
      </c>
      <c r="G1537" s="262">
        <v>5</v>
      </c>
      <c r="H1537" s="17" t="s">
        <v>2988</v>
      </c>
      <c r="I1537" s="17" t="s">
        <v>822</v>
      </c>
      <c r="J1537" s="17" t="s">
        <v>17305</v>
      </c>
      <c r="K1537" s="17" t="s">
        <v>17306</v>
      </c>
      <c r="L1537" s="17" t="s">
        <v>17310</v>
      </c>
      <c r="M1537" s="17" t="s">
        <v>17311</v>
      </c>
      <c r="N1537" s="17" t="s">
        <v>5190</v>
      </c>
      <c r="O1537" s="236" t="s">
        <v>5191</v>
      </c>
      <c r="P1537" s="17">
        <v>1</v>
      </c>
      <c r="Q1537" s="17">
        <v>1</v>
      </c>
      <c r="R1537" s="17" t="e">
        <v>#REF!</v>
      </c>
    </row>
    <row r="1538" spans="1:18" x14ac:dyDescent="0.45">
      <c r="A1538" s="258">
        <v>1531</v>
      </c>
      <c r="B1538" s="259" t="s">
        <v>17312</v>
      </c>
      <c r="C1538" s="263" t="s">
        <v>2497</v>
      </c>
      <c r="D1538" s="17" t="s">
        <v>4523</v>
      </c>
      <c r="E1538" s="261" t="s">
        <v>19627</v>
      </c>
      <c r="F1538" s="234" t="s">
        <v>19629</v>
      </c>
      <c r="G1538" s="262">
        <v>5</v>
      </c>
      <c r="H1538" s="17" t="s">
        <v>2988</v>
      </c>
      <c r="I1538" s="17" t="s">
        <v>822</v>
      </c>
      <c r="J1538" s="17" t="s">
        <v>17305</v>
      </c>
      <c r="K1538" s="17" t="s">
        <v>17306</v>
      </c>
      <c r="L1538" s="17" t="s">
        <v>17310</v>
      </c>
      <c r="M1538" s="17" t="s">
        <v>17312</v>
      </c>
      <c r="N1538" s="17" t="s">
        <v>5190</v>
      </c>
      <c r="O1538" s="236" t="s">
        <v>5191</v>
      </c>
      <c r="P1538" s="17">
        <v>1</v>
      </c>
      <c r="Q1538" s="17">
        <v>1</v>
      </c>
      <c r="R1538" s="17" t="e">
        <v>#REF!</v>
      </c>
    </row>
    <row r="1539" spans="1:18" x14ac:dyDescent="0.45">
      <c r="A1539" s="258">
        <v>1532</v>
      </c>
      <c r="B1539" s="259" t="s">
        <v>17313</v>
      </c>
      <c r="C1539" s="263" t="s">
        <v>2498</v>
      </c>
      <c r="D1539" s="17" t="s">
        <v>4524</v>
      </c>
      <c r="E1539" s="261" t="s">
        <v>19626</v>
      </c>
      <c r="F1539" s="234" t="s">
        <v>19629</v>
      </c>
      <c r="G1539" s="262">
        <v>5</v>
      </c>
      <c r="H1539" s="17" t="s">
        <v>2988</v>
      </c>
      <c r="I1539" s="17" t="s">
        <v>822</v>
      </c>
      <c r="J1539" s="17" t="s">
        <v>17305</v>
      </c>
      <c r="K1539" s="17" t="s">
        <v>17306</v>
      </c>
      <c r="L1539" s="17" t="s">
        <v>17310</v>
      </c>
      <c r="M1539" s="17" t="s">
        <v>17313</v>
      </c>
      <c r="N1539" s="17" t="s">
        <v>5190</v>
      </c>
      <c r="O1539" s="236" t="s">
        <v>5191</v>
      </c>
      <c r="P1539" s="17">
        <v>1</v>
      </c>
      <c r="Q1539" s="17">
        <v>1</v>
      </c>
      <c r="R1539" s="17" t="e">
        <v>#REF!</v>
      </c>
    </row>
    <row r="1540" spans="1:18" x14ac:dyDescent="0.45">
      <c r="A1540" s="258">
        <v>1533</v>
      </c>
      <c r="B1540" s="259" t="s">
        <v>17314</v>
      </c>
      <c r="C1540" s="263" t="s">
        <v>2499</v>
      </c>
      <c r="D1540" s="17" t="s">
        <v>4525</v>
      </c>
      <c r="E1540" s="261" t="s">
        <v>19625</v>
      </c>
      <c r="F1540" s="234" t="s">
        <v>19633</v>
      </c>
      <c r="G1540" s="262">
        <v>4</v>
      </c>
      <c r="H1540" s="17" t="s">
        <v>2987</v>
      </c>
      <c r="I1540" s="17" t="s">
        <v>822</v>
      </c>
      <c r="J1540" s="17" t="s">
        <v>17305</v>
      </c>
      <c r="K1540" s="17" t="s">
        <v>17306</v>
      </c>
      <c r="L1540" s="17" t="s">
        <v>17314</v>
      </c>
      <c r="M1540" s="17" t="s">
        <v>5190</v>
      </c>
      <c r="N1540" s="17" t="s">
        <v>5190</v>
      </c>
      <c r="O1540" s="236" t="s">
        <v>26520</v>
      </c>
      <c r="P1540" s="17">
        <v>0</v>
      </c>
      <c r="Q1540" s="17">
        <v>0</v>
      </c>
      <c r="R1540" s="17" t="e">
        <v>#REF!</v>
      </c>
    </row>
    <row r="1541" spans="1:18" x14ac:dyDescent="0.45">
      <c r="A1541" s="258">
        <v>1534</v>
      </c>
      <c r="B1541" s="259" t="s">
        <v>17315</v>
      </c>
      <c r="C1541" s="263" t="s">
        <v>2499</v>
      </c>
      <c r="D1541" s="17" t="s">
        <v>4526</v>
      </c>
      <c r="E1541" s="261" t="s">
        <v>19624</v>
      </c>
      <c r="F1541" s="234" t="s">
        <v>19625</v>
      </c>
      <c r="G1541" s="262">
        <v>5</v>
      </c>
      <c r="H1541" s="17" t="s">
        <v>2988</v>
      </c>
      <c r="I1541" s="17" t="s">
        <v>822</v>
      </c>
      <c r="J1541" s="17" t="s">
        <v>17305</v>
      </c>
      <c r="K1541" s="17" t="s">
        <v>17306</v>
      </c>
      <c r="L1541" s="17" t="s">
        <v>17314</v>
      </c>
      <c r="M1541" s="17" t="s">
        <v>17315</v>
      </c>
      <c r="N1541" s="17" t="s">
        <v>5191</v>
      </c>
      <c r="O1541" s="236" t="s">
        <v>5191</v>
      </c>
      <c r="P1541" s="17">
        <v>1</v>
      </c>
      <c r="Q1541" s="17">
        <v>1</v>
      </c>
      <c r="R1541" s="17" t="e">
        <v>#REF!</v>
      </c>
    </row>
    <row r="1542" spans="1:18" x14ac:dyDescent="0.45">
      <c r="A1542" s="258">
        <v>1535</v>
      </c>
      <c r="B1542" s="259" t="s">
        <v>17316</v>
      </c>
      <c r="C1542" s="263" t="s">
        <v>2500</v>
      </c>
      <c r="D1542" s="17" t="s">
        <v>4527</v>
      </c>
      <c r="E1542" s="261" t="s">
        <v>19623</v>
      </c>
      <c r="F1542" s="234" t="s">
        <v>19634</v>
      </c>
      <c r="G1542" s="262">
        <v>3</v>
      </c>
      <c r="H1542" s="17" t="s">
        <v>2986</v>
      </c>
      <c r="I1542" s="17" t="s">
        <v>822</v>
      </c>
      <c r="J1542" s="17" t="s">
        <v>17305</v>
      </c>
      <c r="K1542" s="17" t="s">
        <v>17316</v>
      </c>
      <c r="L1542" s="17" t="s">
        <v>5190</v>
      </c>
      <c r="M1542" s="17" t="s">
        <v>5190</v>
      </c>
      <c r="N1542" s="17" t="s">
        <v>5190</v>
      </c>
      <c r="O1542" s="236" t="s">
        <v>26520</v>
      </c>
      <c r="P1542" s="17">
        <v>0</v>
      </c>
      <c r="Q1542" s="17">
        <v>0</v>
      </c>
      <c r="R1542" s="17" t="e">
        <v>#REF!</v>
      </c>
    </row>
    <row r="1543" spans="1:18" x14ac:dyDescent="0.45">
      <c r="A1543" s="258">
        <v>1536</v>
      </c>
      <c r="B1543" s="259" t="s">
        <v>17317</v>
      </c>
      <c r="C1543" s="263" t="s">
        <v>2501</v>
      </c>
      <c r="D1543" s="17" t="s">
        <v>4528</v>
      </c>
      <c r="E1543" s="261" t="s">
        <v>19622</v>
      </c>
      <c r="F1543" s="234" t="s">
        <v>19623</v>
      </c>
      <c r="G1543" s="262">
        <v>4</v>
      </c>
      <c r="H1543" s="17" t="s">
        <v>2987</v>
      </c>
      <c r="I1543" s="17" t="s">
        <v>822</v>
      </c>
      <c r="J1543" s="17" t="s">
        <v>17305</v>
      </c>
      <c r="K1543" s="17" t="s">
        <v>17316</v>
      </c>
      <c r="L1543" s="17" t="s">
        <v>17317</v>
      </c>
      <c r="M1543" s="17" t="s">
        <v>5190</v>
      </c>
      <c r="N1543" s="17" t="s">
        <v>5190</v>
      </c>
      <c r="O1543" s="236" t="s">
        <v>26520</v>
      </c>
      <c r="P1543" s="17">
        <v>0</v>
      </c>
      <c r="Q1543" s="17">
        <v>0</v>
      </c>
      <c r="R1543" s="17" t="e">
        <v>#REF!</v>
      </c>
    </row>
    <row r="1544" spans="1:18" x14ac:dyDescent="0.45">
      <c r="A1544" s="258">
        <v>1537</v>
      </c>
      <c r="B1544" s="259" t="s">
        <v>17318</v>
      </c>
      <c r="C1544" s="263" t="s">
        <v>2501</v>
      </c>
      <c r="D1544" s="17" t="s">
        <v>4529</v>
      </c>
      <c r="E1544" s="261" t="s">
        <v>19621</v>
      </c>
      <c r="F1544" s="234" t="s">
        <v>19622</v>
      </c>
      <c r="G1544" s="262">
        <v>5</v>
      </c>
      <c r="H1544" s="17" t="s">
        <v>2988</v>
      </c>
      <c r="I1544" s="17" t="s">
        <v>822</v>
      </c>
      <c r="J1544" s="17" t="s">
        <v>17305</v>
      </c>
      <c r="K1544" s="17" t="s">
        <v>17316</v>
      </c>
      <c r="L1544" s="17" t="s">
        <v>17317</v>
      </c>
      <c r="M1544" s="17" t="s">
        <v>17318</v>
      </c>
      <c r="N1544" s="17" t="s">
        <v>5191</v>
      </c>
      <c r="O1544" s="236" t="s">
        <v>5191</v>
      </c>
      <c r="P1544" s="17">
        <v>1</v>
      </c>
      <c r="Q1544" s="17">
        <v>1</v>
      </c>
      <c r="R1544" s="17" t="e">
        <v>#REF!</v>
      </c>
    </row>
    <row r="1545" spans="1:18" x14ac:dyDescent="0.45">
      <c r="A1545" s="258">
        <v>1538</v>
      </c>
      <c r="B1545" s="259" t="s">
        <v>17319</v>
      </c>
      <c r="C1545" s="263" t="s">
        <v>2502</v>
      </c>
      <c r="D1545" s="17" t="s">
        <v>4530</v>
      </c>
      <c r="E1545" s="261" t="s">
        <v>19620</v>
      </c>
      <c r="F1545" s="234" t="s">
        <v>19623</v>
      </c>
      <c r="G1545" s="262">
        <v>4</v>
      </c>
      <c r="H1545" s="17" t="s">
        <v>2987</v>
      </c>
      <c r="I1545" s="17" t="s">
        <v>822</v>
      </c>
      <c r="J1545" s="17" t="s">
        <v>17305</v>
      </c>
      <c r="K1545" s="17" t="s">
        <v>17316</v>
      </c>
      <c r="L1545" s="17" t="s">
        <v>17319</v>
      </c>
      <c r="M1545" s="17" t="s">
        <v>5190</v>
      </c>
      <c r="N1545" s="17" t="s">
        <v>5190</v>
      </c>
      <c r="O1545" s="236" t="s">
        <v>26520</v>
      </c>
      <c r="P1545" s="17">
        <v>0</v>
      </c>
      <c r="Q1545" s="17">
        <v>0</v>
      </c>
      <c r="R1545" s="17" t="e">
        <v>#REF!</v>
      </c>
    </row>
    <row r="1546" spans="1:18" x14ac:dyDescent="0.45">
      <c r="A1546" s="258">
        <v>1539</v>
      </c>
      <c r="B1546" s="259" t="s">
        <v>17320</v>
      </c>
      <c r="C1546" s="263" t="s">
        <v>2503</v>
      </c>
      <c r="D1546" s="17" t="s">
        <v>4531</v>
      </c>
      <c r="E1546" s="261" t="s">
        <v>19619</v>
      </c>
      <c r="F1546" s="234" t="s">
        <v>19620</v>
      </c>
      <c r="G1546" s="262">
        <v>5</v>
      </c>
      <c r="H1546" s="17" t="s">
        <v>2988</v>
      </c>
      <c r="I1546" s="17" t="s">
        <v>822</v>
      </c>
      <c r="J1546" s="17" t="s">
        <v>17305</v>
      </c>
      <c r="K1546" s="17" t="s">
        <v>17316</v>
      </c>
      <c r="L1546" s="17" t="s">
        <v>17319</v>
      </c>
      <c r="M1546" s="17" t="s">
        <v>17320</v>
      </c>
      <c r="N1546" s="17" t="s">
        <v>5190</v>
      </c>
      <c r="O1546" s="236" t="s">
        <v>5191</v>
      </c>
      <c r="P1546" s="17">
        <v>1</v>
      </c>
      <c r="Q1546" s="17">
        <v>1</v>
      </c>
      <c r="R1546" s="17" t="e">
        <v>#REF!</v>
      </c>
    </row>
    <row r="1547" spans="1:18" x14ac:dyDescent="0.45">
      <c r="A1547" s="258">
        <v>1540</v>
      </c>
      <c r="B1547" s="259" t="s">
        <v>17321</v>
      </c>
      <c r="C1547" s="263" t="s">
        <v>2504</v>
      </c>
      <c r="D1547" s="17" t="s">
        <v>4532</v>
      </c>
      <c r="E1547" s="261" t="s">
        <v>19618</v>
      </c>
      <c r="F1547" s="234" t="s">
        <v>19620</v>
      </c>
      <c r="G1547" s="262">
        <v>5</v>
      </c>
      <c r="H1547" s="17" t="s">
        <v>2988</v>
      </c>
      <c r="I1547" s="17" t="s">
        <v>822</v>
      </c>
      <c r="J1547" s="17" t="s">
        <v>17305</v>
      </c>
      <c r="K1547" s="17" t="s">
        <v>17316</v>
      </c>
      <c r="L1547" s="17" t="s">
        <v>17319</v>
      </c>
      <c r="M1547" s="17" t="s">
        <v>17321</v>
      </c>
      <c r="N1547" s="17" t="s">
        <v>5190</v>
      </c>
      <c r="O1547" s="236" t="s">
        <v>5191</v>
      </c>
      <c r="P1547" s="17">
        <v>1</v>
      </c>
      <c r="Q1547" s="17">
        <v>1</v>
      </c>
      <c r="R1547" s="17" t="e">
        <v>#REF!</v>
      </c>
    </row>
    <row r="1548" spans="1:18" x14ac:dyDescent="0.45">
      <c r="A1548" s="258">
        <v>1541</v>
      </c>
      <c r="B1548" s="259" t="s">
        <v>17322</v>
      </c>
      <c r="C1548" s="263" t="s">
        <v>2505</v>
      </c>
      <c r="D1548" s="17" t="s">
        <v>4533</v>
      </c>
      <c r="E1548" s="261" t="s">
        <v>19617</v>
      </c>
      <c r="F1548" s="234" t="s">
        <v>19620</v>
      </c>
      <c r="G1548" s="262">
        <v>5</v>
      </c>
      <c r="H1548" s="17" t="s">
        <v>2988</v>
      </c>
      <c r="I1548" s="17" t="s">
        <v>822</v>
      </c>
      <c r="J1548" s="17" t="s">
        <v>17305</v>
      </c>
      <c r="K1548" s="17" t="s">
        <v>17316</v>
      </c>
      <c r="L1548" s="17" t="s">
        <v>17319</v>
      </c>
      <c r="M1548" s="17" t="s">
        <v>17322</v>
      </c>
      <c r="N1548" s="17" t="s">
        <v>5190</v>
      </c>
      <c r="O1548" s="236" t="s">
        <v>5191</v>
      </c>
      <c r="P1548" s="17">
        <v>1</v>
      </c>
      <c r="Q1548" s="17">
        <v>1</v>
      </c>
      <c r="R1548" s="17" t="e">
        <v>#REF!</v>
      </c>
    </row>
    <row r="1549" spans="1:18" x14ac:dyDescent="0.45">
      <c r="A1549" s="258">
        <v>1542</v>
      </c>
      <c r="B1549" s="259" t="s">
        <v>17323</v>
      </c>
      <c r="C1549" s="263" t="s">
        <v>2506</v>
      </c>
      <c r="D1549" s="17" t="s">
        <v>4534</v>
      </c>
      <c r="E1549" s="261" t="s">
        <v>19616</v>
      </c>
      <c r="F1549" s="234" t="s">
        <v>19690</v>
      </c>
      <c r="G1549" s="262">
        <v>2</v>
      </c>
      <c r="H1549" s="17" t="s">
        <v>2985</v>
      </c>
      <c r="I1549" s="17" t="s">
        <v>822</v>
      </c>
      <c r="J1549" s="17" t="s">
        <v>17323</v>
      </c>
      <c r="K1549" s="17" t="s">
        <v>5190</v>
      </c>
      <c r="L1549" s="17" t="s">
        <v>5190</v>
      </c>
      <c r="M1549" s="17" t="s">
        <v>5190</v>
      </c>
      <c r="N1549" s="17" t="s">
        <v>5190</v>
      </c>
      <c r="O1549" s="236" t="s">
        <v>26520</v>
      </c>
      <c r="P1549" s="17">
        <v>0</v>
      </c>
      <c r="Q1549" s="17">
        <v>0</v>
      </c>
      <c r="R1549" s="17" t="e">
        <v>#REF!</v>
      </c>
    </row>
    <row r="1550" spans="1:18" x14ac:dyDescent="0.45">
      <c r="A1550" s="258">
        <v>1543</v>
      </c>
      <c r="B1550" s="259" t="s">
        <v>17324</v>
      </c>
      <c r="C1550" s="263" t="s">
        <v>2507</v>
      </c>
      <c r="D1550" s="17" t="s">
        <v>4535</v>
      </c>
      <c r="E1550" s="261" t="s">
        <v>19615</v>
      </c>
      <c r="F1550" s="234" t="s">
        <v>19616</v>
      </c>
      <c r="G1550" s="262">
        <v>3</v>
      </c>
      <c r="H1550" s="17" t="s">
        <v>2986</v>
      </c>
      <c r="I1550" s="17" t="s">
        <v>822</v>
      </c>
      <c r="J1550" s="17" t="s">
        <v>17323</v>
      </c>
      <c r="K1550" s="17" t="s">
        <v>17324</v>
      </c>
      <c r="L1550" s="17" t="s">
        <v>5190</v>
      </c>
      <c r="M1550" s="17" t="s">
        <v>5190</v>
      </c>
      <c r="N1550" s="17" t="s">
        <v>5190</v>
      </c>
      <c r="O1550" s="236" t="s">
        <v>26520</v>
      </c>
      <c r="P1550" s="17">
        <v>0</v>
      </c>
      <c r="Q1550" s="17">
        <v>0</v>
      </c>
      <c r="R1550" s="17" t="e">
        <v>#REF!</v>
      </c>
    </row>
    <row r="1551" spans="1:18" x14ac:dyDescent="0.45">
      <c r="A1551" s="258">
        <v>1544</v>
      </c>
      <c r="B1551" s="259" t="s">
        <v>17325</v>
      </c>
      <c r="C1551" s="263" t="s">
        <v>2508</v>
      </c>
      <c r="D1551" s="17" t="s">
        <v>4536</v>
      </c>
      <c r="E1551" s="261" t="s">
        <v>19614</v>
      </c>
      <c r="F1551" s="234" t="s">
        <v>19615</v>
      </c>
      <c r="G1551" s="262">
        <v>4</v>
      </c>
      <c r="H1551" s="17" t="s">
        <v>2987</v>
      </c>
      <c r="I1551" s="17" t="s">
        <v>822</v>
      </c>
      <c r="J1551" s="17" t="s">
        <v>17323</v>
      </c>
      <c r="K1551" s="17" t="s">
        <v>17324</v>
      </c>
      <c r="L1551" s="17" t="s">
        <v>17325</v>
      </c>
      <c r="M1551" s="17" t="s">
        <v>5190</v>
      </c>
      <c r="N1551" s="17" t="s">
        <v>5190</v>
      </c>
      <c r="O1551" s="236" t="s">
        <v>26520</v>
      </c>
      <c r="P1551" s="17">
        <v>0</v>
      </c>
      <c r="Q1551" s="17">
        <v>0</v>
      </c>
      <c r="R1551" s="17" t="e">
        <v>#REF!</v>
      </c>
    </row>
    <row r="1552" spans="1:18" x14ac:dyDescent="0.45">
      <c r="A1552" s="258">
        <v>1545</v>
      </c>
      <c r="B1552" s="259" t="s">
        <v>17326</v>
      </c>
      <c r="C1552" s="263" t="s">
        <v>2508</v>
      </c>
      <c r="D1552" s="17" t="s">
        <v>4537</v>
      </c>
      <c r="E1552" s="261" t="s">
        <v>19613</v>
      </c>
      <c r="F1552" s="234" t="s">
        <v>19614</v>
      </c>
      <c r="G1552" s="262">
        <v>5</v>
      </c>
      <c r="H1552" s="17" t="s">
        <v>2988</v>
      </c>
      <c r="I1552" s="17" t="s">
        <v>822</v>
      </c>
      <c r="J1552" s="17" t="s">
        <v>17323</v>
      </c>
      <c r="K1552" s="17" t="s">
        <v>17324</v>
      </c>
      <c r="L1552" s="17" t="s">
        <v>17325</v>
      </c>
      <c r="M1552" s="17" t="s">
        <v>17326</v>
      </c>
      <c r="N1552" s="17" t="s">
        <v>5191</v>
      </c>
      <c r="O1552" s="236" t="s">
        <v>5191</v>
      </c>
      <c r="P1552" s="17">
        <v>1</v>
      </c>
      <c r="Q1552" s="17">
        <v>1</v>
      </c>
      <c r="R1552" s="17" t="e">
        <v>#REF!</v>
      </c>
    </row>
    <row r="1553" spans="1:18" x14ac:dyDescent="0.45">
      <c r="A1553" s="258">
        <v>1546</v>
      </c>
      <c r="B1553" s="259" t="s">
        <v>17327</v>
      </c>
      <c r="C1553" s="263" t="s">
        <v>2509</v>
      </c>
      <c r="D1553" s="17" t="s">
        <v>4538</v>
      </c>
      <c r="E1553" s="261" t="s">
        <v>19612</v>
      </c>
      <c r="F1553" s="234" t="s">
        <v>19615</v>
      </c>
      <c r="G1553" s="262">
        <v>4</v>
      </c>
      <c r="H1553" s="17" t="s">
        <v>2987</v>
      </c>
      <c r="I1553" s="17" t="s">
        <v>822</v>
      </c>
      <c r="J1553" s="17" t="s">
        <v>17323</v>
      </c>
      <c r="K1553" s="17" t="s">
        <v>17324</v>
      </c>
      <c r="L1553" s="17" t="s">
        <v>17327</v>
      </c>
      <c r="M1553" s="17" t="s">
        <v>5190</v>
      </c>
      <c r="N1553" s="17" t="s">
        <v>5190</v>
      </c>
      <c r="O1553" s="236" t="s">
        <v>26520</v>
      </c>
      <c r="P1553" s="17">
        <v>0</v>
      </c>
      <c r="Q1553" s="17">
        <v>0</v>
      </c>
      <c r="R1553" s="17" t="e">
        <v>#REF!</v>
      </c>
    </row>
    <row r="1554" spans="1:18" x14ac:dyDescent="0.45">
      <c r="A1554" s="258">
        <v>1547</v>
      </c>
      <c r="B1554" s="259" t="s">
        <v>17328</v>
      </c>
      <c r="C1554" s="263" t="s">
        <v>2509</v>
      </c>
      <c r="D1554" s="17" t="s">
        <v>4539</v>
      </c>
      <c r="E1554" s="261" t="s">
        <v>19611</v>
      </c>
      <c r="F1554" s="234" t="s">
        <v>19612</v>
      </c>
      <c r="G1554" s="262">
        <v>5</v>
      </c>
      <c r="H1554" s="17" t="s">
        <v>2988</v>
      </c>
      <c r="I1554" s="17" t="s">
        <v>822</v>
      </c>
      <c r="J1554" s="17" t="s">
        <v>17323</v>
      </c>
      <c r="K1554" s="17" t="s">
        <v>17324</v>
      </c>
      <c r="L1554" s="17" t="s">
        <v>17327</v>
      </c>
      <c r="M1554" s="17" t="s">
        <v>17328</v>
      </c>
      <c r="N1554" s="17" t="s">
        <v>5191</v>
      </c>
      <c r="O1554" s="236" t="s">
        <v>5191</v>
      </c>
      <c r="P1554" s="17">
        <v>1</v>
      </c>
      <c r="Q1554" s="17">
        <v>1</v>
      </c>
      <c r="R1554" s="17" t="e">
        <v>#REF!</v>
      </c>
    </row>
    <row r="1555" spans="1:18" x14ac:dyDescent="0.45">
      <c r="A1555" s="258">
        <v>1548</v>
      </c>
      <c r="B1555" s="259" t="s">
        <v>17329</v>
      </c>
      <c r="C1555" s="263" t="s">
        <v>2510</v>
      </c>
      <c r="D1555" s="17" t="s">
        <v>4540</v>
      </c>
      <c r="E1555" s="261" t="s">
        <v>19610</v>
      </c>
      <c r="F1555" s="234" t="s">
        <v>19615</v>
      </c>
      <c r="G1555" s="262">
        <v>4</v>
      </c>
      <c r="H1555" s="17" t="s">
        <v>2987</v>
      </c>
      <c r="I1555" s="17" t="s">
        <v>822</v>
      </c>
      <c r="J1555" s="17" t="s">
        <v>17323</v>
      </c>
      <c r="K1555" s="17" t="s">
        <v>17324</v>
      </c>
      <c r="L1555" s="17" t="s">
        <v>17329</v>
      </c>
      <c r="M1555" s="17" t="s">
        <v>5190</v>
      </c>
      <c r="N1555" s="17" t="s">
        <v>5190</v>
      </c>
      <c r="O1555" s="236" t="s">
        <v>26520</v>
      </c>
      <c r="P1555" s="17">
        <v>0</v>
      </c>
      <c r="Q1555" s="17">
        <v>0</v>
      </c>
      <c r="R1555" s="17" t="e">
        <v>#REF!</v>
      </c>
    </row>
    <row r="1556" spans="1:18" x14ac:dyDescent="0.45">
      <c r="A1556" s="258">
        <v>1549</v>
      </c>
      <c r="B1556" s="259" t="s">
        <v>17330</v>
      </c>
      <c r="C1556" s="263" t="s">
        <v>2510</v>
      </c>
      <c r="D1556" s="17" t="s">
        <v>4541</v>
      </c>
      <c r="E1556" s="261" t="s">
        <v>19609</v>
      </c>
      <c r="F1556" s="234" t="s">
        <v>19610</v>
      </c>
      <c r="G1556" s="262">
        <v>5</v>
      </c>
      <c r="H1556" s="17" t="s">
        <v>2988</v>
      </c>
      <c r="I1556" s="17" t="s">
        <v>822</v>
      </c>
      <c r="J1556" s="17" t="s">
        <v>17323</v>
      </c>
      <c r="K1556" s="17" t="s">
        <v>17324</v>
      </c>
      <c r="L1556" s="17" t="s">
        <v>17329</v>
      </c>
      <c r="M1556" s="17" t="s">
        <v>17330</v>
      </c>
      <c r="N1556" s="17" t="s">
        <v>5191</v>
      </c>
      <c r="O1556" s="236" t="s">
        <v>5191</v>
      </c>
      <c r="P1556" s="17">
        <v>1</v>
      </c>
      <c r="Q1556" s="17">
        <v>1</v>
      </c>
      <c r="R1556" s="17" t="e">
        <v>#REF!</v>
      </c>
    </row>
    <row r="1557" spans="1:18" x14ac:dyDescent="0.45">
      <c r="A1557" s="258">
        <v>1550</v>
      </c>
      <c r="B1557" s="259" t="s">
        <v>17331</v>
      </c>
      <c r="C1557" s="263" t="s">
        <v>2511</v>
      </c>
      <c r="D1557" s="17" t="s">
        <v>4542</v>
      </c>
      <c r="E1557" s="261" t="s">
        <v>19608</v>
      </c>
      <c r="F1557" s="234" t="s">
        <v>19616</v>
      </c>
      <c r="G1557" s="262">
        <v>3</v>
      </c>
      <c r="H1557" s="17" t="s">
        <v>2986</v>
      </c>
      <c r="I1557" s="17" t="s">
        <v>822</v>
      </c>
      <c r="J1557" s="17" t="s">
        <v>17323</v>
      </c>
      <c r="K1557" s="17" t="s">
        <v>17331</v>
      </c>
      <c r="L1557" s="17" t="s">
        <v>5190</v>
      </c>
      <c r="M1557" s="17" t="s">
        <v>5190</v>
      </c>
      <c r="N1557" s="17" t="s">
        <v>5190</v>
      </c>
      <c r="O1557" s="236" t="s">
        <v>26520</v>
      </c>
      <c r="P1557" s="17">
        <v>0</v>
      </c>
      <c r="Q1557" s="17">
        <v>0</v>
      </c>
      <c r="R1557" s="17" t="e">
        <v>#REF!</v>
      </c>
    </row>
    <row r="1558" spans="1:18" x14ac:dyDescent="0.45">
      <c r="A1558" s="258">
        <v>1551</v>
      </c>
      <c r="B1558" s="259" t="s">
        <v>17332</v>
      </c>
      <c r="C1558" s="263" t="s">
        <v>2512</v>
      </c>
      <c r="D1558" s="17" t="s">
        <v>4543</v>
      </c>
      <c r="E1558" s="261" t="s">
        <v>19607</v>
      </c>
      <c r="F1558" s="234" t="s">
        <v>19608</v>
      </c>
      <c r="G1558" s="262">
        <v>4</v>
      </c>
      <c r="H1558" s="17" t="s">
        <v>2987</v>
      </c>
      <c r="I1558" s="17" t="s">
        <v>822</v>
      </c>
      <c r="J1558" s="17" t="s">
        <v>17323</v>
      </c>
      <c r="K1558" s="17" t="s">
        <v>17331</v>
      </c>
      <c r="L1558" s="17" t="s">
        <v>17332</v>
      </c>
      <c r="M1558" s="17" t="s">
        <v>5190</v>
      </c>
      <c r="N1558" s="17" t="s">
        <v>5190</v>
      </c>
      <c r="O1558" s="236" t="s">
        <v>26520</v>
      </c>
      <c r="P1558" s="17">
        <v>0</v>
      </c>
      <c r="Q1558" s="17">
        <v>0</v>
      </c>
      <c r="R1558" s="17" t="e">
        <v>#REF!</v>
      </c>
    </row>
    <row r="1559" spans="1:18" x14ac:dyDescent="0.45">
      <c r="A1559" s="258">
        <v>1552</v>
      </c>
      <c r="B1559" s="259" t="s">
        <v>17333</v>
      </c>
      <c r="C1559" s="263" t="s">
        <v>2512</v>
      </c>
      <c r="D1559" s="17" t="s">
        <v>4544</v>
      </c>
      <c r="E1559" s="261" t="s">
        <v>19606</v>
      </c>
      <c r="F1559" s="234" t="s">
        <v>19607</v>
      </c>
      <c r="G1559" s="262">
        <v>5</v>
      </c>
      <c r="H1559" s="17" t="s">
        <v>2988</v>
      </c>
      <c r="I1559" s="17" t="s">
        <v>822</v>
      </c>
      <c r="J1559" s="17" t="s">
        <v>17323</v>
      </c>
      <c r="K1559" s="17" t="s">
        <v>17331</v>
      </c>
      <c r="L1559" s="17" t="s">
        <v>17332</v>
      </c>
      <c r="M1559" s="17" t="s">
        <v>17333</v>
      </c>
      <c r="N1559" s="17" t="s">
        <v>5191</v>
      </c>
      <c r="O1559" s="236" t="s">
        <v>5191</v>
      </c>
      <c r="P1559" s="17">
        <v>1</v>
      </c>
      <c r="Q1559" s="17">
        <v>1</v>
      </c>
      <c r="R1559" s="17" t="e">
        <v>#REF!</v>
      </c>
    </row>
    <row r="1560" spans="1:18" x14ac:dyDescent="0.45">
      <c r="A1560" s="258">
        <v>1553</v>
      </c>
      <c r="B1560" s="259" t="s">
        <v>17334</v>
      </c>
      <c r="C1560" s="263" t="s">
        <v>2513</v>
      </c>
      <c r="D1560" s="17" t="s">
        <v>4545</v>
      </c>
      <c r="E1560" s="261" t="s">
        <v>19605</v>
      </c>
      <c r="F1560" s="234" t="s">
        <v>19608</v>
      </c>
      <c r="G1560" s="262">
        <v>4</v>
      </c>
      <c r="H1560" s="17" t="s">
        <v>2987</v>
      </c>
      <c r="I1560" s="17" t="s">
        <v>822</v>
      </c>
      <c r="J1560" s="17" t="s">
        <v>17323</v>
      </c>
      <c r="K1560" s="17" t="s">
        <v>17331</v>
      </c>
      <c r="L1560" s="17" t="s">
        <v>17334</v>
      </c>
      <c r="M1560" s="17" t="s">
        <v>5190</v>
      </c>
      <c r="N1560" s="17" t="s">
        <v>5190</v>
      </c>
      <c r="O1560" s="236" t="s">
        <v>26520</v>
      </c>
      <c r="P1560" s="17">
        <v>0</v>
      </c>
      <c r="Q1560" s="17">
        <v>0</v>
      </c>
      <c r="R1560" s="17" t="e">
        <v>#REF!</v>
      </c>
    </row>
    <row r="1561" spans="1:18" x14ac:dyDescent="0.45">
      <c r="A1561" s="258">
        <v>1554</v>
      </c>
      <c r="B1561" s="259" t="s">
        <v>17335</v>
      </c>
      <c r="C1561" s="263" t="s">
        <v>2513</v>
      </c>
      <c r="D1561" s="17" t="s">
        <v>4546</v>
      </c>
      <c r="E1561" s="261" t="s">
        <v>19604</v>
      </c>
      <c r="F1561" s="234" t="s">
        <v>19605</v>
      </c>
      <c r="G1561" s="262">
        <v>5</v>
      </c>
      <c r="H1561" s="17" t="s">
        <v>2988</v>
      </c>
      <c r="I1561" s="17" t="s">
        <v>822</v>
      </c>
      <c r="J1561" s="17" t="s">
        <v>17323</v>
      </c>
      <c r="K1561" s="17" t="s">
        <v>17331</v>
      </c>
      <c r="L1561" s="17" t="s">
        <v>17334</v>
      </c>
      <c r="M1561" s="17" t="s">
        <v>17335</v>
      </c>
      <c r="N1561" s="17" t="s">
        <v>5191</v>
      </c>
      <c r="O1561" s="236" t="s">
        <v>5191</v>
      </c>
      <c r="P1561" s="17">
        <v>1</v>
      </c>
      <c r="Q1561" s="17">
        <v>1</v>
      </c>
      <c r="R1561" s="17" t="e">
        <v>#REF!</v>
      </c>
    </row>
    <row r="1562" spans="1:18" x14ac:dyDescent="0.45">
      <c r="A1562" s="258">
        <v>1555</v>
      </c>
      <c r="B1562" s="259" t="s">
        <v>17336</v>
      </c>
      <c r="C1562" s="263" t="s">
        <v>2514</v>
      </c>
      <c r="D1562" s="17" t="s">
        <v>4547</v>
      </c>
      <c r="E1562" s="261" t="s">
        <v>19603</v>
      </c>
      <c r="F1562" s="234" t="s">
        <v>19608</v>
      </c>
      <c r="G1562" s="262">
        <v>4</v>
      </c>
      <c r="H1562" s="17" t="s">
        <v>2987</v>
      </c>
      <c r="I1562" s="17" t="s">
        <v>822</v>
      </c>
      <c r="J1562" s="17" t="s">
        <v>17323</v>
      </c>
      <c r="K1562" s="17" t="s">
        <v>17331</v>
      </c>
      <c r="L1562" s="17" t="s">
        <v>17336</v>
      </c>
      <c r="M1562" s="17" t="s">
        <v>5190</v>
      </c>
      <c r="N1562" s="17" t="s">
        <v>5190</v>
      </c>
      <c r="O1562" s="236" t="s">
        <v>26520</v>
      </c>
      <c r="P1562" s="17">
        <v>0</v>
      </c>
      <c r="Q1562" s="17">
        <v>0</v>
      </c>
      <c r="R1562" s="17" t="e">
        <v>#REF!</v>
      </c>
    </row>
    <row r="1563" spans="1:18" x14ac:dyDescent="0.45">
      <c r="A1563" s="258">
        <v>1556</v>
      </c>
      <c r="B1563" s="259" t="s">
        <v>17337</v>
      </c>
      <c r="C1563" s="263" t="s">
        <v>2514</v>
      </c>
      <c r="D1563" s="17" t="s">
        <v>4548</v>
      </c>
      <c r="E1563" s="261" t="s">
        <v>19602</v>
      </c>
      <c r="F1563" s="234" t="s">
        <v>19603</v>
      </c>
      <c r="G1563" s="262">
        <v>5</v>
      </c>
      <c r="H1563" s="17" t="s">
        <v>2988</v>
      </c>
      <c r="I1563" s="17" t="s">
        <v>822</v>
      </c>
      <c r="J1563" s="17" t="s">
        <v>17323</v>
      </c>
      <c r="K1563" s="17" t="s">
        <v>17331</v>
      </c>
      <c r="L1563" s="17" t="s">
        <v>17336</v>
      </c>
      <c r="M1563" s="17" t="s">
        <v>17337</v>
      </c>
      <c r="N1563" s="17" t="s">
        <v>5191</v>
      </c>
      <c r="O1563" s="236" t="s">
        <v>5191</v>
      </c>
      <c r="P1563" s="17">
        <v>1</v>
      </c>
      <c r="Q1563" s="17">
        <v>1</v>
      </c>
      <c r="R1563" s="17" t="e">
        <v>#REF!</v>
      </c>
    </row>
    <row r="1564" spans="1:18" x14ac:dyDescent="0.45">
      <c r="A1564" s="258">
        <v>1557</v>
      </c>
      <c r="B1564" s="259" t="s">
        <v>839</v>
      </c>
      <c r="C1564" s="263" t="s">
        <v>2515</v>
      </c>
      <c r="D1564" s="17" t="s">
        <v>4549</v>
      </c>
      <c r="E1564" s="261" t="s">
        <v>19601</v>
      </c>
      <c r="F1564" s="234" t="s">
        <v>1370</v>
      </c>
      <c r="G1564" s="262">
        <v>1</v>
      </c>
      <c r="H1564" s="17" t="s">
        <v>2984</v>
      </c>
      <c r="I1564" s="17" t="s">
        <v>839</v>
      </c>
      <c r="J1564" s="17" t="s">
        <v>5190</v>
      </c>
      <c r="K1564" s="17" t="s">
        <v>5190</v>
      </c>
      <c r="L1564" s="17" t="s">
        <v>5190</v>
      </c>
      <c r="M1564" s="17" t="s">
        <v>5190</v>
      </c>
      <c r="N1564" s="17" t="s">
        <v>5190</v>
      </c>
      <c r="O1564" s="236" t="s">
        <v>26520</v>
      </c>
      <c r="P1564" s="17">
        <v>0</v>
      </c>
      <c r="Q1564" s="17">
        <v>0</v>
      </c>
      <c r="R1564" s="17" t="e">
        <v>#REF!</v>
      </c>
    </row>
    <row r="1565" spans="1:18" x14ac:dyDescent="0.45">
      <c r="A1565" s="258">
        <v>1558</v>
      </c>
      <c r="B1565" s="259" t="s">
        <v>841</v>
      </c>
      <c r="C1565" s="263" t="s">
        <v>2516</v>
      </c>
      <c r="D1565" s="17" t="s">
        <v>4550</v>
      </c>
      <c r="E1565" s="261" t="s">
        <v>19600</v>
      </c>
      <c r="F1565" s="234" t="s">
        <v>19601</v>
      </c>
      <c r="G1565" s="262">
        <v>2</v>
      </c>
      <c r="H1565" s="17" t="s">
        <v>2985</v>
      </c>
      <c r="I1565" s="17" t="s">
        <v>839</v>
      </c>
      <c r="J1565" s="17" t="s">
        <v>841</v>
      </c>
      <c r="K1565" s="17" t="s">
        <v>5190</v>
      </c>
      <c r="L1565" s="17" t="s">
        <v>5190</v>
      </c>
      <c r="M1565" s="17" t="s">
        <v>5190</v>
      </c>
      <c r="N1565" s="17" t="s">
        <v>5190</v>
      </c>
      <c r="O1565" s="236" t="s">
        <v>26520</v>
      </c>
      <c r="P1565" s="17">
        <v>0</v>
      </c>
      <c r="Q1565" s="17">
        <v>0</v>
      </c>
      <c r="R1565" s="17" t="e">
        <v>#REF!</v>
      </c>
    </row>
    <row r="1566" spans="1:18" x14ac:dyDescent="0.45">
      <c r="A1566" s="258">
        <v>1559</v>
      </c>
      <c r="B1566" s="259" t="s">
        <v>17338</v>
      </c>
      <c r="C1566" s="263" t="s">
        <v>2517</v>
      </c>
      <c r="D1566" s="17" t="s">
        <v>4551</v>
      </c>
      <c r="E1566" s="261" t="s">
        <v>19599</v>
      </c>
      <c r="F1566" s="234" t="s">
        <v>19600</v>
      </c>
      <c r="G1566" s="262">
        <v>3</v>
      </c>
      <c r="H1566" s="17" t="s">
        <v>2986</v>
      </c>
      <c r="I1566" s="17" t="s">
        <v>839</v>
      </c>
      <c r="J1566" s="17" t="s">
        <v>841</v>
      </c>
      <c r="K1566" s="17" t="s">
        <v>17338</v>
      </c>
      <c r="L1566" s="17" t="s">
        <v>5190</v>
      </c>
      <c r="M1566" s="17" t="s">
        <v>5190</v>
      </c>
      <c r="N1566" s="17" t="s">
        <v>5190</v>
      </c>
      <c r="O1566" s="236" t="s">
        <v>26520</v>
      </c>
      <c r="P1566" s="17">
        <v>0</v>
      </c>
      <c r="Q1566" s="17">
        <v>0</v>
      </c>
      <c r="R1566" s="17" t="e">
        <v>#REF!</v>
      </c>
    </row>
    <row r="1567" spans="1:18" x14ac:dyDescent="0.45">
      <c r="A1567" s="258">
        <v>1560</v>
      </c>
      <c r="B1567" s="259" t="s">
        <v>17339</v>
      </c>
      <c r="C1567" s="263" t="s">
        <v>2518</v>
      </c>
      <c r="D1567" s="17" t="s">
        <v>4552</v>
      </c>
      <c r="E1567" s="261" t="s">
        <v>19598</v>
      </c>
      <c r="F1567" s="234" t="s">
        <v>19599</v>
      </c>
      <c r="G1567" s="262">
        <v>4</v>
      </c>
      <c r="H1567" s="17" t="s">
        <v>2987</v>
      </c>
      <c r="I1567" s="17" t="s">
        <v>839</v>
      </c>
      <c r="J1567" s="17" t="s">
        <v>841</v>
      </c>
      <c r="K1567" s="17" t="s">
        <v>17338</v>
      </c>
      <c r="L1567" s="17" t="s">
        <v>17339</v>
      </c>
      <c r="M1567" s="17" t="s">
        <v>5190</v>
      </c>
      <c r="N1567" s="17" t="s">
        <v>5190</v>
      </c>
      <c r="O1567" s="236" t="s">
        <v>26520</v>
      </c>
      <c r="P1567" s="17">
        <v>0</v>
      </c>
      <c r="Q1567" s="17">
        <v>0</v>
      </c>
      <c r="R1567" s="17" t="e">
        <v>#REF!</v>
      </c>
    </row>
    <row r="1568" spans="1:18" x14ac:dyDescent="0.45">
      <c r="A1568" s="258">
        <v>1561</v>
      </c>
      <c r="B1568" s="259" t="s">
        <v>17340</v>
      </c>
      <c r="C1568" s="263" t="s">
        <v>2518</v>
      </c>
      <c r="D1568" s="17" t="s">
        <v>4553</v>
      </c>
      <c r="E1568" s="261" t="s">
        <v>19597</v>
      </c>
      <c r="F1568" s="234" t="s">
        <v>19598</v>
      </c>
      <c r="G1568" s="262">
        <v>5</v>
      </c>
      <c r="H1568" s="17" t="s">
        <v>2988</v>
      </c>
      <c r="I1568" s="17" t="s">
        <v>839</v>
      </c>
      <c r="J1568" s="17" t="s">
        <v>841</v>
      </c>
      <c r="K1568" s="17" t="s">
        <v>17338</v>
      </c>
      <c r="L1568" s="17" t="s">
        <v>17339</v>
      </c>
      <c r="M1568" s="17" t="s">
        <v>17340</v>
      </c>
      <c r="N1568" s="17" t="s">
        <v>5191</v>
      </c>
      <c r="O1568" s="236" t="s">
        <v>5191</v>
      </c>
      <c r="P1568" s="17">
        <v>1</v>
      </c>
      <c r="Q1568" s="17">
        <v>1</v>
      </c>
      <c r="R1568" s="17" t="e">
        <v>#REF!</v>
      </c>
    </row>
    <row r="1569" spans="1:18" x14ac:dyDescent="0.45">
      <c r="A1569" s="258">
        <v>1562</v>
      </c>
      <c r="B1569" s="259" t="s">
        <v>17341</v>
      </c>
      <c r="C1569" s="263" t="s">
        <v>2519</v>
      </c>
      <c r="D1569" s="17" t="s">
        <v>4554</v>
      </c>
      <c r="E1569" s="261" t="s">
        <v>19596</v>
      </c>
      <c r="F1569" s="234" t="s">
        <v>19599</v>
      </c>
      <c r="G1569" s="262">
        <v>4</v>
      </c>
      <c r="H1569" s="17" t="s">
        <v>2987</v>
      </c>
      <c r="I1569" s="17" t="s">
        <v>839</v>
      </c>
      <c r="J1569" s="17" t="s">
        <v>841</v>
      </c>
      <c r="K1569" s="17" t="s">
        <v>17338</v>
      </c>
      <c r="L1569" s="17" t="s">
        <v>17341</v>
      </c>
      <c r="M1569" s="17" t="s">
        <v>5190</v>
      </c>
      <c r="N1569" s="17" t="s">
        <v>5190</v>
      </c>
      <c r="O1569" s="236" t="s">
        <v>26520</v>
      </c>
      <c r="P1569" s="17">
        <v>0</v>
      </c>
      <c r="Q1569" s="17">
        <v>0</v>
      </c>
      <c r="R1569" s="17" t="e">
        <v>#REF!</v>
      </c>
    </row>
    <row r="1570" spans="1:18" x14ac:dyDescent="0.45">
      <c r="A1570" s="258">
        <v>1563</v>
      </c>
      <c r="B1570" s="259" t="s">
        <v>17342</v>
      </c>
      <c r="C1570" s="263" t="s">
        <v>2519</v>
      </c>
      <c r="D1570" s="17" t="s">
        <v>4555</v>
      </c>
      <c r="E1570" s="261" t="s">
        <v>19595</v>
      </c>
      <c r="F1570" s="234" t="s">
        <v>19596</v>
      </c>
      <c r="G1570" s="262">
        <v>5</v>
      </c>
      <c r="H1570" s="17" t="s">
        <v>2988</v>
      </c>
      <c r="I1570" s="17" t="s">
        <v>839</v>
      </c>
      <c r="J1570" s="17" t="s">
        <v>841</v>
      </c>
      <c r="K1570" s="17" t="s">
        <v>17338</v>
      </c>
      <c r="L1570" s="17" t="s">
        <v>17341</v>
      </c>
      <c r="M1570" s="17" t="s">
        <v>17342</v>
      </c>
      <c r="N1570" s="17" t="s">
        <v>5191</v>
      </c>
      <c r="O1570" s="236" t="s">
        <v>5191</v>
      </c>
      <c r="P1570" s="17">
        <v>1</v>
      </c>
      <c r="Q1570" s="17">
        <v>1</v>
      </c>
      <c r="R1570" s="17" t="e">
        <v>#REF!</v>
      </c>
    </row>
    <row r="1571" spans="1:18" x14ac:dyDescent="0.45">
      <c r="A1571" s="258">
        <v>1564</v>
      </c>
      <c r="B1571" s="259" t="s">
        <v>17343</v>
      </c>
      <c r="C1571" s="263" t="s">
        <v>2520</v>
      </c>
      <c r="D1571" s="17" t="s">
        <v>4556</v>
      </c>
      <c r="E1571" s="261" t="s">
        <v>19594</v>
      </c>
      <c r="F1571" s="234" t="s">
        <v>19599</v>
      </c>
      <c r="G1571" s="262">
        <v>4</v>
      </c>
      <c r="H1571" s="17" t="s">
        <v>2987</v>
      </c>
      <c r="I1571" s="17" t="s">
        <v>839</v>
      </c>
      <c r="J1571" s="17" t="s">
        <v>841</v>
      </c>
      <c r="K1571" s="17" t="s">
        <v>17338</v>
      </c>
      <c r="L1571" s="17" t="s">
        <v>17343</v>
      </c>
      <c r="M1571" s="17" t="s">
        <v>5190</v>
      </c>
      <c r="N1571" s="17" t="s">
        <v>5190</v>
      </c>
      <c r="O1571" s="236" t="s">
        <v>26520</v>
      </c>
      <c r="P1571" s="17">
        <v>0</v>
      </c>
      <c r="Q1571" s="17">
        <v>0</v>
      </c>
      <c r="R1571" s="17" t="e">
        <v>#REF!</v>
      </c>
    </row>
    <row r="1572" spans="1:18" x14ac:dyDescent="0.45">
      <c r="A1572" s="258">
        <v>1565</v>
      </c>
      <c r="B1572" s="259" t="s">
        <v>17344</v>
      </c>
      <c r="C1572" s="263" t="s">
        <v>2520</v>
      </c>
      <c r="D1572" s="17" t="s">
        <v>4557</v>
      </c>
      <c r="E1572" s="261" t="s">
        <v>19593</v>
      </c>
      <c r="F1572" s="234" t="s">
        <v>19594</v>
      </c>
      <c r="G1572" s="262">
        <v>5</v>
      </c>
      <c r="H1572" s="17" t="s">
        <v>2988</v>
      </c>
      <c r="I1572" s="17" t="s">
        <v>839</v>
      </c>
      <c r="J1572" s="17" t="s">
        <v>841</v>
      </c>
      <c r="K1572" s="17" t="s">
        <v>17338</v>
      </c>
      <c r="L1572" s="17" t="s">
        <v>17343</v>
      </c>
      <c r="M1572" s="17" t="s">
        <v>17344</v>
      </c>
      <c r="N1572" s="17" t="s">
        <v>5191</v>
      </c>
      <c r="O1572" s="236" t="s">
        <v>5191</v>
      </c>
      <c r="P1572" s="17">
        <v>1</v>
      </c>
      <c r="Q1572" s="17">
        <v>1</v>
      </c>
      <c r="R1572" s="17" t="e">
        <v>#REF!</v>
      </c>
    </row>
    <row r="1573" spans="1:18" x14ac:dyDescent="0.45">
      <c r="A1573" s="258">
        <v>1566</v>
      </c>
      <c r="B1573" s="259" t="s">
        <v>17345</v>
      </c>
      <c r="C1573" s="263" t="s">
        <v>2521</v>
      </c>
      <c r="D1573" s="17" t="s">
        <v>4558</v>
      </c>
      <c r="E1573" s="261" t="s">
        <v>19592</v>
      </c>
      <c r="F1573" s="234" t="s">
        <v>19599</v>
      </c>
      <c r="G1573" s="262">
        <v>4</v>
      </c>
      <c r="H1573" s="17" t="s">
        <v>2987</v>
      </c>
      <c r="I1573" s="17" t="s">
        <v>839</v>
      </c>
      <c r="J1573" s="17" t="s">
        <v>841</v>
      </c>
      <c r="K1573" s="17" t="s">
        <v>17338</v>
      </c>
      <c r="L1573" s="17" t="s">
        <v>17345</v>
      </c>
      <c r="M1573" s="17" t="s">
        <v>5190</v>
      </c>
      <c r="N1573" s="17" t="s">
        <v>5190</v>
      </c>
      <c r="O1573" s="236" t="s">
        <v>26520</v>
      </c>
      <c r="P1573" s="17">
        <v>0</v>
      </c>
      <c r="Q1573" s="17">
        <v>0</v>
      </c>
      <c r="R1573" s="17" t="e">
        <v>#REF!</v>
      </c>
    </row>
    <row r="1574" spans="1:18" x14ac:dyDescent="0.45">
      <c r="A1574" s="258">
        <v>1567</v>
      </c>
      <c r="B1574" s="259" t="s">
        <v>17346</v>
      </c>
      <c r="C1574" s="263" t="s">
        <v>2521</v>
      </c>
      <c r="D1574" s="17" t="s">
        <v>4559</v>
      </c>
      <c r="E1574" s="261" t="s">
        <v>19591</v>
      </c>
      <c r="F1574" s="234" t="s">
        <v>19592</v>
      </c>
      <c r="G1574" s="262">
        <v>5</v>
      </c>
      <c r="H1574" s="17" t="s">
        <v>2988</v>
      </c>
      <c r="I1574" s="17" t="s">
        <v>839</v>
      </c>
      <c r="J1574" s="17" t="s">
        <v>841</v>
      </c>
      <c r="K1574" s="17" t="s">
        <v>17338</v>
      </c>
      <c r="L1574" s="17" t="s">
        <v>17345</v>
      </c>
      <c r="M1574" s="17" t="s">
        <v>17346</v>
      </c>
      <c r="N1574" s="17" t="s">
        <v>5191</v>
      </c>
      <c r="O1574" s="236" t="s">
        <v>5191</v>
      </c>
      <c r="P1574" s="17">
        <v>1</v>
      </c>
      <c r="Q1574" s="17">
        <v>1</v>
      </c>
      <c r="R1574" s="17" t="e">
        <v>#REF!</v>
      </c>
    </row>
    <row r="1575" spans="1:18" x14ac:dyDescent="0.45">
      <c r="A1575" s="258">
        <v>1568</v>
      </c>
      <c r="B1575" s="259" t="s">
        <v>17347</v>
      </c>
      <c r="C1575" s="263" t="s">
        <v>2522</v>
      </c>
      <c r="D1575" s="17" t="s">
        <v>4560</v>
      </c>
      <c r="E1575" s="261" t="s">
        <v>19590</v>
      </c>
      <c r="F1575" s="234" t="s">
        <v>19600</v>
      </c>
      <c r="G1575" s="262">
        <v>3</v>
      </c>
      <c r="H1575" s="17" t="s">
        <v>2986</v>
      </c>
      <c r="I1575" s="17" t="s">
        <v>839</v>
      </c>
      <c r="J1575" s="17" t="s">
        <v>841</v>
      </c>
      <c r="K1575" s="17" t="s">
        <v>17347</v>
      </c>
      <c r="L1575" s="17" t="s">
        <v>5190</v>
      </c>
      <c r="M1575" s="17" t="s">
        <v>5190</v>
      </c>
      <c r="N1575" s="17" t="s">
        <v>5190</v>
      </c>
      <c r="O1575" s="236" t="s">
        <v>26520</v>
      </c>
      <c r="P1575" s="17">
        <v>0</v>
      </c>
      <c r="Q1575" s="17">
        <v>0</v>
      </c>
      <c r="R1575" s="17" t="e">
        <v>#REF!</v>
      </c>
    </row>
    <row r="1576" spans="1:18" x14ac:dyDescent="0.45">
      <c r="A1576" s="258">
        <v>1569</v>
      </c>
      <c r="B1576" s="259" t="s">
        <v>17348</v>
      </c>
      <c r="C1576" s="263" t="s">
        <v>2522</v>
      </c>
      <c r="D1576" s="17" t="s">
        <v>4561</v>
      </c>
      <c r="E1576" s="261" t="s">
        <v>19589</v>
      </c>
      <c r="F1576" s="234" t="s">
        <v>19590</v>
      </c>
      <c r="G1576" s="262">
        <v>4</v>
      </c>
      <c r="H1576" s="17" t="s">
        <v>2987</v>
      </c>
      <c r="I1576" s="17" t="s">
        <v>839</v>
      </c>
      <c r="J1576" s="17" t="s">
        <v>841</v>
      </c>
      <c r="K1576" s="17" t="s">
        <v>17347</v>
      </c>
      <c r="L1576" s="17" t="s">
        <v>17348</v>
      </c>
      <c r="M1576" s="17" t="s">
        <v>5190</v>
      </c>
      <c r="N1576" s="17" t="s">
        <v>5190</v>
      </c>
      <c r="O1576" s="236" t="s">
        <v>26520</v>
      </c>
      <c r="P1576" s="17">
        <v>0</v>
      </c>
      <c r="Q1576" s="17">
        <v>0</v>
      </c>
      <c r="R1576" s="17" t="e">
        <v>#REF!</v>
      </c>
    </row>
    <row r="1577" spans="1:18" x14ac:dyDescent="0.45">
      <c r="A1577" s="258">
        <v>1570</v>
      </c>
      <c r="B1577" s="259" t="s">
        <v>17349</v>
      </c>
      <c r="C1577" s="263" t="s">
        <v>2522</v>
      </c>
      <c r="D1577" s="17" t="s">
        <v>4562</v>
      </c>
      <c r="E1577" s="261" t="s">
        <v>19588</v>
      </c>
      <c r="F1577" s="234" t="s">
        <v>19589</v>
      </c>
      <c r="G1577" s="262">
        <v>5</v>
      </c>
      <c r="H1577" s="17" t="s">
        <v>2988</v>
      </c>
      <c r="I1577" s="17" t="s">
        <v>839</v>
      </c>
      <c r="J1577" s="17" t="s">
        <v>841</v>
      </c>
      <c r="K1577" s="17" t="s">
        <v>17347</v>
      </c>
      <c r="L1577" s="17" t="s">
        <v>17348</v>
      </c>
      <c r="M1577" s="17" t="s">
        <v>17349</v>
      </c>
      <c r="N1577" s="17" t="s">
        <v>5191</v>
      </c>
      <c r="O1577" s="236" t="s">
        <v>5191</v>
      </c>
      <c r="P1577" s="17">
        <v>1</v>
      </c>
      <c r="Q1577" s="17">
        <v>1</v>
      </c>
      <c r="R1577" s="17" t="e">
        <v>#REF!</v>
      </c>
    </row>
    <row r="1578" spans="1:18" x14ac:dyDescent="0.45">
      <c r="A1578" s="258">
        <v>1571</v>
      </c>
      <c r="B1578" s="259" t="s">
        <v>17350</v>
      </c>
      <c r="C1578" s="263" t="s">
        <v>2523</v>
      </c>
      <c r="D1578" s="17" t="s">
        <v>4563</v>
      </c>
      <c r="E1578" s="261" t="s">
        <v>19587</v>
      </c>
      <c r="F1578" s="234" t="s">
        <v>19600</v>
      </c>
      <c r="G1578" s="262">
        <v>3</v>
      </c>
      <c r="H1578" s="17" t="s">
        <v>2986</v>
      </c>
      <c r="I1578" s="17" t="s">
        <v>839</v>
      </c>
      <c r="J1578" s="17" t="s">
        <v>841</v>
      </c>
      <c r="K1578" s="17" t="s">
        <v>17350</v>
      </c>
      <c r="L1578" s="17" t="s">
        <v>5190</v>
      </c>
      <c r="M1578" s="17" t="s">
        <v>5190</v>
      </c>
      <c r="N1578" s="17" t="s">
        <v>5190</v>
      </c>
      <c r="O1578" s="236" t="s">
        <v>26520</v>
      </c>
      <c r="P1578" s="17">
        <v>0</v>
      </c>
      <c r="Q1578" s="17">
        <v>0</v>
      </c>
      <c r="R1578" s="17" t="e">
        <v>#REF!</v>
      </c>
    </row>
    <row r="1579" spans="1:18" x14ac:dyDescent="0.45">
      <c r="A1579" s="258">
        <v>1572</v>
      </c>
      <c r="B1579" s="259" t="s">
        <v>17351</v>
      </c>
      <c r="C1579" s="263" t="s">
        <v>2524</v>
      </c>
      <c r="D1579" s="17" t="s">
        <v>4564</v>
      </c>
      <c r="E1579" s="261" t="s">
        <v>19586</v>
      </c>
      <c r="F1579" s="234" t="s">
        <v>19587</v>
      </c>
      <c r="G1579" s="262">
        <v>4</v>
      </c>
      <c r="H1579" s="17" t="s">
        <v>2987</v>
      </c>
      <c r="I1579" s="17" t="s">
        <v>839</v>
      </c>
      <c r="J1579" s="17" t="s">
        <v>841</v>
      </c>
      <c r="K1579" s="17" t="s">
        <v>17350</v>
      </c>
      <c r="L1579" s="17" t="s">
        <v>17351</v>
      </c>
      <c r="M1579" s="17" t="s">
        <v>5190</v>
      </c>
      <c r="N1579" s="17" t="s">
        <v>5190</v>
      </c>
      <c r="O1579" s="236" t="s">
        <v>26520</v>
      </c>
      <c r="P1579" s="17">
        <v>0</v>
      </c>
      <c r="Q1579" s="17">
        <v>0</v>
      </c>
      <c r="R1579" s="17" t="e">
        <v>#REF!</v>
      </c>
    </row>
    <row r="1580" spans="1:18" x14ac:dyDescent="0.45">
      <c r="A1580" s="258">
        <v>1573</v>
      </c>
      <c r="B1580" s="259" t="s">
        <v>17352</v>
      </c>
      <c r="C1580" s="263" t="s">
        <v>2525</v>
      </c>
      <c r="D1580" s="17" t="s">
        <v>4565</v>
      </c>
      <c r="E1580" s="261" t="s">
        <v>19585</v>
      </c>
      <c r="F1580" s="234" t="s">
        <v>19586</v>
      </c>
      <c r="G1580" s="262">
        <v>5</v>
      </c>
      <c r="H1580" s="17" t="s">
        <v>2988</v>
      </c>
      <c r="I1580" s="17" t="s">
        <v>839</v>
      </c>
      <c r="J1580" s="17" t="s">
        <v>841</v>
      </c>
      <c r="K1580" s="17" t="s">
        <v>17350</v>
      </c>
      <c r="L1580" s="17" t="s">
        <v>17351</v>
      </c>
      <c r="M1580" s="17" t="s">
        <v>17352</v>
      </c>
      <c r="N1580" s="17" t="s">
        <v>5190</v>
      </c>
      <c r="O1580" s="236" t="s">
        <v>5191</v>
      </c>
      <c r="P1580" s="17">
        <v>1</v>
      </c>
      <c r="Q1580" s="17">
        <v>1</v>
      </c>
      <c r="R1580" s="17" t="e">
        <v>#REF!</v>
      </c>
    </row>
    <row r="1581" spans="1:18" x14ac:dyDescent="0.45">
      <c r="A1581" s="258">
        <v>1574</v>
      </c>
      <c r="B1581" s="259" t="s">
        <v>17353</v>
      </c>
      <c r="C1581" s="263" t="s">
        <v>2526</v>
      </c>
      <c r="D1581" s="17" t="s">
        <v>4566</v>
      </c>
      <c r="E1581" s="261" t="s">
        <v>19584</v>
      </c>
      <c r="F1581" s="234" t="s">
        <v>19586</v>
      </c>
      <c r="G1581" s="262">
        <v>5</v>
      </c>
      <c r="H1581" s="17" t="s">
        <v>2988</v>
      </c>
      <c r="I1581" s="17" t="s">
        <v>839</v>
      </c>
      <c r="J1581" s="17" t="s">
        <v>841</v>
      </c>
      <c r="K1581" s="17" t="s">
        <v>17350</v>
      </c>
      <c r="L1581" s="17" t="s">
        <v>17351</v>
      </c>
      <c r="M1581" s="17" t="s">
        <v>17353</v>
      </c>
      <c r="N1581" s="17" t="s">
        <v>5190</v>
      </c>
      <c r="O1581" s="236" t="s">
        <v>5191</v>
      </c>
      <c r="P1581" s="17">
        <v>1</v>
      </c>
      <c r="Q1581" s="17">
        <v>1</v>
      </c>
      <c r="R1581" s="17" t="e">
        <v>#REF!</v>
      </c>
    </row>
    <row r="1582" spans="1:18" x14ac:dyDescent="0.45">
      <c r="A1582" s="258">
        <v>1575</v>
      </c>
      <c r="B1582" s="259" t="s">
        <v>17354</v>
      </c>
      <c r="C1582" s="263" t="s">
        <v>2527</v>
      </c>
      <c r="D1582" s="17" t="s">
        <v>4567</v>
      </c>
      <c r="E1582" s="261" t="s">
        <v>19583</v>
      </c>
      <c r="F1582" s="234" t="s">
        <v>19587</v>
      </c>
      <c r="G1582" s="262">
        <v>4</v>
      </c>
      <c r="H1582" s="17" t="s">
        <v>2987</v>
      </c>
      <c r="I1582" s="17" t="s">
        <v>839</v>
      </c>
      <c r="J1582" s="17" t="s">
        <v>841</v>
      </c>
      <c r="K1582" s="17" t="s">
        <v>17350</v>
      </c>
      <c r="L1582" s="17" t="s">
        <v>17354</v>
      </c>
      <c r="M1582" s="17" t="s">
        <v>5190</v>
      </c>
      <c r="N1582" s="17" t="s">
        <v>5190</v>
      </c>
      <c r="O1582" s="236" t="s">
        <v>26520</v>
      </c>
      <c r="P1582" s="17">
        <v>0</v>
      </c>
      <c r="Q1582" s="17">
        <v>0</v>
      </c>
      <c r="R1582" s="17" t="e">
        <v>#REF!</v>
      </c>
    </row>
    <row r="1583" spans="1:18" x14ac:dyDescent="0.45">
      <c r="A1583" s="258">
        <v>1576</v>
      </c>
      <c r="B1583" s="259" t="s">
        <v>17355</v>
      </c>
      <c r="C1583" s="263" t="s">
        <v>2527</v>
      </c>
      <c r="D1583" s="17" t="s">
        <v>4568</v>
      </c>
      <c r="E1583" s="261" t="s">
        <v>19582</v>
      </c>
      <c r="F1583" s="234" t="s">
        <v>19583</v>
      </c>
      <c r="G1583" s="262">
        <v>5</v>
      </c>
      <c r="H1583" s="17" t="s">
        <v>2988</v>
      </c>
      <c r="I1583" s="17" t="s">
        <v>839</v>
      </c>
      <c r="J1583" s="17" t="s">
        <v>841</v>
      </c>
      <c r="K1583" s="17" t="s">
        <v>17350</v>
      </c>
      <c r="L1583" s="17" t="s">
        <v>17354</v>
      </c>
      <c r="M1583" s="17" t="s">
        <v>17355</v>
      </c>
      <c r="N1583" s="17" t="s">
        <v>5191</v>
      </c>
      <c r="O1583" s="236" t="s">
        <v>5191</v>
      </c>
      <c r="P1583" s="17">
        <v>1</v>
      </c>
      <c r="Q1583" s="17">
        <v>1</v>
      </c>
      <c r="R1583" s="17" t="e">
        <v>#REF!</v>
      </c>
    </row>
    <row r="1584" spans="1:18" x14ac:dyDescent="0.45">
      <c r="A1584" s="258">
        <v>1577</v>
      </c>
      <c r="B1584" s="259" t="s">
        <v>17356</v>
      </c>
      <c r="C1584" s="263" t="s">
        <v>2528</v>
      </c>
      <c r="D1584" s="17" t="s">
        <v>4569</v>
      </c>
      <c r="E1584" s="261" t="s">
        <v>19581</v>
      </c>
      <c r="F1584" s="234" t="s">
        <v>19587</v>
      </c>
      <c r="G1584" s="262">
        <v>4</v>
      </c>
      <c r="H1584" s="17" t="s">
        <v>2987</v>
      </c>
      <c r="I1584" s="17" t="s">
        <v>839</v>
      </c>
      <c r="J1584" s="17" t="s">
        <v>841</v>
      </c>
      <c r="K1584" s="17" t="s">
        <v>17350</v>
      </c>
      <c r="L1584" s="17" t="s">
        <v>17356</v>
      </c>
      <c r="M1584" s="17" t="s">
        <v>5190</v>
      </c>
      <c r="N1584" s="17" t="s">
        <v>5190</v>
      </c>
      <c r="O1584" s="236" t="s">
        <v>26520</v>
      </c>
      <c r="P1584" s="17">
        <v>0</v>
      </c>
      <c r="Q1584" s="17">
        <v>0</v>
      </c>
      <c r="R1584" s="17" t="e">
        <v>#REF!</v>
      </c>
    </row>
    <row r="1585" spans="1:18" x14ac:dyDescent="0.45">
      <c r="A1585" s="258">
        <v>1578</v>
      </c>
      <c r="B1585" s="259" t="s">
        <v>17357</v>
      </c>
      <c r="C1585" s="263" t="s">
        <v>2528</v>
      </c>
      <c r="D1585" s="17" t="s">
        <v>4570</v>
      </c>
      <c r="E1585" s="261" t="s">
        <v>19580</v>
      </c>
      <c r="F1585" s="234" t="s">
        <v>19581</v>
      </c>
      <c r="G1585" s="262">
        <v>5</v>
      </c>
      <c r="H1585" s="17" t="s">
        <v>2988</v>
      </c>
      <c r="I1585" s="17" t="s">
        <v>839</v>
      </c>
      <c r="J1585" s="17" t="s">
        <v>841</v>
      </c>
      <c r="K1585" s="17" t="s">
        <v>17350</v>
      </c>
      <c r="L1585" s="17" t="s">
        <v>17356</v>
      </c>
      <c r="M1585" s="17" t="s">
        <v>17357</v>
      </c>
      <c r="N1585" s="17" t="s">
        <v>5191</v>
      </c>
      <c r="O1585" s="236" t="s">
        <v>5191</v>
      </c>
      <c r="P1585" s="17">
        <v>1</v>
      </c>
      <c r="Q1585" s="17">
        <v>1</v>
      </c>
      <c r="R1585" s="17" t="e">
        <v>#REF!</v>
      </c>
    </row>
    <row r="1586" spans="1:18" x14ac:dyDescent="0.45">
      <c r="A1586" s="258">
        <v>1579</v>
      </c>
      <c r="B1586" s="259" t="s">
        <v>844</v>
      </c>
      <c r="C1586" s="263" t="s">
        <v>2529</v>
      </c>
      <c r="D1586" s="17" t="s">
        <v>4571</v>
      </c>
      <c r="E1586" s="261" t="s">
        <v>19579</v>
      </c>
      <c r="F1586" s="234" t="s">
        <v>19601</v>
      </c>
      <c r="G1586" s="262">
        <v>2</v>
      </c>
      <c r="H1586" s="17" t="s">
        <v>2985</v>
      </c>
      <c r="I1586" s="17" t="s">
        <v>839</v>
      </c>
      <c r="J1586" s="17" t="s">
        <v>844</v>
      </c>
      <c r="K1586" s="17" t="s">
        <v>5190</v>
      </c>
      <c r="L1586" s="17" t="s">
        <v>5190</v>
      </c>
      <c r="M1586" s="17" t="s">
        <v>5190</v>
      </c>
      <c r="N1586" s="17" t="s">
        <v>5190</v>
      </c>
      <c r="O1586" s="236" t="s">
        <v>26520</v>
      </c>
      <c r="P1586" s="17">
        <v>0</v>
      </c>
      <c r="Q1586" s="17">
        <v>0</v>
      </c>
      <c r="R1586" s="17" t="e">
        <v>#REF!</v>
      </c>
    </row>
    <row r="1587" spans="1:18" x14ac:dyDescent="0.45">
      <c r="A1587" s="258">
        <v>1580</v>
      </c>
      <c r="B1587" s="259" t="s">
        <v>17358</v>
      </c>
      <c r="C1587" s="263" t="s">
        <v>2530</v>
      </c>
      <c r="D1587" s="17" t="s">
        <v>4572</v>
      </c>
      <c r="E1587" s="261" t="s">
        <v>19578</v>
      </c>
      <c r="F1587" s="234" t="s">
        <v>19579</v>
      </c>
      <c r="G1587" s="262">
        <v>3</v>
      </c>
      <c r="H1587" s="17" t="s">
        <v>2986</v>
      </c>
      <c r="I1587" s="17" t="s">
        <v>839</v>
      </c>
      <c r="J1587" s="17" t="s">
        <v>844</v>
      </c>
      <c r="K1587" s="17" t="s">
        <v>17358</v>
      </c>
      <c r="L1587" s="17" t="s">
        <v>5190</v>
      </c>
      <c r="M1587" s="17" t="s">
        <v>5190</v>
      </c>
      <c r="N1587" s="17" t="s">
        <v>5190</v>
      </c>
      <c r="O1587" s="236" t="s">
        <v>26520</v>
      </c>
      <c r="P1587" s="17">
        <v>0</v>
      </c>
      <c r="Q1587" s="17">
        <v>0</v>
      </c>
      <c r="R1587" s="17" t="e">
        <v>#REF!</v>
      </c>
    </row>
    <row r="1588" spans="1:18" x14ac:dyDescent="0.45">
      <c r="A1588" s="258">
        <v>1581</v>
      </c>
      <c r="B1588" s="259" t="s">
        <v>17359</v>
      </c>
      <c r="C1588" s="263" t="s">
        <v>2531</v>
      </c>
      <c r="D1588" s="17" t="s">
        <v>4573</v>
      </c>
      <c r="E1588" s="261" t="s">
        <v>19577</v>
      </c>
      <c r="F1588" s="234" t="s">
        <v>19578</v>
      </c>
      <c r="G1588" s="262">
        <v>4</v>
      </c>
      <c r="H1588" s="17" t="s">
        <v>2987</v>
      </c>
      <c r="I1588" s="17" t="s">
        <v>839</v>
      </c>
      <c r="J1588" s="17" t="s">
        <v>844</v>
      </c>
      <c r="K1588" s="17" t="s">
        <v>17358</v>
      </c>
      <c r="L1588" s="17" t="s">
        <v>17359</v>
      </c>
      <c r="M1588" s="17" t="s">
        <v>5190</v>
      </c>
      <c r="N1588" s="17" t="s">
        <v>5190</v>
      </c>
      <c r="O1588" s="236" t="s">
        <v>26520</v>
      </c>
      <c r="P1588" s="17">
        <v>0</v>
      </c>
      <c r="Q1588" s="17">
        <v>0</v>
      </c>
      <c r="R1588" s="17" t="e">
        <v>#REF!</v>
      </c>
    </row>
    <row r="1589" spans="1:18" x14ac:dyDescent="0.45">
      <c r="A1589" s="258">
        <v>1582</v>
      </c>
      <c r="B1589" s="259" t="s">
        <v>17360</v>
      </c>
      <c r="C1589" s="263" t="s">
        <v>2532</v>
      </c>
      <c r="D1589" s="17" t="s">
        <v>4574</v>
      </c>
      <c r="E1589" s="261" t="s">
        <v>19576</v>
      </c>
      <c r="F1589" s="234" t="s">
        <v>19577</v>
      </c>
      <c r="G1589" s="262">
        <v>5</v>
      </c>
      <c r="H1589" s="17" t="s">
        <v>2988</v>
      </c>
      <c r="I1589" s="17" t="s">
        <v>839</v>
      </c>
      <c r="J1589" s="17" t="s">
        <v>844</v>
      </c>
      <c r="K1589" s="17" t="s">
        <v>17358</v>
      </c>
      <c r="L1589" s="17" t="s">
        <v>17359</v>
      </c>
      <c r="M1589" s="17" t="s">
        <v>17360</v>
      </c>
      <c r="N1589" s="17" t="s">
        <v>5190</v>
      </c>
      <c r="O1589" s="236" t="s">
        <v>5191</v>
      </c>
      <c r="P1589" s="17">
        <v>1</v>
      </c>
      <c r="Q1589" s="17">
        <v>1</v>
      </c>
      <c r="R1589" s="17" t="e">
        <v>#REF!</v>
      </c>
    </row>
    <row r="1590" spans="1:18" x14ac:dyDescent="0.45">
      <c r="A1590" s="258">
        <v>1583</v>
      </c>
      <c r="B1590" s="259" t="s">
        <v>17361</v>
      </c>
      <c r="C1590" s="263" t="s">
        <v>2533</v>
      </c>
      <c r="D1590" s="17" t="s">
        <v>4575</v>
      </c>
      <c r="E1590" s="261" t="s">
        <v>19575</v>
      </c>
      <c r="F1590" s="234" t="s">
        <v>19577</v>
      </c>
      <c r="G1590" s="262">
        <v>5</v>
      </c>
      <c r="H1590" s="17" t="s">
        <v>2988</v>
      </c>
      <c r="I1590" s="17" t="s">
        <v>839</v>
      </c>
      <c r="J1590" s="17" t="s">
        <v>844</v>
      </c>
      <c r="K1590" s="17" t="s">
        <v>17358</v>
      </c>
      <c r="L1590" s="17" t="s">
        <v>17359</v>
      </c>
      <c r="M1590" s="17" t="s">
        <v>17361</v>
      </c>
      <c r="N1590" s="17" t="s">
        <v>5190</v>
      </c>
      <c r="O1590" s="236" t="s">
        <v>5191</v>
      </c>
      <c r="P1590" s="17">
        <v>1</v>
      </c>
      <c r="Q1590" s="17">
        <v>1</v>
      </c>
      <c r="R1590" s="17" t="e">
        <v>#REF!</v>
      </c>
    </row>
    <row r="1591" spans="1:18" x14ac:dyDescent="0.45">
      <c r="A1591" s="258">
        <v>1584</v>
      </c>
      <c r="B1591" s="259" t="s">
        <v>17362</v>
      </c>
      <c r="C1591" s="263" t="s">
        <v>2534</v>
      </c>
      <c r="D1591" s="17" t="s">
        <v>4576</v>
      </c>
      <c r="E1591" s="261" t="s">
        <v>19574</v>
      </c>
      <c r="F1591" s="234" t="s">
        <v>19578</v>
      </c>
      <c r="G1591" s="262">
        <v>4</v>
      </c>
      <c r="H1591" s="17" t="s">
        <v>2987</v>
      </c>
      <c r="I1591" s="17" t="s">
        <v>839</v>
      </c>
      <c r="J1591" s="17" t="s">
        <v>844</v>
      </c>
      <c r="K1591" s="17" t="s">
        <v>17358</v>
      </c>
      <c r="L1591" s="17" t="s">
        <v>17362</v>
      </c>
      <c r="M1591" s="17" t="s">
        <v>5190</v>
      </c>
      <c r="N1591" s="17" t="s">
        <v>5190</v>
      </c>
      <c r="O1591" s="236" t="s">
        <v>26520</v>
      </c>
      <c r="P1591" s="17">
        <v>0</v>
      </c>
      <c r="Q1591" s="17">
        <v>0</v>
      </c>
      <c r="R1591" s="17" t="e">
        <v>#REF!</v>
      </c>
    </row>
    <row r="1592" spans="1:18" x14ac:dyDescent="0.45">
      <c r="A1592" s="258">
        <v>1585</v>
      </c>
      <c r="B1592" s="259" t="s">
        <v>17363</v>
      </c>
      <c r="C1592" s="263" t="s">
        <v>2535</v>
      </c>
      <c r="D1592" s="17" t="s">
        <v>4577</v>
      </c>
      <c r="E1592" s="261" t="s">
        <v>19573</v>
      </c>
      <c r="F1592" s="234" t="s">
        <v>19574</v>
      </c>
      <c r="G1592" s="262">
        <v>5</v>
      </c>
      <c r="H1592" s="17" t="s">
        <v>2988</v>
      </c>
      <c r="I1592" s="17" t="s">
        <v>839</v>
      </c>
      <c r="J1592" s="17" t="s">
        <v>844</v>
      </c>
      <c r="K1592" s="17" t="s">
        <v>17358</v>
      </c>
      <c r="L1592" s="17" t="s">
        <v>17362</v>
      </c>
      <c r="M1592" s="17" t="s">
        <v>17363</v>
      </c>
      <c r="N1592" s="17" t="s">
        <v>5191</v>
      </c>
      <c r="O1592" s="236" t="s">
        <v>5191</v>
      </c>
      <c r="P1592" s="17">
        <v>2</v>
      </c>
      <c r="Q1592" s="17">
        <v>2</v>
      </c>
      <c r="R1592" s="17" t="e">
        <v>#REF!</v>
      </c>
    </row>
    <row r="1593" spans="1:18" x14ac:dyDescent="0.45">
      <c r="A1593" s="258">
        <v>1586</v>
      </c>
      <c r="B1593" s="259" t="s">
        <v>17364</v>
      </c>
      <c r="C1593" s="263" t="s">
        <v>2536</v>
      </c>
      <c r="D1593" s="17" t="s">
        <v>4578</v>
      </c>
      <c r="E1593" s="261" t="s">
        <v>19572</v>
      </c>
      <c r="F1593" s="234" t="s">
        <v>19579</v>
      </c>
      <c r="G1593" s="262">
        <v>3</v>
      </c>
      <c r="H1593" s="17" t="s">
        <v>2986</v>
      </c>
      <c r="I1593" s="17" t="s">
        <v>839</v>
      </c>
      <c r="J1593" s="17" t="s">
        <v>844</v>
      </c>
      <c r="K1593" s="17" t="s">
        <v>17364</v>
      </c>
      <c r="L1593" s="17" t="s">
        <v>5190</v>
      </c>
      <c r="M1593" s="17" t="s">
        <v>5190</v>
      </c>
      <c r="N1593" s="17" t="s">
        <v>5190</v>
      </c>
      <c r="O1593" s="236" t="s">
        <v>26520</v>
      </c>
      <c r="P1593" s="17">
        <v>0</v>
      </c>
      <c r="Q1593" s="17">
        <v>0</v>
      </c>
      <c r="R1593" s="17" t="e">
        <v>#REF!</v>
      </c>
    </row>
    <row r="1594" spans="1:18" x14ac:dyDescent="0.45">
      <c r="A1594" s="258">
        <v>1587</v>
      </c>
      <c r="B1594" s="259" t="s">
        <v>17365</v>
      </c>
      <c r="C1594" s="263" t="s">
        <v>2537</v>
      </c>
      <c r="D1594" s="17" t="s">
        <v>4579</v>
      </c>
      <c r="E1594" s="261" t="s">
        <v>19571</v>
      </c>
      <c r="F1594" s="234" t="s">
        <v>19572</v>
      </c>
      <c r="G1594" s="262">
        <v>4</v>
      </c>
      <c r="H1594" s="17" t="s">
        <v>2987</v>
      </c>
      <c r="I1594" s="17" t="s">
        <v>839</v>
      </c>
      <c r="J1594" s="17" t="s">
        <v>844</v>
      </c>
      <c r="K1594" s="17" t="s">
        <v>17364</v>
      </c>
      <c r="L1594" s="17" t="s">
        <v>17365</v>
      </c>
      <c r="M1594" s="17" t="s">
        <v>5190</v>
      </c>
      <c r="N1594" s="17" t="s">
        <v>5190</v>
      </c>
      <c r="O1594" s="236" t="s">
        <v>26520</v>
      </c>
      <c r="P1594" s="17">
        <v>0</v>
      </c>
      <c r="Q1594" s="17">
        <v>0</v>
      </c>
      <c r="R1594" s="17" t="e">
        <v>#REF!</v>
      </c>
    </row>
    <row r="1595" spans="1:18" x14ac:dyDescent="0.45">
      <c r="A1595" s="258">
        <v>1588</v>
      </c>
      <c r="B1595" s="259" t="s">
        <v>17366</v>
      </c>
      <c r="C1595" s="263" t="s">
        <v>2537</v>
      </c>
      <c r="D1595" s="17" t="s">
        <v>4580</v>
      </c>
      <c r="E1595" s="261" t="s">
        <v>19570</v>
      </c>
      <c r="F1595" s="234" t="s">
        <v>19571</v>
      </c>
      <c r="G1595" s="262">
        <v>5</v>
      </c>
      <c r="H1595" s="17" t="s">
        <v>2988</v>
      </c>
      <c r="I1595" s="17" t="s">
        <v>839</v>
      </c>
      <c r="J1595" s="17" t="s">
        <v>844</v>
      </c>
      <c r="K1595" s="17" t="s">
        <v>17364</v>
      </c>
      <c r="L1595" s="17" t="s">
        <v>17365</v>
      </c>
      <c r="M1595" s="17" t="s">
        <v>17366</v>
      </c>
      <c r="N1595" s="17" t="s">
        <v>5191</v>
      </c>
      <c r="O1595" s="236" t="s">
        <v>5191</v>
      </c>
      <c r="P1595" s="17">
        <v>1</v>
      </c>
      <c r="Q1595" s="17">
        <v>1</v>
      </c>
      <c r="R1595" s="17" t="e">
        <v>#REF!</v>
      </c>
    </row>
    <row r="1596" spans="1:18" x14ac:dyDescent="0.45">
      <c r="A1596" s="258">
        <v>1589</v>
      </c>
      <c r="B1596" s="259" t="s">
        <v>17367</v>
      </c>
      <c r="C1596" s="263" t="s">
        <v>2538</v>
      </c>
      <c r="D1596" s="17" t="s">
        <v>4581</v>
      </c>
      <c r="E1596" s="261" t="s">
        <v>19569</v>
      </c>
      <c r="F1596" s="234" t="s">
        <v>19572</v>
      </c>
      <c r="G1596" s="262">
        <v>4</v>
      </c>
      <c r="H1596" s="17" t="s">
        <v>2987</v>
      </c>
      <c r="I1596" s="17" t="s">
        <v>839</v>
      </c>
      <c r="J1596" s="17" t="s">
        <v>844</v>
      </c>
      <c r="K1596" s="17" t="s">
        <v>17364</v>
      </c>
      <c r="L1596" s="17" t="s">
        <v>17367</v>
      </c>
      <c r="M1596" s="17" t="s">
        <v>5190</v>
      </c>
      <c r="N1596" s="17" t="s">
        <v>5190</v>
      </c>
      <c r="O1596" s="236" t="s">
        <v>26520</v>
      </c>
      <c r="P1596" s="17">
        <v>0</v>
      </c>
      <c r="Q1596" s="17">
        <v>0</v>
      </c>
      <c r="R1596" s="17" t="e">
        <v>#REF!</v>
      </c>
    </row>
    <row r="1597" spans="1:18" x14ac:dyDescent="0.45">
      <c r="A1597" s="258">
        <v>1590</v>
      </c>
      <c r="B1597" s="259" t="s">
        <v>17368</v>
      </c>
      <c r="C1597" s="263" t="s">
        <v>2539</v>
      </c>
      <c r="D1597" s="17" t="s">
        <v>4582</v>
      </c>
      <c r="E1597" s="261" t="s">
        <v>19568</v>
      </c>
      <c r="F1597" s="234" t="s">
        <v>19569</v>
      </c>
      <c r="G1597" s="262">
        <v>5</v>
      </c>
      <c r="H1597" s="17" t="s">
        <v>2988</v>
      </c>
      <c r="I1597" s="17" t="s">
        <v>839</v>
      </c>
      <c r="J1597" s="17" t="s">
        <v>844</v>
      </c>
      <c r="K1597" s="17" t="s">
        <v>17364</v>
      </c>
      <c r="L1597" s="17" t="s">
        <v>17367</v>
      </c>
      <c r="M1597" s="17" t="s">
        <v>17368</v>
      </c>
      <c r="N1597" s="17" t="s">
        <v>5190</v>
      </c>
      <c r="O1597" s="236" t="s">
        <v>5191</v>
      </c>
      <c r="P1597" s="17">
        <v>1</v>
      </c>
      <c r="Q1597" s="17">
        <v>1</v>
      </c>
      <c r="R1597" s="17" t="e">
        <v>#REF!</v>
      </c>
    </row>
    <row r="1598" spans="1:18" x14ac:dyDescent="0.45">
      <c r="A1598" s="258">
        <v>1591</v>
      </c>
      <c r="B1598" s="259" t="s">
        <v>17369</v>
      </c>
      <c r="C1598" s="263" t="s">
        <v>2540</v>
      </c>
      <c r="D1598" s="17" t="s">
        <v>4583</v>
      </c>
      <c r="E1598" s="261" t="s">
        <v>19567</v>
      </c>
      <c r="F1598" s="234" t="s">
        <v>19569</v>
      </c>
      <c r="G1598" s="262">
        <v>5</v>
      </c>
      <c r="H1598" s="17" t="s">
        <v>2988</v>
      </c>
      <c r="I1598" s="17" t="s">
        <v>839</v>
      </c>
      <c r="J1598" s="17" t="s">
        <v>844</v>
      </c>
      <c r="K1598" s="17" t="s">
        <v>17364</v>
      </c>
      <c r="L1598" s="17" t="s">
        <v>17367</v>
      </c>
      <c r="M1598" s="17" t="s">
        <v>17369</v>
      </c>
      <c r="N1598" s="17" t="s">
        <v>5190</v>
      </c>
      <c r="O1598" s="236" t="s">
        <v>5191</v>
      </c>
      <c r="P1598" s="17">
        <v>1</v>
      </c>
      <c r="Q1598" s="17">
        <v>1</v>
      </c>
      <c r="R1598" s="17" t="e">
        <v>#REF!</v>
      </c>
    </row>
    <row r="1599" spans="1:18" x14ac:dyDescent="0.45">
      <c r="A1599" s="258">
        <v>1592</v>
      </c>
      <c r="B1599" s="259" t="s">
        <v>17370</v>
      </c>
      <c r="C1599" s="263" t="s">
        <v>2541</v>
      </c>
      <c r="D1599" s="17" t="s">
        <v>4584</v>
      </c>
      <c r="E1599" s="261" t="s">
        <v>19566</v>
      </c>
      <c r="F1599" s="234" t="s">
        <v>19569</v>
      </c>
      <c r="G1599" s="262">
        <v>5</v>
      </c>
      <c r="H1599" s="17" t="s">
        <v>2988</v>
      </c>
      <c r="I1599" s="17" t="s">
        <v>839</v>
      </c>
      <c r="J1599" s="17" t="s">
        <v>844</v>
      </c>
      <c r="K1599" s="17" t="s">
        <v>17364</v>
      </c>
      <c r="L1599" s="17" t="s">
        <v>17367</v>
      </c>
      <c r="M1599" s="17" t="s">
        <v>17370</v>
      </c>
      <c r="N1599" s="17" t="s">
        <v>5190</v>
      </c>
      <c r="O1599" s="236" t="s">
        <v>5191</v>
      </c>
      <c r="P1599" s="17">
        <v>1</v>
      </c>
      <c r="Q1599" s="17">
        <v>1</v>
      </c>
      <c r="R1599" s="17" t="e">
        <v>#REF!</v>
      </c>
    </row>
    <row r="1600" spans="1:18" x14ac:dyDescent="0.45">
      <c r="A1600" s="258">
        <v>1593</v>
      </c>
      <c r="B1600" s="259" t="s">
        <v>17371</v>
      </c>
      <c r="C1600" s="263" t="s">
        <v>2542</v>
      </c>
      <c r="D1600" s="17" t="s">
        <v>4585</v>
      </c>
      <c r="E1600" s="261" t="s">
        <v>19565</v>
      </c>
      <c r="F1600" s="234" t="s">
        <v>19569</v>
      </c>
      <c r="G1600" s="262">
        <v>5</v>
      </c>
      <c r="H1600" s="17" t="s">
        <v>2988</v>
      </c>
      <c r="I1600" s="17" t="s">
        <v>839</v>
      </c>
      <c r="J1600" s="17" t="s">
        <v>844</v>
      </c>
      <c r="K1600" s="17" t="s">
        <v>17364</v>
      </c>
      <c r="L1600" s="17" t="s">
        <v>17367</v>
      </c>
      <c r="M1600" s="17" t="s">
        <v>17371</v>
      </c>
      <c r="N1600" s="17" t="s">
        <v>5190</v>
      </c>
      <c r="O1600" s="236" t="s">
        <v>5191</v>
      </c>
      <c r="P1600" s="17">
        <v>2</v>
      </c>
      <c r="Q1600" s="17">
        <v>2</v>
      </c>
      <c r="R1600" s="17" t="e">
        <v>#REF!</v>
      </c>
    </row>
    <row r="1601" spans="1:18" x14ac:dyDescent="0.45">
      <c r="A1601" s="258">
        <v>1594</v>
      </c>
      <c r="B1601" s="259" t="s">
        <v>17372</v>
      </c>
      <c r="C1601" s="263" t="s">
        <v>2543</v>
      </c>
      <c r="D1601" s="17" t="s">
        <v>4586</v>
      </c>
      <c r="E1601" s="261" t="s">
        <v>19564</v>
      </c>
      <c r="F1601" s="234" t="s">
        <v>19569</v>
      </c>
      <c r="G1601" s="262">
        <v>5</v>
      </c>
      <c r="H1601" s="17" t="s">
        <v>2988</v>
      </c>
      <c r="I1601" s="17" t="s">
        <v>839</v>
      </c>
      <c r="J1601" s="17" t="s">
        <v>844</v>
      </c>
      <c r="K1601" s="17" t="s">
        <v>17364</v>
      </c>
      <c r="L1601" s="17" t="s">
        <v>17367</v>
      </c>
      <c r="M1601" s="17" t="s">
        <v>17372</v>
      </c>
      <c r="N1601" s="17" t="s">
        <v>5190</v>
      </c>
      <c r="O1601" s="236" t="s">
        <v>5191</v>
      </c>
      <c r="P1601" s="17">
        <v>1</v>
      </c>
      <c r="Q1601" s="17">
        <v>1</v>
      </c>
      <c r="R1601" s="17" t="e">
        <v>#REF!</v>
      </c>
    </row>
    <row r="1602" spans="1:18" x14ac:dyDescent="0.45">
      <c r="A1602" s="258">
        <v>1595</v>
      </c>
      <c r="B1602" s="259" t="s">
        <v>17373</v>
      </c>
      <c r="C1602" s="263" t="s">
        <v>2544</v>
      </c>
      <c r="D1602" s="17" t="s">
        <v>4587</v>
      </c>
      <c r="E1602" s="261" t="s">
        <v>19563</v>
      </c>
      <c r="F1602" s="234" t="s">
        <v>19579</v>
      </c>
      <c r="G1602" s="262">
        <v>3</v>
      </c>
      <c r="H1602" s="17" t="s">
        <v>2986</v>
      </c>
      <c r="I1602" s="17" t="s">
        <v>839</v>
      </c>
      <c r="J1602" s="17" t="s">
        <v>844</v>
      </c>
      <c r="K1602" s="17" t="s">
        <v>17373</v>
      </c>
      <c r="L1602" s="17" t="s">
        <v>5190</v>
      </c>
      <c r="M1602" s="17" t="s">
        <v>5190</v>
      </c>
      <c r="N1602" s="17" t="s">
        <v>5190</v>
      </c>
      <c r="O1602" s="236" t="s">
        <v>26520</v>
      </c>
      <c r="P1602" s="17">
        <v>0</v>
      </c>
      <c r="Q1602" s="17">
        <v>0</v>
      </c>
      <c r="R1602" s="17" t="e">
        <v>#REF!</v>
      </c>
    </row>
    <row r="1603" spans="1:18" x14ac:dyDescent="0.45">
      <c r="A1603" s="258">
        <v>1596</v>
      </c>
      <c r="B1603" s="259" t="s">
        <v>17374</v>
      </c>
      <c r="C1603" s="263" t="s">
        <v>2544</v>
      </c>
      <c r="D1603" s="17" t="s">
        <v>4588</v>
      </c>
      <c r="E1603" s="261" t="s">
        <v>19562</v>
      </c>
      <c r="F1603" s="234" t="s">
        <v>19563</v>
      </c>
      <c r="G1603" s="262">
        <v>4</v>
      </c>
      <c r="H1603" s="17" t="s">
        <v>2987</v>
      </c>
      <c r="I1603" s="17" t="s">
        <v>839</v>
      </c>
      <c r="J1603" s="17" t="s">
        <v>844</v>
      </c>
      <c r="K1603" s="17" t="s">
        <v>17373</v>
      </c>
      <c r="L1603" s="17" t="s">
        <v>17374</v>
      </c>
      <c r="M1603" s="17" t="s">
        <v>5190</v>
      </c>
      <c r="N1603" s="17" t="s">
        <v>5190</v>
      </c>
      <c r="O1603" s="236" t="s">
        <v>26520</v>
      </c>
      <c r="P1603" s="17">
        <v>0</v>
      </c>
      <c r="Q1603" s="17">
        <v>0</v>
      </c>
      <c r="R1603" s="17" t="e">
        <v>#REF!</v>
      </c>
    </row>
    <row r="1604" spans="1:18" x14ac:dyDescent="0.45">
      <c r="A1604" s="258">
        <v>1597</v>
      </c>
      <c r="B1604" s="259" t="s">
        <v>17375</v>
      </c>
      <c r="C1604" s="263" t="s">
        <v>2544</v>
      </c>
      <c r="D1604" s="17" t="s">
        <v>4589</v>
      </c>
      <c r="E1604" s="261" t="s">
        <v>19561</v>
      </c>
      <c r="F1604" s="234" t="s">
        <v>19562</v>
      </c>
      <c r="G1604" s="262">
        <v>5</v>
      </c>
      <c r="H1604" s="17" t="s">
        <v>2988</v>
      </c>
      <c r="I1604" s="17" t="s">
        <v>839</v>
      </c>
      <c r="J1604" s="17" t="s">
        <v>844</v>
      </c>
      <c r="K1604" s="17" t="s">
        <v>17373</v>
      </c>
      <c r="L1604" s="17" t="s">
        <v>17374</v>
      </c>
      <c r="M1604" s="17" t="s">
        <v>17375</v>
      </c>
      <c r="N1604" s="17" t="s">
        <v>5191</v>
      </c>
      <c r="O1604" s="236" t="s">
        <v>5191</v>
      </c>
      <c r="P1604" s="17">
        <v>2</v>
      </c>
      <c r="Q1604" s="17">
        <v>2</v>
      </c>
      <c r="R1604" s="17" t="e">
        <v>#REF!</v>
      </c>
    </row>
    <row r="1605" spans="1:18" x14ac:dyDescent="0.45">
      <c r="A1605" s="258">
        <v>1598</v>
      </c>
      <c r="B1605" s="259" t="s">
        <v>17376</v>
      </c>
      <c r="C1605" s="263" t="s">
        <v>2545</v>
      </c>
      <c r="D1605" s="17" t="s">
        <v>4590</v>
      </c>
      <c r="E1605" s="261" t="s">
        <v>19560</v>
      </c>
      <c r="F1605" s="234" t="s">
        <v>19579</v>
      </c>
      <c r="G1605" s="262">
        <v>3</v>
      </c>
      <c r="H1605" s="17" t="s">
        <v>2986</v>
      </c>
      <c r="I1605" s="17" t="s">
        <v>839</v>
      </c>
      <c r="J1605" s="17" t="s">
        <v>844</v>
      </c>
      <c r="K1605" s="17" t="s">
        <v>17376</v>
      </c>
      <c r="L1605" s="17" t="s">
        <v>5190</v>
      </c>
      <c r="M1605" s="17" t="s">
        <v>5190</v>
      </c>
      <c r="N1605" s="17" t="s">
        <v>5190</v>
      </c>
      <c r="O1605" s="236" t="s">
        <v>26520</v>
      </c>
      <c r="P1605" s="17">
        <v>0</v>
      </c>
      <c r="Q1605" s="17">
        <v>0</v>
      </c>
      <c r="R1605" s="17" t="e">
        <v>#REF!</v>
      </c>
    </row>
    <row r="1606" spans="1:18" ht="25.5" x14ac:dyDescent="0.45">
      <c r="A1606" s="258">
        <v>1599</v>
      </c>
      <c r="B1606" s="259" t="s">
        <v>17377</v>
      </c>
      <c r="C1606" s="263" t="s">
        <v>2546</v>
      </c>
      <c r="D1606" s="17" t="s">
        <v>4591</v>
      </c>
      <c r="E1606" s="261" t="s">
        <v>19559</v>
      </c>
      <c r="F1606" s="234" t="s">
        <v>19560</v>
      </c>
      <c r="G1606" s="262">
        <v>4</v>
      </c>
      <c r="H1606" s="17" t="s">
        <v>2987</v>
      </c>
      <c r="I1606" s="17" t="s">
        <v>839</v>
      </c>
      <c r="J1606" s="17" t="s">
        <v>844</v>
      </c>
      <c r="K1606" s="17" t="s">
        <v>17376</v>
      </c>
      <c r="L1606" s="17" t="s">
        <v>17377</v>
      </c>
      <c r="M1606" s="17" t="s">
        <v>5190</v>
      </c>
      <c r="N1606" s="17" t="s">
        <v>5190</v>
      </c>
      <c r="O1606" s="236" t="s">
        <v>26520</v>
      </c>
      <c r="P1606" s="17">
        <v>0</v>
      </c>
      <c r="Q1606" s="17">
        <v>0</v>
      </c>
      <c r="R1606" s="17" t="e">
        <v>#REF!</v>
      </c>
    </row>
    <row r="1607" spans="1:18" ht="25.5" x14ac:dyDescent="0.45">
      <c r="A1607" s="258">
        <v>1600</v>
      </c>
      <c r="B1607" s="259" t="s">
        <v>17378</v>
      </c>
      <c r="C1607" s="263" t="s">
        <v>2547</v>
      </c>
      <c r="D1607" s="17" t="s">
        <v>4592</v>
      </c>
      <c r="E1607" s="261" t="s">
        <v>19558</v>
      </c>
      <c r="F1607" s="234" t="s">
        <v>19559</v>
      </c>
      <c r="G1607" s="262">
        <v>5</v>
      </c>
      <c r="H1607" s="17" t="s">
        <v>2988</v>
      </c>
      <c r="I1607" s="17" t="s">
        <v>839</v>
      </c>
      <c r="J1607" s="17" t="s">
        <v>844</v>
      </c>
      <c r="K1607" s="17" t="s">
        <v>17376</v>
      </c>
      <c r="L1607" s="17" t="s">
        <v>17377</v>
      </c>
      <c r="M1607" s="17" t="s">
        <v>17378</v>
      </c>
      <c r="N1607" s="17" t="s">
        <v>5190</v>
      </c>
      <c r="O1607" s="236" t="s">
        <v>5191</v>
      </c>
      <c r="P1607" s="17">
        <v>1</v>
      </c>
      <c r="Q1607" s="17">
        <v>1</v>
      </c>
      <c r="R1607" s="17" t="e">
        <v>#REF!</v>
      </c>
    </row>
    <row r="1608" spans="1:18" ht="25.5" x14ac:dyDescent="0.45">
      <c r="A1608" s="258">
        <v>1601</v>
      </c>
      <c r="B1608" s="259" t="s">
        <v>17379</v>
      </c>
      <c r="C1608" s="263" t="s">
        <v>2548</v>
      </c>
      <c r="D1608" s="17" t="s">
        <v>4593</v>
      </c>
      <c r="E1608" s="261" t="s">
        <v>19557</v>
      </c>
      <c r="F1608" s="234" t="s">
        <v>19559</v>
      </c>
      <c r="G1608" s="262">
        <v>5</v>
      </c>
      <c r="H1608" s="17" t="s">
        <v>2988</v>
      </c>
      <c r="I1608" s="17" t="s">
        <v>839</v>
      </c>
      <c r="J1608" s="17" t="s">
        <v>844</v>
      </c>
      <c r="K1608" s="17" t="s">
        <v>17376</v>
      </c>
      <c r="L1608" s="17" t="s">
        <v>17377</v>
      </c>
      <c r="M1608" s="17" t="s">
        <v>17379</v>
      </c>
      <c r="N1608" s="17" t="s">
        <v>5190</v>
      </c>
      <c r="O1608" s="236" t="s">
        <v>5191</v>
      </c>
      <c r="P1608" s="17">
        <v>1</v>
      </c>
      <c r="Q1608" s="17">
        <v>1</v>
      </c>
      <c r="R1608" s="17" t="e">
        <v>#REF!</v>
      </c>
    </row>
    <row r="1609" spans="1:18" x14ac:dyDescent="0.45">
      <c r="A1609" s="258">
        <v>1602</v>
      </c>
      <c r="B1609" s="259" t="s">
        <v>17380</v>
      </c>
      <c r="C1609" s="263" t="s">
        <v>2549</v>
      </c>
      <c r="D1609" s="17" t="s">
        <v>4594</v>
      </c>
      <c r="E1609" s="261" t="s">
        <v>19556</v>
      </c>
      <c r="F1609" s="234" t="s">
        <v>19560</v>
      </c>
      <c r="G1609" s="262">
        <v>4</v>
      </c>
      <c r="H1609" s="17" t="s">
        <v>2987</v>
      </c>
      <c r="I1609" s="17" t="s">
        <v>839</v>
      </c>
      <c r="J1609" s="17" t="s">
        <v>844</v>
      </c>
      <c r="K1609" s="17" t="s">
        <v>17376</v>
      </c>
      <c r="L1609" s="17" t="s">
        <v>17380</v>
      </c>
      <c r="M1609" s="17" t="s">
        <v>5190</v>
      </c>
      <c r="N1609" s="17" t="s">
        <v>5190</v>
      </c>
      <c r="O1609" s="236" t="s">
        <v>26520</v>
      </c>
      <c r="P1609" s="17">
        <v>0</v>
      </c>
      <c r="Q1609" s="17">
        <v>0</v>
      </c>
      <c r="R1609" s="17" t="e">
        <v>#REF!</v>
      </c>
    </row>
    <row r="1610" spans="1:18" x14ac:dyDescent="0.45">
      <c r="A1610" s="258">
        <v>1603</v>
      </c>
      <c r="B1610" s="259" t="s">
        <v>17381</v>
      </c>
      <c r="C1610" s="263" t="s">
        <v>2549</v>
      </c>
      <c r="D1610" s="17" t="s">
        <v>4595</v>
      </c>
      <c r="E1610" s="261" t="s">
        <v>19555</v>
      </c>
      <c r="F1610" s="234" t="s">
        <v>19556</v>
      </c>
      <c r="G1610" s="262">
        <v>5</v>
      </c>
      <c r="H1610" s="17" t="s">
        <v>2988</v>
      </c>
      <c r="I1610" s="17" t="s">
        <v>839</v>
      </c>
      <c r="J1610" s="17" t="s">
        <v>844</v>
      </c>
      <c r="K1610" s="17" t="s">
        <v>17376</v>
      </c>
      <c r="L1610" s="17" t="s">
        <v>17380</v>
      </c>
      <c r="M1610" s="17" t="s">
        <v>17381</v>
      </c>
      <c r="N1610" s="17" t="s">
        <v>5191</v>
      </c>
      <c r="O1610" s="236" t="s">
        <v>5191</v>
      </c>
      <c r="P1610" s="17">
        <v>1</v>
      </c>
      <c r="Q1610" s="17">
        <v>1</v>
      </c>
      <c r="R1610" s="17" t="e">
        <v>#REF!</v>
      </c>
    </row>
    <row r="1611" spans="1:18" ht="25.5" x14ac:dyDescent="0.45">
      <c r="A1611" s="258">
        <v>1604</v>
      </c>
      <c r="B1611" s="259" t="s">
        <v>17382</v>
      </c>
      <c r="C1611" s="263" t="s">
        <v>2550</v>
      </c>
      <c r="D1611" s="17" t="s">
        <v>4596</v>
      </c>
      <c r="E1611" s="261" t="s">
        <v>19554</v>
      </c>
      <c r="F1611" s="234" t="s">
        <v>19560</v>
      </c>
      <c r="G1611" s="262">
        <v>4</v>
      </c>
      <c r="H1611" s="17" t="s">
        <v>2987</v>
      </c>
      <c r="I1611" s="17" t="s">
        <v>839</v>
      </c>
      <c r="J1611" s="17" t="s">
        <v>844</v>
      </c>
      <c r="K1611" s="17" t="s">
        <v>17376</v>
      </c>
      <c r="L1611" s="17" t="s">
        <v>17382</v>
      </c>
      <c r="M1611" s="17" t="s">
        <v>5190</v>
      </c>
      <c r="N1611" s="17" t="s">
        <v>5190</v>
      </c>
      <c r="O1611" s="236" t="s">
        <v>26520</v>
      </c>
      <c r="P1611" s="17">
        <v>0</v>
      </c>
      <c r="Q1611" s="17">
        <v>0</v>
      </c>
      <c r="R1611" s="17" t="e">
        <v>#REF!</v>
      </c>
    </row>
    <row r="1612" spans="1:18" ht="25.5" x14ac:dyDescent="0.45">
      <c r="A1612" s="258">
        <v>1605</v>
      </c>
      <c r="B1612" s="259" t="s">
        <v>17383</v>
      </c>
      <c r="C1612" s="263" t="s">
        <v>2551</v>
      </c>
      <c r="D1612" s="17" t="s">
        <v>4597</v>
      </c>
      <c r="E1612" s="261" t="s">
        <v>19553</v>
      </c>
      <c r="F1612" s="234" t="s">
        <v>19554</v>
      </c>
      <c r="G1612" s="262">
        <v>5</v>
      </c>
      <c r="H1612" s="17" t="s">
        <v>2988</v>
      </c>
      <c r="I1612" s="17" t="s">
        <v>839</v>
      </c>
      <c r="J1612" s="17" t="s">
        <v>844</v>
      </c>
      <c r="K1612" s="17" t="s">
        <v>17376</v>
      </c>
      <c r="L1612" s="17" t="s">
        <v>17382</v>
      </c>
      <c r="M1612" s="17" t="s">
        <v>17383</v>
      </c>
      <c r="N1612" s="17" t="s">
        <v>5191</v>
      </c>
      <c r="O1612" s="236" t="s">
        <v>5191</v>
      </c>
      <c r="P1612" s="17">
        <v>1</v>
      </c>
      <c r="Q1612" s="17">
        <v>1</v>
      </c>
      <c r="R1612" s="17" t="e">
        <v>#REF!</v>
      </c>
    </row>
    <row r="1613" spans="1:18" x14ac:dyDescent="0.45">
      <c r="A1613" s="258">
        <v>1606</v>
      </c>
      <c r="B1613" s="259" t="s">
        <v>17384</v>
      </c>
      <c r="C1613" s="263" t="s">
        <v>2552</v>
      </c>
      <c r="D1613" s="17" t="s">
        <v>4598</v>
      </c>
      <c r="E1613" s="261" t="s">
        <v>19552</v>
      </c>
      <c r="F1613" s="234" t="s">
        <v>19601</v>
      </c>
      <c r="G1613" s="262">
        <v>2</v>
      </c>
      <c r="H1613" s="17" t="s">
        <v>2985</v>
      </c>
      <c r="I1613" s="17" t="s">
        <v>839</v>
      </c>
      <c r="J1613" s="17" t="s">
        <v>17384</v>
      </c>
      <c r="K1613" s="17" t="s">
        <v>5190</v>
      </c>
      <c r="L1613" s="17" t="s">
        <v>5190</v>
      </c>
      <c r="M1613" s="17" t="s">
        <v>5190</v>
      </c>
      <c r="N1613" s="17" t="s">
        <v>5190</v>
      </c>
      <c r="O1613" s="236" t="s">
        <v>26520</v>
      </c>
      <c r="P1613" s="17">
        <v>0</v>
      </c>
      <c r="Q1613" s="17">
        <v>0</v>
      </c>
      <c r="R1613" s="17" t="e">
        <v>#REF!</v>
      </c>
    </row>
    <row r="1614" spans="1:18" x14ac:dyDescent="0.45">
      <c r="A1614" s="258">
        <v>1607</v>
      </c>
      <c r="B1614" s="259" t="s">
        <v>17385</v>
      </c>
      <c r="C1614" s="263" t="s">
        <v>2552</v>
      </c>
      <c r="D1614" s="17" t="s">
        <v>4599</v>
      </c>
      <c r="E1614" s="261" t="s">
        <v>19551</v>
      </c>
      <c r="F1614" s="234" t="s">
        <v>19552</v>
      </c>
      <c r="G1614" s="262">
        <v>3</v>
      </c>
      <c r="H1614" s="17" t="s">
        <v>2986</v>
      </c>
      <c r="I1614" s="17" t="s">
        <v>839</v>
      </c>
      <c r="J1614" s="17" t="s">
        <v>17384</v>
      </c>
      <c r="K1614" s="17" t="s">
        <v>17385</v>
      </c>
      <c r="L1614" s="17" t="s">
        <v>5190</v>
      </c>
      <c r="M1614" s="17" t="s">
        <v>5190</v>
      </c>
      <c r="N1614" s="17" t="s">
        <v>5190</v>
      </c>
      <c r="O1614" s="236" t="s">
        <v>26520</v>
      </c>
      <c r="P1614" s="17">
        <v>0</v>
      </c>
      <c r="Q1614" s="17">
        <v>0</v>
      </c>
      <c r="R1614" s="17" t="e">
        <v>#REF!</v>
      </c>
    </row>
    <row r="1615" spans="1:18" x14ac:dyDescent="0.45">
      <c r="A1615" s="258">
        <v>1608</v>
      </c>
      <c r="B1615" s="259" t="s">
        <v>17386</v>
      </c>
      <c r="C1615" s="263" t="s">
        <v>2552</v>
      </c>
      <c r="D1615" s="17" t="s">
        <v>4600</v>
      </c>
      <c r="E1615" s="261" t="s">
        <v>19550</v>
      </c>
      <c r="F1615" s="234" t="s">
        <v>19551</v>
      </c>
      <c r="G1615" s="262">
        <v>4</v>
      </c>
      <c r="H1615" s="17" t="s">
        <v>2987</v>
      </c>
      <c r="I1615" s="17" t="s">
        <v>839</v>
      </c>
      <c r="J1615" s="17" t="s">
        <v>17384</v>
      </c>
      <c r="K1615" s="17" t="s">
        <v>17385</v>
      </c>
      <c r="L1615" s="17" t="s">
        <v>17386</v>
      </c>
      <c r="M1615" s="17" t="s">
        <v>5190</v>
      </c>
      <c r="N1615" s="17" t="s">
        <v>5190</v>
      </c>
      <c r="O1615" s="236" t="s">
        <v>26520</v>
      </c>
      <c r="P1615" s="17">
        <v>0</v>
      </c>
      <c r="Q1615" s="17">
        <v>0</v>
      </c>
      <c r="R1615" s="17" t="e">
        <v>#REF!</v>
      </c>
    </row>
    <row r="1616" spans="1:18" x14ac:dyDescent="0.45">
      <c r="A1616" s="258">
        <v>1609</v>
      </c>
      <c r="B1616" s="259" t="s">
        <v>17387</v>
      </c>
      <c r="C1616" s="263" t="s">
        <v>2552</v>
      </c>
      <c r="D1616" s="17" t="s">
        <v>4601</v>
      </c>
      <c r="E1616" s="261" t="s">
        <v>19549</v>
      </c>
      <c r="F1616" s="234" t="s">
        <v>19550</v>
      </c>
      <c r="G1616" s="262">
        <v>5</v>
      </c>
      <c r="H1616" s="17" t="s">
        <v>2988</v>
      </c>
      <c r="I1616" s="17" t="s">
        <v>839</v>
      </c>
      <c r="J1616" s="17" t="s">
        <v>17384</v>
      </c>
      <c r="K1616" s="17" t="s">
        <v>17385</v>
      </c>
      <c r="L1616" s="17" t="s">
        <v>17386</v>
      </c>
      <c r="M1616" s="17" t="s">
        <v>17387</v>
      </c>
      <c r="N1616" s="17" t="s">
        <v>5191</v>
      </c>
      <c r="O1616" s="236" t="s">
        <v>5191</v>
      </c>
      <c r="P1616" s="17">
        <v>1</v>
      </c>
      <c r="Q1616" s="17">
        <v>1</v>
      </c>
      <c r="R1616" s="17" t="e">
        <v>#REF!</v>
      </c>
    </row>
    <row r="1617" spans="1:18" x14ac:dyDescent="0.45">
      <c r="A1617" s="258">
        <v>1610</v>
      </c>
      <c r="B1617" s="259" t="s">
        <v>5194</v>
      </c>
      <c r="C1617" s="263" t="s">
        <v>2553</v>
      </c>
      <c r="D1617" s="17" t="s">
        <v>4602</v>
      </c>
      <c r="E1617" s="261" t="s">
        <v>19548</v>
      </c>
      <c r="F1617" s="234" t="s">
        <v>1370</v>
      </c>
      <c r="G1617" s="262">
        <v>1</v>
      </c>
      <c r="H1617" s="17" t="s">
        <v>2984</v>
      </c>
      <c r="I1617" s="17" t="s">
        <v>5194</v>
      </c>
      <c r="J1617" s="17" t="s">
        <v>5190</v>
      </c>
      <c r="K1617" s="17" t="s">
        <v>5190</v>
      </c>
      <c r="L1617" s="17" t="s">
        <v>5190</v>
      </c>
      <c r="M1617" s="17" t="s">
        <v>5190</v>
      </c>
      <c r="N1617" s="17" t="s">
        <v>5190</v>
      </c>
      <c r="O1617" s="236" t="s">
        <v>26520</v>
      </c>
      <c r="P1617" s="17">
        <v>0</v>
      </c>
      <c r="Q1617" s="17">
        <v>0</v>
      </c>
      <c r="R1617" s="17" t="e">
        <v>#REF!</v>
      </c>
    </row>
    <row r="1618" spans="1:18" x14ac:dyDescent="0.45">
      <c r="A1618" s="258">
        <v>1611</v>
      </c>
      <c r="B1618" s="259" t="s">
        <v>17388</v>
      </c>
      <c r="C1618" s="263" t="s">
        <v>2553</v>
      </c>
      <c r="D1618" s="17" t="s">
        <v>4603</v>
      </c>
      <c r="E1618" s="261" t="s">
        <v>19547</v>
      </c>
      <c r="F1618" s="234" t="s">
        <v>19548</v>
      </c>
      <c r="G1618" s="262">
        <v>2</v>
      </c>
      <c r="H1618" s="17" t="s">
        <v>2985</v>
      </c>
      <c r="I1618" s="17" t="s">
        <v>5194</v>
      </c>
      <c r="J1618" s="17" t="s">
        <v>17388</v>
      </c>
      <c r="K1618" s="17" t="s">
        <v>5190</v>
      </c>
      <c r="L1618" s="17" t="s">
        <v>5190</v>
      </c>
      <c r="M1618" s="17" t="s">
        <v>5190</v>
      </c>
      <c r="N1618" s="17" t="s">
        <v>5190</v>
      </c>
      <c r="O1618" s="236" t="s">
        <v>26520</v>
      </c>
      <c r="P1618" s="17">
        <v>0</v>
      </c>
      <c r="Q1618" s="17">
        <v>0</v>
      </c>
      <c r="R1618" s="17" t="e">
        <v>#REF!</v>
      </c>
    </row>
    <row r="1619" spans="1:18" x14ac:dyDescent="0.45">
      <c r="A1619" s="258">
        <v>1612</v>
      </c>
      <c r="B1619" s="259" t="s">
        <v>17389</v>
      </c>
      <c r="C1619" s="263" t="s">
        <v>2554</v>
      </c>
      <c r="D1619" s="17" t="s">
        <v>4604</v>
      </c>
      <c r="E1619" s="261" t="s">
        <v>19546</v>
      </c>
      <c r="F1619" s="234" t="s">
        <v>19547</v>
      </c>
      <c r="G1619" s="262">
        <v>3</v>
      </c>
      <c r="H1619" s="17" t="s">
        <v>2986</v>
      </c>
      <c r="I1619" s="17" t="s">
        <v>5194</v>
      </c>
      <c r="J1619" s="17" t="s">
        <v>17388</v>
      </c>
      <c r="K1619" s="17" t="s">
        <v>17389</v>
      </c>
      <c r="L1619" s="17" t="s">
        <v>5190</v>
      </c>
      <c r="M1619" s="17" t="s">
        <v>5190</v>
      </c>
      <c r="N1619" s="17" t="s">
        <v>5190</v>
      </c>
      <c r="O1619" s="236" t="s">
        <v>26520</v>
      </c>
      <c r="P1619" s="17">
        <v>0</v>
      </c>
      <c r="Q1619" s="17">
        <v>0</v>
      </c>
      <c r="R1619" s="17" t="e">
        <v>#REF!</v>
      </c>
    </row>
    <row r="1620" spans="1:18" x14ac:dyDescent="0.45">
      <c r="A1620" s="258">
        <v>1613</v>
      </c>
      <c r="B1620" s="259" t="s">
        <v>17390</v>
      </c>
      <c r="C1620" s="263" t="s">
        <v>2555</v>
      </c>
      <c r="D1620" s="17" t="s">
        <v>4605</v>
      </c>
      <c r="E1620" s="261" t="s">
        <v>19545</v>
      </c>
      <c r="F1620" s="234" t="s">
        <v>19546</v>
      </c>
      <c r="G1620" s="262">
        <v>4</v>
      </c>
      <c r="H1620" s="17" t="s">
        <v>2987</v>
      </c>
      <c r="I1620" s="17" t="s">
        <v>5194</v>
      </c>
      <c r="J1620" s="17" t="s">
        <v>17388</v>
      </c>
      <c r="K1620" s="17" t="s">
        <v>17389</v>
      </c>
      <c r="L1620" s="17" t="s">
        <v>17390</v>
      </c>
      <c r="M1620" s="17" t="s">
        <v>5190</v>
      </c>
      <c r="N1620" s="17" t="s">
        <v>5190</v>
      </c>
      <c r="O1620" s="236" t="s">
        <v>26520</v>
      </c>
      <c r="P1620" s="17">
        <v>0</v>
      </c>
      <c r="Q1620" s="17">
        <v>0</v>
      </c>
      <c r="R1620" s="17" t="e">
        <v>#REF!</v>
      </c>
    </row>
    <row r="1621" spans="1:18" x14ac:dyDescent="0.45">
      <c r="A1621" s="258">
        <v>1614</v>
      </c>
      <c r="B1621" s="259" t="s">
        <v>17391</v>
      </c>
      <c r="C1621" s="263" t="s">
        <v>2555</v>
      </c>
      <c r="D1621" s="17" t="s">
        <v>4606</v>
      </c>
      <c r="E1621" s="261" t="s">
        <v>19544</v>
      </c>
      <c r="F1621" s="234" t="s">
        <v>19545</v>
      </c>
      <c r="G1621" s="262">
        <v>5</v>
      </c>
      <c r="H1621" s="17" t="s">
        <v>2988</v>
      </c>
      <c r="I1621" s="17" t="s">
        <v>5194</v>
      </c>
      <c r="J1621" s="17" t="s">
        <v>17388</v>
      </c>
      <c r="K1621" s="17" t="s">
        <v>17389</v>
      </c>
      <c r="L1621" s="17" t="s">
        <v>17390</v>
      </c>
      <c r="M1621" s="17" t="s">
        <v>17391</v>
      </c>
      <c r="N1621" s="17" t="s">
        <v>5191</v>
      </c>
      <c r="O1621" s="236" t="s">
        <v>5191</v>
      </c>
      <c r="P1621" s="17">
        <v>1</v>
      </c>
      <c r="Q1621" s="17">
        <v>1</v>
      </c>
      <c r="R1621" s="17" t="e">
        <v>#REF!</v>
      </c>
    </row>
    <row r="1622" spans="1:18" x14ac:dyDescent="0.45">
      <c r="A1622" s="258">
        <v>1615</v>
      </c>
      <c r="B1622" s="259" t="s">
        <v>17392</v>
      </c>
      <c r="C1622" s="263" t="s">
        <v>2556</v>
      </c>
      <c r="D1622" s="17" t="s">
        <v>4607</v>
      </c>
      <c r="E1622" s="261" t="s">
        <v>19543</v>
      </c>
      <c r="F1622" s="234" t="s">
        <v>19546</v>
      </c>
      <c r="G1622" s="262">
        <v>4</v>
      </c>
      <c r="H1622" s="17" t="s">
        <v>2987</v>
      </c>
      <c r="I1622" s="17" t="s">
        <v>5194</v>
      </c>
      <c r="J1622" s="17" t="s">
        <v>17388</v>
      </c>
      <c r="K1622" s="17" t="s">
        <v>17389</v>
      </c>
      <c r="L1622" s="17" t="s">
        <v>17392</v>
      </c>
      <c r="M1622" s="17" t="s">
        <v>5190</v>
      </c>
      <c r="N1622" s="17" t="s">
        <v>5190</v>
      </c>
      <c r="O1622" s="236" t="s">
        <v>26520</v>
      </c>
      <c r="P1622" s="17">
        <v>0</v>
      </c>
      <c r="Q1622" s="17">
        <v>0</v>
      </c>
      <c r="R1622" s="17" t="e">
        <v>#REF!</v>
      </c>
    </row>
    <row r="1623" spans="1:18" x14ac:dyDescent="0.45">
      <c r="A1623" s="258">
        <v>1616</v>
      </c>
      <c r="B1623" s="259" t="s">
        <v>17393</v>
      </c>
      <c r="C1623" s="263" t="s">
        <v>2556</v>
      </c>
      <c r="D1623" s="17" t="s">
        <v>4608</v>
      </c>
      <c r="E1623" s="261" t="s">
        <v>19542</v>
      </c>
      <c r="F1623" s="234" t="s">
        <v>19543</v>
      </c>
      <c r="G1623" s="262">
        <v>5</v>
      </c>
      <c r="H1623" s="17" t="s">
        <v>2988</v>
      </c>
      <c r="I1623" s="17" t="s">
        <v>5194</v>
      </c>
      <c r="J1623" s="17" t="s">
        <v>17388</v>
      </c>
      <c r="K1623" s="17" t="s">
        <v>17389</v>
      </c>
      <c r="L1623" s="17" t="s">
        <v>17392</v>
      </c>
      <c r="M1623" s="17" t="s">
        <v>17393</v>
      </c>
      <c r="N1623" s="17" t="s">
        <v>5191</v>
      </c>
      <c r="O1623" s="236" t="s">
        <v>5191</v>
      </c>
      <c r="P1623" s="17">
        <v>1</v>
      </c>
      <c r="Q1623" s="17">
        <v>1</v>
      </c>
      <c r="R1623" s="17" t="e">
        <v>#REF!</v>
      </c>
    </row>
    <row r="1624" spans="1:18" x14ac:dyDescent="0.45">
      <c r="A1624" s="258">
        <v>1617</v>
      </c>
      <c r="B1624" s="259" t="s">
        <v>17394</v>
      </c>
      <c r="C1624" s="263" t="s">
        <v>2557</v>
      </c>
      <c r="D1624" s="17" t="s">
        <v>4609</v>
      </c>
      <c r="E1624" s="261" t="s">
        <v>19541</v>
      </c>
      <c r="F1624" s="234" t="s">
        <v>19546</v>
      </c>
      <c r="G1624" s="262">
        <v>4</v>
      </c>
      <c r="H1624" s="17" t="s">
        <v>2987</v>
      </c>
      <c r="I1624" s="17" t="s">
        <v>5194</v>
      </c>
      <c r="J1624" s="17" t="s">
        <v>17388</v>
      </c>
      <c r="K1624" s="17" t="s">
        <v>17389</v>
      </c>
      <c r="L1624" s="17" t="s">
        <v>17394</v>
      </c>
      <c r="M1624" s="17" t="s">
        <v>5190</v>
      </c>
      <c r="N1624" s="17" t="s">
        <v>5190</v>
      </c>
      <c r="O1624" s="236" t="s">
        <v>26520</v>
      </c>
      <c r="P1624" s="17">
        <v>0</v>
      </c>
      <c r="Q1624" s="17">
        <v>0</v>
      </c>
      <c r="R1624" s="17" t="e">
        <v>#REF!</v>
      </c>
    </row>
    <row r="1625" spans="1:18" x14ac:dyDescent="0.45">
      <c r="A1625" s="258">
        <v>1618</v>
      </c>
      <c r="B1625" s="259" t="s">
        <v>17395</v>
      </c>
      <c r="C1625" s="263" t="s">
        <v>2558</v>
      </c>
      <c r="D1625" s="17" t="s">
        <v>4610</v>
      </c>
      <c r="E1625" s="261" t="s">
        <v>19540</v>
      </c>
      <c r="F1625" s="234" t="s">
        <v>19541</v>
      </c>
      <c r="G1625" s="262">
        <v>5</v>
      </c>
      <c r="H1625" s="17" t="s">
        <v>2988</v>
      </c>
      <c r="I1625" s="17" t="s">
        <v>5194</v>
      </c>
      <c r="J1625" s="17" t="s">
        <v>17388</v>
      </c>
      <c r="K1625" s="17" t="s">
        <v>17389</v>
      </c>
      <c r="L1625" s="17" t="s">
        <v>17394</v>
      </c>
      <c r="M1625" s="17" t="s">
        <v>17395</v>
      </c>
      <c r="N1625" s="17" t="s">
        <v>5190</v>
      </c>
      <c r="O1625" s="236" t="s">
        <v>5191</v>
      </c>
      <c r="P1625" s="17">
        <v>1</v>
      </c>
      <c r="Q1625" s="17">
        <v>1</v>
      </c>
      <c r="R1625" s="17" t="e">
        <v>#REF!</v>
      </c>
    </row>
    <row r="1626" spans="1:18" x14ac:dyDescent="0.45">
      <c r="A1626" s="258">
        <v>1619</v>
      </c>
      <c r="B1626" s="259" t="s">
        <v>17396</v>
      </c>
      <c r="C1626" s="263" t="s">
        <v>2559</v>
      </c>
      <c r="D1626" s="17" t="s">
        <v>4611</v>
      </c>
      <c r="E1626" s="261" t="s">
        <v>19539</v>
      </c>
      <c r="F1626" s="234" t="s">
        <v>19541</v>
      </c>
      <c r="G1626" s="262">
        <v>5</v>
      </c>
      <c r="H1626" s="17" t="s">
        <v>2988</v>
      </c>
      <c r="I1626" s="17" t="s">
        <v>5194</v>
      </c>
      <c r="J1626" s="17" t="s">
        <v>17388</v>
      </c>
      <c r="K1626" s="17" t="s">
        <v>17389</v>
      </c>
      <c r="L1626" s="17" t="s">
        <v>17394</v>
      </c>
      <c r="M1626" s="17" t="s">
        <v>17396</v>
      </c>
      <c r="N1626" s="17" t="s">
        <v>5190</v>
      </c>
      <c r="O1626" s="236" t="s">
        <v>5191</v>
      </c>
      <c r="P1626" s="17">
        <v>1</v>
      </c>
      <c r="Q1626" s="17">
        <v>1</v>
      </c>
      <c r="R1626" s="17" t="e">
        <v>#REF!</v>
      </c>
    </row>
    <row r="1627" spans="1:18" x14ac:dyDescent="0.45">
      <c r="A1627" s="258">
        <v>1620</v>
      </c>
      <c r="B1627" s="259" t="s">
        <v>17397</v>
      </c>
      <c r="C1627" s="263" t="s">
        <v>2560</v>
      </c>
      <c r="D1627" s="17" t="s">
        <v>4612</v>
      </c>
      <c r="E1627" s="261" t="s">
        <v>19538</v>
      </c>
      <c r="F1627" s="234" t="s">
        <v>19547</v>
      </c>
      <c r="G1627" s="262">
        <v>3</v>
      </c>
      <c r="H1627" s="17" t="s">
        <v>2986</v>
      </c>
      <c r="I1627" s="17" t="s">
        <v>5194</v>
      </c>
      <c r="J1627" s="17" t="s">
        <v>17388</v>
      </c>
      <c r="K1627" s="17" t="s">
        <v>17397</v>
      </c>
      <c r="L1627" s="17" t="s">
        <v>5190</v>
      </c>
      <c r="M1627" s="17" t="s">
        <v>5190</v>
      </c>
      <c r="N1627" s="17" t="s">
        <v>5190</v>
      </c>
      <c r="O1627" s="236" t="s">
        <v>26520</v>
      </c>
      <c r="P1627" s="17">
        <v>0</v>
      </c>
      <c r="Q1627" s="17">
        <v>0</v>
      </c>
      <c r="R1627" s="17" t="e">
        <v>#REF!</v>
      </c>
    </row>
    <row r="1628" spans="1:18" x14ac:dyDescent="0.45">
      <c r="A1628" s="258">
        <v>1621</v>
      </c>
      <c r="B1628" s="259" t="s">
        <v>17398</v>
      </c>
      <c r="C1628" s="263" t="s">
        <v>2560</v>
      </c>
      <c r="D1628" s="17" t="s">
        <v>4613</v>
      </c>
      <c r="E1628" s="261" t="s">
        <v>19537</v>
      </c>
      <c r="F1628" s="234" t="s">
        <v>19538</v>
      </c>
      <c r="G1628" s="262">
        <v>4</v>
      </c>
      <c r="H1628" s="17" t="s">
        <v>2987</v>
      </c>
      <c r="I1628" s="17" t="s">
        <v>5194</v>
      </c>
      <c r="J1628" s="17" t="s">
        <v>17388</v>
      </c>
      <c r="K1628" s="17" t="s">
        <v>17397</v>
      </c>
      <c r="L1628" s="17" t="s">
        <v>17398</v>
      </c>
      <c r="M1628" s="17" t="s">
        <v>5190</v>
      </c>
      <c r="N1628" s="17" t="s">
        <v>5190</v>
      </c>
      <c r="O1628" s="236" t="s">
        <v>26520</v>
      </c>
      <c r="P1628" s="17">
        <v>0</v>
      </c>
      <c r="Q1628" s="17">
        <v>0</v>
      </c>
      <c r="R1628" s="17" t="e">
        <v>#REF!</v>
      </c>
    </row>
    <row r="1629" spans="1:18" x14ac:dyDescent="0.45">
      <c r="A1629" s="258">
        <v>1622</v>
      </c>
      <c r="B1629" s="259" t="s">
        <v>17399</v>
      </c>
      <c r="C1629" s="263" t="s">
        <v>2561</v>
      </c>
      <c r="D1629" s="17" t="s">
        <v>4614</v>
      </c>
      <c r="E1629" s="261" t="s">
        <v>19536</v>
      </c>
      <c r="F1629" s="234" t="s">
        <v>19537</v>
      </c>
      <c r="G1629" s="262">
        <v>5</v>
      </c>
      <c r="H1629" s="17" t="s">
        <v>2988</v>
      </c>
      <c r="I1629" s="17" t="s">
        <v>5194</v>
      </c>
      <c r="J1629" s="17" t="s">
        <v>17388</v>
      </c>
      <c r="K1629" s="17" t="s">
        <v>17397</v>
      </c>
      <c r="L1629" s="17" t="s">
        <v>17398</v>
      </c>
      <c r="M1629" s="17" t="s">
        <v>17399</v>
      </c>
      <c r="N1629" s="17" t="s">
        <v>5190</v>
      </c>
      <c r="O1629" s="236" t="s">
        <v>5191</v>
      </c>
      <c r="P1629" s="17">
        <v>1</v>
      </c>
      <c r="Q1629" s="17">
        <v>1</v>
      </c>
      <c r="R1629" s="17" t="e">
        <v>#REF!</v>
      </c>
    </row>
    <row r="1630" spans="1:18" x14ac:dyDescent="0.45">
      <c r="A1630" s="258">
        <v>1623</v>
      </c>
      <c r="B1630" s="259" t="s">
        <v>17400</v>
      </c>
      <c r="C1630" s="263" t="s">
        <v>2562</v>
      </c>
      <c r="D1630" s="17" t="s">
        <v>4615</v>
      </c>
      <c r="E1630" s="261" t="s">
        <v>19535</v>
      </c>
      <c r="F1630" s="234" t="s">
        <v>19537</v>
      </c>
      <c r="G1630" s="262">
        <v>5</v>
      </c>
      <c r="H1630" s="17" t="s">
        <v>2988</v>
      </c>
      <c r="I1630" s="17" t="s">
        <v>5194</v>
      </c>
      <c r="J1630" s="17" t="s">
        <v>17388</v>
      </c>
      <c r="K1630" s="17" t="s">
        <v>17397</v>
      </c>
      <c r="L1630" s="17" t="s">
        <v>17398</v>
      </c>
      <c r="M1630" s="17" t="s">
        <v>17400</v>
      </c>
      <c r="N1630" s="17" t="s">
        <v>5190</v>
      </c>
      <c r="O1630" s="236" t="s">
        <v>5191</v>
      </c>
      <c r="P1630" s="17">
        <v>1</v>
      </c>
      <c r="Q1630" s="17">
        <v>1</v>
      </c>
      <c r="R1630" s="17" t="e">
        <v>#REF!</v>
      </c>
    </row>
    <row r="1631" spans="1:18" x14ac:dyDescent="0.45">
      <c r="A1631" s="258">
        <v>1624</v>
      </c>
      <c r="B1631" s="259" t="s">
        <v>17401</v>
      </c>
      <c r="C1631" s="263" t="s">
        <v>2563</v>
      </c>
      <c r="D1631" s="17" t="s">
        <v>4616</v>
      </c>
      <c r="E1631" s="261" t="s">
        <v>19534</v>
      </c>
      <c r="F1631" s="234" t="s">
        <v>19537</v>
      </c>
      <c r="G1631" s="262">
        <v>5</v>
      </c>
      <c r="H1631" s="17" t="s">
        <v>2988</v>
      </c>
      <c r="I1631" s="17" t="s">
        <v>5194</v>
      </c>
      <c r="J1631" s="17" t="s">
        <v>17388</v>
      </c>
      <c r="K1631" s="17" t="s">
        <v>17397</v>
      </c>
      <c r="L1631" s="17" t="s">
        <v>17398</v>
      </c>
      <c r="M1631" s="17" t="s">
        <v>17401</v>
      </c>
      <c r="N1631" s="17" t="s">
        <v>5190</v>
      </c>
      <c r="O1631" s="236" t="s">
        <v>5191</v>
      </c>
      <c r="P1631" s="17">
        <v>1</v>
      </c>
      <c r="Q1631" s="17">
        <v>1</v>
      </c>
      <c r="R1631" s="17" t="e">
        <v>#REF!</v>
      </c>
    </row>
    <row r="1632" spans="1:18" x14ac:dyDescent="0.45">
      <c r="A1632" s="258">
        <v>1625</v>
      </c>
      <c r="B1632" s="259" t="s">
        <v>17402</v>
      </c>
      <c r="C1632" s="263" t="s">
        <v>2564</v>
      </c>
      <c r="D1632" s="17" t="s">
        <v>4617</v>
      </c>
      <c r="E1632" s="261" t="s">
        <v>19533</v>
      </c>
      <c r="F1632" s="234" t="s">
        <v>19537</v>
      </c>
      <c r="G1632" s="262">
        <v>5</v>
      </c>
      <c r="H1632" s="17" t="s">
        <v>2988</v>
      </c>
      <c r="I1632" s="17" t="s">
        <v>5194</v>
      </c>
      <c r="J1632" s="17" t="s">
        <v>17388</v>
      </c>
      <c r="K1632" s="17" t="s">
        <v>17397</v>
      </c>
      <c r="L1632" s="17" t="s">
        <v>17398</v>
      </c>
      <c r="M1632" s="17" t="s">
        <v>17402</v>
      </c>
      <c r="N1632" s="17" t="s">
        <v>5190</v>
      </c>
      <c r="O1632" s="236" t="s">
        <v>5191</v>
      </c>
      <c r="P1632" s="17">
        <v>1</v>
      </c>
      <c r="Q1632" s="17">
        <v>1</v>
      </c>
      <c r="R1632" s="17" t="e">
        <v>#REF!</v>
      </c>
    </row>
    <row r="1633" spans="1:18" x14ac:dyDescent="0.45">
      <c r="A1633" s="258">
        <v>1626</v>
      </c>
      <c r="B1633" s="259" t="s">
        <v>17403</v>
      </c>
      <c r="C1633" s="263" t="s">
        <v>2565</v>
      </c>
      <c r="D1633" s="17" t="s">
        <v>4618</v>
      </c>
      <c r="E1633" s="261" t="s">
        <v>19532</v>
      </c>
      <c r="F1633" s="234" t="s">
        <v>19547</v>
      </c>
      <c r="G1633" s="262">
        <v>3</v>
      </c>
      <c r="H1633" s="17" t="s">
        <v>2986</v>
      </c>
      <c r="I1633" s="17" t="s">
        <v>5194</v>
      </c>
      <c r="J1633" s="17" t="s">
        <v>17388</v>
      </c>
      <c r="K1633" s="17" t="s">
        <v>17403</v>
      </c>
      <c r="L1633" s="17" t="s">
        <v>5190</v>
      </c>
      <c r="M1633" s="17" t="s">
        <v>5190</v>
      </c>
      <c r="N1633" s="17" t="s">
        <v>5190</v>
      </c>
      <c r="O1633" s="236" t="s">
        <v>26520</v>
      </c>
      <c r="P1633" s="17">
        <v>0</v>
      </c>
      <c r="Q1633" s="17">
        <v>0</v>
      </c>
      <c r="R1633" s="17" t="e">
        <v>#REF!</v>
      </c>
    </row>
    <row r="1634" spans="1:18" x14ac:dyDescent="0.45">
      <c r="A1634" s="258">
        <v>1627</v>
      </c>
      <c r="B1634" s="259" t="s">
        <v>17404</v>
      </c>
      <c r="C1634" s="263" t="s">
        <v>2566</v>
      </c>
      <c r="D1634" s="17" t="s">
        <v>4619</v>
      </c>
      <c r="E1634" s="261" t="s">
        <v>19531</v>
      </c>
      <c r="F1634" s="234" t="s">
        <v>19532</v>
      </c>
      <c r="G1634" s="262">
        <v>4</v>
      </c>
      <c r="H1634" s="17" t="s">
        <v>2987</v>
      </c>
      <c r="I1634" s="17" t="s">
        <v>5194</v>
      </c>
      <c r="J1634" s="17" t="s">
        <v>17388</v>
      </c>
      <c r="K1634" s="17" t="s">
        <v>17403</v>
      </c>
      <c r="L1634" s="17" t="s">
        <v>17404</v>
      </c>
      <c r="M1634" s="17" t="s">
        <v>5190</v>
      </c>
      <c r="N1634" s="17" t="s">
        <v>5190</v>
      </c>
      <c r="O1634" s="236" t="s">
        <v>26520</v>
      </c>
      <c r="P1634" s="17">
        <v>0</v>
      </c>
      <c r="Q1634" s="17">
        <v>0</v>
      </c>
      <c r="R1634" s="17" t="e">
        <v>#REF!</v>
      </c>
    </row>
    <row r="1635" spans="1:18" x14ac:dyDescent="0.45">
      <c r="A1635" s="258">
        <v>1628</v>
      </c>
      <c r="B1635" s="259" t="s">
        <v>17405</v>
      </c>
      <c r="C1635" s="263" t="s">
        <v>2566</v>
      </c>
      <c r="D1635" s="17" t="s">
        <v>4620</v>
      </c>
      <c r="E1635" s="261" t="s">
        <v>19530</v>
      </c>
      <c r="F1635" s="234" t="s">
        <v>19531</v>
      </c>
      <c r="G1635" s="262">
        <v>5</v>
      </c>
      <c r="H1635" s="17" t="s">
        <v>2988</v>
      </c>
      <c r="I1635" s="17" t="s">
        <v>5194</v>
      </c>
      <c r="J1635" s="17" t="s">
        <v>17388</v>
      </c>
      <c r="K1635" s="17" t="s">
        <v>17403</v>
      </c>
      <c r="L1635" s="17" t="s">
        <v>17404</v>
      </c>
      <c r="M1635" s="17" t="s">
        <v>17405</v>
      </c>
      <c r="N1635" s="17" t="s">
        <v>5191</v>
      </c>
      <c r="O1635" s="236" t="s">
        <v>5191</v>
      </c>
      <c r="P1635" s="17">
        <v>1</v>
      </c>
      <c r="Q1635" s="17">
        <v>1</v>
      </c>
      <c r="R1635" s="17" t="e">
        <v>#REF!</v>
      </c>
    </row>
    <row r="1636" spans="1:18" x14ac:dyDescent="0.45">
      <c r="A1636" s="258">
        <v>1629</v>
      </c>
      <c r="B1636" s="259" t="s">
        <v>17406</v>
      </c>
      <c r="C1636" s="263" t="s">
        <v>2567</v>
      </c>
      <c r="D1636" s="17" t="s">
        <v>4621</v>
      </c>
      <c r="E1636" s="261" t="s">
        <v>19529</v>
      </c>
      <c r="F1636" s="234" t="s">
        <v>19532</v>
      </c>
      <c r="G1636" s="262">
        <v>4</v>
      </c>
      <c r="H1636" s="17" t="s">
        <v>2987</v>
      </c>
      <c r="I1636" s="17" t="s">
        <v>5194</v>
      </c>
      <c r="J1636" s="17" t="s">
        <v>17388</v>
      </c>
      <c r="K1636" s="17" t="s">
        <v>17403</v>
      </c>
      <c r="L1636" s="17" t="s">
        <v>17406</v>
      </c>
      <c r="M1636" s="17" t="s">
        <v>5190</v>
      </c>
      <c r="N1636" s="17" t="s">
        <v>5190</v>
      </c>
      <c r="O1636" s="236" t="s">
        <v>26520</v>
      </c>
      <c r="P1636" s="17">
        <v>0</v>
      </c>
      <c r="Q1636" s="17">
        <v>0</v>
      </c>
      <c r="R1636" s="17" t="e">
        <v>#REF!</v>
      </c>
    </row>
    <row r="1637" spans="1:18" x14ac:dyDescent="0.45">
      <c r="A1637" s="258">
        <v>1630</v>
      </c>
      <c r="B1637" s="259" t="s">
        <v>17407</v>
      </c>
      <c r="C1637" s="263" t="s">
        <v>2567</v>
      </c>
      <c r="D1637" s="17" t="s">
        <v>4622</v>
      </c>
      <c r="E1637" s="261" t="s">
        <v>19528</v>
      </c>
      <c r="F1637" s="234" t="s">
        <v>19529</v>
      </c>
      <c r="G1637" s="262">
        <v>5</v>
      </c>
      <c r="H1637" s="17" t="s">
        <v>2988</v>
      </c>
      <c r="I1637" s="17" t="s">
        <v>5194</v>
      </c>
      <c r="J1637" s="17" t="s">
        <v>17388</v>
      </c>
      <c r="K1637" s="17" t="s">
        <v>17403</v>
      </c>
      <c r="L1637" s="17" t="s">
        <v>17406</v>
      </c>
      <c r="M1637" s="17" t="s">
        <v>17407</v>
      </c>
      <c r="N1637" s="17" t="s">
        <v>5191</v>
      </c>
      <c r="O1637" s="236" t="s">
        <v>5191</v>
      </c>
      <c r="P1637" s="17">
        <v>1</v>
      </c>
      <c r="Q1637" s="17">
        <v>1</v>
      </c>
      <c r="R1637" s="17" t="e">
        <v>#REF!</v>
      </c>
    </row>
    <row r="1638" spans="1:18" x14ac:dyDescent="0.45">
      <c r="A1638" s="258">
        <v>1631</v>
      </c>
      <c r="B1638" s="259" t="s">
        <v>17408</v>
      </c>
      <c r="C1638" s="263" t="s">
        <v>2568</v>
      </c>
      <c r="D1638" s="17" t="s">
        <v>4623</v>
      </c>
      <c r="E1638" s="261" t="s">
        <v>19527</v>
      </c>
      <c r="F1638" s="234" t="s">
        <v>19532</v>
      </c>
      <c r="G1638" s="262">
        <v>4</v>
      </c>
      <c r="H1638" s="17" t="s">
        <v>2987</v>
      </c>
      <c r="I1638" s="17" t="s">
        <v>5194</v>
      </c>
      <c r="J1638" s="17" t="s">
        <v>17388</v>
      </c>
      <c r="K1638" s="17" t="s">
        <v>17403</v>
      </c>
      <c r="L1638" s="17" t="s">
        <v>17408</v>
      </c>
      <c r="M1638" s="17" t="s">
        <v>5190</v>
      </c>
      <c r="N1638" s="17" t="s">
        <v>5190</v>
      </c>
      <c r="O1638" s="236" t="s">
        <v>26520</v>
      </c>
      <c r="P1638" s="17">
        <v>0</v>
      </c>
      <c r="Q1638" s="17">
        <v>0</v>
      </c>
      <c r="R1638" s="17" t="e">
        <v>#REF!</v>
      </c>
    </row>
    <row r="1639" spans="1:18" x14ac:dyDescent="0.45">
      <c r="A1639" s="258">
        <v>1632</v>
      </c>
      <c r="B1639" s="259" t="s">
        <v>17409</v>
      </c>
      <c r="C1639" s="263" t="s">
        <v>2568</v>
      </c>
      <c r="D1639" s="17" t="s">
        <v>4624</v>
      </c>
      <c r="E1639" s="261" t="s">
        <v>19526</v>
      </c>
      <c r="F1639" s="234" t="s">
        <v>19527</v>
      </c>
      <c r="G1639" s="262">
        <v>5</v>
      </c>
      <c r="H1639" s="17" t="s">
        <v>2988</v>
      </c>
      <c r="I1639" s="17" t="s">
        <v>5194</v>
      </c>
      <c r="J1639" s="17" t="s">
        <v>17388</v>
      </c>
      <c r="K1639" s="17" t="s">
        <v>17403</v>
      </c>
      <c r="L1639" s="17" t="s">
        <v>17408</v>
      </c>
      <c r="M1639" s="17" t="s">
        <v>17409</v>
      </c>
      <c r="N1639" s="17" t="s">
        <v>5191</v>
      </c>
      <c r="O1639" s="236" t="s">
        <v>5191</v>
      </c>
      <c r="P1639" s="17">
        <v>1</v>
      </c>
      <c r="Q1639" s="17">
        <v>1</v>
      </c>
      <c r="R1639" s="17" t="e">
        <v>#REF!</v>
      </c>
    </row>
    <row r="1640" spans="1:18" x14ac:dyDescent="0.45">
      <c r="A1640" s="258">
        <v>1633</v>
      </c>
      <c r="B1640" s="259" t="s">
        <v>17410</v>
      </c>
      <c r="C1640" s="263" t="s">
        <v>2569</v>
      </c>
      <c r="D1640" s="17" t="s">
        <v>4625</v>
      </c>
      <c r="E1640" s="261" t="s">
        <v>19525</v>
      </c>
      <c r="F1640" s="234" t="s">
        <v>19532</v>
      </c>
      <c r="G1640" s="262">
        <v>4</v>
      </c>
      <c r="H1640" s="17" t="s">
        <v>2987</v>
      </c>
      <c r="I1640" s="17" t="s">
        <v>5194</v>
      </c>
      <c r="J1640" s="17" t="s">
        <v>17388</v>
      </c>
      <c r="K1640" s="17" t="s">
        <v>17403</v>
      </c>
      <c r="L1640" s="17" t="s">
        <v>17410</v>
      </c>
      <c r="M1640" s="17" t="s">
        <v>5190</v>
      </c>
      <c r="N1640" s="17" t="s">
        <v>5190</v>
      </c>
      <c r="O1640" s="236" t="s">
        <v>26520</v>
      </c>
      <c r="P1640" s="17">
        <v>0</v>
      </c>
      <c r="Q1640" s="17">
        <v>0</v>
      </c>
      <c r="R1640" s="17" t="e">
        <v>#REF!</v>
      </c>
    </row>
    <row r="1641" spans="1:18" x14ac:dyDescent="0.45">
      <c r="A1641" s="258">
        <v>1634</v>
      </c>
      <c r="B1641" s="259" t="s">
        <v>17411</v>
      </c>
      <c r="C1641" s="263" t="s">
        <v>2569</v>
      </c>
      <c r="D1641" s="17" t="s">
        <v>4626</v>
      </c>
      <c r="E1641" s="261" t="s">
        <v>19524</v>
      </c>
      <c r="F1641" s="234" t="s">
        <v>19525</v>
      </c>
      <c r="G1641" s="262">
        <v>5</v>
      </c>
      <c r="H1641" s="17" t="s">
        <v>2988</v>
      </c>
      <c r="I1641" s="17" t="s">
        <v>5194</v>
      </c>
      <c r="J1641" s="17" t="s">
        <v>17388</v>
      </c>
      <c r="K1641" s="17" t="s">
        <v>17403</v>
      </c>
      <c r="L1641" s="17" t="s">
        <v>17410</v>
      </c>
      <c r="M1641" s="17" t="s">
        <v>17411</v>
      </c>
      <c r="N1641" s="17" t="s">
        <v>5191</v>
      </c>
      <c r="O1641" s="236" t="s">
        <v>5191</v>
      </c>
      <c r="P1641" s="17">
        <v>1</v>
      </c>
      <c r="Q1641" s="17">
        <v>1</v>
      </c>
      <c r="R1641" s="17" t="e">
        <v>#REF!</v>
      </c>
    </row>
    <row r="1642" spans="1:18" x14ac:dyDescent="0.45">
      <c r="A1642" s="258">
        <v>1635</v>
      </c>
      <c r="B1642" s="259" t="s">
        <v>17412</v>
      </c>
      <c r="C1642" s="263" t="s">
        <v>2570</v>
      </c>
      <c r="D1642" s="17" t="s">
        <v>4627</v>
      </c>
      <c r="E1642" s="261" t="s">
        <v>19523</v>
      </c>
      <c r="F1642" s="234" t="s">
        <v>19532</v>
      </c>
      <c r="G1642" s="262">
        <v>4</v>
      </c>
      <c r="H1642" s="17" t="s">
        <v>2987</v>
      </c>
      <c r="I1642" s="17" t="s">
        <v>5194</v>
      </c>
      <c r="J1642" s="17" t="s">
        <v>17388</v>
      </c>
      <c r="K1642" s="17" t="s">
        <v>17403</v>
      </c>
      <c r="L1642" s="17" t="s">
        <v>17412</v>
      </c>
      <c r="M1642" s="17" t="s">
        <v>5190</v>
      </c>
      <c r="N1642" s="17" t="s">
        <v>5190</v>
      </c>
      <c r="O1642" s="236" t="s">
        <v>26520</v>
      </c>
      <c r="P1642" s="17">
        <v>0</v>
      </c>
      <c r="Q1642" s="17">
        <v>0</v>
      </c>
      <c r="R1642" s="17" t="e">
        <v>#REF!</v>
      </c>
    </row>
    <row r="1643" spans="1:18" x14ac:dyDescent="0.45">
      <c r="A1643" s="258">
        <v>1636</v>
      </c>
      <c r="B1643" s="259" t="s">
        <v>17413</v>
      </c>
      <c r="C1643" s="263" t="s">
        <v>2570</v>
      </c>
      <c r="D1643" s="17" t="s">
        <v>4628</v>
      </c>
      <c r="E1643" s="261" t="s">
        <v>19522</v>
      </c>
      <c r="F1643" s="234" t="s">
        <v>19523</v>
      </c>
      <c r="G1643" s="262">
        <v>5</v>
      </c>
      <c r="H1643" s="17" t="s">
        <v>2988</v>
      </c>
      <c r="I1643" s="17" t="s">
        <v>5194</v>
      </c>
      <c r="J1643" s="17" t="s">
        <v>17388</v>
      </c>
      <c r="K1643" s="17" t="s">
        <v>17403</v>
      </c>
      <c r="L1643" s="17" t="s">
        <v>17412</v>
      </c>
      <c r="M1643" s="17" t="s">
        <v>17413</v>
      </c>
      <c r="N1643" s="17" t="s">
        <v>5191</v>
      </c>
      <c r="O1643" s="236" t="s">
        <v>5191</v>
      </c>
      <c r="P1643" s="17">
        <v>1</v>
      </c>
      <c r="Q1643" s="17">
        <v>1</v>
      </c>
      <c r="R1643" s="17" t="e">
        <v>#REF!</v>
      </c>
    </row>
    <row r="1644" spans="1:18" x14ac:dyDescent="0.45">
      <c r="A1644" s="258">
        <v>1637</v>
      </c>
      <c r="B1644" s="259" t="s">
        <v>17414</v>
      </c>
      <c r="C1644" s="263" t="s">
        <v>2571</v>
      </c>
      <c r="D1644" s="17" t="s">
        <v>4629</v>
      </c>
      <c r="E1644" s="261" t="s">
        <v>19521</v>
      </c>
      <c r="F1644" s="234" t="s">
        <v>19532</v>
      </c>
      <c r="G1644" s="262">
        <v>4</v>
      </c>
      <c r="H1644" s="17" t="s">
        <v>2987</v>
      </c>
      <c r="I1644" s="17" t="s">
        <v>5194</v>
      </c>
      <c r="J1644" s="17" t="s">
        <v>17388</v>
      </c>
      <c r="K1644" s="17" t="s">
        <v>17403</v>
      </c>
      <c r="L1644" s="17" t="s">
        <v>17414</v>
      </c>
      <c r="M1644" s="17" t="s">
        <v>5190</v>
      </c>
      <c r="N1644" s="17" t="s">
        <v>5190</v>
      </c>
      <c r="O1644" s="236" t="s">
        <v>26520</v>
      </c>
      <c r="P1644" s="17">
        <v>0</v>
      </c>
      <c r="Q1644" s="17">
        <v>0</v>
      </c>
      <c r="R1644" s="17" t="e">
        <v>#REF!</v>
      </c>
    </row>
    <row r="1645" spans="1:18" x14ac:dyDescent="0.45">
      <c r="A1645" s="258">
        <v>1638</v>
      </c>
      <c r="B1645" s="259" t="s">
        <v>17415</v>
      </c>
      <c r="C1645" s="263" t="s">
        <v>2571</v>
      </c>
      <c r="D1645" s="17" t="s">
        <v>4630</v>
      </c>
      <c r="E1645" s="261" t="s">
        <v>19520</v>
      </c>
      <c r="F1645" s="234" t="s">
        <v>19521</v>
      </c>
      <c r="G1645" s="262">
        <v>5</v>
      </c>
      <c r="H1645" s="17" t="s">
        <v>2988</v>
      </c>
      <c r="I1645" s="17" t="s">
        <v>5194</v>
      </c>
      <c r="J1645" s="17" t="s">
        <v>17388</v>
      </c>
      <c r="K1645" s="17" t="s">
        <v>17403</v>
      </c>
      <c r="L1645" s="17" t="s">
        <v>17414</v>
      </c>
      <c r="M1645" s="17" t="s">
        <v>17415</v>
      </c>
      <c r="N1645" s="17" t="s">
        <v>5191</v>
      </c>
      <c r="O1645" s="236" t="s">
        <v>5191</v>
      </c>
      <c r="P1645" s="17">
        <v>1</v>
      </c>
      <c r="Q1645" s="17">
        <v>1</v>
      </c>
      <c r="R1645" s="17" t="e">
        <v>#REF!</v>
      </c>
    </row>
    <row r="1646" spans="1:18" x14ac:dyDescent="0.45">
      <c r="A1646" s="258">
        <v>1639</v>
      </c>
      <c r="B1646" s="259" t="s">
        <v>17416</v>
      </c>
      <c r="C1646" s="263" t="s">
        <v>2572</v>
      </c>
      <c r="D1646" s="17" t="s">
        <v>4631</v>
      </c>
      <c r="E1646" s="261" t="s">
        <v>19519</v>
      </c>
      <c r="F1646" s="234" t="s">
        <v>19532</v>
      </c>
      <c r="G1646" s="262">
        <v>4</v>
      </c>
      <c r="H1646" s="17" t="s">
        <v>2987</v>
      </c>
      <c r="I1646" s="17" t="s">
        <v>5194</v>
      </c>
      <c r="J1646" s="17" t="s">
        <v>17388</v>
      </c>
      <c r="K1646" s="17" t="s">
        <v>17403</v>
      </c>
      <c r="L1646" s="17" t="s">
        <v>17416</v>
      </c>
      <c r="M1646" s="17" t="s">
        <v>5190</v>
      </c>
      <c r="N1646" s="17" t="s">
        <v>5190</v>
      </c>
      <c r="O1646" s="236" t="s">
        <v>26520</v>
      </c>
      <c r="P1646" s="17">
        <v>0</v>
      </c>
      <c r="Q1646" s="17">
        <v>0</v>
      </c>
      <c r="R1646" s="17" t="e">
        <v>#REF!</v>
      </c>
    </row>
    <row r="1647" spans="1:18" x14ac:dyDescent="0.45">
      <c r="A1647" s="258">
        <v>1640</v>
      </c>
      <c r="B1647" s="259" t="s">
        <v>17417</v>
      </c>
      <c r="C1647" s="263" t="s">
        <v>2572</v>
      </c>
      <c r="D1647" s="17" t="s">
        <v>4632</v>
      </c>
      <c r="E1647" s="261" t="s">
        <v>19518</v>
      </c>
      <c r="F1647" s="234" t="s">
        <v>19519</v>
      </c>
      <c r="G1647" s="262">
        <v>5</v>
      </c>
      <c r="H1647" s="17" t="s">
        <v>2988</v>
      </c>
      <c r="I1647" s="17" t="s">
        <v>5194</v>
      </c>
      <c r="J1647" s="17" t="s">
        <v>17388</v>
      </c>
      <c r="K1647" s="17" t="s">
        <v>17403</v>
      </c>
      <c r="L1647" s="17" t="s">
        <v>17416</v>
      </c>
      <c r="M1647" s="17" t="s">
        <v>17417</v>
      </c>
      <c r="N1647" s="17" t="s">
        <v>5191</v>
      </c>
      <c r="O1647" s="236" t="s">
        <v>5191</v>
      </c>
      <c r="P1647" s="17">
        <v>1</v>
      </c>
      <c r="Q1647" s="17">
        <v>1</v>
      </c>
      <c r="R1647" s="17" t="e">
        <v>#REF!</v>
      </c>
    </row>
    <row r="1648" spans="1:18" x14ac:dyDescent="0.45">
      <c r="A1648" s="258">
        <v>1641</v>
      </c>
      <c r="B1648" s="259" t="s">
        <v>17418</v>
      </c>
      <c r="C1648" s="263" t="s">
        <v>2573</v>
      </c>
      <c r="D1648" s="17" t="s">
        <v>4633</v>
      </c>
      <c r="E1648" s="261" t="s">
        <v>19517</v>
      </c>
      <c r="F1648" s="234" t="s">
        <v>19532</v>
      </c>
      <c r="G1648" s="262">
        <v>4</v>
      </c>
      <c r="H1648" s="17" t="s">
        <v>2987</v>
      </c>
      <c r="I1648" s="17" t="s">
        <v>5194</v>
      </c>
      <c r="J1648" s="17" t="s">
        <v>17388</v>
      </c>
      <c r="K1648" s="17" t="s">
        <v>17403</v>
      </c>
      <c r="L1648" s="17" t="s">
        <v>17418</v>
      </c>
      <c r="M1648" s="17" t="s">
        <v>5190</v>
      </c>
      <c r="N1648" s="17" t="s">
        <v>5190</v>
      </c>
      <c r="O1648" s="236" t="s">
        <v>26520</v>
      </c>
      <c r="P1648" s="17">
        <v>0</v>
      </c>
      <c r="Q1648" s="17">
        <v>0</v>
      </c>
      <c r="R1648" s="17" t="e">
        <v>#REF!</v>
      </c>
    </row>
    <row r="1649" spans="1:18" x14ac:dyDescent="0.45">
      <c r="A1649" s="258">
        <v>1642</v>
      </c>
      <c r="B1649" s="259" t="s">
        <v>17419</v>
      </c>
      <c r="C1649" s="263" t="s">
        <v>2573</v>
      </c>
      <c r="D1649" s="17" t="s">
        <v>4634</v>
      </c>
      <c r="E1649" s="261" t="s">
        <v>19516</v>
      </c>
      <c r="F1649" s="234" t="s">
        <v>19517</v>
      </c>
      <c r="G1649" s="262">
        <v>5</v>
      </c>
      <c r="H1649" s="17" t="s">
        <v>2988</v>
      </c>
      <c r="I1649" s="17" t="s">
        <v>5194</v>
      </c>
      <c r="J1649" s="17" t="s">
        <v>17388</v>
      </c>
      <c r="K1649" s="17" t="s">
        <v>17403</v>
      </c>
      <c r="L1649" s="17" t="s">
        <v>17418</v>
      </c>
      <c r="M1649" s="17" t="s">
        <v>17419</v>
      </c>
      <c r="N1649" s="17" t="s">
        <v>5191</v>
      </c>
      <c r="O1649" s="236" t="s">
        <v>5191</v>
      </c>
      <c r="P1649" s="17">
        <v>1</v>
      </c>
      <c r="Q1649" s="17">
        <v>1</v>
      </c>
      <c r="R1649" s="17" t="e">
        <v>#REF!</v>
      </c>
    </row>
    <row r="1650" spans="1:18" x14ac:dyDescent="0.45">
      <c r="A1650" s="258">
        <v>1643</v>
      </c>
      <c r="B1650" s="259" t="s">
        <v>17420</v>
      </c>
      <c r="C1650" s="263" t="s">
        <v>2574</v>
      </c>
      <c r="D1650" s="17" t="s">
        <v>4635</v>
      </c>
      <c r="E1650" s="261" t="s">
        <v>19515</v>
      </c>
      <c r="F1650" s="234" t="s">
        <v>19547</v>
      </c>
      <c r="G1650" s="262">
        <v>3</v>
      </c>
      <c r="H1650" s="17" t="s">
        <v>2986</v>
      </c>
      <c r="I1650" s="17" t="s">
        <v>5194</v>
      </c>
      <c r="J1650" s="17" t="s">
        <v>17388</v>
      </c>
      <c r="K1650" s="17" t="s">
        <v>17420</v>
      </c>
      <c r="L1650" s="17" t="s">
        <v>5190</v>
      </c>
      <c r="M1650" s="17" t="s">
        <v>5190</v>
      </c>
      <c r="N1650" s="17" t="s">
        <v>5190</v>
      </c>
      <c r="O1650" s="236" t="s">
        <v>26520</v>
      </c>
      <c r="P1650" s="17">
        <v>0</v>
      </c>
      <c r="Q1650" s="17">
        <v>0</v>
      </c>
      <c r="R1650" s="17" t="e">
        <v>#REF!</v>
      </c>
    </row>
    <row r="1651" spans="1:18" x14ac:dyDescent="0.45">
      <c r="A1651" s="258">
        <v>1644</v>
      </c>
      <c r="B1651" s="259" t="s">
        <v>17421</v>
      </c>
      <c r="C1651" s="263" t="s">
        <v>2575</v>
      </c>
      <c r="D1651" s="17" t="s">
        <v>4636</v>
      </c>
      <c r="E1651" s="261" t="s">
        <v>19514</v>
      </c>
      <c r="F1651" s="234" t="s">
        <v>19515</v>
      </c>
      <c r="G1651" s="262">
        <v>4</v>
      </c>
      <c r="H1651" s="17" t="s">
        <v>2987</v>
      </c>
      <c r="I1651" s="17" t="s">
        <v>5194</v>
      </c>
      <c r="J1651" s="17" t="s">
        <v>17388</v>
      </c>
      <c r="K1651" s="17" t="s">
        <v>17420</v>
      </c>
      <c r="L1651" s="17" t="s">
        <v>17421</v>
      </c>
      <c r="M1651" s="17" t="s">
        <v>5190</v>
      </c>
      <c r="N1651" s="17" t="s">
        <v>5190</v>
      </c>
      <c r="O1651" s="236" t="s">
        <v>26520</v>
      </c>
      <c r="P1651" s="17">
        <v>0</v>
      </c>
      <c r="Q1651" s="17">
        <v>0</v>
      </c>
      <c r="R1651" s="17" t="e">
        <v>#REF!</v>
      </c>
    </row>
    <row r="1652" spans="1:18" x14ac:dyDescent="0.45">
      <c r="A1652" s="258">
        <v>1645</v>
      </c>
      <c r="B1652" s="259" t="s">
        <v>17422</v>
      </c>
      <c r="C1652" s="263" t="s">
        <v>2575</v>
      </c>
      <c r="D1652" s="17" t="s">
        <v>4637</v>
      </c>
      <c r="E1652" s="261" t="s">
        <v>19513</v>
      </c>
      <c r="F1652" s="234" t="s">
        <v>19514</v>
      </c>
      <c r="G1652" s="262">
        <v>5</v>
      </c>
      <c r="H1652" s="17" t="s">
        <v>2988</v>
      </c>
      <c r="I1652" s="17" t="s">
        <v>5194</v>
      </c>
      <c r="J1652" s="17" t="s">
        <v>17388</v>
      </c>
      <c r="K1652" s="17" t="s">
        <v>17420</v>
      </c>
      <c r="L1652" s="17" t="s">
        <v>17421</v>
      </c>
      <c r="M1652" s="17" t="s">
        <v>17422</v>
      </c>
      <c r="N1652" s="17" t="s">
        <v>5191</v>
      </c>
      <c r="O1652" s="236" t="s">
        <v>5191</v>
      </c>
      <c r="P1652" s="17">
        <v>1</v>
      </c>
      <c r="Q1652" s="17">
        <v>1</v>
      </c>
      <c r="R1652" s="17" t="e">
        <v>#REF!</v>
      </c>
    </row>
    <row r="1653" spans="1:18" x14ac:dyDescent="0.45">
      <c r="A1653" s="258">
        <v>1646</v>
      </c>
      <c r="B1653" s="259" t="s">
        <v>17423</v>
      </c>
      <c r="C1653" s="263" t="s">
        <v>2576</v>
      </c>
      <c r="D1653" s="17" t="s">
        <v>4638</v>
      </c>
      <c r="E1653" s="261" t="s">
        <v>19512</v>
      </c>
      <c r="F1653" s="234" t="s">
        <v>19515</v>
      </c>
      <c r="G1653" s="262">
        <v>4</v>
      </c>
      <c r="H1653" s="17" t="s">
        <v>2987</v>
      </c>
      <c r="I1653" s="17" t="s">
        <v>5194</v>
      </c>
      <c r="J1653" s="17" t="s">
        <v>17388</v>
      </c>
      <c r="K1653" s="17" t="s">
        <v>17420</v>
      </c>
      <c r="L1653" s="17" t="s">
        <v>17423</v>
      </c>
      <c r="M1653" s="17" t="s">
        <v>5190</v>
      </c>
      <c r="N1653" s="17" t="s">
        <v>5190</v>
      </c>
      <c r="O1653" s="236" t="s">
        <v>26520</v>
      </c>
      <c r="P1653" s="17">
        <v>0</v>
      </c>
      <c r="Q1653" s="17">
        <v>0</v>
      </c>
      <c r="R1653" s="17" t="e">
        <v>#REF!</v>
      </c>
    </row>
    <row r="1654" spans="1:18" x14ac:dyDescent="0.45">
      <c r="A1654" s="258">
        <v>1647</v>
      </c>
      <c r="B1654" s="259" t="s">
        <v>17424</v>
      </c>
      <c r="C1654" s="263" t="s">
        <v>2576</v>
      </c>
      <c r="D1654" s="17" t="s">
        <v>4639</v>
      </c>
      <c r="E1654" s="261" t="s">
        <v>19511</v>
      </c>
      <c r="F1654" s="234" t="s">
        <v>19512</v>
      </c>
      <c r="G1654" s="262">
        <v>5</v>
      </c>
      <c r="H1654" s="17" t="s">
        <v>2988</v>
      </c>
      <c r="I1654" s="17" t="s">
        <v>5194</v>
      </c>
      <c r="J1654" s="17" t="s">
        <v>17388</v>
      </c>
      <c r="K1654" s="17" t="s">
        <v>17420</v>
      </c>
      <c r="L1654" s="17" t="s">
        <v>17423</v>
      </c>
      <c r="M1654" s="17" t="s">
        <v>17424</v>
      </c>
      <c r="N1654" s="17" t="s">
        <v>5191</v>
      </c>
      <c r="O1654" s="236" t="s">
        <v>5191</v>
      </c>
      <c r="P1654" s="17">
        <v>1</v>
      </c>
      <c r="Q1654" s="17">
        <v>1</v>
      </c>
      <c r="R1654" s="17" t="e">
        <v>#REF!</v>
      </c>
    </row>
    <row r="1655" spans="1:18" x14ac:dyDescent="0.45">
      <c r="A1655" s="258">
        <v>1648</v>
      </c>
      <c r="B1655" s="259" t="s">
        <v>17425</v>
      </c>
      <c r="C1655" s="263" t="s">
        <v>2577</v>
      </c>
      <c r="D1655" s="17" t="s">
        <v>4640</v>
      </c>
      <c r="E1655" s="261" t="s">
        <v>19510</v>
      </c>
      <c r="F1655" s="234" t="s">
        <v>19515</v>
      </c>
      <c r="G1655" s="262">
        <v>4</v>
      </c>
      <c r="H1655" s="17" t="s">
        <v>2987</v>
      </c>
      <c r="I1655" s="17" t="s">
        <v>5194</v>
      </c>
      <c r="J1655" s="17" t="s">
        <v>17388</v>
      </c>
      <c r="K1655" s="17" t="s">
        <v>17420</v>
      </c>
      <c r="L1655" s="17" t="s">
        <v>17425</v>
      </c>
      <c r="M1655" s="17" t="s">
        <v>5190</v>
      </c>
      <c r="N1655" s="17" t="s">
        <v>5190</v>
      </c>
      <c r="O1655" s="236" t="s">
        <v>26520</v>
      </c>
      <c r="P1655" s="17">
        <v>0</v>
      </c>
      <c r="Q1655" s="17">
        <v>0</v>
      </c>
      <c r="R1655" s="17" t="e">
        <v>#REF!</v>
      </c>
    </row>
    <row r="1656" spans="1:18" x14ac:dyDescent="0.45">
      <c r="A1656" s="258">
        <v>1649</v>
      </c>
      <c r="B1656" s="259" t="s">
        <v>17426</v>
      </c>
      <c r="C1656" s="263" t="s">
        <v>2577</v>
      </c>
      <c r="D1656" s="17" t="s">
        <v>4641</v>
      </c>
      <c r="E1656" s="261" t="s">
        <v>19509</v>
      </c>
      <c r="F1656" s="234" t="s">
        <v>19510</v>
      </c>
      <c r="G1656" s="262">
        <v>5</v>
      </c>
      <c r="H1656" s="17" t="s">
        <v>2988</v>
      </c>
      <c r="I1656" s="17" t="s">
        <v>5194</v>
      </c>
      <c r="J1656" s="17" t="s">
        <v>17388</v>
      </c>
      <c r="K1656" s="17" t="s">
        <v>17420</v>
      </c>
      <c r="L1656" s="17" t="s">
        <v>17425</v>
      </c>
      <c r="M1656" s="17" t="s">
        <v>17426</v>
      </c>
      <c r="N1656" s="17" t="s">
        <v>5191</v>
      </c>
      <c r="O1656" s="236" t="s">
        <v>5191</v>
      </c>
      <c r="P1656" s="17">
        <v>1</v>
      </c>
      <c r="Q1656" s="17">
        <v>1</v>
      </c>
      <c r="R1656" s="17" t="e">
        <v>#REF!</v>
      </c>
    </row>
    <row r="1657" spans="1:18" x14ac:dyDescent="0.45">
      <c r="A1657" s="258">
        <v>1650</v>
      </c>
      <c r="B1657" s="259" t="s">
        <v>17427</v>
      </c>
      <c r="C1657" s="263" t="s">
        <v>2578</v>
      </c>
      <c r="D1657" s="17" t="s">
        <v>4642</v>
      </c>
      <c r="E1657" s="261" t="s">
        <v>19508</v>
      </c>
      <c r="F1657" s="234" t="s">
        <v>19515</v>
      </c>
      <c r="G1657" s="262">
        <v>4</v>
      </c>
      <c r="H1657" s="17" t="s">
        <v>2987</v>
      </c>
      <c r="I1657" s="17" t="s">
        <v>5194</v>
      </c>
      <c r="J1657" s="17" t="s">
        <v>17388</v>
      </c>
      <c r="K1657" s="17" t="s">
        <v>17420</v>
      </c>
      <c r="L1657" s="17" t="s">
        <v>17427</v>
      </c>
      <c r="M1657" s="17" t="s">
        <v>5190</v>
      </c>
      <c r="N1657" s="17" t="s">
        <v>5190</v>
      </c>
      <c r="O1657" s="236" t="s">
        <v>26520</v>
      </c>
      <c r="P1657" s="17">
        <v>0</v>
      </c>
      <c r="Q1657" s="17">
        <v>0</v>
      </c>
      <c r="R1657" s="17" t="e">
        <v>#REF!</v>
      </c>
    </row>
    <row r="1658" spans="1:18" x14ac:dyDescent="0.45">
      <c r="A1658" s="258">
        <v>1651</v>
      </c>
      <c r="B1658" s="259" t="s">
        <v>17428</v>
      </c>
      <c r="C1658" s="263" t="s">
        <v>2578</v>
      </c>
      <c r="D1658" s="17" t="s">
        <v>4643</v>
      </c>
      <c r="E1658" s="261" t="s">
        <v>19507</v>
      </c>
      <c r="F1658" s="234" t="s">
        <v>19508</v>
      </c>
      <c r="G1658" s="262">
        <v>5</v>
      </c>
      <c r="H1658" s="17" t="s">
        <v>2988</v>
      </c>
      <c r="I1658" s="17" t="s">
        <v>5194</v>
      </c>
      <c r="J1658" s="17" t="s">
        <v>17388</v>
      </c>
      <c r="K1658" s="17" t="s">
        <v>17420</v>
      </c>
      <c r="L1658" s="17" t="s">
        <v>17427</v>
      </c>
      <c r="M1658" s="17" t="s">
        <v>17428</v>
      </c>
      <c r="N1658" s="17" t="s">
        <v>5191</v>
      </c>
      <c r="O1658" s="236" t="s">
        <v>5191</v>
      </c>
      <c r="P1658" s="17">
        <v>1</v>
      </c>
      <c r="Q1658" s="17">
        <v>1</v>
      </c>
      <c r="R1658" s="17" t="e">
        <v>#REF!</v>
      </c>
    </row>
    <row r="1659" spans="1:18" x14ac:dyDescent="0.45">
      <c r="A1659" s="258">
        <v>1652</v>
      </c>
      <c r="B1659" s="259" t="s">
        <v>17429</v>
      </c>
      <c r="C1659" s="263" t="s">
        <v>2579</v>
      </c>
      <c r="D1659" s="17" t="s">
        <v>4644</v>
      </c>
      <c r="E1659" s="261" t="s">
        <v>19506</v>
      </c>
      <c r="F1659" s="234" t="s">
        <v>19547</v>
      </c>
      <c r="G1659" s="262">
        <v>3</v>
      </c>
      <c r="H1659" s="17" t="s">
        <v>2986</v>
      </c>
      <c r="I1659" s="17" t="s">
        <v>5194</v>
      </c>
      <c r="J1659" s="17" t="s">
        <v>17388</v>
      </c>
      <c r="K1659" s="17" t="s">
        <v>17429</v>
      </c>
      <c r="L1659" s="17" t="s">
        <v>5190</v>
      </c>
      <c r="M1659" s="17" t="s">
        <v>5190</v>
      </c>
      <c r="N1659" s="17" t="s">
        <v>5190</v>
      </c>
      <c r="O1659" s="236" t="s">
        <v>26520</v>
      </c>
      <c r="P1659" s="17">
        <v>0</v>
      </c>
      <c r="Q1659" s="17">
        <v>0</v>
      </c>
      <c r="R1659" s="17" t="e">
        <v>#REF!</v>
      </c>
    </row>
    <row r="1660" spans="1:18" x14ac:dyDescent="0.45">
      <c r="A1660" s="258">
        <v>1653</v>
      </c>
      <c r="B1660" s="259" t="s">
        <v>17430</v>
      </c>
      <c r="C1660" s="263" t="s">
        <v>2579</v>
      </c>
      <c r="D1660" s="17" t="s">
        <v>4645</v>
      </c>
      <c r="E1660" s="261" t="s">
        <v>19505</v>
      </c>
      <c r="F1660" s="234" t="s">
        <v>19506</v>
      </c>
      <c r="G1660" s="262">
        <v>4</v>
      </c>
      <c r="H1660" s="17" t="s">
        <v>2987</v>
      </c>
      <c r="I1660" s="17" t="s">
        <v>5194</v>
      </c>
      <c r="J1660" s="17" t="s">
        <v>17388</v>
      </c>
      <c r="K1660" s="17" t="s">
        <v>17429</v>
      </c>
      <c r="L1660" s="17" t="s">
        <v>17430</v>
      </c>
      <c r="M1660" s="17" t="s">
        <v>5190</v>
      </c>
      <c r="N1660" s="17" t="s">
        <v>5190</v>
      </c>
      <c r="O1660" s="236" t="s">
        <v>26520</v>
      </c>
      <c r="P1660" s="17">
        <v>0</v>
      </c>
      <c r="Q1660" s="17">
        <v>0</v>
      </c>
      <c r="R1660" s="17" t="e">
        <v>#REF!</v>
      </c>
    </row>
    <row r="1661" spans="1:18" x14ac:dyDescent="0.45">
      <c r="A1661" s="258">
        <v>1654</v>
      </c>
      <c r="B1661" s="259" t="s">
        <v>17431</v>
      </c>
      <c r="C1661" s="263" t="s">
        <v>2580</v>
      </c>
      <c r="D1661" s="17" t="s">
        <v>4646</v>
      </c>
      <c r="E1661" s="261" t="s">
        <v>19504</v>
      </c>
      <c r="F1661" s="234" t="s">
        <v>19505</v>
      </c>
      <c r="G1661" s="262">
        <v>5</v>
      </c>
      <c r="H1661" s="17" t="s">
        <v>2988</v>
      </c>
      <c r="I1661" s="17" t="s">
        <v>5194</v>
      </c>
      <c r="J1661" s="17" t="s">
        <v>17388</v>
      </c>
      <c r="K1661" s="17" t="s">
        <v>17429</v>
      </c>
      <c r="L1661" s="17" t="s">
        <v>17430</v>
      </c>
      <c r="M1661" s="17" t="s">
        <v>17431</v>
      </c>
      <c r="N1661" s="17" t="s">
        <v>5190</v>
      </c>
      <c r="O1661" s="236" t="s">
        <v>5191</v>
      </c>
      <c r="P1661" s="17">
        <v>1</v>
      </c>
      <c r="Q1661" s="17">
        <v>1</v>
      </c>
      <c r="R1661" s="17" t="e">
        <v>#REF!</v>
      </c>
    </row>
    <row r="1662" spans="1:18" x14ac:dyDescent="0.45">
      <c r="A1662" s="258">
        <v>1655</v>
      </c>
      <c r="B1662" s="259" t="s">
        <v>17432</v>
      </c>
      <c r="C1662" s="263" t="s">
        <v>2581</v>
      </c>
      <c r="D1662" s="17" t="s">
        <v>4647</v>
      </c>
      <c r="E1662" s="261" t="s">
        <v>19503</v>
      </c>
      <c r="F1662" s="234" t="s">
        <v>19505</v>
      </c>
      <c r="G1662" s="262">
        <v>5</v>
      </c>
      <c r="H1662" s="17" t="s">
        <v>2988</v>
      </c>
      <c r="I1662" s="17" t="s">
        <v>5194</v>
      </c>
      <c r="J1662" s="17" t="s">
        <v>17388</v>
      </c>
      <c r="K1662" s="17" t="s">
        <v>17429</v>
      </c>
      <c r="L1662" s="17" t="s">
        <v>17430</v>
      </c>
      <c r="M1662" s="17" t="s">
        <v>17432</v>
      </c>
      <c r="N1662" s="17" t="s">
        <v>5190</v>
      </c>
      <c r="O1662" s="236" t="s">
        <v>5191</v>
      </c>
      <c r="P1662" s="17">
        <v>1</v>
      </c>
      <c r="Q1662" s="17">
        <v>1</v>
      </c>
      <c r="R1662" s="17" t="e">
        <v>#REF!</v>
      </c>
    </row>
    <row r="1663" spans="1:18" x14ac:dyDescent="0.45">
      <c r="A1663" s="258">
        <v>1656</v>
      </c>
      <c r="B1663" s="259" t="s">
        <v>17433</v>
      </c>
      <c r="C1663" s="263" t="s">
        <v>2582</v>
      </c>
      <c r="D1663" s="17" t="s">
        <v>4648</v>
      </c>
      <c r="E1663" s="261" t="s">
        <v>19502</v>
      </c>
      <c r="F1663" s="234" t="s">
        <v>19505</v>
      </c>
      <c r="G1663" s="262">
        <v>5</v>
      </c>
      <c r="H1663" s="17" t="s">
        <v>2988</v>
      </c>
      <c r="I1663" s="17" t="s">
        <v>5194</v>
      </c>
      <c r="J1663" s="17" t="s">
        <v>17388</v>
      </c>
      <c r="K1663" s="17" t="s">
        <v>17429</v>
      </c>
      <c r="L1663" s="17" t="s">
        <v>17430</v>
      </c>
      <c r="M1663" s="17" t="s">
        <v>17433</v>
      </c>
      <c r="N1663" s="17" t="s">
        <v>5190</v>
      </c>
      <c r="O1663" s="236" t="s">
        <v>5191</v>
      </c>
      <c r="P1663" s="17">
        <v>1</v>
      </c>
      <c r="Q1663" s="17">
        <v>1</v>
      </c>
      <c r="R1663" s="17" t="e">
        <v>#REF!</v>
      </c>
    </row>
    <row r="1664" spans="1:18" x14ac:dyDescent="0.45">
      <c r="A1664" s="258">
        <v>1657</v>
      </c>
      <c r="B1664" s="259" t="s">
        <v>17434</v>
      </c>
      <c r="C1664" s="263" t="s">
        <v>2583</v>
      </c>
      <c r="D1664" s="17" t="s">
        <v>4649</v>
      </c>
      <c r="E1664" s="261" t="s">
        <v>19501</v>
      </c>
      <c r="F1664" s="234" t="s">
        <v>19505</v>
      </c>
      <c r="G1664" s="262">
        <v>5</v>
      </c>
      <c r="H1664" s="17" t="s">
        <v>2988</v>
      </c>
      <c r="I1664" s="17" t="s">
        <v>5194</v>
      </c>
      <c r="J1664" s="17" t="s">
        <v>17388</v>
      </c>
      <c r="K1664" s="17" t="s">
        <v>17429</v>
      </c>
      <c r="L1664" s="17" t="s">
        <v>17430</v>
      </c>
      <c r="M1664" s="17" t="s">
        <v>17434</v>
      </c>
      <c r="N1664" s="17" t="s">
        <v>5190</v>
      </c>
      <c r="O1664" s="236" t="s">
        <v>5191</v>
      </c>
      <c r="P1664" s="17">
        <v>1</v>
      </c>
      <c r="Q1664" s="17">
        <v>1</v>
      </c>
      <c r="R1664" s="17" t="e">
        <v>#REF!</v>
      </c>
    </row>
    <row r="1665" spans="1:18" x14ac:dyDescent="0.45">
      <c r="A1665" s="258">
        <v>1658</v>
      </c>
      <c r="B1665" s="259" t="s">
        <v>17435</v>
      </c>
      <c r="C1665" s="263" t="s">
        <v>2584</v>
      </c>
      <c r="D1665" s="17" t="s">
        <v>4650</v>
      </c>
      <c r="E1665" s="261" t="s">
        <v>19500</v>
      </c>
      <c r="F1665" s="234" t="s">
        <v>19547</v>
      </c>
      <c r="G1665" s="262">
        <v>3</v>
      </c>
      <c r="H1665" s="17" t="s">
        <v>2986</v>
      </c>
      <c r="I1665" s="17" t="s">
        <v>5194</v>
      </c>
      <c r="J1665" s="17" t="s">
        <v>17388</v>
      </c>
      <c r="K1665" s="17" t="s">
        <v>17435</v>
      </c>
      <c r="L1665" s="17" t="s">
        <v>5190</v>
      </c>
      <c r="M1665" s="17" t="s">
        <v>5190</v>
      </c>
      <c r="N1665" s="17" t="s">
        <v>5190</v>
      </c>
      <c r="O1665" s="236" t="s">
        <v>26520</v>
      </c>
      <c r="P1665" s="17">
        <v>0</v>
      </c>
      <c r="Q1665" s="17">
        <v>0</v>
      </c>
      <c r="R1665" s="17" t="e">
        <v>#REF!</v>
      </c>
    </row>
    <row r="1666" spans="1:18" x14ac:dyDescent="0.45">
      <c r="A1666" s="258">
        <v>1659</v>
      </c>
      <c r="B1666" s="259" t="s">
        <v>17436</v>
      </c>
      <c r="C1666" s="263" t="s">
        <v>2585</v>
      </c>
      <c r="D1666" s="17" t="s">
        <v>4651</v>
      </c>
      <c r="E1666" s="261" t="s">
        <v>19499</v>
      </c>
      <c r="F1666" s="234" t="s">
        <v>19500</v>
      </c>
      <c r="G1666" s="262">
        <v>4</v>
      </c>
      <c r="H1666" s="17" t="s">
        <v>2987</v>
      </c>
      <c r="I1666" s="17" t="s">
        <v>5194</v>
      </c>
      <c r="J1666" s="17" t="s">
        <v>17388</v>
      </c>
      <c r="K1666" s="17" t="s">
        <v>17435</v>
      </c>
      <c r="L1666" s="17" t="s">
        <v>17436</v>
      </c>
      <c r="M1666" s="17" t="s">
        <v>5190</v>
      </c>
      <c r="N1666" s="17" t="s">
        <v>5190</v>
      </c>
      <c r="O1666" s="236" t="s">
        <v>26520</v>
      </c>
      <c r="P1666" s="17">
        <v>0</v>
      </c>
      <c r="Q1666" s="17">
        <v>0</v>
      </c>
      <c r="R1666" s="17" t="e">
        <v>#REF!</v>
      </c>
    </row>
    <row r="1667" spans="1:18" x14ac:dyDescent="0.45">
      <c r="A1667" s="258">
        <v>1660</v>
      </c>
      <c r="B1667" s="259" t="s">
        <v>17437</v>
      </c>
      <c r="C1667" s="263" t="s">
        <v>2586</v>
      </c>
      <c r="D1667" s="17" t="s">
        <v>4652</v>
      </c>
      <c r="E1667" s="261" t="s">
        <v>19498</v>
      </c>
      <c r="F1667" s="234" t="s">
        <v>19499</v>
      </c>
      <c r="G1667" s="262">
        <v>5</v>
      </c>
      <c r="H1667" s="17" t="s">
        <v>2988</v>
      </c>
      <c r="I1667" s="17" t="s">
        <v>5194</v>
      </c>
      <c r="J1667" s="17" t="s">
        <v>17388</v>
      </c>
      <c r="K1667" s="17" t="s">
        <v>17435</v>
      </c>
      <c r="L1667" s="17" t="s">
        <v>17436</v>
      </c>
      <c r="M1667" s="17" t="s">
        <v>17437</v>
      </c>
      <c r="N1667" s="17" t="s">
        <v>5190</v>
      </c>
      <c r="O1667" s="236" t="s">
        <v>5191</v>
      </c>
      <c r="P1667" s="17">
        <v>1</v>
      </c>
      <c r="Q1667" s="17">
        <v>1</v>
      </c>
      <c r="R1667" s="17" t="e">
        <v>#REF!</v>
      </c>
    </row>
    <row r="1668" spans="1:18" x14ac:dyDescent="0.45">
      <c r="A1668" s="258">
        <v>1661</v>
      </c>
      <c r="B1668" s="259" t="s">
        <v>17438</v>
      </c>
      <c r="C1668" s="263" t="s">
        <v>2587</v>
      </c>
      <c r="D1668" s="17" t="s">
        <v>4653</v>
      </c>
      <c r="E1668" s="261" t="s">
        <v>19497</v>
      </c>
      <c r="F1668" s="234" t="s">
        <v>19499</v>
      </c>
      <c r="G1668" s="262">
        <v>5</v>
      </c>
      <c r="H1668" s="17" t="s">
        <v>2988</v>
      </c>
      <c r="I1668" s="17" t="s">
        <v>5194</v>
      </c>
      <c r="J1668" s="17" t="s">
        <v>17388</v>
      </c>
      <c r="K1668" s="17" t="s">
        <v>17435</v>
      </c>
      <c r="L1668" s="17" t="s">
        <v>17436</v>
      </c>
      <c r="M1668" s="17" t="s">
        <v>17438</v>
      </c>
      <c r="N1668" s="17" t="s">
        <v>5190</v>
      </c>
      <c r="O1668" s="236" t="s">
        <v>5191</v>
      </c>
      <c r="P1668" s="17">
        <v>2</v>
      </c>
      <c r="Q1668" s="17">
        <v>2</v>
      </c>
      <c r="R1668" s="17" t="e">
        <v>#REF!</v>
      </c>
    </row>
    <row r="1669" spans="1:18" x14ac:dyDescent="0.45">
      <c r="A1669" s="258">
        <v>1662</v>
      </c>
      <c r="B1669" s="259" t="s">
        <v>17439</v>
      </c>
      <c r="C1669" s="263" t="s">
        <v>2588</v>
      </c>
      <c r="D1669" s="17" t="s">
        <v>4654</v>
      </c>
      <c r="E1669" s="261" t="s">
        <v>19496</v>
      </c>
      <c r="F1669" s="234" t="s">
        <v>19499</v>
      </c>
      <c r="G1669" s="262">
        <v>5</v>
      </c>
      <c r="H1669" s="17" t="s">
        <v>2988</v>
      </c>
      <c r="I1669" s="17" t="s">
        <v>5194</v>
      </c>
      <c r="J1669" s="17" t="s">
        <v>17388</v>
      </c>
      <c r="K1669" s="17" t="s">
        <v>17435</v>
      </c>
      <c r="L1669" s="17" t="s">
        <v>17436</v>
      </c>
      <c r="M1669" s="17" t="s">
        <v>17439</v>
      </c>
      <c r="N1669" s="17" t="s">
        <v>5190</v>
      </c>
      <c r="O1669" s="236" t="s">
        <v>5191</v>
      </c>
      <c r="P1669" s="17">
        <v>1</v>
      </c>
      <c r="Q1669" s="17">
        <v>1</v>
      </c>
      <c r="R1669" s="17" t="e">
        <v>#REF!</v>
      </c>
    </row>
    <row r="1670" spans="1:18" x14ac:dyDescent="0.45">
      <c r="A1670" s="258">
        <v>1663</v>
      </c>
      <c r="B1670" s="259" t="s">
        <v>17440</v>
      </c>
      <c r="C1670" s="263" t="s">
        <v>2589</v>
      </c>
      <c r="D1670" s="17" t="s">
        <v>4655</v>
      </c>
      <c r="E1670" s="261" t="s">
        <v>19495</v>
      </c>
      <c r="F1670" s="234" t="s">
        <v>19499</v>
      </c>
      <c r="G1670" s="262">
        <v>5</v>
      </c>
      <c r="H1670" s="17" t="s">
        <v>2988</v>
      </c>
      <c r="I1670" s="17" t="s">
        <v>5194</v>
      </c>
      <c r="J1670" s="17" t="s">
        <v>17388</v>
      </c>
      <c r="K1670" s="17" t="s">
        <v>17435</v>
      </c>
      <c r="L1670" s="17" t="s">
        <v>17436</v>
      </c>
      <c r="M1670" s="17" t="s">
        <v>17440</v>
      </c>
      <c r="N1670" s="17" t="s">
        <v>5190</v>
      </c>
      <c r="O1670" s="236" t="s">
        <v>5191</v>
      </c>
      <c r="P1670" s="17">
        <v>2</v>
      </c>
      <c r="Q1670" s="17">
        <v>2</v>
      </c>
      <c r="R1670" s="17" t="e">
        <v>#REF!</v>
      </c>
    </row>
    <row r="1671" spans="1:18" x14ac:dyDescent="0.45">
      <c r="A1671" s="258">
        <v>1664</v>
      </c>
      <c r="B1671" s="259" t="s">
        <v>17441</v>
      </c>
      <c r="C1671" s="263" t="s">
        <v>2590</v>
      </c>
      <c r="D1671" s="17" t="s">
        <v>4656</v>
      </c>
      <c r="E1671" s="261" t="s">
        <v>19494</v>
      </c>
      <c r="F1671" s="234" t="s">
        <v>19499</v>
      </c>
      <c r="G1671" s="262">
        <v>5</v>
      </c>
      <c r="H1671" s="17" t="s">
        <v>2988</v>
      </c>
      <c r="I1671" s="17" t="s">
        <v>5194</v>
      </c>
      <c r="J1671" s="17" t="s">
        <v>17388</v>
      </c>
      <c r="K1671" s="17" t="s">
        <v>17435</v>
      </c>
      <c r="L1671" s="17" t="s">
        <v>17436</v>
      </c>
      <c r="M1671" s="17" t="s">
        <v>17441</v>
      </c>
      <c r="N1671" s="17" t="s">
        <v>5190</v>
      </c>
      <c r="O1671" s="236" t="s">
        <v>5191</v>
      </c>
      <c r="P1671" s="17">
        <v>1</v>
      </c>
      <c r="Q1671" s="17">
        <v>1</v>
      </c>
      <c r="R1671" s="17" t="e">
        <v>#REF!</v>
      </c>
    </row>
    <row r="1672" spans="1:18" x14ac:dyDescent="0.45">
      <c r="A1672" s="258">
        <v>1665</v>
      </c>
      <c r="B1672" s="259" t="s">
        <v>17442</v>
      </c>
      <c r="C1672" s="263" t="s">
        <v>2591</v>
      </c>
      <c r="D1672" s="17" t="s">
        <v>4657</v>
      </c>
      <c r="E1672" s="261" t="s">
        <v>19493</v>
      </c>
      <c r="F1672" s="234" t="s">
        <v>19500</v>
      </c>
      <c r="G1672" s="262">
        <v>4</v>
      </c>
      <c r="H1672" s="17" t="s">
        <v>2987</v>
      </c>
      <c r="I1672" s="17" t="s">
        <v>5194</v>
      </c>
      <c r="J1672" s="17" t="s">
        <v>17388</v>
      </c>
      <c r="K1672" s="17" t="s">
        <v>17435</v>
      </c>
      <c r="L1672" s="17" t="s">
        <v>17442</v>
      </c>
      <c r="M1672" s="17" t="s">
        <v>5190</v>
      </c>
      <c r="N1672" s="17" t="s">
        <v>5190</v>
      </c>
      <c r="O1672" s="236" t="s">
        <v>26520</v>
      </c>
      <c r="P1672" s="17">
        <v>0</v>
      </c>
      <c r="Q1672" s="17">
        <v>0</v>
      </c>
      <c r="R1672" s="17" t="e">
        <v>#REF!</v>
      </c>
    </row>
    <row r="1673" spans="1:18" x14ac:dyDescent="0.45">
      <c r="A1673" s="258">
        <v>1666</v>
      </c>
      <c r="B1673" s="259" t="s">
        <v>17443</v>
      </c>
      <c r="C1673" s="263" t="s">
        <v>2591</v>
      </c>
      <c r="D1673" s="17" t="s">
        <v>4658</v>
      </c>
      <c r="E1673" s="261" t="s">
        <v>19492</v>
      </c>
      <c r="F1673" s="234" t="s">
        <v>19493</v>
      </c>
      <c r="G1673" s="262">
        <v>5</v>
      </c>
      <c r="H1673" s="17" t="s">
        <v>2988</v>
      </c>
      <c r="I1673" s="17" t="s">
        <v>5194</v>
      </c>
      <c r="J1673" s="17" t="s">
        <v>17388</v>
      </c>
      <c r="K1673" s="17" t="s">
        <v>17435</v>
      </c>
      <c r="L1673" s="17" t="s">
        <v>17442</v>
      </c>
      <c r="M1673" s="17" t="s">
        <v>17443</v>
      </c>
      <c r="N1673" s="17" t="s">
        <v>5191</v>
      </c>
      <c r="O1673" s="236" t="s">
        <v>5191</v>
      </c>
      <c r="P1673" s="17">
        <v>1</v>
      </c>
      <c r="Q1673" s="17">
        <v>1</v>
      </c>
      <c r="R1673" s="17" t="e">
        <v>#REF!</v>
      </c>
    </row>
    <row r="1674" spans="1:18" x14ac:dyDescent="0.45">
      <c r="A1674" s="258">
        <v>1667</v>
      </c>
      <c r="B1674" s="259" t="s">
        <v>17444</v>
      </c>
      <c r="C1674" s="263" t="s">
        <v>2592</v>
      </c>
      <c r="D1674" s="17" t="s">
        <v>4659</v>
      </c>
      <c r="E1674" s="261" t="s">
        <v>19491</v>
      </c>
      <c r="F1674" s="234" t="s">
        <v>19500</v>
      </c>
      <c r="G1674" s="262">
        <v>4</v>
      </c>
      <c r="H1674" s="17" t="s">
        <v>2987</v>
      </c>
      <c r="I1674" s="17" t="s">
        <v>5194</v>
      </c>
      <c r="J1674" s="17" t="s">
        <v>17388</v>
      </c>
      <c r="K1674" s="17" t="s">
        <v>17435</v>
      </c>
      <c r="L1674" s="17" t="s">
        <v>17444</v>
      </c>
      <c r="M1674" s="17" t="s">
        <v>5190</v>
      </c>
      <c r="N1674" s="17" t="s">
        <v>5190</v>
      </c>
      <c r="O1674" s="236" t="s">
        <v>26520</v>
      </c>
      <c r="P1674" s="17">
        <v>0</v>
      </c>
      <c r="Q1674" s="17">
        <v>0</v>
      </c>
      <c r="R1674" s="17" t="e">
        <v>#REF!</v>
      </c>
    </row>
    <row r="1675" spans="1:18" x14ac:dyDescent="0.45">
      <c r="A1675" s="258">
        <v>1668</v>
      </c>
      <c r="B1675" s="259" t="s">
        <v>17445</v>
      </c>
      <c r="C1675" s="263" t="s">
        <v>2592</v>
      </c>
      <c r="D1675" s="17" t="s">
        <v>4660</v>
      </c>
      <c r="E1675" s="261" t="s">
        <v>19490</v>
      </c>
      <c r="F1675" s="234" t="s">
        <v>19491</v>
      </c>
      <c r="G1675" s="262">
        <v>5</v>
      </c>
      <c r="H1675" s="17" t="s">
        <v>2988</v>
      </c>
      <c r="I1675" s="17" t="s">
        <v>5194</v>
      </c>
      <c r="J1675" s="17" t="s">
        <v>17388</v>
      </c>
      <c r="K1675" s="17" t="s">
        <v>17435</v>
      </c>
      <c r="L1675" s="17" t="s">
        <v>17444</v>
      </c>
      <c r="M1675" s="17" t="s">
        <v>17445</v>
      </c>
      <c r="N1675" s="17" t="s">
        <v>5191</v>
      </c>
      <c r="O1675" s="236" t="s">
        <v>5191</v>
      </c>
      <c r="P1675" s="17">
        <v>1</v>
      </c>
      <c r="Q1675" s="17">
        <v>1</v>
      </c>
      <c r="R1675" s="17" t="e">
        <v>#REF!</v>
      </c>
    </row>
    <row r="1676" spans="1:18" x14ac:dyDescent="0.45">
      <c r="A1676" s="258">
        <v>1669</v>
      </c>
      <c r="B1676" s="259" t="s">
        <v>17446</v>
      </c>
      <c r="C1676" s="263" t="s">
        <v>2593</v>
      </c>
      <c r="D1676" s="17" t="s">
        <v>4661</v>
      </c>
      <c r="E1676" s="261" t="s">
        <v>19489</v>
      </c>
      <c r="F1676" s="234" t="s">
        <v>19547</v>
      </c>
      <c r="G1676" s="262">
        <v>3</v>
      </c>
      <c r="H1676" s="17" t="s">
        <v>2986</v>
      </c>
      <c r="I1676" s="17" t="s">
        <v>5194</v>
      </c>
      <c r="J1676" s="17" t="s">
        <v>17388</v>
      </c>
      <c r="K1676" s="17" t="s">
        <v>17446</v>
      </c>
      <c r="L1676" s="17" t="s">
        <v>5190</v>
      </c>
      <c r="M1676" s="17" t="s">
        <v>5190</v>
      </c>
      <c r="N1676" s="17" t="s">
        <v>5190</v>
      </c>
      <c r="O1676" s="236" t="s">
        <v>26520</v>
      </c>
      <c r="P1676" s="17">
        <v>0</v>
      </c>
      <c r="Q1676" s="17">
        <v>0</v>
      </c>
      <c r="R1676" s="17" t="e">
        <v>#REF!</v>
      </c>
    </row>
    <row r="1677" spans="1:18" x14ac:dyDescent="0.45">
      <c r="A1677" s="258">
        <v>1670</v>
      </c>
      <c r="B1677" s="259" t="s">
        <v>17447</v>
      </c>
      <c r="C1677" s="263" t="s">
        <v>2594</v>
      </c>
      <c r="D1677" s="17" t="s">
        <v>4662</v>
      </c>
      <c r="E1677" s="261" t="s">
        <v>19488</v>
      </c>
      <c r="F1677" s="234" t="s">
        <v>19489</v>
      </c>
      <c r="G1677" s="262">
        <v>4</v>
      </c>
      <c r="H1677" s="17" t="s">
        <v>2987</v>
      </c>
      <c r="I1677" s="17" t="s">
        <v>5194</v>
      </c>
      <c r="J1677" s="17" t="s">
        <v>17388</v>
      </c>
      <c r="K1677" s="17" t="s">
        <v>17446</v>
      </c>
      <c r="L1677" s="17" t="s">
        <v>17447</v>
      </c>
      <c r="M1677" s="17" t="s">
        <v>5190</v>
      </c>
      <c r="N1677" s="17" t="s">
        <v>5190</v>
      </c>
      <c r="O1677" s="236" t="s">
        <v>26520</v>
      </c>
      <c r="P1677" s="17">
        <v>0</v>
      </c>
      <c r="Q1677" s="17">
        <v>0</v>
      </c>
      <c r="R1677" s="17" t="e">
        <v>#REF!</v>
      </c>
    </row>
    <row r="1678" spans="1:18" x14ac:dyDescent="0.45">
      <c r="A1678" s="258">
        <v>1671</v>
      </c>
      <c r="B1678" s="259" t="s">
        <v>17448</v>
      </c>
      <c r="C1678" s="263" t="s">
        <v>2595</v>
      </c>
      <c r="D1678" s="17" t="s">
        <v>4663</v>
      </c>
      <c r="E1678" s="261" t="s">
        <v>19487</v>
      </c>
      <c r="F1678" s="234" t="s">
        <v>19488</v>
      </c>
      <c r="G1678" s="262">
        <v>5</v>
      </c>
      <c r="H1678" s="17" t="s">
        <v>2988</v>
      </c>
      <c r="I1678" s="17" t="s">
        <v>5194</v>
      </c>
      <c r="J1678" s="17" t="s">
        <v>17388</v>
      </c>
      <c r="K1678" s="17" t="s">
        <v>17446</v>
      </c>
      <c r="L1678" s="17" t="s">
        <v>17447</v>
      </c>
      <c r="M1678" s="17" t="s">
        <v>17448</v>
      </c>
      <c r="N1678" s="17" t="s">
        <v>5190</v>
      </c>
      <c r="O1678" s="236" t="s">
        <v>5191</v>
      </c>
      <c r="P1678" s="17">
        <v>1</v>
      </c>
      <c r="Q1678" s="17">
        <v>1</v>
      </c>
      <c r="R1678" s="17" t="e">
        <v>#REF!</v>
      </c>
    </row>
    <row r="1679" spans="1:18" x14ac:dyDescent="0.45">
      <c r="A1679" s="258">
        <v>1672</v>
      </c>
      <c r="B1679" s="259" t="s">
        <v>17449</v>
      </c>
      <c r="C1679" s="263" t="s">
        <v>2596</v>
      </c>
      <c r="D1679" s="17" t="s">
        <v>4664</v>
      </c>
      <c r="E1679" s="261" t="s">
        <v>19486</v>
      </c>
      <c r="F1679" s="234" t="s">
        <v>19488</v>
      </c>
      <c r="G1679" s="262">
        <v>5</v>
      </c>
      <c r="H1679" s="17" t="s">
        <v>2988</v>
      </c>
      <c r="I1679" s="17" t="s">
        <v>5194</v>
      </c>
      <c r="J1679" s="17" t="s">
        <v>17388</v>
      </c>
      <c r="K1679" s="17" t="s">
        <v>17446</v>
      </c>
      <c r="L1679" s="17" t="s">
        <v>17447</v>
      </c>
      <c r="M1679" s="17" t="s">
        <v>17449</v>
      </c>
      <c r="N1679" s="17" t="s">
        <v>5190</v>
      </c>
      <c r="O1679" s="236" t="s">
        <v>5191</v>
      </c>
      <c r="P1679" s="17">
        <v>1</v>
      </c>
      <c r="Q1679" s="17">
        <v>1</v>
      </c>
      <c r="R1679" s="17" t="e">
        <v>#REF!</v>
      </c>
    </row>
    <row r="1680" spans="1:18" ht="25.5" x14ac:dyDescent="0.45">
      <c r="A1680" s="258">
        <v>1673</v>
      </c>
      <c r="B1680" s="259" t="s">
        <v>17450</v>
      </c>
      <c r="C1680" s="263" t="s">
        <v>2597</v>
      </c>
      <c r="D1680" s="17" t="s">
        <v>4665</v>
      </c>
      <c r="E1680" s="261" t="s">
        <v>19485</v>
      </c>
      <c r="F1680" s="234" t="s">
        <v>19488</v>
      </c>
      <c r="G1680" s="262">
        <v>5</v>
      </c>
      <c r="H1680" s="17" t="s">
        <v>2988</v>
      </c>
      <c r="I1680" s="17" t="s">
        <v>5194</v>
      </c>
      <c r="J1680" s="17" t="s">
        <v>17388</v>
      </c>
      <c r="K1680" s="17" t="s">
        <v>17446</v>
      </c>
      <c r="L1680" s="17" t="s">
        <v>17447</v>
      </c>
      <c r="M1680" s="17" t="s">
        <v>17450</v>
      </c>
      <c r="N1680" s="17" t="s">
        <v>5190</v>
      </c>
      <c r="O1680" s="236" t="s">
        <v>5191</v>
      </c>
      <c r="P1680" s="17">
        <v>1</v>
      </c>
      <c r="Q1680" s="17">
        <v>1</v>
      </c>
      <c r="R1680" s="17" t="e">
        <v>#REF!</v>
      </c>
    </row>
    <row r="1681" spans="1:18" x14ac:dyDescent="0.45">
      <c r="A1681" s="258">
        <v>1674</v>
      </c>
      <c r="B1681" s="259" t="s">
        <v>17451</v>
      </c>
      <c r="C1681" s="263" t="s">
        <v>2598</v>
      </c>
      <c r="D1681" s="17" t="s">
        <v>4666</v>
      </c>
      <c r="E1681" s="261" t="s">
        <v>19484</v>
      </c>
      <c r="F1681" s="234" t="s">
        <v>19489</v>
      </c>
      <c r="G1681" s="262">
        <v>4</v>
      </c>
      <c r="H1681" s="17" t="s">
        <v>2987</v>
      </c>
      <c r="I1681" s="17" t="s">
        <v>5194</v>
      </c>
      <c r="J1681" s="17" t="s">
        <v>17388</v>
      </c>
      <c r="K1681" s="17" t="s">
        <v>17446</v>
      </c>
      <c r="L1681" s="17" t="s">
        <v>17451</v>
      </c>
      <c r="M1681" s="17" t="s">
        <v>5190</v>
      </c>
      <c r="N1681" s="17" t="s">
        <v>5190</v>
      </c>
      <c r="O1681" s="236" t="s">
        <v>26520</v>
      </c>
      <c r="P1681" s="17">
        <v>0</v>
      </c>
      <c r="Q1681" s="17">
        <v>0</v>
      </c>
      <c r="R1681" s="17" t="e">
        <v>#REF!</v>
      </c>
    </row>
    <row r="1682" spans="1:18" x14ac:dyDescent="0.45">
      <c r="A1682" s="258">
        <v>1675</v>
      </c>
      <c r="B1682" s="259" t="s">
        <v>17452</v>
      </c>
      <c r="C1682" s="263" t="s">
        <v>2599</v>
      </c>
      <c r="D1682" s="17" t="s">
        <v>4667</v>
      </c>
      <c r="E1682" s="261" t="s">
        <v>19483</v>
      </c>
      <c r="F1682" s="234" t="s">
        <v>19484</v>
      </c>
      <c r="G1682" s="262">
        <v>5</v>
      </c>
      <c r="H1682" s="17" t="s">
        <v>2988</v>
      </c>
      <c r="I1682" s="17" t="s">
        <v>5194</v>
      </c>
      <c r="J1682" s="17" t="s">
        <v>17388</v>
      </c>
      <c r="K1682" s="17" t="s">
        <v>17446</v>
      </c>
      <c r="L1682" s="17" t="s">
        <v>17451</v>
      </c>
      <c r="M1682" s="17" t="s">
        <v>17452</v>
      </c>
      <c r="N1682" s="17" t="s">
        <v>5191</v>
      </c>
      <c r="O1682" s="236" t="s">
        <v>5191</v>
      </c>
      <c r="P1682" s="17">
        <v>1</v>
      </c>
      <c r="Q1682" s="17">
        <v>1</v>
      </c>
      <c r="R1682" s="17" t="e">
        <v>#REF!</v>
      </c>
    </row>
    <row r="1683" spans="1:18" x14ac:dyDescent="0.45">
      <c r="A1683" s="258">
        <v>1676</v>
      </c>
      <c r="B1683" s="259" t="s">
        <v>17453</v>
      </c>
      <c r="C1683" s="263" t="s">
        <v>2600</v>
      </c>
      <c r="D1683" s="17" t="s">
        <v>4668</v>
      </c>
      <c r="E1683" s="261" t="s">
        <v>19482</v>
      </c>
      <c r="F1683" s="234" t="s">
        <v>19547</v>
      </c>
      <c r="G1683" s="262">
        <v>3</v>
      </c>
      <c r="H1683" s="17" t="s">
        <v>2986</v>
      </c>
      <c r="I1683" s="17" t="s">
        <v>5194</v>
      </c>
      <c r="J1683" s="17" t="s">
        <v>17388</v>
      </c>
      <c r="K1683" s="17" t="s">
        <v>17453</v>
      </c>
      <c r="L1683" s="17" t="s">
        <v>5190</v>
      </c>
      <c r="M1683" s="17" t="s">
        <v>5190</v>
      </c>
      <c r="N1683" s="17" t="s">
        <v>5190</v>
      </c>
      <c r="O1683" s="236" t="s">
        <v>26520</v>
      </c>
      <c r="P1683" s="17">
        <v>0</v>
      </c>
      <c r="Q1683" s="17">
        <v>0</v>
      </c>
      <c r="R1683" s="17" t="e">
        <v>#REF!</v>
      </c>
    </row>
    <row r="1684" spans="1:18" x14ac:dyDescent="0.45">
      <c r="A1684" s="258">
        <v>1677</v>
      </c>
      <c r="B1684" s="259" t="s">
        <v>17454</v>
      </c>
      <c r="C1684" s="263" t="s">
        <v>2601</v>
      </c>
      <c r="D1684" s="17" t="s">
        <v>4669</v>
      </c>
      <c r="E1684" s="261" t="s">
        <v>19481</v>
      </c>
      <c r="F1684" s="234" t="s">
        <v>19482</v>
      </c>
      <c r="G1684" s="262">
        <v>4</v>
      </c>
      <c r="H1684" s="17" t="s">
        <v>2987</v>
      </c>
      <c r="I1684" s="17" t="s">
        <v>5194</v>
      </c>
      <c r="J1684" s="17" t="s">
        <v>17388</v>
      </c>
      <c r="K1684" s="17" t="s">
        <v>17453</v>
      </c>
      <c r="L1684" s="17" t="s">
        <v>17454</v>
      </c>
      <c r="M1684" s="17" t="s">
        <v>5190</v>
      </c>
      <c r="N1684" s="17" t="s">
        <v>5190</v>
      </c>
      <c r="O1684" s="236" t="s">
        <v>26520</v>
      </c>
      <c r="P1684" s="17">
        <v>0</v>
      </c>
      <c r="Q1684" s="17">
        <v>0</v>
      </c>
      <c r="R1684" s="17" t="e">
        <v>#REF!</v>
      </c>
    </row>
    <row r="1685" spans="1:18" x14ac:dyDescent="0.45">
      <c r="A1685" s="258">
        <v>1678</v>
      </c>
      <c r="B1685" s="259" t="s">
        <v>17455</v>
      </c>
      <c r="C1685" s="263" t="s">
        <v>2601</v>
      </c>
      <c r="D1685" s="17" t="s">
        <v>4670</v>
      </c>
      <c r="E1685" s="261" t="s">
        <v>19480</v>
      </c>
      <c r="F1685" s="234" t="s">
        <v>19481</v>
      </c>
      <c r="G1685" s="262">
        <v>5</v>
      </c>
      <c r="H1685" s="17" t="s">
        <v>2988</v>
      </c>
      <c r="I1685" s="17" t="s">
        <v>5194</v>
      </c>
      <c r="J1685" s="17" t="s">
        <v>17388</v>
      </c>
      <c r="K1685" s="17" t="s">
        <v>17453</v>
      </c>
      <c r="L1685" s="17" t="s">
        <v>17454</v>
      </c>
      <c r="M1685" s="17" t="s">
        <v>17455</v>
      </c>
      <c r="N1685" s="17" t="s">
        <v>5191</v>
      </c>
      <c r="O1685" s="236" t="s">
        <v>5191</v>
      </c>
      <c r="P1685" s="17">
        <v>1</v>
      </c>
      <c r="Q1685" s="17">
        <v>1</v>
      </c>
      <c r="R1685" s="17" t="e">
        <v>#REF!</v>
      </c>
    </row>
    <row r="1686" spans="1:18" x14ac:dyDescent="0.45">
      <c r="A1686" s="258">
        <v>1679</v>
      </c>
      <c r="B1686" s="259" t="s">
        <v>17456</v>
      </c>
      <c r="C1686" s="263" t="s">
        <v>2602</v>
      </c>
      <c r="D1686" s="17" t="s">
        <v>4671</v>
      </c>
      <c r="E1686" s="261" t="s">
        <v>19479</v>
      </c>
      <c r="F1686" s="234" t="s">
        <v>19482</v>
      </c>
      <c r="G1686" s="262">
        <v>4</v>
      </c>
      <c r="H1686" s="17" t="s">
        <v>2987</v>
      </c>
      <c r="I1686" s="17" t="s">
        <v>5194</v>
      </c>
      <c r="J1686" s="17" t="s">
        <v>17388</v>
      </c>
      <c r="K1686" s="17" t="s">
        <v>17453</v>
      </c>
      <c r="L1686" s="17" t="s">
        <v>17456</v>
      </c>
      <c r="M1686" s="17" t="s">
        <v>5190</v>
      </c>
      <c r="N1686" s="17" t="s">
        <v>5190</v>
      </c>
      <c r="O1686" s="236" t="s">
        <v>26520</v>
      </c>
      <c r="P1686" s="17">
        <v>0</v>
      </c>
      <c r="Q1686" s="17">
        <v>0</v>
      </c>
      <c r="R1686" s="17" t="e">
        <v>#REF!</v>
      </c>
    </row>
    <row r="1687" spans="1:18" x14ac:dyDescent="0.45">
      <c r="A1687" s="258">
        <v>1680</v>
      </c>
      <c r="B1687" s="259" t="s">
        <v>17457</v>
      </c>
      <c r="C1687" s="263" t="s">
        <v>2602</v>
      </c>
      <c r="D1687" s="17" t="s">
        <v>4672</v>
      </c>
      <c r="E1687" s="261" t="s">
        <v>19478</v>
      </c>
      <c r="F1687" s="234" t="s">
        <v>19479</v>
      </c>
      <c r="G1687" s="262">
        <v>5</v>
      </c>
      <c r="H1687" s="17" t="s">
        <v>2988</v>
      </c>
      <c r="I1687" s="17" t="s">
        <v>5194</v>
      </c>
      <c r="J1687" s="17" t="s">
        <v>17388</v>
      </c>
      <c r="K1687" s="17" t="s">
        <v>17453</v>
      </c>
      <c r="L1687" s="17" t="s">
        <v>17456</v>
      </c>
      <c r="M1687" s="17" t="s">
        <v>17457</v>
      </c>
      <c r="N1687" s="17" t="s">
        <v>5191</v>
      </c>
      <c r="O1687" s="236" t="s">
        <v>5191</v>
      </c>
      <c r="P1687" s="17">
        <v>1</v>
      </c>
      <c r="Q1687" s="17">
        <v>1</v>
      </c>
      <c r="R1687" s="17" t="e">
        <v>#REF!</v>
      </c>
    </row>
    <row r="1688" spans="1:18" x14ac:dyDescent="0.45">
      <c r="A1688" s="258">
        <v>1681</v>
      </c>
      <c r="B1688" s="259" t="s">
        <v>17458</v>
      </c>
      <c r="C1688" s="263" t="s">
        <v>2603</v>
      </c>
      <c r="D1688" s="17" t="s">
        <v>4673</v>
      </c>
      <c r="E1688" s="261" t="s">
        <v>19477</v>
      </c>
      <c r="F1688" s="234" t="s">
        <v>19482</v>
      </c>
      <c r="G1688" s="262">
        <v>4</v>
      </c>
      <c r="H1688" s="17" t="s">
        <v>2987</v>
      </c>
      <c r="I1688" s="17" t="s">
        <v>5194</v>
      </c>
      <c r="J1688" s="17" t="s">
        <v>17388</v>
      </c>
      <c r="K1688" s="17" t="s">
        <v>17453</v>
      </c>
      <c r="L1688" s="17" t="s">
        <v>17458</v>
      </c>
      <c r="M1688" s="17" t="s">
        <v>5190</v>
      </c>
      <c r="N1688" s="17" t="s">
        <v>5190</v>
      </c>
      <c r="O1688" s="236" t="s">
        <v>26520</v>
      </c>
      <c r="P1688" s="17">
        <v>0</v>
      </c>
      <c r="Q1688" s="17">
        <v>0</v>
      </c>
      <c r="R1688" s="17" t="e">
        <v>#REF!</v>
      </c>
    </row>
    <row r="1689" spans="1:18" x14ac:dyDescent="0.45">
      <c r="A1689" s="258">
        <v>1682</v>
      </c>
      <c r="B1689" s="259" t="s">
        <v>17459</v>
      </c>
      <c r="C1689" s="263" t="s">
        <v>2603</v>
      </c>
      <c r="D1689" s="17" t="s">
        <v>4674</v>
      </c>
      <c r="E1689" s="261" t="s">
        <v>19476</v>
      </c>
      <c r="F1689" s="234" t="s">
        <v>19477</v>
      </c>
      <c r="G1689" s="262">
        <v>5</v>
      </c>
      <c r="H1689" s="17" t="s">
        <v>2988</v>
      </c>
      <c r="I1689" s="17" t="s">
        <v>5194</v>
      </c>
      <c r="J1689" s="17" t="s">
        <v>17388</v>
      </c>
      <c r="K1689" s="17" t="s">
        <v>17453</v>
      </c>
      <c r="L1689" s="17" t="s">
        <v>17458</v>
      </c>
      <c r="M1689" s="17" t="s">
        <v>17459</v>
      </c>
      <c r="N1689" s="17" t="s">
        <v>5191</v>
      </c>
      <c r="O1689" s="236" t="s">
        <v>5191</v>
      </c>
      <c r="P1689" s="17">
        <v>1</v>
      </c>
      <c r="Q1689" s="17">
        <v>1</v>
      </c>
      <c r="R1689" s="17" t="e">
        <v>#REF!</v>
      </c>
    </row>
    <row r="1690" spans="1:18" x14ac:dyDescent="0.45">
      <c r="A1690" s="258">
        <v>1683</v>
      </c>
      <c r="B1690" s="259" t="s">
        <v>17460</v>
      </c>
      <c r="C1690" s="263" t="s">
        <v>2604</v>
      </c>
      <c r="D1690" s="17" t="s">
        <v>4675</v>
      </c>
      <c r="E1690" s="261" t="s">
        <v>19475</v>
      </c>
      <c r="F1690" s="234" t="s">
        <v>19482</v>
      </c>
      <c r="G1690" s="262">
        <v>4</v>
      </c>
      <c r="H1690" s="17" t="s">
        <v>2987</v>
      </c>
      <c r="I1690" s="17" t="s">
        <v>5194</v>
      </c>
      <c r="J1690" s="17" t="s">
        <v>17388</v>
      </c>
      <c r="K1690" s="17" t="s">
        <v>17453</v>
      </c>
      <c r="L1690" s="17" t="s">
        <v>17460</v>
      </c>
      <c r="M1690" s="17" t="s">
        <v>5190</v>
      </c>
      <c r="N1690" s="17" t="s">
        <v>5190</v>
      </c>
      <c r="O1690" s="236" t="s">
        <v>26520</v>
      </c>
      <c r="P1690" s="17">
        <v>0</v>
      </c>
      <c r="Q1690" s="17">
        <v>0</v>
      </c>
      <c r="R1690" s="17" t="e">
        <v>#REF!</v>
      </c>
    </row>
    <row r="1691" spans="1:18" x14ac:dyDescent="0.45">
      <c r="A1691" s="258">
        <v>1684</v>
      </c>
      <c r="B1691" s="259" t="s">
        <v>17461</v>
      </c>
      <c r="C1691" s="263" t="s">
        <v>2604</v>
      </c>
      <c r="D1691" s="17" t="s">
        <v>4676</v>
      </c>
      <c r="E1691" s="261" t="s">
        <v>19474</v>
      </c>
      <c r="F1691" s="234" t="s">
        <v>19475</v>
      </c>
      <c r="G1691" s="262">
        <v>5</v>
      </c>
      <c r="H1691" s="17" t="s">
        <v>2988</v>
      </c>
      <c r="I1691" s="17" t="s">
        <v>5194</v>
      </c>
      <c r="J1691" s="17" t="s">
        <v>17388</v>
      </c>
      <c r="K1691" s="17" t="s">
        <v>17453</v>
      </c>
      <c r="L1691" s="17" t="s">
        <v>17460</v>
      </c>
      <c r="M1691" s="17" t="s">
        <v>17461</v>
      </c>
      <c r="N1691" s="17" t="s">
        <v>5191</v>
      </c>
      <c r="O1691" s="236" t="s">
        <v>5191</v>
      </c>
      <c r="P1691" s="17">
        <v>1</v>
      </c>
      <c r="Q1691" s="17">
        <v>1</v>
      </c>
      <c r="R1691" s="17" t="e">
        <v>#REF!</v>
      </c>
    </row>
    <row r="1692" spans="1:18" x14ac:dyDescent="0.45">
      <c r="A1692" s="258">
        <v>1685</v>
      </c>
      <c r="B1692" s="259" t="s">
        <v>17462</v>
      </c>
      <c r="C1692" s="263" t="s">
        <v>2605</v>
      </c>
      <c r="D1692" s="17" t="s">
        <v>4677</v>
      </c>
      <c r="E1692" s="261" t="s">
        <v>19473</v>
      </c>
      <c r="F1692" s="234" t="s">
        <v>19482</v>
      </c>
      <c r="G1692" s="262">
        <v>4</v>
      </c>
      <c r="H1692" s="17" t="s">
        <v>2987</v>
      </c>
      <c r="I1692" s="17" t="s">
        <v>5194</v>
      </c>
      <c r="J1692" s="17" t="s">
        <v>17388</v>
      </c>
      <c r="K1692" s="17" t="s">
        <v>17453</v>
      </c>
      <c r="L1692" s="17" t="s">
        <v>17462</v>
      </c>
      <c r="M1692" s="17" t="s">
        <v>5190</v>
      </c>
      <c r="N1692" s="17" t="s">
        <v>5190</v>
      </c>
      <c r="O1692" s="236" t="s">
        <v>26520</v>
      </c>
      <c r="P1692" s="17">
        <v>0</v>
      </c>
      <c r="Q1692" s="17">
        <v>0</v>
      </c>
      <c r="R1692" s="17" t="e">
        <v>#REF!</v>
      </c>
    </row>
    <row r="1693" spans="1:18" x14ac:dyDescent="0.45">
      <c r="A1693" s="258">
        <v>1686</v>
      </c>
      <c r="B1693" s="259" t="s">
        <v>17463</v>
      </c>
      <c r="C1693" s="263" t="s">
        <v>2605</v>
      </c>
      <c r="D1693" s="17" t="s">
        <v>4678</v>
      </c>
      <c r="E1693" s="261" t="s">
        <v>19472</v>
      </c>
      <c r="F1693" s="234" t="s">
        <v>19473</v>
      </c>
      <c r="G1693" s="262">
        <v>5</v>
      </c>
      <c r="H1693" s="17" t="s">
        <v>2988</v>
      </c>
      <c r="I1693" s="17" t="s">
        <v>5194</v>
      </c>
      <c r="J1693" s="17" t="s">
        <v>17388</v>
      </c>
      <c r="K1693" s="17" t="s">
        <v>17453</v>
      </c>
      <c r="L1693" s="17" t="s">
        <v>17462</v>
      </c>
      <c r="M1693" s="17" t="s">
        <v>17463</v>
      </c>
      <c r="N1693" s="17" t="s">
        <v>5191</v>
      </c>
      <c r="O1693" s="236" t="s">
        <v>5191</v>
      </c>
      <c r="P1693" s="17">
        <v>1</v>
      </c>
      <c r="Q1693" s="17">
        <v>1</v>
      </c>
      <c r="R1693" s="17" t="e">
        <v>#REF!</v>
      </c>
    </row>
    <row r="1694" spans="1:18" x14ac:dyDescent="0.45">
      <c r="A1694" s="258">
        <v>1687</v>
      </c>
      <c r="B1694" s="259" t="s">
        <v>17464</v>
      </c>
      <c r="C1694" s="263" t="s">
        <v>2606</v>
      </c>
      <c r="D1694" s="17" t="s">
        <v>4679</v>
      </c>
      <c r="E1694" s="261" t="s">
        <v>19471</v>
      </c>
      <c r="F1694" s="234" t="s">
        <v>19482</v>
      </c>
      <c r="G1694" s="262">
        <v>4</v>
      </c>
      <c r="H1694" s="17" t="s">
        <v>2987</v>
      </c>
      <c r="I1694" s="17" t="s">
        <v>5194</v>
      </c>
      <c r="J1694" s="17" t="s">
        <v>17388</v>
      </c>
      <c r="K1694" s="17" t="s">
        <v>17453</v>
      </c>
      <c r="L1694" s="17" t="s">
        <v>17464</v>
      </c>
      <c r="M1694" s="17" t="s">
        <v>5190</v>
      </c>
      <c r="N1694" s="17" t="s">
        <v>5190</v>
      </c>
      <c r="O1694" s="236" t="s">
        <v>26520</v>
      </c>
      <c r="P1694" s="17">
        <v>0</v>
      </c>
      <c r="Q1694" s="17">
        <v>0</v>
      </c>
      <c r="R1694" s="17" t="e">
        <v>#REF!</v>
      </c>
    </row>
    <row r="1695" spans="1:18" x14ac:dyDescent="0.45">
      <c r="A1695" s="258">
        <v>1688</v>
      </c>
      <c r="B1695" s="259" t="s">
        <v>17465</v>
      </c>
      <c r="C1695" s="263" t="s">
        <v>2606</v>
      </c>
      <c r="D1695" s="17" t="s">
        <v>4680</v>
      </c>
      <c r="E1695" s="261" t="s">
        <v>19470</v>
      </c>
      <c r="F1695" s="234" t="s">
        <v>19471</v>
      </c>
      <c r="G1695" s="262">
        <v>5</v>
      </c>
      <c r="H1695" s="17" t="s">
        <v>2988</v>
      </c>
      <c r="I1695" s="17" t="s">
        <v>5194</v>
      </c>
      <c r="J1695" s="17" t="s">
        <v>17388</v>
      </c>
      <c r="K1695" s="17" t="s">
        <v>17453</v>
      </c>
      <c r="L1695" s="17" t="s">
        <v>17464</v>
      </c>
      <c r="M1695" s="17" t="s">
        <v>17465</v>
      </c>
      <c r="N1695" s="17" t="s">
        <v>5191</v>
      </c>
      <c r="O1695" s="236" t="s">
        <v>5191</v>
      </c>
      <c r="P1695" s="17">
        <v>1</v>
      </c>
      <c r="Q1695" s="17">
        <v>1</v>
      </c>
      <c r="R1695" s="17" t="e">
        <v>#REF!</v>
      </c>
    </row>
    <row r="1696" spans="1:18" x14ac:dyDescent="0.45">
      <c r="A1696" s="258">
        <v>1689</v>
      </c>
      <c r="B1696" s="259" t="s">
        <v>17466</v>
      </c>
      <c r="C1696" s="263" t="s">
        <v>2607</v>
      </c>
      <c r="D1696" s="17" t="s">
        <v>4681</v>
      </c>
      <c r="E1696" s="261" t="s">
        <v>19469</v>
      </c>
      <c r="F1696" s="234" t="s">
        <v>19482</v>
      </c>
      <c r="G1696" s="262">
        <v>4</v>
      </c>
      <c r="H1696" s="17" t="s">
        <v>2987</v>
      </c>
      <c r="I1696" s="17" t="s">
        <v>5194</v>
      </c>
      <c r="J1696" s="17" t="s">
        <v>17388</v>
      </c>
      <c r="K1696" s="17" t="s">
        <v>17453</v>
      </c>
      <c r="L1696" s="17" t="s">
        <v>17466</v>
      </c>
      <c r="M1696" s="17" t="s">
        <v>5190</v>
      </c>
      <c r="N1696" s="17" t="s">
        <v>5190</v>
      </c>
      <c r="O1696" s="236" t="s">
        <v>26520</v>
      </c>
      <c r="P1696" s="17">
        <v>0</v>
      </c>
      <c r="Q1696" s="17">
        <v>0</v>
      </c>
      <c r="R1696" s="17" t="e">
        <v>#REF!</v>
      </c>
    </row>
    <row r="1697" spans="1:18" x14ac:dyDescent="0.45">
      <c r="A1697" s="258">
        <v>1690</v>
      </c>
      <c r="B1697" s="259" t="s">
        <v>17467</v>
      </c>
      <c r="C1697" s="263" t="s">
        <v>2607</v>
      </c>
      <c r="D1697" s="17" t="s">
        <v>4682</v>
      </c>
      <c r="E1697" s="261" t="s">
        <v>19468</v>
      </c>
      <c r="F1697" s="234" t="s">
        <v>19469</v>
      </c>
      <c r="G1697" s="262">
        <v>5</v>
      </c>
      <c r="H1697" s="17" t="s">
        <v>2988</v>
      </c>
      <c r="I1697" s="17" t="s">
        <v>5194</v>
      </c>
      <c r="J1697" s="17" t="s">
        <v>17388</v>
      </c>
      <c r="K1697" s="17" t="s">
        <v>17453</v>
      </c>
      <c r="L1697" s="17" t="s">
        <v>17466</v>
      </c>
      <c r="M1697" s="17" t="s">
        <v>17467</v>
      </c>
      <c r="N1697" s="17" t="s">
        <v>5191</v>
      </c>
      <c r="O1697" s="236" t="s">
        <v>5191</v>
      </c>
      <c r="P1697" s="17">
        <v>1</v>
      </c>
      <c r="Q1697" s="17">
        <v>1</v>
      </c>
      <c r="R1697" s="17" t="e">
        <v>#REF!</v>
      </c>
    </row>
    <row r="1698" spans="1:18" x14ac:dyDescent="0.45">
      <c r="A1698" s="258">
        <v>1691</v>
      </c>
      <c r="B1698" s="259" t="s">
        <v>17468</v>
      </c>
      <c r="C1698" s="263" t="s">
        <v>2608</v>
      </c>
      <c r="D1698" s="17" t="s">
        <v>4683</v>
      </c>
      <c r="E1698" s="261" t="s">
        <v>19467</v>
      </c>
      <c r="F1698" s="234" t="s">
        <v>19482</v>
      </c>
      <c r="G1698" s="262">
        <v>4</v>
      </c>
      <c r="H1698" s="17" t="s">
        <v>2987</v>
      </c>
      <c r="I1698" s="17" t="s">
        <v>5194</v>
      </c>
      <c r="J1698" s="17" t="s">
        <v>17388</v>
      </c>
      <c r="K1698" s="17" t="s">
        <v>17453</v>
      </c>
      <c r="L1698" s="17" t="s">
        <v>17468</v>
      </c>
      <c r="M1698" s="17" t="s">
        <v>5190</v>
      </c>
      <c r="N1698" s="17" t="s">
        <v>5190</v>
      </c>
      <c r="O1698" s="236" t="s">
        <v>26520</v>
      </c>
      <c r="P1698" s="17">
        <v>0</v>
      </c>
      <c r="Q1698" s="17">
        <v>0</v>
      </c>
      <c r="R1698" s="17" t="e">
        <v>#REF!</v>
      </c>
    </row>
    <row r="1699" spans="1:18" x14ac:dyDescent="0.45">
      <c r="A1699" s="258">
        <v>1692</v>
      </c>
      <c r="B1699" s="259" t="s">
        <v>17469</v>
      </c>
      <c r="C1699" s="263" t="s">
        <v>2609</v>
      </c>
      <c r="D1699" s="17" t="s">
        <v>4684</v>
      </c>
      <c r="E1699" s="261" t="s">
        <v>19466</v>
      </c>
      <c r="F1699" s="234" t="s">
        <v>19467</v>
      </c>
      <c r="G1699" s="262">
        <v>5</v>
      </c>
      <c r="H1699" s="17" t="s">
        <v>2988</v>
      </c>
      <c r="I1699" s="17" t="s">
        <v>5194</v>
      </c>
      <c r="J1699" s="17" t="s">
        <v>17388</v>
      </c>
      <c r="K1699" s="17" t="s">
        <v>17453</v>
      </c>
      <c r="L1699" s="17" t="s">
        <v>17468</v>
      </c>
      <c r="M1699" s="17" t="s">
        <v>17469</v>
      </c>
      <c r="N1699" s="17" t="s">
        <v>5191</v>
      </c>
      <c r="O1699" s="236" t="s">
        <v>5191</v>
      </c>
      <c r="P1699" s="17">
        <v>1</v>
      </c>
      <c r="Q1699" s="17">
        <v>1</v>
      </c>
      <c r="R1699" s="17" t="e">
        <v>#REF!</v>
      </c>
    </row>
    <row r="1700" spans="1:18" x14ac:dyDescent="0.45">
      <c r="A1700" s="258">
        <v>1693</v>
      </c>
      <c r="B1700" s="259" t="s">
        <v>17470</v>
      </c>
      <c r="C1700" s="263" t="s">
        <v>2610</v>
      </c>
      <c r="D1700" s="17" t="s">
        <v>4685</v>
      </c>
      <c r="E1700" s="261" t="s">
        <v>19465</v>
      </c>
      <c r="F1700" s="234" t="s">
        <v>19547</v>
      </c>
      <c r="G1700" s="262">
        <v>3</v>
      </c>
      <c r="H1700" s="17" t="s">
        <v>2986</v>
      </c>
      <c r="I1700" s="17" t="s">
        <v>5194</v>
      </c>
      <c r="J1700" s="17" t="s">
        <v>17388</v>
      </c>
      <c r="K1700" s="17" t="s">
        <v>17470</v>
      </c>
      <c r="L1700" s="17" t="s">
        <v>5190</v>
      </c>
      <c r="M1700" s="17" t="s">
        <v>5190</v>
      </c>
      <c r="N1700" s="17" t="s">
        <v>5190</v>
      </c>
      <c r="O1700" s="236" t="s">
        <v>26520</v>
      </c>
      <c r="P1700" s="17">
        <v>0</v>
      </c>
      <c r="Q1700" s="17">
        <v>0</v>
      </c>
      <c r="R1700" s="17" t="e">
        <v>#REF!</v>
      </c>
    </row>
    <row r="1701" spans="1:18" x14ac:dyDescent="0.45">
      <c r="A1701" s="258">
        <v>1694</v>
      </c>
      <c r="B1701" s="259" t="s">
        <v>17471</v>
      </c>
      <c r="C1701" s="263" t="s">
        <v>2611</v>
      </c>
      <c r="D1701" s="17" t="s">
        <v>4686</v>
      </c>
      <c r="E1701" s="261" t="s">
        <v>19464</v>
      </c>
      <c r="F1701" s="234" t="s">
        <v>19465</v>
      </c>
      <c r="G1701" s="262">
        <v>4</v>
      </c>
      <c r="H1701" s="17" t="s">
        <v>2987</v>
      </c>
      <c r="I1701" s="17" t="s">
        <v>5194</v>
      </c>
      <c r="J1701" s="17" t="s">
        <v>17388</v>
      </c>
      <c r="K1701" s="17" t="s">
        <v>17470</v>
      </c>
      <c r="L1701" s="17" t="s">
        <v>17471</v>
      </c>
      <c r="M1701" s="17" t="s">
        <v>5190</v>
      </c>
      <c r="N1701" s="17" t="s">
        <v>5190</v>
      </c>
      <c r="O1701" s="236" t="s">
        <v>26520</v>
      </c>
      <c r="P1701" s="17">
        <v>0</v>
      </c>
      <c r="Q1701" s="17">
        <v>0</v>
      </c>
      <c r="R1701" s="17" t="e">
        <v>#REF!</v>
      </c>
    </row>
    <row r="1702" spans="1:18" x14ac:dyDescent="0.45">
      <c r="A1702" s="258">
        <v>1695</v>
      </c>
      <c r="B1702" s="259" t="s">
        <v>17472</v>
      </c>
      <c r="C1702" s="263" t="s">
        <v>2611</v>
      </c>
      <c r="D1702" s="17" t="s">
        <v>4687</v>
      </c>
      <c r="E1702" s="261" t="s">
        <v>19463</v>
      </c>
      <c r="F1702" s="234" t="s">
        <v>19464</v>
      </c>
      <c r="G1702" s="262">
        <v>5</v>
      </c>
      <c r="H1702" s="17" t="s">
        <v>2988</v>
      </c>
      <c r="I1702" s="17" t="s">
        <v>5194</v>
      </c>
      <c r="J1702" s="17" t="s">
        <v>17388</v>
      </c>
      <c r="K1702" s="17" t="s">
        <v>17470</v>
      </c>
      <c r="L1702" s="17" t="s">
        <v>17471</v>
      </c>
      <c r="M1702" s="17" t="s">
        <v>17472</v>
      </c>
      <c r="N1702" s="17" t="s">
        <v>5191</v>
      </c>
      <c r="O1702" s="236" t="s">
        <v>5191</v>
      </c>
      <c r="P1702" s="17">
        <v>1</v>
      </c>
      <c r="Q1702" s="17">
        <v>1</v>
      </c>
      <c r="R1702" s="17" t="e">
        <v>#REF!</v>
      </c>
    </row>
    <row r="1703" spans="1:18" x14ac:dyDescent="0.45">
      <c r="A1703" s="258">
        <v>1696</v>
      </c>
      <c r="B1703" s="259" t="s">
        <v>17473</v>
      </c>
      <c r="C1703" s="263" t="s">
        <v>2612</v>
      </c>
      <c r="D1703" s="17" t="s">
        <v>4688</v>
      </c>
      <c r="E1703" s="261" t="s">
        <v>19462</v>
      </c>
      <c r="F1703" s="234" t="s">
        <v>19465</v>
      </c>
      <c r="G1703" s="262">
        <v>4</v>
      </c>
      <c r="H1703" s="17" t="s">
        <v>2987</v>
      </c>
      <c r="I1703" s="17" t="s">
        <v>5194</v>
      </c>
      <c r="J1703" s="17" t="s">
        <v>17388</v>
      </c>
      <c r="K1703" s="17" t="s">
        <v>17470</v>
      </c>
      <c r="L1703" s="17" t="s">
        <v>17473</v>
      </c>
      <c r="M1703" s="17" t="s">
        <v>5190</v>
      </c>
      <c r="N1703" s="17" t="s">
        <v>5190</v>
      </c>
      <c r="O1703" s="236" t="s">
        <v>26520</v>
      </c>
      <c r="P1703" s="17">
        <v>0</v>
      </c>
      <c r="Q1703" s="17">
        <v>0</v>
      </c>
      <c r="R1703" s="17" t="e">
        <v>#REF!</v>
      </c>
    </row>
    <row r="1704" spans="1:18" x14ac:dyDescent="0.45">
      <c r="A1704" s="258">
        <v>1697</v>
      </c>
      <c r="B1704" s="259" t="s">
        <v>17474</v>
      </c>
      <c r="C1704" s="263" t="s">
        <v>2613</v>
      </c>
      <c r="D1704" s="17" t="s">
        <v>4689</v>
      </c>
      <c r="E1704" s="261" t="s">
        <v>19461</v>
      </c>
      <c r="F1704" s="234" t="s">
        <v>19462</v>
      </c>
      <c r="G1704" s="262">
        <v>5</v>
      </c>
      <c r="H1704" s="17" t="s">
        <v>2988</v>
      </c>
      <c r="I1704" s="17" t="s">
        <v>5194</v>
      </c>
      <c r="J1704" s="17" t="s">
        <v>17388</v>
      </c>
      <c r="K1704" s="17" t="s">
        <v>17470</v>
      </c>
      <c r="L1704" s="17" t="s">
        <v>17473</v>
      </c>
      <c r="M1704" s="17" t="s">
        <v>17474</v>
      </c>
      <c r="N1704" s="17" t="s">
        <v>5190</v>
      </c>
      <c r="O1704" s="236" t="s">
        <v>5191</v>
      </c>
      <c r="P1704" s="17">
        <v>1</v>
      </c>
      <c r="Q1704" s="17">
        <v>1</v>
      </c>
      <c r="R1704" s="17" t="e">
        <v>#REF!</v>
      </c>
    </row>
    <row r="1705" spans="1:18" x14ac:dyDescent="0.45">
      <c r="A1705" s="258">
        <v>1698</v>
      </c>
      <c r="B1705" s="259" t="s">
        <v>17475</v>
      </c>
      <c r="C1705" s="263" t="s">
        <v>2614</v>
      </c>
      <c r="D1705" s="17" t="s">
        <v>4690</v>
      </c>
      <c r="E1705" s="261" t="s">
        <v>19460</v>
      </c>
      <c r="F1705" s="234" t="s">
        <v>19462</v>
      </c>
      <c r="G1705" s="262">
        <v>5</v>
      </c>
      <c r="H1705" s="17" t="s">
        <v>2988</v>
      </c>
      <c r="I1705" s="17" t="s">
        <v>5194</v>
      </c>
      <c r="J1705" s="17" t="s">
        <v>17388</v>
      </c>
      <c r="K1705" s="17" t="s">
        <v>17470</v>
      </c>
      <c r="L1705" s="17" t="s">
        <v>17473</v>
      </c>
      <c r="M1705" s="17" t="s">
        <v>17475</v>
      </c>
      <c r="N1705" s="17" t="s">
        <v>5190</v>
      </c>
      <c r="O1705" s="236" t="s">
        <v>5191</v>
      </c>
      <c r="P1705" s="17">
        <v>1</v>
      </c>
      <c r="Q1705" s="17">
        <v>1</v>
      </c>
      <c r="R1705" s="17" t="e">
        <v>#REF!</v>
      </c>
    </row>
    <row r="1706" spans="1:18" x14ac:dyDescent="0.45">
      <c r="A1706" s="258">
        <v>1699</v>
      </c>
      <c r="B1706" s="259" t="s">
        <v>17476</v>
      </c>
      <c r="C1706" s="263" t="s">
        <v>2615</v>
      </c>
      <c r="D1706" s="17" t="s">
        <v>4691</v>
      </c>
      <c r="E1706" s="261" t="s">
        <v>19459</v>
      </c>
      <c r="F1706" s="234" t="s">
        <v>19465</v>
      </c>
      <c r="G1706" s="262">
        <v>4</v>
      </c>
      <c r="H1706" s="17" t="s">
        <v>2987</v>
      </c>
      <c r="I1706" s="17" t="s">
        <v>5194</v>
      </c>
      <c r="J1706" s="17" t="s">
        <v>17388</v>
      </c>
      <c r="K1706" s="17" t="s">
        <v>17470</v>
      </c>
      <c r="L1706" s="17" t="s">
        <v>17476</v>
      </c>
      <c r="M1706" s="17" t="s">
        <v>5190</v>
      </c>
      <c r="N1706" s="17" t="s">
        <v>5190</v>
      </c>
      <c r="O1706" s="236" t="s">
        <v>26520</v>
      </c>
      <c r="P1706" s="17">
        <v>0</v>
      </c>
      <c r="Q1706" s="17">
        <v>0</v>
      </c>
      <c r="R1706" s="17" t="e">
        <v>#REF!</v>
      </c>
    </row>
    <row r="1707" spans="1:18" x14ac:dyDescent="0.45">
      <c r="A1707" s="258">
        <v>1700</v>
      </c>
      <c r="B1707" s="259" t="s">
        <v>17477</v>
      </c>
      <c r="C1707" s="263" t="s">
        <v>2615</v>
      </c>
      <c r="D1707" s="17" t="s">
        <v>4692</v>
      </c>
      <c r="E1707" s="261" t="s">
        <v>19458</v>
      </c>
      <c r="F1707" s="234" t="s">
        <v>19459</v>
      </c>
      <c r="G1707" s="262">
        <v>5</v>
      </c>
      <c r="H1707" s="17" t="s">
        <v>2988</v>
      </c>
      <c r="I1707" s="17" t="s">
        <v>5194</v>
      </c>
      <c r="J1707" s="17" t="s">
        <v>17388</v>
      </c>
      <c r="K1707" s="17" t="s">
        <v>17470</v>
      </c>
      <c r="L1707" s="17" t="s">
        <v>17476</v>
      </c>
      <c r="M1707" s="17" t="s">
        <v>17477</v>
      </c>
      <c r="N1707" s="17" t="s">
        <v>5191</v>
      </c>
      <c r="O1707" s="236" t="s">
        <v>5191</v>
      </c>
      <c r="P1707" s="17">
        <v>1</v>
      </c>
      <c r="Q1707" s="17">
        <v>1</v>
      </c>
      <c r="R1707" s="17" t="e">
        <v>#REF!</v>
      </c>
    </row>
    <row r="1708" spans="1:18" x14ac:dyDescent="0.45">
      <c r="A1708" s="258">
        <v>1701</v>
      </c>
      <c r="B1708" s="259" t="s">
        <v>17478</v>
      </c>
      <c r="C1708" s="263" t="s">
        <v>2616</v>
      </c>
      <c r="D1708" s="17" t="s">
        <v>4693</v>
      </c>
      <c r="E1708" s="261" t="s">
        <v>19457</v>
      </c>
      <c r="F1708" s="234" t="s">
        <v>19465</v>
      </c>
      <c r="G1708" s="262">
        <v>4</v>
      </c>
      <c r="H1708" s="17" t="s">
        <v>2987</v>
      </c>
      <c r="I1708" s="17" t="s">
        <v>5194</v>
      </c>
      <c r="J1708" s="17" t="s">
        <v>17388</v>
      </c>
      <c r="K1708" s="17" t="s">
        <v>17470</v>
      </c>
      <c r="L1708" s="17" t="s">
        <v>17478</v>
      </c>
      <c r="M1708" s="17" t="s">
        <v>5190</v>
      </c>
      <c r="N1708" s="17" t="s">
        <v>5190</v>
      </c>
      <c r="O1708" s="236" t="s">
        <v>26520</v>
      </c>
      <c r="P1708" s="17">
        <v>0</v>
      </c>
      <c r="Q1708" s="17">
        <v>0</v>
      </c>
      <c r="R1708" s="17" t="e">
        <v>#REF!</v>
      </c>
    </row>
    <row r="1709" spans="1:18" x14ac:dyDescent="0.45">
      <c r="A1709" s="258">
        <v>1702</v>
      </c>
      <c r="B1709" s="259" t="s">
        <v>17479</v>
      </c>
      <c r="C1709" s="263" t="s">
        <v>2617</v>
      </c>
      <c r="D1709" s="17" t="s">
        <v>4694</v>
      </c>
      <c r="E1709" s="261" t="s">
        <v>19456</v>
      </c>
      <c r="F1709" s="234" t="s">
        <v>19457</v>
      </c>
      <c r="G1709" s="262">
        <v>5</v>
      </c>
      <c r="H1709" s="17" t="s">
        <v>2988</v>
      </c>
      <c r="I1709" s="17" t="s">
        <v>5194</v>
      </c>
      <c r="J1709" s="17" t="s">
        <v>17388</v>
      </c>
      <c r="K1709" s="17" t="s">
        <v>17470</v>
      </c>
      <c r="L1709" s="17" t="s">
        <v>17478</v>
      </c>
      <c r="M1709" s="17" t="s">
        <v>17479</v>
      </c>
      <c r="N1709" s="17" t="s">
        <v>5191</v>
      </c>
      <c r="O1709" s="236" t="s">
        <v>5191</v>
      </c>
      <c r="P1709" s="17">
        <v>1</v>
      </c>
      <c r="Q1709" s="17">
        <v>1</v>
      </c>
      <c r="R1709" s="17" t="e">
        <v>#REF!</v>
      </c>
    </row>
    <row r="1710" spans="1:18" x14ac:dyDescent="0.45">
      <c r="A1710" s="258">
        <v>1703</v>
      </c>
      <c r="B1710" s="259" t="s">
        <v>17480</v>
      </c>
      <c r="C1710" s="263" t="s">
        <v>2618</v>
      </c>
      <c r="D1710" s="17" t="s">
        <v>4695</v>
      </c>
      <c r="E1710" s="261" t="s">
        <v>19455</v>
      </c>
      <c r="F1710" s="234" t="s">
        <v>19465</v>
      </c>
      <c r="G1710" s="262">
        <v>4</v>
      </c>
      <c r="H1710" s="17" t="s">
        <v>2987</v>
      </c>
      <c r="I1710" s="17" t="s">
        <v>5194</v>
      </c>
      <c r="J1710" s="17" t="s">
        <v>17388</v>
      </c>
      <c r="K1710" s="17" t="s">
        <v>17470</v>
      </c>
      <c r="L1710" s="17" t="s">
        <v>17480</v>
      </c>
      <c r="M1710" s="17" t="s">
        <v>5190</v>
      </c>
      <c r="N1710" s="17" t="s">
        <v>5190</v>
      </c>
      <c r="O1710" s="236" t="s">
        <v>26520</v>
      </c>
      <c r="P1710" s="17">
        <v>0</v>
      </c>
      <c r="Q1710" s="17">
        <v>0</v>
      </c>
      <c r="R1710" s="17" t="e">
        <v>#REF!</v>
      </c>
    </row>
    <row r="1711" spans="1:18" x14ac:dyDescent="0.45">
      <c r="A1711" s="258">
        <v>1704</v>
      </c>
      <c r="B1711" s="259" t="s">
        <v>17481</v>
      </c>
      <c r="C1711" s="263" t="s">
        <v>2618</v>
      </c>
      <c r="D1711" s="17" t="s">
        <v>4696</v>
      </c>
      <c r="E1711" s="261" t="s">
        <v>19454</v>
      </c>
      <c r="F1711" s="234" t="s">
        <v>19455</v>
      </c>
      <c r="G1711" s="262">
        <v>5</v>
      </c>
      <c r="H1711" s="17" t="s">
        <v>2988</v>
      </c>
      <c r="I1711" s="17" t="s">
        <v>5194</v>
      </c>
      <c r="J1711" s="17" t="s">
        <v>17388</v>
      </c>
      <c r="K1711" s="17" t="s">
        <v>17470</v>
      </c>
      <c r="L1711" s="17" t="s">
        <v>17480</v>
      </c>
      <c r="M1711" s="17" t="s">
        <v>17481</v>
      </c>
      <c r="N1711" s="17" t="s">
        <v>5191</v>
      </c>
      <c r="O1711" s="236" t="s">
        <v>5191</v>
      </c>
      <c r="P1711" s="17">
        <v>4</v>
      </c>
      <c r="Q1711" s="17">
        <v>4</v>
      </c>
      <c r="R1711" s="17" t="e">
        <v>#REF!</v>
      </c>
    </row>
    <row r="1712" spans="1:18" x14ac:dyDescent="0.45">
      <c r="A1712" s="258">
        <v>1705</v>
      </c>
      <c r="B1712" s="259" t="s">
        <v>849</v>
      </c>
      <c r="C1712" s="263" t="s">
        <v>2619</v>
      </c>
      <c r="D1712" s="17" t="s">
        <v>4697</v>
      </c>
      <c r="E1712" s="261" t="s">
        <v>19453</v>
      </c>
      <c r="F1712" s="234" t="s">
        <v>1370</v>
      </c>
      <c r="G1712" s="262">
        <v>1</v>
      </c>
      <c r="H1712" s="17" t="s">
        <v>2984</v>
      </c>
      <c r="I1712" s="17" t="s">
        <v>849</v>
      </c>
      <c r="J1712" s="17" t="s">
        <v>5190</v>
      </c>
      <c r="K1712" s="17" t="s">
        <v>5190</v>
      </c>
      <c r="L1712" s="17" t="s">
        <v>5190</v>
      </c>
      <c r="M1712" s="17" t="s">
        <v>5190</v>
      </c>
      <c r="N1712" s="17" t="s">
        <v>5190</v>
      </c>
      <c r="O1712" s="236" t="s">
        <v>26520</v>
      </c>
      <c r="P1712" s="17">
        <v>0</v>
      </c>
      <c r="Q1712" s="17">
        <v>0</v>
      </c>
      <c r="R1712" s="17" t="e">
        <v>#REF!</v>
      </c>
    </row>
    <row r="1713" spans="1:18" x14ac:dyDescent="0.45">
      <c r="A1713" s="258">
        <v>1706</v>
      </c>
      <c r="B1713" s="259" t="s">
        <v>851</v>
      </c>
      <c r="C1713" s="263" t="s">
        <v>2619</v>
      </c>
      <c r="D1713" s="17" t="s">
        <v>4698</v>
      </c>
      <c r="E1713" s="261" t="s">
        <v>19452</v>
      </c>
      <c r="F1713" s="234" t="s">
        <v>19453</v>
      </c>
      <c r="G1713" s="262">
        <v>2</v>
      </c>
      <c r="H1713" s="17" t="s">
        <v>2985</v>
      </c>
      <c r="I1713" s="17" t="s">
        <v>849</v>
      </c>
      <c r="J1713" s="17" t="s">
        <v>851</v>
      </c>
      <c r="K1713" s="17" t="s">
        <v>5190</v>
      </c>
      <c r="L1713" s="17" t="s">
        <v>5190</v>
      </c>
      <c r="M1713" s="17" t="s">
        <v>5190</v>
      </c>
      <c r="N1713" s="17" t="s">
        <v>5190</v>
      </c>
      <c r="O1713" s="236" t="s">
        <v>26520</v>
      </c>
      <c r="P1713" s="17">
        <v>0</v>
      </c>
      <c r="Q1713" s="17">
        <v>0</v>
      </c>
      <c r="R1713" s="17" t="e">
        <v>#REF!</v>
      </c>
    </row>
    <row r="1714" spans="1:18" x14ac:dyDescent="0.45">
      <c r="A1714" s="258">
        <v>1707</v>
      </c>
      <c r="B1714" s="259" t="s">
        <v>17482</v>
      </c>
      <c r="C1714" s="263" t="s">
        <v>2619</v>
      </c>
      <c r="D1714" s="17" t="s">
        <v>4699</v>
      </c>
      <c r="E1714" s="261" t="s">
        <v>19451</v>
      </c>
      <c r="F1714" s="234" t="s">
        <v>19452</v>
      </c>
      <c r="G1714" s="262">
        <v>3</v>
      </c>
      <c r="H1714" s="17" t="s">
        <v>2986</v>
      </c>
      <c r="I1714" s="17" t="s">
        <v>849</v>
      </c>
      <c r="J1714" s="17" t="s">
        <v>851</v>
      </c>
      <c r="K1714" s="17" t="s">
        <v>17482</v>
      </c>
      <c r="L1714" s="17" t="s">
        <v>5190</v>
      </c>
      <c r="M1714" s="17" t="s">
        <v>5190</v>
      </c>
      <c r="N1714" s="17" t="s">
        <v>5190</v>
      </c>
      <c r="O1714" s="236" t="s">
        <v>26520</v>
      </c>
      <c r="P1714" s="17">
        <v>0</v>
      </c>
      <c r="Q1714" s="17">
        <v>0</v>
      </c>
      <c r="R1714" s="17" t="e">
        <v>#REF!</v>
      </c>
    </row>
    <row r="1715" spans="1:18" x14ac:dyDescent="0.45">
      <c r="A1715" s="258">
        <v>1708</v>
      </c>
      <c r="B1715" s="259" t="s">
        <v>17483</v>
      </c>
      <c r="C1715" s="263" t="s">
        <v>2619</v>
      </c>
      <c r="D1715" s="17" t="s">
        <v>4700</v>
      </c>
      <c r="E1715" s="261" t="s">
        <v>19450</v>
      </c>
      <c r="F1715" s="234" t="s">
        <v>19451</v>
      </c>
      <c r="G1715" s="262">
        <v>4</v>
      </c>
      <c r="H1715" s="17" t="s">
        <v>2987</v>
      </c>
      <c r="I1715" s="17" t="s">
        <v>849</v>
      </c>
      <c r="J1715" s="17" t="s">
        <v>851</v>
      </c>
      <c r="K1715" s="17" t="s">
        <v>17482</v>
      </c>
      <c r="L1715" s="17" t="s">
        <v>17483</v>
      </c>
      <c r="M1715" s="17" t="s">
        <v>5190</v>
      </c>
      <c r="N1715" s="17" t="s">
        <v>5190</v>
      </c>
      <c r="O1715" s="236" t="s">
        <v>26520</v>
      </c>
      <c r="P1715" s="17">
        <v>0</v>
      </c>
      <c r="Q1715" s="17">
        <v>0</v>
      </c>
      <c r="R1715" s="17" t="e">
        <v>#REF!</v>
      </c>
    </row>
    <row r="1716" spans="1:18" x14ac:dyDescent="0.45">
      <c r="A1716" s="258">
        <v>1709</v>
      </c>
      <c r="B1716" s="259" t="s">
        <v>17484</v>
      </c>
      <c r="C1716" s="263" t="s">
        <v>2620</v>
      </c>
      <c r="D1716" s="17" t="s">
        <v>4701</v>
      </c>
      <c r="E1716" s="261" t="s">
        <v>19449</v>
      </c>
      <c r="F1716" s="234" t="s">
        <v>19450</v>
      </c>
      <c r="G1716" s="262">
        <v>5</v>
      </c>
      <c r="H1716" s="17" t="s">
        <v>2988</v>
      </c>
      <c r="I1716" s="17" t="s">
        <v>849</v>
      </c>
      <c r="J1716" s="17" t="s">
        <v>851</v>
      </c>
      <c r="K1716" s="17" t="s">
        <v>17482</v>
      </c>
      <c r="L1716" s="17" t="s">
        <v>17483</v>
      </c>
      <c r="M1716" s="17" t="s">
        <v>17484</v>
      </c>
      <c r="N1716" s="17" t="s">
        <v>5190</v>
      </c>
      <c r="O1716" s="236" t="s">
        <v>5191</v>
      </c>
      <c r="P1716" s="17">
        <v>1</v>
      </c>
      <c r="Q1716" s="17">
        <v>1</v>
      </c>
      <c r="R1716" s="17" t="e">
        <v>#REF!</v>
      </c>
    </row>
    <row r="1717" spans="1:18" x14ac:dyDescent="0.45">
      <c r="A1717" s="258">
        <v>1710</v>
      </c>
      <c r="B1717" s="259" t="s">
        <v>17485</v>
      </c>
      <c r="C1717" s="263" t="s">
        <v>2621</v>
      </c>
      <c r="D1717" s="17" t="s">
        <v>4702</v>
      </c>
      <c r="E1717" s="261" t="s">
        <v>19448</v>
      </c>
      <c r="F1717" s="234" t="s">
        <v>19450</v>
      </c>
      <c r="G1717" s="262">
        <v>5</v>
      </c>
      <c r="H1717" s="17" t="s">
        <v>2988</v>
      </c>
      <c r="I1717" s="17" t="s">
        <v>849</v>
      </c>
      <c r="J1717" s="17" t="s">
        <v>851</v>
      </c>
      <c r="K1717" s="17" t="s">
        <v>17482</v>
      </c>
      <c r="L1717" s="17" t="s">
        <v>17483</v>
      </c>
      <c r="M1717" s="17" t="s">
        <v>17485</v>
      </c>
      <c r="N1717" s="17" t="s">
        <v>5190</v>
      </c>
      <c r="O1717" s="236" t="s">
        <v>5191</v>
      </c>
      <c r="P1717" s="17">
        <v>1</v>
      </c>
      <c r="Q1717" s="17">
        <v>1</v>
      </c>
      <c r="R1717" s="17" t="e">
        <v>#REF!</v>
      </c>
    </row>
    <row r="1718" spans="1:18" x14ac:dyDescent="0.45">
      <c r="A1718" s="258">
        <v>1711</v>
      </c>
      <c r="B1718" s="259" t="s">
        <v>17486</v>
      </c>
      <c r="C1718" s="263" t="s">
        <v>2622</v>
      </c>
      <c r="D1718" s="17" t="s">
        <v>4703</v>
      </c>
      <c r="E1718" s="261" t="s">
        <v>19447</v>
      </c>
      <c r="F1718" s="234" t="s">
        <v>19450</v>
      </c>
      <c r="G1718" s="262">
        <v>5</v>
      </c>
      <c r="H1718" s="17" t="s">
        <v>2988</v>
      </c>
      <c r="I1718" s="17" t="s">
        <v>849</v>
      </c>
      <c r="J1718" s="17" t="s">
        <v>851</v>
      </c>
      <c r="K1718" s="17" t="s">
        <v>17482</v>
      </c>
      <c r="L1718" s="17" t="s">
        <v>17483</v>
      </c>
      <c r="M1718" s="17" t="s">
        <v>17486</v>
      </c>
      <c r="N1718" s="17" t="s">
        <v>5190</v>
      </c>
      <c r="O1718" s="236" t="s">
        <v>5191</v>
      </c>
      <c r="P1718" s="17">
        <v>1</v>
      </c>
      <c r="Q1718" s="17">
        <v>1</v>
      </c>
      <c r="R1718" s="17" t="e">
        <v>#REF!</v>
      </c>
    </row>
    <row r="1719" spans="1:18" ht="25.5" x14ac:dyDescent="0.45">
      <c r="A1719" s="258">
        <v>1712</v>
      </c>
      <c r="B1719" s="259" t="s">
        <v>860</v>
      </c>
      <c r="C1719" s="263" t="s">
        <v>2623</v>
      </c>
      <c r="D1719" s="17" t="s">
        <v>4704</v>
      </c>
      <c r="E1719" s="261" t="s">
        <v>19446</v>
      </c>
      <c r="F1719" s="234" t="s">
        <v>1370</v>
      </c>
      <c r="G1719" s="262">
        <v>1</v>
      </c>
      <c r="H1719" s="17" t="s">
        <v>2984</v>
      </c>
      <c r="I1719" s="17" t="s">
        <v>860</v>
      </c>
      <c r="J1719" s="17" t="s">
        <v>5190</v>
      </c>
      <c r="K1719" s="17" t="s">
        <v>5190</v>
      </c>
      <c r="L1719" s="17" t="s">
        <v>5190</v>
      </c>
      <c r="M1719" s="17" t="s">
        <v>5190</v>
      </c>
      <c r="N1719" s="17" t="s">
        <v>5190</v>
      </c>
      <c r="O1719" s="236" t="s">
        <v>26520</v>
      </c>
      <c r="P1719" s="17">
        <v>0</v>
      </c>
      <c r="Q1719" s="17">
        <v>0</v>
      </c>
      <c r="R1719" s="17" t="e">
        <v>#REF!</v>
      </c>
    </row>
    <row r="1720" spans="1:18" x14ac:dyDescent="0.45">
      <c r="A1720" s="258">
        <v>1713</v>
      </c>
      <c r="B1720" s="259" t="s">
        <v>862</v>
      </c>
      <c r="C1720" s="263" t="s">
        <v>2624</v>
      </c>
      <c r="D1720" s="17" t="s">
        <v>4705</v>
      </c>
      <c r="E1720" s="261" t="s">
        <v>19445</v>
      </c>
      <c r="F1720" s="234" t="s">
        <v>19446</v>
      </c>
      <c r="G1720" s="262">
        <v>2</v>
      </c>
      <c r="H1720" s="17" t="s">
        <v>2985</v>
      </c>
      <c r="I1720" s="17" t="s">
        <v>860</v>
      </c>
      <c r="J1720" s="17" t="s">
        <v>862</v>
      </c>
      <c r="K1720" s="17" t="s">
        <v>5190</v>
      </c>
      <c r="L1720" s="17" t="s">
        <v>5190</v>
      </c>
      <c r="M1720" s="17" t="s">
        <v>5190</v>
      </c>
      <c r="N1720" s="17" t="s">
        <v>5190</v>
      </c>
      <c r="O1720" s="236" t="s">
        <v>26520</v>
      </c>
      <c r="P1720" s="17">
        <v>0</v>
      </c>
      <c r="Q1720" s="17">
        <v>0</v>
      </c>
      <c r="R1720" s="17" t="e">
        <v>#REF!</v>
      </c>
    </row>
    <row r="1721" spans="1:18" x14ac:dyDescent="0.45">
      <c r="A1721" s="258">
        <v>1714</v>
      </c>
      <c r="B1721" s="259" t="s">
        <v>17487</v>
      </c>
      <c r="C1721" s="263" t="s">
        <v>2625</v>
      </c>
      <c r="D1721" s="17" t="s">
        <v>4706</v>
      </c>
      <c r="E1721" s="261" t="s">
        <v>19444</v>
      </c>
      <c r="F1721" s="234" t="s">
        <v>19445</v>
      </c>
      <c r="G1721" s="262">
        <v>3</v>
      </c>
      <c r="H1721" s="17" t="s">
        <v>2986</v>
      </c>
      <c r="I1721" s="17" t="s">
        <v>860</v>
      </c>
      <c r="J1721" s="17" t="s">
        <v>862</v>
      </c>
      <c r="K1721" s="17" t="s">
        <v>17487</v>
      </c>
      <c r="L1721" s="17" t="s">
        <v>5190</v>
      </c>
      <c r="M1721" s="17" t="s">
        <v>5190</v>
      </c>
      <c r="N1721" s="17" t="s">
        <v>5190</v>
      </c>
      <c r="O1721" s="236" t="s">
        <v>26520</v>
      </c>
      <c r="P1721" s="17">
        <v>0</v>
      </c>
      <c r="Q1721" s="17">
        <v>0</v>
      </c>
      <c r="R1721" s="17" t="e">
        <v>#REF!</v>
      </c>
    </row>
    <row r="1722" spans="1:18" x14ac:dyDescent="0.45">
      <c r="A1722" s="258">
        <v>1715</v>
      </c>
      <c r="B1722" s="259" t="s">
        <v>17488</v>
      </c>
      <c r="C1722" s="263" t="s">
        <v>2625</v>
      </c>
      <c r="D1722" s="17" t="s">
        <v>4707</v>
      </c>
      <c r="E1722" s="261" t="s">
        <v>19443</v>
      </c>
      <c r="F1722" s="234" t="s">
        <v>19444</v>
      </c>
      <c r="G1722" s="262">
        <v>4</v>
      </c>
      <c r="H1722" s="17" t="s">
        <v>2987</v>
      </c>
      <c r="I1722" s="17" t="s">
        <v>860</v>
      </c>
      <c r="J1722" s="17" t="s">
        <v>862</v>
      </c>
      <c r="K1722" s="17" t="s">
        <v>17487</v>
      </c>
      <c r="L1722" s="17" t="s">
        <v>17488</v>
      </c>
      <c r="M1722" s="17" t="s">
        <v>5190</v>
      </c>
      <c r="N1722" s="17" t="s">
        <v>5190</v>
      </c>
      <c r="O1722" s="236" t="s">
        <v>26520</v>
      </c>
      <c r="P1722" s="17">
        <v>0</v>
      </c>
      <c r="Q1722" s="17">
        <v>0</v>
      </c>
      <c r="R1722" s="17" t="e">
        <v>#REF!</v>
      </c>
    </row>
    <row r="1723" spans="1:18" x14ac:dyDescent="0.45">
      <c r="A1723" s="258">
        <v>1716</v>
      </c>
      <c r="B1723" s="259" t="s">
        <v>17489</v>
      </c>
      <c r="C1723" s="263" t="s">
        <v>2625</v>
      </c>
      <c r="D1723" s="17" t="s">
        <v>4708</v>
      </c>
      <c r="E1723" s="261" t="s">
        <v>19442</v>
      </c>
      <c r="F1723" s="234" t="s">
        <v>19443</v>
      </c>
      <c r="G1723" s="262">
        <v>5</v>
      </c>
      <c r="H1723" s="17" t="s">
        <v>2988</v>
      </c>
      <c r="I1723" s="17" t="s">
        <v>860</v>
      </c>
      <c r="J1723" s="17" t="s">
        <v>862</v>
      </c>
      <c r="K1723" s="17" t="s">
        <v>17487</v>
      </c>
      <c r="L1723" s="17" t="s">
        <v>17488</v>
      </c>
      <c r="M1723" s="17" t="s">
        <v>17489</v>
      </c>
      <c r="N1723" s="17" t="s">
        <v>5191</v>
      </c>
      <c r="O1723" s="236" t="s">
        <v>5191</v>
      </c>
      <c r="P1723" s="17">
        <v>1</v>
      </c>
      <c r="Q1723" s="17">
        <v>1</v>
      </c>
      <c r="R1723" s="17" t="e">
        <v>#REF!</v>
      </c>
    </row>
    <row r="1724" spans="1:18" x14ac:dyDescent="0.45">
      <c r="A1724" s="258">
        <v>1717</v>
      </c>
      <c r="B1724" s="259" t="s">
        <v>17490</v>
      </c>
      <c r="C1724" s="263" t="s">
        <v>2626</v>
      </c>
      <c r="D1724" s="17" t="s">
        <v>4709</v>
      </c>
      <c r="E1724" s="261" t="s">
        <v>19441</v>
      </c>
      <c r="F1724" s="234" t="s">
        <v>19445</v>
      </c>
      <c r="G1724" s="262">
        <v>3</v>
      </c>
      <c r="H1724" s="17" t="s">
        <v>2986</v>
      </c>
      <c r="I1724" s="17" t="s">
        <v>860</v>
      </c>
      <c r="J1724" s="17" t="s">
        <v>862</v>
      </c>
      <c r="K1724" s="17" t="s">
        <v>17490</v>
      </c>
      <c r="L1724" s="17" t="s">
        <v>5190</v>
      </c>
      <c r="M1724" s="17" t="s">
        <v>5190</v>
      </c>
      <c r="N1724" s="17" t="s">
        <v>5190</v>
      </c>
      <c r="O1724" s="236" t="s">
        <v>26520</v>
      </c>
      <c r="P1724" s="17">
        <v>0</v>
      </c>
      <c r="Q1724" s="17">
        <v>0</v>
      </c>
      <c r="R1724" s="17" t="e">
        <v>#REF!</v>
      </c>
    </row>
    <row r="1725" spans="1:18" x14ac:dyDescent="0.45">
      <c r="A1725" s="258">
        <v>1718</v>
      </c>
      <c r="B1725" s="259" t="s">
        <v>17491</v>
      </c>
      <c r="C1725" s="263" t="s">
        <v>2626</v>
      </c>
      <c r="D1725" s="17" t="s">
        <v>4710</v>
      </c>
      <c r="E1725" s="261" t="s">
        <v>19440</v>
      </c>
      <c r="F1725" s="234" t="s">
        <v>19441</v>
      </c>
      <c r="G1725" s="262">
        <v>4</v>
      </c>
      <c r="H1725" s="17" t="s">
        <v>2987</v>
      </c>
      <c r="I1725" s="17" t="s">
        <v>860</v>
      </c>
      <c r="J1725" s="17" t="s">
        <v>862</v>
      </c>
      <c r="K1725" s="17" t="s">
        <v>17490</v>
      </c>
      <c r="L1725" s="17" t="s">
        <v>17491</v>
      </c>
      <c r="M1725" s="17" t="s">
        <v>5190</v>
      </c>
      <c r="N1725" s="17" t="s">
        <v>5190</v>
      </c>
      <c r="O1725" s="236" t="s">
        <v>26520</v>
      </c>
      <c r="P1725" s="17">
        <v>0</v>
      </c>
      <c r="Q1725" s="17">
        <v>0</v>
      </c>
      <c r="R1725" s="17" t="e">
        <v>#REF!</v>
      </c>
    </row>
    <row r="1726" spans="1:18" x14ac:dyDescent="0.45">
      <c r="A1726" s="258">
        <v>1719</v>
      </c>
      <c r="B1726" s="259" t="s">
        <v>17492</v>
      </c>
      <c r="C1726" s="263" t="s">
        <v>2626</v>
      </c>
      <c r="D1726" s="17" t="s">
        <v>4711</v>
      </c>
      <c r="E1726" s="261" t="s">
        <v>19439</v>
      </c>
      <c r="F1726" s="234" t="s">
        <v>19440</v>
      </c>
      <c r="G1726" s="262">
        <v>5</v>
      </c>
      <c r="H1726" s="17" t="s">
        <v>2988</v>
      </c>
      <c r="I1726" s="17" t="s">
        <v>860</v>
      </c>
      <c r="J1726" s="17" t="s">
        <v>862</v>
      </c>
      <c r="K1726" s="17" t="s">
        <v>17490</v>
      </c>
      <c r="L1726" s="17" t="s">
        <v>17491</v>
      </c>
      <c r="M1726" s="17" t="s">
        <v>17492</v>
      </c>
      <c r="N1726" s="17" t="s">
        <v>5191</v>
      </c>
      <c r="O1726" s="236" t="s">
        <v>5191</v>
      </c>
      <c r="P1726" s="17">
        <v>2</v>
      </c>
      <c r="Q1726" s="17">
        <v>2</v>
      </c>
      <c r="R1726" s="17" t="e">
        <v>#REF!</v>
      </c>
    </row>
    <row r="1727" spans="1:18" x14ac:dyDescent="0.45">
      <c r="A1727" s="258">
        <v>1720</v>
      </c>
      <c r="B1727" s="259" t="s">
        <v>17493</v>
      </c>
      <c r="C1727" s="263" t="s">
        <v>2627</v>
      </c>
      <c r="D1727" s="17" t="s">
        <v>4712</v>
      </c>
      <c r="E1727" s="261" t="s">
        <v>19438</v>
      </c>
      <c r="F1727" s="234" t="s">
        <v>19445</v>
      </c>
      <c r="G1727" s="262">
        <v>3</v>
      </c>
      <c r="H1727" s="17" t="s">
        <v>2986</v>
      </c>
      <c r="I1727" s="17" t="s">
        <v>860</v>
      </c>
      <c r="J1727" s="17" t="s">
        <v>862</v>
      </c>
      <c r="K1727" s="17" t="s">
        <v>17493</v>
      </c>
      <c r="L1727" s="17" t="s">
        <v>5190</v>
      </c>
      <c r="M1727" s="17" t="s">
        <v>5190</v>
      </c>
      <c r="N1727" s="17" t="s">
        <v>5190</v>
      </c>
      <c r="O1727" s="236" t="s">
        <v>26520</v>
      </c>
      <c r="P1727" s="17">
        <v>0</v>
      </c>
      <c r="Q1727" s="17">
        <v>0</v>
      </c>
      <c r="R1727" s="17" t="e">
        <v>#REF!</v>
      </c>
    </row>
    <row r="1728" spans="1:18" x14ac:dyDescent="0.45">
      <c r="A1728" s="258">
        <v>1721</v>
      </c>
      <c r="B1728" s="259" t="s">
        <v>17494</v>
      </c>
      <c r="C1728" s="263" t="s">
        <v>2628</v>
      </c>
      <c r="D1728" s="17" t="s">
        <v>4713</v>
      </c>
      <c r="E1728" s="261" t="s">
        <v>19437</v>
      </c>
      <c r="F1728" s="234" t="s">
        <v>19438</v>
      </c>
      <c r="G1728" s="262">
        <v>4</v>
      </c>
      <c r="H1728" s="17" t="s">
        <v>2987</v>
      </c>
      <c r="I1728" s="17" t="s">
        <v>860</v>
      </c>
      <c r="J1728" s="17" t="s">
        <v>862</v>
      </c>
      <c r="K1728" s="17" t="s">
        <v>17493</v>
      </c>
      <c r="L1728" s="17" t="s">
        <v>17494</v>
      </c>
      <c r="M1728" s="17" t="s">
        <v>5190</v>
      </c>
      <c r="N1728" s="17" t="s">
        <v>5190</v>
      </c>
      <c r="O1728" s="236" t="s">
        <v>26520</v>
      </c>
      <c r="P1728" s="17">
        <v>0</v>
      </c>
      <c r="Q1728" s="17">
        <v>0</v>
      </c>
      <c r="R1728" s="17" t="e">
        <v>#REF!</v>
      </c>
    </row>
    <row r="1729" spans="1:18" x14ac:dyDescent="0.45">
      <c r="A1729" s="258">
        <v>1722</v>
      </c>
      <c r="B1729" s="259" t="s">
        <v>17495</v>
      </c>
      <c r="C1729" s="263" t="s">
        <v>2629</v>
      </c>
      <c r="D1729" s="17" t="s">
        <v>4714</v>
      </c>
      <c r="E1729" s="261" t="s">
        <v>19436</v>
      </c>
      <c r="F1729" s="234" t="s">
        <v>19437</v>
      </c>
      <c r="G1729" s="262">
        <v>5</v>
      </c>
      <c r="H1729" s="17" t="s">
        <v>2988</v>
      </c>
      <c r="I1729" s="17" t="s">
        <v>860</v>
      </c>
      <c r="J1729" s="17" t="s">
        <v>862</v>
      </c>
      <c r="K1729" s="17" t="s">
        <v>17493</v>
      </c>
      <c r="L1729" s="17" t="s">
        <v>17494</v>
      </c>
      <c r="M1729" s="17" t="s">
        <v>17495</v>
      </c>
      <c r="N1729" s="17" t="s">
        <v>5190</v>
      </c>
      <c r="O1729" s="236" t="s">
        <v>5191</v>
      </c>
      <c r="P1729" s="17">
        <v>1</v>
      </c>
      <c r="Q1729" s="17">
        <v>1</v>
      </c>
      <c r="R1729" s="17" t="e">
        <v>#REF!</v>
      </c>
    </row>
    <row r="1730" spans="1:18" x14ac:dyDescent="0.45">
      <c r="A1730" s="258">
        <v>1723</v>
      </c>
      <c r="B1730" s="259" t="s">
        <v>17496</v>
      </c>
      <c r="C1730" s="263" t="s">
        <v>2630</v>
      </c>
      <c r="D1730" s="17" t="s">
        <v>4715</v>
      </c>
      <c r="E1730" s="261" t="s">
        <v>19435</v>
      </c>
      <c r="F1730" s="234" t="s">
        <v>19437</v>
      </c>
      <c r="G1730" s="262">
        <v>5</v>
      </c>
      <c r="H1730" s="17" t="s">
        <v>2988</v>
      </c>
      <c r="I1730" s="17" t="s">
        <v>860</v>
      </c>
      <c r="J1730" s="17" t="s">
        <v>862</v>
      </c>
      <c r="K1730" s="17" t="s">
        <v>17493</v>
      </c>
      <c r="L1730" s="17" t="s">
        <v>17494</v>
      </c>
      <c r="M1730" s="17" t="s">
        <v>17496</v>
      </c>
      <c r="N1730" s="17" t="s">
        <v>5190</v>
      </c>
      <c r="O1730" s="236" t="s">
        <v>5191</v>
      </c>
      <c r="P1730" s="17">
        <v>1</v>
      </c>
      <c r="Q1730" s="17">
        <v>1</v>
      </c>
      <c r="R1730" s="17" t="e">
        <v>#REF!</v>
      </c>
    </row>
    <row r="1731" spans="1:18" x14ac:dyDescent="0.45">
      <c r="A1731" s="258">
        <v>1724</v>
      </c>
      <c r="B1731" s="259" t="s">
        <v>17497</v>
      </c>
      <c r="C1731" s="263" t="s">
        <v>2631</v>
      </c>
      <c r="D1731" s="17" t="s">
        <v>4716</v>
      </c>
      <c r="E1731" s="261" t="s">
        <v>19434</v>
      </c>
      <c r="F1731" s="234" t="s">
        <v>19438</v>
      </c>
      <c r="G1731" s="262">
        <v>4</v>
      </c>
      <c r="H1731" s="17" t="s">
        <v>2987</v>
      </c>
      <c r="I1731" s="17" t="s">
        <v>860</v>
      </c>
      <c r="J1731" s="17" t="s">
        <v>862</v>
      </c>
      <c r="K1731" s="17" t="s">
        <v>17493</v>
      </c>
      <c r="L1731" s="17" t="s">
        <v>17497</v>
      </c>
      <c r="M1731" s="17" t="s">
        <v>5190</v>
      </c>
      <c r="N1731" s="17" t="s">
        <v>5190</v>
      </c>
      <c r="O1731" s="236" t="s">
        <v>26520</v>
      </c>
      <c r="P1731" s="17">
        <v>0</v>
      </c>
      <c r="Q1731" s="17">
        <v>0</v>
      </c>
      <c r="R1731" s="17" t="e">
        <v>#REF!</v>
      </c>
    </row>
    <row r="1732" spans="1:18" x14ac:dyDescent="0.45">
      <c r="A1732" s="258">
        <v>1725</v>
      </c>
      <c r="B1732" s="259" t="s">
        <v>17498</v>
      </c>
      <c r="C1732" s="263" t="s">
        <v>2631</v>
      </c>
      <c r="D1732" s="17" t="s">
        <v>4717</v>
      </c>
      <c r="E1732" s="261" t="s">
        <v>19433</v>
      </c>
      <c r="F1732" s="234" t="s">
        <v>19434</v>
      </c>
      <c r="G1732" s="262">
        <v>5</v>
      </c>
      <c r="H1732" s="17" t="s">
        <v>2988</v>
      </c>
      <c r="I1732" s="17" t="s">
        <v>860</v>
      </c>
      <c r="J1732" s="17" t="s">
        <v>862</v>
      </c>
      <c r="K1732" s="17" t="s">
        <v>17493</v>
      </c>
      <c r="L1732" s="17" t="s">
        <v>17497</v>
      </c>
      <c r="M1732" s="17" t="s">
        <v>17498</v>
      </c>
      <c r="N1732" s="17" t="s">
        <v>5191</v>
      </c>
      <c r="O1732" s="236" t="s">
        <v>5191</v>
      </c>
      <c r="P1732" s="17">
        <v>1</v>
      </c>
      <c r="Q1732" s="17">
        <v>1</v>
      </c>
      <c r="R1732" s="17" t="e">
        <v>#REF!</v>
      </c>
    </row>
    <row r="1733" spans="1:18" x14ac:dyDescent="0.45">
      <c r="A1733" s="258">
        <v>1726</v>
      </c>
      <c r="B1733" s="259" t="s">
        <v>17499</v>
      </c>
      <c r="C1733" s="263" t="s">
        <v>2632</v>
      </c>
      <c r="D1733" s="17" t="s">
        <v>4718</v>
      </c>
      <c r="E1733" s="261" t="s">
        <v>19432</v>
      </c>
      <c r="F1733" s="234" t="s">
        <v>19438</v>
      </c>
      <c r="G1733" s="262">
        <v>4</v>
      </c>
      <c r="H1733" s="17" t="s">
        <v>2987</v>
      </c>
      <c r="I1733" s="17" t="s">
        <v>860</v>
      </c>
      <c r="J1733" s="17" t="s">
        <v>862</v>
      </c>
      <c r="K1733" s="17" t="s">
        <v>17493</v>
      </c>
      <c r="L1733" s="17" t="s">
        <v>17499</v>
      </c>
      <c r="M1733" s="17" t="s">
        <v>5190</v>
      </c>
      <c r="N1733" s="17" t="s">
        <v>5190</v>
      </c>
      <c r="O1733" s="236" t="s">
        <v>26520</v>
      </c>
      <c r="P1733" s="17">
        <v>0</v>
      </c>
      <c r="Q1733" s="17">
        <v>0</v>
      </c>
      <c r="R1733" s="17" t="e">
        <v>#REF!</v>
      </c>
    </row>
    <row r="1734" spans="1:18" x14ac:dyDescent="0.45">
      <c r="A1734" s="258">
        <v>1727</v>
      </c>
      <c r="B1734" s="259" t="s">
        <v>17500</v>
      </c>
      <c r="C1734" s="263" t="s">
        <v>2632</v>
      </c>
      <c r="D1734" s="17" t="s">
        <v>4719</v>
      </c>
      <c r="E1734" s="261" t="s">
        <v>19431</v>
      </c>
      <c r="F1734" s="234" t="s">
        <v>19432</v>
      </c>
      <c r="G1734" s="262">
        <v>5</v>
      </c>
      <c r="H1734" s="17" t="s">
        <v>2988</v>
      </c>
      <c r="I1734" s="17" t="s">
        <v>860</v>
      </c>
      <c r="J1734" s="17" t="s">
        <v>862</v>
      </c>
      <c r="K1734" s="17" t="s">
        <v>17493</v>
      </c>
      <c r="L1734" s="17" t="s">
        <v>17499</v>
      </c>
      <c r="M1734" s="17" t="s">
        <v>17500</v>
      </c>
      <c r="N1734" s="17" t="s">
        <v>5191</v>
      </c>
      <c r="O1734" s="236" t="s">
        <v>5191</v>
      </c>
      <c r="P1734" s="17">
        <v>1</v>
      </c>
      <c r="Q1734" s="17">
        <v>1</v>
      </c>
      <c r="R1734" s="17" t="e">
        <v>#REF!</v>
      </c>
    </row>
    <row r="1735" spans="1:18" x14ac:dyDescent="0.45">
      <c r="A1735" s="258">
        <v>1728</v>
      </c>
      <c r="B1735" s="259" t="s">
        <v>17501</v>
      </c>
      <c r="C1735" s="263" t="s">
        <v>2633</v>
      </c>
      <c r="D1735" s="17" t="s">
        <v>4720</v>
      </c>
      <c r="E1735" s="261" t="s">
        <v>19430</v>
      </c>
      <c r="F1735" s="234" t="s">
        <v>19445</v>
      </c>
      <c r="G1735" s="262">
        <v>3</v>
      </c>
      <c r="H1735" s="17" t="s">
        <v>2986</v>
      </c>
      <c r="I1735" s="17" t="s">
        <v>860</v>
      </c>
      <c r="J1735" s="17" t="s">
        <v>862</v>
      </c>
      <c r="K1735" s="17" t="s">
        <v>17501</v>
      </c>
      <c r="L1735" s="17" t="s">
        <v>5190</v>
      </c>
      <c r="M1735" s="17" t="s">
        <v>5190</v>
      </c>
      <c r="N1735" s="17" t="s">
        <v>5190</v>
      </c>
      <c r="O1735" s="236" t="s">
        <v>26520</v>
      </c>
      <c r="P1735" s="17">
        <v>0</v>
      </c>
      <c r="Q1735" s="17">
        <v>0</v>
      </c>
      <c r="R1735" s="17" t="e">
        <v>#REF!</v>
      </c>
    </row>
    <row r="1736" spans="1:18" x14ac:dyDescent="0.45">
      <c r="A1736" s="258">
        <v>1729</v>
      </c>
      <c r="B1736" s="259" t="s">
        <v>17502</v>
      </c>
      <c r="C1736" s="263" t="s">
        <v>2634</v>
      </c>
      <c r="D1736" s="17" t="s">
        <v>4721</v>
      </c>
      <c r="E1736" s="261" t="s">
        <v>19429</v>
      </c>
      <c r="F1736" s="234" t="s">
        <v>19430</v>
      </c>
      <c r="G1736" s="262">
        <v>4</v>
      </c>
      <c r="H1736" s="17" t="s">
        <v>2987</v>
      </c>
      <c r="I1736" s="17" t="s">
        <v>860</v>
      </c>
      <c r="J1736" s="17" t="s">
        <v>862</v>
      </c>
      <c r="K1736" s="17" t="s">
        <v>17501</v>
      </c>
      <c r="L1736" s="17" t="s">
        <v>17502</v>
      </c>
      <c r="M1736" s="17" t="s">
        <v>5190</v>
      </c>
      <c r="N1736" s="17" t="s">
        <v>5190</v>
      </c>
      <c r="O1736" s="236" t="s">
        <v>26520</v>
      </c>
      <c r="P1736" s="17">
        <v>0</v>
      </c>
      <c r="Q1736" s="17">
        <v>0</v>
      </c>
      <c r="R1736" s="17" t="e">
        <v>#REF!</v>
      </c>
    </row>
    <row r="1737" spans="1:18" x14ac:dyDescent="0.45">
      <c r="A1737" s="258">
        <v>1730</v>
      </c>
      <c r="B1737" s="259" t="s">
        <v>17503</v>
      </c>
      <c r="C1737" s="263" t="s">
        <v>2634</v>
      </c>
      <c r="D1737" s="17" t="s">
        <v>4722</v>
      </c>
      <c r="E1737" s="261" t="s">
        <v>19428</v>
      </c>
      <c r="F1737" s="234" t="s">
        <v>19429</v>
      </c>
      <c r="G1737" s="262">
        <v>5</v>
      </c>
      <c r="H1737" s="17" t="s">
        <v>2988</v>
      </c>
      <c r="I1737" s="17" t="s">
        <v>860</v>
      </c>
      <c r="J1737" s="17" t="s">
        <v>862</v>
      </c>
      <c r="K1737" s="17" t="s">
        <v>17501</v>
      </c>
      <c r="L1737" s="17" t="s">
        <v>17502</v>
      </c>
      <c r="M1737" s="17" t="s">
        <v>17503</v>
      </c>
      <c r="N1737" s="17" t="s">
        <v>5191</v>
      </c>
      <c r="O1737" s="236" t="s">
        <v>5191</v>
      </c>
      <c r="P1737" s="17">
        <v>1</v>
      </c>
      <c r="Q1737" s="17">
        <v>1</v>
      </c>
      <c r="R1737" s="17" t="e">
        <v>#REF!</v>
      </c>
    </row>
    <row r="1738" spans="1:18" x14ac:dyDescent="0.45">
      <c r="A1738" s="258">
        <v>1731</v>
      </c>
      <c r="B1738" s="259" t="s">
        <v>17504</v>
      </c>
      <c r="C1738" s="263" t="s">
        <v>2635</v>
      </c>
      <c r="D1738" s="17" t="s">
        <v>4723</v>
      </c>
      <c r="E1738" s="261" t="s">
        <v>19427</v>
      </c>
      <c r="F1738" s="234" t="s">
        <v>19430</v>
      </c>
      <c r="G1738" s="262">
        <v>4</v>
      </c>
      <c r="H1738" s="17" t="s">
        <v>2987</v>
      </c>
      <c r="I1738" s="17" t="s">
        <v>860</v>
      </c>
      <c r="J1738" s="17" t="s">
        <v>862</v>
      </c>
      <c r="K1738" s="17" t="s">
        <v>17501</v>
      </c>
      <c r="L1738" s="17" t="s">
        <v>17504</v>
      </c>
      <c r="M1738" s="17" t="s">
        <v>5190</v>
      </c>
      <c r="N1738" s="17" t="s">
        <v>5190</v>
      </c>
      <c r="O1738" s="236" t="s">
        <v>26520</v>
      </c>
      <c r="P1738" s="17">
        <v>0</v>
      </c>
      <c r="Q1738" s="17">
        <v>0</v>
      </c>
      <c r="R1738" s="17" t="e">
        <v>#REF!</v>
      </c>
    </row>
    <row r="1739" spans="1:18" x14ac:dyDescent="0.45">
      <c r="A1739" s="258">
        <v>1732</v>
      </c>
      <c r="B1739" s="259" t="s">
        <v>17505</v>
      </c>
      <c r="C1739" s="263" t="s">
        <v>2636</v>
      </c>
      <c r="D1739" s="17" t="s">
        <v>4724</v>
      </c>
      <c r="E1739" s="261" t="s">
        <v>19426</v>
      </c>
      <c r="F1739" s="234" t="s">
        <v>19427</v>
      </c>
      <c r="G1739" s="262">
        <v>5</v>
      </c>
      <c r="H1739" s="17" t="s">
        <v>2988</v>
      </c>
      <c r="I1739" s="17" t="s">
        <v>860</v>
      </c>
      <c r="J1739" s="17" t="s">
        <v>862</v>
      </c>
      <c r="K1739" s="17" t="s">
        <v>17501</v>
      </c>
      <c r="L1739" s="17" t="s">
        <v>17504</v>
      </c>
      <c r="M1739" s="17" t="s">
        <v>17505</v>
      </c>
      <c r="N1739" s="17" t="s">
        <v>5190</v>
      </c>
      <c r="O1739" s="236" t="s">
        <v>5191</v>
      </c>
      <c r="P1739" s="17">
        <v>1</v>
      </c>
      <c r="Q1739" s="17">
        <v>1</v>
      </c>
      <c r="R1739" s="17" t="e">
        <v>#REF!</v>
      </c>
    </row>
    <row r="1740" spans="1:18" x14ac:dyDescent="0.45">
      <c r="A1740" s="258">
        <v>1733</v>
      </c>
      <c r="B1740" s="259" t="s">
        <v>17506</v>
      </c>
      <c r="C1740" s="263" t="s">
        <v>2637</v>
      </c>
      <c r="D1740" s="17" t="s">
        <v>4725</v>
      </c>
      <c r="E1740" s="261" t="s">
        <v>19425</v>
      </c>
      <c r="F1740" s="234" t="s">
        <v>19427</v>
      </c>
      <c r="G1740" s="262">
        <v>5</v>
      </c>
      <c r="H1740" s="17" t="s">
        <v>2988</v>
      </c>
      <c r="I1740" s="17" t="s">
        <v>860</v>
      </c>
      <c r="J1740" s="17" t="s">
        <v>862</v>
      </c>
      <c r="K1740" s="17" t="s">
        <v>17501</v>
      </c>
      <c r="L1740" s="17" t="s">
        <v>17504</v>
      </c>
      <c r="M1740" s="17" t="s">
        <v>17506</v>
      </c>
      <c r="N1740" s="17" t="s">
        <v>5190</v>
      </c>
      <c r="O1740" s="236" t="s">
        <v>5191</v>
      </c>
      <c r="P1740" s="17">
        <v>1</v>
      </c>
      <c r="Q1740" s="17">
        <v>1</v>
      </c>
      <c r="R1740" s="17" t="e">
        <v>#REF!</v>
      </c>
    </row>
    <row r="1741" spans="1:18" x14ac:dyDescent="0.45">
      <c r="A1741" s="258">
        <v>1734</v>
      </c>
      <c r="B1741" s="259" t="s">
        <v>17507</v>
      </c>
      <c r="C1741" s="263" t="s">
        <v>2638</v>
      </c>
      <c r="D1741" s="17" t="s">
        <v>4726</v>
      </c>
      <c r="E1741" s="261" t="s">
        <v>19424</v>
      </c>
      <c r="F1741" s="234" t="s">
        <v>19430</v>
      </c>
      <c r="G1741" s="262">
        <v>4</v>
      </c>
      <c r="H1741" s="17" t="s">
        <v>2987</v>
      </c>
      <c r="I1741" s="17" t="s">
        <v>860</v>
      </c>
      <c r="J1741" s="17" t="s">
        <v>862</v>
      </c>
      <c r="K1741" s="17" t="s">
        <v>17501</v>
      </c>
      <c r="L1741" s="17" t="s">
        <v>17507</v>
      </c>
      <c r="M1741" s="17" t="s">
        <v>5190</v>
      </c>
      <c r="N1741" s="17" t="s">
        <v>5190</v>
      </c>
      <c r="O1741" s="236" t="s">
        <v>26520</v>
      </c>
      <c r="P1741" s="17">
        <v>0</v>
      </c>
      <c r="Q1741" s="17">
        <v>0</v>
      </c>
      <c r="R1741" s="17" t="e">
        <v>#REF!</v>
      </c>
    </row>
    <row r="1742" spans="1:18" x14ac:dyDescent="0.45">
      <c r="A1742" s="258">
        <v>1735</v>
      </c>
      <c r="B1742" s="259" t="s">
        <v>17508</v>
      </c>
      <c r="C1742" s="263" t="s">
        <v>2639</v>
      </c>
      <c r="D1742" s="17" t="s">
        <v>4727</v>
      </c>
      <c r="E1742" s="261" t="s">
        <v>19423</v>
      </c>
      <c r="F1742" s="234" t="s">
        <v>19424</v>
      </c>
      <c r="G1742" s="262">
        <v>5</v>
      </c>
      <c r="H1742" s="17" t="s">
        <v>2988</v>
      </c>
      <c r="I1742" s="17" t="s">
        <v>860</v>
      </c>
      <c r="J1742" s="17" t="s">
        <v>862</v>
      </c>
      <c r="K1742" s="17" t="s">
        <v>17501</v>
      </c>
      <c r="L1742" s="17" t="s">
        <v>17507</v>
      </c>
      <c r="M1742" s="17" t="s">
        <v>17508</v>
      </c>
      <c r="N1742" s="17" t="s">
        <v>5190</v>
      </c>
      <c r="O1742" s="236" t="s">
        <v>5191</v>
      </c>
      <c r="P1742" s="17">
        <v>1</v>
      </c>
      <c r="Q1742" s="17">
        <v>1</v>
      </c>
      <c r="R1742" s="17" t="e">
        <v>#REF!</v>
      </c>
    </row>
    <row r="1743" spans="1:18" x14ac:dyDescent="0.45">
      <c r="A1743" s="258">
        <v>1736</v>
      </c>
      <c r="B1743" s="259" t="s">
        <v>17509</v>
      </c>
      <c r="C1743" s="263" t="s">
        <v>2640</v>
      </c>
      <c r="D1743" s="17" t="s">
        <v>4728</v>
      </c>
      <c r="E1743" s="261" t="s">
        <v>19422</v>
      </c>
      <c r="F1743" s="234" t="s">
        <v>19424</v>
      </c>
      <c r="G1743" s="262">
        <v>5</v>
      </c>
      <c r="H1743" s="17" t="s">
        <v>2988</v>
      </c>
      <c r="I1743" s="17" t="s">
        <v>860</v>
      </c>
      <c r="J1743" s="17" t="s">
        <v>862</v>
      </c>
      <c r="K1743" s="17" t="s">
        <v>17501</v>
      </c>
      <c r="L1743" s="17" t="s">
        <v>17507</v>
      </c>
      <c r="M1743" s="17" t="s">
        <v>17509</v>
      </c>
      <c r="N1743" s="17" t="s">
        <v>5190</v>
      </c>
      <c r="O1743" s="236" t="s">
        <v>5191</v>
      </c>
      <c r="P1743" s="17">
        <v>1</v>
      </c>
      <c r="Q1743" s="17">
        <v>1</v>
      </c>
      <c r="R1743" s="17" t="e">
        <v>#REF!</v>
      </c>
    </row>
    <row r="1744" spans="1:18" x14ac:dyDescent="0.45">
      <c r="A1744" s="258">
        <v>1737</v>
      </c>
      <c r="B1744" s="259" t="s">
        <v>17510</v>
      </c>
      <c r="C1744" s="263" t="s">
        <v>2641</v>
      </c>
      <c r="D1744" s="17" t="s">
        <v>4729</v>
      </c>
      <c r="E1744" s="261" t="s">
        <v>19421</v>
      </c>
      <c r="F1744" s="234" t="s">
        <v>19430</v>
      </c>
      <c r="G1744" s="262">
        <v>4</v>
      </c>
      <c r="H1744" s="17" t="s">
        <v>2987</v>
      </c>
      <c r="I1744" s="17" t="s">
        <v>860</v>
      </c>
      <c r="J1744" s="17" t="s">
        <v>862</v>
      </c>
      <c r="K1744" s="17" t="s">
        <v>17501</v>
      </c>
      <c r="L1744" s="17" t="s">
        <v>17510</v>
      </c>
      <c r="M1744" s="17" t="s">
        <v>5190</v>
      </c>
      <c r="N1744" s="17" t="s">
        <v>5190</v>
      </c>
      <c r="O1744" s="236" t="s">
        <v>26520</v>
      </c>
      <c r="P1744" s="17">
        <v>0</v>
      </c>
      <c r="Q1744" s="17">
        <v>0</v>
      </c>
      <c r="R1744" s="17" t="e">
        <v>#REF!</v>
      </c>
    </row>
    <row r="1745" spans="1:18" x14ac:dyDescent="0.45">
      <c r="A1745" s="258">
        <v>1738</v>
      </c>
      <c r="B1745" s="259" t="s">
        <v>17511</v>
      </c>
      <c r="C1745" s="263" t="s">
        <v>2641</v>
      </c>
      <c r="D1745" s="17" t="s">
        <v>4730</v>
      </c>
      <c r="E1745" s="261" t="s">
        <v>19420</v>
      </c>
      <c r="F1745" s="234" t="s">
        <v>19421</v>
      </c>
      <c r="G1745" s="262">
        <v>5</v>
      </c>
      <c r="H1745" s="17" t="s">
        <v>2988</v>
      </c>
      <c r="I1745" s="17" t="s">
        <v>860</v>
      </c>
      <c r="J1745" s="17" t="s">
        <v>862</v>
      </c>
      <c r="K1745" s="17" t="s">
        <v>17501</v>
      </c>
      <c r="L1745" s="17" t="s">
        <v>17510</v>
      </c>
      <c r="M1745" s="17" t="s">
        <v>17511</v>
      </c>
      <c r="N1745" s="17" t="s">
        <v>5191</v>
      </c>
      <c r="O1745" s="236" t="s">
        <v>5191</v>
      </c>
      <c r="P1745" s="17">
        <v>2</v>
      </c>
      <c r="Q1745" s="17">
        <v>2</v>
      </c>
      <c r="R1745" s="17" t="e">
        <v>#REF!</v>
      </c>
    </row>
    <row r="1746" spans="1:18" x14ac:dyDescent="0.45">
      <c r="A1746" s="258">
        <v>1739</v>
      </c>
      <c r="B1746" s="259" t="s">
        <v>17512</v>
      </c>
      <c r="C1746" s="263" t="s">
        <v>2642</v>
      </c>
      <c r="D1746" s="17" t="s">
        <v>4731</v>
      </c>
      <c r="E1746" s="261" t="s">
        <v>19419</v>
      </c>
      <c r="F1746" s="234" t="s">
        <v>19430</v>
      </c>
      <c r="G1746" s="262">
        <v>4</v>
      </c>
      <c r="H1746" s="17" t="s">
        <v>2987</v>
      </c>
      <c r="I1746" s="17" t="s">
        <v>860</v>
      </c>
      <c r="J1746" s="17" t="s">
        <v>862</v>
      </c>
      <c r="K1746" s="17" t="s">
        <v>17501</v>
      </c>
      <c r="L1746" s="17" t="s">
        <v>17512</v>
      </c>
      <c r="M1746" s="17" t="s">
        <v>5190</v>
      </c>
      <c r="N1746" s="17" t="s">
        <v>5190</v>
      </c>
      <c r="O1746" s="236" t="s">
        <v>26520</v>
      </c>
      <c r="P1746" s="17">
        <v>0</v>
      </c>
      <c r="Q1746" s="17">
        <v>0</v>
      </c>
      <c r="R1746" s="17" t="e">
        <v>#REF!</v>
      </c>
    </row>
    <row r="1747" spans="1:18" x14ac:dyDescent="0.45">
      <c r="A1747" s="258">
        <v>1740</v>
      </c>
      <c r="B1747" s="259" t="s">
        <v>17513</v>
      </c>
      <c r="C1747" s="263" t="s">
        <v>2642</v>
      </c>
      <c r="D1747" s="17" t="s">
        <v>4732</v>
      </c>
      <c r="E1747" s="261" t="s">
        <v>19418</v>
      </c>
      <c r="F1747" s="234" t="s">
        <v>19419</v>
      </c>
      <c r="G1747" s="262">
        <v>5</v>
      </c>
      <c r="H1747" s="17" t="s">
        <v>2988</v>
      </c>
      <c r="I1747" s="17" t="s">
        <v>860</v>
      </c>
      <c r="J1747" s="17" t="s">
        <v>862</v>
      </c>
      <c r="K1747" s="17" t="s">
        <v>17501</v>
      </c>
      <c r="L1747" s="17" t="s">
        <v>17512</v>
      </c>
      <c r="M1747" s="17" t="s">
        <v>17513</v>
      </c>
      <c r="N1747" s="17" t="s">
        <v>5191</v>
      </c>
      <c r="O1747" s="236" t="s">
        <v>5191</v>
      </c>
      <c r="P1747" s="17">
        <v>1</v>
      </c>
      <c r="Q1747" s="17">
        <v>1</v>
      </c>
      <c r="R1747" s="17" t="e">
        <v>#REF!</v>
      </c>
    </row>
    <row r="1748" spans="1:18" x14ac:dyDescent="0.45">
      <c r="A1748" s="258">
        <v>1741</v>
      </c>
      <c r="B1748" s="259" t="s">
        <v>17514</v>
      </c>
      <c r="C1748" s="263" t="s">
        <v>2643</v>
      </c>
      <c r="D1748" s="17" t="s">
        <v>4733</v>
      </c>
      <c r="E1748" s="261" t="s">
        <v>19417</v>
      </c>
      <c r="F1748" s="234" t="s">
        <v>19430</v>
      </c>
      <c r="G1748" s="262">
        <v>4</v>
      </c>
      <c r="H1748" s="17" t="s">
        <v>2987</v>
      </c>
      <c r="I1748" s="17" t="s">
        <v>860</v>
      </c>
      <c r="J1748" s="17" t="s">
        <v>862</v>
      </c>
      <c r="K1748" s="17" t="s">
        <v>17501</v>
      </c>
      <c r="L1748" s="17" t="s">
        <v>17514</v>
      </c>
      <c r="M1748" s="17" t="s">
        <v>5190</v>
      </c>
      <c r="N1748" s="17" t="s">
        <v>5190</v>
      </c>
      <c r="O1748" s="236" t="s">
        <v>26520</v>
      </c>
      <c r="P1748" s="17">
        <v>0</v>
      </c>
      <c r="Q1748" s="17">
        <v>0</v>
      </c>
      <c r="R1748" s="17" t="e">
        <v>#REF!</v>
      </c>
    </row>
    <row r="1749" spans="1:18" x14ac:dyDescent="0.45">
      <c r="A1749" s="258">
        <v>1742</v>
      </c>
      <c r="B1749" s="259" t="s">
        <v>17515</v>
      </c>
      <c r="C1749" s="263" t="s">
        <v>2644</v>
      </c>
      <c r="D1749" s="17" t="s">
        <v>4734</v>
      </c>
      <c r="E1749" s="261" t="s">
        <v>19416</v>
      </c>
      <c r="F1749" s="234" t="s">
        <v>19417</v>
      </c>
      <c r="G1749" s="262">
        <v>5</v>
      </c>
      <c r="H1749" s="17" t="s">
        <v>2988</v>
      </c>
      <c r="I1749" s="17" t="s">
        <v>860</v>
      </c>
      <c r="J1749" s="17" t="s">
        <v>862</v>
      </c>
      <c r="K1749" s="17" t="s">
        <v>17501</v>
      </c>
      <c r="L1749" s="17" t="s">
        <v>17514</v>
      </c>
      <c r="M1749" s="17" t="s">
        <v>17515</v>
      </c>
      <c r="N1749" s="17" t="s">
        <v>5190</v>
      </c>
      <c r="O1749" s="236" t="s">
        <v>5191</v>
      </c>
      <c r="P1749" s="17">
        <v>1</v>
      </c>
      <c r="Q1749" s="17">
        <v>1</v>
      </c>
      <c r="R1749" s="17" t="e">
        <v>#REF!</v>
      </c>
    </row>
    <row r="1750" spans="1:18" x14ac:dyDescent="0.45">
      <c r="A1750" s="258">
        <v>1743</v>
      </c>
      <c r="B1750" s="259" t="s">
        <v>17516</v>
      </c>
      <c r="C1750" s="263" t="s">
        <v>2645</v>
      </c>
      <c r="D1750" s="17" t="s">
        <v>4735</v>
      </c>
      <c r="E1750" s="261" t="s">
        <v>19415</v>
      </c>
      <c r="F1750" s="234" t="s">
        <v>19417</v>
      </c>
      <c r="G1750" s="262">
        <v>5</v>
      </c>
      <c r="H1750" s="17" t="s">
        <v>2988</v>
      </c>
      <c r="I1750" s="17" t="s">
        <v>860</v>
      </c>
      <c r="J1750" s="17" t="s">
        <v>862</v>
      </c>
      <c r="K1750" s="17" t="s">
        <v>17501</v>
      </c>
      <c r="L1750" s="17" t="s">
        <v>17514</v>
      </c>
      <c r="M1750" s="17" t="s">
        <v>17516</v>
      </c>
      <c r="N1750" s="17" t="s">
        <v>5190</v>
      </c>
      <c r="O1750" s="236" t="s">
        <v>5191</v>
      </c>
      <c r="P1750" s="17">
        <v>1</v>
      </c>
      <c r="Q1750" s="17">
        <v>1</v>
      </c>
      <c r="R1750" s="17" t="e">
        <v>#REF!</v>
      </c>
    </row>
    <row r="1751" spans="1:18" x14ac:dyDescent="0.45">
      <c r="A1751" s="258">
        <v>1744</v>
      </c>
      <c r="B1751" s="259" t="s">
        <v>17517</v>
      </c>
      <c r="C1751" s="263" t="s">
        <v>2646</v>
      </c>
      <c r="D1751" s="17" t="s">
        <v>4736</v>
      </c>
      <c r="E1751" s="261" t="s">
        <v>19414</v>
      </c>
      <c r="F1751" s="234" t="s">
        <v>19417</v>
      </c>
      <c r="G1751" s="262">
        <v>5</v>
      </c>
      <c r="H1751" s="17" t="s">
        <v>2988</v>
      </c>
      <c r="I1751" s="17" t="s">
        <v>860</v>
      </c>
      <c r="J1751" s="17" t="s">
        <v>862</v>
      </c>
      <c r="K1751" s="17" t="s">
        <v>17501</v>
      </c>
      <c r="L1751" s="17" t="s">
        <v>17514</v>
      </c>
      <c r="M1751" s="17" t="s">
        <v>17517</v>
      </c>
      <c r="N1751" s="17" t="s">
        <v>5190</v>
      </c>
      <c r="O1751" s="236" t="s">
        <v>5191</v>
      </c>
      <c r="P1751" s="17">
        <v>2</v>
      </c>
      <c r="Q1751" s="17">
        <v>2</v>
      </c>
      <c r="R1751" s="17" t="e">
        <v>#REF!</v>
      </c>
    </row>
    <row r="1752" spans="1:18" x14ac:dyDescent="0.45">
      <c r="A1752" s="258">
        <v>1745</v>
      </c>
      <c r="B1752" s="259" t="s">
        <v>17518</v>
      </c>
      <c r="C1752" s="263" t="s">
        <v>2647</v>
      </c>
      <c r="D1752" s="17" t="s">
        <v>4737</v>
      </c>
      <c r="E1752" s="261" t="s">
        <v>19413</v>
      </c>
      <c r="F1752" s="234" t="s">
        <v>19445</v>
      </c>
      <c r="G1752" s="262">
        <v>3</v>
      </c>
      <c r="H1752" s="17" t="s">
        <v>2986</v>
      </c>
      <c r="I1752" s="17" t="s">
        <v>860</v>
      </c>
      <c r="J1752" s="17" t="s">
        <v>862</v>
      </c>
      <c r="K1752" s="17" t="s">
        <v>17518</v>
      </c>
      <c r="L1752" s="17" t="s">
        <v>5190</v>
      </c>
      <c r="M1752" s="17" t="s">
        <v>5190</v>
      </c>
      <c r="N1752" s="17" t="s">
        <v>5190</v>
      </c>
      <c r="O1752" s="236" t="s">
        <v>26520</v>
      </c>
      <c r="P1752" s="17">
        <v>0</v>
      </c>
      <c r="Q1752" s="17">
        <v>0</v>
      </c>
      <c r="R1752" s="17" t="e">
        <v>#REF!</v>
      </c>
    </row>
    <row r="1753" spans="1:18" x14ac:dyDescent="0.45">
      <c r="A1753" s="258">
        <v>1746</v>
      </c>
      <c r="B1753" s="259" t="s">
        <v>17519</v>
      </c>
      <c r="C1753" s="263" t="s">
        <v>2648</v>
      </c>
      <c r="D1753" s="17" t="s">
        <v>4738</v>
      </c>
      <c r="E1753" s="261" t="s">
        <v>19412</v>
      </c>
      <c r="F1753" s="234" t="s">
        <v>19413</v>
      </c>
      <c r="G1753" s="262">
        <v>4</v>
      </c>
      <c r="H1753" s="17" t="s">
        <v>2987</v>
      </c>
      <c r="I1753" s="17" t="s">
        <v>860</v>
      </c>
      <c r="J1753" s="17" t="s">
        <v>862</v>
      </c>
      <c r="K1753" s="17" t="s">
        <v>17518</v>
      </c>
      <c r="L1753" s="17" t="s">
        <v>17519</v>
      </c>
      <c r="M1753" s="17" t="s">
        <v>5190</v>
      </c>
      <c r="N1753" s="17" t="s">
        <v>5190</v>
      </c>
      <c r="O1753" s="236" t="s">
        <v>26520</v>
      </c>
      <c r="P1753" s="17">
        <v>0</v>
      </c>
      <c r="Q1753" s="17">
        <v>0</v>
      </c>
      <c r="R1753" s="17" t="e">
        <v>#REF!</v>
      </c>
    </row>
    <row r="1754" spans="1:18" x14ac:dyDescent="0.45">
      <c r="A1754" s="258">
        <v>1747</v>
      </c>
      <c r="B1754" s="259" t="s">
        <v>17520</v>
      </c>
      <c r="C1754" s="263" t="s">
        <v>2648</v>
      </c>
      <c r="D1754" s="17" t="s">
        <v>4739</v>
      </c>
      <c r="E1754" s="261" t="s">
        <v>19411</v>
      </c>
      <c r="F1754" s="234" t="s">
        <v>19412</v>
      </c>
      <c r="G1754" s="262">
        <v>5</v>
      </c>
      <c r="H1754" s="17" t="s">
        <v>2988</v>
      </c>
      <c r="I1754" s="17" t="s">
        <v>860</v>
      </c>
      <c r="J1754" s="17" t="s">
        <v>862</v>
      </c>
      <c r="K1754" s="17" t="s">
        <v>17518</v>
      </c>
      <c r="L1754" s="17" t="s">
        <v>17519</v>
      </c>
      <c r="M1754" s="17" t="s">
        <v>17520</v>
      </c>
      <c r="N1754" s="17" t="s">
        <v>5191</v>
      </c>
      <c r="O1754" s="236" t="s">
        <v>5191</v>
      </c>
      <c r="P1754" s="17">
        <v>1</v>
      </c>
      <c r="Q1754" s="17">
        <v>1</v>
      </c>
      <c r="R1754" s="17" t="e">
        <v>#REF!</v>
      </c>
    </row>
    <row r="1755" spans="1:18" x14ac:dyDescent="0.45">
      <c r="A1755" s="258">
        <v>1748</v>
      </c>
      <c r="B1755" s="259" t="s">
        <v>17521</v>
      </c>
      <c r="C1755" s="263" t="s">
        <v>2649</v>
      </c>
      <c r="D1755" s="17" t="s">
        <v>4740</v>
      </c>
      <c r="E1755" s="261" t="s">
        <v>19410</v>
      </c>
      <c r="F1755" s="234" t="s">
        <v>19413</v>
      </c>
      <c r="G1755" s="262">
        <v>4</v>
      </c>
      <c r="H1755" s="17" t="s">
        <v>2987</v>
      </c>
      <c r="I1755" s="17" t="s">
        <v>860</v>
      </c>
      <c r="J1755" s="17" t="s">
        <v>862</v>
      </c>
      <c r="K1755" s="17" t="s">
        <v>17518</v>
      </c>
      <c r="L1755" s="17" t="s">
        <v>17521</v>
      </c>
      <c r="M1755" s="17" t="s">
        <v>5190</v>
      </c>
      <c r="N1755" s="17" t="s">
        <v>5190</v>
      </c>
      <c r="O1755" s="236" t="s">
        <v>26520</v>
      </c>
      <c r="P1755" s="17">
        <v>0</v>
      </c>
      <c r="Q1755" s="17">
        <v>0</v>
      </c>
      <c r="R1755" s="17" t="e">
        <v>#REF!</v>
      </c>
    </row>
    <row r="1756" spans="1:18" x14ac:dyDescent="0.45">
      <c r="A1756" s="258">
        <v>1749</v>
      </c>
      <c r="B1756" s="259" t="s">
        <v>17522</v>
      </c>
      <c r="C1756" s="263" t="s">
        <v>2649</v>
      </c>
      <c r="D1756" s="17" t="s">
        <v>4741</v>
      </c>
      <c r="E1756" s="261" t="s">
        <v>19409</v>
      </c>
      <c r="F1756" s="234" t="s">
        <v>19410</v>
      </c>
      <c r="G1756" s="262">
        <v>5</v>
      </c>
      <c r="H1756" s="17" t="s">
        <v>2988</v>
      </c>
      <c r="I1756" s="17" t="s">
        <v>860</v>
      </c>
      <c r="J1756" s="17" t="s">
        <v>862</v>
      </c>
      <c r="K1756" s="17" t="s">
        <v>17518</v>
      </c>
      <c r="L1756" s="17" t="s">
        <v>17521</v>
      </c>
      <c r="M1756" s="17" t="s">
        <v>17522</v>
      </c>
      <c r="N1756" s="17" t="s">
        <v>5191</v>
      </c>
      <c r="O1756" s="236" t="s">
        <v>5191</v>
      </c>
      <c r="P1756" s="17">
        <v>1</v>
      </c>
      <c r="Q1756" s="17">
        <v>1</v>
      </c>
      <c r="R1756" s="17" t="e">
        <v>#REF!</v>
      </c>
    </row>
    <row r="1757" spans="1:18" x14ac:dyDescent="0.45">
      <c r="A1757" s="258">
        <v>1750</v>
      </c>
      <c r="B1757" s="259" t="s">
        <v>17523</v>
      </c>
      <c r="C1757" s="263" t="s">
        <v>2650</v>
      </c>
      <c r="D1757" s="17" t="s">
        <v>4742</v>
      </c>
      <c r="E1757" s="261" t="s">
        <v>19408</v>
      </c>
      <c r="F1757" s="234" t="s">
        <v>19413</v>
      </c>
      <c r="G1757" s="262">
        <v>4</v>
      </c>
      <c r="H1757" s="17" t="s">
        <v>2987</v>
      </c>
      <c r="I1757" s="17" t="s">
        <v>860</v>
      </c>
      <c r="J1757" s="17" t="s">
        <v>862</v>
      </c>
      <c r="K1757" s="17" t="s">
        <v>17518</v>
      </c>
      <c r="L1757" s="17" t="s">
        <v>17523</v>
      </c>
      <c r="M1757" s="17" t="s">
        <v>5190</v>
      </c>
      <c r="N1757" s="17" t="s">
        <v>5190</v>
      </c>
      <c r="O1757" s="236" t="s">
        <v>26520</v>
      </c>
      <c r="P1757" s="17">
        <v>0</v>
      </c>
      <c r="Q1757" s="17">
        <v>0</v>
      </c>
      <c r="R1757" s="17" t="e">
        <v>#REF!</v>
      </c>
    </row>
    <row r="1758" spans="1:18" x14ac:dyDescent="0.45">
      <c r="A1758" s="258">
        <v>1751</v>
      </c>
      <c r="B1758" s="259" t="s">
        <v>17524</v>
      </c>
      <c r="C1758" s="263" t="s">
        <v>2651</v>
      </c>
      <c r="D1758" s="17" t="s">
        <v>4743</v>
      </c>
      <c r="E1758" s="261" t="s">
        <v>19407</v>
      </c>
      <c r="F1758" s="234" t="s">
        <v>19408</v>
      </c>
      <c r="G1758" s="262">
        <v>5</v>
      </c>
      <c r="H1758" s="17" t="s">
        <v>2988</v>
      </c>
      <c r="I1758" s="17" t="s">
        <v>860</v>
      </c>
      <c r="J1758" s="17" t="s">
        <v>862</v>
      </c>
      <c r="K1758" s="17" t="s">
        <v>17518</v>
      </c>
      <c r="L1758" s="17" t="s">
        <v>17523</v>
      </c>
      <c r="M1758" s="17" t="s">
        <v>17524</v>
      </c>
      <c r="N1758" s="17" t="s">
        <v>5190</v>
      </c>
      <c r="O1758" s="236" t="s">
        <v>5191</v>
      </c>
      <c r="P1758" s="17">
        <v>1</v>
      </c>
      <c r="Q1758" s="17">
        <v>1</v>
      </c>
      <c r="R1758" s="17" t="e">
        <v>#REF!</v>
      </c>
    </row>
    <row r="1759" spans="1:18" x14ac:dyDescent="0.45">
      <c r="A1759" s="258">
        <v>1752</v>
      </c>
      <c r="B1759" s="259" t="s">
        <v>17525</v>
      </c>
      <c r="C1759" s="263" t="s">
        <v>2652</v>
      </c>
      <c r="D1759" s="17" t="s">
        <v>4744</v>
      </c>
      <c r="E1759" s="261" t="s">
        <v>19406</v>
      </c>
      <c r="F1759" s="234" t="s">
        <v>19408</v>
      </c>
      <c r="G1759" s="262">
        <v>5</v>
      </c>
      <c r="H1759" s="17" t="s">
        <v>2988</v>
      </c>
      <c r="I1759" s="17" t="s">
        <v>860</v>
      </c>
      <c r="J1759" s="17" t="s">
        <v>862</v>
      </c>
      <c r="K1759" s="17" t="s">
        <v>17518</v>
      </c>
      <c r="L1759" s="17" t="s">
        <v>17523</v>
      </c>
      <c r="M1759" s="17" t="s">
        <v>17525</v>
      </c>
      <c r="N1759" s="17" t="s">
        <v>5190</v>
      </c>
      <c r="O1759" s="236" t="s">
        <v>5191</v>
      </c>
      <c r="P1759" s="17">
        <v>1</v>
      </c>
      <c r="Q1759" s="17">
        <v>1</v>
      </c>
      <c r="R1759" s="17" t="e">
        <v>#REF!</v>
      </c>
    </row>
    <row r="1760" spans="1:18" x14ac:dyDescent="0.45">
      <c r="A1760" s="258">
        <v>1753</v>
      </c>
      <c r="B1760" s="259" t="s">
        <v>17526</v>
      </c>
      <c r="C1760" s="263" t="s">
        <v>2653</v>
      </c>
      <c r="D1760" s="17" t="s">
        <v>4745</v>
      </c>
      <c r="E1760" s="261" t="s">
        <v>19405</v>
      </c>
      <c r="F1760" s="234" t="s">
        <v>19445</v>
      </c>
      <c r="G1760" s="262">
        <v>3</v>
      </c>
      <c r="H1760" s="17" t="s">
        <v>2986</v>
      </c>
      <c r="I1760" s="17" t="s">
        <v>860</v>
      </c>
      <c r="J1760" s="17" t="s">
        <v>862</v>
      </c>
      <c r="K1760" s="17" t="s">
        <v>17526</v>
      </c>
      <c r="L1760" s="17" t="s">
        <v>5190</v>
      </c>
      <c r="M1760" s="17" t="s">
        <v>5190</v>
      </c>
      <c r="N1760" s="17" t="s">
        <v>5190</v>
      </c>
      <c r="O1760" s="236" t="s">
        <v>26520</v>
      </c>
      <c r="P1760" s="17">
        <v>0</v>
      </c>
      <c r="Q1760" s="17">
        <v>0</v>
      </c>
      <c r="R1760" s="17" t="e">
        <v>#REF!</v>
      </c>
    </row>
    <row r="1761" spans="1:18" x14ac:dyDescent="0.45">
      <c r="A1761" s="258">
        <v>1754</v>
      </c>
      <c r="B1761" s="259" t="s">
        <v>17527</v>
      </c>
      <c r="C1761" s="263" t="s">
        <v>2654</v>
      </c>
      <c r="D1761" s="17" t="s">
        <v>4746</v>
      </c>
      <c r="E1761" s="261" t="s">
        <v>19404</v>
      </c>
      <c r="F1761" s="234" t="s">
        <v>19405</v>
      </c>
      <c r="G1761" s="262">
        <v>4</v>
      </c>
      <c r="H1761" s="17" t="s">
        <v>2987</v>
      </c>
      <c r="I1761" s="17" t="s">
        <v>860</v>
      </c>
      <c r="J1761" s="17" t="s">
        <v>862</v>
      </c>
      <c r="K1761" s="17" t="s">
        <v>17526</v>
      </c>
      <c r="L1761" s="17" t="s">
        <v>17527</v>
      </c>
      <c r="M1761" s="17" t="s">
        <v>5190</v>
      </c>
      <c r="N1761" s="17" t="s">
        <v>5190</v>
      </c>
      <c r="O1761" s="236" t="s">
        <v>26520</v>
      </c>
      <c r="P1761" s="17">
        <v>0</v>
      </c>
      <c r="Q1761" s="17">
        <v>0</v>
      </c>
      <c r="R1761" s="17" t="e">
        <v>#REF!</v>
      </c>
    </row>
    <row r="1762" spans="1:18" x14ac:dyDescent="0.45">
      <c r="A1762" s="258">
        <v>1755</v>
      </c>
      <c r="B1762" s="259" t="s">
        <v>17528</v>
      </c>
      <c r="C1762" s="263" t="s">
        <v>2655</v>
      </c>
      <c r="D1762" s="17" t="s">
        <v>4747</v>
      </c>
      <c r="E1762" s="261" t="s">
        <v>19403</v>
      </c>
      <c r="F1762" s="234" t="s">
        <v>19404</v>
      </c>
      <c r="G1762" s="262">
        <v>5</v>
      </c>
      <c r="H1762" s="17" t="s">
        <v>2988</v>
      </c>
      <c r="I1762" s="17" t="s">
        <v>860</v>
      </c>
      <c r="J1762" s="17" t="s">
        <v>862</v>
      </c>
      <c r="K1762" s="17" t="s">
        <v>17526</v>
      </c>
      <c r="L1762" s="17" t="s">
        <v>17527</v>
      </c>
      <c r="M1762" s="17" t="s">
        <v>17528</v>
      </c>
      <c r="N1762" s="17" t="s">
        <v>5190</v>
      </c>
      <c r="O1762" s="236" t="s">
        <v>5191</v>
      </c>
      <c r="P1762" s="17">
        <v>2</v>
      </c>
      <c r="Q1762" s="17">
        <v>2</v>
      </c>
      <c r="R1762" s="17" t="e">
        <v>#REF!</v>
      </c>
    </row>
    <row r="1763" spans="1:18" x14ac:dyDescent="0.45">
      <c r="A1763" s="258">
        <v>1756</v>
      </c>
      <c r="B1763" s="259" t="s">
        <v>17529</v>
      </c>
      <c r="C1763" s="263" t="s">
        <v>2656</v>
      </c>
      <c r="D1763" s="17" t="s">
        <v>4748</v>
      </c>
      <c r="E1763" s="261" t="s">
        <v>19402</v>
      </c>
      <c r="F1763" s="234" t="s">
        <v>19404</v>
      </c>
      <c r="G1763" s="262">
        <v>5</v>
      </c>
      <c r="H1763" s="17" t="s">
        <v>2988</v>
      </c>
      <c r="I1763" s="17" t="s">
        <v>860</v>
      </c>
      <c r="J1763" s="17" t="s">
        <v>862</v>
      </c>
      <c r="K1763" s="17" t="s">
        <v>17526</v>
      </c>
      <c r="L1763" s="17" t="s">
        <v>17527</v>
      </c>
      <c r="M1763" s="17" t="s">
        <v>17529</v>
      </c>
      <c r="N1763" s="17" t="s">
        <v>5190</v>
      </c>
      <c r="O1763" s="236" t="s">
        <v>5191</v>
      </c>
      <c r="P1763" s="17">
        <v>1</v>
      </c>
      <c r="Q1763" s="17">
        <v>1</v>
      </c>
      <c r="R1763" s="17" t="e">
        <v>#REF!</v>
      </c>
    </row>
    <row r="1764" spans="1:18" x14ac:dyDescent="0.45">
      <c r="A1764" s="258">
        <v>1757</v>
      </c>
      <c r="B1764" s="259" t="s">
        <v>17530</v>
      </c>
      <c r="C1764" s="263" t="s">
        <v>2657</v>
      </c>
      <c r="D1764" s="17" t="s">
        <v>4749</v>
      </c>
      <c r="E1764" s="261" t="s">
        <v>19401</v>
      </c>
      <c r="F1764" s="234" t="s">
        <v>19404</v>
      </c>
      <c r="G1764" s="262">
        <v>5</v>
      </c>
      <c r="H1764" s="17" t="s">
        <v>2988</v>
      </c>
      <c r="I1764" s="17" t="s">
        <v>860</v>
      </c>
      <c r="J1764" s="17" t="s">
        <v>862</v>
      </c>
      <c r="K1764" s="17" t="s">
        <v>17526</v>
      </c>
      <c r="L1764" s="17" t="s">
        <v>17527</v>
      </c>
      <c r="M1764" s="17" t="s">
        <v>17530</v>
      </c>
      <c r="N1764" s="17" t="s">
        <v>5190</v>
      </c>
      <c r="O1764" s="236" t="s">
        <v>5191</v>
      </c>
      <c r="P1764" s="17">
        <v>1</v>
      </c>
      <c r="Q1764" s="17">
        <v>1</v>
      </c>
      <c r="R1764" s="17" t="e">
        <v>#REF!</v>
      </c>
    </row>
    <row r="1765" spans="1:18" x14ac:dyDescent="0.45">
      <c r="A1765" s="258">
        <v>1758</v>
      </c>
      <c r="B1765" s="259" t="s">
        <v>17531</v>
      </c>
      <c r="C1765" s="263" t="s">
        <v>2658</v>
      </c>
      <c r="D1765" s="17" t="s">
        <v>4750</v>
      </c>
      <c r="E1765" s="261" t="s">
        <v>19400</v>
      </c>
      <c r="F1765" s="234" t="s">
        <v>19405</v>
      </c>
      <c r="G1765" s="262">
        <v>4</v>
      </c>
      <c r="H1765" s="17" t="s">
        <v>2987</v>
      </c>
      <c r="I1765" s="17" t="s">
        <v>860</v>
      </c>
      <c r="J1765" s="17" t="s">
        <v>862</v>
      </c>
      <c r="K1765" s="17" t="s">
        <v>17526</v>
      </c>
      <c r="L1765" s="17" t="s">
        <v>17531</v>
      </c>
      <c r="M1765" s="17" t="s">
        <v>5190</v>
      </c>
      <c r="N1765" s="17" t="s">
        <v>5190</v>
      </c>
      <c r="O1765" s="236" t="s">
        <v>26520</v>
      </c>
      <c r="P1765" s="17">
        <v>0</v>
      </c>
      <c r="Q1765" s="17">
        <v>0</v>
      </c>
      <c r="R1765" s="17" t="e">
        <v>#REF!</v>
      </c>
    </row>
    <row r="1766" spans="1:18" x14ac:dyDescent="0.45">
      <c r="A1766" s="258">
        <v>1759</v>
      </c>
      <c r="B1766" s="259" t="s">
        <v>17532</v>
      </c>
      <c r="C1766" s="263" t="s">
        <v>2659</v>
      </c>
      <c r="D1766" s="17" t="s">
        <v>4751</v>
      </c>
      <c r="E1766" s="261" t="s">
        <v>19399</v>
      </c>
      <c r="F1766" s="234" t="s">
        <v>19400</v>
      </c>
      <c r="G1766" s="262">
        <v>5</v>
      </c>
      <c r="H1766" s="17" t="s">
        <v>2988</v>
      </c>
      <c r="I1766" s="17" t="s">
        <v>860</v>
      </c>
      <c r="J1766" s="17" t="s">
        <v>862</v>
      </c>
      <c r="K1766" s="17" t="s">
        <v>17526</v>
      </c>
      <c r="L1766" s="17" t="s">
        <v>17531</v>
      </c>
      <c r="M1766" s="17" t="s">
        <v>17532</v>
      </c>
      <c r="N1766" s="17" t="s">
        <v>5190</v>
      </c>
      <c r="O1766" s="236" t="s">
        <v>5191</v>
      </c>
      <c r="P1766" s="17">
        <v>1</v>
      </c>
      <c r="Q1766" s="17">
        <v>1</v>
      </c>
      <c r="R1766" s="17" t="e">
        <v>#REF!</v>
      </c>
    </row>
    <row r="1767" spans="1:18" x14ac:dyDescent="0.45">
      <c r="A1767" s="258">
        <v>1760</v>
      </c>
      <c r="B1767" s="259" t="s">
        <v>17533</v>
      </c>
      <c r="C1767" s="263" t="s">
        <v>2660</v>
      </c>
      <c r="D1767" s="17" t="s">
        <v>4752</v>
      </c>
      <c r="E1767" s="261" t="s">
        <v>19398</v>
      </c>
      <c r="F1767" s="234" t="s">
        <v>19400</v>
      </c>
      <c r="G1767" s="262">
        <v>5</v>
      </c>
      <c r="H1767" s="17" t="s">
        <v>2988</v>
      </c>
      <c r="I1767" s="17" t="s">
        <v>860</v>
      </c>
      <c r="J1767" s="17" t="s">
        <v>862</v>
      </c>
      <c r="K1767" s="17" t="s">
        <v>17526</v>
      </c>
      <c r="L1767" s="17" t="s">
        <v>17531</v>
      </c>
      <c r="M1767" s="17" t="s">
        <v>17533</v>
      </c>
      <c r="N1767" s="17" t="s">
        <v>5190</v>
      </c>
      <c r="O1767" s="236" t="s">
        <v>5191</v>
      </c>
      <c r="P1767" s="17">
        <v>1</v>
      </c>
      <c r="Q1767" s="17">
        <v>1</v>
      </c>
      <c r="R1767" s="17" t="e">
        <v>#REF!</v>
      </c>
    </row>
    <row r="1768" spans="1:18" x14ac:dyDescent="0.45">
      <c r="A1768" s="258">
        <v>1761</v>
      </c>
      <c r="B1768" s="259" t="s">
        <v>17534</v>
      </c>
      <c r="C1768" s="263" t="s">
        <v>2661</v>
      </c>
      <c r="D1768" s="17" t="s">
        <v>4753</v>
      </c>
      <c r="E1768" s="261" t="s">
        <v>19397</v>
      </c>
      <c r="F1768" s="234" t="s">
        <v>19445</v>
      </c>
      <c r="G1768" s="262">
        <v>3</v>
      </c>
      <c r="H1768" s="17" t="s">
        <v>2986</v>
      </c>
      <c r="I1768" s="17" t="s">
        <v>860</v>
      </c>
      <c r="J1768" s="17" t="s">
        <v>862</v>
      </c>
      <c r="K1768" s="17" t="s">
        <v>17534</v>
      </c>
      <c r="L1768" s="17" t="s">
        <v>5190</v>
      </c>
      <c r="M1768" s="17" t="s">
        <v>5190</v>
      </c>
      <c r="N1768" s="17" t="s">
        <v>5190</v>
      </c>
      <c r="O1768" s="236" t="s">
        <v>26520</v>
      </c>
      <c r="P1768" s="17">
        <v>0</v>
      </c>
      <c r="Q1768" s="17">
        <v>0</v>
      </c>
      <c r="R1768" s="17" t="e">
        <v>#REF!</v>
      </c>
    </row>
    <row r="1769" spans="1:18" x14ac:dyDescent="0.45">
      <c r="A1769" s="258">
        <v>1762</v>
      </c>
      <c r="B1769" s="259" t="s">
        <v>17535</v>
      </c>
      <c r="C1769" s="263" t="s">
        <v>2662</v>
      </c>
      <c r="D1769" s="17" t="s">
        <v>4754</v>
      </c>
      <c r="E1769" s="261" t="s">
        <v>19396</v>
      </c>
      <c r="F1769" s="234" t="s">
        <v>19397</v>
      </c>
      <c r="G1769" s="262">
        <v>4</v>
      </c>
      <c r="H1769" s="17" t="s">
        <v>2987</v>
      </c>
      <c r="I1769" s="17" t="s">
        <v>860</v>
      </c>
      <c r="J1769" s="17" t="s">
        <v>862</v>
      </c>
      <c r="K1769" s="17" t="s">
        <v>17534</v>
      </c>
      <c r="L1769" s="17" t="s">
        <v>17535</v>
      </c>
      <c r="M1769" s="17" t="s">
        <v>5190</v>
      </c>
      <c r="N1769" s="17" t="s">
        <v>5190</v>
      </c>
      <c r="O1769" s="236" t="s">
        <v>26520</v>
      </c>
      <c r="P1769" s="17">
        <v>0</v>
      </c>
      <c r="Q1769" s="17">
        <v>0</v>
      </c>
      <c r="R1769" s="17" t="e">
        <v>#REF!</v>
      </c>
    </row>
    <row r="1770" spans="1:18" x14ac:dyDescent="0.45">
      <c r="A1770" s="258">
        <v>1763</v>
      </c>
      <c r="B1770" s="259" t="s">
        <v>17536</v>
      </c>
      <c r="C1770" s="263" t="s">
        <v>2662</v>
      </c>
      <c r="D1770" s="17" t="s">
        <v>4755</v>
      </c>
      <c r="E1770" s="261" t="s">
        <v>19395</v>
      </c>
      <c r="F1770" s="234" t="s">
        <v>19396</v>
      </c>
      <c r="G1770" s="262">
        <v>5</v>
      </c>
      <c r="H1770" s="17" t="s">
        <v>2988</v>
      </c>
      <c r="I1770" s="17" t="s">
        <v>860</v>
      </c>
      <c r="J1770" s="17" t="s">
        <v>862</v>
      </c>
      <c r="K1770" s="17" t="s">
        <v>17534</v>
      </c>
      <c r="L1770" s="17" t="s">
        <v>17535</v>
      </c>
      <c r="M1770" s="17" t="s">
        <v>17536</v>
      </c>
      <c r="N1770" s="17" t="s">
        <v>5191</v>
      </c>
      <c r="O1770" s="236" t="s">
        <v>5191</v>
      </c>
      <c r="P1770" s="17">
        <v>1</v>
      </c>
      <c r="Q1770" s="17">
        <v>1</v>
      </c>
      <c r="R1770" s="17" t="e">
        <v>#REF!</v>
      </c>
    </row>
    <row r="1771" spans="1:18" x14ac:dyDescent="0.45">
      <c r="A1771" s="258">
        <v>1764</v>
      </c>
      <c r="B1771" s="259" t="s">
        <v>17537</v>
      </c>
      <c r="C1771" s="263" t="s">
        <v>2663</v>
      </c>
      <c r="D1771" s="17" t="s">
        <v>4756</v>
      </c>
      <c r="E1771" s="261" t="s">
        <v>19394</v>
      </c>
      <c r="F1771" s="234" t="s">
        <v>19397</v>
      </c>
      <c r="G1771" s="262">
        <v>4</v>
      </c>
      <c r="H1771" s="17" t="s">
        <v>2987</v>
      </c>
      <c r="I1771" s="17" t="s">
        <v>860</v>
      </c>
      <c r="J1771" s="17" t="s">
        <v>862</v>
      </c>
      <c r="K1771" s="17" t="s">
        <v>17534</v>
      </c>
      <c r="L1771" s="17" t="s">
        <v>17537</v>
      </c>
      <c r="M1771" s="17" t="s">
        <v>5190</v>
      </c>
      <c r="N1771" s="17" t="s">
        <v>5190</v>
      </c>
      <c r="O1771" s="236" t="s">
        <v>26520</v>
      </c>
      <c r="P1771" s="17">
        <v>0</v>
      </c>
      <c r="Q1771" s="17">
        <v>0</v>
      </c>
      <c r="R1771" s="17" t="e">
        <v>#REF!</v>
      </c>
    </row>
    <row r="1772" spans="1:18" x14ac:dyDescent="0.45">
      <c r="A1772" s="258">
        <v>1765</v>
      </c>
      <c r="B1772" s="259" t="s">
        <v>17538</v>
      </c>
      <c r="C1772" s="263" t="s">
        <v>2664</v>
      </c>
      <c r="D1772" s="17" t="s">
        <v>4757</v>
      </c>
      <c r="E1772" s="261" t="s">
        <v>19393</v>
      </c>
      <c r="F1772" s="234" t="s">
        <v>19394</v>
      </c>
      <c r="G1772" s="262">
        <v>5</v>
      </c>
      <c r="H1772" s="17" t="s">
        <v>2988</v>
      </c>
      <c r="I1772" s="17" t="s">
        <v>860</v>
      </c>
      <c r="J1772" s="17" t="s">
        <v>862</v>
      </c>
      <c r="K1772" s="17" t="s">
        <v>17534</v>
      </c>
      <c r="L1772" s="17" t="s">
        <v>17537</v>
      </c>
      <c r="M1772" s="17" t="s">
        <v>17538</v>
      </c>
      <c r="N1772" s="17" t="s">
        <v>5191</v>
      </c>
      <c r="O1772" s="236" t="s">
        <v>5191</v>
      </c>
      <c r="P1772" s="17">
        <v>2</v>
      </c>
      <c r="Q1772" s="17">
        <v>2</v>
      </c>
      <c r="R1772" s="17" t="e">
        <v>#REF!</v>
      </c>
    </row>
    <row r="1773" spans="1:18" x14ac:dyDescent="0.45">
      <c r="A1773" s="258">
        <v>1766</v>
      </c>
      <c r="B1773" s="259" t="s">
        <v>17539</v>
      </c>
      <c r="C1773" s="263" t="s">
        <v>2665</v>
      </c>
      <c r="D1773" s="17" t="s">
        <v>4758</v>
      </c>
      <c r="E1773" s="261" t="s">
        <v>19392</v>
      </c>
      <c r="F1773" s="234" t="s">
        <v>19397</v>
      </c>
      <c r="G1773" s="262">
        <v>4</v>
      </c>
      <c r="H1773" s="17" t="s">
        <v>2987</v>
      </c>
      <c r="I1773" s="17" t="s">
        <v>860</v>
      </c>
      <c r="J1773" s="17" t="s">
        <v>862</v>
      </c>
      <c r="K1773" s="17" t="s">
        <v>17534</v>
      </c>
      <c r="L1773" s="17" t="s">
        <v>17539</v>
      </c>
      <c r="M1773" s="17" t="s">
        <v>5190</v>
      </c>
      <c r="N1773" s="17" t="s">
        <v>5190</v>
      </c>
      <c r="O1773" s="236" t="s">
        <v>26520</v>
      </c>
      <c r="P1773" s="17">
        <v>0</v>
      </c>
      <c r="Q1773" s="17">
        <v>0</v>
      </c>
      <c r="R1773" s="17" t="e">
        <v>#REF!</v>
      </c>
    </row>
    <row r="1774" spans="1:18" x14ac:dyDescent="0.45">
      <c r="A1774" s="258">
        <v>1767</v>
      </c>
      <c r="B1774" s="259" t="s">
        <v>17540</v>
      </c>
      <c r="C1774" s="263" t="s">
        <v>2665</v>
      </c>
      <c r="D1774" s="17" t="s">
        <v>4759</v>
      </c>
      <c r="E1774" s="261" t="s">
        <v>19391</v>
      </c>
      <c r="F1774" s="234" t="s">
        <v>19392</v>
      </c>
      <c r="G1774" s="262">
        <v>5</v>
      </c>
      <c r="H1774" s="17" t="s">
        <v>2988</v>
      </c>
      <c r="I1774" s="17" t="s">
        <v>860</v>
      </c>
      <c r="J1774" s="17" t="s">
        <v>862</v>
      </c>
      <c r="K1774" s="17" t="s">
        <v>17534</v>
      </c>
      <c r="L1774" s="17" t="s">
        <v>17539</v>
      </c>
      <c r="M1774" s="17" t="s">
        <v>17540</v>
      </c>
      <c r="N1774" s="17" t="s">
        <v>5191</v>
      </c>
      <c r="O1774" s="236" t="s">
        <v>5191</v>
      </c>
      <c r="P1774" s="17">
        <v>1</v>
      </c>
      <c r="Q1774" s="17">
        <v>1</v>
      </c>
      <c r="R1774" s="17" t="e">
        <v>#REF!</v>
      </c>
    </row>
    <row r="1775" spans="1:18" x14ac:dyDescent="0.45">
      <c r="A1775" s="258">
        <v>1768</v>
      </c>
      <c r="B1775" s="259" t="s">
        <v>17541</v>
      </c>
      <c r="C1775" s="263" t="s">
        <v>2666</v>
      </c>
      <c r="D1775" s="17" t="s">
        <v>4760</v>
      </c>
      <c r="E1775" s="261" t="s">
        <v>19390</v>
      </c>
      <c r="F1775" s="234" t="s">
        <v>19397</v>
      </c>
      <c r="G1775" s="262">
        <v>4</v>
      </c>
      <c r="H1775" s="17" t="s">
        <v>2987</v>
      </c>
      <c r="I1775" s="17" t="s">
        <v>860</v>
      </c>
      <c r="J1775" s="17" t="s">
        <v>862</v>
      </c>
      <c r="K1775" s="17" t="s">
        <v>17534</v>
      </c>
      <c r="L1775" s="17" t="s">
        <v>17541</v>
      </c>
      <c r="M1775" s="17" t="s">
        <v>5190</v>
      </c>
      <c r="N1775" s="17" t="s">
        <v>5190</v>
      </c>
      <c r="O1775" s="236" t="s">
        <v>26520</v>
      </c>
      <c r="P1775" s="17">
        <v>0</v>
      </c>
      <c r="Q1775" s="17">
        <v>0</v>
      </c>
      <c r="R1775" s="17" t="e">
        <v>#REF!</v>
      </c>
    </row>
    <row r="1776" spans="1:18" x14ac:dyDescent="0.45">
      <c r="A1776" s="258">
        <v>1769</v>
      </c>
      <c r="B1776" s="259" t="s">
        <v>17542</v>
      </c>
      <c r="C1776" s="263" t="s">
        <v>2666</v>
      </c>
      <c r="D1776" s="17" t="s">
        <v>4761</v>
      </c>
      <c r="E1776" s="261" t="s">
        <v>19389</v>
      </c>
      <c r="F1776" s="234" t="s">
        <v>19390</v>
      </c>
      <c r="G1776" s="262">
        <v>5</v>
      </c>
      <c r="H1776" s="17" t="s">
        <v>2988</v>
      </c>
      <c r="I1776" s="17" t="s">
        <v>860</v>
      </c>
      <c r="J1776" s="17" t="s">
        <v>862</v>
      </c>
      <c r="K1776" s="17" t="s">
        <v>17534</v>
      </c>
      <c r="L1776" s="17" t="s">
        <v>17541</v>
      </c>
      <c r="M1776" s="17" t="s">
        <v>17542</v>
      </c>
      <c r="N1776" s="17" t="s">
        <v>5191</v>
      </c>
      <c r="O1776" s="236" t="s">
        <v>5191</v>
      </c>
      <c r="P1776" s="17">
        <v>1</v>
      </c>
      <c r="Q1776" s="17">
        <v>1</v>
      </c>
      <c r="R1776" s="17" t="e">
        <v>#REF!</v>
      </c>
    </row>
    <row r="1777" spans="1:18" x14ac:dyDescent="0.45">
      <c r="A1777" s="258">
        <v>1770</v>
      </c>
      <c r="B1777" s="259" t="s">
        <v>17543</v>
      </c>
      <c r="C1777" s="263" t="s">
        <v>2667</v>
      </c>
      <c r="D1777" s="17" t="s">
        <v>4762</v>
      </c>
      <c r="E1777" s="261" t="s">
        <v>19388</v>
      </c>
      <c r="F1777" s="234" t="s">
        <v>19397</v>
      </c>
      <c r="G1777" s="262">
        <v>4</v>
      </c>
      <c r="H1777" s="17" t="s">
        <v>2987</v>
      </c>
      <c r="I1777" s="17" t="s">
        <v>860</v>
      </c>
      <c r="J1777" s="17" t="s">
        <v>862</v>
      </c>
      <c r="K1777" s="17" t="s">
        <v>17534</v>
      </c>
      <c r="L1777" s="17" t="s">
        <v>17543</v>
      </c>
      <c r="M1777" s="17" t="s">
        <v>5190</v>
      </c>
      <c r="N1777" s="17" t="s">
        <v>5190</v>
      </c>
      <c r="O1777" s="236" t="s">
        <v>26520</v>
      </c>
      <c r="P1777" s="17">
        <v>0</v>
      </c>
      <c r="Q1777" s="17">
        <v>0</v>
      </c>
      <c r="R1777" s="17" t="e">
        <v>#REF!</v>
      </c>
    </row>
    <row r="1778" spans="1:18" x14ac:dyDescent="0.45">
      <c r="A1778" s="258">
        <v>1771</v>
      </c>
      <c r="B1778" s="259" t="s">
        <v>17544</v>
      </c>
      <c r="C1778" s="263" t="s">
        <v>2668</v>
      </c>
      <c r="D1778" s="17" t="s">
        <v>4763</v>
      </c>
      <c r="E1778" s="261" t="s">
        <v>19387</v>
      </c>
      <c r="F1778" s="234" t="s">
        <v>19388</v>
      </c>
      <c r="G1778" s="262">
        <v>5</v>
      </c>
      <c r="H1778" s="17" t="s">
        <v>2988</v>
      </c>
      <c r="I1778" s="17" t="s">
        <v>860</v>
      </c>
      <c r="J1778" s="17" t="s">
        <v>862</v>
      </c>
      <c r="K1778" s="17" t="s">
        <v>17534</v>
      </c>
      <c r="L1778" s="17" t="s">
        <v>17543</v>
      </c>
      <c r="M1778" s="17" t="s">
        <v>17544</v>
      </c>
      <c r="N1778" s="17" t="s">
        <v>5191</v>
      </c>
      <c r="O1778" s="236" t="s">
        <v>5191</v>
      </c>
      <c r="P1778" s="17">
        <v>2</v>
      </c>
      <c r="Q1778" s="17">
        <v>2</v>
      </c>
      <c r="R1778" s="17" t="e">
        <v>#REF!</v>
      </c>
    </row>
    <row r="1779" spans="1:18" x14ac:dyDescent="0.45">
      <c r="A1779" s="258">
        <v>1772</v>
      </c>
      <c r="B1779" s="259" t="s">
        <v>17545</v>
      </c>
      <c r="C1779" s="263" t="s">
        <v>2669</v>
      </c>
      <c r="D1779" s="17" t="s">
        <v>4764</v>
      </c>
      <c r="E1779" s="261" t="s">
        <v>19386</v>
      </c>
      <c r="F1779" s="234" t="s">
        <v>19445</v>
      </c>
      <c r="G1779" s="262">
        <v>3</v>
      </c>
      <c r="H1779" s="17" t="s">
        <v>2986</v>
      </c>
      <c r="I1779" s="17" t="s">
        <v>860</v>
      </c>
      <c r="J1779" s="17" t="s">
        <v>862</v>
      </c>
      <c r="K1779" s="17" t="s">
        <v>17545</v>
      </c>
      <c r="L1779" s="17" t="s">
        <v>5190</v>
      </c>
      <c r="M1779" s="17" t="s">
        <v>5190</v>
      </c>
      <c r="N1779" s="17" t="s">
        <v>5190</v>
      </c>
      <c r="O1779" s="236" t="s">
        <v>26520</v>
      </c>
      <c r="P1779" s="17">
        <v>0</v>
      </c>
      <c r="Q1779" s="17">
        <v>0</v>
      </c>
      <c r="R1779" s="17" t="e">
        <v>#REF!</v>
      </c>
    </row>
    <row r="1780" spans="1:18" x14ac:dyDescent="0.45">
      <c r="A1780" s="258">
        <v>1773</v>
      </c>
      <c r="B1780" s="259" t="s">
        <v>17546</v>
      </c>
      <c r="C1780" s="263" t="s">
        <v>2670</v>
      </c>
      <c r="D1780" s="17" t="s">
        <v>4765</v>
      </c>
      <c r="E1780" s="261" t="s">
        <v>19385</v>
      </c>
      <c r="F1780" s="234" t="s">
        <v>19386</v>
      </c>
      <c r="G1780" s="262">
        <v>4</v>
      </c>
      <c r="H1780" s="17" t="s">
        <v>2987</v>
      </c>
      <c r="I1780" s="17" t="s">
        <v>860</v>
      </c>
      <c r="J1780" s="17" t="s">
        <v>862</v>
      </c>
      <c r="K1780" s="17" t="s">
        <v>17545</v>
      </c>
      <c r="L1780" s="17" t="s">
        <v>17546</v>
      </c>
      <c r="M1780" s="17" t="s">
        <v>5190</v>
      </c>
      <c r="N1780" s="17" t="s">
        <v>5190</v>
      </c>
      <c r="O1780" s="236" t="s">
        <v>26520</v>
      </c>
      <c r="P1780" s="17">
        <v>0</v>
      </c>
      <c r="Q1780" s="17">
        <v>0</v>
      </c>
      <c r="R1780" s="17" t="e">
        <v>#REF!</v>
      </c>
    </row>
    <row r="1781" spans="1:18" x14ac:dyDescent="0.45">
      <c r="A1781" s="258">
        <v>1774</v>
      </c>
      <c r="B1781" s="259" t="s">
        <v>17547</v>
      </c>
      <c r="C1781" s="263" t="s">
        <v>2670</v>
      </c>
      <c r="D1781" s="17" t="s">
        <v>4766</v>
      </c>
      <c r="E1781" s="261" t="s">
        <v>19384</v>
      </c>
      <c r="F1781" s="234" t="s">
        <v>19385</v>
      </c>
      <c r="G1781" s="262">
        <v>5</v>
      </c>
      <c r="H1781" s="17" t="s">
        <v>2988</v>
      </c>
      <c r="I1781" s="17" t="s">
        <v>860</v>
      </c>
      <c r="J1781" s="17" t="s">
        <v>862</v>
      </c>
      <c r="K1781" s="17" t="s">
        <v>17545</v>
      </c>
      <c r="L1781" s="17" t="s">
        <v>17546</v>
      </c>
      <c r="M1781" s="17" t="s">
        <v>17547</v>
      </c>
      <c r="N1781" s="17" t="s">
        <v>5191</v>
      </c>
      <c r="O1781" s="236" t="s">
        <v>5191</v>
      </c>
      <c r="P1781" s="17">
        <v>1</v>
      </c>
      <c r="Q1781" s="17">
        <v>1</v>
      </c>
      <c r="R1781" s="17" t="e">
        <v>#REF!</v>
      </c>
    </row>
    <row r="1782" spans="1:18" x14ac:dyDescent="0.45">
      <c r="A1782" s="258">
        <v>1775</v>
      </c>
      <c r="B1782" s="259" t="s">
        <v>17548</v>
      </c>
      <c r="C1782" s="263" t="s">
        <v>2671</v>
      </c>
      <c r="D1782" s="17" t="s">
        <v>4767</v>
      </c>
      <c r="E1782" s="261" t="s">
        <v>19383</v>
      </c>
      <c r="F1782" s="234" t="s">
        <v>19386</v>
      </c>
      <c r="G1782" s="262">
        <v>4</v>
      </c>
      <c r="H1782" s="17" t="s">
        <v>2987</v>
      </c>
      <c r="I1782" s="17" t="s">
        <v>860</v>
      </c>
      <c r="J1782" s="17" t="s">
        <v>862</v>
      </c>
      <c r="K1782" s="17" t="s">
        <v>17545</v>
      </c>
      <c r="L1782" s="17" t="s">
        <v>17548</v>
      </c>
      <c r="M1782" s="17" t="s">
        <v>5190</v>
      </c>
      <c r="N1782" s="17" t="s">
        <v>5190</v>
      </c>
      <c r="O1782" s="236" t="s">
        <v>26520</v>
      </c>
      <c r="P1782" s="17">
        <v>0</v>
      </c>
      <c r="Q1782" s="17">
        <v>0</v>
      </c>
      <c r="R1782" s="17" t="e">
        <v>#REF!</v>
      </c>
    </row>
    <row r="1783" spans="1:18" x14ac:dyDescent="0.45">
      <c r="A1783" s="258">
        <v>1776</v>
      </c>
      <c r="B1783" s="259" t="s">
        <v>17549</v>
      </c>
      <c r="C1783" s="263" t="s">
        <v>2671</v>
      </c>
      <c r="D1783" s="17" t="s">
        <v>4768</v>
      </c>
      <c r="E1783" s="261" t="s">
        <v>19382</v>
      </c>
      <c r="F1783" s="234" t="s">
        <v>19383</v>
      </c>
      <c r="G1783" s="262">
        <v>5</v>
      </c>
      <c r="H1783" s="17" t="s">
        <v>2988</v>
      </c>
      <c r="I1783" s="17" t="s">
        <v>860</v>
      </c>
      <c r="J1783" s="17" t="s">
        <v>862</v>
      </c>
      <c r="K1783" s="17" t="s">
        <v>17545</v>
      </c>
      <c r="L1783" s="17" t="s">
        <v>17548</v>
      </c>
      <c r="M1783" s="17" t="s">
        <v>17549</v>
      </c>
      <c r="N1783" s="17" t="s">
        <v>5191</v>
      </c>
      <c r="O1783" s="236" t="s">
        <v>5191</v>
      </c>
      <c r="P1783" s="17">
        <v>1</v>
      </c>
      <c r="Q1783" s="17">
        <v>1</v>
      </c>
      <c r="R1783" s="17" t="e">
        <v>#REF!</v>
      </c>
    </row>
    <row r="1784" spans="1:18" x14ac:dyDescent="0.45">
      <c r="A1784" s="258">
        <v>1777</v>
      </c>
      <c r="B1784" s="259" t="s">
        <v>17550</v>
      </c>
      <c r="C1784" s="263" t="s">
        <v>2672</v>
      </c>
      <c r="D1784" s="17" t="s">
        <v>4769</v>
      </c>
      <c r="E1784" s="261" t="s">
        <v>19381</v>
      </c>
      <c r="F1784" s="234" t="s">
        <v>19386</v>
      </c>
      <c r="G1784" s="262">
        <v>4</v>
      </c>
      <c r="H1784" s="17" t="s">
        <v>2987</v>
      </c>
      <c r="I1784" s="17" t="s">
        <v>860</v>
      </c>
      <c r="J1784" s="17" t="s">
        <v>862</v>
      </c>
      <c r="K1784" s="17" t="s">
        <v>17545</v>
      </c>
      <c r="L1784" s="17" t="s">
        <v>17550</v>
      </c>
      <c r="M1784" s="17" t="s">
        <v>5190</v>
      </c>
      <c r="N1784" s="17" t="s">
        <v>5190</v>
      </c>
      <c r="O1784" s="236" t="s">
        <v>26520</v>
      </c>
      <c r="P1784" s="17">
        <v>0</v>
      </c>
      <c r="Q1784" s="17">
        <v>0</v>
      </c>
      <c r="R1784" s="17" t="e">
        <v>#REF!</v>
      </c>
    </row>
    <row r="1785" spans="1:18" x14ac:dyDescent="0.45">
      <c r="A1785" s="258">
        <v>1778</v>
      </c>
      <c r="B1785" s="259" t="s">
        <v>17551</v>
      </c>
      <c r="C1785" s="263" t="s">
        <v>2672</v>
      </c>
      <c r="D1785" s="17" t="s">
        <v>4770</v>
      </c>
      <c r="E1785" s="261" t="s">
        <v>19380</v>
      </c>
      <c r="F1785" s="234" t="s">
        <v>19381</v>
      </c>
      <c r="G1785" s="262">
        <v>5</v>
      </c>
      <c r="H1785" s="17" t="s">
        <v>2988</v>
      </c>
      <c r="I1785" s="17" t="s">
        <v>860</v>
      </c>
      <c r="J1785" s="17" t="s">
        <v>862</v>
      </c>
      <c r="K1785" s="17" t="s">
        <v>17545</v>
      </c>
      <c r="L1785" s="17" t="s">
        <v>17550</v>
      </c>
      <c r="M1785" s="17" t="s">
        <v>17551</v>
      </c>
      <c r="N1785" s="17" t="s">
        <v>5191</v>
      </c>
      <c r="O1785" s="236" t="s">
        <v>5191</v>
      </c>
      <c r="P1785" s="17">
        <v>4</v>
      </c>
      <c r="Q1785" s="17">
        <v>4</v>
      </c>
      <c r="R1785" s="17" t="e">
        <v>#REF!</v>
      </c>
    </row>
    <row r="1786" spans="1:18" x14ac:dyDescent="0.45">
      <c r="A1786" s="258">
        <v>1779</v>
      </c>
      <c r="B1786" s="259" t="s">
        <v>865</v>
      </c>
      <c r="C1786" s="263" t="s">
        <v>2673</v>
      </c>
      <c r="D1786" s="17" t="s">
        <v>4771</v>
      </c>
      <c r="E1786" s="261" t="s">
        <v>19379</v>
      </c>
      <c r="F1786" s="234" t="s">
        <v>19446</v>
      </c>
      <c r="G1786" s="262">
        <v>2</v>
      </c>
      <c r="H1786" s="17" t="s">
        <v>2985</v>
      </c>
      <c r="I1786" s="17" t="s">
        <v>860</v>
      </c>
      <c r="J1786" s="17" t="s">
        <v>865</v>
      </c>
      <c r="K1786" s="17" t="s">
        <v>5190</v>
      </c>
      <c r="L1786" s="17" t="s">
        <v>5190</v>
      </c>
      <c r="M1786" s="17" t="s">
        <v>5190</v>
      </c>
      <c r="N1786" s="17" t="s">
        <v>5190</v>
      </c>
      <c r="O1786" s="236" t="s">
        <v>26520</v>
      </c>
      <c r="P1786" s="17">
        <v>0</v>
      </c>
      <c r="Q1786" s="17">
        <v>0</v>
      </c>
      <c r="R1786" s="17" t="e">
        <v>#REF!</v>
      </c>
    </row>
    <row r="1787" spans="1:18" x14ac:dyDescent="0.45">
      <c r="A1787" s="258">
        <v>1780</v>
      </c>
      <c r="B1787" s="259" t="s">
        <v>867</v>
      </c>
      <c r="C1787" s="263" t="s">
        <v>2674</v>
      </c>
      <c r="D1787" s="17" t="s">
        <v>4772</v>
      </c>
      <c r="E1787" s="261" t="s">
        <v>19378</v>
      </c>
      <c r="F1787" s="234" t="s">
        <v>19379</v>
      </c>
      <c r="G1787" s="262">
        <v>3</v>
      </c>
      <c r="H1787" s="17" t="s">
        <v>2986</v>
      </c>
      <c r="I1787" s="17" t="s">
        <v>860</v>
      </c>
      <c r="J1787" s="17" t="s">
        <v>865</v>
      </c>
      <c r="K1787" s="17" t="s">
        <v>867</v>
      </c>
      <c r="L1787" s="17" t="s">
        <v>5190</v>
      </c>
      <c r="M1787" s="17" t="s">
        <v>5190</v>
      </c>
      <c r="N1787" s="17" t="s">
        <v>5190</v>
      </c>
      <c r="O1787" s="236" t="s">
        <v>26520</v>
      </c>
      <c r="P1787" s="17">
        <v>0</v>
      </c>
      <c r="Q1787" s="17">
        <v>0</v>
      </c>
      <c r="R1787" s="17" t="e">
        <v>#REF!</v>
      </c>
    </row>
    <row r="1788" spans="1:18" x14ac:dyDescent="0.45">
      <c r="A1788" s="258">
        <v>1781</v>
      </c>
      <c r="B1788" s="259" t="s">
        <v>17552</v>
      </c>
      <c r="C1788" s="263" t="s">
        <v>2674</v>
      </c>
      <c r="D1788" s="17" t="s">
        <v>4773</v>
      </c>
      <c r="E1788" s="261" t="s">
        <v>19377</v>
      </c>
      <c r="F1788" s="234" t="s">
        <v>19378</v>
      </c>
      <c r="G1788" s="262">
        <v>4</v>
      </c>
      <c r="H1788" s="17" t="s">
        <v>2987</v>
      </c>
      <c r="I1788" s="17" t="s">
        <v>860</v>
      </c>
      <c r="J1788" s="17" t="s">
        <v>865</v>
      </c>
      <c r="K1788" s="17" t="s">
        <v>867</v>
      </c>
      <c r="L1788" s="17" t="s">
        <v>17552</v>
      </c>
      <c r="M1788" s="17" t="s">
        <v>5190</v>
      </c>
      <c r="N1788" s="17" t="s">
        <v>5190</v>
      </c>
      <c r="O1788" s="236" t="s">
        <v>26520</v>
      </c>
      <c r="P1788" s="17">
        <v>0</v>
      </c>
      <c r="Q1788" s="17">
        <v>0</v>
      </c>
      <c r="R1788" s="17" t="e">
        <v>#REF!</v>
      </c>
    </row>
    <row r="1789" spans="1:18" x14ac:dyDescent="0.45">
      <c r="A1789" s="258">
        <v>1782</v>
      </c>
      <c r="B1789" s="259" t="s">
        <v>17553</v>
      </c>
      <c r="C1789" s="263" t="s">
        <v>2675</v>
      </c>
      <c r="D1789" s="17" t="s">
        <v>4774</v>
      </c>
      <c r="E1789" s="261" t="s">
        <v>19376</v>
      </c>
      <c r="F1789" s="234" t="s">
        <v>19377</v>
      </c>
      <c r="G1789" s="262">
        <v>5</v>
      </c>
      <c r="H1789" s="17" t="s">
        <v>2988</v>
      </c>
      <c r="I1789" s="17" t="s">
        <v>860</v>
      </c>
      <c r="J1789" s="17" t="s">
        <v>865</v>
      </c>
      <c r="K1789" s="17" t="s">
        <v>867</v>
      </c>
      <c r="L1789" s="17" t="s">
        <v>17552</v>
      </c>
      <c r="M1789" s="17" t="s">
        <v>17553</v>
      </c>
      <c r="N1789" s="17" t="s">
        <v>5190</v>
      </c>
      <c r="O1789" s="236" t="s">
        <v>5191</v>
      </c>
      <c r="P1789" s="17">
        <v>1</v>
      </c>
      <c r="Q1789" s="17">
        <v>1</v>
      </c>
      <c r="R1789" s="17" t="e">
        <v>#REF!</v>
      </c>
    </row>
    <row r="1790" spans="1:18" x14ac:dyDescent="0.45">
      <c r="A1790" s="258">
        <v>1783</v>
      </c>
      <c r="B1790" s="259" t="s">
        <v>17554</v>
      </c>
      <c r="C1790" s="263" t="s">
        <v>2676</v>
      </c>
      <c r="D1790" s="17" t="s">
        <v>4775</v>
      </c>
      <c r="E1790" s="261" t="s">
        <v>19375</v>
      </c>
      <c r="F1790" s="234" t="s">
        <v>19377</v>
      </c>
      <c r="G1790" s="262">
        <v>5</v>
      </c>
      <c r="H1790" s="17" t="s">
        <v>2988</v>
      </c>
      <c r="I1790" s="17" t="s">
        <v>860</v>
      </c>
      <c r="J1790" s="17" t="s">
        <v>865</v>
      </c>
      <c r="K1790" s="17" t="s">
        <v>867</v>
      </c>
      <c r="L1790" s="17" t="s">
        <v>17552</v>
      </c>
      <c r="M1790" s="17" t="s">
        <v>17554</v>
      </c>
      <c r="N1790" s="17" t="s">
        <v>5190</v>
      </c>
      <c r="O1790" s="236" t="s">
        <v>5191</v>
      </c>
      <c r="P1790" s="17">
        <v>1</v>
      </c>
      <c r="Q1790" s="17">
        <v>1</v>
      </c>
      <c r="R1790" s="17" t="e">
        <v>#REF!</v>
      </c>
    </row>
    <row r="1791" spans="1:18" x14ac:dyDescent="0.45">
      <c r="A1791" s="258">
        <v>1784</v>
      </c>
      <c r="B1791" s="259" t="s">
        <v>17555</v>
      </c>
      <c r="C1791" s="263" t="s">
        <v>2677</v>
      </c>
      <c r="D1791" s="17" t="s">
        <v>4776</v>
      </c>
      <c r="E1791" s="261" t="s">
        <v>19374</v>
      </c>
      <c r="F1791" s="234" t="s">
        <v>19377</v>
      </c>
      <c r="G1791" s="262">
        <v>5</v>
      </c>
      <c r="H1791" s="17" t="s">
        <v>2988</v>
      </c>
      <c r="I1791" s="17" t="s">
        <v>860</v>
      </c>
      <c r="J1791" s="17" t="s">
        <v>865</v>
      </c>
      <c r="K1791" s="17" t="s">
        <v>867</v>
      </c>
      <c r="L1791" s="17" t="s">
        <v>17552</v>
      </c>
      <c r="M1791" s="17" t="s">
        <v>17555</v>
      </c>
      <c r="N1791" s="17" t="s">
        <v>5190</v>
      </c>
      <c r="O1791" s="236" t="s">
        <v>5191</v>
      </c>
      <c r="P1791" s="17">
        <v>1</v>
      </c>
      <c r="Q1791" s="17">
        <v>1</v>
      </c>
      <c r="R1791" s="17" t="e">
        <v>#REF!</v>
      </c>
    </row>
    <row r="1792" spans="1:18" x14ac:dyDescent="0.45">
      <c r="A1792" s="258">
        <v>1785</v>
      </c>
      <c r="B1792" s="259" t="s">
        <v>17556</v>
      </c>
      <c r="C1792" s="263" t="s">
        <v>2678</v>
      </c>
      <c r="D1792" s="17" t="s">
        <v>4777</v>
      </c>
      <c r="E1792" s="261" t="s">
        <v>19373</v>
      </c>
      <c r="F1792" s="234" t="s">
        <v>19379</v>
      </c>
      <c r="G1792" s="262">
        <v>3</v>
      </c>
      <c r="H1792" s="17" t="s">
        <v>2986</v>
      </c>
      <c r="I1792" s="17" t="s">
        <v>860</v>
      </c>
      <c r="J1792" s="17" t="s">
        <v>865</v>
      </c>
      <c r="K1792" s="17" t="s">
        <v>17556</v>
      </c>
      <c r="L1792" s="17" t="s">
        <v>5190</v>
      </c>
      <c r="M1792" s="17" t="s">
        <v>5190</v>
      </c>
      <c r="N1792" s="17" t="s">
        <v>5190</v>
      </c>
      <c r="O1792" s="236" t="s">
        <v>26520</v>
      </c>
      <c r="P1792" s="17">
        <v>0</v>
      </c>
      <c r="Q1792" s="17">
        <v>0</v>
      </c>
      <c r="R1792" s="17" t="e">
        <v>#REF!</v>
      </c>
    </row>
    <row r="1793" spans="1:18" x14ac:dyDescent="0.45">
      <c r="A1793" s="258">
        <v>1786</v>
      </c>
      <c r="B1793" s="259" t="s">
        <v>17557</v>
      </c>
      <c r="C1793" s="263" t="s">
        <v>2678</v>
      </c>
      <c r="D1793" s="17" t="s">
        <v>4778</v>
      </c>
      <c r="E1793" s="261" t="s">
        <v>19372</v>
      </c>
      <c r="F1793" s="234" t="s">
        <v>19373</v>
      </c>
      <c r="G1793" s="262">
        <v>4</v>
      </c>
      <c r="H1793" s="17" t="s">
        <v>2987</v>
      </c>
      <c r="I1793" s="17" t="s">
        <v>860</v>
      </c>
      <c r="J1793" s="17" t="s">
        <v>865</v>
      </c>
      <c r="K1793" s="17" t="s">
        <v>17556</v>
      </c>
      <c r="L1793" s="17" t="s">
        <v>17557</v>
      </c>
      <c r="M1793" s="17" t="s">
        <v>5190</v>
      </c>
      <c r="N1793" s="17" t="s">
        <v>5190</v>
      </c>
      <c r="O1793" s="236" t="s">
        <v>26520</v>
      </c>
      <c r="P1793" s="17">
        <v>0</v>
      </c>
      <c r="Q1793" s="17">
        <v>0</v>
      </c>
      <c r="R1793" s="17" t="e">
        <v>#REF!</v>
      </c>
    </row>
    <row r="1794" spans="1:18" x14ac:dyDescent="0.45">
      <c r="A1794" s="258">
        <v>1787</v>
      </c>
      <c r="B1794" s="259" t="s">
        <v>17558</v>
      </c>
      <c r="C1794" s="263" t="s">
        <v>2679</v>
      </c>
      <c r="D1794" s="17" t="s">
        <v>4779</v>
      </c>
      <c r="E1794" s="261" t="s">
        <v>19371</v>
      </c>
      <c r="F1794" s="234" t="s">
        <v>19372</v>
      </c>
      <c r="G1794" s="262">
        <v>5</v>
      </c>
      <c r="H1794" s="17" t="s">
        <v>2988</v>
      </c>
      <c r="I1794" s="17" t="s">
        <v>860</v>
      </c>
      <c r="J1794" s="17" t="s">
        <v>865</v>
      </c>
      <c r="K1794" s="17" t="s">
        <v>17556</v>
      </c>
      <c r="L1794" s="17" t="s">
        <v>17557</v>
      </c>
      <c r="M1794" s="17" t="s">
        <v>17558</v>
      </c>
      <c r="N1794" s="17" t="s">
        <v>5190</v>
      </c>
      <c r="O1794" s="236" t="s">
        <v>5191</v>
      </c>
      <c r="P1794" s="17">
        <v>1</v>
      </c>
      <c r="Q1794" s="17">
        <v>1</v>
      </c>
      <c r="R1794" s="17" t="e">
        <v>#REF!</v>
      </c>
    </row>
    <row r="1795" spans="1:18" x14ac:dyDescent="0.45">
      <c r="A1795" s="258">
        <v>1788</v>
      </c>
      <c r="B1795" s="259" t="s">
        <v>17559</v>
      </c>
      <c r="C1795" s="263" t="s">
        <v>2680</v>
      </c>
      <c r="D1795" s="17" t="s">
        <v>4780</v>
      </c>
      <c r="E1795" s="261" t="s">
        <v>19370</v>
      </c>
      <c r="F1795" s="234" t="s">
        <v>19372</v>
      </c>
      <c r="G1795" s="262">
        <v>5</v>
      </c>
      <c r="H1795" s="17" t="s">
        <v>2988</v>
      </c>
      <c r="I1795" s="17" t="s">
        <v>860</v>
      </c>
      <c r="J1795" s="17" t="s">
        <v>865</v>
      </c>
      <c r="K1795" s="17" t="s">
        <v>17556</v>
      </c>
      <c r="L1795" s="17" t="s">
        <v>17557</v>
      </c>
      <c r="M1795" s="17" t="s">
        <v>17559</v>
      </c>
      <c r="N1795" s="17" t="s">
        <v>5190</v>
      </c>
      <c r="O1795" s="236" t="s">
        <v>5191</v>
      </c>
      <c r="P1795" s="17">
        <v>1</v>
      </c>
      <c r="Q1795" s="17">
        <v>1</v>
      </c>
      <c r="R1795" s="17" t="e">
        <v>#REF!</v>
      </c>
    </row>
    <row r="1796" spans="1:18" x14ac:dyDescent="0.45">
      <c r="A1796" s="258">
        <v>1789</v>
      </c>
      <c r="B1796" s="259" t="s">
        <v>17560</v>
      </c>
      <c r="C1796" s="263" t="s">
        <v>2681</v>
      </c>
      <c r="D1796" s="17" t="s">
        <v>4781</v>
      </c>
      <c r="E1796" s="261" t="s">
        <v>19369</v>
      </c>
      <c r="F1796" s="234" t="s">
        <v>19372</v>
      </c>
      <c r="G1796" s="262">
        <v>5</v>
      </c>
      <c r="H1796" s="17" t="s">
        <v>2988</v>
      </c>
      <c r="I1796" s="17" t="s">
        <v>860</v>
      </c>
      <c r="J1796" s="17" t="s">
        <v>865</v>
      </c>
      <c r="K1796" s="17" t="s">
        <v>17556</v>
      </c>
      <c r="L1796" s="17" t="s">
        <v>17557</v>
      </c>
      <c r="M1796" s="17" t="s">
        <v>17560</v>
      </c>
      <c r="N1796" s="17" t="s">
        <v>5190</v>
      </c>
      <c r="O1796" s="236" t="s">
        <v>5191</v>
      </c>
      <c r="P1796" s="17">
        <v>1</v>
      </c>
      <c r="Q1796" s="17">
        <v>1</v>
      </c>
      <c r="R1796" s="17" t="e">
        <v>#REF!</v>
      </c>
    </row>
    <row r="1797" spans="1:18" x14ac:dyDescent="0.45">
      <c r="A1797" s="258">
        <v>1790</v>
      </c>
      <c r="B1797" s="259" t="s">
        <v>17561</v>
      </c>
      <c r="C1797" s="263" t="s">
        <v>2682</v>
      </c>
      <c r="D1797" s="17" t="s">
        <v>4782</v>
      </c>
      <c r="E1797" s="261" t="s">
        <v>19368</v>
      </c>
      <c r="F1797" s="234" t="s">
        <v>19372</v>
      </c>
      <c r="G1797" s="262">
        <v>5</v>
      </c>
      <c r="H1797" s="17" t="s">
        <v>2988</v>
      </c>
      <c r="I1797" s="17" t="s">
        <v>860</v>
      </c>
      <c r="J1797" s="17" t="s">
        <v>865</v>
      </c>
      <c r="K1797" s="17" t="s">
        <v>17556</v>
      </c>
      <c r="L1797" s="17" t="s">
        <v>17557</v>
      </c>
      <c r="M1797" s="17" t="s">
        <v>17561</v>
      </c>
      <c r="N1797" s="17" t="s">
        <v>5190</v>
      </c>
      <c r="O1797" s="236" t="s">
        <v>5191</v>
      </c>
      <c r="P1797" s="17">
        <v>2</v>
      </c>
      <c r="Q1797" s="17">
        <v>2</v>
      </c>
      <c r="R1797" s="17" t="e">
        <v>#REF!</v>
      </c>
    </row>
    <row r="1798" spans="1:18" x14ac:dyDescent="0.45">
      <c r="A1798" s="258">
        <v>1791</v>
      </c>
      <c r="B1798" s="259" t="s">
        <v>869</v>
      </c>
      <c r="C1798" s="263" t="s">
        <v>2683</v>
      </c>
      <c r="D1798" s="17" t="s">
        <v>4783</v>
      </c>
      <c r="E1798" s="261" t="s">
        <v>19367</v>
      </c>
      <c r="F1798" s="234" t="s">
        <v>19379</v>
      </c>
      <c r="G1798" s="262">
        <v>3</v>
      </c>
      <c r="H1798" s="17" t="s">
        <v>2986</v>
      </c>
      <c r="I1798" s="17" t="s">
        <v>860</v>
      </c>
      <c r="J1798" s="17" t="s">
        <v>865</v>
      </c>
      <c r="K1798" s="17" t="s">
        <v>869</v>
      </c>
      <c r="L1798" s="17" t="s">
        <v>5190</v>
      </c>
      <c r="M1798" s="17" t="s">
        <v>5190</v>
      </c>
      <c r="N1798" s="17" t="s">
        <v>5190</v>
      </c>
      <c r="O1798" s="236" t="s">
        <v>26520</v>
      </c>
      <c r="P1798" s="17">
        <v>0</v>
      </c>
      <c r="Q1798" s="17">
        <v>0</v>
      </c>
      <c r="R1798" s="17" t="e">
        <v>#REF!</v>
      </c>
    </row>
    <row r="1799" spans="1:18" x14ac:dyDescent="0.45">
      <c r="A1799" s="258">
        <v>1792</v>
      </c>
      <c r="B1799" s="259" t="s">
        <v>17562</v>
      </c>
      <c r="C1799" s="263" t="s">
        <v>2684</v>
      </c>
      <c r="D1799" s="17" t="s">
        <v>4784</v>
      </c>
      <c r="E1799" s="261" t="s">
        <v>19366</v>
      </c>
      <c r="F1799" s="234" t="s">
        <v>19367</v>
      </c>
      <c r="G1799" s="262">
        <v>4</v>
      </c>
      <c r="H1799" s="17" t="s">
        <v>2987</v>
      </c>
      <c r="I1799" s="17" t="s">
        <v>860</v>
      </c>
      <c r="J1799" s="17" t="s">
        <v>865</v>
      </c>
      <c r="K1799" s="17" t="s">
        <v>869</v>
      </c>
      <c r="L1799" s="17" t="s">
        <v>17562</v>
      </c>
      <c r="M1799" s="17" t="s">
        <v>5190</v>
      </c>
      <c r="N1799" s="17" t="s">
        <v>5190</v>
      </c>
      <c r="O1799" s="236" t="s">
        <v>26520</v>
      </c>
      <c r="P1799" s="17">
        <v>0</v>
      </c>
      <c r="Q1799" s="17">
        <v>0</v>
      </c>
      <c r="R1799" s="17" t="e">
        <v>#REF!</v>
      </c>
    </row>
    <row r="1800" spans="1:18" x14ac:dyDescent="0.45">
      <c r="A1800" s="258">
        <v>1793</v>
      </c>
      <c r="B1800" s="259" t="s">
        <v>17563</v>
      </c>
      <c r="C1800" s="263" t="s">
        <v>2684</v>
      </c>
      <c r="D1800" s="17" t="s">
        <v>4785</v>
      </c>
      <c r="E1800" s="261" t="s">
        <v>19365</v>
      </c>
      <c r="F1800" s="234" t="s">
        <v>19366</v>
      </c>
      <c r="G1800" s="262">
        <v>5</v>
      </c>
      <c r="H1800" s="17" t="s">
        <v>2988</v>
      </c>
      <c r="I1800" s="17" t="s">
        <v>860</v>
      </c>
      <c r="J1800" s="17" t="s">
        <v>865</v>
      </c>
      <c r="K1800" s="17" t="s">
        <v>869</v>
      </c>
      <c r="L1800" s="17" t="s">
        <v>17562</v>
      </c>
      <c r="M1800" s="17" t="s">
        <v>17563</v>
      </c>
      <c r="N1800" s="17" t="s">
        <v>5191</v>
      </c>
      <c r="O1800" s="236" t="s">
        <v>5191</v>
      </c>
      <c r="P1800" s="17">
        <v>1</v>
      </c>
      <c r="Q1800" s="17">
        <v>1</v>
      </c>
      <c r="R1800" s="17" t="e">
        <v>#REF!</v>
      </c>
    </row>
    <row r="1801" spans="1:18" x14ac:dyDescent="0.45">
      <c r="A1801" s="258">
        <v>1794</v>
      </c>
      <c r="B1801" s="259" t="s">
        <v>17564</v>
      </c>
      <c r="C1801" s="263" t="s">
        <v>2685</v>
      </c>
      <c r="D1801" s="17" t="s">
        <v>4786</v>
      </c>
      <c r="E1801" s="261" t="s">
        <v>19364</v>
      </c>
      <c r="F1801" s="234" t="s">
        <v>19367</v>
      </c>
      <c r="G1801" s="262">
        <v>4</v>
      </c>
      <c r="H1801" s="17" t="s">
        <v>2987</v>
      </c>
      <c r="I1801" s="17" t="s">
        <v>860</v>
      </c>
      <c r="J1801" s="17" t="s">
        <v>865</v>
      </c>
      <c r="K1801" s="17" t="s">
        <v>869</v>
      </c>
      <c r="L1801" s="17" t="s">
        <v>17564</v>
      </c>
      <c r="M1801" s="17" t="s">
        <v>5190</v>
      </c>
      <c r="N1801" s="17" t="s">
        <v>5190</v>
      </c>
      <c r="O1801" s="236" t="s">
        <v>26520</v>
      </c>
      <c r="P1801" s="17">
        <v>0</v>
      </c>
      <c r="Q1801" s="17">
        <v>0</v>
      </c>
      <c r="R1801" s="17" t="e">
        <v>#REF!</v>
      </c>
    </row>
    <row r="1802" spans="1:18" x14ac:dyDescent="0.45">
      <c r="A1802" s="258">
        <v>1795</v>
      </c>
      <c r="B1802" s="259" t="s">
        <v>17565</v>
      </c>
      <c r="C1802" s="263" t="s">
        <v>2685</v>
      </c>
      <c r="D1802" s="17" t="s">
        <v>4787</v>
      </c>
      <c r="E1802" s="261" t="s">
        <v>19363</v>
      </c>
      <c r="F1802" s="234" t="s">
        <v>19364</v>
      </c>
      <c r="G1802" s="262">
        <v>5</v>
      </c>
      <c r="H1802" s="17" t="s">
        <v>2988</v>
      </c>
      <c r="I1802" s="17" t="s">
        <v>860</v>
      </c>
      <c r="J1802" s="17" t="s">
        <v>865</v>
      </c>
      <c r="K1802" s="17" t="s">
        <v>869</v>
      </c>
      <c r="L1802" s="17" t="s">
        <v>17564</v>
      </c>
      <c r="M1802" s="17" t="s">
        <v>17565</v>
      </c>
      <c r="N1802" s="17" t="s">
        <v>5191</v>
      </c>
      <c r="O1802" s="236" t="s">
        <v>5191</v>
      </c>
      <c r="P1802" s="17">
        <v>1</v>
      </c>
      <c r="Q1802" s="17">
        <v>1</v>
      </c>
      <c r="R1802" s="17" t="e">
        <v>#REF!</v>
      </c>
    </row>
    <row r="1803" spans="1:18" x14ac:dyDescent="0.45">
      <c r="A1803" s="258">
        <v>1796</v>
      </c>
      <c r="B1803" s="259" t="s">
        <v>17566</v>
      </c>
      <c r="C1803" s="263" t="s">
        <v>2686</v>
      </c>
      <c r="D1803" s="17" t="s">
        <v>4788</v>
      </c>
      <c r="E1803" s="261" t="s">
        <v>19362</v>
      </c>
      <c r="F1803" s="234" t="s">
        <v>19367</v>
      </c>
      <c r="G1803" s="262">
        <v>4</v>
      </c>
      <c r="H1803" s="17" t="s">
        <v>2987</v>
      </c>
      <c r="I1803" s="17" t="s">
        <v>860</v>
      </c>
      <c r="J1803" s="17" t="s">
        <v>865</v>
      </c>
      <c r="K1803" s="17" t="s">
        <v>869</v>
      </c>
      <c r="L1803" s="17" t="s">
        <v>17566</v>
      </c>
      <c r="M1803" s="17" t="s">
        <v>5190</v>
      </c>
      <c r="N1803" s="17" t="s">
        <v>5190</v>
      </c>
      <c r="O1803" s="236" t="s">
        <v>26520</v>
      </c>
      <c r="P1803" s="17">
        <v>0</v>
      </c>
      <c r="Q1803" s="17">
        <v>0</v>
      </c>
      <c r="R1803" s="17" t="e">
        <v>#REF!</v>
      </c>
    </row>
    <row r="1804" spans="1:18" x14ac:dyDescent="0.45">
      <c r="A1804" s="258">
        <v>1797</v>
      </c>
      <c r="B1804" s="259" t="s">
        <v>17567</v>
      </c>
      <c r="C1804" s="263" t="s">
        <v>2687</v>
      </c>
      <c r="D1804" s="17" t="s">
        <v>4789</v>
      </c>
      <c r="E1804" s="261" t="s">
        <v>19361</v>
      </c>
      <c r="F1804" s="234" t="s">
        <v>19362</v>
      </c>
      <c r="G1804" s="262">
        <v>5</v>
      </c>
      <c r="H1804" s="17" t="s">
        <v>2988</v>
      </c>
      <c r="I1804" s="17" t="s">
        <v>860</v>
      </c>
      <c r="J1804" s="17" t="s">
        <v>865</v>
      </c>
      <c r="K1804" s="17" t="s">
        <v>869</v>
      </c>
      <c r="L1804" s="17" t="s">
        <v>17566</v>
      </c>
      <c r="M1804" s="17" t="s">
        <v>17567</v>
      </c>
      <c r="N1804" s="17" t="s">
        <v>5190</v>
      </c>
      <c r="O1804" s="236" t="s">
        <v>5191</v>
      </c>
      <c r="P1804" s="17">
        <v>1</v>
      </c>
      <c r="Q1804" s="17">
        <v>1</v>
      </c>
      <c r="R1804" s="17" t="e">
        <v>#REF!</v>
      </c>
    </row>
    <row r="1805" spans="1:18" x14ac:dyDescent="0.45">
      <c r="A1805" s="258">
        <v>1798</v>
      </c>
      <c r="B1805" s="259" t="s">
        <v>17568</v>
      </c>
      <c r="C1805" s="263" t="s">
        <v>2688</v>
      </c>
      <c r="D1805" s="17" t="s">
        <v>4790</v>
      </c>
      <c r="E1805" s="261" t="s">
        <v>19360</v>
      </c>
      <c r="F1805" s="234" t="s">
        <v>19362</v>
      </c>
      <c r="G1805" s="262">
        <v>5</v>
      </c>
      <c r="H1805" s="17" t="s">
        <v>2988</v>
      </c>
      <c r="I1805" s="17" t="s">
        <v>860</v>
      </c>
      <c r="J1805" s="17" t="s">
        <v>865</v>
      </c>
      <c r="K1805" s="17" t="s">
        <v>869</v>
      </c>
      <c r="L1805" s="17" t="s">
        <v>17566</v>
      </c>
      <c r="M1805" s="17" t="s">
        <v>17568</v>
      </c>
      <c r="N1805" s="17" t="s">
        <v>5190</v>
      </c>
      <c r="O1805" s="236" t="s">
        <v>5191</v>
      </c>
      <c r="P1805" s="17">
        <v>1</v>
      </c>
      <c r="Q1805" s="17">
        <v>1</v>
      </c>
      <c r="R1805" s="17" t="e">
        <v>#REF!</v>
      </c>
    </row>
    <row r="1806" spans="1:18" x14ac:dyDescent="0.45">
      <c r="A1806" s="258">
        <v>1799</v>
      </c>
      <c r="B1806" s="259" t="s">
        <v>914</v>
      </c>
      <c r="C1806" s="263" t="s">
        <v>2689</v>
      </c>
      <c r="D1806" s="17" t="s">
        <v>4791</v>
      </c>
      <c r="E1806" s="261" t="s">
        <v>19359</v>
      </c>
      <c r="F1806" s="234" t="s">
        <v>1370</v>
      </c>
      <c r="G1806" s="262">
        <v>1</v>
      </c>
      <c r="H1806" s="17" t="s">
        <v>2984</v>
      </c>
      <c r="I1806" s="17" t="s">
        <v>914</v>
      </c>
      <c r="J1806" s="17" t="s">
        <v>5190</v>
      </c>
      <c r="K1806" s="17" t="s">
        <v>5190</v>
      </c>
      <c r="L1806" s="17" t="s">
        <v>5190</v>
      </c>
      <c r="M1806" s="17" t="s">
        <v>5190</v>
      </c>
      <c r="N1806" s="17" t="s">
        <v>5190</v>
      </c>
      <c r="O1806" s="236" t="s">
        <v>26520</v>
      </c>
      <c r="P1806" s="17">
        <v>0</v>
      </c>
      <c r="Q1806" s="17">
        <v>0</v>
      </c>
      <c r="R1806" s="17" t="e">
        <v>#REF!</v>
      </c>
    </row>
    <row r="1807" spans="1:18" x14ac:dyDescent="0.45">
      <c r="A1807" s="258">
        <v>1800</v>
      </c>
      <c r="B1807" s="259" t="s">
        <v>916</v>
      </c>
      <c r="C1807" s="263" t="s">
        <v>2689</v>
      </c>
      <c r="D1807" s="17" t="s">
        <v>4792</v>
      </c>
      <c r="E1807" s="261" t="s">
        <v>19358</v>
      </c>
      <c r="F1807" s="234" t="s">
        <v>19359</v>
      </c>
      <c r="G1807" s="262">
        <v>2</v>
      </c>
      <c r="H1807" s="17" t="s">
        <v>2985</v>
      </c>
      <c r="I1807" s="17" t="s">
        <v>914</v>
      </c>
      <c r="J1807" s="17" t="s">
        <v>916</v>
      </c>
      <c r="K1807" s="17" t="s">
        <v>5190</v>
      </c>
      <c r="L1807" s="17" t="s">
        <v>5190</v>
      </c>
      <c r="M1807" s="17" t="s">
        <v>5190</v>
      </c>
      <c r="N1807" s="17" t="s">
        <v>5190</v>
      </c>
      <c r="O1807" s="236" t="s">
        <v>26520</v>
      </c>
      <c r="P1807" s="17">
        <v>0</v>
      </c>
      <c r="Q1807" s="17">
        <v>0</v>
      </c>
      <c r="R1807" s="17" t="e">
        <v>#REF!</v>
      </c>
    </row>
    <row r="1808" spans="1:18" x14ac:dyDescent="0.45">
      <c r="A1808" s="258">
        <v>1801</v>
      </c>
      <c r="B1808" s="259" t="s">
        <v>17569</v>
      </c>
      <c r="C1808" s="263" t="s">
        <v>2690</v>
      </c>
      <c r="D1808" s="17" t="s">
        <v>4793</v>
      </c>
      <c r="E1808" s="261" t="s">
        <v>19357</v>
      </c>
      <c r="F1808" s="234" t="s">
        <v>19358</v>
      </c>
      <c r="G1808" s="262">
        <v>3</v>
      </c>
      <c r="H1808" s="17" t="s">
        <v>2986</v>
      </c>
      <c r="I1808" s="17" t="s">
        <v>914</v>
      </c>
      <c r="J1808" s="17" t="s">
        <v>916</v>
      </c>
      <c r="K1808" s="17" t="s">
        <v>17569</v>
      </c>
      <c r="L1808" s="17" t="s">
        <v>5190</v>
      </c>
      <c r="M1808" s="17" t="s">
        <v>5190</v>
      </c>
      <c r="N1808" s="17" t="s">
        <v>5190</v>
      </c>
      <c r="O1808" s="236" t="s">
        <v>26520</v>
      </c>
      <c r="P1808" s="17">
        <v>0</v>
      </c>
      <c r="Q1808" s="17">
        <v>0</v>
      </c>
      <c r="R1808" s="17" t="e">
        <v>#REF!</v>
      </c>
    </row>
    <row r="1809" spans="1:18" x14ac:dyDescent="0.45">
      <c r="A1809" s="258">
        <v>1802</v>
      </c>
      <c r="B1809" s="259" t="s">
        <v>17570</v>
      </c>
      <c r="C1809" s="263" t="s">
        <v>2691</v>
      </c>
      <c r="D1809" s="17" t="s">
        <v>4794</v>
      </c>
      <c r="E1809" s="261" t="s">
        <v>19356</v>
      </c>
      <c r="F1809" s="234" t="s">
        <v>19357</v>
      </c>
      <c r="G1809" s="262">
        <v>4</v>
      </c>
      <c r="H1809" s="17" t="s">
        <v>2987</v>
      </c>
      <c r="I1809" s="17" t="s">
        <v>914</v>
      </c>
      <c r="J1809" s="17" t="s">
        <v>916</v>
      </c>
      <c r="K1809" s="17" t="s">
        <v>17569</v>
      </c>
      <c r="L1809" s="17" t="s">
        <v>17570</v>
      </c>
      <c r="M1809" s="17" t="s">
        <v>5190</v>
      </c>
      <c r="N1809" s="17" t="s">
        <v>5190</v>
      </c>
      <c r="O1809" s="236" t="s">
        <v>26520</v>
      </c>
      <c r="P1809" s="17">
        <v>0</v>
      </c>
      <c r="Q1809" s="17">
        <v>0</v>
      </c>
      <c r="R1809" s="17" t="e">
        <v>#REF!</v>
      </c>
    </row>
    <row r="1810" spans="1:18" x14ac:dyDescent="0.45">
      <c r="A1810" s="258">
        <v>1803</v>
      </c>
      <c r="B1810" s="259" t="s">
        <v>17571</v>
      </c>
      <c r="C1810" s="263" t="s">
        <v>2691</v>
      </c>
      <c r="D1810" s="17" t="s">
        <v>4795</v>
      </c>
      <c r="E1810" s="261" t="s">
        <v>19355</v>
      </c>
      <c r="F1810" s="234" t="s">
        <v>19356</v>
      </c>
      <c r="G1810" s="262">
        <v>5</v>
      </c>
      <c r="H1810" s="17" t="s">
        <v>2988</v>
      </c>
      <c r="I1810" s="17" t="s">
        <v>914</v>
      </c>
      <c r="J1810" s="17" t="s">
        <v>916</v>
      </c>
      <c r="K1810" s="17" t="s">
        <v>17569</v>
      </c>
      <c r="L1810" s="17" t="s">
        <v>17570</v>
      </c>
      <c r="M1810" s="17" t="s">
        <v>17571</v>
      </c>
      <c r="N1810" s="17" t="s">
        <v>5191</v>
      </c>
      <c r="O1810" s="236" t="s">
        <v>5191</v>
      </c>
      <c r="P1810" s="17">
        <v>3</v>
      </c>
      <c r="Q1810" s="17">
        <v>3</v>
      </c>
      <c r="R1810" s="17" t="e">
        <v>#REF!</v>
      </c>
    </row>
    <row r="1811" spans="1:18" x14ac:dyDescent="0.45">
      <c r="A1811" s="258">
        <v>1804</v>
      </c>
      <c r="B1811" s="259" t="s">
        <v>17572</v>
      </c>
      <c r="C1811" s="263" t="s">
        <v>2692</v>
      </c>
      <c r="D1811" s="17" t="s">
        <v>4796</v>
      </c>
      <c r="E1811" s="261" t="s">
        <v>19354</v>
      </c>
      <c r="F1811" s="234" t="s">
        <v>19358</v>
      </c>
      <c r="G1811" s="262">
        <v>3</v>
      </c>
      <c r="H1811" s="17" t="s">
        <v>2986</v>
      </c>
      <c r="I1811" s="17" t="s">
        <v>914</v>
      </c>
      <c r="J1811" s="17" t="s">
        <v>916</v>
      </c>
      <c r="K1811" s="17" t="s">
        <v>17572</v>
      </c>
      <c r="L1811" s="17" t="s">
        <v>5190</v>
      </c>
      <c r="M1811" s="17" t="s">
        <v>5190</v>
      </c>
      <c r="N1811" s="17" t="s">
        <v>5190</v>
      </c>
      <c r="O1811" s="236" t="s">
        <v>26520</v>
      </c>
      <c r="P1811" s="17">
        <v>0</v>
      </c>
      <c r="Q1811" s="17">
        <v>0</v>
      </c>
      <c r="R1811" s="17" t="e">
        <v>#REF!</v>
      </c>
    </row>
    <row r="1812" spans="1:18" x14ac:dyDescent="0.45">
      <c r="A1812" s="258">
        <v>1805</v>
      </c>
      <c r="B1812" s="259" t="s">
        <v>17573</v>
      </c>
      <c r="C1812" s="263" t="s">
        <v>2692</v>
      </c>
      <c r="D1812" s="17" t="s">
        <v>4797</v>
      </c>
      <c r="E1812" s="261" t="s">
        <v>19353</v>
      </c>
      <c r="F1812" s="234" t="s">
        <v>19354</v>
      </c>
      <c r="G1812" s="262">
        <v>4</v>
      </c>
      <c r="H1812" s="17" t="s">
        <v>2987</v>
      </c>
      <c r="I1812" s="17" t="s">
        <v>914</v>
      </c>
      <c r="J1812" s="17" t="s">
        <v>916</v>
      </c>
      <c r="K1812" s="17" t="s">
        <v>17572</v>
      </c>
      <c r="L1812" s="17" t="s">
        <v>17573</v>
      </c>
      <c r="M1812" s="17" t="s">
        <v>5190</v>
      </c>
      <c r="N1812" s="17" t="s">
        <v>5190</v>
      </c>
      <c r="O1812" s="236" t="s">
        <v>26520</v>
      </c>
      <c r="P1812" s="17">
        <v>0</v>
      </c>
      <c r="Q1812" s="17">
        <v>0</v>
      </c>
      <c r="R1812" s="17" t="e">
        <v>#REF!</v>
      </c>
    </row>
    <row r="1813" spans="1:18" x14ac:dyDescent="0.45">
      <c r="A1813" s="258">
        <v>1806</v>
      </c>
      <c r="B1813" s="259" t="s">
        <v>17574</v>
      </c>
      <c r="C1813" s="263" t="s">
        <v>2693</v>
      </c>
      <c r="D1813" s="17" t="s">
        <v>4798</v>
      </c>
      <c r="E1813" s="261" t="s">
        <v>19352</v>
      </c>
      <c r="F1813" s="234" t="s">
        <v>19353</v>
      </c>
      <c r="G1813" s="262">
        <v>5</v>
      </c>
      <c r="H1813" s="17" t="s">
        <v>2988</v>
      </c>
      <c r="I1813" s="17" t="s">
        <v>914</v>
      </c>
      <c r="J1813" s="17" t="s">
        <v>916</v>
      </c>
      <c r="K1813" s="17" t="s">
        <v>17572</v>
      </c>
      <c r="L1813" s="17" t="s">
        <v>17573</v>
      </c>
      <c r="M1813" s="17" t="s">
        <v>17574</v>
      </c>
      <c r="N1813" s="17" t="s">
        <v>5191</v>
      </c>
      <c r="O1813" s="236" t="s">
        <v>5191</v>
      </c>
      <c r="P1813" s="17">
        <v>1</v>
      </c>
      <c r="Q1813" s="17">
        <v>1</v>
      </c>
      <c r="R1813" s="17" t="e">
        <v>#REF!</v>
      </c>
    </row>
    <row r="1814" spans="1:18" x14ac:dyDescent="0.45">
      <c r="A1814" s="258">
        <v>1807</v>
      </c>
      <c r="B1814" s="259" t="s">
        <v>17575</v>
      </c>
      <c r="C1814" s="263" t="s">
        <v>2694</v>
      </c>
      <c r="D1814" s="17" t="s">
        <v>4799</v>
      </c>
      <c r="E1814" s="261" t="s">
        <v>19351</v>
      </c>
      <c r="F1814" s="234" t="s">
        <v>19358</v>
      </c>
      <c r="G1814" s="262">
        <v>3</v>
      </c>
      <c r="H1814" s="17" t="s">
        <v>2986</v>
      </c>
      <c r="I1814" s="17" t="s">
        <v>914</v>
      </c>
      <c r="J1814" s="17" t="s">
        <v>916</v>
      </c>
      <c r="K1814" s="17" t="s">
        <v>17575</v>
      </c>
      <c r="L1814" s="17" t="s">
        <v>5190</v>
      </c>
      <c r="M1814" s="17" t="s">
        <v>5190</v>
      </c>
      <c r="N1814" s="17" t="s">
        <v>5190</v>
      </c>
      <c r="O1814" s="236" t="s">
        <v>26520</v>
      </c>
      <c r="P1814" s="17">
        <v>0</v>
      </c>
      <c r="Q1814" s="17">
        <v>0</v>
      </c>
      <c r="R1814" s="17" t="e">
        <v>#REF!</v>
      </c>
    </row>
    <row r="1815" spans="1:18" x14ac:dyDescent="0.45">
      <c r="A1815" s="258">
        <v>1808</v>
      </c>
      <c r="B1815" s="259" t="s">
        <v>17576</v>
      </c>
      <c r="C1815" s="263" t="s">
        <v>2694</v>
      </c>
      <c r="D1815" s="17" t="s">
        <v>4800</v>
      </c>
      <c r="E1815" s="261" t="s">
        <v>19350</v>
      </c>
      <c r="F1815" s="234" t="s">
        <v>19351</v>
      </c>
      <c r="G1815" s="262">
        <v>4</v>
      </c>
      <c r="H1815" s="17" t="s">
        <v>2987</v>
      </c>
      <c r="I1815" s="17" t="s">
        <v>914</v>
      </c>
      <c r="J1815" s="17" t="s">
        <v>916</v>
      </c>
      <c r="K1815" s="17" t="s">
        <v>17575</v>
      </c>
      <c r="L1815" s="17" t="s">
        <v>17576</v>
      </c>
      <c r="M1815" s="17" t="s">
        <v>5190</v>
      </c>
      <c r="N1815" s="17" t="s">
        <v>5190</v>
      </c>
      <c r="O1815" s="236" t="s">
        <v>26520</v>
      </c>
      <c r="P1815" s="17">
        <v>0</v>
      </c>
      <c r="Q1815" s="17">
        <v>0</v>
      </c>
      <c r="R1815" s="17" t="e">
        <v>#REF!</v>
      </c>
    </row>
    <row r="1816" spans="1:18" x14ac:dyDescent="0.45">
      <c r="A1816" s="258">
        <v>1809</v>
      </c>
      <c r="B1816" s="259" t="s">
        <v>17577</v>
      </c>
      <c r="C1816" s="263" t="s">
        <v>2695</v>
      </c>
      <c r="D1816" s="17" t="s">
        <v>4801</v>
      </c>
      <c r="E1816" s="261" t="s">
        <v>19349</v>
      </c>
      <c r="F1816" s="234" t="s">
        <v>19350</v>
      </c>
      <c r="G1816" s="262">
        <v>5</v>
      </c>
      <c r="H1816" s="17" t="s">
        <v>2988</v>
      </c>
      <c r="I1816" s="17" t="s">
        <v>914</v>
      </c>
      <c r="J1816" s="17" t="s">
        <v>916</v>
      </c>
      <c r="K1816" s="17" t="s">
        <v>17575</v>
      </c>
      <c r="L1816" s="17" t="s">
        <v>17576</v>
      </c>
      <c r="M1816" s="17" t="s">
        <v>17577</v>
      </c>
      <c r="N1816" s="17" t="s">
        <v>5191</v>
      </c>
      <c r="O1816" s="236" t="s">
        <v>5191</v>
      </c>
      <c r="P1816" s="17">
        <v>1</v>
      </c>
      <c r="Q1816" s="17">
        <v>1</v>
      </c>
      <c r="R1816" s="17" t="e">
        <v>#REF!</v>
      </c>
    </row>
    <row r="1817" spans="1:18" x14ac:dyDescent="0.45">
      <c r="A1817" s="258">
        <v>1810</v>
      </c>
      <c r="B1817" s="259" t="s">
        <v>17578</v>
      </c>
      <c r="C1817" s="263" t="s">
        <v>2696</v>
      </c>
      <c r="D1817" s="17" t="s">
        <v>4802</v>
      </c>
      <c r="E1817" s="261" t="s">
        <v>19348</v>
      </c>
      <c r="F1817" s="234" t="s">
        <v>19358</v>
      </c>
      <c r="G1817" s="262">
        <v>3</v>
      </c>
      <c r="H1817" s="17" t="s">
        <v>2986</v>
      </c>
      <c r="I1817" s="17" t="s">
        <v>914</v>
      </c>
      <c r="J1817" s="17" t="s">
        <v>916</v>
      </c>
      <c r="K1817" s="17" t="s">
        <v>17578</v>
      </c>
      <c r="L1817" s="17" t="s">
        <v>5190</v>
      </c>
      <c r="M1817" s="17" t="s">
        <v>5190</v>
      </c>
      <c r="N1817" s="17" t="s">
        <v>5190</v>
      </c>
      <c r="O1817" s="236" t="s">
        <v>26520</v>
      </c>
      <c r="P1817" s="17">
        <v>0</v>
      </c>
      <c r="Q1817" s="17">
        <v>0</v>
      </c>
      <c r="R1817" s="17" t="e">
        <v>#REF!</v>
      </c>
    </row>
    <row r="1818" spans="1:18" x14ac:dyDescent="0.45">
      <c r="A1818" s="258">
        <v>1811</v>
      </c>
      <c r="B1818" s="259" t="s">
        <v>17579</v>
      </c>
      <c r="C1818" s="263" t="s">
        <v>2697</v>
      </c>
      <c r="D1818" s="17" t="s">
        <v>4803</v>
      </c>
      <c r="E1818" s="261" t="s">
        <v>19347</v>
      </c>
      <c r="F1818" s="234" t="s">
        <v>19348</v>
      </c>
      <c r="G1818" s="262">
        <v>4</v>
      </c>
      <c r="H1818" s="17" t="s">
        <v>2987</v>
      </c>
      <c r="I1818" s="17" t="s">
        <v>914</v>
      </c>
      <c r="J1818" s="17" t="s">
        <v>916</v>
      </c>
      <c r="K1818" s="17" t="s">
        <v>17578</v>
      </c>
      <c r="L1818" s="17" t="s">
        <v>17579</v>
      </c>
      <c r="M1818" s="17" t="s">
        <v>5190</v>
      </c>
      <c r="N1818" s="17" t="s">
        <v>5190</v>
      </c>
      <c r="O1818" s="236" t="s">
        <v>26520</v>
      </c>
      <c r="P1818" s="17">
        <v>0</v>
      </c>
      <c r="Q1818" s="17">
        <v>0</v>
      </c>
      <c r="R1818" s="17" t="e">
        <v>#REF!</v>
      </c>
    </row>
    <row r="1819" spans="1:18" x14ac:dyDescent="0.45">
      <c r="A1819" s="258">
        <v>1812</v>
      </c>
      <c r="B1819" s="259" t="s">
        <v>17580</v>
      </c>
      <c r="C1819" s="263" t="s">
        <v>2698</v>
      </c>
      <c r="D1819" s="17" t="s">
        <v>4804</v>
      </c>
      <c r="E1819" s="261" t="s">
        <v>19346</v>
      </c>
      <c r="F1819" s="234" t="s">
        <v>19347</v>
      </c>
      <c r="G1819" s="262">
        <v>5</v>
      </c>
      <c r="H1819" s="17" t="s">
        <v>2988</v>
      </c>
      <c r="I1819" s="17" t="s">
        <v>914</v>
      </c>
      <c r="J1819" s="17" t="s">
        <v>916</v>
      </c>
      <c r="K1819" s="17" t="s">
        <v>17578</v>
      </c>
      <c r="L1819" s="17" t="s">
        <v>17579</v>
      </c>
      <c r="M1819" s="17" t="s">
        <v>17580</v>
      </c>
      <c r="N1819" s="17" t="s">
        <v>5191</v>
      </c>
      <c r="O1819" s="236" t="s">
        <v>5191</v>
      </c>
      <c r="P1819" s="17">
        <v>1</v>
      </c>
      <c r="Q1819" s="17">
        <v>1</v>
      </c>
      <c r="R1819" s="17" t="e">
        <v>#REF!</v>
      </c>
    </row>
    <row r="1820" spans="1:18" x14ac:dyDescent="0.45">
      <c r="A1820" s="258">
        <v>1813</v>
      </c>
      <c r="B1820" s="259" t="s">
        <v>17581</v>
      </c>
      <c r="C1820" s="263" t="s">
        <v>2699</v>
      </c>
      <c r="D1820" s="17" t="s">
        <v>4805</v>
      </c>
      <c r="E1820" s="261" t="s">
        <v>19345</v>
      </c>
      <c r="F1820" s="234" t="s">
        <v>19348</v>
      </c>
      <c r="G1820" s="262">
        <v>4</v>
      </c>
      <c r="H1820" s="17" t="s">
        <v>2987</v>
      </c>
      <c r="I1820" s="17" t="s">
        <v>914</v>
      </c>
      <c r="J1820" s="17" t="s">
        <v>916</v>
      </c>
      <c r="K1820" s="17" t="s">
        <v>17578</v>
      </c>
      <c r="L1820" s="17" t="s">
        <v>17581</v>
      </c>
      <c r="M1820" s="17" t="s">
        <v>5190</v>
      </c>
      <c r="N1820" s="17" t="s">
        <v>5190</v>
      </c>
      <c r="O1820" s="236" t="s">
        <v>26520</v>
      </c>
      <c r="P1820" s="17">
        <v>0</v>
      </c>
      <c r="Q1820" s="17">
        <v>0</v>
      </c>
      <c r="R1820" s="17" t="e">
        <v>#REF!</v>
      </c>
    </row>
    <row r="1821" spans="1:18" x14ac:dyDescent="0.45">
      <c r="A1821" s="258">
        <v>1814</v>
      </c>
      <c r="B1821" s="259" t="s">
        <v>17582</v>
      </c>
      <c r="C1821" s="263" t="s">
        <v>2700</v>
      </c>
      <c r="D1821" s="17" t="s">
        <v>4806</v>
      </c>
      <c r="E1821" s="261" t="s">
        <v>19344</v>
      </c>
      <c r="F1821" s="234" t="s">
        <v>19345</v>
      </c>
      <c r="G1821" s="262">
        <v>5</v>
      </c>
      <c r="H1821" s="17" t="s">
        <v>2988</v>
      </c>
      <c r="I1821" s="17" t="s">
        <v>914</v>
      </c>
      <c r="J1821" s="17" t="s">
        <v>916</v>
      </c>
      <c r="K1821" s="17" t="s">
        <v>17578</v>
      </c>
      <c r="L1821" s="17" t="s">
        <v>17581</v>
      </c>
      <c r="M1821" s="17" t="s">
        <v>17582</v>
      </c>
      <c r="N1821" s="17" t="s">
        <v>5191</v>
      </c>
      <c r="O1821" s="236" t="s">
        <v>5191</v>
      </c>
      <c r="P1821" s="17">
        <v>1</v>
      </c>
      <c r="Q1821" s="17">
        <v>1</v>
      </c>
      <c r="R1821" s="17" t="e">
        <v>#REF!</v>
      </c>
    </row>
    <row r="1822" spans="1:18" x14ac:dyDescent="0.45">
      <c r="A1822" s="258">
        <v>1815</v>
      </c>
      <c r="B1822" s="259" t="s">
        <v>17583</v>
      </c>
      <c r="C1822" s="263" t="s">
        <v>2701</v>
      </c>
      <c r="D1822" s="17" t="s">
        <v>4807</v>
      </c>
      <c r="E1822" s="261" t="s">
        <v>19343</v>
      </c>
      <c r="F1822" s="234" t="s">
        <v>19348</v>
      </c>
      <c r="G1822" s="262">
        <v>4</v>
      </c>
      <c r="H1822" s="17" t="s">
        <v>2987</v>
      </c>
      <c r="I1822" s="17" t="s">
        <v>914</v>
      </c>
      <c r="J1822" s="17" t="s">
        <v>916</v>
      </c>
      <c r="K1822" s="17" t="s">
        <v>17578</v>
      </c>
      <c r="L1822" s="17" t="s">
        <v>17583</v>
      </c>
      <c r="M1822" s="17" t="s">
        <v>5190</v>
      </c>
      <c r="N1822" s="17" t="s">
        <v>5190</v>
      </c>
      <c r="O1822" s="236" t="s">
        <v>26520</v>
      </c>
      <c r="P1822" s="17">
        <v>0</v>
      </c>
      <c r="Q1822" s="17">
        <v>0</v>
      </c>
      <c r="R1822" s="17" t="e">
        <v>#REF!</v>
      </c>
    </row>
    <row r="1823" spans="1:18" x14ac:dyDescent="0.45">
      <c r="A1823" s="258">
        <v>1816</v>
      </c>
      <c r="B1823" s="259" t="s">
        <v>17584</v>
      </c>
      <c r="C1823" s="263" t="s">
        <v>2702</v>
      </c>
      <c r="D1823" s="17" t="s">
        <v>4808</v>
      </c>
      <c r="E1823" s="261" t="s">
        <v>19342</v>
      </c>
      <c r="F1823" s="234" t="s">
        <v>19343</v>
      </c>
      <c r="G1823" s="262">
        <v>5</v>
      </c>
      <c r="H1823" s="17" t="s">
        <v>2988</v>
      </c>
      <c r="I1823" s="17" t="s">
        <v>914</v>
      </c>
      <c r="J1823" s="17" t="s">
        <v>916</v>
      </c>
      <c r="K1823" s="17" t="s">
        <v>17578</v>
      </c>
      <c r="L1823" s="17" t="s">
        <v>17583</v>
      </c>
      <c r="M1823" s="17" t="s">
        <v>17584</v>
      </c>
      <c r="N1823" s="17" t="s">
        <v>5191</v>
      </c>
      <c r="O1823" s="236" t="s">
        <v>5191</v>
      </c>
      <c r="P1823" s="17">
        <v>1</v>
      </c>
      <c r="Q1823" s="17">
        <v>1</v>
      </c>
      <c r="R1823" s="17" t="e">
        <v>#REF!</v>
      </c>
    </row>
    <row r="1824" spans="1:18" x14ac:dyDescent="0.45">
      <c r="A1824" s="258">
        <v>1817</v>
      </c>
      <c r="B1824" s="259" t="s">
        <v>17585</v>
      </c>
      <c r="C1824" s="263" t="s">
        <v>2703</v>
      </c>
      <c r="D1824" s="17" t="s">
        <v>4809</v>
      </c>
      <c r="E1824" s="261" t="s">
        <v>19341</v>
      </c>
      <c r="F1824" s="234" t="s">
        <v>19358</v>
      </c>
      <c r="G1824" s="262">
        <v>3</v>
      </c>
      <c r="H1824" s="17" t="s">
        <v>2986</v>
      </c>
      <c r="I1824" s="17" t="s">
        <v>914</v>
      </c>
      <c r="J1824" s="17" t="s">
        <v>916</v>
      </c>
      <c r="K1824" s="17" t="s">
        <v>17585</v>
      </c>
      <c r="L1824" s="17" t="s">
        <v>5190</v>
      </c>
      <c r="M1824" s="17" t="s">
        <v>5190</v>
      </c>
      <c r="N1824" s="17" t="s">
        <v>5190</v>
      </c>
      <c r="O1824" s="236" t="s">
        <v>26520</v>
      </c>
      <c r="P1824" s="17">
        <v>0</v>
      </c>
      <c r="Q1824" s="17">
        <v>0</v>
      </c>
      <c r="R1824" s="17" t="e">
        <v>#REF!</v>
      </c>
    </row>
    <row r="1825" spans="1:18" x14ac:dyDescent="0.45">
      <c r="A1825" s="258">
        <v>1818</v>
      </c>
      <c r="B1825" s="259" t="s">
        <v>17586</v>
      </c>
      <c r="C1825" s="263" t="s">
        <v>2704</v>
      </c>
      <c r="D1825" s="17" t="s">
        <v>4810</v>
      </c>
      <c r="E1825" s="261" t="s">
        <v>19340</v>
      </c>
      <c r="F1825" s="234" t="s">
        <v>19341</v>
      </c>
      <c r="G1825" s="262">
        <v>4</v>
      </c>
      <c r="H1825" s="17" t="s">
        <v>2987</v>
      </c>
      <c r="I1825" s="17" t="s">
        <v>914</v>
      </c>
      <c r="J1825" s="17" t="s">
        <v>916</v>
      </c>
      <c r="K1825" s="17" t="s">
        <v>17585</v>
      </c>
      <c r="L1825" s="17" t="s">
        <v>17586</v>
      </c>
      <c r="M1825" s="17" t="s">
        <v>5190</v>
      </c>
      <c r="N1825" s="17" t="s">
        <v>5190</v>
      </c>
      <c r="O1825" s="236" t="s">
        <v>26520</v>
      </c>
      <c r="P1825" s="17">
        <v>0</v>
      </c>
      <c r="Q1825" s="17">
        <v>0</v>
      </c>
      <c r="R1825" s="17" t="e">
        <v>#REF!</v>
      </c>
    </row>
    <row r="1826" spans="1:18" x14ac:dyDescent="0.45">
      <c r="A1826" s="258">
        <v>1819</v>
      </c>
      <c r="B1826" s="259" t="s">
        <v>17587</v>
      </c>
      <c r="C1826" s="263" t="s">
        <v>2705</v>
      </c>
      <c r="D1826" s="17" t="s">
        <v>4811</v>
      </c>
      <c r="E1826" s="261" t="s">
        <v>19339</v>
      </c>
      <c r="F1826" s="234" t="s">
        <v>19340</v>
      </c>
      <c r="G1826" s="262">
        <v>5</v>
      </c>
      <c r="H1826" s="17" t="s">
        <v>2988</v>
      </c>
      <c r="I1826" s="17" t="s">
        <v>914</v>
      </c>
      <c r="J1826" s="17" t="s">
        <v>916</v>
      </c>
      <c r="K1826" s="17" t="s">
        <v>17585</v>
      </c>
      <c r="L1826" s="17" t="s">
        <v>17586</v>
      </c>
      <c r="M1826" s="17" t="s">
        <v>17587</v>
      </c>
      <c r="N1826" s="17" t="s">
        <v>5190</v>
      </c>
      <c r="O1826" s="236" t="s">
        <v>5191</v>
      </c>
      <c r="P1826" s="17">
        <v>1</v>
      </c>
      <c r="Q1826" s="17">
        <v>1</v>
      </c>
      <c r="R1826" s="17" t="e">
        <v>#REF!</v>
      </c>
    </row>
    <row r="1827" spans="1:18" x14ac:dyDescent="0.45">
      <c r="A1827" s="258">
        <v>1820</v>
      </c>
      <c r="B1827" s="259" t="s">
        <v>17588</v>
      </c>
      <c r="C1827" s="263" t="s">
        <v>2706</v>
      </c>
      <c r="D1827" s="17" t="s">
        <v>4812</v>
      </c>
      <c r="E1827" s="261" t="s">
        <v>19338</v>
      </c>
      <c r="F1827" s="234" t="s">
        <v>19340</v>
      </c>
      <c r="G1827" s="262">
        <v>5</v>
      </c>
      <c r="H1827" s="17" t="s">
        <v>2988</v>
      </c>
      <c r="I1827" s="17" t="s">
        <v>914</v>
      </c>
      <c r="J1827" s="17" t="s">
        <v>916</v>
      </c>
      <c r="K1827" s="17" t="s">
        <v>17585</v>
      </c>
      <c r="L1827" s="17" t="s">
        <v>17586</v>
      </c>
      <c r="M1827" s="17" t="s">
        <v>17588</v>
      </c>
      <c r="N1827" s="17" t="s">
        <v>5190</v>
      </c>
      <c r="O1827" s="236" t="s">
        <v>5191</v>
      </c>
      <c r="P1827" s="17">
        <v>2</v>
      </c>
      <c r="Q1827" s="17">
        <v>2</v>
      </c>
      <c r="R1827" s="17" t="e">
        <v>#REF!</v>
      </c>
    </row>
    <row r="1828" spans="1:18" x14ac:dyDescent="0.45">
      <c r="A1828" s="258">
        <v>1821</v>
      </c>
      <c r="B1828" s="259" t="s">
        <v>17589</v>
      </c>
      <c r="C1828" s="263" t="s">
        <v>2707</v>
      </c>
      <c r="D1828" s="17" t="s">
        <v>4813</v>
      </c>
      <c r="E1828" s="261" t="s">
        <v>19337</v>
      </c>
      <c r="F1828" s="234" t="s">
        <v>19340</v>
      </c>
      <c r="G1828" s="262">
        <v>5</v>
      </c>
      <c r="H1828" s="17" t="s">
        <v>2988</v>
      </c>
      <c r="I1828" s="17" t="s">
        <v>914</v>
      </c>
      <c r="J1828" s="17" t="s">
        <v>916</v>
      </c>
      <c r="K1828" s="17" t="s">
        <v>17585</v>
      </c>
      <c r="L1828" s="17" t="s">
        <v>17586</v>
      </c>
      <c r="M1828" s="17" t="s">
        <v>17589</v>
      </c>
      <c r="N1828" s="17" t="s">
        <v>5190</v>
      </c>
      <c r="O1828" s="236" t="s">
        <v>5191</v>
      </c>
      <c r="P1828" s="17">
        <v>1</v>
      </c>
      <c r="Q1828" s="17">
        <v>1</v>
      </c>
      <c r="R1828" s="17" t="e">
        <v>#REF!</v>
      </c>
    </row>
    <row r="1829" spans="1:18" x14ac:dyDescent="0.45">
      <c r="A1829" s="258">
        <v>1822</v>
      </c>
      <c r="B1829" s="259" t="s">
        <v>17590</v>
      </c>
      <c r="C1829" s="263" t="s">
        <v>2708</v>
      </c>
      <c r="D1829" s="17" t="s">
        <v>4814</v>
      </c>
      <c r="E1829" s="261" t="s">
        <v>19336</v>
      </c>
      <c r="F1829" s="234" t="s">
        <v>19340</v>
      </c>
      <c r="G1829" s="262">
        <v>5</v>
      </c>
      <c r="H1829" s="17" t="s">
        <v>2988</v>
      </c>
      <c r="I1829" s="17" t="s">
        <v>914</v>
      </c>
      <c r="J1829" s="17" t="s">
        <v>916</v>
      </c>
      <c r="K1829" s="17" t="s">
        <v>17585</v>
      </c>
      <c r="L1829" s="17" t="s">
        <v>17586</v>
      </c>
      <c r="M1829" s="17" t="s">
        <v>17590</v>
      </c>
      <c r="N1829" s="17" t="s">
        <v>5190</v>
      </c>
      <c r="O1829" s="236" t="s">
        <v>5191</v>
      </c>
      <c r="P1829" s="17">
        <v>1</v>
      </c>
      <c r="Q1829" s="17">
        <v>1</v>
      </c>
      <c r="R1829" s="17" t="e">
        <v>#REF!</v>
      </c>
    </row>
    <row r="1830" spans="1:18" x14ac:dyDescent="0.45">
      <c r="A1830" s="258">
        <v>1823</v>
      </c>
      <c r="B1830" s="259" t="s">
        <v>17591</v>
      </c>
      <c r="C1830" s="263" t="s">
        <v>2709</v>
      </c>
      <c r="D1830" s="17" t="s">
        <v>4815</v>
      </c>
      <c r="E1830" s="261" t="s">
        <v>19335</v>
      </c>
      <c r="F1830" s="234" t="s">
        <v>19358</v>
      </c>
      <c r="G1830" s="262">
        <v>3</v>
      </c>
      <c r="H1830" s="17" t="s">
        <v>2986</v>
      </c>
      <c r="I1830" s="17" t="s">
        <v>914</v>
      </c>
      <c r="J1830" s="17" t="s">
        <v>916</v>
      </c>
      <c r="K1830" s="17" t="s">
        <v>17591</v>
      </c>
      <c r="L1830" s="17" t="s">
        <v>5190</v>
      </c>
      <c r="M1830" s="17" t="s">
        <v>5190</v>
      </c>
      <c r="N1830" s="17" t="s">
        <v>5190</v>
      </c>
      <c r="O1830" s="236" t="s">
        <v>26520</v>
      </c>
      <c r="P1830" s="17">
        <v>0</v>
      </c>
      <c r="Q1830" s="17">
        <v>0</v>
      </c>
      <c r="R1830" s="17" t="e">
        <v>#REF!</v>
      </c>
    </row>
    <row r="1831" spans="1:18" x14ac:dyDescent="0.45">
      <c r="A1831" s="258">
        <v>1824</v>
      </c>
      <c r="B1831" s="259" t="s">
        <v>17592</v>
      </c>
      <c r="C1831" s="263" t="s">
        <v>2710</v>
      </c>
      <c r="D1831" s="17" t="s">
        <v>4816</v>
      </c>
      <c r="E1831" s="261" t="s">
        <v>19334</v>
      </c>
      <c r="F1831" s="234" t="s">
        <v>19335</v>
      </c>
      <c r="G1831" s="262">
        <v>4</v>
      </c>
      <c r="H1831" s="17" t="s">
        <v>2987</v>
      </c>
      <c r="I1831" s="17" t="s">
        <v>914</v>
      </c>
      <c r="J1831" s="17" t="s">
        <v>916</v>
      </c>
      <c r="K1831" s="17" t="s">
        <v>17591</v>
      </c>
      <c r="L1831" s="17" t="s">
        <v>17592</v>
      </c>
      <c r="M1831" s="17" t="s">
        <v>5190</v>
      </c>
      <c r="N1831" s="17" t="s">
        <v>5190</v>
      </c>
      <c r="O1831" s="236" t="s">
        <v>26520</v>
      </c>
      <c r="P1831" s="17">
        <v>0</v>
      </c>
      <c r="Q1831" s="17">
        <v>0</v>
      </c>
      <c r="R1831" s="17" t="e">
        <v>#REF!</v>
      </c>
    </row>
    <row r="1832" spans="1:18" x14ac:dyDescent="0.45">
      <c r="A1832" s="258">
        <v>1825</v>
      </c>
      <c r="B1832" s="259" t="s">
        <v>17593</v>
      </c>
      <c r="C1832" s="263" t="s">
        <v>2711</v>
      </c>
      <c r="D1832" s="17" t="s">
        <v>4817</v>
      </c>
      <c r="E1832" s="261" t="s">
        <v>19333</v>
      </c>
      <c r="F1832" s="234" t="s">
        <v>19334</v>
      </c>
      <c r="G1832" s="262">
        <v>5</v>
      </c>
      <c r="H1832" s="17" t="s">
        <v>2988</v>
      </c>
      <c r="I1832" s="17" t="s">
        <v>914</v>
      </c>
      <c r="J1832" s="17" t="s">
        <v>916</v>
      </c>
      <c r="K1832" s="17" t="s">
        <v>17591</v>
      </c>
      <c r="L1832" s="17" t="s">
        <v>17592</v>
      </c>
      <c r="M1832" s="17" t="s">
        <v>17593</v>
      </c>
      <c r="N1832" s="17" t="s">
        <v>5191</v>
      </c>
      <c r="O1832" s="236" t="s">
        <v>5191</v>
      </c>
      <c r="P1832" s="17">
        <v>1</v>
      </c>
      <c r="Q1832" s="17">
        <v>1</v>
      </c>
      <c r="R1832" s="17" t="e">
        <v>#REF!</v>
      </c>
    </row>
    <row r="1833" spans="1:18" x14ac:dyDescent="0.45">
      <c r="A1833" s="258">
        <v>1826</v>
      </c>
      <c r="B1833" s="259" t="s">
        <v>17594</v>
      </c>
      <c r="C1833" s="263" t="s">
        <v>2712</v>
      </c>
      <c r="D1833" s="17" t="s">
        <v>4818</v>
      </c>
      <c r="E1833" s="261" t="s">
        <v>19332</v>
      </c>
      <c r="F1833" s="234" t="s">
        <v>19335</v>
      </c>
      <c r="G1833" s="262">
        <v>4</v>
      </c>
      <c r="H1833" s="17" t="s">
        <v>2987</v>
      </c>
      <c r="I1833" s="17" t="s">
        <v>914</v>
      </c>
      <c r="J1833" s="17" t="s">
        <v>916</v>
      </c>
      <c r="K1833" s="17" t="s">
        <v>17591</v>
      </c>
      <c r="L1833" s="17" t="s">
        <v>17594</v>
      </c>
      <c r="M1833" s="17" t="s">
        <v>5190</v>
      </c>
      <c r="N1833" s="17" t="s">
        <v>5190</v>
      </c>
      <c r="O1833" s="236" t="s">
        <v>26520</v>
      </c>
      <c r="P1833" s="17">
        <v>0</v>
      </c>
      <c r="Q1833" s="17">
        <v>0</v>
      </c>
      <c r="R1833" s="17" t="e">
        <v>#REF!</v>
      </c>
    </row>
    <row r="1834" spans="1:18" x14ac:dyDescent="0.45">
      <c r="A1834" s="258">
        <v>1827</v>
      </c>
      <c r="B1834" s="259" t="s">
        <v>17595</v>
      </c>
      <c r="C1834" s="263" t="s">
        <v>2713</v>
      </c>
      <c r="D1834" s="17" t="s">
        <v>4819</v>
      </c>
      <c r="E1834" s="261" t="s">
        <v>19331</v>
      </c>
      <c r="F1834" s="234" t="s">
        <v>19332</v>
      </c>
      <c r="G1834" s="262">
        <v>5</v>
      </c>
      <c r="H1834" s="17" t="s">
        <v>2988</v>
      </c>
      <c r="I1834" s="17" t="s">
        <v>914</v>
      </c>
      <c r="J1834" s="17" t="s">
        <v>916</v>
      </c>
      <c r="K1834" s="17" t="s">
        <v>17591</v>
      </c>
      <c r="L1834" s="17" t="s">
        <v>17594</v>
      </c>
      <c r="M1834" s="17" t="s">
        <v>17595</v>
      </c>
      <c r="N1834" s="17" t="s">
        <v>5191</v>
      </c>
      <c r="O1834" s="236" t="s">
        <v>5191</v>
      </c>
      <c r="P1834" s="17">
        <v>1</v>
      </c>
      <c r="Q1834" s="17">
        <v>1</v>
      </c>
      <c r="R1834" s="17" t="e">
        <v>#REF!</v>
      </c>
    </row>
    <row r="1835" spans="1:18" x14ac:dyDescent="0.45">
      <c r="A1835" s="258">
        <v>1828</v>
      </c>
      <c r="B1835" s="259" t="s">
        <v>17596</v>
      </c>
      <c r="C1835" s="263" t="s">
        <v>2714</v>
      </c>
      <c r="D1835" s="17" t="s">
        <v>4820</v>
      </c>
      <c r="E1835" s="261" t="s">
        <v>19330</v>
      </c>
      <c r="F1835" s="234" t="s">
        <v>19335</v>
      </c>
      <c r="G1835" s="262">
        <v>4</v>
      </c>
      <c r="H1835" s="17" t="s">
        <v>2987</v>
      </c>
      <c r="I1835" s="17" t="s">
        <v>914</v>
      </c>
      <c r="J1835" s="17" t="s">
        <v>916</v>
      </c>
      <c r="K1835" s="17" t="s">
        <v>17591</v>
      </c>
      <c r="L1835" s="17" t="s">
        <v>17596</v>
      </c>
      <c r="M1835" s="17" t="s">
        <v>5190</v>
      </c>
      <c r="N1835" s="17" t="s">
        <v>5190</v>
      </c>
      <c r="O1835" s="236" t="s">
        <v>26520</v>
      </c>
      <c r="P1835" s="17">
        <v>0</v>
      </c>
      <c r="Q1835" s="17">
        <v>0</v>
      </c>
      <c r="R1835" s="17" t="e">
        <v>#REF!</v>
      </c>
    </row>
    <row r="1836" spans="1:18" x14ac:dyDescent="0.45">
      <c r="A1836" s="258">
        <v>1829</v>
      </c>
      <c r="B1836" s="259" t="s">
        <v>17597</v>
      </c>
      <c r="C1836" s="263" t="s">
        <v>2715</v>
      </c>
      <c r="D1836" s="17" t="s">
        <v>4821</v>
      </c>
      <c r="E1836" s="261" t="s">
        <v>19329</v>
      </c>
      <c r="F1836" s="234" t="s">
        <v>19330</v>
      </c>
      <c r="G1836" s="262">
        <v>5</v>
      </c>
      <c r="H1836" s="17" t="s">
        <v>2988</v>
      </c>
      <c r="I1836" s="17" t="s">
        <v>914</v>
      </c>
      <c r="J1836" s="17" t="s">
        <v>916</v>
      </c>
      <c r="K1836" s="17" t="s">
        <v>17591</v>
      </c>
      <c r="L1836" s="17" t="s">
        <v>17596</v>
      </c>
      <c r="M1836" s="17" t="s">
        <v>17597</v>
      </c>
      <c r="N1836" s="17" t="s">
        <v>5191</v>
      </c>
      <c r="O1836" s="236" t="s">
        <v>5191</v>
      </c>
      <c r="P1836" s="17">
        <v>1</v>
      </c>
      <c r="Q1836" s="17">
        <v>1</v>
      </c>
      <c r="R1836" s="17" t="e">
        <v>#REF!</v>
      </c>
    </row>
    <row r="1837" spans="1:18" x14ac:dyDescent="0.45">
      <c r="A1837" s="258">
        <v>1830</v>
      </c>
      <c r="B1837" s="259" t="s">
        <v>17598</v>
      </c>
      <c r="C1837" s="263" t="s">
        <v>2716</v>
      </c>
      <c r="D1837" s="17" t="s">
        <v>4822</v>
      </c>
      <c r="E1837" s="261" t="s">
        <v>19328</v>
      </c>
      <c r="F1837" s="234" t="s">
        <v>19335</v>
      </c>
      <c r="G1837" s="262">
        <v>4</v>
      </c>
      <c r="H1837" s="17" t="s">
        <v>2987</v>
      </c>
      <c r="I1837" s="17" t="s">
        <v>914</v>
      </c>
      <c r="J1837" s="17" t="s">
        <v>916</v>
      </c>
      <c r="K1837" s="17" t="s">
        <v>17591</v>
      </c>
      <c r="L1837" s="17" t="s">
        <v>17598</v>
      </c>
      <c r="M1837" s="17" t="s">
        <v>5190</v>
      </c>
      <c r="N1837" s="17" t="s">
        <v>5190</v>
      </c>
      <c r="O1837" s="236" t="s">
        <v>26520</v>
      </c>
      <c r="P1837" s="17">
        <v>0</v>
      </c>
      <c r="Q1837" s="17">
        <v>0</v>
      </c>
      <c r="R1837" s="17" t="e">
        <v>#REF!</v>
      </c>
    </row>
    <row r="1838" spans="1:18" x14ac:dyDescent="0.45">
      <c r="A1838" s="258">
        <v>1831</v>
      </c>
      <c r="B1838" s="259" t="s">
        <v>17599</v>
      </c>
      <c r="C1838" s="263" t="s">
        <v>2717</v>
      </c>
      <c r="D1838" s="17" t="s">
        <v>4823</v>
      </c>
      <c r="E1838" s="261" t="s">
        <v>19327</v>
      </c>
      <c r="F1838" s="234" t="s">
        <v>19328</v>
      </c>
      <c r="G1838" s="262">
        <v>5</v>
      </c>
      <c r="H1838" s="17" t="s">
        <v>2988</v>
      </c>
      <c r="I1838" s="17" t="s">
        <v>914</v>
      </c>
      <c r="J1838" s="17" t="s">
        <v>916</v>
      </c>
      <c r="K1838" s="17" t="s">
        <v>17591</v>
      </c>
      <c r="L1838" s="17" t="s">
        <v>17598</v>
      </c>
      <c r="M1838" s="17" t="s">
        <v>17599</v>
      </c>
      <c r="N1838" s="17" t="s">
        <v>5190</v>
      </c>
      <c r="O1838" s="236" t="s">
        <v>5191</v>
      </c>
      <c r="P1838" s="17">
        <v>2</v>
      </c>
      <c r="Q1838" s="17">
        <v>2</v>
      </c>
      <c r="R1838" s="17" t="e">
        <v>#REF!</v>
      </c>
    </row>
    <row r="1839" spans="1:18" x14ac:dyDescent="0.45">
      <c r="A1839" s="258">
        <v>1832</v>
      </c>
      <c r="B1839" s="259" t="s">
        <v>17600</v>
      </c>
      <c r="C1839" s="263" t="s">
        <v>2718</v>
      </c>
      <c r="D1839" s="17" t="s">
        <v>4824</v>
      </c>
      <c r="E1839" s="261" t="s">
        <v>19326</v>
      </c>
      <c r="F1839" s="234" t="s">
        <v>19328</v>
      </c>
      <c r="G1839" s="262">
        <v>5</v>
      </c>
      <c r="H1839" s="17" t="s">
        <v>2988</v>
      </c>
      <c r="I1839" s="17" t="s">
        <v>914</v>
      </c>
      <c r="J1839" s="17" t="s">
        <v>916</v>
      </c>
      <c r="K1839" s="17" t="s">
        <v>17591</v>
      </c>
      <c r="L1839" s="17" t="s">
        <v>17598</v>
      </c>
      <c r="M1839" s="17" t="s">
        <v>17600</v>
      </c>
      <c r="N1839" s="17" t="s">
        <v>5190</v>
      </c>
      <c r="O1839" s="236" t="s">
        <v>5191</v>
      </c>
      <c r="P1839" s="17">
        <v>1</v>
      </c>
      <c r="Q1839" s="17">
        <v>1</v>
      </c>
      <c r="R1839" s="17" t="e">
        <v>#REF!</v>
      </c>
    </row>
    <row r="1840" spans="1:18" x14ac:dyDescent="0.45">
      <c r="A1840" s="258">
        <v>1833</v>
      </c>
      <c r="B1840" s="259" t="s">
        <v>17601</v>
      </c>
      <c r="C1840" s="263" t="s">
        <v>2719</v>
      </c>
      <c r="D1840" s="17" t="s">
        <v>4825</v>
      </c>
      <c r="E1840" s="261" t="s">
        <v>19325</v>
      </c>
      <c r="F1840" s="234" t="s">
        <v>19328</v>
      </c>
      <c r="G1840" s="262">
        <v>5</v>
      </c>
      <c r="H1840" s="17" t="s">
        <v>2988</v>
      </c>
      <c r="I1840" s="17" t="s">
        <v>914</v>
      </c>
      <c r="J1840" s="17" t="s">
        <v>916</v>
      </c>
      <c r="K1840" s="17" t="s">
        <v>17591</v>
      </c>
      <c r="L1840" s="17" t="s">
        <v>17598</v>
      </c>
      <c r="M1840" s="17" t="s">
        <v>17601</v>
      </c>
      <c r="N1840" s="17" t="s">
        <v>5190</v>
      </c>
      <c r="O1840" s="236" t="s">
        <v>5191</v>
      </c>
      <c r="P1840" s="17">
        <v>2</v>
      </c>
      <c r="Q1840" s="17">
        <v>2</v>
      </c>
      <c r="R1840" s="17" t="e">
        <v>#REF!</v>
      </c>
    </row>
    <row r="1841" spans="1:18" x14ac:dyDescent="0.45">
      <c r="A1841" s="258">
        <v>1834</v>
      </c>
      <c r="B1841" s="259" t="s">
        <v>17602</v>
      </c>
      <c r="C1841" s="263" t="s">
        <v>2720</v>
      </c>
      <c r="D1841" s="17" t="s">
        <v>4826</v>
      </c>
      <c r="E1841" s="261" t="s">
        <v>19324</v>
      </c>
      <c r="F1841" s="234" t="s">
        <v>19358</v>
      </c>
      <c r="G1841" s="262">
        <v>3</v>
      </c>
      <c r="H1841" s="17" t="s">
        <v>2986</v>
      </c>
      <c r="I1841" s="17" t="s">
        <v>914</v>
      </c>
      <c r="J1841" s="17" t="s">
        <v>916</v>
      </c>
      <c r="K1841" s="17" t="s">
        <v>17602</v>
      </c>
      <c r="L1841" s="17" t="s">
        <v>5190</v>
      </c>
      <c r="M1841" s="17" t="s">
        <v>5190</v>
      </c>
      <c r="N1841" s="17" t="s">
        <v>5190</v>
      </c>
      <c r="O1841" s="236" t="s">
        <v>26520</v>
      </c>
      <c r="P1841" s="17">
        <v>0</v>
      </c>
      <c r="Q1841" s="17">
        <v>0</v>
      </c>
      <c r="R1841" s="17" t="e">
        <v>#REF!</v>
      </c>
    </row>
    <row r="1842" spans="1:18" x14ac:dyDescent="0.45">
      <c r="A1842" s="258">
        <v>1835</v>
      </c>
      <c r="B1842" s="259" t="s">
        <v>17603</v>
      </c>
      <c r="C1842" s="263" t="s">
        <v>2720</v>
      </c>
      <c r="D1842" s="17" t="s">
        <v>4827</v>
      </c>
      <c r="E1842" s="261" t="s">
        <v>19323</v>
      </c>
      <c r="F1842" s="234" t="s">
        <v>19324</v>
      </c>
      <c r="G1842" s="262">
        <v>4</v>
      </c>
      <c r="H1842" s="17" t="s">
        <v>2987</v>
      </c>
      <c r="I1842" s="17" t="s">
        <v>914</v>
      </c>
      <c r="J1842" s="17" t="s">
        <v>916</v>
      </c>
      <c r="K1842" s="17" t="s">
        <v>17602</v>
      </c>
      <c r="L1842" s="17" t="s">
        <v>17603</v>
      </c>
      <c r="M1842" s="17" t="s">
        <v>5190</v>
      </c>
      <c r="N1842" s="17" t="s">
        <v>5190</v>
      </c>
      <c r="O1842" s="236" t="s">
        <v>26520</v>
      </c>
      <c r="P1842" s="17">
        <v>0</v>
      </c>
      <c r="Q1842" s="17">
        <v>0</v>
      </c>
      <c r="R1842" s="17" t="e">
        <v>#REF!</v>
      </c>
    </row>
    <row r="1843" spans="1:18" x14ac:dyDescent="0.45">
      <c r="A1843" s="258">
        <v>1836</v>
      </c>
      <c r="B1843" s="259" t="s">
        <v>17604</v>
      </c>
      <c r="C1843" s="263" t="s">
        <v>2720</v>
      </c>
      <c r="D1843" s="17" t="s">
        <v>4828</v>
      </c>
      <c r="E1843" s="261" t="s">
        <v>19322</v>
      </c>
      <c r="F1843" s="234" t="s">
        <v>19323</v>
      </c>
      <c r="G1843" s="262">
        <v>5</v>
      </c>
      <c r="H1843" s="17" t="s">
        <v>2988</v>
      </c>
      <c r="I1843" s="17" t="s">
        <v>914</v>
      </c>
      <c r="J1843" s="17" t="s">
        <v>916</v>
      </c>
      <c r="K1843" s="17" t="s">
        <v>17602</v>
      </c>
      <c r="L1843" s="17" t="s">
        <v>17603</v>
      </c>
      <c r="M1843" s="17" t="s">
        <v>17604</v>
      </c>
      <c r="N1843" s="17" t="s">
        <v>5191</v>
      </c>
      <c r="O1843" s="236" t="s">
        <v>5191</v>
      </c>
      <c r="P1843" s="17">
        <v>1</v>
      </c>
      <c r="Q1843" s="17">
        <v>1</v>
      </c>
      <c r="R1843" s="17" t="e">
        <v>#REF!</v>
      </c>
    </row>
    <row r="1844" spans="1:18" x14ac:dyDescent="0.45">
      <c r="A1844" s="258">
        <v>1837</v>
      </c>
      <c r="B1844" s="259" t="s">
        <v>928</v>
      </c>
      <c r="C1844" s="263" t="s">
        <v>2721</v>
      </c>
      <c r="D1844" s="17" t="s">
        <v>4829</v>
      </c>
      <c r="E1844" s="261" t="s">
        <v>19321</v>
      </c>
      <c r="F1844" s="234" t="s">
        <v>1370</v>
      </c>
      <c r="G1844" s="262">
        <v>1</v>
      </c>
      <c r="H1844" s="17" t="s">
        <v>2984</v>
      </c>
      <c r="I1844" s="17" t="s">
        <v>928</v>
      </c>
      <c r="J1844" s="17" t="s">
        <v>5190</v>
      </c>
      <c r="K1844" s="17" t="s">
        <v>5190</v>
      </c>
      <c r="L1844" s="17" t="s">
        <v>5190</v>
      </c>
      <c r="M1844" s="17" t="s">
        <v>5190</v>
      </c>
      <c r="N1844" s="17" t="s">
        <v>5190</v>
      </c>
      <c r="O1844" s="236" t="s">
        <v>26520</v>
      </c>
      <c r="P1844" s="17">
        <v>0</v>
      </c>
      <c r="Q1844" s="17">
        <v>0</v>
      </c>
      <c r="R1844" s="17" t="e">
        <v>#REF!</v>
      </c>
    </row>
    <row r="1845" spans="1:18" x14ac:dyDescent="0.45">
      <c r="A1845" s="258">
        <v>1838</v>
      </c>
      <c r="B1845" s="259" t="s">
        <v>17605</v>
      </c>
      <c r="C1845" s="263" t="s">
        <v>2722</v>
      </c>
      <c r="D1845" s="17" t="s">
        <v>4830</v>
      </c>
      <c r="E1845" s="261" t="s">
        <v>19320</v>
      </c>
      <c r="F1845" s="234" t="s">
        <v>19321</v>
      </c>
      <c r="G1845" s="262">
        <v>2</v>
      </c>
      <c r="H1845" s="17" t="s">
        <v>2985</v>
      </c>
      <c r="I1845" s="17" t="s">
        <v>928</v>
      </c>
      <c r="J1845" s="17" t="s">
        <v>17605</v>
      </c>
      <c r="K1845" s="17" t="s">
        <v>5190</v>
      </c>
      <c r="L1845" s="17" t="s">
        <v>5190</v>
      </c>
      <c r="M1845" s="17" t="s">
        <v>5190</v>
      </c>
      <c r="N1845" s="17" t="s">
        <v>5190</v>
      </c>
      <c r="O1845" s="236" t="s">
        <v>26520</v>
      </c>
      <c r="P1845" s="17">
        <v>0</v>
      </c>
      <c r="Q1845" s="17">
        <v>0</v>
      </c>
      <c r="R1845" s="17" t="e">
        <v>#REF!</v>
      </c>
    </row>
    <row r="1846" spans="1:18" x14ac:dyDescent="0.45">
      <c r="A1846" s="258">
        <v>1839</v>
      </c>
      <c r="B1846" s="259" t="s">
        <v>17606</v>
      </c>
      <c r="C1846" s="263" t="s">
        <v>2723</v>
      </c>
      <c r="D1846" s="17" t="s">
        <v>4831</v>
      </c>
      <c r="E1846" s="261" t="s">
        <v>19319</v>
      </c>
      <c r="F1846" s="234" t="s">
        <v>19320</v>
      </c>
      <c r="G1846" s="262">
        <v>3</v>
      </c>
      <c r="H1846" s="17" t="s">
        <v>2986</v>
      </c>
      <c r="I1846" s="17" t="s">
        <v>928</v>
      </c>
      <c r="J1846" s="17" t="s">
        <v>17605</v>
      </c>
      <c r="K1846" s="17" t="s">
        <v>17606</v>
      </c>
      <c r="L1846" s="17" t="s">
        <v>5190</v>
      </c>
      <c r="M1846" s="17" t="s">
        <v>5190</v>
      </c>
      <c r="N1846" s="17" t="s">
        <v>5190</v>
      </c>
      <c r="O1846" s="236" t="s">
        <v>26520</v>
      </c>
      <c r="P1846" s="17">
        <v>0</v>
      </c>
      <c r="Q1846" s="17">
        <v>0</v>
      </c>
      <c r="R1846" s="17" t="e">
        <v>#REF!</v>
      </c>
    </row>
    <row r="1847" spans="1:18" x14ac:dyDescent="0.45">
      <c r="A1847" s="258">
        <v>1840</v>
      </c>
      <c r="B1847" s="259" t="s">
        <v>17607</v>
      </c>
      <c r="C1847" s="263" t="s">
        <v>2723</v>
      </c>
      <c r="D1847" s="17" t="s">
        <v>4832</v>
      </c>
      <c r="E1847" s="261" t="s">
        <v>19318</v>
      </c>
      <c r="F1847" s="234" t="s">
        <v>19319</v>
      </c>
      <c r="G1847" s="262">
        <v>4</v>
      </c>
      <c r="H1847" s="17" t="s">
        <v>2987</v>
      </c>
      <c r="I1847" s="17" t="s">
        <v>928</v>
      </c>
      <c r="J1847" s="17" t="s">
        <v>17605</v>
      </c>
      <c r="K1847" s="17" t="s">
        <v>17606</v>
      </c>
      <c r="L1847" s="17" t="s">
        <v>17607</v>
      </c>
      <c r="M1847" s="17" t="s">
        <v>5190</v>
      </c>
      <c r="N1847" s="17" t="s">
        <v>5190</v>
      </c>
      <c r="O1847" s="236" t="s">
        <v>26520</v>
      </c>
      <c r="P1847" s="17">
        <v>0</v>
      </c>
      <c r="Q1847" s="17">
        <v>0</v>
      </c>
      <c r="R1847" s="17" t="e">
        <v>#REF!</v>
      </c>
    </row>
    <row r="1848" spans="1:18" x14ac:dyDescent="0.45">
      <c r="A1848" s="258">
        <v>1841</v>
      </c>
      <c r="B1848" s="259" t="s">
        <v>17608</v>
      </c>
      <c r="C1848" s="263" t="s">
        <v>2724</v>
      </c>
      <c r="D1848" s="17" t="s">
        <v>4833</v>
      </c>
      <c r="E1848" s="261" t="s">
        <v>19317</v>
      </c>
      <c r="F1848" s="234" t="s">
        <v>19318</v>
      </c>
      <c r="G1848" s="262">
        <v>5</v>
      </c>
      <c r="H1848" s="17" t="s">
        <v>2988</v>
      </c>
      <c r="I1848" s="17" t="s">
        <v>928</v>
      </c>
      <c r="J1848" s="17" t="s">
        <v>17605</v>
      </c>
      <c r="K1848" s="17" t="s">
        <v>17606</v>
      </c>
      <c r="L1848" s="17" t="s">
        <v>17607</v>
      </c>
      <c r="M1848" s="17" t="s">
        <v>17608</v>
      </c>
      <c r="N1848" s="17" t="s">
        <v>5190</v>
      </c>
      <c r="O1848" s="236" t="s">
        <v>5191</v>
      </c>
      <c r="P1848" s="17">
        <v>1</v>
      </c>
      <c r="Q1848" s="17">
        <v>1</v>
      </c>
      <c r="R1848" s="17" t="e">
        <v>#REF!</v>
      </c>
    </row>
    <row r="1849" spans="1:18" x14ac:dyDescent="0.45">
      <c r="A1849" s="258">
        <v>1842</v>
      </c>
      <c r="B1849" s="259" t="s">
        <v>17609</v>
      </c>
      <c r="C1849" s="263" t="s">
        <v>2725</v>
      </c>
      <c r="D1849" s="17" t="s">
        <v>4834</v>
      </c>
      <c r="E1849" s="261" t="s">
        <v>19316</v>
      </c>
      <c r="F1849" s="234" t="s">
        <v>19318</v>
      </c>
      <c r="G1849" s="262">
        <v>5</v>
      </c>
      <c r="H1849" s="17" t="s">
        <v>2988</v>
      </c>
      <c r="I1849" s="17" t="s">
        <v>928</v>
      </c>
      <c r="J1849" s="17" t="s">
        <v>17605</v>
      </c>
      <c r="K1849" s="17" t="s">
        <v>17606</v>
      </c>
      <c r="L1849" s="17" t="s">
        <v>17607</v>
      </c>
      <c r="M1849" s="17" t="s">
        <v>17609</v>
      </c>
      <c r="N1849" s="17" t="s">
        <v>5190</v>
      </c>
      <c r="O1849" s="236" t="s">
        <v>5191</v>
      </c>
      <c r="P1849" s="17">
        <v>1</v>
      </c>
      <c r="Q1849" s="17">
        <v>1</v>
      </c>
      <c r="R1849" s="17" t="e">
        <v>#REF!</v>
      </c>
    </row>
    <row r="1850" spans="1:18" x14ac:dyDescent="0.45">
      <c r="A1850" s="258">
        <v>1843</v>
      </c>
      <c r="B1850" s="259" t="s">
        <v>17610</v>
      </c>
      <c r="C1850" s="263" t="s">
        <v>2726</v>
      </c>
      <c r="D1850" s="17" t="s">
        <v>4835</v>
      </c>
      <c r="E1850" s="261" t="s">
        <v>19315</v>
      </c>
      <c r="F1850" s="234" t="s">
        <v>19320</v>
      </c>
      <c r="G1850" s="262">
        <v>3</v>
      </c>
      <c r="H1850" s="17" t="s">
        <v>2986</v>
      </c>
      <c r="I1850" s="17" t="s">
        <v>928</v>
      </c>
      <c r="J1850" s="17" t="s">
        <v>17605</v>
      </c>
      <c r="K1850" s="17" t="s">
        <v>17610</v>
      </c>
      <c r="L1850" s="17" t="s">
        <v>5190</v>
      </c>
      <c r="M1850" s="17" t="s">
        <v>5190</v>
      </c>
      <c r="N1850" s="17" t="s">
        <v>5190</v>
      </c>
      <c r="O1850" s="236" t="s">
        <v>26520</v>
      </c>
      <c r="P1850" s="17">
        <v>0</v>
      </c>
      <c r="Q1850" s="17">
        <v>0</v>
      </c>
      <c r="R1850" s="17" t="e">
        <v>#REF!</v>
      </c>
    </row>
    <row r="1851" spans="1:18" x14ac:dyDescent="0.45">
      <c r="A1851" s="258">
        <v>1844</v>
      </c>
      <c r="B1851" s="259" t="s">
        <v>17611</v>
      </c>
      <c r="C1851" s="263" t="s">
        <v>2726</v>
      </c>
      <c r="D1851" s="17" t="s">
        <v>4836</v>
      </c>
      <c r="E1851" s="261" t="s">
        <v>19314</v>
      </c>
      <c r="F1851" s="234" t="s">
        <v>19315</v>
      </c>
      <c r="G1851" s="262">
        <v>4</v>
      </c>
      <c r="H1851" s="17" t="s">
        <v>2987</v>
      </c>
      <c r="I1851" s="17" t="s">
        <v>928</v>
      </c>
      <c r="J1851" s="17" t="s">
        <v>17605</v>
      </c>
      <c r="K1851" s="17" t="s">
        <v>17610</v>
      </c>
      <c r="L1851" s="17" t="s">
        <v>17611</v>
      </c>
      <c r="M1851" s="17" t="s">
        <v>5190</v>
      </c>
      <c r="N1851" s="17" t="s">
        <v>5190</v>
      </c>
      <c r="O1851" s="236" t="s">
        <v>26520</v>
      </c>
      <c r="P1851" s="17">
        <v>0</v>
      </c>
      <c r="Q1851" s="17">
        <v>0</v>
      </c>
      <c r="R1851" s="17" t="e">
        <v>#REF!</v>
      </c>
    </row>
    <row r="1852" spans="1:18" x14ac:dyDescent="0.45">
      <c r="A1852" s="258">
        <v>1845</v>
      </c>
      <c r="B1852" s="259" t="s">
        <v>17612</v>
      </c>
      <c r="C1852" s="263" t="s">
        <v>2727</v>
      </c>
      <c r="D1852" s="17" t="s">
        <v>4837</v>
      </c>
      <c r="E1852" s="261" t="s">
        <v>19313</v>
      </c>
      <c r="F1852" s="234" t="s">
        <v>19314</v>
      </c>
      <c r="G1852" s="262">
        <v>5</v>
      </c>
      <c r="H1852" s="17" t="s">
        <v>2988</v>
      </c>
      <c r="I1852" s="17" t="s">
        <v>928</v>
      </c>
      <c r="J1852" s="17" t="s">
        <v>17605</v>
      </c>
      <c r="K1852" s="17" t="s">
        <v>17610</v>
      </c>
      <c r="L1852" s="17" t="s">
        <v>17611</v>
      </c>
      <c r="M1852" s="17" t="s">
        <v>17612</v>
      </c>
      <c r="N1852" s="17" t="s">
        <v>5191</v>
      </c>
      <c r="O1852" s="236" t="s">
        <v>5191</v>
      </c>
      <c r="P1852" s="17">
        <v>1</v>
      </c>
      <c r="Q1852" s="17">
        <v>1</v>
      </c>
      <c r="R1852" s="17" t="e">
        <v>#REF!</v>
      </c>
    </row>
    <row r="1853" spans="1:18" x14ac:dyDescent="0.45">
      <c r="A1853" s="258">
        <v>1846</v>
      </c>
      <c r="B1853" s="259" t="s">
        <v>17613</v>
      </c>
      <c r="C1853" s="263" t="s">
        <v>2728</v>
      </c>
      <c r="D1853" s="17" t="s">
        <v>4838</v>
      </c>
      <c r="E1853" s="261" t="s">
        <v>19312</v>
      </c>
      <c r="F1853" s="234" t="s">
        <v>19320</v>
      </c>
      <c r="G1853" s="262">
        <v>3</v>
      </c>
      <c r="H1853" s="17" t="s">
        <v>2986</v>
      </c>
      <c r="I1853" s="17" t="s">
        <v>928</v>
      </c>
      <c r="J1853" s="17" t="s">
        <v>17605</v>
      </c>
      <c r="K1853" s="17" t="s">
        <v>17613</v>
      </c>
      <c r="L1853" s="17" t="s">
        <v>5190</v>
      </c>
      <c r="M1853" s="17" t="s">
        <v>5190</v>
      </c>
      <c r="N1853" s="17" t="s">
        <v>5190</v>
      </c>
      <c r="O1853" s="236" t="s">
        <v>26520</v>
      </c>
      <c r="P1853" s="17">
        <v>0</v>
      </c>
      <c r="Q1853" s="17">
        <v>0</v>
      </c>
      <c r="R1853" s="17" t="e">
        <v>#REF!</v>
      </c>
    </row>
    <row r="1854" spans="1:18" x14ac:dyDescent="0.45">
      <c r="A1854" s="258">
        <v>1847</v>
      </c>
      <c r="B1854" s="259" t="s">
        <v>17614</v>
      </c>
      <c r="C1854" s="263" t="s">
        <v>2729</v>
      </c>
      <c r="D1854" s="17" t="s">
        <v>4839</v>
      </c>
      <c r="E1854" s="261" t="s">
        <v>19311</v>
      </c>
      <c r="F1854" s="234" t="s">
        <v>19312</v>
      </c>
      <c r="G1854" s="262">
        <v>4</v>
      </c>
      <c r="H1854" s="17" t="s">
        <v>2987</v>
      </c>
      <c r="I1854" s="17" t="s">
        <v>928</v>
      </c>
      <c r="J1854" s="17" t="s">
        <v>17605</v>
      </c>
      <c r="K1854" s="17" t="s">
        <v>17613</v>
      </c>
      <c r="L1854" s="17" t="s">
        <v>17614</v>
      </c>
      <c r="M1854" s="17" t="s">
        <v>5190</v>
      </c>
      <c r="N1854" s="17" t="s">
        <v>5190</v>
      </c>
      <c r="O1854" s="236" t="s">
        <v>26520</v>
      </c>
      <c r="P1854" s="17">
        <v>0</v>
      </c>
      <c r="Q1854" s="17">
        <v>0</v>
      </c>
      <c r="R1854" s="17" t="e">
        <v>#REF!</v>
      </c>
    </row>
    <row r="1855" spans="1:18" x14ac:dyDescent="0.45">
      <c r="A1855" s="258">
        <v>1848</v>
      </c>
      <c r="B1855" s="259" t="s">
        <v>17615</v>
      </c>
      <c r="C1855" s="263" t="s">
        <v>2730</v>
      </c>
      <c r="D1855" s="17" t="s">
        <v>4840</v>
      </c>
      <c r="E1855" s="261" t="s">
        <v>19310</v>
      </c>
      <c r="F1855" s="234" t="s">
        <v>19311</v>
      </c>
      <c r="G1855" s="262">
        <v>5</v>
      </c>
      <c r="H1855" s="17" t="s">
        <v>2988</v>
      </c>
      <c r="I1855" s="17" t="s">
        <v>928</v>
      </c>
      <c r="J1855" s="17" t="s">
        <v>17605</v>
      </c>
      <c r="K1855" s="17" t="s">
        <v>17613</v>
      </c>
      <c r="L1855" s="17" t="s">
        <v>17614</v>
      </c>
      <c r="M1855" s="17" t="s">
        <v>17615</v>
      </c>
      <c r="N1855" s="17" t="s">
        <v>5191</v>
      </c>
      <c r="O1855" s="236" t="s">
        <v>5191</v>
      </c>
      <c r="P1855" s="17">
        <v>1</v>
      </c>
      <c r="Q1855" s="17">
        <v>1</v>
      </c>
      <c r="R1855" s="17" t="e">
        <v>#REF!</v>
      </c>
    </row>
    <row r="1856" spans="1:18" x14ac:dyDescent="0.45">
      <c r="A1856" s="258">
        <v>1849</v>
      </c>
      <c r="B1856" s="259" t="s">
        <v>17616</v>
      </c>
      <c r="C1856" s="263" t="s">
        <v>2731</v>
      </c>
      <c r="D1856" s="17" t="s">
        <v>4841</v>
      </c>
      <c r="E1856" s="261" t="s">
        <v>19309</v>
      </c>
      <c r="F1856" s="234" t="s">
        <v>19312</v>
      </c>
      <c r="G1856" s="262">
        <v>4</v>
      </c>
      <c r="H1856" s="17" t="s">
        <v>2987</v>
      </c>
      <c r="I1856" s="17" t="s">
        <v>928</v>
      </c>
      <c r="J1856" s="17" t="s">
        <v>17605</v>
      </c>
      <c r="K1856" s="17" t="s">
        <v>17613</v>
      </c>
      <c r="L1856" s="17" t="s">
        <v>17616</v>
      </c>
      <c r="M1856" s="17" t="s">
        <v>5190</v>
      </c>
      <c r="N1856" s="17" t="s">
        <v>5190</v>
      </c>
      <c r="O1856" s="236" t="s">
        <v>26520</v>
      </c>
      <c r="P1856" s="17">
        <v>0</v>
      </c>
      <c r="Q1856" s="17">
        <v>0</v>
      </c>
      <c r="R1856" s="17" t="e">
        <v>#REF!</v>
      </c>
    </row>
    <row r="1857" spans="1:18" x14ac:dyDescent="0.45">
      <c r="A1857" s="258">
        <v>1850</v>
      </c>
      <c r="B1857" s="259" t="s">
        <v>17617</v>
      </c>
      <c r="C1857" s="263" t="s">
        <v>2731</v>
      </c>
      <c r="D1857" s="17" t="s">
        <v>4842</v>
      </c>
      <c r="E1857" s="261" t="s">
        <v>19308</v>
      </c>
      <c r="F1857" s="234" t="s">
        <v>19309</v>
      </c>
      <c r="G1857" s="262">
        <v>5</v>
      </c>
      <c r="H1857" s="17" t="s">
        <v>2988</v>
      </c>
      <c r="I1857" s="17" t="s">
        <v>928</v>
      </c>
      <c r="J1857" s="17" t="s">
        <v>17605</v>
      </c>
      <c r="K1857" s="17" t="s">
        <v>17613</v>
      </c>
      <c r="L1857" s="17" t="s">
        <v>17616</v>
      </c>
      <c r="M1857" s="17" t="s">
        <v>17617</v>
      </c>
      <c r="N1857" s="17" t="s">
        <v>5191</v>
      </c>
      <c r="O1857" s="236" t="s">
        <v>5191</v>
      </c>
      <c r="P1857" s="17">
        <v>1</v>
      </c>
      <c r="Q1857" s="17">
        <v>1</v>
      </c>
      <c r="R1857" s="17" t="e">
        <v>#REF!</v>
      </c>
    </row>
    <row r="1858" spans="1:18" x14ac:dyDescent="0.45">
      <c r="A1858" s="258">
        <v>1851</v>
      </c>
      <c r="B1858" s="259" t="s">
        <v>17618</v>
      </c>
      <c r="C1858" s="263" t="s">
        <v>2732</v>
      </c>
      <c r="D1858" s="17" t="s">
        <v>4843</v>
      </c>
      <c r="E1858" s="261" t="s">
        <v>19307</v>
      </c>
      <c r="F1858" s="234" t="s">
        <v>19312</v>
      </c>
      <c r="G1858" s="262">
        <v>4</v>
      </c>
      <c r="H1858" s="17" t="s">
        <v>2987</v>
      </c>
      <c r="I1858" s="17" t="s">
        <v>928</v>
      </c>
      <c r="J1858" s="17" t="s">
        <v>17605</v>
      </c>
      <c r="K1858" s="17" t="s">
        <v>17613</v>
      </c>
      <c r="L1858" s="17" t="s">
        <v>17618</v>
      </c>
      <c r="M1858" s="17" t="s">
        <v>5190</v>
      </c>
      <c r="N1858" s="17" t="s">
        <v>5190</v>
      </c>
      <c r="O1858" s="236" t="s">
        <v>26520</v>
      </c>
      <c r="P1858" s="17">
        <v>0</v>
      </c>
      <c r="Q1858" s="17">
        <v>0</v>
      </c>
      <c r="R1858" s="17" t="e">
        <v>#REF!</v>
      </c>
    </row>
    <row r="1859" spans="1:18" x14ac:dyDescent="0.45">
      <c r="A1859" s="258">
        <v>1852</v>
      </c>
      <c r="B1859" s="259" t="s">
        <v>17619</v>
      </c>
      <c r="C1859" s="263" t="s">
        <v>2733</v>
      </c>
      <c r="D1859" s="17" t="s">
        <v>4844</v>
      </c>
      <c r="E1859" s="261" t="s">
        <v>19306</v>
      </c>
      <c r="F1859" s="234" t="s">
        <v>19307</v>
      </c>
      <c r="G1859" s="262">
        <v>5</v>
      </c>
      <c r="H1859" s="17" t="s">
        <v>2988</v>
      </c>
      <c r="I1859" s="17" t="s">
        <v>928</v>
      </c>
      <c r="J1859" s="17" t="s">
        <v>17605</v>
      </c>
      <c r="K1859" s="17" t="s">
        <v>17613</v>
      </c>
      <c r="L1859" s="17" t="s">
        <v>17618</v>
      </c>
      <c r="M1859" s="17" t="s">
        <v>17619</v>
      </c>
      <c r="N1859" s="17" t="s">
        <v>5191</v>
      </c>
      <c r="O1859" s="236" t="s">
        <v>5191</v>
      </c>
      <c r="P1859" s="17">
        <v>1</v>
      </c>
      <c r="Q1859" s="17">
        <v>1</v>
      </c>
      <c r="R1859" s="17" t="e">
        <v>#REF!</v>
      </c>
    </row>
    <row r="1860" spans="1:18" x14ac:dyDescent="0.45">
      <c r="A1860" s="258">
        <v>1853</v>
      </c>
      <c r="B1860" s="259" t="s">
        <v>17620</v>
      </c>
      <c r="C1860" s="263" t="s">
        <v>2734</v>
      </c>
      <c r="D1860" s="17" t="s">
        <v>4845</v>
      </c>
      <c r="E1860" s="261" t="s">
        <v>19305</v>
      </c>
      <c r="F1860" s="234" t="s">
        <v>19312</v>
      </c>
      <c r="G1860" s="262">
        <v>4</v>
      </c>
      <c r="H1860" s="17" t="s">
        <v>2987</v>
      </c>
      <c r="I1860" s="17" t="s">
        <v>928</v>
      </c>
      <c r="J1860" s="17" t="s">
        <v>17605</v>
      </c>
      <c r="K1860" s="17" t="s">
        <v>17613</v>
      </c>
      <c r="L1860" s="17" t="s">
        <v>17620</v>
      </c>
      <c r="M1860" s="17" t="s">
        <v>5190</v>
      </c>
      <c r="N1860" s="17" t="s">
        <v>5190</v>
      </c>
      <c r="O1860" s="236" t="s">
        <v>26520</v>
      </c>
      <c r="P1860" s="17">
        <v>0</v>
      </c>
      <c r="Q1860" s="17">
        <v>0</v>
      </c>
      <c r="R1860" s="17" t="e">
        <v>#REF!</v>
      </c>
    </row>
    <row r="1861" spans="1:18" x14ac:dyDescent="0.45">
      <c r="A1861" s="258">
        <v>1854</v>
      </c>
      <c r="B1861" s="259" t="s">
        <v>17621</v>
      </c>
      <c r="C1861" s="263" t="s">
        <v>2735</v>
      </c>
      <c r="D1861" s="17" t="s">
        <v>4846</v>
      </c>
      <c r="E1861" s="261" t="s">
        <v>19304</v>
      </c>
      <c r="F1861" s="234" t="s">
        <v>19305</v>
      </c>
      <c r="G1861" s="262">
        <v>5</v>
      </c>
      <c r="H1861" s="17" t="s">
        <v>2988</v>
      </c>
      <c r="I1861" s="17" t="s">
        <v>928</v>
      </c>
      <c r="J1861" s="17" t="s">
        <v>17605</v>
      </c>
      <c r="K1861" s="17" t="s">
        <v>17613</v>
      </c>
      <c r="L1861" s="17" t="s">
        <v>17620</v>
      </c>
      <c r="M1861" s="17" t="s">
        <v>17621</v>
      </c>
      <c r="N1861" s="17" t="s">
        <v>5191</v>
      </c>
      <c r="O1861" s="236" t="s">
        <v>5191</v>
      </c>
      <c r="P1861" s="17">
        <v>1</v>
      </c>
      <c r="Q1861" s="17">
        <v>1</v>
      </c>
      <c r="R1861" s="17" t="e">
        <v>#REF!</v>
      </c>
    </row>
    <row r="1862" spans="1:18" x14ac:dyDescent="0.45">
      <c r="A1862" s="258">
        <v>1855</v>
      </c>
      <c r="B1862" s="259" t="s">
        <v>17622</v>
      </c>
      <c r="C1862" s="263" t="s">
        <v>2736</v>
      </c>
      <c r="D1862" s="17" t="s">
        <v>4847</v>
      </c>
      <c r="E1862" s="261" t="s">
        <v>19303</v>
      </c>
      <c r="F1862" s="234" t="s">
        <v>19312</v>
      </c>
      <c r="G1862" s="262">
        <v>4</v>
      </c>
      <c r="H1862" s="17" t="s">
        <v>2987</v>
      </c>
      <c r="I1862" s="17" t="s">
        <v>928</v>
      </c>
      <c r="J1862" s="17" t="s">
        <v>17605</v>
      </c>
      <c r="K1862" s="17" t="s">
        <v>17613</v>
      </c>
      <c r="L1862" s="17" t="s">
        <v>17622</v>
      </c>
      <c r="M1862" s="17" t="s">
        <v>5190</v>
      </c>
      <c r="N1862" s="17" t="s">
        <v>5190</v>
      </c>
      <c r="O1862" s="236" t="s">
        <v>26520</v>
      </c>
      <c r="P1862" s="17">
        <v>0</v>
      </c>
      <c r="Q1862" s="17">
        <v>0</v>
      </c>
      <c r="R1862" s="17" t="e">
        <v>#REF!</v>
      </c>
    </row>
    <row r="1863" spans="1:18" x14ac:dyDescent="0.45">
      <c r="A1863" s="258">
        <v>1856</v>
      </c>
      <c r="B1863" s="259" t="s">
        <v>17623</v>
      </c>
      <c r="C1863" s="263" t="s">
        <v>2737</v>
      </c>
      <c r="D1863" s="17" t="s">
        <v>4848</v>
      </c>
      <c r="E1863" s="261" t="s">
        <v>19302</v>
      </c>
      <c r="F1863" s="234" t="s">
        <v>19303</v>
      </c>
      <c r="G1863" s="262">
        <v>5</v>
      </c>
      <c r="H1863" s="17" t="s">
        <v>2988</v>
      </c>
      <c r="I1863" s="17" t="s">
        <v>928</v>
      </c>
      <c r="J1863" s="17" t="s">
        <v>17605</v>
      </c>
      <c r="K1863" s="17" t="s">
        <v>17613</v>
      </c>
      <c r="L1863" s="17" t="s">
        <v>17622</v>
      </c>
      <c r="M1863" s="17" t="s">
        <v>17623</v>
      </c>
      <c r="N1863" s="17" t="s">
        <v>5190</v>
      </c>
      <c r="O1863" s="236" t="s">
        <v>5191</v>
      </c>
      <c r="P1863" s="17">
        <v>1</v>
      </c>
      <c r="Q1863" s="17">
        <v>1</v>
      </c>
      <c r="R1863" s="17" t="e">
        <v>#REF!</v>
      </c>
    </row>
    <row r="1864" spans="1:18" x14ac:dyDescent="0.45">
      <c r="A1864" s="258">
        <v>1857</v>
      </c>
      <c r="B1864" s="259" t="s">
        <v>17624</v>
      </c>
      <c r="C1864" s="263" t="s">
        <v>2738</v>
      </c>
      <c r="D1864" s="17" t="s">
        <v>4849</v>
      </c>
      <c r="E1864" s="261" t="s">
        <v>19301</v>
      </c>
      <c r="F1864" s="234" t="s">
        <v>19303</v>
      </c>
      <c r="G1864" s="262">
        <v>5</v>
      </c>
      <c r="H1864" s="17" t="s">
        <v>2988</v>
      </c>
      <c r="I1864" s="17" t="s">
        <v>928</v>
      </c>
      <c r="J1864" s="17" t="s">
        <v>17605</v>
      </c>
      <c r="K1864" s="17" t="s">
        <v>17613</v>
      </c>
      <c r="L1864" s="17" t="s">
        <v>17622</v>
      </c>
      <c r="M1864" s="17" t="s">
        <v>17624</v>
      </c>
      <c r="N1864" s="17" t="s">
        <v>5190</v>
      </c>
      <c r="O1864" s="236" t="s">
        <v>5191</v>
      </c>
      <c r="P1864" s="17">
        <v>1</v>
      </c>
      <c r="Q1864" s="17">
        <v>1</v>
      </c>
      <c r="R1864" s="17" t="e">
        <v>#REF!</v>
      </c>
    </row>
    <row r="1865" spans="1:18" x14ac:dyDescent="0.45">
      <c r="A1865" s="258">
        <v>1858</v>
      </c>
      <c r="B1865" s="259" t="s">
        <v>17625</v>
      </c>
      <c r="C1865" s="263" t="s">
        <v>2739</v>
      </c>
      <c r="D1865" s="17" t="s">
        <v>4850</v>
      </c>
      <c r="E1865" s="261" t="s">
        <v>19300</v>
      </c>
      <c r="F1865" s="234" t="s">
        <v>19320</v>
      </c>
      <c r="G1865" s="262">
        <v>3</v>
      </c>
      <c r="H1865" s="17" t="s">
        <v>2986</v>
      </c>
      <c r="I1865" s="17" t="s">
        <v>928</v>
      </c>
      <c r="J1865" s="17" t="s">
        <v>17605</v>
      </c>
      <c r="K1865" s="17" t="s">
        <v>17625</v>
      </c>
      <c r="L1865" s="17" t="s">
        <v>5190</v>
      </c>
      <c r="M1865" s="17" t="s">
        <v>5190</v>
      </c>
      <c r="N1865" s="17" t="s">
        <v>5190</v>
      </c>
      <c r="O1865" s="236" t="s">
        <v>26520</v>
      </c>
      <c r="P1865" s="17">
        <v>0</v>
      </c>
      <c r="Q1865" s="17">
        <v>0</v>
      </c>
      <c r="R1865" s="17" t="e">
        <v>#REF!</v>
      </c>
    </row>
    <row r="1866" spans="1:18" x14ac:dyDescent="0.45">
      <c r="A1866" s="258">
        <v>1859</v>
      </c>
      <c r="B1866" s="259" t="s">
        <v>17626</v>
      </c>
      <c r="C1866" s="263" t="s">
        <v>2740</v>
      </c>
      <c r="D1866" s="17" t="s">
        <v>4851</v>
      </c>
      <c r="E1866" s="261" t="s">
        <v>19299</v>
      </c>
      <c r="F1866" s="234" t="s">
        <v>19300</v>
      </c>
      <c r="G1866" s="262">
        <v>4</v>
      </c>
      <c r="H1866" s="17" t="s">
        <v>2987</v>
      </c>
      <c r="I1866" s="17" t="s">
        <v>928</v>
      </c>
      <c r="J1866" s="17" t="s">
        <v>17605</v>
      </c>
      <c r="K1866" s="17" t="s">
        <v>17625</v>
      </c>
      <c r="L1866" s="17" t="s">
        <v>17626</v>
      </c>
      <c r="M1866" s="17" t="s">
        <v>5190</v>
      </c>
      <c r="N1866" s="17" t="s">
        <v>5190</v>
      </c>
      <c r="O1866" s="236" t="s">
        <v>26520</v>
      </c>
      <c r="P1866" s="17">
        <v>0</v>
      </c>
      <c r="Q1866" s="17">
        <v>0</v>
      </c>
      <c r="R1866" s="17" t="e">
        <v>#REF!</v>
      </c>
    </row>
    <row r="1867" spans="1:18" x14ac:dyDescent="0.45">
      <c r="A1867" s="258">
        <v>1860</v>
      </c>
      <c r="B1867" s="259" t="s">
        <v>17627</v>
      </c>
      <c r="C1867" s="263" t="s">
        <v>2741</v>
      </c>
      <c r="D1867" s="17" t="s">
        <v>4852</v>
      </c>
      <c r="E1867" s="261" t="s">
        <v>19298</v>
      </c>
      <c r="F1867" s="234" t="s">
        <v>19299</v>
      </c>
      <c r="G1867" s="262">
        <v>5</v>
      </c>
      <c r="H1867" s="17" t="s">
        <v>2988</v>
      </c>
      <c r="I1867" s="17" t="s">
        <v>928</v>
      </c>
      <c r="J1867" s="17" t="s">
        <v>17605</v>
      </c>
      <c r="K1867" s="17" t="s">
        <v>17625</v>
      </c>
      <c r="L1867" s="17" t="s">
        <v>17626</v>
      </c>
      <c r="M1867" s="17" t="s">
        <v>17627</v>
      </c>
      <c r="N1867" s="17" t="s">
        <v>5191</v>
      </c>
      <c r="O1867" s="236" t="s">
        <v>5191</v>
      </c>
      <c r="P1867" s="17">
        <v>3</v>
      </c>
      <c r="Q1867" s="17">
        <v>3</v>
      </c>
      <c r="R1867" s="17" t="e">
        <v>#REF!</v>
      </c>
    </row>
    <row r="1868" spans="1:18" x14ac:dyDescent="0.45">
      <c r="A1868" s="258">
        <v>1861</v>
      </c>
      <c r="B1868" s="259" t="s">
        <v>17628</v>
      </c>
      <c r="C1868" s="263" t="s">
        <v>2742</v>
      </c>
      <c r="D1868" s="17" t="s">
        <v>4853</v>
      </c>
      <c r="E1868" s="261" t="s">
        <v>19297</v>
      </c>
      <c r="F1868" s="234" t="s">
        <v>19300</v>
      </c>
      <c r="G1868" s="262">
        <v>4</v>
      </c>
      <c r="H1868" s="17" t="s">
        <v>2987</v>
      </c>
      <c r="I1868" s="17" t="s">
        <v>928</v>
      </c>
      <c r="J1868" s="17" t="s">
        <v>17605</v>
      </c>
      <c r="K1868" s="17" t="s">
        <v>17625</v>
      </c>
      <c r="L1868" s="17" t="s">
        <v>17628</v>
      </c>
      <c r="M1868" s="17" t="s">
        <v>5190</v>
      </c>
      <c r="N1868" s="17" t="s">
        <v>5190</v>
      </c>
      <c r="O1868" s="236" t="s">
        <v>26520</v>
      </c>
      <c r="P1868" s="17">
        <v>0</v>
      </c>
      <c r="Q1868" s="17">
        <v>0</v>
      </c>
      <c r="R1868" s="17" t="e">
        <v>#REF!</v>
      </c>
    </row>
    <row r="1869" spans="1:18" x14ac:dyDescent="0.45">
      <c r="A1869" s="258">
        <v>1862</v>
      </c>
      <c r="B1869" s="259" t="s">
        <v>17629</v>
      </c>
      <c r="C1869" s="263" t="s">
        <v>2743</v>
      </c>
      <c r="D1869" s="17" t="s">
        <v>4854</v>
      </c>
      <c r="E1869" s="261" t="s">
        <v>19296</v>
      </c>
      <c r="F1869" s="234" t="s">
        <v>19297</v>
      </c>
      <c r="G1869" s="262">
        <v>5</v>
      </c>
      <c r="H1869" s="17" t="s">
        <v>2988</v>
      </c>
      <c r="I1869" s="17" t="s">
        <v>928</v>
      </c>
      <c r="J1869" s="17" t="s">
        <v>17605</v>
      </c>
      <c r="K1869" s="17" t="s">
        <v>17625</v>
      </c>
      <c r="L1869" s="17" t="s">
        <v>17628</v>
      </c>
      <c r="M1869" s="17" t="s">
        <v>17629</v>
      </c>
      <c r="N1869" s="17" t="s">
        <v>5191</v>
      </c>
      <c r="O1869" s="236" t="s">
        <v>5191</v>
      </c>
      <c r="P1869" s="17">
        <v>2</v>
      </c>
      <c r="Q1869" s="17">
        <v>2</v>
      </c>
      <c r="R1869" s="17" t="e">
        <v>#REF!</v>
      </c>
    </row>
    <row r="1870" spans="1:18" x14ac:dyDescent="0.45">
      <c r="A1870" s="258">
        <v>1863</v>
      </c>
      <c r="B1870" s="259" t="s">
        <v>17630</v>
      </c>
      <c r="C1870" s="263" t="s">
        <v>2744</v>
      </c>
      <c r="D1870" s="17" t="s">
        <v>4855</v>
      </c>
      <c r="E1870" s="261" t="s">
        <v>19295</v>
      </c>
      <c r="F1870" s="234" t="s">
        <v>19300</v>
      </c>
      <c r="G1870" s="262">
        <v>4</v>
      </c>
      <c r="H1870" s="17" t="s">
        <v>2987</v>
      </c>
      <c r="I1870" s="17" t="s">
        <v>928</v>
      </c>
      <c r="J1870" s="17" t="s">
        <v>17605</v>
      </c>
      <c r="K1870" s="17" t="s">
        <v>17625</v>
      </c>
      <c r="L1870" s="17" t="s">
        <v>17630</v>
      </c>
      <c r="M1870" s="17" t="s">
        <v>5190</v>
      </c>
      <c r="N1870" s="17" t="s">
        <v>5190</v>
      </c>
      <c r="O1870" s="236" t="s">
        <v>26520</v>
      </c>
      <c r="P1870" s="17">
        <v>0</v>
      </c>
      <c r="Q1870" s="17">
        <v>0</v>
      </c>
      <c r="R1870" s="17" t="e">
        <v>#REF!</v>
      </c>
    </row>
    <row r="1871" spans="1:18" x14ac:dyDescent="0.45">
      <c r="A1871" s="258">
        <v>1864</v>
      </c>
      <c r="B1871" s="259" t="s">
        <v>17631</v>
      </c>
      <c r="C1871" s="263" t="s">
        <v>2745</v>
      </c>
      <c r="D1871" s="17" t="s">
        <v>4856</v>
      </c>
      <c r="E1871" s="261" t="s">
        <v>19294</v>
      </c>
      <c r="F1871" s="234" t="s">
        <v>19295</v>
      </c>
      <c r="G1871" s="262">
        <v>5</v>
      </c>
      <c r="H1871" s="17" t="s">
        <v>2988</v>
      </c>
      <c r="I1871" s="17" t="s">
        <v>928</v>
      </c>
      <c r="J1871" s="17" t="s">
        <v>17605</v>
      </c>
      <c r="K1871" s="17" t="s">
        <v>17625</v>
      </c>
      <c r="L1871" s="17" t="s">
        <v>17630</v>
      </c>
      <c r="M1871" s="17" t="s">
        <v>17631</v>
      </c>
      <c r="N1871" s="17" t="s">
        <v>5190</v>
      </c>
      <c r="O1871" s="236" t="s">
        <v>5191</v>
      </c>
      <c r="P1871" s="17">
        <v>1</v>
      </c>
      <c r="Q1871" s="17">
        <v>1</v>
      </c>
      <c r="R1871" s="17" t="e">
        <v>#REF!</v>
      </c>
    </row>
    <row r="1872" spans="1:18" x14ac:dyDescent="0.45">
      <c r="A1872" s="258">
        <v>1865</v>
      </c>
      <c r="B1872" s="259" t="s">
        <v>17632</v>
      </c>
      <c r="C1872" s="263" t="s">
        <v>2746</v>
      </c>
      <c r="D1872" s="17" t="s">
        <v>4857</v>
      </c>
      <c r="E1872" s="261" t="s">
        <v>19293</v>
      </c>
      <c r="F1872" s="234" t="s">
        <v>19295</v>
      </c>
      <c r="G1872" s="262">
        <v>5</v>
      </c>
      <c r="H1872" s="17" t="s">
        <v>2988</v>
      </c>
      <c r="I1872" s="17" t="s">
        <v>928</v>
      </c>
      <c r="J1872" s="17" t="s">
        <v>17605</v>
      </c>
      <c r="K1872" s="17" t="s">
        <v>17625</v>
      </c>
      <c r="L1872" s="17" t="s">
        <v>17630</v>
      </c>
      <c r="M1872" s="17" t="s">
        <v>17632</v>
      </c>
      <c r="N1872" s="17" t="s">
        <v>5190</v>
      </c>
      <c r="O1872" s="236" t="s">
        <v>5191</v>
      </c>
      <c r="P1872" s="17">
        <v>1</v>
      </c>
      <c r="Q1872" s="17">
        <v>1</v>
      </c>
      <c r="R1872" s="17" t="e">
        <v>#REF!</v>
      </c>
    </row>
    <row r="1873" spans="1:18" x14ac:dyDescent="0.45">
      <c r="A1873" s="258">
        <v>1866</v>
      </c>
      <c r="B1873" s="259" t="s">
        <v>17633</v>
      </c>
      <c r="C1873" s="263" t="s">
        <v>2747</v>
      </c>
      <c r="D1873" s="17" t="s">
        <v>4858</v>
      </c>
      <c r="E1873" s="261" t="s">
        <v>19292</v>
      </c>
      <c r="F1873" s="234" t="s">
        <v>19295</v>
      </c>
      <c r="G1873" s="262">
        <v>5</v>
      </c>
      <c r="H1873" s="17" t="s">
        <v>2988</v>
      </c>
      <c r="I1873" s="17" t="s">
        <v>928</v>
      </c>
      <c r="J1873" s="17" t="s">
        <v>17605</v>
      </c>
      <c r="K1873" s="17" t="s">
        <v>17625</v>
      </c>
      <c r="L1873" s="17" t="s">
        <v>17630</v>
      </c>
      <c r="M1873" s="17" t="s">
        <v>17633</v>
      </c>
      <c r="N1873" s="17" t="s">
        <v>5190</v>
      </c>
      <c r="O1873" s="236" t="s">
        <v>5191</v>
      </c>
      <c r="P1873" s="17">
        <v>1</v>
      </c>
      <c r="Q1873" s="17">
        <v>1</v>
      </c>
      <c r="R1873" s="17" t="e">
        <v>#REF!</v>
      </c>
    </row>
    <row r="1874" spans="1:18" x14ac:dyDescent="0.45">
      <c r="A1874" s="258">
        <v>1867</v>
      </c>
      <c r="B1874" s="259" t="s">
        <v>17634</v>
      </c>
      <c r="C1874" s="263" t="s">
        <v>2748</v>
      </c>
      <c r="D1874" s="17" t="s">
        <v>4859</v>
      </c>
      <c r="E1874" s="261" t="s">
        <v>19291</v>
      </c>
      <c r="F1874" s="234" t="s">
        <v>19295</v>
      </c>
      <c r="G1874" s="262">
        <v>5</v>
      </c>
      <c r="H1874" s="17" t="s">
        <v>2988</v>
      </c>
      <c r="I1874" s="17" t="s">
        <v>928</v>
      </c>
      <c r="J1874" s="17" t="s">
        <v>17605</v>
      </c>
      <c r="K1874" s="17" t="s">
        <v>17625</v>
      </c>
      <c r="L1874" s="17" t="s">
        <v>17630</v>
      </c>
      <c r="M1874" s="17" t="s">
        <v>17634</v>
      </c>
      <c r="N1874" s="17" t="s">
        <v>5190</v>
      </c>
      <c r="O1874" s="236" t="s">
        <v>5191</v>
      </c>
      <c r="P1874" s="17">
        <v>2</v>
      </c>
      <c r="Q1874" s="17">
        <v>2</v>
      </c>
      <c r="R1874" s="17" t="e">
        <v>#REF!</v>
      </c>
    </row>
    <row r="1875" spans="1:18" x14ac:dyDescent="0.45">
      <c r="A1875" s="258">
        <v>1868</v>
      </c>
      <c r="B1875" s="259" t="s">
        <v>17635</v>
      </c>
      <c r="C1875" s="263" t="s">
        <v>2749</v>
      </c>
      <c r="D1875" s="17" t="s">
        <v>4860</v>
      </c>
      <c r="E1875" s="261" t="s">
        <v>19290</v>
      </c>
      <c r="F1875" s="234" t="s">
        <v>19320</v>
      </c>
      <c r="G1875" s="262">
        <v>3</v>
      </c>
      <c r="H1875" s="17" t="s">
        <v>2986</v>
      </c>
      <c r="I1875" s="17" t="s">
        <v>928</v>
      </c>
      <c r="J1875" s="17" t="s">
        <v>17605</v>
      </c>
      <c r="K1875" s="17" t="s">
        <v>17635</v>
      </c>
      <c r="L1875" s="17" t="s">
        <v>5190</v>
      </c>
      <c r="M1875" s="17" t="s">
        <v>5190</v>
      </c>
      <c r="N1875" s="17" t="s">
        <v>5190</v>
      </c>
      <c r="O1875" s="236" t="s">
        <v>26520</v>
      </c>
      <c r="P1875" s="17">
        <v>0</v>
      </c>
      <c r="Q1875" s="17">
        <v>0</v>
      </c>
      <c r="R1875" s="17" t="e">
        <v>#REF!</v>
      </c>
    </row>
    <row r="1876" spans="1:18" x14ac:dyDescent="0.45">
      <c r="A1876" s="258">
        <v>1869</v>
      </c>
      <c r="B1876" s="259" t="s">
        <v>17636</v>
      </c>
      <c r="C1876" s="263" t="s">
        <v>2749</v>
      </c>
      <c r="D1876" s="17" t="s">
        <v>4861</v>
      </c>
      <c r="E1876" s="261" t="s">
        <v>19289</v>
      </c>
      <c r="F1876" s="234" t="s">
        <v>19290</v>
      </c>
      <c r="G1876" s="262">
        <v>4</v>
      </c>
      <c r="H1876" s="17" t="s">
        <v>2987</v>
      </c>
      <c r="I1876" s="17" t="s">
        <v>928</v>
      </c>
      <c r="J1876" s="17" t="s">
        <v>17605</v>
      </c>
      <c r="K1876" s="17" t="s">
        <v>17635</v>
      </c>
      <c r="L1876" s="17" t="s">
        <v>17636</v>
      </c>
      <c r="M1876" s="17" t="s">
        <v>5190</v>
      </c>
      <c r="N1876" s="17" t="s">
        <v>5190</v>
      </c>
      <c r="O1876" s="236" t="s">
        <v>26520</v>
      </c>
      <c r="P1876" s="17">
        <v>0</v>
      </c>
      <c r="Q1876" s="17">
        <v>0</v>
      </c>
      <c r="R1876" s="17" t="e">
        <v>#REF!</v>
      </c>
    </row>
    <row r="1877" spans="1:18" x14ac:dyDescent="0.45">
      <c r="A1877" s="258">
        <v>1870</v>
      </c>
      <c r="B1877" s="259" t="s">
        <v>17637</v>
      </c>
      <c r="C1877" s="263" t="s">
        <v>2750</v>
      </c>
      <c r="D1877" s="17" t="s">
        <v>4862</v>
      </c>
      <c r="E1877" s="261" t="s">
        <v>19288</v>
      </c>
      <c r="F1877" s="234" t="s">
        <v>19289</v>
      </c>
      <c r="G1877" s="262">
        <v>5</v>
      </c>
      <c r="H1877" s="17" t="s">
        <v>2988</v>
      </c>
      <c r="I1877" s="17" t="s">
        <v>928</v>
      </c>
      <c r="J1877" s="17" t="s">
        <v>17605</v>
      </c>
      <c r="K1877" s="17" t="s">
        <v>17635</v>
      </c>
      <c r="L1877" s="17" t="s">
        <v>17636</v>
      </c>
      <c r="M1877" s="17" t="s">
        <v>17637</v>
      </c>
      <c r="N1877" s="17" t="s">
        <v>5190</v>
      </c>
      <c r="O1877" s="236" t="s">
        <v>5191</v>
      </c>
      <c r="P1877" s="17">
        <v>1</v>
      </c>
      <c r="Q1877" s="17">
        <v>1</v>
      </c>
      <c r="R1877" s="17" t="e">
        <v>#REF!</v>
      </c>
    </row>
    <row r="1878" spans="1:18" x14ac:dyDescent="0.45">
      <c r="A1878" s="258">
        <v>1871</v>
      </c>
      <c r="B1878" s="259" t="s">
        <v>17638</v>
      </c>
      <c r="C1878" s="263" t="s">
        <v>2751</v>
      </c>
      <c r="D1878" s="17" t="s">
        <v>4863</v>
      </c>
      <c r="E1878" s="261" t="s">
        <v>19287</v>
      </c>
      <c r="F1878" s="234" t="s">
        <v>19289</v>
      </c>
      <c r="G1878" s="262">
        <v>5</v>
      </c>
      <c r="H1878" s="17" t="s">
        <v>2988</v>
      </c>
      <c r="I1878" s="17" t="s">
        <v>928</v>
      </c>
      <c r="J1878" s="17" t="s">
        <v>17605</v>
      </c>
      <c r="K1878" s="17" t="s">
        <v>17635</v>
      </c>
      <c r="L1878" s="17" t="s">
        <v>17636</v>
      </c>
      <c r="M1878" s="17" t="s">
        <v>17638</v>
      </c>
      <c r="N1878" s="17" t="s">
        <v>5190</v>
      </c>
      <c r="O1878" s="236" t="s">
        <v>5191</v>
      </c>
      <c r="P1878" s="17">
        <v>1</v>
      </c>
      <c r="Q1878" s="17">
        <v>1</v>
      </c>
      <c r="R1878" s="17" t="e">
        <v>#REF!</v>
      </c>
    </row>
    <row r="1879" spans="1:18" x14ac:dyDescent="0.45">
      <c r="A1879" s="258">
        <v>1872</v>
      </c>
      <c r="B1879" s="259" t="s">
        <v>17639</v>
      </c>
      <c r="C1879" s="263" t="s">
        <v>2752</v>
      </c>
      <c r="D1879" s="17" t="s">
        <v>4864</v>
      </c>
      <c r="E1879" s="261" t="s">
        <v>19286</v>
      </c>
      <c r="F1879" s="234" t="s">
        <v>19320</v>
      </c>
      <c r="G1879" s="262">
        <v>3</v>
      </c>
      <c r="H1879" s="17" t="s">
        <v>2986</v>
      </c>
      <c r="I1879" s="17" t="s">
        <v>928</v>
      </c>
      <c r="J1879" s="17" t="s">
        <v>17605</v>
      </c>
      <c r="K1879" s="17" t="s">
        <v>17639</v>
      </c>
      <c r="L1879" s="17" t="s">
        <v>5190</v>
      </c>
      <c r="M1879" s="17" t="s">
        <v>5190</v>
      </c>
      <c r="N1879" s="17" t="s">
        <v>5190</v>
      </c>
      <c r="O1879" s="236" t="s">
        <v>26520</v>
      </c>
      <c r="P1879" s="17">
        <v>0</v>
      </c>
      <c r="Q1879" s="17">
        <v>0</v>
      </c>
      <c r="R1879" s="17" t="e">
        <v>#REF!</v>
      </c>
    </row>
    <row r="1880" spans="1:18" x14ac:dyDescent="0.45">
      <c r="A1880" s="258">
        <v>1873</v>
      </c>
      <c r="B1880" s="259" t="s">
        <v>17640</v>
      </c>
      <c r="C1880" s="263" t="s">
        <v>2752</v>
      </c>
      <c r="D1880" s="17" t="s">
        <v>4865</v>
      </c>
      <c r="E1880" s="261" t="s">
        <v>19285</v>
      </c>
      <c r="F1880" s="234" t="s">
        <v>19286</v>
      </c>
      <c r="G1880" s="262">
        <v>4</v>
      </c>
      <c r="H1880" s="17" t="s">
        <v>2987</v>
      </c>
      <c r="I1880" s="17" t="s">
        <v>928</v>
      </c>
      <c r="J1880" s="17" t="s">
        <v>17605</v>
      </c>
      <c r="K1880" s="17" t="s">
        <v>17639</v>
      </c>
      <c r="L1880" s="17" t="s">
        <v>17640</v>
      </c>
      <c r="M1880" s="17" t="s">
        <v>5190</v>
      </c>
      <c r="N1880" s="17" t="s">
        <v>5190</v>
      </c>
      <c r="O1880" s="236" t="s">
        <v>26520</v>
      </c>
      <c r="P1880" s="17">
        <v>0</v>
      </c>
      <c r="Q1880" s="17">
        <v>0</v>
      </c>
      <c r="R1880" s="17" t="e">
        <v>#REF!</v>
      </c>
    </row>
    <row r="1881" spans="1:18" x14ac:dyDescent="0.45">
      <c r="A1881" s="258">
        <v>1874</v>
      </c>
      <c r="B1881" s="259" t="s">
        <v>17641</v>
      </c>
      <c r="C1881" s="263" t="s">
        <v>2752</v>
      </c>
      <c r="D1881" s="17" t="s">
        <v>4866</v>
      </c>
      <c r="E1881" s="261" t="s">
        <v>19284</v>
      </c>
      <c r="F1881" s="234" t="s">
        <v>19285</v>
      </c>
      <c r="G1881" s="262">
        <v>5</v>
      </c>
      <c r="H1881" s="17" t="s">
        <v>2988</v>
      </c>
      <c r="I1881" s="17" t="s">
        <v>928</v>
      </c>
      <c r="J1881" s="17" t="s">
        <v>17605</v>
      </c>
      <c r="K1881" s="17" t="s">
        <v>17639</v>
      </c>
      <c r="L1881" s="17" t="s">
        <v>17640</v>
      </c>
      <c r="M1881" s="17" t="s">
        <v>17641</v>
      </c>
      <c r="N1881" s="17" t="s">
        <v>5191</v>
      </c>
      <c r="O1881" s="236" t="s">
        <v>5191</v>
      </c>
      <c r="P1881" s="17">
        <v>1</v>
      </c>
      <c r="Q1881" s="17">
        <v>1</v>
      </c>
      <c r="R1881" s="17" t="e">
        <v>#REF!</v>
      </c>
    </row>
    <row r="1882" spans="1:18" x14ac:dyDescent="0.45">
      <c r="A1882" s="258">
        <v>1875</v>
      </c>
      <c r="B1882" s="259" t="s">
        <v>17642</v>
      </c>
      <c r="C1882" s="263" t="s">
        <v>2753</v>
      </c>
      <c r="D1882" s="17" t="s">
        <v>4867</v>
      </c>
      <c r="E1882" s="261" t="s">
        <v>19283</v>
      </c>
      <c r="F1882" s="234" t="s">
        <v>19320</v>
      </c>
      <c r="G1882" s="262">
        <v>3</v>
      </c>
      <c r="H1882" s="17" t="s">
        <v>2986</v>
      </c>
      <c r="I1882" s="17" t="s">
        <v>928</v>
      </c>
      <c r="J1882" s="17" t="s">
        <v>17605</v>
      </c>
      <c r="K1882" s="17" t="s">
        <v>17642</v>
      </c>
      <c r="L1882" s="17" t="s">
        <v>5190</v>
      </c>
      <c r="M1882" s="17" t="s">
        <v>5190</v>
      </c>
      <c r="N1882" s="17" t="s">
        <v>5190</v>
      </c>
      <c r="O1882" s="236" t="s">
        <v>26520</v>
      </c>
      <c r="P1882" s="17">
        <v>0</v>
      </c>
      <c r="Q1882" s="17">
        <v>0</v>
      </c>
      <c r="R1882" s="17" t="e">
        <v>#REF!</v>
      </c>
    </row>
    <row r="1883" spans="1:18" x14ac:dyDescent="0.45">
      <c r="A1883" s="258">
        <v>1876</v>
      </c>
      <c r="B1883" s="259" t="s">
        <v>17643</v>
      </c>
      <c r="C1883" s="263" t="s">
        <v>2754</v>
      </c>
      <c r="D1883" s="17" t="s">
        <v>4868</v>
      </c>
      <c r="E1883" s="261" t="s">
        <v>19282</v>
      </c>
      <c r="F1883" s="234" t="s">
        <v>19283</v>
      </c>
      <c r="G1883" s="262">
        <v>4</v>
      </c>
      <c r="H1883" s="17" t="s">
        <v>2987</v>
      </c>
      <c r="I1883" s="17" t="s">
        <v>928</v>
      </c>
      <c r="J1883" s="17" t="s">
        <v>17605</v>
      </c>
      <c r="K1883" s="17" t="s">
        <v>17642</v>
      </c>
      <c r="L1883" s="17" t="s">
        <v>17643</v>
      </c>
      <c r="M1883" s="17" t="s">
        <v>5190</v>
      </c>
      <c r="N1883" s="17" t="s">
        <v>5190</v>
      </c>
      <c r="O1883" s="236" t="s">
        <v>26520</v>
      </c>
      <c r="P1883" s="17">
        <v>0</v>
      </c>
      <c r="Q1883" s="17">
        <v>0</v>
      </c>
      <c r="R1883" s="17" t="e">
        <v>#REF!</v>
      </c>
    </row>
    <row r="1884" spans="1:18" x14ac:dyDescent="0.45">
      <c r="A1884" s="258">
        <v>1877</v>
      </c>
      <c r="B1884" s="259" t="s">
        <v>17644</v>
      </c>
      <c r="C1884" s="263" t="s">
        <v>2755</v>
      </c>
      <c r="D1884" s="17" t="s">
        <v>4869</v>
      </c>
      <c r="E1884" s="261" t="s">
        <v>19281</v>
      </c>
      <c r="F1884" s="234" t="s">
        <v>19282</v>
      </c>
      <c r="G1884" s="262">
        <v>5</v>
      </c>
      <c r="H1884" s="17" t="s">
        <v>2988</v>
      </c>
      <c r="I1884" s="17" t="s">
        <v>928</v>
      </c>
      <c r="J1884" s="17" t="s">
        <v>17605</v>
      </c>
      <c r="K1884" s="17" t="s">
        <v>17642</v>
      </c>
      <c r="L1884" s="17" t="s">
        <v>17643</v>
      </c>
      <c r="M1884" s="17" t="s">
        <v>17644</v>
      </c>
      <c r="N1884" s="17" t="s">
        <v>5191</v>
      </c>
      <c r="O1884" s="236" t="s">
        <v>5191</v>
      </c>
      <c r="P1884" s="17">
        <v>1</v>
      </c>
      <c r="Q1884" s="17">
        <v>1</v>
      </c>
      <c r="R1884" s="17" t="e">
        <v>#REF!</v>
      </c>
    </row>
    <row r="1885" spans="1:18" x14ac:dyDescent="0.45">
      <c r="A1885" s="258">
        <v>1878</v>
      </c>
      <c r="B1885" s="259" t="s">
        <v>17645</v>
      </c>
      <c r="C1885" s="263" t="s">
        <v>2756</v>
      </c>
      <c r="D1885" s="17" t="s">
        <v>4870</v>
      </c>
      <c r="E1885" s="261" t="s">
        <v>19280</v>
      </c>
      <c r="F1885" s="234" t="s">
        <v>19283</v>
      </c>
      <c r="G1885" s="262">
        <v>4</v>
      </c>
      <c r="H1885" s="17" t="s">
        <v>2987</v>
      </c>
      <c r="I1885" s="17" t="s">
        <v>928</v>
      </c>
      <c r="J1885" s="17" t="s">
        <v>17605</v>
      </c>
      <c r="K1885" s="17" t="s">
        <v>17642</v>
      </c>
      <c r="L1885" s="17" t="s">
        <v>17645</v>
      </c>
      <c r="M1885" s="17" t="s">
        <v>5190</v>
      </c>
      <c r="N1885" s="17" t="s">
        <v>5190</v>
      </c>
      <c r="O1885" s="236" t="s">
        <v>26520</v>
      </c>
      <c r="P1885" s="17">
        <v>0</v>
      </c>
      <c r="Q1885" s="17">
        <v>0</v>
      </c>
      <c r="R1885" s="17" t="e">
        <v>#REF!</v>
      </c>
    </row>
    <row r="1886" spans="1:18" x14ac:dyDescent="0.45">
      <c r="A1886" s="258">
        <v>1879</v>
      </c>
      <c r="B1886" s="259" t="s">
        <v>17646</v>
      </c>
      <c r="C1886" s="263" t="s">
        <v>2757</v>
      </c>
      <c r="D1886" s="17" t="s">
        <v>4871</v>
      </c>
      <c r="E1886" s="261" t="s">
        <v>19279</v>
      </c>
      <c r="F1886" s="234" t="s">
        <v>19280</v>
      </c>
      <c r="G1886" s="262">
        <v>5</v>
      </c>
      <c r="H1886" s="17" t="s">
        <v>2988</v>
      </c>
      <c r="I1886" s="17" t="s">
        <v>928</v>
      </c>
      <c r="J1886" s="17" t="s">
        <v>17605</v>
      </c>
      <c r="K1886" s="17" t="s">
        <v>17642</v>
      </c>
      <c r="L1886" s="17" t="s">
        <v>17645</v>
      </c>
      <c r="M1886" s="17" t="s">
        <v>17646</v>
      </c>
      <c r="N1886" s="17" t="s">
        <v>5190</v>
      </c>
      <c r="O1886" s="236" t="s">
        <v>5191</v>
      </c>
      <c r="P1886" s="17">
        <v>1</v>
      </c>
      <c r="Q1886" s="17">
        <v>1</v>
      </c>
      <c r="R1886" s="17" t="e">
        <v>#REF!</v>
      </c>
    </row>
    <row r="1887" spans="1:18" x14ac:dyDescent="0.45">
      <c r="A1887" s="258">
        <v>1880</v>
      </c>
      <c r="B1887" s="259" t="s">
        <v>17647</v>
      </c>
      <c r="C1887" s="263" t="s">
        <v>2758</v>
      </c>
      <c r="D1887" s="17" t="s">
        <v>4872</v>
      </c>
      <c r="E1887" s="261" t="s">
        <v>19278</v>
      </c>
      <c r="F1887" s="234" t="s">
        <v>19280</v>
      </c>
      <c r="G1887" s="262">
        <v>5</v>
      </c>
      <c r="H1887" s="17" t="s">
        <v>2988</v>
      </c>
      <c r="I1887" s="17" t="s">
        <v>928</v>
      </c>
      <c r="J1887" s="17" t="s">
        <v>17605</v>
      </c>
      <c r="K1887" s="17" t="s">
        <v>17642</v>
      </c>
      <c r="L1887" s="17" t="s">
        <v>17645</v>
      </c>
      <c r="M1887" s="17" t="s">
        <v>17647</v>
      </c>
      <c r="N1887" s="17" t="s">
        <v>5190</v>
      </c>
      <c r="O1887" s="236" t="s">
        <v>5191</v>
      </c>
      <c r="P1887" s="17">
        <v>1</v>
      </c>
      <c r="Q1887" s="17">
        <v>1</v>
      </c>
      <c r="R1887" s="17" t="e">
        <v>#REF!</v>
      </c>
    </row>
    <row r="1888" spans="1:18" x14ac:dyDescent="0.45">
      <c r="A1888" s="258">
        <v>1881</v>
      </c>
      <c r="B1888" s="259" t="s">
        <v>17648</v>
      </c>
      <c r="C1888" s="263" t="s">
        <v>2759</v>
      </c>
      <c r="D1888" s="17" t="s">
        <v>4873</v>
      </c>
      <c r="E1888" s="261" t="s">
        <v>19277</v>
      </c>
      <c r="F1888" s="234" t="s">
        <v>19321</v>
      </c>
      <c r="G1888" s="262">
        <v>2</v>
      </c>
      <c r="H1888" s="17" t="s">
        <v>2985</v>
      </c>
      <c r="I1888" s="17" t="s">
        <v>928</v>
      </c>
      <c r="J1888" s="17" t="s">
        <v>17648</v>
      </c>
      <c r="K1888" s="17" t="s">
        <v>5190</v>
      </c>
      <c r="L1888" s="17" t="s">
        <v>5190</v>
      </c>
      <c r="M1888" s="17" t="s">
        <v>5190</v>
      </c>
      <c r="N1888" s="17" t="s">
        <v>5190</v>
      </c>
      <c r="O1888" s="236" t="s">
        <v>26520</v>
      </c>
      <c r="P1888" s="17">
        <v>0</v>
      </c>
      <c r="Q1888" s="17">
        <v>0</v>
      </c>
      <c r="R1888" s="17" t="e">
        <v>#REF!</v>
      </c>
    </row>
    <row r="1889" spans="1:18" x14ac:dyDescent="0.45">
      <c r="A1889" s="258">
        <v>1882</v>
      </c>
      <c r="B1889" s="259" t="s">
        <v>17649</v>
      </c>
      <c r="C1889" s="263" t="s">
        <v>2760</v>
      </c>
      <c r="D1889" s="17" t="s">
        <v>4874</v>
      </c>
      <c r="E1889" s="261" t="s">
        <v>19276</v>
      </c>
      <c r="F1889" s="234" t="s">
        <v>19277</v>
      </c>
      <c r="G1889" s="262">
        <v>3</v>
      </c>
      <c r="H1889" s="17" t="s">
        <v>2986</v>
      </c>
      <c r="I1889" s="17" t="s">
        <v>928</v>
      </c>
      <c r="J1889" s="17" t="s">
        <v>17648</v>
      </c>
      <c r="K1889" s="17" t="s">
        <v>17649</v>
      </c>
      <c r="L1889" s="17" t="s">
        <v>5190</v>
      </c>
      <c r="M1889" s="17" t="s">
        <v>5190</v>
      </c>
      <c r="N1889" s="17" t="s">
        <v>5190</v>
      </c>
      <c r="O1889" s="236" t="s">
        <v>26520</v>
      </c>
      <c r="P1889" s="17">
        <v>0</v>
      </c>
      <c r="Q1889" s="17">
        <v>0</v>
      </c>
      <c r="R1889" s="17" t="e">
        <v>#REF!</v>
      </c>
    </row>
    <row r="1890" spans="1:18" x14ac:dyDescent="0.45">
      <c r="A1890" s="258">
        <v>1883</v>
      </c>
      <c r="B1890" s="259" t="s">
        <v>17650</v>
      </c>
      <c r="C1890" s="263" t="s">
        <v>2760</v>
      </c>
      <c r="D1890" s="17" t="s">
        <v>4875</v>
      </c>
      <c r="E1890" s="261" t="s">
        <v>19275</v>
      </c>
      <c r="F1890" s="234" t="s">
        <v>19276</v>
      </c>
      <c r="G1890" s="262">
        <v>4</v>
      </c>
      <c r="H1890" s="17" t="s">
        <v>2987</v>
      </c>
      <c r="I1890" s="17" t="s">
        <v>928</v>
      </c>
      <c r="J1890" s="17" t="s">
        <v>17648</v>
      </c>
      <c r="K1890" s="17" t="s">
        <v>17649</v>
      </c>
      <c r="L1890" s="17" t="s">
        <v>17650</v>
      </c>
      <c r="M1890" s="17" t="s">
        <v>5190</v>
      </c>
      <c r="N1890" s="17" t="s">
        <v>5190</v>
      </c>
      <c r="O1890" s="236" t="s">
        <v>26520</v>
      </c>
      <c r="P1890" s="17">
        <v>0</v>
      </c>
      <c r="Q1890" s="17">
        <v>0</v>
      </c>
      <c r="R1890" s="17" t="e">
        <v>#REF!</v>
      </c>
    </row>
    <row r="1891" spans="1:18" x14ac:dyDescent="0.45">
      <c r="A1891" s="258">
        <v>1884</v>
      </c>
      <c r="B1891" s="259" t="s">
        <v>17651</v>
      </c>
      <c r="C1891" s="263" t="s">
        <v>2761</v>
      </c>
      <c r="D1891" s="17" t="s">
        <v>4876</v>
      </c>
      <c r="E1891" s="261" t="s">
        <v>19274</v>
      </c>
      <c r="F1891" s="234" t="s">
        <v>19275</v>
      </c>
      <c r="G1891" s="262">
        <v>5</v>
      </c>
      <c r="H1891" s="17" t="s">
        <v>2988</v>
      </c>
      <c r="I1891" s="17" t="s">
        <v>928</v>
      </c>
      <c r="J1891" s="17" t="s">
        <v>17648</v>
      </c>
      <c r="K1891" s="17" t="s">
        <v>17649</v>
      </c>
      <c r="L1891" s="17" t="s">
        <v>17650</v>
      </c>
      <c r="M1891" s="17" t="s">
        <v>17651</v>
      </c>
      <c r="N1891" s="17" t="s">
        <v>5191</v>
      </c>
      <c r="O1891" s="236" t="s">
        <v>5191</v>
      </c>
      <c r="P1891" s="17">
        <v>1</v>
      </c>
      <c r="Q1891" s="17">
        <v>1</v>
      </c>
      <c r="R1891" s="17" t="e">
        <v>#REF!</v>
      </c>
    </row>
    <row r="1892" spans="1:18" x14ac:dyDescent="0.45">
      <c r="A1892" s="258">
        <v>1885</v>
      </c>
      <c r="B1892" s="259" t="s">
        <v>17652</v>
      </c>
      <c r="C1892" s="263" t="s">
        <v>2762</v>
      </c>
      <c r="D1892" s="17" t="s">
        <v>4877</v>
      </c>
      <c r="E1892" s="261" t="s">
        <v>19273</v>
      </c>
      <c r="F1892" s="234" t="s">
        <v>19277</v>
      </c>
      <c r="G1892" s="262">
        <v>3</v>
      </c>
      <c r="H1892" s="17" t="s">
        <v>2986</v>
      </c>
      <c r="I1892" s="17" t="s">
        <v>928</v>
      </c>
      <c r="J1892" s="17" t="s">
        <v>17648</v>
      </c>
      <c r="K1892" s="17" t="s">
        <v>17652</v>
      </c>
      <c r="L1892" s="17" t="s">
        <v>5190</v>
      </c>
      <c r="M1892" s="17" t="s">
        <v>5190</v>
      </c>
      <c r="N1892" s="17" t="s">
        <v>5190</v>
      </c>
      <c r="O1892" s="236" t="s">
        <v>26520</v>
      </c>
      <c r="P1892" s="17">
        <v>0</v>
      </c>
      <c r="Q1892" s="17">
        <v>0</v>
      </c>
      <c r="R1892" s="17" t="e">
        <v>#REF!</v>
      </c>
    </row>
    <row r="1893" spans="1:18" x14ac:dyDescent="0.45">
      <c r="A1893" s="258">
        <v>1886</v>
      </c>
      <c r="B1893" s="259" t="s">
        <v>17653</v>
      </c>
      <c r="C1893" s="263" t="s">
        <v>2762</v>
      </c>
      <c r="D1893" s="17" t="s">
        <v>4878</v>
      </c>
      <c r="E1893" s="261" t="s">
        <v>19272</v>
      </c>
      <c r="F1893" s="234" t="s">
        <v>19273</v>
      </c>
      <c r="G1893" s="262">
        <v>4</v>
      </c>
      <c r="H1893" s="17" t="s">
        <v>2987</v>
      </c>
      <c r="I1893" s="17" t="s">
        <v>928</v>
      </c>
      <c r="J1893" s="17" t="s">
        <v>17648</v>
      </c>
      <c r="K1893" s="17" t="s">
        <v>17652</v>
      </c>
      <c r="L1893" s="17" t="s">
        <v>17653</v>
      </c>
      <c r="M1893" s="17" t="s">
        <v>5190</v>
      </c>
      <c r="N1893" s="17" t="s">
        <v>5190</v>
      </c>
      <c r="O1893" s="236" t="s">
        <v>26520</v>
      </c>
      <c r="P1893" s="17">
        <v>0</v>
      </c>
      <c r="Q1893" s="17">
        <v>0</v>
      </c>
      <c r="R1893" s="17" t="e">
        <v>#REF!</v>
      </c>
    </row>
    <row r="1894" spans="1:18" x14ac:dyDescent="0.45">
      <c r="A1894" s="258">
        <v>1887</v>
      </c>
      <c r="B1894" s="259" t="s">
        <v>17654</v>
      </c>
      <c r="C1894" s="263" t="s">
        <v>2763</v>
      </c>
      <c r="D1894" s="17" t="s">
        <v>4879</v>
      </c>
      <c r="E1894" s="261" t="s">
        <v>19271</v>
      </c>
      <c r="F1894" s="234" t="s">
        <v>19272</v>
      </c>
      <c r="G1894" s="262">
        <v>5</v>
      </c>
      <c r="H1894" s="17" t="s">
        <v>2988</v>
      </c>
      <c r="I1894" s="17" t="s">
        <v>928</v>
      </c>
      <c r="J1894" s="17" t="s">
        <v>17648</v>
      </c>
      <c r="K1894" s="17" t="s">
        <v>17652</v>
      </c>
      <c r="L1894" s="17" t="s">
        <v>17653</v>
      </c>
      <c r="M1894" s="17" t="s">
        <v>17654</v>
      </c>
      <c r="N1894" s="17" t="s">
        <v>5191</v>
      </c>
      <c r="O1894" s="236" t="s">
        <v>5191</v>
      </c>
      <c r="P1894" s="17">
        <v>1</v>
      </c>
      <c r="Q1894" s="17">
        <v>1</v>
      </c>
      <c r="R1894" s="17" t="e">
        <v>#REF!</v>
      </c>
    </row>
    <row r="1895" spans="1:18" x14ac:dyDescent="0.45">
      <c r="A1895" s="258">
        <v>1888</v>
      </c>
      <c r="B1895" s="259" t="s">
        <v>17655</v>
      </c>
      <c r="C1895" s="263" t="s">
        <v>2764</v>
      </c>
      <c r="D1895" s="17" t="s">
        <v>4880</v>
      </c>
      <c r="E1895" s="261" t="s">
        <v>19270</v>
      </c>
      <c r="F1895" s="234" t="s">
        <v>19277</v>
      </c>
      <c r="G1895" s="262">
        <v>3</v>
      </c>
      <c r="H1895" s="17" t="s">
        <v>2986</v>
      </c>
      <c r="I1895" s="17" t="s">
        <v>928</v>
      </c>
      <c r="J1895" s="17" t="s">
        <v>17648</v>
      </c>
      <c r="K1895" s="17" t="s">
        <v>17655</v>
      </c>
      <c r="L1895" s="17" t="s">
        <v>5190</v>
      </c>
      <c r="M1895" s="17" t="s">
        <v>5190</v>
      </c>
      <c r="N1895" s="17" t="s">
        <v>5190</v>
      </c>
      <c r="O1895" s="236" t="s">
        <v>26520</v>
      </c>
      <c r="P1895" s="17">
        <v>0</v>
      </c>
      <c r="Q1895" s="17">
        <v>0</v>
      </c>
      <c r="R1895" s="17" t="e">
        <v>#REF!</v>
      </c>
    </row>
    <row r="1896" spans="1:18" x14ac:dyDescent="0.45">
      <c r="A1896" s="258">
        <v>1889</v>
      </c>
      <c r="B1896" s="259" t="s">
        <v>17656</v>
      </c>
      <c r="C1896" s="263" t="s">
        <v>2764</v>
      </c>
      <c r="D1896" s="17" t="s">
        <v>4881</v>
      </c>
      <c r="E1896" s="261" t="s">
        <v>19269</v>
      </c>
      <c r="F1896" s="234" t="s">
        <v>19270</v>
      </c>
      <c r="G1896" s="262">
        <v>4</v>
      </c>
      <c r="H1896" s="17" t="s">
        <v>2987</v>
      </c>
      <c r="I1896" s="17" t="s">
        <v>928</v>
      </c>
      <c r="J1896" s="17" t="s">
        <v>17648</v>
      </c>
      <c r="K1896" s="17" t="s">
        <v>17655</v>
      </c>
      <c r="L1896" s="17" t="s">
        <v>17656</v>
      </c>
      <c r="M1896" s="17" t="s">
        <v>5190</v>
      </c>
      <c r="N1896" s="17" t="s">
        <v>5190</v>
      </c>
      <c r="O1896" s="236" t="s">
        <v>26520</v>
      </c>
      <c r="P1896" s="17">
        <v>0</v>
      </c>
      <c r="Q1896" s="17">
        <v>0</v>
      </c>
      <c r="R1896" s="17" t="e">
        <v>#REF!</v>
      </c>
    </row>
    <row r="1897" spans="1:18" x14ac:dyDescent="0.45">
      <c r="A1897" s="258">
        <v>1890</v>
      </c>
      <c r="B1897" s="259" t="s">
        <v>17657</v>
      </c>
      <c r="C1897" s="263" t="s">
        <v>2765</v>
      </c>
      <c r="D1897" s="17" t="s">
        <v>4882</v>
      </c>
      <c r="E1897" s="261" t="s">
        <v>19268</v>
      </c>
      <c r="F1897" s="234" t="s">
        <v>19269</v>
      </c>
      <c r="G1897" s="262">
        <v>5</v>
      </c>
      <c r="H1897" s="17" t="s">
        <v>2988</v>
      </c>
      <c r="I1897" s="17" t="s">
        <v>928</v>
      </c>
      <c r="J1897" s="17" t="s">
        <v>17648</v>
      </c>
      <c r="K1897" s="17" t="s">
        <v>17655</v>
      </c>
      <c r="L1897" s="17" t="s">
        <v>17656</v>
      </c>
      <c r="M1897" s="17" t="s">
        <v>17657</v>
      </c>
      <c r="N1897" s="17" t="s">
        <v>5191</v>
      </c>
      <c r="O1897" s="236" t="s">
        <v>5191</v>
      </c>
      <c r="P1897" s="17">
        <v>1</v>
      </c>
      <c r="Q1897" s="17">
        <v>1</v>
      </c>
      <c r="R1897" s="17" t="e">
        <v>#REF!</v>
      </c>
    </row>
    <row r="1898" spans="1:18" x14ac:dyDescent="0.45">
      <c r="A1898" s="258">
        <v>1891</v>
      </c>
      <c r="B1898" s="259" t="s">
        <v>17658</v>
      </c>
      <c r="C1898" s="263" t="s">
        <v>2766</v>
      </c>
      <c r="D1898" s="17" t="s">
        <v>4883</v>
      </c>
      <c r="E1898" s="261" t="s">
        <v>19267</v>
      </c>
      <c r="F1898" s="234" t="s">
        <v>19321</v>
      </c>
      <c r="G1898" s="262">
        <v>2</v>
      </c>
      <c r="H1898" s="17" t="s">
        <v>2985</v>
      </c>
      <c r="I1898" s="17" t="s">
        <v>928</v>
      </c>
      <c r="J1898" s="17" t="s">
        <v>17658</v>
      </c>
      <c r="K1898" s="17" t="s">
        <v>5190</v>
      </c>
      <c r="L1898" s="17" t="s">
        <v>5190</v>
      </c>
      <c r="M1898" s="17" t="s">
        <v>5190</v>
      </c>
      <c r="N1898" s="17" t="s">
        <v>5190</v>
      </c>
      <c r="O1898" s="236" t="s">
        <v>26520</v>
      </c>
      <c r="P1898" s="17">
        <v>0</v>
      </c>
      <c r="Q1898" s="17">
        <v>0</v>
      </c>
      <c r="R1898" s="17" t="e">
        <v>#REF!</v>
      </c>
    </row>
    <row r="1899" spans="1:18" x14ac:dyDescent="0.45">
      <c r="A1899" s="258">
        <v>1892</v>
      </c>
      <c r="B1899" s="259" t="s">
        <v>17659</v>
      </c>
      <c r="C1899" s="263" t="s">
        <v>2767</v>
      </c>
      <c r="D1899" s="17" t="s">
        <v>4884</v>
      </c>
      <c r="E1899" s="261" t="s">
        <v>19266</v>
      </c>
      <c r="F1899" s="234" t="s">
        <v>19267</v>
      </c>
      <c r="G1899" s="262">
        <v>3</v>
      </c>
      <c r="H1899" s="17" t="s">
        <v>2986</v>
      </c>
      <c r="I1899" s="17" t="s">
        <v>928</v>
      </c>
      <c r="J1899" s="17" t="s">
        <v>17658</v>
      </c>
      <c r="K1899" s="17" t="s">
        <v>17659</v>
      </c>
      <c r="L1899" s="17" t="s">
        <v>5190</v>
      </c>
      <c r="M1899" s="17" t="s">
        <v>5190</v>
      </c>
      <c r="N1899" s="17" t="s">
        <v>5190</v>
      </c>
      <c r="O1899" s="236" t="s">
        <v>26520</v>
      </c>
      <c r="P1899" s="17">
        <v>0</v>
      </c>
      <c r="Q1899" s="17">
        <v>0</v>
      </c>
      <c r="R1899" s="17" t="e">
        <v>#REF!</v>
      </c>
    </row>
    <row r="1900" spans="1:18" x14ac:dyDescent="0.45">
      <c r="A1900" s="258">
        <v>1893</v>
      </c>
      <c r="B1900" s="259" t="s">
        <v>17660</v>
      </c>
      <c r="C1900" s="263" t="s">
        <v>2767</v>
      </c>
      <c r="D1900" s="17" t="s">
        <v>4885</v>
      </c>
      <c r="E1900" s="261" t="s">
        <v>19265</v>
      </c>
      <c r="F1900" s="234" t="s">
        <v>19266</v>
      </c>
      <c r="G1900" s="262">
        <v>4</v>
      </c>
      <c r="H1900" s="17" t="s">
        <v>2987</v>
      </c>
      <c r="I1900" s="17" t="s">
        <v>928</v>
      </c>
      <c r="J1900" s="17" t="s">
        <v>17658</v>
      </c>
      <c r="K1900" s="17" t="s">
        <v>17659</v>
      </c>
      <c r="L1900" s="17" t="s">
        <v>17660</v>
      </c>
      <c r="M1900" s="17" t="s">
        <v>5190</v>
      </c>
      <c r="N1900" s="17" t="s">
        <v>5190</v>
      </c>
      <c r="O1900" s="236" t="s">
        <v>26520</v>
      </c>
      <c r="P1900" s="17">
        <v>0</v>
      </c>
      <c r="Q1900" s="17">
        <v>0</v>
      </c>
      <c r="R1900" s="17" t="e">
        <v>#REF!</v>
      </c>
    </row>
    <row r="1901" spans="1:18" x14ac:dyDescent="0.45">
      <c r="A1901" s="258">
        <v>1894</v>
      </c>
      <c r="B1901" s="259" t="s">
        <v>17661</v>
      </c>
      <c r="C1901" s="263" t="s">
        <v>2768</v>
      </c>
      <c r="D1901" s="17" t="s">
        <v>4886</v>
      </c>
      <c r="E1901" s="261" t="s">
        <v>19264</v>
      </c>
      <c r="F1901" s="234" t="s">
        <v>19265</v>
      </c>
      <c r="G1901" s="262">
        <v>5</v>
      </c>
      <c r="H1901" s="17" t="s">
        <v>2988</v>
      </c>
      <c r="I1901" s="17" t="s">
        <v>928</v>
      </c>
      <c r="J1901" s="17" t="s">
        <v>17658</v>
      </c>
      <c r="K1901" s="17" t="s">
        <v>17659</v>
      </c>
      <c r="L1901" s="17" t="s">
        <v>17660</v>
      </c>
      <c r="M1901" s="17" t="s">
        <v>17661</v>
      </c>
      <c r="N1901" s="17" t="s">
        <v>5191</v>
      </c>
      <c r="O1901" s="236" t="s">
        <v>5191</v>
      </c>
      <c r="P1901" s="17">
        <v>1</v>
      </c>
      <c r="Q1901" s="17">
        <v>1</v>
      </c>
      <c r="R1901" s="17" t="e">
        <v>#REF!</v>
      </c>
    </row>
    <row r="1902" spans="1:18" ht="25.5" x14ac:dyDescent="0.45">
      <c r="A1902" s="258">
        <v>1895</v>
      </c>
      <c r="B1902" s="259" t="s">
        <v>17662</v>
      </c>
      <c r="C1902" s="263" t="s">
        <v>2769</v>
      </c>
      <c r="D1902" s="17" t="s">
        <v>4887</v>
      </c>
      <c r="E1902" s="261" t="s">
        <v>19263</v>
      </c>
      <c r="F1902" s="234" t="s">
        <v>19267</v>
      </c>
      <c r="G1902" s="262">
        <v>3</v>
      </c>
      <c r="H1902" s="17" t="s">
        <v>2986</v>
      </c>
      <c r="I1902" s="17" t="s">
        <v>928</v>
      </c>
      <c r="J1902" s="17" t="s">
        <v>17658</v>
      </c>
      <c r="K1902" s="17" t="s">
        <v>17662</v>
      </c>
      <c r="L1902" s="17" t="s">
        <v>5190</v>
      </c>
      <c r="M1902" s="17" t="s">
        <v>5190</v>
      </c>
      <c r="N1902" s="17" t="s">
        <v>5190</v>
      </c>
      <c r="O1902" s="236" t="s">
        <v>26520</v>
      </c>
      <c r="P1902" s="17">
        <v>0</v>
      </c>
      <c r="Q1902" s="17">
        <v>0</v>
      </c>
      <c r="R1902" s="17" t="e">
        <v>#REF!</v>
      </c>
    </row>
    <row r="1903" spans="1:18" x14ac:dyDescent="0.45">
      <c r="A1903" s="258">
        <v>1896</v>
      </c>
      <c r="B1903" s="259" t="s">
        <v>17663</v>
      </c>
      <c r="C1903" s="263" t="s">
        <v>2770</v>
      </c>
      <c r="D1903" s="17" t="s">
        <v>4888</v>
      </c>
      <c r="E1903" s="261" t="s">
        <v>19262</v>
      </c>
      <c r="F1903" s="234" t="s">
        <v>19263</v>
      </c>
      <c r="G1903" s="262">
        <v>4</v>
      </c>
      <c r="H1903" s="17" t="s">
        <v>2987</v>
      </c>
      <c r="I1903" s="17" t="s">
        <v>928</v>
      </c>
      <c r="J1903" s="17" t="s">
        <v>17658</v>
      </c>
      <c r="K1903" s="17" t="s">
        <v>17662</v>
      </c>
      <c r="L1903" s="17" t="s">
        <v>17663</v>
      </c>
      <c r="M1903" s="17" t="s">
        <v>5190</v>
      </c>
      <c r="N1903" s="17" t="s">
        <v>5190</v>
      </c>
      <c r="O1903" s="236" t="s">
        <v>26520</v>
      </c>
      <c r="P1903" s="17">
        <v>0</v>
      </c>
      <c r="Q1903" s="17">
        <v>0</v>
      </c>
      <c r="R1903" s="17" t="e">
        <v>#REF!</v>
      </c>
    </row>
    <row r="1904" spans="1:18" x14ac:dyDescent="0.45">
      <c r="A1904" s="258">
        <v>1897</v>
      </c>
      <c r="B1904" s="259" t="s">
        <v>17664</v>
      </c>
      <c r="C1904" s="263" t="s">
        <v>2771</v>
      </c>
      <c r="D1904" s="17" t="s">
        <v>4889</v>
      </c>
      <c r="E1904" s="261" t="s">
        <v>19261</v>
      </c>
      <c r="F1904" s="234" t="s">
        <v>19262</v>
      </c>
      <c r="G1904" s="262">
        <v>5</v>
      </c>
      <c r="H1904" s="17" t="s">
        <v>2988</v>
      </c>
      <c r="I1904" s="17" t="s">
        <v>928</v>
      </c>
      <c r="J1904" s="17" t="s">
        <v>17658</v>
      </c>
      <c r="K1904" s="17" t="s">
        <v>17662</v>
      </c>
      <c r="L1904" s="17" t="s">
        <v>17663</v>
      </c>
      <c r="M1904" s="17" t="s">
        <v>17664</v>
      </c>
      <c r="N1904" s="17" t="s">
        <v>5191</v>
      </c>
      <c r="O1904" s="236" t="s">
        <v>5191</v>
      </c>
      <c r="P1904" s="17">
        <v>1</v>
      </c>
      <c r="Q1904" s="17">
        <v>1</v>
      </c>
      <c r="R1904" s="17" t="e">
        <v>#REF!</v>
      </c>
    </row>
    <row r="1905" spans="1:18" x14ac:dyDescent="0.45">
      <c r="A1905" s="258">
        <v>1898</v>
      </c>
      <c r="B1905" s="259" t="s">
        <v>17665</v>
      </c>
      <c r="C1905" s="263" t="s">
        <v>2772</v>
      </c>
      <c r="D1905" s="17" t="s">
        <v>4890</v>
      </c>
      <c r="E1905" s="261" t="s">
        <v>19260</v>
      </c>
      <c r="F1905" s="234" t="s">
        <v>19263</v>
      </c>
      <c r="G1905" s="262">
        <v>4</v>
      </c>
      <c r="H1905" s="17" t="s">
        <v>2987</v>
      </c>
      <c r="I1905" s="17" t="s">
        <v>928</v>
      </c>
      <c r="J1905" s="17" t="s">
        <v>17658</v>
      </c>
      <c r="K1905" s="17" t="s">
        <v>17662</v>
      </c>
      <c r="L1905" s="17" t="s">
        <v>17665</v>
      </c>
      <c r="M1905" s="17" t="s">
        <v>5190</v>
      </c>
      <c r="N1905" s="17" t="s">
        <v>5190</v>
      </c>
      <c r="O1905" s="236" t="s">
        <v>26520</v>
      </c>
      <c r="P1905" s="17">
        <v>0</v>
      </c>
      <c r="Q1905" s="17">
        <v>0</v>
      </c>
      <c r="R1905" s="17" t="e">
        <v>#REF!</v>
      </c>
    </row>
    <row r="1906" spans="1:18" x14ac:dyDescent="0.45">
      <c r="A1906" s="258">
        <v>1899</v>
      </c>
      <c r="B1906" s="259" t="s">
        <v>17666</v>
      </c>
      <c r="C1906" s="263" t="s">
        <v>2773</v>
      </c>
      <c r="D1906" s="17" t="s">
        <v>4891</v>
      </c>
      <c r="E1906" s="261" t="s">
        <v>19259</v>
      </c>
      <c r="F1906" s="234" t="s">
        <v>19260</v>
      </c>
      <c r="G1906" s="262">
        <v>5</v>
      </c>
      <c r="H1906" s="17" t="s">
        <v>2988</v>
      </c>
      <c r="I1906" s="17" t="s">
        <v>928</v>
      </c>
      <c r="J1906" s="17" t="s">
        <v>17658</v>
      </c>
      <c r="K1906" s="17" t="s">
        <v>17662</v>
      </c>
      <c r="L1906" s="17" t="s">
        <v>17665</v>
      </c>
      <c r="M1906" s="17" t="s">
        <v>17666</v>
      </c>
      <c r="N1906" s="17" t="s">
        <v>5191</v>
      </c>
      <c r="O1906" s="236" t="s">
        <v>5191</v>
      </c>
      <c r="P1906" s="17">
        <v>1</v>
      </c>
      <c r="Q1906" s="17">
        <v>1</v>
      </c>
      <c r="R1906" s="17" t="e">
        <v>#REF!</v>
      </c>
    </row>
    <row r="1907" spans="1:18" ht="25.5" x14ac:dyDescent="0.45">
      <c r="A1907" s="258">
        <v>1900</v>
      </c>
      <c r="B1907" s="259" t="s">
        <v>17667</v>
      </c>
      <c r="C1907" s="263" t="s">
        <v>2774</v>
      </c>
      <c r="D1907" s="17" t="s">
        <v>4892</v>
      </c>
      <c r="E1907" s="261" t="s">
        <v>19258</v>
      </c>
      <c r="F1907" s="234" t="s">
        <v>19267</v>
      </c>
      <c r="G1907" s="262">
        <v>3</v>
      </c>
      <c r="H1907" s="17" t="s">
        <v>2986</v>
      </c>
      <c r="I1907" s="17" t="s">
        <v>928</v>
      </c>
      <c r="J1907" s="17" t="s">
        <v>17658</v>
      </c>
      <c r="K1907" s="17" t="s">
        <v>17667</v>
      </c>
      <c r="L1907" s="17" t="s">
        <v>5190</v>
      </c>
      <c r="M1907" s="17" t="s">
        <v>5190</v>
      </c>
      <c r="N1907" s="17" t="s">
        <v>5190</v>
      </c>
      <c r="O1907" s="236" t="s">
        <v>26520</v>
      </c>
      <c r="P1907" s="17">
        <v>0</v>
      </c>
      <c r="Q1907" s="17">
        <v>0</v>
      </c>
      <c r="R1907" s="17" t="e">
        <v>#REF!</v>
      </c>
    </row>
    <row r="1908" spans="1:18" ht="25.5" x14ac:dyDescent="0.45">
      <c r="A1908" s="258">
        <v>1901</v>
      </c>
      <c r="B1908" s="259" t="s">
        <v>17668</v>
      </c>
      <c r="C1908" s="263" t="s">
        <v>2774</v>
      </c>
      <c r="D1908" s="17" t="s">
        <v>4893</v>
      </c>
      <c r="E1908" s="261" t="s">
        <v>19257</v>
      </c>
      <c r="F1908" s="234" t="s">
        <v>19258</v>
      </c>
      <c r="G1908" s="262">
        <v>4</v>
      </c>
      <c r="H1908" s="17" t="s">
        <v>2987</v>
      </c>
      <c r="I1908" s="17" t="s">
        <v>928</v>
      </c>
      <c r="J1908" s="17" t="s">
        <v>17658</v>
      </c>
      <c r="K1908" s="17" t="s">
        <v>17667</v>
      </c>
      <c r="L1908" s="17" t="s">
        <v>17668</v>
      </c>
      <c r="M1908" s="17" t="s">
        <v>5190</v>
      </c>
      <c r="N1908" s="17" t="s">
        <v>5190</v>
      </c>
      <c r="O1908" s="236" t="s">
        <v>26520</v>
      </c>
      <c r="P1908" s="17">
        <v>0</v>
      </c>
      <c r="Q1908" s="17">
        <v>0</v>
      </c>
      <c r="R1908" s="17" t="e">
        <v>#REF!</v>
      </c>
    </row>
    <row r="1909" spans="1:18" x14ac:dyDescent="0.45">
      <c r="A1909" s="258">
        <v>1902</v>
      </c>
      <c r="B1909" s="259" t="s">
        <v>17669</v>
      </c>
      <c r="C1909" s="263" t="s">
        <v>2775</v>
      </c>
      <c r="D1909" s="17" t="s">
        <v>4894</v>
      </c>
      <c r="E1909" s="261" t="s">
        <v>19256</v>
      </c>
      <c r="F1909" s="234" t="s">
        <v>19257</v>
      </c>
      <c r="G1909" s="262">
        <v>5</v>
      </c>
      <c r="H1909" s="17" t="s">
        <v>2988</v>
      </c>
      <c r="I1909" s="17" t="s">
        <v>928</v>
      </c>
      <c r="J1909" s="17" t="s">
        <v>17658</v>
      </c>
      <c r="K1909" s="17" t="s">
        <v>17667</v>
      </c>
      <c r="L1909" s="17" t="s">
        <v>17668</v>
      </c>
      <c r="M1909" s="17" t="s">
        <v>17669</v>
      </c>
      <c r="N1909" s="17" t="s">
        <v>5190</v>
      </c>
      <c r="O1909" s="236" t="s">
        <v>5191</v>
      </c>
      <c r="P1909" s="17">
        <v>1</v>
      </c>
      <c r="Q1909" s="17">
        <v>1</v>
      </c>
      <c r="R1909" s="17" t="e">
        <v>#REF!</v>
      </c>
    </row>
    <row r="1910" spans="1:18" x14ac:dyDescent="0.45">
      <c r="A1910" s="258">
        <v>1903</v>
      </c>
      <c r="B1910" s="259" t="s">
        <v>17670</v>
      </c>
      <c r="C1910" s="263" t="s">
        <v>2776</v>
      </c>
      <c r="D1910" s="17" t="s">
        <v>4895</v>
      </c>
      <c r="E1910" s="261" t="s">
        <v>19255</v>
      </c>
      <c r="F1910" s="234" t="s">
        <v>19257</v>
      </c>
      <c r="G1910" s="262">
        <v>5</v>
      </c>
      <c r="H1910" s="17" t="s">
        <v>2988</v>
      </c>
      <c r="I1910" s="17" t="s">
        <v>928</v>
      </c>
      <c r="J1910" s="17" t="s">
        <v>17658</v>
      </c>
      <c r="K1910" s="17" t="s">
        <v>17667</v>
      </c>
      <c r="L1910" s="17" t="s">
        <v>17668</v>
      </c>
      <c r="M1910" s="17" t="s">
        <v>17670</v>
      </c>
      <c r="N1910" s="17" t="s">
        <v>5190</v>
      </c>
      <c r="O1910" s="236" t="s">
        <v>5191</v>
      </c>
      <c r="P1910" s="17">
        <v>1</v>
      </c>
      <c r="Q1910" s="17">
        <v>1</v>
      </c>
      <c r="R1910" s="17" t="e">
        <v>#REF!</v>
      </c>
    </row>
    <row r="1911" spans="1:18" x14ac:dyDescent="0.45">
      <c r="A1911" s="258">
        <v>1904</v>
      </c>
      <c r="B1911" s="259" t="s">
        <v>17671</v>
      </c>
      <c r="C1911" s="263" t="s">
        <v>2777</v>
      </c>
      <c r="D1911" s="17" t="s">
        <v>4896</v>
      </c>
      <c r="E1911" s="261" t="s">
        <v>19254</v>
      </c>
      <c r="F1911" s="234" t="s">
        <v>19267</v>
      </c>
      <c r="G1911" s="262">
        <v>3</v>
      </c>
      <c r="H1911" s="17" t="s">
        <v>2986</v>
      </c>
      <c r="I1911" s="17" t="s">
        <v>928</v>
      </c>
      <c r="J1911" s="17" t="s">
        <v>17658</v>
      </c>
      <c r="K1911" s="17" t="s">
        <v>17671</v>
      </c>
      <c r="L1911" s="17" t="s">
        <v>5190</v>
      </c>
      <c r="M1911" s="17" t="s">
        <v>5190</v>
      </c>
      <c r="N1911" s="17" t="s">
        <v>5190</v>
      </c>
      <c r="O1911" s="236" t="s">
        <v>26520</v>
      </c>
      <c r="P1911" s="17">
        <v>0</v>
      </c>
      <c r="Q1911" s="17">
        <v>0</v>
      </c>
      <c r="R1911" s="17" t="e">
        <v>#REF!</v>
      </c>
    </row>
    <row r="1912" spans="1:18" x14ac:dyDescent="0.45">
      <c r="A1912" s="258">
        <v>1905</v>
      </c>
      <c r="B1912" s="259" t="s">
        <v>17672</v>
      </c>
      <c r="C1912" s="263" t="s">
        <v>2777</v>
      </c>
      <c r="D1912" s="17" t="s">
        <v>4897</v>
      </c>
      <c r="E1912" s="261" t="s">
        <v>19253</v>
      </c>
      <c r="F1912" s="234" t="s">
        <v>19254</v>
      </c>
      <c r="G1912" s="262">
        <v>4</v>
      </c>
      <c r="H1912" s="17" t="s">
        <v>2987</v>
      </c>
      <c r="I1912" s="17" t="s">
        <v>928</v>
      </c>
      <c r="J1912" s="17" t="s">
        <v>17658</v>
      </c>
      <c r="K1912" s="17" t="s">
        <v>17671</v>
      </c>
      <c r="L1912" s="17" t="s">
        <v>17672</v>
      </c>
      <c r="M1912" s="17" t="s">
        <v>5190</v>
      </c>
      <c r="N1912" s="17" t="s">
        <v>5190</v>
      </c>
      <c r="O1912" s="236" t="s">
        <v>26520</v>
      </c>
      <c r="P1912" s="17">
        <v>0</v>
      </c>
      <c r="Q1912" s="17">
        <v>0</v>
      </c>
      <c r="R1912" s="17" t="e">
        <v>#REF!</v>
      </c>
    </row>
    <row r="1913" spans="1:18" x14ac:dyDescent="0.45">
      <c r="A1913" s="258">
        <v>1906</v>
      </c>
      <c r="B1913" s="259" t="s">
        <v>17673</v>
      </c>
      <c r="C1913" s="263" t="s">
        <v>2778</v>
      </c>
      <c r="D1913" s="17" t="s">
        <v>4898</v>
      </c>
      <c r="E1913" s="261" t="s">
        <v>19252</v>
      </c>
      <c r="F1913" s="234" t="s">
        <v>19253</v>
      </c>
      <c r="G1913" s="262">
        <v>5</v>
      </c>
      <c r="H1913" s="17" t="s">
        <v>2988</v>
      </c>
      <c r="I1913" s="17" t="s">
        <v>928</v>
      </c>
      <c r="J1913" s="17" t="s">
        <v>17658</v>
      </c>
      <c r="K1913" s="17" t="s">
        <v>17671</v>
      </c>
      <c r="L1913" s="17" t="s">
        <v>17672</v>
      </c>
      <c r="M1913" s="17" t="s">
        <v>17673</v>
      </c>
      <c r="N1913" s="17" t="s">
        <v>5191</v>
      </c>
      <c r="O1913" s="236" t="s">
        <v>5191</v>
      </c>
      <c r="P1913" s="17">
        <v>1</v>
      </c>
      <c r="Q1913" s="17">
        <v>1</v>
      </c>
      <c r="R1913" s="17" t="e">
        <v>#REF!</v>
      </c>
    </row>
    <row r="1914" spans="1:18" x14ac:dyDescent="0.45">
      <c r="A1914" s="258">
        <v>1907</v>
      </c>
      <c r="B1914" s="259" t="s">
        <v>17674</v>
      </c>
      <c r="C1914" s="263" t="s">
        <v>2779</v>
      </c>
      <c r="D1914" s="17" t="s">
        <v>4899</v>
      </c>
      <c r="E1914" s="261" t="s">
        <v>19251</v>
      </c>
      <c r="F1914" s="234" t="s">
        <v>19321</v>
      </c>
      <c r="G1914" s="262">
        <v>2</v>
      </c>
      <c r="H1914" s="17" t="s">
        <v>2985</v>
      </c>
      <c r="I1914" s="17" t="s">
        <v>928</v>
      </c>
      <c r="J1914" s="17" t="s">
        <v>17674</v>
      </c>
      <c r="K1914" s="17" t="s">
        <v>5190</v>
      </c>
      <c r="L1914" s="17" t="s">
        <v>5190</v>
      </c>
      <c r="M1914" s="17" t="s">
        <v>5190</v>
      </c>
      <c r="N1914" s="17" t="s">
        <v>5190</v>
      </c>
      <c r="O1914" s="236" t="s">
        <v>26520</v>
      </c>
      <c r="P1914" s="17">
        <v>0</v>
      </c>
      <c r="Q1914" s="17">
        <v>0</v>
      </c>
      <c r="R1914" s="17" t="e">
        <v>#REF!</v>
      </c>
    </row>
    <row r="1915" spans="1:18" x14ac:dyDescent="0.45">
      <c r="A1915" s="258">
        <v>1908</v>
      </c>
      <c r="B1915" s="259" t="s">
        <v>17675</v>
      </c>
      <c r="C1915" s="263" t="s">
        <v>2780</v>
      </c>
      <c r="D1915" s="17" t="s">
        <v>4900</v>
      </c>
      <c r="E1915" s="261" t="s">
        <v>19250</v>
      </c>
      <c r="F1915" s="234" t="s">
        <v>19251</v>
      </c>
      <c r="G1915" s="262">
        <v>3</v>
      </c>
      <c r="H1915" s="17" t="s">
        <v>2986</v>
      </c>
      <c r="I1915" s="17" t="s">
        <v>928</v>
      </c>
      <c r="J1915" s="17" t="s">
        <v>17674</v>
      </c>
      <c r="K1915" s="17" t="s">
        <v>17675</v>
      </c>
      <c r="L1915" s="17" t="s">
        <v>5190</v>
      </c>
      <c r="M1915" s="17" t="s">
        <v>5190</v>
      </c>
      <c r="N1915" s="17" t="s">
        <v>5190</v>
      </c>
      <c r="O1915" s="236" t="s">
        <v>26520</v>
      </c>
      <c r="P1915" s="17">
        <v>0</v>
      </c>
      <c r="Q1915" s="17">
        <v>0</v>
      </c>
      <c r="R1915" s="17" t="e">
        <v>#REF!</v>
      </c>
    </row>
    <row r="1916" spans="1:18" x14ac:dyDescent="0.45">
      <c r="A1916" s="258">
        <v>1909</v>
      </c>
      <c r="B1916" s="259" t="s">
        <v>17676</v>
      </c>
      <c r="C1916" s="263" t="s">
        <v>2781</v>
      </c>
      <c r="D1916" s="17" t="s">
        <v>4901</v>
      </c>
      <c r="E1916" s="261" t="s">
        <v>19249</v>
      </c>
      <c r="F1916" s="234" t="s">
        <v>19250</v>
      </c>
      <c r="G1916" s="262">
        <v>4</v>
      </c>
      <c r="H1916" s="17" t="s">
        <v>2987</v>
      </c>
      <c r="I1916" s="17" t="s">
        <v>928</v>
      </c>
      <c r="J1916" s="17" t="s">
        <v>17674</v>
      </c>
      <c r="K1916" s="17" t="s">
        <v>17675</v>
      </c>
      <c r="L1916" s="17" t="s">
        <v>17676</v>
      </c>
      <c r="M1916" s="17" t="s">
        <v>5190</v>
      </c>
      <c r="N1916" s="17" t="s">
        <v>5190</v>
      </c>
      <c r="O1916" s="236" t="s">
        <v>26520</v>
      </c>
      <c r="P1916" s="17">
        <v>0</v>
      </c>
      <c r="Q1916" s="17">
        <v>0</v>
      </c>
      <c r="R1916" s="17" t="e">
        <v>#REF!</v>
      </c>
    </row>
    <row r="1917" spans="1:18" x14ac:dyDescent="0.45">
      <c r="A1917" s="258">
        <v>1910</v>
      </c>
      <c r="B1917" s="259" t="s">
        <v>17677</v>
      </c>
      <c r="C1917" s="263" t="s">
        <v>2782</v>
      </c>
      <c r="D1917" s="17" t="s">
        <v>4902</v>
      </c>
      <c r="E1917" s="261" t="s">
        <v>19248</v>
      </c>
      <c r="F1917" s="234" t="s">
        <v>19249</v>
      </c>
      <c r="G1917" s="262">
        <v>5</v>
      </c>
      <c r="H1917" s="17" t="s">
        <v>2988</v>
      </c>
      <c r="I1917" s="17" t="s">
        <v>928</v>
      </c>
      <c r="J1917" s="17" t="s">
        <v>17674</v>
      </c>
      <c r="K1917" s="17" t="s">
        <v>17675</v>
      </c>
      <c r="L1917" s="17" t="s">
        <v>17676</v>
      </c>
      <c r="M1917" s="17" t="s">
        <v>17677</v>
      </c>
      <c r="N1917" s="17" t="s">
        <v>5191</v>
      </c>
      <c r="O1917" s="236" t="s">
        <v>5191</v>
      </c>
      <c r="P1917" s="17">
        <v>1</v>
      </c>
      <c r="Q1917" s="17">
        <v>1</v>
      </c>
      <c r="R1917" s="17" t="e">
        <v>#REF!</v>
      </c>
    </row>
    <row r="1918" spans="1:18" x14ac:dyDescent="0.45">
      <c r="A1918" s="258">
        <v>1911</v>
      </c>
      <c r="B1918" s="259" t="s">
        <v>17678</v>
      </c>
      <c r="C1918" s="263" t="s">
        <v>2783</v>
      </c>
      <c r="D1918" s="17" t="s">
        <v>4903</v>
      </c>
      <c r="E1918" s="261" t="s">
        <v>19247</v>
      </c>
      <c r="F1918" s="234" t="s">
        <v>19250</v>
      </c>
      <c r="G1918" s="262">
        <v>4</v>
      </c>
      <c r="H1918" s="17" t="s">
        <v>2987</v>
      </c>
      <c r="I1918" s="17" t="s">
        <v>928</v>
      </c>
      <c r="J1918" s="17" t="s">
        <v>17674</v>
      </c>
      <c r="K1918" s="17" t="s">
        <v>17675</v>
      </c>
      <c r="L1918" s="17" t="s">
        <v>17678</v>
      </c>
      <c r="M1918" s="17" t="s">
        <v>5190</v>
      </c>
      <c r="N1918" s="17" t="s">
        <v>5190</v>
      </c>
      <c r="O1918" s="236" t="s">
        <v>26520</v>
      </c>
      <c r="P1918" s="17">
        <v>0</v>
      </c>
      <c r="Q1918" s="17">
        <v>0</v>
      </c>
      <c r="R1918" s="17" t="e">
        <v>#REF!</v>
      </c>
    </row>
    <row r="1919" spans="1:18" x14ac:dyDescent="0.45">
      <c r="A1919" s="258">
        <v>1912</v>
      </c>
      <c r="B1919" s="259" t="s">
        <v>17679</v>
      </c>
      <c r="C1919" s="263" t="s">
        <v>2784</v>
      </c>
      <c r="D1919" s="17" t="s">
        <v>4904</v>
      </c>
      <c r="E1919" s="261" t="s">
        <v>19246</v>
      </c>
      <c r="F1919" s="234" t="s">
        <v>19247</v>
      </c>
      <c r="G1919" s="262">
        <v>5</v>
      </c>
      <c r="H1919" s="17" t="s">
        <v>2988</v>
      </c>
      <c r="I1919" s="17" t="s">
        <v>928</v>
      </c>
      <c r="J1919" s="17" t="s">
        <v>17674</v>
      </c>
      <c r="K1919" s="17" t="s">
        <v>17675</v>
      </c>
      <c r="L1919" s="17" t="s">
        <v>17678</v>
      </c>
      <c r="M1919" s="17" t="s">
        <v>17679</v>
      </c>
      <c r="N1919" s="17" t="s">
        <v>5191</v>
      </c>
      <c r="O1919" s="236" t="s">
        <v>5191</v>
      </c>
      <c r="P1919" s="17">
        <v>1</v>
      </c>
      <c r="Q1919" s="17">
        <v>1</v>
      </c>
      <c r="R1919" s="17" t="e">
        <v>#REF!</v>
      </c>
    </row>
    <row r="1920" spans="1:18" x14ac:dyDescent="0.45">
      <c r="A1920" s="258">
        <v>1913</v>
      </c>
      <c r="B1920" s="259" t="s">
        <v>17680</v>
      </c>
      <c r="C1920" s="263" t="s">
        <v>2785</v>
      </c>
      <c r="D1920" s="17" t="s">
        <v>4905</v>
      </c>
      <c r="E1920" s="261" t="s">
        <v>19245</v>
      </c>
      <c r="F1920" s="234" t="s">
        <v>19250</v>
      </c>
      <c r="G1920" s="262">
        <v>4</v>
      </c>
      <c r="H1920" s="17" t="s">
        <v>2987</v>
      </c>
      <c r="I1920" s="17" t="s">
        <v>928</v>
      </c>
      <c r="J1920" s="17" t="s">
        <v>17674</v>
      </c>
      <c r="K1920" s="17" t="s">
        <v>17675</v>
      </c>
      <c r="L1920" s="17" t="s">
        <v>17680</v>
      </c>
      <c r="M1920" s="17" t="s">
        <v>5190</v>
      </c>
      <c r="N1920" s="17" t="s">
        <v>5190</v>
      </c>
      <c r="O1920" s="236" t="s">
        <v>26520</v>
      </c>
      <c r="P1920" s="17">
        <v>0</v>
      </c>
      <c r="Q1920" s="17">
        <v>0</v>
      </c>
      <c r="R1920" s="17" t="e">
        <v>#REF!</v>
      </c>
    </row>
    <row r="1921" spans="1:18" x14ac:dyDescent="0.45">
      <c r="A1921" s="258">
        <v>1914</v>
      </c>
      <c r="B1921" s="259" t="s">
        <v>17681</v>
      </c>
      <c r="C1921" s="263" t="s">
        <v>2786</v>
      </c>
      <c r="D1921" s="17" t="s">
        <v>4906</v>
      </c>
      <c r="E1921" s="261" t="s">
        <v>19244</v>
      </c>
      <c r="F1921" s="234" t="s">
        <v>19245</v>
      </c>
      <c r="G1921" s="262">
        <v>5</v>
      </c>
      <c r="H1921" s="17" t="s">
        <v>2988</v>
      </c>
      <c r="I1921" s="17" t="s">
        <v>928</v>
      </c>
      <c r="J1921" s="17" t="s">
        <v>17674</v>
      </c>
      <c r="K1921" s="17" t="s">
        <v>17675</v>
      </c>
      <c r="L1921" s="17" t="s">
        <v>17680</v>
      </c>
      <c r="M1921" s="17" t="s">
        <v>17681</v>
      </c>
      <c r="N1921" s="17" t="s">
        <v>5191</v>
      </c>
      <c r="O1921" s="236" t="s">
        <v>5191</v>
      </c>
      <c r="P1921" s="17">
        <v>1</v>
      </c>
      <c r="Q1921" s="17">
        <v>1</v>
      </c>
      <c r="R1921" s="17" t="e">
        <v>#REF!</v>
      </c>
    </row>
    <row r="1922" spans="1:18" x14ac:dyDescent="0.45">
      <c r="A1922" s="258">
        <v>1915</v>
      </c>
      <c r="B1922" s="259" t="s">
        <v>17682</v>
      </c>
      <c r="C1922" s="263" t="s">
        <v>2787</v>
      </c>
      <c r="D1922" s="17" t="s">
        <v>4907</v>
      </c>
      <c r="E1922" s="261" t="s">
        <v>19243</v>
      </c>
      <c r="F1922" s="234" t="s">
        <v>19251</v>
      </c>
      <c r="G1922" s="262">
        <v>3</v>
      </c>
      <c r="H1922" s="17" t="s">
        <v>2986</v>
      </c>
      <c r="I1922" s="17" t="s">
        <v>928</v>
      </c>
      <c r="J1922" s="17" t="s">
        <v>17674</v>
      </c>
      <c r="K1922" s="17" t="s">
        <v>17682</v>
      </c>
      <c r="L1922" s="17" t="s">
        <v>5190</v>
      </c>
      <c r="M1922" s="17" t="s">
        <v>5190</v>
      </c>
      <c r="N1922" s="17" t="s">
        <v>5190</v>
      </c>
      <c r="O1922" s="236" t="s">
        <v>26520</v>
      </c>
      <c r="P1922" s="17">
        <v>0</v>
      </c>
      <c r="Q1922" s="17">
        <v>0</v>
      </c>
      <c r="R1922" s="17" t="e">
        <v>#REF!</v>
      </c>
    </row>
    <row r="1923" spans="1:18" x14ac:dyDescent="0.45">
      <c r="A1923" s="258">
        <v>1916</v>
      </c>
      <c r="B1923" s="259" t="s">
        <v>17683</v>
      </c>
      <c r="C1923" s="263" t="s">
        <v>2788</v>
      </c>
      <c r="D1923" s="17" t="s">
        <v>4908</v>
      </c>
      <c r="E1923" s="261" t="s">
        <v>19242</v>
      </c>
      <c r="F1923" s="234" t="s">
        <v>19243</v>
      </c>
      <c r="G1923" s="262">
        <v>4</v>
      </c>
      <c r="H1923" s="17" t="s">
        <v>2987</v>
      </c>
      <c r="I1923" s="17" t="s">
        <v>928</v>
      </c>
      <c r="J1923" s="17" t="s">
        <v>17674</v>
      </c>
      <c r="K1923" s="17" t="s">
        <v>17682</v>
      </c>
      <c r="L1923" s="17" t="s">
        <v>17683</v>
      </c>
      <c r="M1923" s="17" t="s">
        <v>5190</v>
      </c>
      <c r="N1923" s="17" t="s">
        <v>5190</v>
      </c>
      <c r="O1923" s="236" t="s">
        <v>26520</v>
      </c>
      <c r="P1923" s="17">
        <v>0</v>
      </c>
      <c r="Q1923" s="17">
        <v>0</v>
      </c>
      <c r="R1923" s="17" t="e">
        <v>#REF!</v>
      </c>
    </row>
    <row r="1924" spans="1:18" x14ac:dyDescent="0.45">
      <c r="A1924" s="258">
        <v>1917</v>
      </c>
      <c r="B1924" s="259" t="s">
        <v>17684</v>
      </c>
      <c r="C1924" s="263" t="s">
        <v>2789</v>
      </c>
      <c r="D1924" s="17" t="s">
        <v>4909</v>
      </c>
      <c r="E1924" s="261" t="s">
        <v>19241</v>
      </c>
      <c r="F1924" s="234" t="s">
        <v>19242</v>
      </c>
      <c r="G1924" s="262">
        <v>5</v>
      </c>
      <c r="H1924" s="17" t="s">
        <v>2988</v>
      </c>
      <c r="I1924" s="17" t="s">
        <v>928</v>
      </c>
      <c r="J1924" s="17" t="s">
        <v>17674</v>
      </c>
      <c r="K1924" s="17" t="s">
        <v>17682</v>
      </c>
      <c r="L1924" s="17" t="s">
        <v>17683</v>
      </c>
      <c r="M1924" s="17" t="s">
        <v>17684</v>
      </c>
      <c r="N1924" s="17" t="s">
        <v>5191</v>
      </c>
      <c r="O1924" s="236" t="s">
        <v>5191</v>
      </c>
      <c r="P1924" s="17">
        <v>1</v>
      </c>
      <c r="Q1924" s="17">
        <v>1</v>
      </c>
      <c r="R1924" s="17" t="e">
        <v>#REF!</v>
      </c>
    </row>
    <row r="1925" spans="1:18" x14ac:dyDescent="0.45">
      <c r="A1925" s="258">
        <v>1918</v>
      </c>
      <c r="B1925" s="259" t="s">
        <v>17685</v>
      </c>
      <c r="C1925" s="263" t="s">
        <v>2790</v>
      </c>
      <c r="D1925" s="17" t="s">
        <v>4910</v>
      </c>
      <c r="E1925" s="261" t="s">
        <v>19240</v>
      </c>
      <c r="F1925" s="234" t="s">
        <v>19243</v>
      </c>
      <c r="G1925" s="262">
        <v>4</v>
      </c>
      <c r="H1925" s="17" t="s">
        <v>2987</v>
      </c>
      <c r="I1925" s="17" t="s">
        <v>928</v>
      </c>
      <c r="J1925" s="17" t="s">
        <v>17674</v>
      </c>
      <c r="K1925" s="17" t="s">
        <v>17682</v>
      </c>
      <c r="L1925" s="17" t="s">
        <v>17685</v>
      </c>
      <c r="M1925" s="17" t="s">
        <v>5190</v>
      </c>
      <c r="N1925" s="17" t="s">
        <v>5190</v>
      </c>
      <c r="O1925" s="236" t="s">
        <v>26520</v>
      </c>
      <c r="P1925" s="17">
        <v>0</v>
      </c>
      <c r="Q1925" s="17">
        <v>0</v>
      </c>
      <c r="R1925" s="17" t="e">
        <v>#REF!</v>
      </c>
    </row>
    <row r="1926" spans="1:18" x14ac:dyDescent="0.45">
      <c r="A1926" s="258">
        <v>1919</v>
      </c>
      <c r="B1926" s="259" t="s">
        <v>17686</v>
      </c>
      <c r="C1926" s="263" t="s">
        <v>2791</v>
      </c>
      <c r="D1926" s="17" t="s">
        <v>4911</v>
      </c>
      <c r="E1926" s="261" t="s">
        <v>19239</v>
      </c>
      <c r="F1926" s="234" t="s">
        <v>19240</v>
      </c>
      <c r="G1926" s="262">
        <v>5</v>
      </c>
      <c r="H1926" s="17" t="s">
        <v>2988</v>
      </c>
      <c r="I1926" s="17" t="s">
        <v>928</v>
      </c>
      <c r="J1926" s="17" t="s">
        <v>17674</v>
      </c>
      <c r="K1926" s="17" t="s">
        <v>17682</v>
      </c>
      <c r="L1926" s="17" t="s">
        <v>17685</v>
      </c>
      <c r="M1926" s="17" t="s">
        <v>17686</v>
      </c>
      <c r="N1926" s="17" t="s">
        <v>5190</v>
      </c>
      <c r="O1926" s="236" t="s">
        <v>5191</v>
      </c>
      <c r="P1926" s="17">
        <v>1</v>
      </c>
      <c r="Q1926" s="17">
        <v>1</v>
      </c>
      <c r="R1926" s="17" t="e">
        <v>#REF!</v>
      </c>
    </row>
    <row r="1927" spans="1:18" x14ac:dyDescent="0.45">
      <c r="A1927" s="258">
        <v>1920</v>
      </c>
      <c r="B1927" s="259" t="s">
        <v>17687</v>
      </c>
      <c r="C1927" s="263" t="s">
        <v>2792</v>
      </c>
      <c r="D1927" s="17" t="s">
        <v>4912</v>
      </c>
      <c r="E1927" s="261" t="s">
        <v>19238</v>
      </c>
      <c r="F1927" s="234" t="s">
        <v>19240</v>
      </c>
      <c r="G1927" s="262">
        <v>5</v>
      </c>
      <c r="H1927" s="17" t="s">
        <v>2988</v>
      </c>
      <c r="I1927" s="17" t="s">
        <v>928</v>
      </c>
      <c r="J1927" s="17" t="s">
        <v>17674</v>
      </c>
      <c r="K1927" s="17" t="s">
        <v>17682</v>
      </c>
      <c r="L1927" s="17" t="s">
        <v>17685</v>
      </c>
      <c r="M1927" s="17" t="s">
        <v>17687</v>
      </c>
      <c r="N1927" s="17" t="s">
        <v>5190</v>
      </c>
      <c r="O1927" s="236" t="s">
        <v>5191</v>
      </c>
      <c r="P1927" s="17">
        <v>1</v>
      </c>
      <c r="Q1927" s="17">
        <v>1</v>
      </c>
      <c r="R1927" s="17" t="e">
        <v>#REF!</v>
      </c>
    </row>
    <row r="1928" spans="1:18" x14ac:dyDescent="0.45">
      <c r="A1928" s="258">
        <v>1921</v>
      </c>
      <c r="B1928" s="259" t="s">
        <v>17688</v>
      </c>
      <c r="C1928" s="263" t="s">
        <v>2793</v>
      </c>
      <c r="D1928" s="17" t="s">
        <v>4913</v>
      </c>
      <c r="E1928" s="261" t="s">
        <v>19237</v>
      </c>
      <c r="F1928" s="234" t="s">
        <v>19243</v>
      </c>
      <c r="G1928" s="262">
        <v>4</v>
      </c>
      <c r="H1928" s="17" t="s">
        <v>2987</v>
      </c>
      <c r="I1928" s="17" t="s">
        <v>928</v>
      </c>
      <c r="J1928" s="17" t="s">
        <v>17674</v>
      </c>
      <c r="K1928" s="17" t="s">
        <v>17682</v>
      </c>
      <c r="L1928" s="17" t="s">
        <v>17688</v>
      </c>
      <c r="M1928" s="17" t="s">
        <v>5190</v>
      </c>
      <c r="N1928" s="17" t="s">
        <v>5190</v>
      </c>
      <c r="O1928" s="236" t="s">
        <v>26520</v>
      </c>
      <c r="P1928" s="17">
        <v>0</v>
      </c>
      <c r="Q1928" s="17">
        <v>0</v>
      </c>
      <c r="R1928" s="17" t="e">
        <v>#REF!</v>
      </c>
    </row>
    <row r="1929" spans="1:18" x14ac:dyDescent="0.45">
      <c r="A1929" s="258">
        <v>1922</v>
      </c>
      <c r="B1929" s="259" t="s">
        <v>17689</v>
      </c>
      <c r="C1929" s="263" t="s">
        <v>2794</v>
      </c>
      <c r="D1929" s="17" t="s">
        <v>4914</v>
      </c>
      <c r="E1929" s="261" t="s">
        <v>19236</v>
      </c>
      <c r="F1929" s="234" t="s">
        <v>19237</v>
      </c>
      <c r="G1929" s="262">
        <v>5</v>
      </c>
      <c r="H1929" s="17" t="s">
        <v>2988</v>
      </c>
      <c r="I1929" s="17" t="s">
        <v>928</v>
      </c>
      <c r="J1929" s="17" t="s">
        <v>17674</v>
      </c>
      <c r="K1929" s="17" t="s">
        <v>17682</v>
      </c>
      <c r="L1929" s="17" t="s">
        <v>17688</v>
      </c>
      <c r="M1929" s="17" t="s">
        <v>17689</v>
      </c>
      <c r="N1929" s="17" t="s">
        <v>5191</v>
      </c>
      <c r="O1929" s="236" t="s">
        <v>5191</v>
      </c>
      <c r="P1929" s="17">
        <v>1</v>
      </c>
      <c r="Q1929" s="17">
        <v>1</v>
      </c>
      <c r="R1929" s="17" t="e">
        <v>#REF!</v>
      </c>
    </row>
    <row r="1930" spans="1:18" x14ac:dyDescent="0.45">
      <c r="A1930" s="258">
        <v>1923</v>
      </c>
      <c r="B1930" s="259" t="s">
        <v>17690</v>
      </c>
      <c r="C1930" s="263" t="s">
        <v>2795</v>
      </c>
      <c r="D1930" s="17" t="s">
        <v>4915</v>
      </c>
      <c r="E1930" s="261" t="s">
        <v>19235</v>
      </c>
      <c r="F1930" s="234" t="s">
        <v>19251</v>
      </c>
      <c r="G1930" s="262">
        <v>3</v>
      </c>
      <c r="H1930" s="17" t="s">
        <v>2986</v>
      </c>
      <c r="I1930" s="17" t="s">
        <v>928</v>
      </c>
      <c r="J1930" s="17" t="s">
        <v>17674</v>
      </c>
      <c r="K1930" s="17" t="s">
        <v>17690</v>
      </c>
      <c r="L1930" s="17" t="s">
        <v>5190</v>
      </c>
      <c r="M1930" s="17" t="s">
        <v>5190</v>
      </c>
      <c r="N1930" s="17" t="s">
        <v>5190</v>
      </c>
      <c r="O1930" s="236" t="s">
        <v>26520</v>
      </c>
      <c r="P1930" s="17">
        <v>0</v>
      </c>
      <c r="Q1930" s="17">
        <v>0</v>
      </c>
      <c r="R1930" s="17" t="e">
        <v>#REF!</v>
      </c>
    </row>
    <row r="1931" spans="1:18" x14ac:dyDescent="0.45">
      <c r="A1931" s="258">
        <v>1924</v>
      </c>
      <c r="B1931" s="259" t="s">
        <v>17691</v>
      </c>
      <c r="C1931" s="263" t="s">
        <v>2795</v>
      </c>
      <c r="D1931" s="17" t="s">
        <v>4916</v>
      </c>
      <c r="E1931" s="261" t="s">
        <v>19234</v>
      </c>
      <c r="F1931" s="234" t="s">
        <v>19235</v>
      </c>
      <c r="G1931" s="262">
        <v>4</v>
      </c>
      <c r="H1931" s="17" t="s">
        <v>2987</v>
      </c>
      <c r="I1931" s="17" t="s">
        <v>928</v>
      </c>
      <c r="J1931" s="17" t="s">
        <v>17674</v>
      </c>
      <c r="K1931" s="17" t="s">
        <v>17690</v>
      </c>
      <c r="L1931" s="17" t="s">
        <v>17691</v>
      </c>
      <c r="M1931" s="17" t="s">
        <v>5190</v>
      </c>
      <c r="N1931" s="17" t="s">
        <v>5190</v>
      </c>
      <c r="O1931" s="236" t="s">
        <v>26520</v>
      </c>
      <c r="P1931" s="17">
        <v>0</v>
      </c>
      <c r="Q1931" s="17">
        <v>0</v>
      </c>
      <c r="R1931" s="17" t="e">
        <v>#REF!</v>
      </c>
    </row>
    <row r="1932" spans="1:18" x14ac:dyDescent="0.45">
      <c r="A1932" s="258">
        <v>1925</v>
      </c>
      <c r="B1932" s="259" t="s">
        <v>17692</v>
      </c>
      <c r="C1932" s="263" t="s">
        <v>2796</v>
      </c>
      <c r="D1932" s="17" t="s">
        <v>4917</v>
      </c>
      <c r="E1932" s="261" t="s">
        <v>19233</v>
      </c>
      <c r="F1932" s="234" t="s">
        <v>19234</v>
      </c>
      <c r="G1932" s="262">
        <v>5</v>
      </c>
      <c r="H1932" s="17" t="s">
        <v>2988</v>
      </c>
      <c r="I1932" s="17" t="s">
        <v>928</v>
      </c>
      <c r="J1932" s="17" t="s">
        <v>17674</v>
      </c>
      <c r="K1932" s="17" t="s">
        <v>17690</v>
      </c>
      <c r="L1932" s="17" t="s">
        <v>17691</v>
      </c>
      <c r="M1932" s="17" t="s">
        <v>17692</v>
      </c>
      <c r="N1932" s="17" t="s">
        <v>5191</v>
      </c>
      <c r="O1932" s="236" t="s">
        <v>5191</v>
      </c>
      <c r="P1932" s="17">
        <v>1</v>
      </c>
      <c r="Q1932" s="17">
        <v>1</v>
      </c>
      <c r="R1932" s="17" t="e">
        <v>#REF!</v>
      </c>
    </row>
    <row r="1933" spans="1:18" x14ac:dyDescent="0.45">
      <c r="A1933" s="258">
        <v>1926</v>
      </c>
      <c r="B1933" s="259" t="s">
        <v>17693</v>
      </c>
      <c r="C1933" s="263" t="s">
        <v>2797</v>
      </c>
      <c r="D1933" s="17" t="s">
        <v>4918</v>
      </c>
      <c r="E1933" s="261" t="s">
        <v>19232</v>
      </c>
      <c r="F1933" s="234" t="s">
        <v>19251</v>
      </c>
      <c r="G1933" s="262">
        <v>3</v>
      </c>
      <c r="H1933" s="17" t="s">
        <v>2986</v>
      </c>
      <c r="I1933" s="17" t="s">
        <v>928</v>
      </c>
      <c r="J1933" s="17" t="s">
        <v>17674</v>
      </c>
      <c r="K1933" s="17" t="s">
        <v>17693</v>
      </c>
      <c r="L1933" s="17" t="s">
        <v>5190</v>
      </c>
      <c r="M1933" s="17" t="s">
        <v>5190</v>
      </c>
      <c r="N1933" s="17" t="s">
        <v>5190</v>
      </c>
      <c r="O1933" s="236" t="s">
        <v>26520</v>
      </c>
      <c r="P1933" s="17">
        <v>0</v>
      </c>
      <c r="Q1933" s="17">
        <v>0</v>
      </c>
      <c r="R1933" s="17" t="e">
        <v>#REF!</v>
      </c>
    </row>
    <row r="1934" spans="1:18" x14ac:dyDescent="0.45">
      <c r="A1934" s="258">
        <v>1927</v>
      </c>
      <c r="B1934" s="259" t="s">
        <v>17694</v>
      </c>
      <c r="C1934" s="263" t="s">
        <v>2797</v>
      </c>
      <c r="D1934" s="17" t="s">
        <v>4919</v>
      </c>
      <c r="E1934" s="261" t="s">
        <v>19231</v>
      </c>
      <c r="F1934" s="234" t="s">
        <v>19232</v>
      </c>
      <c r="G1934" s="262">
        <v>4</v>
      </c>
      <c r="H1934" s="17" t="s">
        <v>2987</v>
      </c>
      <c r="I1934" s="17" t="s">
        <v>928</v>
      </c>
      <c r="J1934" s="17" t="s">
        <v>17674</v>
      </c>
      <c r="K1934" s="17" t="s">
        <v>17693</v>
      </c>
      <c r="L1934" s="17" t="s">
        <v>17694</v>
      </c>
      <c r="M1934" s="17" t="s">
        <v>5190</v>
      </c>
      <c r="N1934" s="17" t="s">
        <v>5190</v>
      </c>
      <c r="O1934" s="236" t="s">
        <v>26520</v>
      </c>
      <c r="P1934" s="17">
        <v>0</v>
      </c>
      <c r="Q1934" s="17">
        <v>0</v>
      </c>
      <c r="R1934" s="17" t="e">
        <v>#REF!</v>
      </c>
    </row>
    <row r="1935" spans="1:18" x14ac:dyDescent="0.45">
      <c r="A1935" s="258">
        <v>1928</v>
      </c>
      <c r="B1935" s="259" t="s">
        <v>17695</v>
      </c>
      <c r="C1935" s="263" t="s">
        <v>2798</v>
      </c>
      <c r="D1935" s="17" t="s">
        <v>4920</v>
      </c>
      <c r="E1935" s="261" t="s">
        <v>19230</v>
      </c>
      <c r="F1935" s="234" t="s">
        <v>19231</v>
      </c>
      <c r="G1935" s="262">
        <v>5</v>
      </c>
      <c r="H1935" s="17" t="s">
        <v>2988</v>
      </c>
      <c r="I1935" s="17" t="s">
        <v>928</v>
      </c>
      <c r="J1935" s="17" t="s">
        <v>17674</v>
      </c>
      <c r="K1935" s="17" t="s">
        <v>17693</v>
      </c>
      <c r="L1935" s="17" t="s">
        <v>17694</v>
      </c>
      <c r="M1935" s="17" t="s">
        <v>17695</v>
      </c>
      <c r="N1935" s="17" t="s">
        <v>5191</v>
      </c>
      <c r="O1935" s="236" t="s">
        <v>5191</v>
      </c>
      <c r="P1935" s="17">
        <v>1</v>
      </c>
      <c r="Q1935" s="17">
        <v>1</v>
      </c>
      <c r="R1935" s="17" t="e">
        <v>#REF!</v>
      </c>
    </row>
    <row r="1936" spans="1:18" x14ac:dyDescent="0.45">
      <c r="A1936" s="258">
        <v>1929</v>
      </c>
      <c r="B1936" s="259" t="s">
        <v>1037</v>
      </c>
      <c r="C1936" s="263" t="s">
        <v>2799</v>
      </c>
      <c r="D1936" s="17" t="s">
        <v>4921</v>
      </c>
      <c r="E1936" s="261" t="s">
        <v>19229</v>
      </c>
      <c r="F1936" s="234" t="s">
        <v>1370</v>
      </c>
      <c r="G1936" s="262">
        <v>1</v>
      </c>
      <c r="H1936" s="17" t="s">
        <v>2984</v>
      </c>
      <c r="I1936" s="17" t="s">
        <v>1037</v>
      </c>
      <c r="J1936" s="17" t="s">
        <v>5190</v>
      </c>
      <c r="K1936" s="17" t="s">
        <v>5190</v>
      </c>
      <c r="L1936" s="17" t="s">
        <v>5190</v>
      </c>
      <c r="M1936" s="17" t="s">
        <v>5190</v>
      </c>
      <c r="N1936" s="17" t="s">
        <v>5190</v>
      </c>
      <c r="O1936" s="236" t="s">
        <v>26520</v>
      </c>
      <c r="P1936" s="17">
        <v>0</v>
      </c>
      <c r="Q1936" s="17">
        <v>0</v>
      </c>
      <c r="R1936" s="17" t="e">
        <v>#REF!</v>
      </c>
    </row>
    <row r="1937" spans="1:18" x14ac:dyDescent="0.45">
      <c r="A1937" s="258">
        <v>1930</v>
      </c>
      <c r="B1937" s="259" t="s">
        <v>1039</v>
      </c>
      <c r="C1937" s="263" t="s">
        <v>2800</v>
      </c>
      <c r="D1937" s="17" t="s">
        <v>4922</v>
      </c>
      <c r="E1937" s="261" t="s">
        <v>19228</v>
      </c>
      <c r="F1937" s="234" t="s">
        <v>19229</v>
      </c>
      <c r="G1937" s="262">
        <v>2</v>
      </c>
      <c r="H1937" s="17" t="s">
        <v>2985</v>
      </c>
      <c r="I1937" s="17" t="s">
        <v>1037</v>
      </c>
      <c r="J1937" s="17" t="s">
        <v>1039</v>
      </c>
      <c r="K1937" s="17" t="s">
        <v>5190</v>
      </c>
      <c r="L1937" s="17" t="s">
        <v>5190</v>
      </c>
      <c r="M1937" s="17" t="s">
        <v>5190</v>
      </c>
      <c r="N1937" s="17" t="s">
        <v>5190</v>
      </c>
      <c r="O1937" s="236" t="s">
        <v>26520</v>
      </c>
      <c r="P1937" s="17">
        <v>0</v>
      </c>
      <c r="Q1937" s="17">
        <v>0</v>
      </c>
      <c r="R1937" s="17" t="e">
        <v>#REF!</v>
      </c>
    </row>
    <row r="1938" spans="1:18" x14ac:dyDescent="0.45">
      <c r="A1938" s="258">
        <v>1931</v>
      </c>
      <c r="B1938" s="259" t="s">
        <v>17696</v>
      </c>
      <c r="C1938" s="263" t="s">
        <v>2801</v>
      </c>
      <c r="D1938" s="17" t="s">
        <v>4923</v>
      </c>
      <c r="E1938" s="261" t="s">
        <v>19227</v>
      </c>
      <c r="F1938" s="234" t="s">
        <v>19228</v>
      </c>
      <c r="G1938" s="262">
        <v>3</v>
      </c>
      <c r="H1938" s="17" t="s">
        <v>2986</v>
      </c>
      <c r="I1938" s="17" t="s">
        <v>1037</v>
      </c>
      <c r="J1938" s="17" t="s">
        <v>1039</v>
      </c>
      <c r="K1938" s="17" t="s">
        <v>17696</v>
      </c>
      <c r="L1938" s="17" t="s">
        <v>5190</v>
      </c>
      <c r="M1938" s="17" t="s">
        <v>5190</v>
      </c>
      <c r="N1938" s="17" t="s">
        <v>5190</v>
      </c>
      <c r="O1938" s="236" t="s">
        <v>26520</v>
      </c>
      <c r="P1938" s="17">
        <v>0</v>
      </c>
      <c r="Q1938" s="17">
        <v>0</v>
      </c>
      <c r="R1938" s="17" t="e">
        <v>#REF!</v>
      </c>
    </row>
    <row r="1939" spans="1:18" x14ac:dyDescent="0.45">
      <c r="A1939" s="258">
        <v>1932</v>
      </c>
      <c r="B1939" s="259" t="s">
        <v>17697</v>
      </c>
      <c r="C1939" s="263" t="s">
        <v>2802</v>
      </c>
      <c r="D1939" s="17" t="s">
        <v>4924</v>
      </c>
      <c r="E1939" s="261" t="s">
        <v>19226</v>
      </c>
      <c r="F1939" s="234" t="s">
        <v>19227</v>
      </c>
      <c r="G1939" s="262">
        <v>4</v>
      </c>
      <c r="H1939" s="17" t="s">
        <v>2987</v>
      </c>
      <c r="I1939" s="17" t="s">
        <v>1037</v>
      </c>
      <c r="J1939" s="17" t="s">
        <v>1039</v>
      </c>
      <c r="K1939" s="17" t="s">
        <v>17696</v>
      </c>
      <c r="L1939" s="17" t="s">
        <v>17697</v>
      </c>
      <c r="M1939" s="17" t="s">
        <v>5190</v>
      </c>
      <c r="N1939" s="17" t="s">
        <v>5190</v>
      </c>
      <c r="O1939" s="236" t="s">
        <v>26520</v>
      </c>
      <c r="P1939" s="17">
        <v>0</v>
      </c>
      <c r="Q1939" s="17">
        <v>0</v>
      </c>
      <c r="R1939" s="17" t="e">
        <v>#REF!</v>
      </c>
    </row>
    <row r="1940" spans="1:18" x14ac:dyDescent="0.45">
      <c r="A1940" s="258">
        <v>1933</v>
      </c>
      <c r="B1940" s="259" t="s">
        <v>17698</v>
      </c>
      <c r="C1940" s="263" t="s">
        <v>2803</v>
      </c>
      <c r="D1940" s="17" t="s">
        <v>4925</v>
      </c>
      <c r="E1940" s="261" t="s">
        <v>19225</v>
      </c>
      <c r="F1940" s="234" t="s">
        <v>19226</v>
      </c>
      <c r="G1940" s="262">
        <v>5</v>
      </c>
      <c r="H1940" s="17" t="s">
        <v>2988</v>
      </c>
      <c r="I1940" s="17" t="s">
        <v>1037</v>
      </c>
      <c r="J1940" s="17" t="s">
        <v>1039</v>
      </c>
      <c r="K1940" s="17" t="s">
        <v>17696</v>
      </c>
      <c r="L1940" s="17" t="s">
        <v>17697</v>
      </c>
      <c r="M1940" s="17" t="s">
        <v>17698</v>
      </c>
      <c r="N1940" s="17" t="s">
        <v>5191</v>
      </c>
      <c r="O1940" s="236" t="s">
        <v>5191</v>
      </c>
      <c r="P1940" s="17">
        <v>1</v>
      </c>
      <c r="Q1940" s="17">
        <v>1</v>
      </c>
      <c r="R1940" s="17" t="e">
        <v>#REF!</v>
      </c>
    </row>
    <row r="1941" spans="1:18" x14ac:dyDescent="0.45">
      <c r="A1941" s="258">
        <v>1934</v>
      </c>
      <c r="B1941" s="259" t="s">
        <v>17699</v>
      </c>
      <c r="C1941" s="263" t="s">
        <v>2804</v>
      </c>
      <c r="D1941" s="17" t="s">
        <v>4926</v>
      </c>
      <c r="E1941" s="261" t="s">
        <v>19224</v>
      </c>
      <c r="F1941" s="234" t="s">
        <v>19227</v>
      </c>
      <c r="G1941" s="262">
        <v>4</v>
      </c>
      <c r="H1941" s="17" t="s">
        <v>2987</v>
      </c>
      <c r="I1941" s="17" t="s">
        <v>1037</v>
      </c>
      <c r="J1941" s="17" t="s">
        <v>1039</v>
      </c>
      <c r="K1941" s="17" t="s">
        <v>17696</v>
      </c>
      <c r="L1941" s="17" t="s">
        <v>17699</v>
      </c>
      <c r="M1941" s="17" t="s">
        <v>5190</v>
      </c>
      <c r="N1941" s="17" t="s">
        <v>5190</v>
      </c>
      <c r="O1941" s="236" t="s">
        <v>26520</v>
      </c>
      <c r="P1941" s="17">
        <v>0</v>
      </c>
      <c r="Q1941" s="17">
        <v>0</v>
      </c>
      <c r="R1941" s="17" t="e">
        <v>#REF!</v>
      </c>
    </row>
    <row r="1942" spans="1:18" x14ac:dyDescent="0.45">
      <c r="A1942" s="258">
        <v>1935</v>
      </c>
      <c r="B1942" s="259" t="s">
        <v>17700</v>
      </c>
      <c r="C1942" s="263" t="s">
        <v>2805</v>
      </c>
      <c r="D1942" s="17" t="s">
        <v>4927</v>
      </c>
      <c r="E1942" s="261" t="s">
        <v>19223</v>
      </c>
      <c r="F1942" s="234" t="s">
        <v>19224</v>
      </c>
      <c r="G1942" s="262">
        <v>5</v>
      </c>
      <c r="H1942" s="17" t="s">
        <v>2988</v>
      </c>
      <c r="I1942" s="17" t="s">
        <v>1037</v>
      </c>
      <c r="J1942" s="17" t="s">
        <v>1039</v>
      </c>
      <c r="K1942" s="17" t="s">
        <v>17696</v>
      </c>
      <c r="L1942" s="17" t="s">
        <v>17699</v>
      </c>
      <c r="M1942" s="17" t="s">
        <v>17700</v>
      </c>
      <c r="N1942" s="17" t="s">
        <v>5191</v>
      </c>
      <c r="O1942" s="236" t="s">
        <v>5191</v>
      </c>
      <c r="P1942" s="17">
        <v>1</v>
      </c>
      <c r="Q1942" s="17">
        <v>1</v>
      </c>
      <c r="R1942" s="17" t="e">
        <v>#REF!</v>
      </c>
    </row>
    <row r="1943" spans="1:18" x14ac:dyDescent="0.45">
      <c r="A1943" s="258">
        <v>1936</v>
      </c>
      <c r="B1943" s="259" t="s">
        <v>17701</v>
      </c>
      <c r="C1943" s="263" t="s">
        <v>2806</v>
      </c>
      <c r="D1943" s="17" t="s">
        <v>4928</v>
      </c>
      <c r="E1943" s="261" t="s">
        <v>19222</v>
      </c>
      <c r="F1943" s="234" t="s">
        <v>19227</v>
      </c>
      <c r="G1943" s="262">
        <v>4</v>
      </c>
      <c r="H1943" s="17" t="s">
        <v>2987</v>
      </c>
      <c r="I1943" s="17" t="s">
        <v>1037</v>
      </c>
      <c r="J1943" s="17" t="s">
        <v>1039</v>
      </c>
      <c r="K1943" s="17" t="s">
        <v>17696</v>
      </c>
      <c r="L1943" s="17" t="s">
        <v>17701</v>
      </c>
      <c r="M1943" s="17" t="s">
        <v>5190</v>
      </c>
      <c r="N1943" s="17" t="s">
        <v>5190</v>
      </c>
      <c r="O1943" s="236" t="s">
        <v>26520</v>
      </c>
      <c r="P1943" s="17">
        <v>0</v>
      </c>
      <c r="Q1943" s="17">
        <v>0</v>
      </c>
      <c r="R1943" s="17" t="e">
        <v>#REF!</v>
      </c>
    </row>
    <row r="1944" spans="1:18" x14ac:dyDescent="0.45">
      <c r="A1944" s="258">
        <v>1937</v>
      </c>
      <c r="B1944" s="259" t="s">
        <v>17702</v>
      </c>
      <c r="C1944" s="263" t="s">
        <v>2807</v>
      </c>
      <c r="D1944" s="17" t="s">
        <v>4929</v>
      </c>
      <c r="E1944" s="261" t="s">
        <v>19221</v>
      </c>
      <c r="F1944" s="234" t="s">
        <v>19222</v>
      </c>
      <c r="G1944" s="262">
        <v>5</v>
      </c>
      <c r="H1944" s="17" t="s">
        <v>2988</v>
      </c>
      <c r="I1944" s="17" t="s">
        <v>1037</v>
      </c>
      <c r="J1944" s="17" t="s">
        <v>1039</v>
      </c>
      <c r="K1944" s="17" t="s">
        <v>17696</v>
      </c>
      <c r="L1944" s="17" t="s">
        <v>17701</v>
      </c>
      <c r="M1944" s="17" t="s">
        <v>17702</v>
      </c>
      <c r="N1944" s="17" t="s">
        <v>5191</v>
      </c>
      <c r="O1944" s="236" t="s">
        <v>5191</v>
      </c>
      <c r="P1944" s="17">
        <v>1</v>
      </c>
      <c r="Q1944" s="17">
        <v>1</v>
      </c>
      <c r="R1944" s="17" t="e">
        <v>#REF!</v>
      </c>
    </row>
    <row r="1945" spans="1:18" x14ac:dyDescent="0.45">
      <c r="A1945" s="258">
        <v>1938</v>
      </c>
      <c r="B1945" s="259" t="s">
        <v>17703</v>
      </c>
      <c r="C1945" s="263" t="s">
        <v>2808</v>
      </c>
      <c r="D1945" s="17" t="s">
        <v>4930</v>
      </c>
      <c r="E1945" s="261" t="s">
        <v>19220</v>
      </c>
      <c r="F1945" s="234" t="s">
        <v>19227</v>
      </c>
      <c r="G1945" s="262">
        <v>4</v>
      </c>
      <c r="H1945" s="17" t="s">
        <v>2987</v>
      </c>
      <c r="I1945" s="17" t="s">
        <v>1037</v>
      </c>
      <c r="J1945" s="17" t="s">
        <v>1039</v>
      </c>
      <c r="K1945" s="17" t="s">
        <v>17696</v>
      </c>
      <c r="L1945" s="17" t="s">
        <v>17703</v>
      </c>
      <c r="M1945" s="17" t="s">
        <v>5190</v>
      </c>
      <c r="N1945" s="17" t="s">
        <v>5190</v>
      </c>
      <c r="O1945" s="236" t="s">
        <v>26520</v>
      </c>
      <c r="P1945" s="17">
        <v>0</v>
      </c>
      <c r="Q1945" s="17">
        <v>0</v>
      </c>
      <c r="R1945" s="17" t="e">
        <v>#REF!</v>
      </c>
    </row>
    <row r="1946" spans="1:18" x14ac:dyDescent="0.45">
      <c r="A1946" s="258">
        <v>1939</v>
      </c>
      <c r="B1946" s="259" t="s">
        <v>17704</v>
      </c>
      <c r="C1946" s="263" t="s">
        <v>2809</v>
      </c>
      <c r="D1946" s="17" t="s">
        <v>4931</v>
      </c>
      <c r="E1946" s="261" t="s">
        <v>19219</v>
      </c>
      <c r="F1946" s="234" t="s">
        <v>19220</v>
      </c>
      <c r="G1946" s="262">
        <v>5</v>
      </c>
      <c r="H1946" s="17" t="s">
        <v>2988</v>
      </c>
      <c r="I1946" s="17" t="s">
        <v>1037</v>
      </c>
      <c r="J1946" s="17" t="s">
        <v>1039</v>
      </c>
      <c r="K1946" s="17" t="s">
        <v>17696</v>
      </c>
      <c r="L1946" s="17" t="s">
        <v>17703</v>
      </c>
      <c r="M1946" s="17" t="s">
        <v>17704</v>
      </c>
      <c r="N1946" s="17" t="s">
        <v>5191</v>
      </c>
      <c r="O1946" s="236" t="s">
        <v>5191</v>
      </c>
      <c r="P1946" s="17">
        <v>2</v>
      </c>
      <c r="Q1946" s="17">
        <v>2</v>
      </c>
      <c r="R1946" s="17" t="e">
        <v>#REF!</v>
      </c>
    </row>
    <row r="1947" spans="1:18" x14ac:dyDescent="0.45">
      <c r="A1947" s="258">
        <v>1940</v>
      </c>
      <c r="B1947" s="259" t="s">
        <v>17705</v>
      </c>
      <c r="C1947" s="263" t="s">
        <v>2810</v>
      </c>
      <c r="D1947" s="17" t="s">
        <v>4932</v>
      </c>
      <c r="E1947" s="261" t="s">
        <v>19218</v>
      </c>
      <c r="F1947" s="234" t="s">
        <v>19228</v>
      </c>
      <c r="G1947" s="262">
        <v>3</v>
      </c>
      <c r="H1947" s="17" t="s">
        <v>2986</v>
      </c>
      <c r="I1947" s="17" t="s">
        <v>1037</v>
      </c>
      <c r="J1947" s="17" t="s">
        <v>1039</v>
      </c>
      <c r="K1947" s="17" t="s">
        <v>17705</v>
      </c>
      <c r="L1947" s="17" t="s">
        <v>5190</v>
      </c>
      <c r="M1947" s="17" t="s">
        <v>5190</v>
      </c>
      <c r="N1947" s="17" t="s">
        <v>5190</v>
      </c>
      <c r="O1947" s="236" t="s">
        <v>26520</v>
      </c>
      <c r="P1947" s="17">
        <v>0</v>
      </c>
      <c r="Q1947" s="17">
        <v>0</v>
      </c>
      <c r="R1947" s="17" t="e">
        <v>#REF!</v>
      </c>
    </row>
    <row r="1948" spans="1:18" x14ac:dyDescent="0.45">
      <c r="A1948" s="258">
        <v>1941</v>
      </c>
      <c r="B1948" s="259" t="s">
        <v>17706</v>
      </c>
      <c r="C1948" s="263" t="s">
        <v>2810</v>
      </c>
      <c r="D1948" s="17" t="s">
        <v>4933</v>
      </c>
      <c r="E1948" s="261" t="s">
        <v>19217</v>
      </c>
      <c r="F1948" s="234" t="s">
        <v>19218</v>
      </c>
      <c r="G1948" s="262">
        <v>4</v>
      </c>
      <c r="H1948" s="17" t="s">
        <v>2987</v>
      </c>
      <c r="I1948" s="17" t="s">
        <v>1037</v>
      </c>
      <c r="J1948" s="17" t="s">
        <v>1039</v>
      </c>
      <c r="K1948" s="17" t="s">
        <v>17705</v>
      </c>
      <c r="L1948" s="17" t="s">
        <v>17706</v>
      </c>
      <c r="M1948" s="17" t="s">
        <v>5190</v>
      </c>
      <c r="N1948" s="17" t="s">
        <v>5190</v>
      </c>
      <c r="O1948" s="236" t="s">
        <v>26520</v>
      </c>
      <c r="P1948" s="17">
        <v>0</v>
      </c>
      <c r="Q1948" s="17">
        <v>0</v>
      </c>
      <c r="R1948" s="17" t="e">
        <v>#REF!</v>
      </c>
    </row>
    <row r="1949" spans="1:18" x14ac:dyDescent="0.45">
      <c r="A1949" s="258">
        <v>1942</v>
      </c>
      <c r="B1949" s="259" t="s">
        <v>17707</v>
      </c>
      <c r="C1949" s="263" t="s">
        <v>2811</v>
      </c>
      <c r="D1949" s="17" t="s">
        <v>4934</v>
      </c>
      <c r="E1949" s="261" t="s">
        <v>19216</v>
      </c>
      <c r="F1949" s="234" t="s">
        <v>19217</v>
      </c>
      <c r="G1949" s="262">
        <v>5</v>
      </c>
      <c r="H1949" s="17" t="s">
        <v>2988</v>
      </c>
      <c r="I1949" s="17" t="s">
        <v>1037</v>
      </c>
      <c r="J1949" s="17" t="s">
        <v>1039</v>
      </c>
      <c r="K1949" s="17" t="s">
        <v>17705</v>
      </c>
      <c r="L1949" s="17" t="s">
        <v>17706</v>
      </c>
      <c r="M1949" s="17" t="s">
        <v>17707</v>
      </c>
      <c r="N1949" s="17" t="s">
        <v>5190</v>
      </c>
      <c r="O1949" s="236" t="s">
        <v>5191</v>
      </c>
      <c r="P1949" s="17">
        <v>1</v>
      </c>
      <c r="Q1949" s="17">
        <v>1</v>
      </c>
      <c r="R1949" s="17" t="e">
        <v>#REF!</v>
      </c>
    </row>
    <row r="1950" spans="1:18" x14ac:dyDescent="0.45">
      <c r="A1950" s="258">
        <v>1943</v>
      </c>
      <c r="B1950" s="259" t="s">
        <v>17708</v>
      </c>
      <c r="C1950" s="263" t="s">
        <v>2812</v>
      </c>
      <c r="D1950" s="17" t="s">
        <v>4935</v>
      </c>
      <c r="E1950" s="261" t="s">
        <v>19215</v>
      </c>
      <c r="F1950" s="234" t="s">
        <v>19217</v>
      </c>
      <c r="G1950" s="262">
        <v>5</v>
      </c>
      <c r="H1950" s="17" t="s">
        <v>2988</v>
      </c>
      <c r="I1950" s="17" t="s">
        <v>1037</v>
      </c>
      <c r="J1950" s="17" t="s">
        <v>1039</v>
      </c>
      <c r="K1950" s="17" t="s">
        <v>17705</v>
      </c>
      <c r="L1950" s="17" t="s">
        <v>17706</v>
      </c>
      <c r="M1950" s="17" t="s">
        <v>17708</v>
      </c>
      <c r="N1950" s="17" t="s">
        <v>5190</v>
      </c>
      <c r="O1950" s="236" t="s">
        <v>5191</v>
      </c>
      <c r="P1950" s="17">
        <v>1</v>
      </c>
      <c r="Q1950" s="17">
        <v>1</v>
      </c>
      <c r="R1950" s="17" t="e">
        <v>#REF!</v>
      </c>
    </row>
    <row r="1951" spans="1:18" x14ac:dyDescent="0.45">
      <c r="A1951" s="258">
        <v>1944</v>
      </c>
      <c r="B1951" s="259" t="s">
        <v>17709</v>
      </c>
      <c r="C1951" s="263" t="s">
        <v>2813</v>
      </c>
      <c r="D1951" s="17" t="s">
        <v>4936</v>
      </c>
      <c r="E1951" s="261" t="s">
        <v>19214</v>
      </c>
      <c r="F1951" s="234" t="s">
        <v>19217</v>
      </c>
      <c r="G1951" s="262">
        <v>5</v>
      </c>
      <c r="H1951" s="17" t="s">
        <v>2988</v>
      </c>
      <c r="I1951" s="17" t="s">
        <v>1037</v>
      </c>
      <c r="J1951" s="17" t="s">
        <v>1039</v>
      </c>
      <c r="K1951" s="17" t="s">
        <v>17705</v>
      </c>
      <c r="L1951" s="17" t="s">
        <v>17706</v>
      </c>
      <c r="M1951" s="17" t="s">
        <v>17709</v>
      </c>
      <c r="N1951" s="17" t="s">
        <v>5190</v>
      </c>
      <c r="O1951" s="236" t="s">
        <v>5191</v>
      </c>
      <c r="P1951" s="17">
        <v>1</v>
      </c>
      <c r="Q1951" s="17">
        <v>1</v>
      </c>
      <c r="R1951" s="17" t="e">
        <v>#REF!</v>
      </c>
    </row>
    <row r="1952" spans="1:18" x14ac:dyDescent="0.45">
      <c r="A1952" s="258">
        <v>1945</v>
      </c>
      <c r="B1952" s="259" t="s">
        <v>17710</v>
      </c>
      <c r="C1952" s="263" t="s">
        <v>2814</v>
      </c>
      <c r="D1952" s="17" t="s">
        <v>4937</v>
      </c>
      <c r="E1952" s="261" t="s">
        <v>19213</v>
      </c>
      <c r="F1952" s="234" t="s">
        <v>19228</v>
      </c>
      <c r="G1952" s="262">
        <v>3</v>
      </c>
      <c r="H1952" s="17" t="s">
        <v>2986</v>
      </c>
      <c r="I1952" s="17" t="s">
        <v>1037</v>
      </c>
      <c r="J1952" s="17" t="s">
        <v>1039</v>
      </c>
      <c r="K1952" s="17" t="s">
        <v>17710</v>
      </c>
      <c r="L1952" s="17" t="s">
        <v>5190</v>
      </c>
      <c r="M1952" s="17" t="s">
        <v>5190</v>
      </c>
      <c r="N1952" s="17" t="s">
        <v>5190</v>
      </c>
      <c r="O1952" s="236" t="s">
        <v>26520</v>
      </c>
      <c r="P1952" s="17">
        <v>0</v>
      </c>
      <c r="Q1952" s="17">
        <v>0</v>
      </c>
      <c r="R1952" s="17" t="e">
        <v>#REF!</v>
      </c>
    </row>
    <row r="1953" spans="1:18" x14ac:dyDescent="0.45">
      <c r="A1953" s="258">
        <v>1946</v>
      </c>
      <c r="B1953" s="259" t="s">
        <v>17711</v>
      </c>
      <c r="C1953" s="263" t="s">
        <v>2815</v>
      </c>
      <c r="D1953" s="17" t="s">
        <v>4938</v>
      </c>
      <c r="E1953" s="261" t="s">
        <v>19212</v>
      </c>
      <c r="F1953" s="234" t="s">
        <v>19213</v>
      </c>
      <c r="G1953" s="262">
        <v>4</v>
      </c>
      <c r="H1953" s="17" t="s">
        <v>2987</v>
      </c>
      <c r="I1953" s="17" t="s">
        <v>1037</v>
      </c>
      <c r="J1953" s="17" t="s">
        <v>1039</v>
      </c>
      <c r="K1953" s="17" t="s">
        <v>17710</v>
      </c>
      <c r="L1953" s="17" t="s">
        <v>17711</v>
      </c>
      <c r="M1953" s="17" t="s">
        <v>5190</v>
      </c>
      <c r="N1953" s="17" t="s">
        <v>5190</v>
      </c>
      <c r="O1953" s="236" t="s">
        <v>26520</v>
      </c>
      <c r="P1953" s="17">
        <v>0</v>
      </c>
      <c r="Q1953" s="17">
        <v>0</v>
      </c>
      <c r="R1953" s="17" t="e">
        <v>#REF!</v>
      </c>
    </row>
    <row r="1954" spans="1:18" x14ac:dyDescent="0.45">
      <c r="A1954" s="258">
        <v>1947</v>
      </c>
      <c r="B1954" s="259" t="s">
        <v>17712</v>
      </c>
      <c r="C1954" s="263" t="s">
        <v>2816</v>
      </c>
      <c r="D1954" s="17" t="s">
        <v>4939</v>
      </c>
      <c r="E1954" s="261" t="s">
        <v>19211</v>
      </c>
      <c r="F1954" s="234" t="s">
        <v>19212</v>
      </c>
      <c r="G1954" s="262">
        <v>5</v>
      </c>
      <c r="H1954" s="17" t="s">
        <v>2988</v>
      </c>
      <c r="I1954" s="17" t="s">
        <v>1037</v>
      </c>
      <c r="J1954" s="17" t="s">
        <v>1039</v>
      </c>
      <c r="K1954" s="17" t="s">
        <v>17710</v>
      </c>
      <c r="L1954" s="17" t="s">
        <v>17711</v>
      </c>
      <c r="M1954" s="17" t="s">
        <v>17712</v>
      </c>
      <c r="N1954" s="17" t="s">
        <v>5191</v>
      </c>
      <c r="O1954" s="236" t="s">
        <v>5191</v>
      </c>
      <c r="P1954" s="17">
        <v>4</v>
      </c>
      <c r="Q1954" s="17">
        <v>4</v>
      </c>
      <c r="R1954" s="17" t="e">
        <v>#REF!</v>
      </c>
    </row>
    <row r="1955" spans="1:18" x14ac:dyDescent="0.45">
      <c r="A1955" s="258">
        <v>1948</v>
      </c>
      <c r="B1955" s="259" t="s">
        <v>17713</v>
      </c>
      <c r="C1955" s="263" t="s">
        <v>2817</v>
      </c>
      <c r="D1955" s="17" t="s">
        <v>4940</v>
      </c>
      <c r="E1955" s="261" t="s">
        <v>19210</v>
      </c>
      <c r="F1955" s="234" t="s">
        <v>19213</v>
      </c>
      <c r="G1955" s="262">
        <v>4</v>
      </c>
      <c r="H1955" s="17" t="s">
        <v>2987</v>
      </c>
      <c r="I1955" s="17" t="s">
        <v>1037</v>
      </c>
      <c r="J1955" s="17" t="s">
        <v>1039</v>
      </c>
      <c r="K1955" s="17" t="s">
        <v>17710</v>
      </c>
      <c r="L1955" s="17" t="s">
        <v>17713</v>
      </c>
      <c r="M1955" s="17" t="s">
        <v>5190</v>
      </c>
      <c r="N1955" s="17" t="s">
        <v>5190</v>
      </c>
      <c r="O1955" s="236" t="s">
        <v>26520</v>
      </c>
      <c r="P1955" s="17">
        <v>0</v>
      </c>
      <c r="Q1955" s="17">
        <v>0</v>
      </c>
      <c r="R1955" s="17" t="e">
        <v>#REF!</v>
      </c>
    </row>
    <row r="1956" spans="1:18" x14ac:dyDescent="0.45">
      <c r="A1956" s="258">
        <v>1949</v>
      </c>
      <c r="B1956" s="259" t="s">
        <v>17714</v>
      </c>
      <c r="C1956" s="263" t="s">
        <v>2818</v>
      </c>
      <c r="D1956" s="17" t="s">
        <v>4941</v>
      </c>
      <c r="E1956" s="261" t="s">
        <v>19209</v>
      </c>
      <c r="F1956" s="234" t="s">
        <v>19210</v>
      </c>
      <c r="G1956" s="262">
        <v>5</v>
      </c>
      <c r="H1956" s="17" t="s">
        <v>2988</v>
      </c>
      <c r="I1956" s="17" t="s">
        <v>1037</v>
      </c>
      <c r="J1956" s="17" t="s">
        <v>1039</v>
      </c>
      <c r="K1956" s="17" t="s">
        <v>17710</v>
      </c>
      <c r="L1956" s="17" t="s">
        <v>17713</v>
      </c>
      <c r="M1956" s="17" t="s">
        <v>17714</v>
      </c>
      <c r="N1956" s="17" t="s">
        <v>5191</v>
      </c>
      <c r="O1956" s="236" t="s">
        <v>5191</v>
      </c>
      <c r="P1956" s="17">
        <v>3</v>
      </c>
      <c r="Q1956" s="17">
        <v>3</v>
      </c>
      <c r="R1956" s="17" t="e">
        <v>#REF!</v>
      </c>
    </row>
    <row r="1957" spans="1:18" ht="25.5" x14ac:dyDescent="0.45">
      <c r="A1957" s="258">
        <v>1950</v>
      </c>
      <c r="B1957" s="259" t="s">
        <v>17715</v>
      </c>
      <c r="C1957" s="263" t="s">
        <v>2819</v>
      </c>
      <c r="D1957" s="17" t="s">
        <v>4942</v>
      </c>
      <c r="E1957" s="261" t="s">
        <v>19208</v>
      </c>
      <c r="F1957" s="234" t="s">
        <v>19228</v>
      </c>
      <c r="G1957" s="262">
        <v>3</v>
      </c>
      <c r="H1957" s="17" t="s">
        <v>2986</v>
      </c>
      <c r="I1957" s="17" t="s">
        <v>1037</v>
      </c>
      <c r="J1957" s="17" t="s">
        <v>1039</v>
      </c>
      <c r="K1957" s="17" t="s">
        <v>17715</v>
      </c>
      <c r="L1957" s="17" t="s">
        <v>5190</v>
      </c>
      <c r="M1957" s="17" t="s">
        <v>5190</v>
      </c>
      <c r="N1957" s="17" t="s">
        <v>5190</v>
      </c>
      <c r="O1957" s="236" t="s">
        <v>26520</v>
      </c>
      <c r="P1957" s="17">
        <v>0</v>
      </c>
      <c r="Q1957" s="17">
        <v>0</v>
      </c>
      <c r="R1957" s="17" t="e">
        <v>#REF!</v>
      </c>
    </row>
    <row r="1958" spans="1:18" ht="25.5" x14ac:dyDescent="0.45">
      <c r="A1958" s="258">
        <v>1951</v>
      </c>
      <c r="B1958" s="259" t="s">
        <v>17716</v>
      </c>
      <c r="C1958" s="263" t="s">
        <v>2819</v>
      </c>
      <c r="D1958" s="17" t="s">
        <v>4943</v>
      </c>
      <c r="E1958" s="261" t="s">
        <v>19207</v>
      </c>
      <c r="F1958" s="234" t="s">
        <v>19208</v>
      </c>
      <c r="G1958" s="262">
        <v>4</v>
      </c>
      <c r="H1958" s="17" t="s">
        <v>2987</v>
      </c>
      <c r="I1958" s="17" t="s">
        <v>1037</v>
      </c>
      <c r="J1958" s="17" t="s">
        <v>1039</v>
      </c>
      <c r="K1958" s="17" t="s">
        <v>17715</v>
      </c>
      <c r="L1958" s="17" t="s">
        <v>17716</v>
      </c>
      <c r="M1958" s="17" t="s">
        <v>5190</v>
      </c>
      <c r="N1958" s="17" t="s">
        <v>5190</v>
      </c>
      <c r="O1958" s="236" t="s">
        <v>26520</v>
      </c>
      <c r="P1958" s="17">
        <v>0</v>
      </c>
      <c r="Q1958" s="17">
        <v>0</v>
      </c>
      <c r="R1958" s="17" t="e">
        <v>#REF!</v>
      </c>
    </row>
    <row r="1959" spans="1:18" ht="25.5" x14ac:dyDescent="0.45">
      <c r="A1959" s="258">
        <v>1952</v>
      </c>
      <c r="B1959" s="259" t="s">
        <v>17717</v>
      </c>
      <c r="C1959" s="263" t="s">
        <v>2819</v>
      </c>
      <c r="D1959" s="17" t="s">
        <v>4944</v>
      </c>
      <c r="E1959" s="261" t="s">
        <v>19206</v>
      </c>
      <c r="F1959" s="234" t="s">
        <v>19207</v>
      </c>
      <c r="G1959" s="262">
        <v>5</v>
      </c>
      <c r="H1959" s="17" t="s">
        <v>2988</v>
      </c>
      <c r="I1959" s="17" t="s">
        <v>1037</v>
      </c>
      <c r="J1959" s="17" t="s">
        <v>1039</v>
      </c>
      <c r="K1959" s="17" t="s">
        <v>17715</v>
      </c>
      <c r="L1959" s="17" t="s">
        <v>17716</v>
      </c>
      <c r="M1959" s="17" t="s">
        <v>17717</v>
      </c>
      <c r="N1959" s="17" t="s">
        <v>5191</v>
      </c>
      <c r="O1959" s="236" t="s">
        <v>5191</v>
      </c>
      <c r="P1959" s="17">
        <v>1</v>
      </c>
      <c r="Q1959" s="17">
        <v>1</v>
      </c>
      <c r="R1959" s="17" t="e">
        <v>#REF!</v>
      </c>
    </row>
    <row r="1960" spans="1:18" x14ac:dyDescent="0.45">
      <c r="A1960" s="258">
        <v>1953</v>
      </c>
      <c r="B1960" s="259" t="s">
        <v>17718</v>
      </c>
      <c r="C1960" s="263" t="s">
        <v>2820</v>
      </c>
      <c r="D1960" s="17" t="s">
        <v>4945</v>
      </c>
      <c r="E1960" s="261" t="s">
        <v>19205</v>
      </c>
      <c r="F1960" s="234" t="s">
        <v>19228</v>
      </c>
      <c r="G1960" s="262">
        <v>3</v>
      </c>
      <c r="H1960" s="17" t="s">
        <v>2986</v>
      </c>
      <c r="I1960" s="17" t="s">
        <v>1037</v>
      </c>
      <c r="J1960" s="17" t="s">
        <v>1039</v>
      </c>
      <c r="K1960" s="17" t="s">
        <v>17718</v>
      </c>
      <c r="L1960" s="17" t="s">
        <v>5190</v>
      </c>
      <c r="M1960" s="17" t="s">
        <v>5190</v>
      </c>
      <c r="N1960" s="17" t="s">
        <v>5190</v>
      </c>
      <c r="O1960" s="236" t="s">
        <v>26520</v>
      </c>
      <c r="P1960" s="17">
        <v>0</v>
      </c>
      <c r="Q1960" s="17">
        <v>0</v>
      </c>
      <c r="R1960" s="17" t="e">
        <v>#REF!</v>
      </c>
    </row>
    <row r="1961" spans="1:18" x14ac:dyDescent="0.45">
      <c r="A1961" s="258">
        <v>1954</v>
      </c>
      <c r="B1961" s="259" t="s">
        <v>17719</v>
      </c>
      <c r="C1961" s="263" t="s">
        <v>2820</v>
      </c>
      <c r="D1961" s="17" t="s">
        <v>4946</v>
      </c>
      <c r="E1961" s="261" t="s">
        <v>19204</v>
      </c>
      <c r="F1961" s="234" t="s">
        <v>19205</v>
      </c>
      <c r="G1961" s="262">
        <v>4</v>
      </c>
      <c r="H1961" s="17" t="s">
        <v>2987</v>
      </c>
      <c r="I1961" s="17" t="s">
        <v>1037</v>
      </c>
      <c r="J1961" s="17" t="s">
        <v>1039</v>
      </c>
      <c r="K1961" s="17" t="s">
        <v>17718</v>
      </c>
      <c r="L1961" s="17" t="s">
        <v>17719</v>
      </c>
      <c r="M1961" s="17" t="s">
        <v>5190</v>
      </c>
      <c r="N1961" s="17" t="s">
        <v>5190</v>
      </c>
      <c r="O1961" s="236" t="s">
        <v>26520</v>
      </c>
      <c r="P1961" s="17">
        <v>0</v>
      </c>
      <c r="Q1961" s="17">
        <v>0</v>
      </c>
      <c r="R1961" s="17" t="e">
        <v>#REF!</v>
      </c>
    </row>
    <row r="1962" spans="1:18" x14ac:dyDescent="0.45">
      <c r="A1962" s="258">
        <v>1955</v>
      </c>
      <c r="B1962" s="259" t="s">
        <v>17720</v>
      </c>
      <c r="C1962" s="263" t="s">
        <v>2821</v>
      </c>
      <c r="D1962" s="17" t="s">
        <v>4947</v>
      </c>
      <c r="E1962" s="261" t="s">
        <v>19203</v>
      </c>
      <c r="F1962" s="234" t="s">
        <v>19204</v>
      </c>
      <c r="G1962" s="262">
        <v>5</v>
      </c>
      <c r="H1962" s="17" t="s">
        <v>2988</v>
      </c>
      <c r="I1962" s="17" t="s">
        <v>1037</v>
      </c>
      <c r="J1962" s="17" t="s">
        <v>1039</v>
      </c>
      <c r="K1962" s="17" t="s">
        <v>17718</v>
      </c>
      <c r="L1962" s="17" t="s">
        <v>17719</v>
      </c>
      <c r="M1962" s="17" t="s">
        <v>17720</v>
      </c>
      <c r="N1962" s="17" t="s">
        <v>5191</v>
      </c>
      <c r="O1962" s="236" t="s">
        <v>5191</v>
      </c>
      <c r="P1962" s="17">
        <v>4</v>
      </c>
      <c r="Q1962" s="17">
        <v>4</v>
      </c>
      <c r="R1962" s="17" t="e">
        <v>#REF!</v>
      </c>
    </row>
    <row r="1963" spans="1:18" x14ac:dyDescent="0.45">
      <c r="A1963" s="258">
        <v>1956</v>
      </c>
      <c r="B1963" s="259" t="s">
        <v>1042</v>
      </c>
      <c r="C1963" s="263" t="s">
        <v>2822</v>
      </c>
      <c r="D1963" s="17" t="s">
        <v>4948</v>
      </c>
      <c r="E1963" s="261" t="s">
        <v>19202</v>
      </c>
      <c r="F1963" s="234" t="s">
        <v>19229</v>
      </c>
      <c r="G1963" s="262">
        <v>2</v>
      </c>
      <c r="H1963" s="17" t="s">
        <v>2985</v>
      </c>
      <c r="I1963" s="17" t="s">
        <v>1037</v>
      </c>
      <c r="J1963" s="17" t="s">
        <v>1042</v>
      </c>
      <c r="K1963" s="17" t="s">
        <v>5190</v>
      </c>
      <c r="L1963" s="17" t="s">
        <v>5190</v>
      </c>
      <c r="M1963" s="17" t="s">
        <v>5190</v>
      </c>
      <c r="N1963" s="17" t="s">
        <v>5190</v>
      </c>
      <c r="O1963" s="236" t="s">
        <v>26520</v>
      </c>
      <c r="P1963" s="17">
        <v>0</v>
      </c>
      <c r="Q1963" s="17">
        <v>0</v>
      </c>
      <c r="R1963" s="17" t="e">
        <v>#REF!</v>
      </c>
    </row>
    <row r="1964" spans="1:18" x14ac:dyDescent="0.45">
      <c r="A1964" s="258">
        <v>1957</v>
      </c>
      <c r="B1964" s="259" t="s">
        <v>17721</v>
      </c>
      <c r="C1964" s="263" t="s">
        <v>2822</v>
      </c>
      <c r="D1964" s="17" t="s">
        <v>4949</v>
      </c>
      <c r="E1964" s="261" t="s">
        <v>19201</v>
      </c>
      <c r="F1964" s="234" t="s">
        <v>19202</v>
      </c>
      <c r="G1964" s="262">
        <v>3</v>
      </c>
      <c r="H1964" s="17" t="s">
        <v>2986</v>
      </c>
      <c r="I1964" s="17" t="s">
        <v>1037</v>
      </c>
      <c r="J1964" s="17" t="s">
        <v>1042</v>
      </c>
      <c r="K1964" s="17" t="s">
        <v>17721</v>
      </c>
      <c r="L1964" s="17" t="s">
        <v>5190</v>
      </c>
      <c r="M1964" s="17" t="s">
        <v>5190</v>
      </c>
      <c r="N1964" s="17" t="s">
        <v>5190</v>
      </c>
      <c r="O1964" s="236" t="s">
        <v>26520</v>
      </c>
      <c r="P1964" s="17">
        <v>0</v>
      </c>
      <c r="Q1964" s="17">
        <v>0</v>
      </c>
      <c r="R1964" s="17" t="e">
        <v>#REF!</v>
      </c>
    </row>
    <row r="1965" spans="1:18" x14ac:dyDescent="0.45">
      <c r="A1965" s="258">
        <v>1958</v>
      </c>
      <c r="B1965" s="259" t="s">
        <v>17722</v>
      </c>
      <c r="C1965" s="263" t="s">
        <v>2823</v>
      </c>
      <c r="D1965" s="17" t="s">
        <v>4950</v>
      </c>
      <c r="E1965" s="261" t="s">
        <v>19200</v>
      </c>
      <c r="F1965" s="234" t="s">
        <v>19201</v>
      </c>
      <c r="G1965" s="262">
        <v>4</v>
      </c>
      <c r="H1965" s="17" t="s">
        <v>2987</v>
      </c>
      <c r="I1965" s="17" t="s">
        <v>1037</v>
      </c>
      <c r="J1965" s="17" t="s">
        <v>1042</v>
      </c>
      <c r="K1965" s="17" t="s">
        <v>17721</v>
      </c>
      <c r="L1965" s="17" t="s">
        <v>17722</v>
      </c>
      <c r="M1965" s="17" t="s">
        <v>5190</v>
      </c>
      <c r="N1965" s="17" t="s">
        <v>5190</v>
      </c>
      <c r="O1965" s="236" t="s">
        <v>26520</v>
      </c>
      <c r="P1965" s="17">
        <v>0</v>
      </c>
      <c r="Q1965" s="17">
        <v>0</v>
      </c>
      <c r="R1965" s="17" t="e">
        <v>#REF!</v>
      </c>
    </row>
    <row r="1966" spans="1:18" x14ac:dyDescent="0.45">
      <c r="A1966" s="258">
        <v>1959</v>
      </c>
      <c r="B1966" s="259" t="s">
        <v>17723</v>
      </c>
      <c r="C1966" s="263" t="s">
        <v>2824</v>
      </c>
      <c r="D1966" s="17" t="s">
        <v>4951</v>
      </c>
      <c r="E1966" s="261" t="s">
        <v>19199</v>
      </c>
      <c r="F1966" s="234" t="s">
        <v>19200</v>
      </c>
      <c r="G1966" s="262">
        <v>5</v>
      </c>
      <c r="H1966" s="17" t="s">
        <v>2988</v>
      </c>
      <c r="I1966" s="17" t="s">
        <v>1037</v>
      </c>
      <c r="J1966" s="17" t="s">
        <v>1042</v>
      </c>
      <c r="K1966" s="17" t="s">
        <v>17721</v>
      </c>
      <c r="L1966" s="17" t="s">
        <v>17722</v>
      </c>
      <c r="M1966" s="17" t="s">
        <v>17723</v>
      </c>
      <c r="N1966" s="17" t="s">
        <v>5191</v>
      </c>
      <c r="O1966" s="236" t="s">
        <v>5191</v>
      </c>
      <c r="P1966" s="17">
        <v>1</v>
      </c>
      <c r="Q1966" s="17">
        <v>1</v>
      </c>
      <c r="R1966" s="17" t="e">
        <v>#REF!</v>
      </c>
    </row>
    <row r="1967" spans="1:18" x14ac:dyDescent="0.45">
      <c r="A1967" s="258">
        <v>1960</v>
      </c>
      <c r="B1967" s="259" t="s">
        <v>17724</v>
      </c>
      <c r="C1967" s="263" t="s">
        <v>2825</v>
      </c>
      <c r="D1967" s="17" t="s">
        <v>4952</v>
      </c>
      <c r="E1967" s="261" t="s">
        <v>19198</v>
      </c>
      <c r="F1967" s="234" t="s">
        <v>19201</v>
      </c>
      <c r="G1967" s="262">
        <v>4</v>
      </c>
      <c r="H1967" s="17" t="s">
        <v>2987</v>
      </c>
      <c r="I1967" s="17" t="s">
        <v>1037</v>
      </c>
      <c r="J1967" s="17" t="s">
        <v>1042</v>
      </c>
      <c r="K1967" s="17" t="s">
        <v>17721</v>
      </c>
      <c r="L1967" s="17" t="s">
        <v>17724</v>
      </c>
      <c r="M1967" s="17" t="s">
        <v>5190</v>
      </c>
      <c r="N1967" s="17" t="s">
        <v>5190</v>
      </c>
      <c r="O1967" s="236" t="s">
        <v>26520</v>
      </c>
      <c r="P1967" s="17">
        <v>0</v>
      </c>
      <c r="Q1967" s="17">
        <v>0</v>
      </c>
      <c r="R1967" s="17" t="e">
        <v>#REF!</v>
      </c>
    </row>
    <row r="1968" spans="1:18" x14ac:dyDescent="0.45">
      <c r="A1968" s="258">
        <v>1961</v>
      </c>
      <c r="B1968" s="259" t="s">
        <v>17725</v>
      </c>
      <c r="C1968" s="263" t="s">
        <v>2825</v>
      </c>
      <c r="D1968" s="17" t="s">
        <v>4953</v>
      </c>
      <c r="E1968" s="261" t="s">
        <v>19197</v>
      </c>
      <c r="F1968" s="234" t="s">
        <v>19198</v>
      </c>
      <c r="G1968" s="262">
        <v>5</v>
      </c>
      <c r="H1968" s="17" t="s">
        <v>2988</v>
      </c>
      <c r="I1968" s="17" t="s">
        <v>1037</v>
      </c>
      <c r="J1968" s="17" t="s">
        <v>1042</v>
      </c>
      <c r="K1968" s="17" t="s">
        <v>17721</v>
      </c>
      <c r="L1968" s="17" t="s">
        <v>17724</v>
      </c>
      <c r="M1968" s="17" t="s">
        <v>17725</v>
      </c>
      <c r="N1968" s="17" t="s">
        <v>5191</v>
      </c>
      <c r="O1968" s="236" t="s">
        <v>5191</v>
      </c>
      <c r="P1968" s="17">
        <v>1</v>
      </c>
      <c r="Q1968" s="17">
        <v>1</v>
      </c>
      <c r="R1968" s="17" t="e">
        <v>#REF!</v>
      </c>
    </row>
    <row r="1969" spans="1:18" x14ac:dyDescent="0.45">
      <c r="A1969" s="258">
        <v>1962</v>
      </c>
      <c r="B1969" s="259" t="s">
        <v>17726</v>
      </c>
      <c r="C1969" s="263" t="s">
        <v>2826</v>
      </c>
      <c r="D1969" s="17" t="s">
        <v>4954</v>
      </c>
      <c r="E1969" s="261" t="s">
        <v>19196</v>
      </c>
      <c r="F1969" s="234" t="s">
        <v>19201</v>
      </c>
      <c r="G1969" s="262">
        <v>4</v>
      </c>
      <c r="H1969" s="17" t="s">
        <v>2987</v>
      </c>
      <c r="I1969" s="17" t="s">
        <v>1037</v>
      </c>
      <c r="J1969" s="17" t="s">
        <v>1042</v>
      </c>
      <c r="K1969" s="17" t="s">
        <v>17721</v>
      </c>
      <c r="L1969" s="17" t="s">
        <v>17726</v>
      </c>
      <c r="M1969" s="17" t="s">
        <v>5190</v>
      </c>
      <c r="N1969" s="17" t="s">
        <v>5190</v>
      </c>
      <c r="O1969" s="236" t="s">
        <v>26520</v>
      </c>
      <c r="P1969" s="17">
        <v>0</v>
      </c>
      <c r="Q1969" s="17">
        <v>0</v>
      </c>
      <c r="R1969" s="17" t="e">
        <v>#REF!</v>
      </c>
    </row>
    <row r="1970" spans="1:18" x14ac:dyDescent="0.45">
      <c r="A1970" s="258">
        <v>1963</v>
      </c>
      <c r="B1970" s="259" t="s">
        <v>17727</v>
      </c>
      <c r="C1970" s="263" t="s">
        <v>2827</v>
      </c>
      <c r="D1970" s="17" t="s">
        <v>4955</v>
      </c>
      <c r="E1970" s="261" t="s">
        <v>19195</v>
      </c>
      <c r="F1970" s="234" t="s">
        <v>19196</v>
      </c>
      <c r="G1970" s="262">
        <v>5</v>
      </c>
      <c r="H1970" s="17" t="s">
        <v>2988</v>
      </c>
      <c r="I1970" s="17" t="s">
        <v>1037</v>
      </c>
      <c r="J1970" s="17" t="s">
        <v>1042</v>
      </c>
      <c r="K1970" s="17" t="s">
        <v>17721</v>
      </c>
      <c r="L1970" s="17" t="s">
        <v>17726</v>
      </c>
      <c r="M1970" s="17" t="s">
        <v>17727</v>
      </c>
      <c r="N1970" s="17" t="s">
        <v>5191</v>
      </c>
      <c r="O1970" s="236" t="s">
        <v>5191</v>
      </c>
      <c r="P1970" s="17">
        <v>1</v>
      </c>
      <c r="Q1970" s="17">
        <v>1</v>
      </c>
      <c r="R1970" s="17" t="e">
        <v>#REF!</v>
      </c>
    </row>
    <row r="1971" spans="1:18" x14ac:dyDescent="0.45">
      <c r="A1971" s="258">
        <v>1964</v>
      </c>
      <c r="B1971" s="259" t="s">
        <v>17728</v>
      </c>
      <c r="C1971" s="263" t="s">
        <v>2828</v>
      </c>
      <c r="D1971" s="17" t="s">
        <v>4956</v>
      </c>
      <c r="E1971" s="261" t="s">
        <v>19194</v>
      </c>
      <c r="F1971" s="234" t="s">
        <v>19201</v>
      </c>
      <c r="G1971" s="262">
        <v>4</v>
      </c>
      <c r="H1971" s="17" t="s">
        <v>2987</v>
      </c>
      <c r="I1971" s="17" t="s">
        <v>1037</v>
      </c>
      <c r="J1971" s="17" t="s">
        <v>1042</v>
      </c>
      <c r="K1971" s="17" t="s">
        <v>17721</v>
      </c>
      <c r="L1971" s="17" t="s">
        <v>17728</v>
      </c>
      <c r="M1971" s="17" t="s">
        <v>5190</v>
      </c>
      <c r="N1971" s="17" t="s">
        <v>5190</v>
      </c>
      <c r="O1971" s="236" t="s">
        <v>26520</v>
      </c>
      <c r="P1971" s="17">
        <v>0</v>
      </c>
      <c r="Q1971" s="17">
        <v>0</v>
      </c>
      <c r="R1971" s="17" t="e">
        <v>#REF!</v>
      </c>
    </row>
    <row r="1972" spans="1:18" x14ac:dyDescent="0.45">
      <c r="A1972" s="258">
        <v>1965</v>
      </c>
      <c r="B1972" s="259" t="s">
        <v>17729</v>
      </c>
      <c r="C1972" s="263" t="s">
        <v>2828</v>
      </c>
      <c r="D1972" s="17" t="s">
        <v>4957</v>
      </c>
      <c r="E1972" s="261" t="s">
        <v>19193</v>
      </c>
      <c r="F1972" s="234" t="s">
        <v>19194</v>
      </c>
      <c r="G1972" s="262">
        <v>5</v>
      </c>
      <c r="H1972" s="17" t="s">
        <v>2988</v>
      </c>
      <c r="I1972" s="17" t="s">
        <v>1037</v>
      </c>
      <c r="J1972" s="17" t="s">
        <v>1042</v>
      </c>
      <c r="K1972" s="17" t="s">
        <v>17721</v>
      </c>
      <c r="L1972" s="17" t="s">
        <v>17728</v>
      </c>
      <c r="M1972" s="17" t="s">
        <v>17729</v>
      </c>
      <c r="N1972" s="17" t="s">
        <v>5191</v>
      </c>
      <c r="O1972" s="236" t="s">
        <v>5191</v>
      </c>
      <c r="P1972" s="17">
        <v>1</v>
      </c>
      <c r="Q1972" s="17">
        <v>1</v>
      </c>
      <c r="R1972" s="17" t="e">
        <v>#REF!</v>
      </c>
    </row>
    <row r="1973" spans="1:18" x14ac:dyDescent="0.45">
      <c r="A1973" s="258">
        <v>1966</v>
      </c>
      <c r="B1973" s="259" t="s">
        <v>17730</v>
      </c>
      <c r="C1973" s="263" t="s">
        <v>2829</v>
      </c>
      <c r="D1973" s="17" t="s">
        <v>4958</v>
      </c>
      <c r="E1973" s="261" t="s">
        <v>19192</v>
      </c>
      <c r="F1973" s="234" t="s">
        <v>19229</v>
      </c>
      <c r="G1973" s="262">
        <v>2</v>
      </c>
      <c r="H1973" s="17" t="s">
        <v>2985</v>
      </c>
      <c r="I1973" s="17" t="s">
        <v>1037</v>
      </c>
      <c r="J1973" s="17" t="s">
        <v>17730</v>
      </c>
      <c r="K1973" s="17" t="s">
        <v>5190</v>
      </c>
      <c r="L1973" s="17" t="s">
        <v>5190</v>
      </c>
      <c r="M1973" s="17" t="s">
        <v>5190</v>
      </c>
      <c r="N1973" s="17" t="s">
        <v>5190</v>
      </c>
      <c r="O1973" s="236" t="s">
        <v>26520</v>
      </c>
      <c r="P1973" s="17">
        <v>0</v>
      </c>
      <c r="Q1973" s="17">
        <v>0</v>
      </c>
      <c r="R1973" s="17" t="e">
        <v>#REF!</v>
      </c>
    </row>
    <row r="1974" spans="1:18" x14ac:dyDescent="0.45">
      <c r="A1974" s="258">
        <v>1967</v>
      </c>
      <c r="B1974" s="259" t="s">
        <v>17731</v>
      </c>
      <c r="C1974" s="263" t="s">
        <v>2830</v>
      </c>
      <c r="D1974" s="17" t="s">
        <v>4959</v>
      </c>
      <c r="E1974" s="261" t="s">
        <v>19191</v>
      </c>
      <c r="F1974" s="234" t="s">
        <v>19192</v>
      </c>
      <c r="G1974" s="262">
        <v>3</v>
      </c>
      <c r="H1974" s="17" t="s">
        <v>2986</v>
      </c>
      <c r="I1974" s="17" t="s">
        <v>1037</v>
      </c>
      <c r="J1974" s="17" t="s">
        <v>17730</v>
      </c>
      <c r="K1974" s="17" t="s">
        <v>17731</v>
      </c>
      <c r="L1974" s="17" t="s">
        <v>5190</v>
      </c>
      <c r="M1974" s="17" t="s">
        <v>5190</v>
      </c>
      <c r="N1974" s="17" t="s">
        <v>5190</v>
      </c>
      <c r="O1974" s="236" t="s">
        <v>26520</v>
      </c>
      <c r="P1974" s="17">
        <v>0</v>
      </c>
      <c r="Q1974" s="17">
        <v>0</v>
      </c>
      <c r="R1974" s="17" t="e">
        <v>#REF!</v>
      </c>
    </row>
    <row r="1975" spans="1:18" x14ac:dyDescent="0.45">
      <c r="A1975" s="258">
        <v>1968</v>
      </c>
      <c r="B1975" s="259" t="s">
        <v>17732</v>
      </c>
      <c r="C1975" s="263" t="s">
        <v>2831</v>
      </c>
      <c r="D1975" s="17" t="s">
        <v>4960</v>
      </c>
      <c r="E1975" s="261" t="s">
        <v>19190</v>
      </c>
      <c r="F1975" s="234" t="s">
        <v>19191</v>
      </c>
      <c r="G1975" s="262">
        <v>4</v>
      </c>
      <c r="H1975" s="17" t="s">
        <v>2987</v>
      </c>
      <c r="I1975" s="17" t="s">
        <v>1037</v>
      </c>
      <c r="J1975" s="17" t="s">
        <v>17730</v>
      </c>
      <c r="K1975" s="17" t="s">
        <v>17731</v>
      </c>
      <c r="L1975" s="17" t="s">
        <v>17732</v>
      </c>
      <c r="M1975" s="17" t="s">
        <v>5190</v>
      </c>
      <c r="N1975" s="17" t="s">
        <v>5190</v>
      </c>
      <c r="O1975" s="236" t="s">
        <v>26520</v>
      </c>
      <c r="P1975" s="17">
        <v>0</v>
      </c>
      <c r="Q1975" s="17">
        <v>0</v>
      </c>
      <c r="R1975" s="17" t="e">
        <v>#REF!</v>
      </c>
    </row>
    <row r="1976" spans="1:18" x14ac:dyDescent="0.45">
      <c r="A1976" s="258">
        <v>1969</v>
      </c>
      <c r="B1976" s="259" t="s">
        <v>17733</v>
      </c>
      <c r="C1976" s="263" t="s">
        <v>2832</v>
      </c>
      <c r="D1976" s="17" t="s">
        <v>4961</v>
      </c>
      <c r="E1976" s="261" t="s">
        <v>19189</v>
      </c>
      <c r="F1976" s="234" t="s">
        <v>19190</v>
      </c>
      <c r="G1976" s="262">
        <v>5</v>
      </c>
      <c r="H1976" s="17" t="s">
        <v>2988</v>
      </c>
      <c r="I1976" s="17" t="s">
        <v>1037</v>
      </c>
      <c r="J1976" s="17" t="s">
        <v>17730</v>
      </c>
      <c r="K1976" s="17" t="s">
        <v>17731</v>
      </c>
      <c r="L1976" s="17" t="s">
        <v>17732</v>
      </c>
      <c r="M1976" s="17" t="s">
        <v>17733</v>
      </c>
      <c r="N1976" s="17" t="s">
        <v>5191</v>
      </c>
      <c r="O1976" s="236" t="s">
        <v>5191</v>
      </c>
      <c r="P1976" s="17">
        <v>1</v>
      </c>
      <c r="Q1976" s="17">
        <v>1</v>
      </c>
      <c r="R1976" s="17" t="e">
        <v>#REF!</v>
      </c>
    </row>
    <row r="1977" spans="1:18" x14ac:dyDescent="0.45">
      <c r="A1977" s="258">
        <v>1970</v>
      </c>
      <c r="B1977" s="259" t="s">
        <v>17734</v>
      </c>
      <c r="C1977" s="263" t="s">
        <v>2833</v>
      </c>
      <c r="D1977" s="17" t="s">
        <v>4962</v>
      </c>
      <c r="E1977" s="261" t="s">
        <v>19188</v>
      </c>
      <c r="F1977" s="234" t="s">
        <v>19191</v>
      </c>
      <c r="G1977" s="262">
        <v>4</v>
      </c>
      <c r="H1977" s="17" t="s">
        <v>2987</v>
      </c>
      <c r="I1977" s="17" t="s">
        <v>1037</v>
      </c>
      <c r="J1977" s="17" t="s">
        <v>17730</v>
      </c>
      <c r="K1977" s="17" t="s">
        <v>17731</v>
      </c>
      <c r="L1977" s="17" t="s">
        <v>17734</v>
      </c>
      <c r="M1977" s="17" t="s">
        <v>5190</v>
      </c>
      <c r="N1977" s="17" t="s">
        <v>5190</v>
      </c>
      <c r="O1977" s="236" t="s">
        <v>26520</v>
      </c>
      <c r="P1977" s="17">
        <v>0</v>
      </c>
      <c r="Q1977" s="17">
        <v>0</v>
      </c>
      <c r="R1977" s="17" t="e">
        <v>#REF!</v>
      </c>
    </row>
    <row r="1978" spans="1:18" x14ac:dyDescent="0.45">
      <c r="A1978" s="258">
        <v>1971</v>
      </c>
      <c r="B1978" s="259" t="s">
        <v>17735</v>
      </c>
      <c r="C1978" s="263" t="s">
        <v>2833</v>
      </c>
      <c r="D1978" s="17" t="s">
        <v>4963</v>
      </c>
      <c r="E1978" s="261" t="s">
        <v>19187</v>
      </c>
      <c r="F1978" s="234" t="s">
        <v>19188</v>
      </c>
      <c r="G1978" s="262">
        <v>5</v>
      </c>
      <c r="H1978" s="17" t="s">
        <v>2988</v>
      </c>
      <c r="I1978" s="17" t="s">
        <v>1037</v>
      </c>
      <c r="J1978" s="17" t="s">
        <v>17730</v>
      </c>
      <c r="K1978" s="17" t="s">
        <v>17731</v>
      </c>
      <c r="L1978" s="17" t="s">
        <v>17734</v>
      </c>
      <c r="M1978" s="17" t="s">
        <v>17735</v>
      </c>
      <c r="N1978" s="17" t="s">
        <v>5191</v>
      </c>
      <c r="O1978" s="236" t="s">
        <v>5191</v>
      </c>
      <c r="P1978" s="17">
        <v>1</v>
      </c>
      <c r="Q1978" s="17">
        <v>1</v>
      </c>
      <c r="R1978" s="17" t="e">
        <v>#REF!</v>
      </c>
    </row>
    <row r="1979" spans="1:18" x14ac:dyDescent="0.45">
      <c r="A1979" s="258">
        <v>1972</v>
      </c>
      <c r="B1979" s="259" t="s">
        <v>17736</v>
      </c>
      <c r="C1979" s="263" t="s">
        <v>2834</v>
      </c>
      <c r="D1979" s="17" t="s">
        <v>4964</v>
      </c>
      <c r="E1979" s="261" t="s">
        <v>19186</v>
      </c>
      <c r="F1979" s="234" t="s">
        <v>19192</v>
      </c>
      <c r="G1979" s="262">
        <v>3</v>
      </c>
      <c r="H1979" s="17" t="s">
        <v>2986</v>
      </c>
      <c r="I1979" s="17" t="s">
        <v>1037</v>
      </c>
      <c r="J1979" s="17" t="s">
        <v>17730</v>
      </c>
      <c r="K1979" s="17" t="s">
        <v>17736</v>
      </c>
      <c r="L1979" s="17" t="s">
        <v>5190</v>
      </c>
      <c r="M1979" s="17" t="s">
        <v>5190</v>
      </c>
      <c r="N1979" s="17" t="s">
        <v>5190</v>
      </c>
      <c r="O1979" s="236" t="s">
        <v>26520</v>
      </c>
      <c r="P1979" s="17">
        <v>0</v>
      </c>
      <c r="Q1979" s="17">
        <v>0</v>
      </c>
      <c r="R1979" s="17" t="e">
        <v>#REF!</v>
      </c>
    </row>
    <row r="1980" spans="1:18" x14ac:dyDescent="0.45">
      <c r="A1980" s="258">
        <v>1973</v>
      </c>
      <c r="B1980" s="259" t="s">
        <v>17737</v>
      </c>
      <c r="C1980" s="263" t="s">
        <v>2835</v>
      </c>
      <c r="D1980" s="17" t="s">
        <v>4965</v>
      </c>
      <c r="E1980" s="261" t="s">
        <v>19185</v>
      </c>
      <c r="F1980" s="234" t="s">
        <v>19186</v>
      </c>
      <c r="G1980" s="262">
        <v>4</v>
      </c>
      <c r="H1980" s="17" t="s">
        <v>2987</v>
      </c>
      <c r="I1980" s="17" t="s">
        <v>1037</v>
      </c>
      <c r="J1980" s="17" t="s">
        <v>17730</v>
      </c>
      <c r="K1980" s="17" t="s">
        <v>17736</v>
      </c>
      <c r="L1980" s="17" t="s">
        <v>17737</v>
      </c>
      <c r="M1980" s="17" t="s">
        <v>5190</v>
      </c>
      <c r="N1980" s="17" t="s">
        <v>5190</v>
      </c>
      <c r="O1980" s="236" t="s">
        <v>26520</v>
      </c>
      <c r="P1980" s="17">
        <v>0</v>
      </c>
      <c r="Q1980" s="17">
        <v>0</v>
      </c>
      <c r="R1980" s="17" t="e">
        <v>#REF!</v>
      </c>
    </row>
    <row r="1981" spans="1:18" x14ac:dyDescent="0.45">
      <c r="A1981" s="258">
        <v>1974</v>
      </c>
      <c r="B1981" s="259" t="s">
        <v>17738</v>
      </c>
      <c r="C1981" s="263" t="s">
        <v>2835</v>
      </c>
      <c r="D1981" s="17" t="s">
        <v>4966</v>
      </c>
      <c r="E1981" s="261" t="s">
        <v>19184</v>
      </c>
      <c r="F1981" s="234" t="s">
        <v>19185</v>
      </c>
      <c r="G1981" s="262">
        <v>5</v>
      </c>
      <c r="H1981" s="17" t="s">
        <v>2988</v>
      </c>
      <c r="I1981" s="17" t="s">
        <v>1037</v>
      </c>
      <c r="J1981" s="17" t="s">
        <v>17730</v>
      </c>
      <c r="K1981" s="17" t="s">
        <v>17736</v>
      </c>
      <c r="L1981" s="17" t="s">
        <v>17737</v>
      </c>
      <c r="M1981" s="17" t="s">
        <v>17738</v>
      </c>
      <c r="N1981" s="17" t="s">
        <v>5191</v>
      </c>
      <c r="O1981" s="236" t="s">
        <v>5191</v>
      </c>
      <c r="P1981" s="17">
        <v>1</v>
      </c>
      <c r="Q1981" s="17">
        <v>1</v>
      </c>
      <c r="R1981" s="17" t="e">
        <v>#REF!</v>
      </c>
    </row>
    <row r="1982" spans="1:18" x14ac:dyDescent="0.45">
      <c r="A1982" s="258">
        <v>1975</v>
      </c>
      <c r="B1982" s="259" t="s">
        <v>17739</v>
      </c>
      <c r="C1982" s="263" t="s">
        <v>2836</v>
      </c>
      <c r="D1982" s="17" t="s">
        <v>4967</v>
      </c>
      <c r="E1982" s="261" t="s">
        <v>19183</v>
      </c>
      <c r="F1982" s="234" t="s">
        <v>19186</v>
      </c>
      <c r="G1982" s="262">
        <v>4</v>
      </c>
      <c r="H1982" s="17" t="s">
        <v>2987</v>
      </c>
      <c r="I1982" s="17" t="s">
        <v>1037</v>
      </c>
      <c r="J1982" s="17" t="s">
        <v>17730</v>
      </c>
      <c r="K1982" s="17" t="s">
        <v>17736</v>
      </c>
      <c r="L1982" s="17" t="s">
        <v>17739</v>
      </c>
      <c r="M1982" s="17" t="s">
        <v>5190</v>
      </c>
      <c r="N1982" s="17" t="s">
        <v>5190</v>
      </c>
      <c r="O1982" s="236" t="s">
        <v>26520</v>
      </c>
      <c r="P1982" s="17">
        <v>0</v>
      </c>
      <c r="Q1982" s="17">
        <v>0</v>
      </c>
      <c r="R1982" s="17" t="e">
        <v>#REF!</v>
      </c>
    </row>
    <row r="1983" spans="1:18" x14ac:dyDescent="0.45">
      <c r="A1983" s="258">
        <v>1976</v>
      </c>
      <c r="B1983" s="259" t="s">
        <v>17740</v>
      </c>
      <c r="C1983" s="263" t="s">
        <v>2837</v>
      </c>
      <c r="D1983" s="17" t="s">
        <v>4968</v>
      </c>
      <c r="E1983" s="261" t="s">
        <v>19182</v>
      </c>
      <c r="F1983" s="234" t="s">
        <v>19183</v>
      </c>
      <c r="G1983" s="262">
        <v>5</v>
      </c>
      <c r="H1983" s="17" t="s">
        <v>2988</v>
      </c>
      <c r="I1983" s="17" t="s">
        <v>1037</v>
      </c>
      <c r="J1983" s="17" t="s">
        <v>17730</v>
      </c>
      <c r="K1983" s="17" t="s">
        <v>17736</v>
      </c>
      <c r="L1983" s="17" t="s">
        <v>17739</v>
      </c>
      <c r="M1983" s="17" t="s">
        <v>17740</v>
      </c>
      <c r="N1983" s="17" t="s">
        <v>5191</v>
      </c>
      <c r="O1983" s="236" t="s">
        <v>5191</v>
      </c>
      <c r="P1983" s="17">
        <v>1</v>
      </c>
      <c r="Q1983" s="17">
        <v>1</v>
      </c>
      <c r="R1983" s="17" t="e">
        <v>#REF!</v>
      </c>
    </row>
    <row r="1984" spans="1:18" x14ac:dyDescent="0.45">
      <c r="A1984" s="258">
        <v>1977</v>
      </c>
      <c r="B1984" s="259" t="s">
        <v>17741</v>
      </c>
      <c r="C1984" s="263" t="s">
        <v>2838</v>
      </c>
      <c r="D1984" s="17" t="s">
        <v>4969</v>
      </c>
      <c r="E1984" s="261" t="s">
        <v>19181</v>
      </c>
      <c r="F1984" s="234" t="s">
        <v>19192</v>
      </c>
      <c r="G1984" s="262">
        <v>3</v>
      </c>
      <c r="H1984" s="17" t="s">
        <v>2986</v>
      </c>
      <c r="I1984" s="17" t="s">
        <v>1037</v>
      </c>
      <c r="J1984" s="17" t="s">
        <v>17730</v>
      </c>
      <c r="K1984" s="17" t="s">
        <v>17741</v>
      </c>
      <c r="L1984" s="17" t="s">
        <v>5190</v>
      </c>
      <c r="M1984" s="17" t="s">
        <v>5190</v>
      </c>
      <c r="N1984" s="17" t="s">
        <v>5190</v>
      </c>
      <c r="O1984" s="236" t="s">
        <v>26520</v>
      </c>
      <c r="P1984" s="17">
        <v>0</v>
      </c>
      <c r="Q1984" s="17">
        <v>0</v>
      </c>
      <c r="R1984" s="17" t="e">
        <v>#REF!</v>
      </c>
    </row>
    <row r="1985" spans="1:18" x14ac:dyDescent="0.45">
      <c r="A1985" s="258">
        <v>1978</v>
      </c>
      <c r="B1985" s="259" t="s">
        <v>17742</v>
      </c>
      <c r="C1985" s="263" t="s">
        <v>2839</v>
      </c>
      <c r="D1985" s="17" t="s">
        <v>4970</v>
      </c>
      <c r="E1985" s="261" t="s">
        <v>19180</v>
      </c>
      <c r="F1985" s="234" t="s">
        <v>19181</v>
      </c>
      <c r="G1985" s="262">
        <v>4</v>
      </c>
      <c r="H1985" s="17" t="s">
        <v>2987</v>
      </c>
      <c r="I1985" s="17" t="s">
        <v>1037</v>
      </c>
      <c r="J1985" s="17" t="s">
        <v>17730</v>
      </c>
      <c r="K1985" s="17" t="s">
        <v>17741</v>
      </c>
      <c r="L1985" s="17" t="s">
        <v>17742</v>
      </c>
      <c r="M1985" s="17" t="s">
        <v>5190</v>
      </c>
      <c r="N1985" s="17" t="s">
        <v>5190</v>
      </c>
      <c r="O1985" s="236" t="s">
        <v>26520</v>
      </c>
      <c r="P1985" s="17">
        <v>0</v>
      </c>
      <c r="Q1985" s="17">
        <v>0</v>
      </c>
      <c r="R1985" s="17" t="e">
        <v>#REF!</v>
      </c>
    </row>
    <row r="1986" spans="1:18" x14ac:dyDescent="0.45">
      <c r="A1986" s="258">
        <v>1979</v>
      </c>
      <c r="B1986" s="259" t="s">
        <v>17743</v>
      </c>
      <c r="C1986" s="263" t="s">
        <v>2839</v>
      </c>
      <c r="D1986" s="17" t="s">
        <v>4971</v>
      </c>
      <c r="E1986" s="261" t="s">
        <v>19179</v>
      </c>
      <c r="F1986" s="234" t="s">
        <v>19180</v>
      </c>
      <c r="G1986" s="262">
        <v>5</v>
      </c>
      <c r="H1986" s="17" t="s">
        <v>2988</v>
      </c>
      <c r="I1986" s="17" t="s">
        <v>1037</v>
      </c>
      <c r="J1986" s="17" t="s">
        <v>17730</v>
      </c>
      <c r="K1986" s="17" t="s">
        <v>17741</v>
      </c>
      <c r="L1986" s="17" t="s">
        <v>17742</v>
      </c>
      <c r="M1986" s="17" t="s">
        <v>17743</v>
      </c>
      <c r="N1986" s="17" t="s">
        <v>5191</v>
      </c>
      <c r="O1986" s="236" t="s">
        <v>5191</v>
      </c>
      <c r="P1986" s="17">
        <v>1</v>
      </c>
      <c r="Q1986" s="17">
        <v>1</v>
      </c>
      <c r="R1986" s="17" t="e">
        <v>#REF!</v>
      </c>
    </row>
    <row r="1987" spans="1:18" x14ac:dyDescent="0.45">
      <c r="A1987" s="258">
        <v>1980</v>
      </c>
      <c r="B1987" s="259" t="s">
        <v>17744</v>
      </c>
      <c r="C1987" s="263" t="s">
        <v>2840</v>
      </c>
      <c r="D1987" s="17" t="s">
        <v>4972</v>
      </c>
      <c r="E1987" s="261" t="s">
        <v>19178</v>
      </c>
      <c r="F1987" s="234" t="s">
        <v>19181</v>
      </c>
      <c r="G1987" s="262">
        <v>4</v>
      </c>
      <c r="H1987" s="17" t="s">
        <v>2987</v>
      </c>
      <c r="I1987" s="17" t="s">
        <v>1037</v>
      </c>
      <c r="J1987" s="17" t="s">
        <v>17730</v>
      </c>
      <c r="K1987" s="17" t="s">
        <v>17741</v>
      </c>
      <c r="L1987" s="17" t="s">
        <v>17744</v>
      </c>
      <c r="M1987" s="17" t="s">
        <v>5190</v>
      </c>
      <c r="N1987" s="17" t="s">
        <v>5190</v>
      </c>
      <c r="O1987" s="236" t="s">
        <v>26520</v>
      </c>
      <c r="P1987" s="17">
        <v>0</v>
      </c>
      <c r="Q1987" s="17">
        <v>0</v>
      </c>
      <c r="R1987" s="17" t="e">
        <v>#REF!</v>
      </c>
    </row>
    <row r="1988" spans="1:18" x14ac:dyDescent="0.45">
      <c r="A1988" s="258">
        <v>1981</v>
      </c>
      <c r="B1988" s="259" t="s">
        <v>17745</v>
      </c>
      <c r="C1988" s="263" t="s">
        <v>2840</v>
      </c>
      <c r="D1988" s="17" t="s">
        <v>4973</v>
      </c>
      <c r="E1988" s="261" t="s">
        <v>19177</v>
      </c>
      <c r="F1988" s="234" t="s">
        <v>19178</v>
      </c>
      <c r="G1988" s="262">
        <v>5</v>
      </c>
      <c r="H1988" s="17" t="s">
        <v>2988</v>
      </c>
      <c r="I1988" s="17" t="s">
        <v>1037</v>
      </c>
      <c r="J1988" s="17" t="s">
        <v>17730</v>
      </c>
      <c r="K1988" s="17" t="s">
        <v>17741</v>
      </c>
      <c r="L1988" s="17" t="s">
        <v>17744</v>
      </c>
      <c r="M1988" s="17" t="s">
        <v>17745</v>
      </c>
      <c r="N1988" s="17" t="s">
        <v>5191</v>
      </c>
      <c r="O1988" s="236" t="s">
        <v>5191</v>
      </c>
      <c r="P1988" s="17">
        <v>2</v>
      </c>
      <c r="Q1988" s="17">
        <v>2</v>
      </c>
      <c r="R1988" s="17" t="e">
        <v>#REF!</v>
      </c>
    </row>
    <row r="1989" spans="1:18" x14ac:dyDescent="0.45">
      <c r="A1989" s="258">
        <v>1982</v>
      </c>
      <c r="B1989" s="259" t="s">
        <v>17746</v>
      </c>
      <c r="C1989" s="263" t="s">
        <v>2841</v>
      </c>
      <c r="D1989" s="17" t="s">
        <v>4974</v>
      </c>
      <c r="E1989" s="261" t="s">
        <v>19176</v>
      </c>
      <c r="F1989" s="234" t="s">
        <v>19181</v>
      </c>
      <c r="G1989" s="262">
        <v>4</v>
      </c>
      <c r="H1989" s="17" t="s">
        <v>2987</v>
      </c>
      <c r="I1989" s="17" t="s">
        <v>1037</v>
      </c>
      <c r="J1989" s="17" t="s">
        <v>17730</v>
      </c>
      <c r="K1989" s="17" t="s">
        <v>17741</v>
      </c>
      <c r="L1989" s="17" t="s">
        <v>17746</v>
      </c>
      <c r="M1989" s="17" t="s">
        <v>5190</v>
      </c>
      <c r="N1989" s="17" t="s">
        <v>5190</v>
      </c>
      <c r="O1989" s="236" t="s">
        <v>26520</v>
      </c>
      <c r="P1989" s="17">
        <v>0</v>
      </c>
      <c r="Q1989" s="17">
        <v>0</v>
      </c>
      <c r="R1989" s="17" t="e">
        <v>#REF!</v>
      </c>
    </row>
    <row r="1990" spans="1:18" x14ac:dyDescent="0.45">
      <c r="A1990" s="258">
        <v>1983</v>
      </c>
      <c r="B1990" s="259" t="s">
        <v>17747</v>
      </c>
      <c r="C1990" s="263" t="s">
        <v>2841</v>
      </c>
      <c r="D1990" s="17" t="s">
        <v>4975</v>
      </c>
      <c r="E1990" s="261" t="s">
        <v>19175</v>
      </c>
      <c r="F1990" s="234" t="s">
        <v>19176</v>
      </c>
      <c r="G1990" s="262">
        <v>5</v>
      </c>
      <c r="H1990" s="17" t="s">
        <v>2988</v>
      </c>
      <c r="I1990" s="17" t="s">
        <v>1037</v>
      </c>
      <c r="J1990" s="17" t="s">
        <v>17730</v>
      </c>
      <c r="K1990" s="17" t="s">
        <v>17741</v>
      </c>
      <c r="L1990" s="17" t="s">
        <v>17746</v>
      </c>
      <c r="M1990" s="17" t="s">
        <v>17747</v>
      </c>
      <c r="N1990" s="17" t="s">
        <v>5191</v>
      </c>
      <c r="O1990" s="236" t="s">
        <v>5191</v>
      </c>
      <c r="P1990" s="17">
        <v>1</v>
      </c>
      <c r="Q1990" s="17">
        <v>1</v>
      </c>
      <c r="R1990" s="17" t="e">
        <v>#REF!</v>
      </c>
    </row>
    <row r="1991" spans="1:18" x14ac:dyDescent="0.45">
      <c r="A1991" s="258">
        <v>1984</v>
      </c>
      <c r="B1991" s="259" t="s">
        <v>17748</v>
      </c>
      <c r="C1991" s="263" t="s">
        <v>2842</v>
      </c>
      <c r="D1991" s="17" t="s">
        <v>4976</v>
      </c>
      <c r="E1991" s="261" t="s">
        <v>19174</v>
      </c>
      <c r="F1991" s="234" t="s">
        <v>19181</v>
      </c>
      <c r="G1991" s="262">
        <v>4</v>
      </c>
      <c r="H1991" s="17" t="s">
        <v>2987</v>
      </c>
      <c r="I1991" s="17" t="s">
        <v>1037</v>
      </c>
      <c r="J1991" s="17" t="s">
        <v>17730</v>
      </c>
      <c r="K1991" s="17" t="s">
        <v>17741</v>
      </c>
      <c r="L1991" s="17" t="s">
        <v>17748</v>
      </c>
      <c r="M1991" s="17" t="s">
        <v>5190</v>
      </c>
      <c r="N1991" s="17" t="s">
        <v>5190</v>
      </c>
      <c r="O1991" s="236" t="s">
        <v>26520</v>
      </c>
      <c r="P1991" s="17">
        <v>0</v>
      </c>
      <c r="Q1991" s="17">
        <v>0</v>
      </c>
      <c r="R1991" s="17" t="e">
        <v>#REF!</v>
      </c>
    </row>
    <row r="1992" spans="1:18" x14ac:dyDescent="0.45">
      <c r="A1992" s="258">
        <v>1985</v>
      </c>
      <c r="B1992" s="259" t="s">
        <v>17749</v>
      </c>
      <c r="C1992" s="263" t="s">
        <v>2843</v>
      </c>
      <c r="D1992" s="17" t="s">
        <v>4977</v>
      </c>
      <c r="E1992" s="261" t="s">
        <v>19173</v>
      </c>
      <c r="F1992" s="234" t="s">
        <v>19174</v>
      </c>
      <c r="G1992" s="262">
        <v>5</v>
      </c>
      <c r="H1992" s="17" t="s">
        <v>2988</v>
      </c>
      <c r="I1992" s="17" t="s">
        <v>1037</v>
      </c>
      <c r="J1992" s="17" t="s">
        <v>17730</v>
      </c>
      <c r="K1992" s="17" t="s">
        <v>17741</v>
      </c>
      <c r="L1992" s="17" t="s">
        <v>17748</v>
      </c>
      <c r="M1992" s="17" t="s">
        <v>17749</v>
      </c>
      <c r="N1992" s="17" t="s">
        <v>5191</v>
      </c>
      <c r="O1992" s="236" t="s">
        <v>5191</v>
      </c>
      <c r="P1992" s="17">
        <v>1</v>
      </c>
      <c r="Q1992" s="17">
        <v>1</v>
      </c>
      <c r="R1992" s="17" t="e">
        <v>#REF!</v>
      </c>
    </row>
    <row r="1993" spans="1:18" x14ac:dyDescent="0.45">
      <c r="A1993" s="258">
        <v>1986</v>
      </c>
      <c r="B1993" s="259" t="s">
        <v>17750</v>
      </c>
      <c r="C1993" s="263" t="s">
        <v>2844</v>
      </c>
      <c r="D1993" s="17" t="s">
        <v>4978</v>
      </c>
      <c r="E1993" s="261" t="s">
        <v>19172</v>
      </c>
      <c r="F1993" s="234" t="s">
        <v>19181</v>
      </c>
      <c r="G1993" s="262">
        <v>4</v>
      </c>
      <c r="H1993" s="17" t="s">
        <v>2987</v>
      </c>
      <c r="I1993" s="17" t="s">
        <v>1037</v>
      </c>
      <c r="J1993" s="17" t="s">
        <v>17730</v>
      </c>
      <c r="K1993" s="17" t="s">
        <v>17741</v>
      </c>
      <c r="L1993" s="17" t="s">
        <v>17750</v>
      </c>
      <c r="M1993" s="17" t="s">
        <v>5190</v>
      </c>
      <c r="N1993" s="17" t="s">
        <v>5190</v>
      </c>
      <c r="O1993" s="236" t="s">
        <v>26520</v>
      </c>
      <c r="P1993" s="17">
        <v>0</v>
      </c>
      <c r="Q1993" s="17">
        <v>0</v>
      </c>
      <c r="R1993" s="17" t="e">
        <v>#REF!</v>
      </c>
    </row>
    <row r="1994" spans="1:18" x14ac:dyDescent="0.45">
      <c r="A1994" s="258">
        <v>1987</v>
      </c>
      <c r="B1994" s="259" t="s">
        <v>17751</v>
      </c>
      <c r="C1994" s="263" t="s">
        <v>2844</v>
      </c>
      <c r="D1994" s="17" t="s">
        <v>4979</v>
      </c>
      <c r="E1994" s="261" t="s">
        <v>19171</v>
      </c>
      <c r="F1994" s="234" t="s">
        <v>19172</v>
      </c>
      <c r="G1994" s="262">
        <v>5</v>
      </c>
      <c r="H1994" s="17" t="s">
        <v>2988</v>
      </c>
      <c r="I1994" s="17" t="s">
        <v>1037</v>
      </c>
      <c r="J1994" s="17" t="s">
        <v>17730</v>
      </c>
      <c r="K1994" s="17" t="s">
        <v>17741</v>
      </c>
      <c r="L1994" s="17" t="s">
        <v>17750</v>
      </c>
      <c r="M1994" s="17" t="s">
        <v>17751</v>
      </c>
      <c r="N1994" s="17" t="s">
        <v>5191</v>
      </c>
      <c r="O1994" s="236" t="s">
        <v>5191</v>
      </c>
      <c r="P1994" s="17">
        <v>1</v>
      </c>
      <c r="Q1994" s="17">
        <v>1</v>
      </c>
      <c r="R1994" s="17" t="e">
        <v>#REF!</v>
      </c>
    </row>
    <row r="1995" spans="1:18" x14ac:dyDescent="0.45">
      <c r="A1995" s="258">
        <v>1988</v>
      </c>
      <c r="B1995" s="259" t="s">
        <v>17752</v>
      </c>
      <c r="C1995" s="263" t="s">
        <v>2845</v>
      </c>
      <c r="D1995" s="17" t="s">
        <v>4980</v>
      </c>
      <c r="E1995" s="261" t="s">
        <v>19170</v>
      </c>
      <c r="F1995" s="234" t="s">
        <v>19181</v>
      </c>
      <c r="G1995" s="262">
        <v>4</v>
      </c>
      <c r="H1995" s="17" t="s">
        <v>2987</v>
      </c>
      <c r="I1995" s="17" t="s">
        <v>1037</v>
      </c>
      <c r="J1995" s="17" t="s">
        <v>17730</v>
      </c>
      <c r="K1995" s="17" t="s">
        <v>17741</v>
      </c>
      <c r="L1995" s="17" t="s">
        <v>17752</v>
      </c>
      <c r="M1995" s="17" t="s">
        <v>5190</v>
      </c>
      <c r="N1995" s="17" t="s">
        <v>5190</v>
      </c>
      <c r="O1995" s="236" t="s">
        <v>26520</v>
      </c>
      <c r="P1995" s="17">
        <v>0</v>
      </c>
      <c r="Q1995" s="17">
        <v>0</v>
      </c>
      <c r="R1995" s="17" t="e">
        <v>#REF!</v>
      </c>
    </row>
    <row r="1996" spans="1:18" x14ac:dyDescent="0.45">
      <c r="A1996" s="258">
        <v>1989</v>
      </c>
      <c r="B1996" s="259" t="s">
        <v>17753</v>
      </c>
      <c r="C1996" s="263" t="s">
        <v>2846</v>
      </c>
      <c r="D1996" s="17" t="s">
        <v>4981</v>
      </c>
      <c r="E1996" s="261" t="s">
        <v>19169</v>
      </c>
      <c r="F1996" s="234" t="s">
        <v>19170</v>
      </c>
      <c r="G1996" s="262">
        <v>5</v>
      </c>
      <c r="H1996" s="17" t="s">
        <v>2988</v>
      </c>
      <c r="I1996" s="17" t="s">
        <v>1037</v>
      </c>
      <c r="J1996" s="17" t="s">
        <v>17730</v>
      </c>
      <c r="K1996" s="17" t="s">
        <v>17741</v>
      </c>
      <c r="L1996" s="17" t="s">
        <v>17752</v>
      </c>
      <c r="M1996" s="17" t="s">
        <v>17753</v>
      </c>
      <c r="N1996" s="17" t="s">
        <v>5191</v>
      </c>
      <c r="O1996" s="236" t="s">
        <v>5191</v>
      </c>
      <c r="P1996" s="17">
        <v>4</v>
      </c>
      <c r="Q1996" s="17">
        <v>4</v>
      </c>
      <c r="R1996" s="17" t="e">
        <v>#REF!</v>
      </c>
    </row>
    <row r="1997" spans="1:18" x14ac:dyDescent="0.45">
      <c r="A1997" s="258">
        <v>1990</v>
      </c>
      <c r="B1997" s="259" t="s">
        <v>1045</v>
      </c>
      <c r="C1997" s="263" t="s">
        <v>2847</v>
      </c>
      <c r="D1997" s="17" t="s">
        <v>4982</v>
      </c>
      <c r="E1997" s="261" t="s">
        <v>19168</v>
      </c>
      <c r="F1997" s="234" t="s">
        <v>1370</v>
      </c>
      <c r="G1997" s="262">
        <v>1</v>
      </c>
      <c r="H1997" s="17" t="s">
        <v>2984</v>
      </c>
      <c r="I1997" s="17" t="s">
        <v>1045</v>
      </c>
      <c r="J1997" s="17" t="s">
        <v>5190</v>
      </c>
      <c r="K1997" s="17" t="s">
        <v>5190</v>
      </c>
      <c r="L1997" s="17" t="s">
        <v>5190</v>
      </c>
      <c r="M1997" s="17" t="s">
        <v>5190</v>
      </c>
      <c r="N1997" s="17" t="s">
        <v>5190</v>
      </c>
      <c r="O1997" s="236" t="s">
        <v>26520</v>
      </c>
      <c r="P1997" s="17">
        <v>0</v>
      </c>
      <c r="Q1997" s="17">
        <v>0</v>
      </c>
      <c r="R1997" s="17" t="e">
        <v>#REF!</v>
      </c>
    </row>
    <row r="1998" spans="1:18" x14ac:dyDescent="0.45">
      <c r="A1998" s="258">
        <v>1991</v>
      </c>
      <c r="B1998" s="259" t="s">
        <v>1047</v>
      </c>
      <c r="C1998" s="263" t="s">
        <v>850</v>
      </c>
      <c r="D1998" s="17" t="s">
        <v>4983</v>
      </c>
      <c r="E1998" s="261" t="s">
        <v>19167</v>
      </c>
      <c r="F1998" s="234" t="s">
        <v>19168</v>
      </c>
      <c r="G1998" s="262">
        <v>2</v>
      </c>
      <c r="H1998" s="17" t="s">
        <v>2985</v>
      </c>
      <c r="I1998" s="17" t="s">
        <v>1045</v>
      </c>
      <c r="J1998" s="17" t="s">
        <v>1047</v>
      </c>
      <c r="K1998" s="17" t="s">
        <v>5190</v>
      </c>
      <c r="L1998" s="17" t="s">
        <v>5190</v>
      </c>
      <c r="M1998" s="17" t="s">
        <v>5190</v>
      </c>
      <c r="N1998" s="17" t="s">
        <v>5190</v>
      </c>
      <c r="O1998" s="236" t="s">
        <v>26520</v>
      </c>
      <c r="P1998" s="17">
        <v>0</v>
      </c>
      <c r="Q1998" s="17">
        <v>0</v>
      </c>
      <c r="R1998" s="17" t="e">
        <v>#REF!</v>
      </c>
    </row>
    <row r="1999" spans="1:18" x14ac:dyDescent="0.45">
      <c r="A1999" s="258">
        <v>1992</v>
      </c>
      <c r="B1999" s="259" t="s">
        <v>17754</v>
      </c>
      <c r="C1999" s="263" t="s">
        <v>2848</v>
      </c>
      <c r="D1999" s="17" t="s">
        <v>4984</v>
      </c>
      <c r="E1999" s="261" t="s">
        <v>19166</v>
      </c>
      <c r="F1999" s="234" t="s">
        <v>19167</v>
      </c>
      <c r="G1999" s="262">
        <v>3</v>
      </c>
      <c r="H1999" s="17" t="s">
        <v>2986</v>
      </c>
      <c r="I1999" s="17" t="s">
        <v>1045</v>
      </c>
      <c r="J1999" s="17" t="s">
        <v>1047</v>
      </c>
      <c r="K1999" s="17" t="s">
        <v>17754</v>
      </c>
      <c r="L1999" s="17" t="s">
        <v>5190</v>
      </c>
      <c r="M1999" s="17" t="s">
        <v>5190</v>
      </c>
      <c r="N1999" s="17" t="s">
        <v>5190</v>
      </c>
      <c r="O1999" s="236" t="s">
        <v>26520</v>
      </c>
      <c r="P1999" s="17">
        <v>0</v>
      </c>
      <c r="Q1999" s="17">
        <v>0</v>
      </c>
      <c r="R1999" s="17" t="e">
        <v>#REF!</v>
      </c>
    </row>
    <row r="2000" spans="1:18" x14ac:dyDescent="0.45">
      <c r="A2000" s="258">
        <v>1993</v>
      </c>
      <c r="B2000" s="259" t="s">
        <v>17755</v>
      </c>
      <c r="C2000" s="263" t="s">
        <v>2849</v>
      </c>
      <c r="D2000" s="17" t="s">
        <v>4985</v>
      </c>
      <c r="E2000" s="261" t="s">
        <v>19165</v>
      </c>
      <c r="F2000" s="234" t="s">
        <v>19166</v>
      </c>
      <c r="G2000" s="262">
        <v>4</v>
      </c>
      <c r="H2000" s="17" t="s">
        <v>2987</v>
      </c>
      <c r="I2000" s="17" t="s">
        <v>1045</v>
      </c>
      <c r="J2000" s="17" t="s">
        <v>1047</v>
      </c>
      <c r="K2000" s="17" t="s">
        <v>17754</v>
      </c>
      <c r="L2000" s="17" t="s">
        <v>17755</v>
      </c>
      <c r="M2000" s="17" t="s">
        <v>5190</v>
      </c>
      <c r="N2000" s="17" t="s">
        <v>5190</v>
      </c>
      <c r="O2000" s="236" t="s">
        <v>26520</v>
      </c>
      <c r="P2000" s="17">
        <v>0</v>
      </c>
      <c r="Q2000" s="17">
        <v>0</v>
      </c>
      <c r="R2000" s="17" t="e">
        <v>#REF!</v>
      </c>
    </row>
    <row r="2001" spans="1:18" x14ac:dyDescent="0.45">
      <c r="A2001" s="258">
        <v>1994</v>
      </c>
      <c r="B2001" s="259" t="s">
        <v>17756</v>
      </c>
      <c r="C2001" s="263" t="s">
        <v>2850</v>
      </c>
      <c r="D2001" s="17" t="s">
        <v>4986</v>
      </c>
      <c r="E2001" s="261" t="s">
        <v>19164</v>
      </c>
      <c r="F2001" s="234" t="s">
        <v>19165</v>
      </c>
      <c r="G2001" s="262">
        <v>5</v>
      </c>
      <c r="H2001" s="17" t="s">
        <v>2988</v>
      </c>
      <c r="I2001" s="17" t="s">
        <v>1045</v>
      </c>
      <c r="J2001" s="17" t="s">
        <v>1047</v>
      </c>
      <c r="K2001" s="17" t="s">
        <v>17754</v>
      </c>
      <c r="L2001" s="17" t="s">
        <v>17755</v>
      </c>
      <c r="M2001" s="17" t="s">
        <v>17756</v>
      </c>
      <c r="N2001" s="17" t="s">
        <v>5191</v>
      </c>
      <c r="O2001" s="236" t="s">
        <v>5191</v>
      </c>
      <c r="P2001" s="17">
        <v>2</v>
      </c>
      <c r="Q2001" s="17">
        <v>2</v>
      </c>
      <c r="R2001" s="17" t="e">
        <v>#REF!</v>
      </c>
    </row>
    <row r="2002" spans="1:18" x14ac:dyDescent="0.45">
      <c r="A2002" s="258">
        <v>1995</v>
      </c>
      <c r="B2002" s="259" t="s">
        <v>17757</v>
      </c>
      <c r="C2002" s="263" t="s">
        <v>2851</v>
      </c>
      <c r="D2002" s="17" t="s">
        <v>4987</v>
      </c>
      <c r="E2002" s="261" t="s">
        <v>19163</v>
      </c>
      <c r="F2002" s="234" t="s">
        <v>19166</v>
      </c>
      <c r="G2002" s="262">
        <v>4</v>
      </c>
      <c r="H2002" s="17" t="s">
        <v>2987</v>
      </c>
      <c r="I2002" s="17" t="s">
        <v>1045</v>
      </c>
      <c r="J2002" s="17" t="s">
        <v>1047</v>
      </c>
      <c r="K2002" s="17" t="s">
        <v>17754</v>
      </c>
      <c r="L2002" s="17" t="s">
        <v>17757</v>
      </c>
      <c r="M2002" s="17" t="s">
        <v>5190</v>
      </c>
      <c r="N2002" s="17" t="s">
        <v>5190</v>
      </c>
      <c r="O2002" s="236" t="s">
        <v>26520</v>
      </c>
      <c r="P2002" s="17">
        <v>0</v>
      </c>
      <c r="Q2002" s="17">
        <v>0</v>
      </c>
      <c r="R2002" s="17" t="e">
        <v>#REF!</v>
      </c>
    </row>
    <row r="2003" spans="1:18" x14ac:dyDescent="0.45">
      <c r="A2003" s="258">
        <v>1996</v>
      </c>
      <c r="B2003" s="259" t="s">
        <v>17758</v>
      </c>
      <c r="C2003" s="263" t="s">
        <v>2851</v>
      </c>
      <c r="D2003" s="17" t="s">
        <v>4988</v>
      </c>
      <c r="E2003" s="261" t="s">
        <v>19162</v>
      </c>
      <c r="F2003" s="234" t="s">
        <v>19163</v>
      </c>
      <c r="G2003" s="262">
        <v>5</v>
      </c>
      <c r="H2003" s="17" t="s">
        <v>2988</v>
      </c>
      <c r="I2003" s="17" t="s">
        <v>1045</v>
      </c>
      <c r="J2003" s="17" t="s">
        <v>1047</v>
      </c>
      <c r="K2003" s="17" t="s">
        <v>17754</v>
      </c>
      <c r="L2003" s="17" t="s">
        <v>17757</v>
      </c>
      <c r="M2003" s="17" t="s">
        <v>17758</v>
      </c>
      <c r="N2003" s="17" t="s">
        <v>5191</v>
      </c>
      <c r="O2003" s="236" t="s">
        <v>5191</v>
      </c>
      <c r="P2003" s="17">
        <v>2</v>
      </c>
      <c r="Q2003" s="17">
        <v>2</v>
      </c>
      <c r="R2003" s="17" t="e">
        <v>#REF!</v>
      </c>
    </row>
    <row r="2004" spans="1:18" x14ac:dyDescent="0.45">
      <c r="A2004" s="258">
        <v>1997</v>
      </c>
      <c r="B2004" s="259" t="s">
        <v>17759</v>
      </c>
      <c r="C2004" s="263" t="s">
        <v>2852</v>
      </c>
      <c r="D2004" s="17" t="s">
        <v>4989</v>
      </c>
      <c r="E2004" s="261" t="s">
        <v>19161</v>
      </c>
      <c r="F2004" s="234" t="s">
        <v>19166</v>
      </c>
      <c r="G2004" s="262">
        <v>4</v>
      </c>
      <c r="H2004" s="17" t="s">
        <v>2987</v>
      </c>
      <c r="I2004" s="17" t="s">
        <v>1045</v>
      </c>
      <c r="J2004" s="17" t="s">
        <v>1047</v>
      </c>
      <c r="K2004" s="17" t="s">
        <v>17754</v>
      </c>
      <c r="L2004" s="17" t="s">
        <v>17759</v>
      </c>
      <c r="M2004" s="17" t="s">
        <v>5190</v>
      </c>
      <c r="N2004" s="17" t="s">
        <v>5190</v>
      </c>
      <c r="O2004" s="236" t="s">
        <v>26520</v>
      </c>
      <c r="P2004" s="17">
        <v>0</v>
      </c>
      <c r="Q2004" s="17">
        <v>0</v>
      </c>
      <c r="R2004" s="17" t="e">
        <v>#REF!</v>
      </c>
    </row>
    <row r="2005" spans="1:18" x14ac:dyDescent="0.45">
      <c r="A2005" s="258">
        <v>1998</v>
      </c>
      <c r="B2005" s="259" t="s">
        <v>17760</v>
      </c>
      <c r="C2005" s="263" t="s">
        <v>2853</v>
      </c>
      <c r="D2005" s="17" t="s">
        <v>4990</v>
      </c>
      <c r="E2005" s="261" t="s">
        <v>19160</v>
      </c>
      <c r="F2005" s="234" t="s">
        <v>19161</v>
      </c>
      <c r="G2005" s="262">
        <v>5</v>
      </c>
      <c r="H2005" s="17" t="s">
        <v>2988</v>
      </c>
      <c r="I2005" s="17" t="s">
        <v>1045</v>
      </c>
      <c r="J2005" s="17" t="s">
        <v>1047</v>
      </c>
      <c r="K2005" s="17" t="s">
        <v>17754</v>
      </c>
      <c r="L2005" s="17" t="s">
        <v>17759</v>
      </c>
      <c r="M2005" s="17" t="s">
        <v>17760</v>
      </c>
      <c r="N2005" s="17" t="s">
        <v>5190</v>
      </c>
      <c r="O2005" s="236" t="s">
        <v>5191</v>
      </c>
      <c r="P2005" s="17">
        <v>1</v>
      </c>
      <c r="Q2005" s="17">
        <v>1</v>
      </c>
      <c r="R2005" s="17" t="e">
        <v>#REF!</v>
      </c>
    </row>
    <row r="2006" spans="1:18" x14ac:dyDescent="0.45">
      <c r="A2006" s="258">
        <v>1999</v>
      </c>
      <c r="B2006" s="259" t="s">
        <v>17761</v>
      </c>
      <c r="C2006" s="263" t="s">
        <v>2854</v>
      </c>
      <c r="D2006" s="17" t="s">
        <v>4991</v>
      </c>
      <c r="E2006" s="261" t="s">
        <v>19159</v>
      </c>
      <c r="F2006" s="234" t="s">
        <v>19161</v>
      </c>
      <c r="G2006" s="262">
        <v>5</v>
      </c>
      <c r="H2006" s="17" t="s">
        <v>2988</v>
      </c>
      <c r="I2006" s="17" t="s">
        <v>1045</v>
      </c>
      <c r="J2006" s="17" t="s">
        <v>1047</v>
      </c>
      <c r="K2006" s="17" t="s">
        <v>17754</v>
      </c>
      <c r="L2006" s="17" t="s">
        <v>17759</v>
      </c>
      <c r="M2006" s="17" t="s">
        <v>17761</v>
      </c>
      <c r="N2006" s="17" t="s">
        <v>5190</v>
      </c>
      <c r="O2006" s="236" t="s">
        <v>5191</v>
      </c>
      <c r="P2006" s="17">
        <v>1</v>
      </c>
      <c r="Q2006" s="17">
        <v>1</v>
      </c>
      <c r="R2006" s="17" t="e">
        <v>#REF!</v>
      </c>
    </row>
    <row r="2007" spans="1:18" x14ac:dyDescent="0.45">
      <c r="A2007" s="258">
        <v>2000</v>
      </c>
      <c r="B2007" s="259" t="s">
        <v>17762</v>
      </c>
      <c r="C2007" s="263" t="s">
        <v>2855</v>
      </c>
      <c r="D2007" s="17" t="s">
        <v>4992</v>
      </c>
      <c r="E2007" s="261" t="s">
        <v>19158</v>
      </c>
      <c r="F2007" s="234" t="s">
        <v>19167</v>
      </c>
      <c r="G2007" s="262">
        <v>3</v>
      </c>
      <c r="H2007" s="17" t="s">
        <v>2986</v>
      </c>
      <c r="I2007" s="17" t="s">
        <v>1045</v>
      </c>
      <c r="J2007" s="17" t="s">
        <v>1047</v>
      </c>
      <c r="K2007" s="17" t="s">
        <v>17762</v>
      </c>
      <c r="L2007" s="17" t="s">
        <v>5190</v>
      </c>
      <c r="M2007" s="17" t="s">
        <v>5190</v>
      </c>
      <c r="N2007" s="17" t="s">
        <v>5190</v>
      </c>
      <c r="O2007" s="236" t="s">
        <v>26520</v>
      </c>
      <c r="P2007" s="17">
        <v>0</v>
      </c>
      <c r="Q2007" s="17">
        <v>0</v>
      </c>
      <c r="R2007" s="17" t="e">
        <v>#REF!</v>
      </c>
    </row>
    <row r="2008" spans="1:18" x14ac:dyDescent="0.45">
      <c r="A2008" s="258">
        <v>2001</v>
      </c>
      <c r="B2008" s="259" t="s">
        <v>17763</v>
      </c>
      <c r="C2008" s="263" t="s">
        <v>2855</v>
      </c>
      <c r="D2008" s="17" t="s">
        <v>4993</v>
      </c>
      <c r="E2008" s="261" t="s">
        <v>19157</v>
      </c>
      <c r="F2008" s="234" t="s">
        <v>19158</v>
      </c>
      <c r="G2008" s="262">
        <v>4</v>
      </c>
      <c r="H2008" s="17" t="s">
        <v>2987</v>
      </c>
      <c r="I2008" s="17" t="s">
        <v>1045</v>
      </c>
      <c r="J2008" s="17" t="s">
        <v>1047</v>
      </c>
      <c r="K2008" s="17" t="s">
        <v>17762</v>
      </c>
      <c r="L2008" s="17" t="s">
        <v>17763</v>
      </c>
      <c r="M2008" s="17" t="s">
        <v>5190</v>
      </c>
      <c r="N2008" s="17" t="s">
        <v>5190</v>
      </c>
      <c r="O2008" s="236" t="s">
        <v>26520</v>
      </c>
      <c r="P2008" s="17">
        <v>0</v>
      </c>
      <c r="Q2008" s="17">
        <v>0</v>
      </c>
      <c r="R2008" s="17" t="e">
        <v>#REF!</v>
      </c>
    </row>
    <row r="2009" spans="1:18" x14ac:dyDescent="0.45">
      <c r="A2009" s="258">
        <v>2002</v>
      </c>
      <c r="B2009" s="259" t="s">
        <v>17764</v>
      </c>
      <c r="C2009" s="263" t="s">
        <v>2856</v>
      </c>
      <c r="D2009" s="17" t="s">
        <v>4994</v>
      </c>
      <c r="E2009" s="261" t="s">
        <v>19156</v>
      </c>
      <c r="F2009" s="234" t="s">
        <v>19157</v>
      </c>
      <c r="G2009" s="262">
        <v>5</v>
      </c>
      <c r="H2009" s="17" t="s">
        <v>2988</v>
      </c>
      <c r="I2009" s="17" t="s">
        <v>1045</v>
      </c>
      <c r="J2009" s="17" t="s">
        <v>1047</v>
      </c>
      <c r="K2009" s="17" t="s">
        <v>17762</v>
      </c>
      <c r="L2009" s="17" t="s">
        <v>17763</v>
      </c>
      <c r="M2009" s="17" t="s">
        <v>17764</v>
      </c>
      <c r="N2009" s="17" t="s">
        <v>5190</v>
      </c>
      <c r="O2009" s="236" t="s">
        <v>5191</v>
      </c>
      <c r="P2009" s="17">
        <v>1</v>
      </c>
      <c r="Q2009" s="17">
        <v>1</v>
      </c>
      <c r="R2009" s="17" t="e">
        <v>#REF!</v>
      </c>
    </row>
    <row r="2010" spans="1:18" x14ac:dyDescent="0.45">
      <c r="A2010" s="258">
        <v>2003</v>
      </c>
      <c r="B2010" s="259" t="s">
        <v>17765</v>
      </c>
      <c r="C2010" s="263" t="s">
        <v>2857</v>
      </c>
      <c r="D2010" s="17" t="s">
        <v>4995</v>
      </c>
      <c r="E2010" s="261" t="s">
        <v>19155</v>
      </c>
      <c r="F2010" s="234" t="s">
        <v>19157</v>
      </c>
      <c r="G2010" s="262">
        <v>5</v>
      </c>
      <c r="H2010" s="17" t="s">
        <v>2988</v>
      </c>
      <c r="I2010" s="17" t="s">
        <v>1045</v>
      </c>
      <c r="J2010" s="17" t="s">
        <v>1047</v>
      </c>
      <c r="K2010" s="17" t="s">
        <v>17762</v>
      </c>
      <c r="L2010" s="17" t="s">
        <v>17763</v>
      </c>
      <c r="M2010" s="17" t="s">
        <v>17765</v>
      </c>
      <c r="N2010" s="17" t="s">
        <v>5190</v>
      </c>
      <c r="O2010" s="236" t="s">
        <v>5191</v>
      </c>
      <c r="P2010" s="17">
        <v>1</v>
      </c>
      <c r="Q2010" s="17">
        <v>1</v>
      </c>
      <c r="R2010" s="17" t="e">
        <v>#REF!</v>
      </c>
    </row>
    <row r="2011" spans="1:18" x14ac:dyDescent="0.45">
      <c r="A2011" s="258">
        <v>2004</v>
      </c>
      <c r="B2011" s="259" t="s">
        <v>17766</v>
      </c>
      <c r="C2011" s="263" t="s">
        <v>2858</v>
      </c>
      <c r="D2011" s="17" t="s">
        <v>4996</v>
      </c>
      <c r="E2011" s="261" t="s">
        <v>19154</v>
      </c>
      <c r="F2011" s="234" t="s">
        <v>19167</v>
      </c>
      <c r="G2011" s="262">
        <v>3</v>
      </c>
      <c r="H2011" s="17" t="s">
        <v>2986</v>
      </c>
      <c r="I2011" s="17" t="s">
        <v>1045</v>
      </c>
      <c r="J2011" s="17" t="s">
        <v>1047</v>
      </c>
      <c r="K2011" s="17" t="s">
        <v>17766</v>
      </c>
      <c r="L2011" s="17" t="s">
        <v>5190</v>
      </c>
      <c r="M2011" s="17" t="s">
        <v>5190</v>
      </c>
      <c r="N2011" s="17" t="s">
        <v>5190</v>
      </c>
      <c r="O2011" s="236" t="s">
        <v>26520</v>
      </c>
      <c r="P2011" s="17">
        <v>0</v>
      </c>
      <c r="Q2011" s="17">
        <v>0</v>
      </c>
      <c r="R2011" s="17" t="e">
        <v>#REF!</v>
      </c>
    </row>
    <row r="2012" spans="1:18" x14ac:dyDescent="0.45">
      <c r="A2012" s="258">
        <v>2005</v>
      </c>
      <c r="B2012" s="259" t="s">
        <v>17767</v>
      </c>
      <c r="C2012" s="263" t="s">
        <v>2858</v>
      </c>
      <c r="D2012" s="17" t="s">
        <v>4997</v>
      </c>
      <c r="E2012" s="261" t="s">
        <v>19153</v>
      </c>
      <c r="F2012" s="234" t="s">
        <v>19154</v>
      </c>
      <c r="G2012" s="262">
        <v>4</v>
      </c>
      <c r="H2012" s="17" t="s">
        <v>2987</v>
      </c>
      <c r="I2012" s="17" t="s">
        <v>1045</v>
      </c>
      <c r="J2012" s="17" t="s">
        <v>1047</v>
      </c>
      <c r="K2012" s="17" t="s">
        <v>17766</v>
      </c>
      <c r="L2012" s="17" t="s">
        <v>17767</v>
      </c>
      <c r="M2012" s="17" t="s">
        <v>5190</v>
      </c>
      <c r="N2012" s="17" t="s">
        <v>5190</v>
      </c>
      <c r="O2012" s="236" t="s">
        <v>26520</v>
      </c>
      <c r="P2012" s="17">
        <v>0</v>
      </c>
      <c r="Q2012" s="17">
        <v>0</v>
      </c>
      <c r="R2012" s="17" t="e">
        <v>#REF!</v>
      </c>
    </row>
    <row r="2013" spans="1:18" x14ac:dyDescent="0.45">
      <c r="A2013" s="258">
        <v>2006</v>
      </c>
      <c r="B2013" s="259" t="s">
        <v>17768</v>
      </c>
      <c r="C2013" s="263" t="s">
        <v>2859</v>
      </c>
      <c r="D2013" s="17" t="s">
        <v>4998</v>
      </c>
      <c r="E2013" s="261" t="s">
        <v>19152</v>
      </c>
      <c r="F2013" s="234" t="s">
        <v>19153</v>
      </c>
      <c r="G2013" s="262">
        <v>5</v>
      </c>
      <c r="H2013" s="17" t="s">
        <v>2988</v>
      </c>
      <c r="I2013" s="17" t="s">
        <v>1045</v>
      </c>
      <c r="J2013" s="17" t="s">
        <v>1047</v>
      </c>
      <c r="K2013" s="17" t="s">
        <v>17766</v>
      </c>
      <c r="L2013" s="17" t="s">
        <v>17767</v>
      </c>
      <c r="M2013" s="17" t="s">
        <v>17768</v>
      </c>
      <c r="N2013" s="17" t="s">
        <v>5191</v>
      </c>
      <c r="O2013" s="236" t="s">
        <v>5191</v>
      </c>
      <c r="P2013" s="17">
        <v>1</v>
      </c>
      <c r="Q2013" s="17">
        <v>1</v>
      </c>
      <c r="R2013" s="17" t="e">
        <v>#REF!</v>
      </c>
    </row>
    <row r="2014" spans="1:18" x14ac:dyDescent="0.45">
      <c r="A2014" s="258">
        <v>2007</v>
      </c>
      <c r="B2014" s="259" t="s">
        <v>1050</v>
      </c>
      <c r="C2014" s="263" t="s">
        <v>2860</v>
      </c>
      <c r="D2014" s="17" t="s">
        <v>4999</v>
      </c>
      <c r="E2014" s="261" t="s">
        <v>19151</v>
      </c>
      <c r="F2014" s="234" t="s">
        <v>19168</v>
      </c>
      <c r="G2014" s="262">
        <v>2</v>
      </c>
      <c r="H2014" s="17" t="s">
        <v>2985</v>
      </c>
      <c r="I2014" s="17" t="s">
        <v>1045</v>
      </c>
      <c r="J2014" s="17" t="s">
        <v>1050</v>
      </c>
      <c r="K2014" s="17" t="s">
        <v>5190</v>
      </c>
      <c r="L2014" s="17" t="s">
        <v>5190</v>
      </c>
      <c r="M2014" s="17" t="s">
        <v>5190</v>
      </c>
      <c r="N2014" s="17" t="s">
        <v>5190</v>
      </c>
      <c r="O2014" s="236" t="s">
        <v>26520</v>
      </c>
      <c r="P2014" s="17">
        <v>0</v>
      </c>
      <c r="Q2014" s="17">
        <v>0</v>
      </c>
      <c r="R2014" s="17" t="e">
        <v>#REF!</v>
      </c>
    </row>
    <row r="2015" spans="1:18" x14ac:dyDescent="0.45">
      <c r="A2015" s="258">
        <v>2008</v>
      </c>
      <c r="B2015" s="259" t="s">
        <v>17769</v>
      </c>
      <c r="C2015" s="263" t="s">
        <v>2861</v>
      </c>
      <c r="D2015" s="17" t="s">
        <v>5000</v>
      </c>
      <c r="E2015" s="261" t="s">
        <v>19150</v>
      </c>
      <c r="F2015" s="234" t="s">
        <v>19151</v>
      </c>
      <c r="G2015" s="262">
        <v>3</v>
      </c>
      <c r="H2015" s="17" t="s">
        <v>2986</v>
      </c>
      <c r="I2015" s="17" t="s">
        <v>1045</v>
      </c>
      <c r="J2015" s="17" t="s">
        <v>1050</v>
      </c>
      <c r="K2015" s="17" t="s">
        <v>17769</v>
      </c>
      <c r="L2015" s="17" t="s">
        <v>5190</v>
      </c>
      <c r="M2015" s="17" t="s">
        <v>5190</v>
      </c>
      <c r="N2015" s="17" t="s">
        <v>5190</v>
      </c>
      <c r="O2015" s="236" t="s">
        <v>26520</v>
      </c>
      <c r="P2015" s="17">
        <v>0</v>
      </c>
      <c r="Q2015" s="17">
        <v>0</v>
      </c>
      <c r="R2015" s="17" t="e">
        <v>#REF!</v>
      </c>
    </row>
    <row r="2016" spans="1:18" x14ac:dyDescent="0.45">
      <c r="A2016" s="258">
        <v>2009</v>
      </c>
      <c r="B2016" s="259" t="s">
        <v>17770</v>
      </c>
      <c r="C2016" s="263" t="s">
        <v>2862</v>
      </c>
      <c r="D2016" s="17" t="s">
        <v>5001</v>
      </c>
      <c r="E2016" s="261" t="s">
        <v>19149</v>
      </c>
      <c r="F2016" s="234" t="s">
        <v>19150</v>
      </c>
      <c r="G2016" s="262">
        <v>4</v>
      </c>
      <c r="H2016" s="17" t="s">
        <v>2987</v>
      </c>
      <c r="I2016" s="17" t="s">
        <v>1045</v>
      </c>
      <c r="J2016" s="17" t="s">
        <v>1050</v>
      </c>
      <c r="K2016" s="17" t="s">
        <v>17769</v>
      </c>
      <c r="L2016" s="17" t="s">
        <v>17770</v>
      </c>
      <c r="M2016" s="17" t="s">
        <v>5190</v>
      </c>
      <c r="N2016" s="17" t="s">
        <v>5190</v>
      </c>
      <c r="O2016" s="236" t="s">
        <v>26520</v>
      </c>
      <c r="P2016" s="17">
        <v>0</v>
      </c>
      <c r="Q2016" s="17">
        <v>0</v>
      </c>
      <c r="R2016" s="17" t="e">
        <v>#REF!</v>
      </c>
    </row>
    <row r="2017" spans="1:18" x14ac:dyDescent="0.45">
      <c r="A2017" s="258">
        <v>2010</v>
      </c>
      <c r="B2017" s="259" t="s">
        <v>17771</v>
      </c>
      <c r="C2017" s="263" t="s">
        <v>2862</v>
      </c>
      <c r="D2017" s="17" t="s">
        <v>5002</v>
      </c>
      <c r="E2017" s="261" t="s">
        <v>19148</v>
      </c>
      <c r="F2017" s="234" t="s">
        <v>19149</v>
      </c>
      <c r="G2017" s="262">
        <v>5</v>
      </c>
      <c r="H2017" s="17" t="s">
        <v>2988</v>
      </c>
      <c r="I2017" s="17" t="s">
        <v>1045</v>
      </c>
      <c r="J2017" s="17" t="s">
        <v>1050</v>
      </c>
      <c r="K2017" s="17" t="s">
        <v>17769</v>
      </c>
      <c r="L2017" s="17" t="s">
        <v>17770</v>
      </c>
      <c r="M2017" s="17" t="s">
        <v>17771</v>
      </c>
      <c r="N2017" s="17" t="s">
        <v>5191</v>
      </c>
      <c r="O2017" s="236" t="s">
        <v>5191</v>
      </c>
      <c r="P2017" s="17">
        <v>1</v>
      </c>
      <c r="Q2017" s="17">
        <v>1</v>
      </c>
      <c r="R2017" s="17" t="e">
        <v>#REF!</v>
      </c>
    </row>
    <row r="2018" spans="1:18" x14ac:dyDescent="0.45">
      <c r="A2018" s="258">
        <v>2011</v>
      </c>
      <c r="B2018" s="259" t="s">
        <v>17772</v>
      </c>
      <c r="C2018" s="263" t="s">
        <v>2863</v>
      </c>
      <c r="D2018" s="17" t="s">
        <v>5003</v>
      </c>
      <c r="E2018" s="261" t="s">
        <v>19147</v>
      </c>
      <c r="F2018" s="234" t="s">
        <v>19150</v>
      </c>
      <c r="G2018" s="262">
        <v>4</v>
      </c>
      <c r="H2018" s="17" t="s">
        <v>2987</v>
      </c>
      <c r="I2018" s="17" t="s">
        <v>1045</v>
      </c>
      <c r="J2018" s="17" t="s">
        <v>1050</v>
      </c>
      <c r="K2018" s="17" t="s">
        <v>17769</v>
      </c>
      <c r="L2018" s="17" t="s">
        <v>17772</v>
      </c>
      <c r="M2018" s="17" t="s">
        <v>5190</v>
      </c>
      <c r="N2018" s="17" t="s">
        <v>5190</v>
      </c>
      <c r="O2018" s="236" t="s">
        <v>26520</v>
      </c>
      <c r="P2018" s="17">
        <v>0</v>
      </c>
      <c r="Q2018" s="17">
        <v>0</v>
      </c>
      <c r="R2018" s="17" t="e">
        <v>#REF!</v>
      </c>
    </row>
    <row r="2019" spans="1:18" x14ac:dyDescent="0.45">
      <c r="A2019" s="258">
        <v>2012</v>
      </c>
      <c r="B2019" s="259" t="s">
        <v>17773</v>
      </c>
      <c r="C2019" s="263" t="s">
        <v>2863</v>
      </c>
      <c r="D2019" s="17" t="s">
        <v>5004</v>
      </c>
      <c r="E2019" s="261" t="s">
        <v>19146</v>
      </c>
      <c r="F2019" s="234" t="s">
        <v>19147</v>
      </c>
      <c r="G2019" s="262">
        <v>5</v>
      </c>
      <c r="H2019" s="17" t="s">
        <v>2988</v>
      </c>
      <c r="I2019" s="17" t="s">
        <v>1045</v>
      </c>
      <c r="J2019" s="17" t="s">
        <v>1050</v>
      </c>
      <c r="K2019" s="17" t="s">
        <v>17769</v>
      </c>
      <c r="L2019" s="17" t="s">
        <v>17772</v>
      </c>
      <c r="M2019" s="17" t="s">
        <v>17773</v>
      </c>
      <c r="N2019" s="17" t="s">
        <v>5191</v>
      </c>
      <c r="O2019" s="236" t="s">
        <v>5191</v>
      </c>
      <c r="P2019" s="17">
        <v>1</v>
      </c>
      <c r="Q2019" s="17">
        <v>1</v>
      </c>
      <c r="R2019" s="17" t="e">
        <v>#REF!</v>
      </c>
    </row>
    <row r="2020" spans="1:18" x14ac:dyDescent="0.45">
      <c r="A2020" s="258">
        <v>2013</v>
      </c>
      <c r="B2020" s="259" t="s">
        <v>17774</v>
      </c>
      <c r="C2020" s="263" t="s">
        <v>2864</v>
      </c>
      <c r="D2020" s="17" t="s">
        <v>5005</v>
      </c>
      <c r="E2020" s="261" t="s">
        <v>19145</v>
      </c>
      <c r="F2020" s="234" t="s">
        <v>19150</v>
      </c>
      <c r="G2020" s="262">
        <v>4</v>
      </c>
      <c r="H2020" s="17" t="s">
        <v>2987</v>
      </c>
      <c r="I2020" s="17" t="s">
        <v>1045</v>
      </c>
      <c r="J2020" s="17" t="s">
        <v>1050</v>
      </c>
      <c r="K2020" s="17" t="s">
        <v>17769</v>
      </c>
      <c r="L2020" s="17" t="s">
        <v>17774</v>
      </c>
      <c r="M2020" s="17" t="s">
        <v>5190</v>
      </c>
      <c r="N2020" s="17" t="s">
        <v>5190</v>
      </c>
      <c r="O2020" s="236" t="s">
        <v>26520</v>
      </c>
      <c r="P2020" s="17">
        <v>0</v>
      </c>
      <c r="Q2020" s="17">
        <v>0</v>
      </c>
      <c r="R2020" s="17" t="e">
        <v>#REF!</v>
      </c>
    </row>
    <row r="2021" spans="1:18" x14ac:dyDescent="0.45">
      <c r="A2021" s="258">
        <v>2014</v>
      </c>
      <c r="B2021" s="259" t="s">
        <v>17775</v>
      </c>
      <c r="C2021" s="263" t="s">
        <v>2864</v>
      </c>
      <c r="D2021" s="17" t="s">
        <v>5006</v>
      </c>
      <c r="E2021" s="261" t="s">
        <v>19144</v>
      </c>
      <c r="F2021" s="234" t="s">
        <v>19145</v>
      </c>
      <c r="G2021" s="262">
        <v>5</v>
      </c>
      <c r="H2021" s="17" t="s">
        <v>2988</v>
      </c>
      <c r="I2021" s="17" t="s">
        <v>1045</v>
      </c>
      <c r="J2021" s="17" t="s">
        <v>1050</v>
      </c>
      <c r="K2021" s="17" t="s">
        <v>17769</v>
      </c>
      <c r="L2021" s="17" t="s">
        <v>17774</v>
      </c>
      <c r="M2021" s="17" t="s">
        <v>17775</v>
      </c>
      <c r="N2021" s="17" t="s">
        <v>5191</v>
      </c>
      <c r="O2021" s="236" t="s">
        <v>5191</v>
      </c>
      <c r="P2021" s="17">
        <v>2</v>
      </c>
      <c r="Q2021" s="17">
        <v>2</v>
      </c>
      <c r="R2021" s="17" t="e">
        <v>#REF!</v>
      </c>
    </row>
    <row r="2022" spans="1:18" x14ac:dyDescent="0.45">
      <c r="A2022" s="258">
        <v>2015</v>
      </c>
      <c r="B2022" s="259" t="s">
        <v>17776</v>
      </c>
      <c r="C2022" s="263" t="s">
        <v>2865</v>
      </c>
      <c r="D2022" s="17" t="s">
        <v>5007</v>
      </c>
      <c r="E2022" s="261" t="s">
        <v>19143</v>
      </c>
      <c r="F2022" s="234" t="s">
        <v>19151</v>
      </c>
      <c r="G2022" s="262">
        <v>3</v>
      </c>
      <c r="H2022" s="17" t="s">
        <v>2986</v>
      </c>
      <c r="I2022" s="17" t="s">
        <v>1045</v>
      </c>
      <c r="J2022" s="17" t="s">
        <v>1050</v>
      </c>
      <c r="K2022" s="17" t="s">
        <v>17776</v>
      </c>
      <c r="L2022" s="17" t="s">
        <v>5190</v>
      </c>
      <c r="M2022" s="17" t="s">
        <v>5190</v>
      </c>
      <c r="N2022" s="17" t="s">
        <v>5190</v>
      </c>
      <c r="O2022" s="236" t="s">
        <v>26520</v>
      </c>
      <c r="P2022" s="17">
        <v>0</v>
      </c>
      <c r="Q2022" s="17">
        <v>0</v>
      </c>
      <c r="R2022" s="17" t="e">
        <v>#REF!</v>
      </c>
    </row>
    <row r="2023" spans="1:18" x14ac:dyDescent="0.45">
      <c r="A2023" s="258">
        <v>2016</v>
      </c>
      <c r="B2023" s="259" t="s">
        <v>17777</v>
      </c>
      <c r="C2023" s="263" t="s">
        <v>2865</v>
      </c>
      <c r="D2023" s="17" t="s">
        <v>5008</v>
      </c>
      <c r="E2023" s="261" t="s">
        <v>19142</v>
      </c>
      <c r="F2023" s="234" t="s">
        <v>19143</v>
      </c>
      <c r="G2023" s="262">
        <v>4</v>
      </c>
      <c r="H2023" s="17" t="s">
        <v>2987</v>
      </c>
      <c r="I2023" s="17" t="s">
        <v>1045</v>
      </c>
      <c r="J2023" s="17" t="s">
        <v>1050</v>
      </c>
      <c r="K2023" s="17" t="s">
        <v>17776</v>
      </c>
      <c r="L2023" s="17" t="s">
        <v>17777</v>
      </c>
      <c r="M2023" s="17" t="s">
        <v>5190</v>
      </c>
      <c r="N2023" s="17" t="s">
        <v>5190</v>
      </c>
      <c r="O2023" s="236" t="s">
        <v>26520</v>
      </c>
      <c r="P2023" s="17">
        <v>0</v>
      </c>
      <c r="Q2023" s="17">
        <v>0</v>
      </c>
      <c r="R2023" s="17" t="e">
        <v>#REF!</v>
      </c>
    </row>
    <row r="2024" spans="1:18" x14ac:dyDescent="0.45">
      <c r="A2024" s="258">
        <v>2017</v>
      </c>
      <c r="B2024" s="259" t="s">
        <v>17778</v>
      </c>
      <c r="C2024" s="263" t="s">
        <v>2866</v>
      </c>
      <c r="D2024" s="17" t="s">
        <v>5009</v>
      </c>
      <c r="E2024" s="261" t="s">
        <v>19141</v>
      </c>
      <c r="F2024" s="234" t="s">
        <v>19142</v>
      </c>
      <c r="G2024" s="262">
        <v>5</v>
      </c>
      <c r="H2024" s="17" t="s">
        <v>2988</v>
      </c>
      <c r="I2024" s="17" t="s">
        <v>1045</v>
      </c>
      <c r="J2024" s="17" t="s">
        <v>1050</v>
      </c>
      <c r="K2024" s="17" t="s">
        <v>17776</v>
      </c>
      <c r="L2024" s="17" t="s">
        <v>17777</v>
      </c>
      <c r="M2024" s="17" t="s">
        <v>17778</v>
      </c>
      <c r="N2024" s="17" t="s">
        <v>5191</v>
      </c>
      <c r="O2024" s="236" t="s">
        <v>5191</v>
      </c>
      <c r="P2024" s="17">
        <v>1</v>
      </c>
      <c r="Q2024" s="17">
        <v>1</v>
      </c>
      <c r="R2024" s="17" t="e">
        <v>#REF!</v>
      </c>
    </row>
    <row r="2025" spans="1:18" x14ac:dyDescent="0.45">
      <c r="A2025" s="258">
        <v>2018</v>
      </c>
      <c r="B2025" s="259" t="s">
        <v>17779</v>
      </c>
      <c r="C2025" s="263" t="s">
        <v>2867</v>
      </c>
      <c r="D2025" s="17" t="s">
        <v>5010</v>
      </c>
      <c r="E2025" s="261" t="s">
        <v>19140</v>
      </c>
      <c r="F2025" s="234" t="s">
        <v>19151</v>
      </c>
      <c r="G2025" s="262">
        <v>3</v>
      </c>
      <c r="H2025" s="17" t="s">
        <v>2986</v>
      </c>
      <c r="I2025" s="17" t="s">
        <v>1045</v>
      </c>
      <c r="J2025" s="17" t="s">
        <v>1050</v>
      </c>
      <c r="K2025" s="17" t="s">
        <v>17779</v>
      </c>
      <c r="L2025" s="17" t="s">
        <v>5190</v>
      </c>
      <c r="M2025" s="17" t="s">
        <v>5190</v>
      </c>
      <c r="N2025" s="17" t="s">
        <v>5190</v>
      </c>
      <c r="O2025" s="236" t="s">
        <v>26520</v>
      </c>
      <c r="P2025" s="17">
        <v>0</v>
      </c>
      <c r="Q2025" s="17">
        <v>0</v>
      </c>
      <c r="R2025" s="17" t="e">
        <v>#REF!</v>
      </c>
    </row>
    <row r="2026" spans="1:18" x14ac:dyDescent="0.45">
      <c r="A2026" s="258">
        <v>2019</v>
      </c>
      <c r="B2026" s="259" t="s">
        <v>17780</v>
      </c>
      <c r="C2026" s="263" t="s">
        <v>2867</v>
      </c>
      <c r="D2026" s="17" t="s">
        <v>5011</v>
      </c>
      <c r="E2026" s="261" t="s">
        <v>19139</v>
      </c>
      <c r="F2026" s="234" t="s">
        <v>19140</v>
      </c>
      <c r="G2026" s="262">
        <v>4</v>
      </c>
      <c r="H2026" s="17" t="s">
        <v>2987</v>
      </c>
      <c r="I2026" s="17" t="s">
        <v>1045</v>
      </c>
      <c r="J2026" s="17" t="s">
        <v>1050</v>
      </c>
      <c r="K2026" s="17" t="s">
        <v>17779</v>
      </c>
      <c r="L2026" s="17" t="s">
        <v>17780</v>
      </c>
      <c r="M2026" s="17" t="s">
        <v>5190</v>
      </c>
      <c r="N2026" s="17" t="s">
        <v>5190</v>
      </c>
      <c r="O2026" s="236" t="s">
        <v>26520</v>
      </c>
      <c r="P2026" s="17">
        <v>0</v>
      </c>
      <c r="Q2026" s="17">
        <v>0</v>
      </c>
      <c r="R2026" s="17" t="e">
        <v>#REF!</v>
      </c>
    </row>
    <row r="2027" spans="1:18" x14ac:dyDescent="0.45">
      <c r="A2027" s="258">
        <v>2020</v>
      </c>
      <c r="B2027" s="259" t="s">
        <v>17781</v>
      </c>
      <c r="C2027" s="263" t="s">
        <v>2868</v>
      </c>
      <c r="D2027" s="17" t="s">
        <v>5012</v>
      </c>
      <c r="E2027" s="261" t="s">
        <v>19138</v>
      </c>
      <c r="F2027" s="234" t="s">
        <v>19139</v>
      </c>
      <c r="G2027" s="262">
        <v>5</v>
      </c>
      <c r="H2027" s="17" t="s">
        <v>2988</v>
      </c>
      <c r="I2027" s="17" t="s">
        <v>1045</v>
      </c>
      <c r="J2027" s="17" t="s">
        <v>1050</v>
      </c>
      <c r="K2027" s="17" t="s">
        <v>17779</v>
      </c>
      <c r="L2027" s="17" t="s">
        <v>17780</v>
      </c>
      <c r="M2027" s="17" t="s">
        <v>17781</v>
      </c>
      <c r="N2027" s="17" t="s">
        <v>5190</v>
      </c>
      <c r="O2027" s="236" t="s">
        <v>5191</v>
      </c>
      <c r="P2027" s="17">
        <v>1</v>
      </c>
      <c r="Q2027" s="17">
        <v>1</v>
      </c>
      <c r="R2027" s="17" t="e">
        <v>#REF!</v>
      </c>
    </row>
    <row r="2028" spans="1:18" x14ac:dyDescent="0.45">
      <c r="A2028" s="258">
        <v>2021</v>
      </c>
      <c r="B2028" s="259" t="s">
        <v>17782</v>
      </c>
      <c r="C2028" s="263" t="s">
        <v>2869</v>
      </c>
      <c r="D2028" s="17" t="s">
        <v>5013</v>
      </c>
      <c r="E2028" s="261" t="s">
        <v>19137</v>
      </c>
      <c r="F2028" s="234" t="s">
        <v>19139</v>
      </c>
      <c r="G2028" s="262">
        <v>5</v>
      </c>
      <c r="H2028" s="17" t="s">
        <v>2988</v>
      </c>
      <c r="I2028" s="17" t="s">
        <v>1045</v>
      </c>
      <c r="J2028" s="17" t="s">
        <v>1050</v>
      </c>
      <c r="K2028" s="17" t="s">
        <v>17779</v>
      </c>
      <c r="L2028" s="17" t="s">
        <v>17780</v>
      </c>
      <c r="M2028" s="17" t="s">
        <v>17782</v>
      </c>
      <c r="N2028" s="17" t="s">
        <v>5190</v>
      </c>
      <c r="O2028" s="236" t="s">
        <v>5191</v>
      </c>
      <c r="P2028" s="17">
        <v>1</v>
      </c>
      <c r="Q2028" s="17">
        <v>1</v>
      </c>
      <c r="R2028" s="17" t="e">
        <v>#REF!</v>
      </c>
    </row>
    <row r="2029" spans="1:18" x14ac:dyDescent="0.45">
      <c r="A2029" s="258">
        <v>2022</v>
      </c>
      <c r="B2029" s="259" t="s">
        <v>17783</v>
      </c>
      <c r="C2029" s="263" t="s">
        <v>2870</v>
      </c>
      <c r="D2029" s="17" t="s">
        <v>5014</v>
      </c>
      <c r="E2029" s="261" t="s">
        <v>19136</v>
      </c>
      <c r="F2029" s="234" t="s">
        <v>19139</v>
      </c>
      <c r="G2029" s="262">
        <v>5</v>
      </c>
      <c r="H2029" s="17" t="s">
        <v>2988</v>
      </c>
      <c r="I2029" s="17" t="s">
        <v>1045</v>
      </c>
      <c r="J2029" s="17" t="s">
        <v>1050</v>
      </c>
      <c r="K2029" s="17" t="s">
        <v>17779</v>
      </c>
      <c r="L2029" s="17" t="s">
        <v>17780</v>
      </c>
      <c r="M2029" s="17" t="s">
        <v>17783</v>
      </c>
      <c r="N2029" s="17" t="s">
        <v>5190</v>
      </c>
      <c r="O2029" s="236" t="s">
        <v>5191</v>
      </c>
      <c r="P2029" s="17">
        <v>1</v>
      </c>
      <c r="Q2029" s="17">
        <v>1</v>
      </c>
      <c r="R2029" s="17" t="e">
        <v>#REF!</v>
      </c>
    </row>
    <row r="2030" spans="1:18" x14ac:dyDescent="0.45">
      <c r="A2030" s="258">
        <v>2023</v>
      </c>
      <c r="B2030" s="259" t="s">
        <v>17784</v>
      </c>
      <c r="C2030" s="263" t="s">
        <v>2871</v>
      </c>
      <c r="D2030" s="17" t="s">
        <v>5015</v>
      </c>
      <c r="E2030" s="261" t="s">
        <v>19135</v>
      </c>
      <c r="F2030" s="234" t="s">
        <v>19139</v>
      </c>
      <c r="G2030" s="262">
        <v>5</v>
      </c>
      <c r="H2030" s="17" t="s">
        <v>2988</v>
      </c>
      <c r="I2030" s="17" t="s">
        <v>1045</v>
      </c>
      <c r="J2030" s="17" t="s">
        <v>1050</v>
      </c>
      <c r="K2030" s="17" t="s">
        <v>17779</v>
      </c>
      <c r="L2030" s="17" t="s">
        <v>17780</v>
      </c>
      <c r="M2030" s="17" t="s">
        <v>17784</v>
      </c>
      <c r="N2030" s="17" t="s">
        <v>5190</v>
      </c>
      <c r="O2030" s="236" t="s">
        <v>5191</v>
      </c>
      <c r="P2030" s="17">
        <v>2</v>
      </c>
      <c r="Q2030" s="17">
        <v>2</v>
      </c>
      <c r="R2030" s="17" t="e">
        <v>#REF!</v>
      </c>
    </row>
    <row r="2031" spans="1:18" x14ac:dyDescent="0.45">
      <c r="A2031" s="258">
        <v>2024</v>
      </c>
      <c r="B2031" s="259" t="s">
        <v>1130</v>
      </c>
      <c r="C2031" s="263" t="s">
        <v>2872</v>
      </c>
      <c r="D2031" s="17" t="s">
        <v>5016</v>
      </c>
      <c r="E2031" s="261" t="s">
        <v>19134</v>
      </c>
      <c r="F2031" s="234" t="s">
        <v>1370</v>
      </c>
      <c r="G2031" s="262">
        <v>1</v>
      </c>
      <c r="H2031" s="17" t="s">
        <v>2984</v>
      </c>
      <c r="I2031" s="17" t="s">
        <v>1130</v>
      </c>
      <c r="J2031" s="17" t="s">
        <v>5190</v>
      </c>
      <c r="K2031" s="17" t="s">
        <v>5190</v>
      </c>
      <c r="L2031" s="17" t="s">
        <v>5190</v>
      </c>
      <c r="M2031" s="17" t="s">
        <v>5190</v>
      </c>
      <c r="N2031" s="17" t="s">
        <v>5190</v>
      </c>
      <c r="O2031" s="236" t="s">
        <v>26520</v>
      </c>
      <c r="P2031" s="17">
        <v>0</v>
      </c>
      <c r="Q2031" s="17">
        <v>0</v>
      </c>
      <c r="R2031" s="17" t="e">
        <v>#REF!</v>
      </c>
    </row>
    <row r="2032" spans="1:18" x14ac:dyDescent="0.45">
      <c r="A2032" s="258">
        <v>2025</v>
      </c>
      <c r="B2032" s="259" t="s">
        <v>1132</v>
      </c>
      <c r="C2032" s="263" t="s">
        <v>2873</v>
      </c>
      <c r="D2032" s="17" t="s">
        <v>5017</v>
      </c>
      <c r="E2032" s="261" t="s">
        <v>19133</v>
      </c>
      <c r="F2032" s="234" t="s">
        <v>19134</v>
      </c>
      <c r="G2032" s="262">
        <v>2</v>
      </c>
      <c r="H2032" s="17" t="s">
        <v>2985</v>
      </c>
      <c r="I2032" s="17" t="s">
        <v>1130</v>
      </c>
      <c r="J2032" s="17" t="s">
        <v>1132</v>
      </c>
      <c r="K2032" s="17" t="s">
        <v>5190</v>
      </c>
      <c r="L2032" s="17" t="s">
        <v>5190</v>
      </c>
      <c r="M2032" s="17" t="s">
        <v>5190</v>
      </c>
      <c r="N2032" s="17" t="s">
        <v>5190</v>
      </c>
      <c r="O2032" s="236" t="s">
        <v>26520</v>
      </c>
      <c r="P2032" s="17">
        <v>0</v>
      </c>
      <c r="Q2032" s="17">
        <v>0</v>
      </c>
      <c r="R2032" s="17" t="e">
        <v>#REF!</v>
      </c>
    </row>
    <row r="2033" spans="1:18" x14ac:dyDescent="0.45">
      <c r="A2033" s="258">
        <v>2026</v>
      </c>
      <c r="B2033" s="259" t="s">
        <v>17785</v>
      </c>
      <c r="C2033" s="263" t="s">
        <v>2874</v>
      </c>
      <c r="D2033" s="17" t="s">
        <v>5018</v>
      </c>
      <c r="E2033" s="261" t="s">
        <v>19132</v>
      </c>
      <c r="F2033" s="234" t="s">
        <v>19133</v>
      </c>
      <c r="G2033" s="262">
        <v>3</v>
      </c>
      <c r="H2033" s="17" t="s">
        <v>2986</v>
      </c>
      <c r="I2033" s="17" t="s">
        <v>1130</v>
      </c>
      <c r="J2033" s="17" t="s">
        <v>1132</v>
      </c>
      <c r="K2033" s="17" t="s">
        <v>17785</v>
      </c>
      <c r="L2033" s="17" t="s">
        <v>5190</v>
      </c>
      <c r="M2033" s="17" t="s">
        <v>5190</v>
      </c>
      <c r="N2033" s="17" t="s">
        <v>5190</v>
      </c>
      <c r="O2033" s="236" t="s">
        <v>26520</v>
      </c>
      <c r="P2033" s="17">
        <v>0</v>
      </c>
      <c r="Q2033" s="17">
        <v>0</v>
      </c>
      <c r="R2033" s="17" t="e">
        <v>#REF!</v>
      </c>
    </row>
    <row r="2034" spans="1:18" x14ac:dyDescent="0.45">
      <c r="A2034" s="258">
        <v>2027</v>
      </c>
      <c r="B2034" s="259" t="s">
        <v>17786</v>
      </c>
      <c r="C2034" s="263" t="s">
        <v>2875</v>
      </c>
      <c r="D2034" s="17" t="s">
        <v>5019</v>
      </c>
      <c r="E2034" s="261" t="s">
        <v>19131</v>
      </c>
      <c r="F2034" s="234" t="s">
        <v>19132</v>
      </c>
      <c r="G2034" s="262">
        <v>4</v>
      </c>
      <c r="H2034" s="17" t="s">
        <v>2987</v>
      </c>
      <c r="I2034" s="17" t="s">
        <v>1130</v>
      </c>
      <c r="J2034" s="17" t="s">
        <v>1132</v>
      </c>
      <c r="K2034" s="17" t="s">
        <v>17785</v>
      </c>
      <c r="L2034" s="17" t="s">
        <v>17786</v>
      </c>
      <c r="M2034" s="17" t="s">
        <v>5190</v>
      </c>
      <c r="N2034" s="17" t="s">
        <v>5190</v>
      </c>
      <c r="O2034" s="236" t="s">
        <v>26520</v>
      </c>
      <c r="P2034" s="17">
        <v>0</v>
      </c>
      <c r="Q2034" s="17">
        <v>0</v>
      </c>
      <c r="R2034" s="17" t="e">
        <v>#REF!</v>
      </c>
    </row>
    <row r="2035" spans="1:18" x14ac:dyDescent="0.45">
      <c r="A2035" s="258">
        <v>2028</v>
      </c>
      <c r="B2035" s="259" t="s">
        <v>17787</v>
      </c>
      <c r="C2035" s="263" t="s">
        <v>2876</v>
      </c>
      <c r="D2035" s="17" t="s">
        <v>5020</v>
      </c>
      <c r="E2035" s="261" t="s">
        <v>19130</v>
      </c>
      <c r="F2035" s="234" t="s">
        <v>19131</v>
      </c>
      <c r="G2035" s="262">
        <v>5</v>
      </c>
      <c r="H2035" s="17" t="s">
        <v>2988</v>
      </c>
      <c r="I2035" s="17" t="s">
        <v>1130</v>
      </c>
      <c r="J2035" s="17" t="s">
        <v>1132</v>
      </c>
      <c r="K2035" s="17" t="s">
        <v>17785</v>
      </c>
      <c r="L2035" s="17" t="s">
        <v>17786</v>
      </c>
      <c r="M2035" s="17" t="s">
        <v>17787</v>
      </c>
      <c r="N2035" s="17" t="s">
        <v>5190</v>
      </c>
      <c r="O2035" s="236" t="s">
        <v>5191</v>
      </c>
      <c r="P2035" s="17">
        <v>1</v>
      </c>
      <c r="Q2035" s="17">
        <v>1</v>
      </c>
      <c r="R2035" s="17" t="e">
        <v>#REF!</v>
      </c>
    </row>
    <row r="2036" spans="1:18" x14ac:dyDescent="0.45">
      <c r="A2036" s="258">
        <v>2029</v>
      </c>
      <c r="B2036" s="259" t="s">
        <v>17788</v>
      </c>
      <c r="C2036" s="263" t="s">
        <v>2877</v>
      </c>
      <c r="D2036" s="17" t="s">
        <v>5021</v>
      </c>
      <c r="E2036" s="261" t="s">
        <v>19129</v>
      </c>
      <c r="F2036" s="234" t="s">
        <v>19131</v>
      </c>
      <c r="G2036" s="262">
        <v>5</v>
      </c>
      <c r="H2036" s="17" t="s">
        <v>2988</v>
      </c>
      <c r="I2036" s="17" t="s">
        <v>1130</v>
      </c>
      <c r="J2036" s="17" t="s">
        <v>1132</v>
      </c>
      <c r="K2036" s="17" t="s">
        <v>17785</v>
      </c>
      <c r="L2036" s="17" t="s">
        <v>17786</v>
      </c>
      <c r="M2036" s="17" t="s">
        <v>17788</v>
      </c>
      <c r="N2036" s="17" t="s">
        <v>5190</v>
      </c>
      <c r="O2036" s="236" t="s">
        <v>5191</v>
      </c>
      <c r="P2036" s="17">
        <v>1</v>
      </c>
      <c r="Q2036" s="17">
        <v>1</v>
      </c>
      <c r="R2036" s="17" t="e">
        <v>#REF!</v>
      </c>
    </row>
    <row r="2037" spans="1:18" x14ac:dyDescent="0.45">
      <c r="A2037" s="258">
        <v>2030</v>
      </c>
      <c r="B2037" s="259" t="s">
        <v>17789</v>
      </c>
      <c r="C2037" s="263" t="s">
        <v>2878</v>
      </c>
      <c r="D2037" s="17" t="s">
        <v>5022</v>
      </c>
      <c r="E2037" s="261" t="s">
        <v>19128</v>
      </c>
      <c r="F2037" s="234" t="s">
        <v>19131</v>
      </c>
      <c r="G2037" s="262">
        <v>5</v>
      </c>
      <c r="H2037" s="17" t="s">
        <v>2988</v>
      </c>
      <c r="I2037" s="17" t="s">
        <v>1130</v>
      </c>
      <c r="J2037" s="17" t="s">
        <v>1132</v>
      </c>
      <c r="K2037" s="17" t="s">
        <v>17785</v>
      </c>
      <c r="L2037" s="17" t="s">
        <v>17786</v>
      </c>
      <c r="M2037" s="17" t="s">
        <v>17789</v>
      </c>
      <c r="N2037" s="17" t="s">
        <v>5190</v>
      </c>
      <c r="O2037" s="236" t="s">
        <v>5191</v>
      </c>
      <c r="P2037" s="17">
        <v>1</v>
      </c>
      <c r="Q2037" s="17">
        <v>1</v>
      </c>
      <c r="R2037" s="17" t="e">
        <v>#REF!</v>
      </c>
    </row>
    <row r="2038" spans="1:18" x14ac:dyDescent="0.45">
      <c r="A2038" s="258">
        <v>2031</v>
      </c>
      <c r="B2038" s="259" t="s">
        <v>17790</v>
      </c>
      <c r="C2038" s="263" t="s">
        <v>2879</v>
      </c>
      <c r="D2038" s="17" t="s">
        <v>5023</v>
      </c>
      <c r="E2038" s="261" t="s">
        <v>19127</v>
      </c>
      <c r="F2038" s="234" t="s">
        <v>19131</v>
      </c>
      <c r="G2038" s="262">
        <v>5</v>
      </c>
      <c r="H2038" s="17" t="s">
        <v>2988</v>
      </c>
      <c r="I2038" s="17" t="s">
        <v>1130</v>
      </c>
      <c r="J2038" s="17" t="s">
        <v>1132</v>
      </c>
      <c r="K2038" s="17" t="s">
        <v>17785</v>
      </c>
      <c r="L2038" s="17" t="s">
        <v>17786</v>
      </c>
      <c r="M2038" s="17" t="s">
        <v>17790</v>
      </c>
      <c r="N2038" s="17" t="s">
        <v>5190</v>
      </c>
      <c r="O2038" s="236" t="s">
        <v>5191</v>
      </c>
      <c r="P2038" s="17">
        <v>1</v>
      </c>
      <c r="Q2038" s="17">
        <v>1</v>
      </c>
      <c r="R2038" s="17" t="e">
        <v>#REF!</v>
      </c>
    </row>
    <row r="2039" spans="1:18" x14ac:dyDescent="0.45">
      <c r="A2039" s="258">
        <v>2032</v>
      </c>
      <c r="B2039" s="259" t="s">
        <v>17791</v>
      </c>
      <c r="C2039" s="263" t="s">
        <v>2880</v>
      </c>
      <c r="D2039" s="17" t="s">
        <v>5024</v>
      </c>
      <c r="E2039" s="261" t="s">
        <v>19126</v>
      </c>
      <c r="F2039" s="234" t="s">
        <v>19132</v>
      </c>
      <c r="G2039" s="262">
        <v>4</v>
      </c>
      <c r="H2039" s="17" t="s">
        <v>2987</v>
      </c>
      <c r="I2039" s="17" t="s">
        <v>1130</v>
      </c>
      <c r="J2039" s="17" t="s">
        <v>1132</v>
      </c>
      <c r="K2039" s="17" t="s">
        <v>17785</v>
      </c>
      <c r="L2039" s="17" t="s">
        <v>17791</v>
      </c>
      <c r="M2039" s="17" t="s">
        <v>5190</v>
      </c>
      <c r="N2039" s="17" t="s">
        <v>5190</v>
      </c>
      <c r="O2039" s="236" t="s">
        <v>26520</v>
      </c>
      <c r="P2039" s="17">
        <v>0</v>
      </c>
      <c r="Q2039" s="17">
        <v>0</v>
      </c>
      <c r="R2039" s="17" t="e">
        <v>#REF!</v>
      </c>
    </row>
    <row r="2040" spans="1:18" x14ac:dyDescent="0.45">
      <c r="A2040" s="258">
        <v>2033</v>
      </c>
      <c r="B2040" s="259" t="s">
        <v>17792</v>
      </c>
      <c r="C2040" s="263" t="s">
        <v>2881</v>
      </c>
      <c r="D2040" s="17" t="s">
        <v>5025</v>
      </c>
      <c r="E2040" s="261" t="s">
        <v>19125</v>
      </c>
      <c r="F2040" s="234" t="s">
        <v>19126</v>
      </c>
      <c r="G2040" s="262">
        <v>5</v>
      </c>
      <c r="H2040" s="17" t="s">
        <v>2988</v>
      </c>
      <c r="I2040" s="17" t="s">
        <v>1130</v>
      </c>
      <c r="J2040" s="17" t="s">
        <v>1132</v>
      </c>
      <c r="K2040" s="17" t="s">
        <v>17785</v>
      </c>
      <c r="L2040" s="17" t="s">
        <v>17791</v>
      </c>
      <c r="M2040" s="17" t="s">
        <v>17792</v>
      </c>
      <c r="N2040" s="17" t="s">
        <v>5190</v>
      </c>
      <c r="O2040" s="236" t="s">
        <v>5191</v>
      </c>
      <c r="P2040" s="17">
        <v>2</v>
      </c>
      <c r="Q2040" s="17">
        <v>2</v>
      </c>
      <c r="R2040" s="17" t="e">
        <v>#REF!</v>
      </c>
    </row>
    <row r="2041" spans="1:18" x14ac:dyDescent="0.45">
      <c r="A2041" s="258">
        <v>2034</v>
      </c>
      <c r="B2041" s="259" t="s">
        <v>17793</v>
      </c>
      <c r="C2041" s="263" t="s">
        <v>2882</v>
      </c>
      <c r="D2041" s="17" t="s">
        <v>5026</v>
      </c>
      <c r="E2041" s="261" t="s">
        <v>19124</v>
      </c>
      <c r="F2041" s="234" t="s">
        <v>19126</v>
      </c>
      <c r="G2041" s="262">
        <v>5</v>
      </c>
      <c r="H2041" s="17" t="s">
        <v>2988</v>
      </c>
      <c r="I2041" s="17" t="s">
        <v>1130</v>
      </c>
      <c r="J2041" s="17" t="s">
        <v>1132</v>
      </c>
      <c r="K2041" s="17" t="s">
        <v>17785</v>
      </c>
      <c r="L2041" s="17" t="s">
        <v>17791</v>
      </c>
      <c r="M2041" s="17" t="s">
        <v>17793</v>
      </c>
      <c r="N2041" s="17" t="s">
        <v>5190</v>
      </c>
      <c r="O2041" s="236" t="s">
        <v>5191</v>
      </c>
      <c r="P2041" s="17">
        <v>1</v>
      </c>
      <c r="Q2041" s="17">
        <v>1</v>
      </c>
      <c r="R2041" s="17" t="e">
        <v>#REF!</v>
      </c>
    </row>
    <row r="2042" spans="1:18" x14ac:dyDescent="0.45">
      <c r="A2042" s="258">
        <v>2035</v>
      </c>
      <c r="B2042" s="259" t="s">
        <v>17794</v>
      </c>
      <c r="C2042" s="263" t="s">
        <v>2883</v>
      </c>
      <c r="D2042" s="17" t="s">
        <v>5027</v>
      </c>
      <c r="E2042" s="261" t="s">
        <v>19123</v>
      </c>
      <c r="F2042" s="234" t="s">
        <v>19132</v>
      </c>
      <c r="G2042" s="262">
        <v>4</v>
      </c>
      <c r="H2042" s="17" t="s">
        <v>2987</v>
      </c>
      <c r="I2042" s="17" t="s">
        <v>1130</v>
      </c>
      <c r="J2042" s="17" t="s">
        <v>1132</v>
      </c>
      <c r="K2042" s="17" t="s">
        <v>17785</v>
      </c>
      <c r="L2042" s="17" t="s">
        <v>17794</v>
      </c>
      <c r="M2042" s="17" t="s">
        <v>5190</v>
      </c>
      <c r="N2042" s="17" t="s">
        <v>5190</v>
      </c>
      <c r="O2042" s="236" t="s">
        <v>26520</v>
      </c>
      <c r="P2042" s="17">
        <v>0</v>
      </c>
      <c r="Q2042" s="17">
        <v>0</v>
      </c>
      <c r="R2042" s="17" t="e">
        <v>#REF!</v>
      </c>
    </row>
    <row r="2043" spans="1:18" x14ac:dyDescent="0.45">
      <c r="A2043" s="258">
        <v>2036</v>
      </c>
      <c r="B2043" s="259" t="s">
        <v>17795</v>
      </c>
      <c r="C2043" s="263" t="s">
        <v>2884</v>
      </c>
      <c r="D2043" s="17" t="s">
        <v>5028</v>
      </c>
      <c r="E2043" s="261" t="s">
        <v>19122</v>
      </c>
      <c r="F2043" s="234" t="s">
        <v>19123</v>
      </c>
      <c r="G2043" s="262">
        <v>5</v>
      </c>
      <c r="H2043" s="17" t="s">
        <v>2988</v>
      </c>
      <c r="I2043" s="17" t="s">
        <v>1130</v>
      </c>
      <c r="J2043" s="17" t="s">
        <v>1132</v>
      </c>
      <c r="K2043" s="17" t="s">
        <v>17785</v>
      </c>
      <c r="L2043" s="17" t="s">
        <v>17794</v>
      </c>
      <c r="M2043" s="17" t="s">
        <v>17795</v>
      </c>
      <c r="N2043" s="17" t="s">
        <v>5190</v>
      </c>
      <c r="O2043" s="236" t="s">
        <v>5191</v>
      </c>
      <c r="P2043" s="17">
        <v>1</v>
      </c>
      <c r="Q2043" s="17">
        <v>1</v>
      </c>
      <c r="R2043" s="17" t="e">
        <v>#REF!</v>
      </c>
    </row>
    <row r="2044" spans="1:18" x14ac:dyDescent="0.45">
      <c r="A2044" s="258">
        <v>2037</v>
      </c>
      <c r="B2044" s="259" t="s">
        <v>17796</v>
      </c>
      <c r="C2044" s="263" t="s">
        <v>2885</v>
      </c>
      <c r="D2044" s="17" t="s">
        <v>5029</v>
      </c>
      <c r="E2044" s="261" t="s">
        <v>19121</v>
      </c>
      <c r="F2044" s="234" t="s">
        <v>19123</v>
      </c>
      <c r="G2044" s="262">
        <v>5</v>
      </c>
      <c r="H2044" s="17" t="s">
        <v>2988</v>
      </c>
      <c r="I2044" s="17" t="s">
        <v>1130</v>
      </c>
      <c r="J2044" s="17" t="s">
        <v>1132</v>
      </c>
      <c r="K2044" s="17" t="s">
        <v>17785</v>
      </c>
      <c r="L2044" s="17" t="s">
        <v>17794</v>
      </c>
      <c r="M2044" s="17" t="s">
        <v>17796</v>
      </c>
      <c r="N2044" s="17" t="s">
        <v>5190</v>
      </c>
      <c r="O2044" s="236" t="s">
        <v>5191</v>
      </c>
      <c r="P2044" s="17">
        <v>1</v>
      </c>
      <c r="Q2044" s="17">
        <v>1</v>
      </c>
      <c r="R2044" s="17" t="e">
        <v>#REF!</v>
      </c>
    </row>
    <row r="2045" spans="1:18" x14ac:dyDescent="0.45">
      <c r="A2045" s="258">
        <v>2038</v>
      </c>
      <c r="B2045" s="259" t="s">
        <v>17797</v>
      </c>
      <c r="C2045" s="263" t="s">
        <v>2886</v>
      </c>
      <c r="D2045" s="17" t="s">
        <v>5030</v>
      </c>
      <c r="E2045" s="261" t="s">
        <v>19120</v>
      </c>
      <c r="F2045" s="234" t="s">
        <v>19123</v>
      </c>
      <c r="G2045" s="262">
        <v>5</v>
      </c>
      <c r="H2045" s="17" t="s">
        <v>2988</v>
      </c>
      <c r="I2045" s="17" t="s">
        <v>1130</v>
      </c>
      <c r="J2045" s="17" t="s">
        <v>1132</v>
      </c>
      <c r="K2045" s="17" t="s">
        <v>17785</v>
      </c>
      <c r="L2045" s="17" t="s">
        <v>17794</v>
      </c>
      <c r="M2045" s="17" t="s">
        <v>17797</v>
      </c>
      <c r="N2045" s="17" t="s">
        <v>5190</v>
      </c>
      <c r="O2045" s="236" t="s">
        <v>5191</v>
      </c>
      <c r="P2045" s="17">
        <v>2</v>
      </c>
      <c r="Q2045" s="17">
        <v>2</v>
      </c>
      <c r="R2045" s="17" t="e">
        <v>#REF!</v>
      </c>
    </row>
    <row r="2046" spans="1:18" x14ac:dyDescent="0.45">
      <c r="A2046" s="258">
        <v>2039</v>
      </c>
      <c r="B2046" s="259" t="s">
        <v>17798</v>
      </c>
      <c r="C2046" s="263" t="s">
        <v>2887</v>
      </c>
      <c r="D2046" s="17" t="s">
        <v>5031</v>
      </c>
      <c r="E2046" s="261" t="s">
        <v>19119</v>
      </c>
      <c r="F2046" s="234" t="s">
        <v>19133</v>
      </c>
      <c r="G2046" s="262">
        <v>3</v>
      </c>
      <c r="H2046" s="17" t="s">
        <v>2986</v>
      </c>
      <c r="I2046" s="17" t="s">
        <v>1130</v>
      </c>
      <c r="J2046" s="17" t="s">
        <v>1132</v>
      </c>
      <c r="K2046" s="17" t="s">
        <v>17798</v>
      </c>
      <c r="L2046" s="17" t="s">
        <v>5190</v>
      </c>
      <c r="M2046" s="17" t="s">
        <v>5190</v>
      </c>
      <c r="N2046" s="17" t="s">
        <v>5190</v>
      </c>
      <c r="O2046" s="236" t="s">
        <v>26520</v>
      </c>
      <c r="P2046" s="17">
        <v>0</v>
      </c>
      <c r="Q2046" s="17">
        <v>0</v>
      </c>
      <c r="R2046" s="17" t="e">
        <v>#REF!</v>
      </c>
    </row>
    <row r="2047" spans="1:18" x14ac:dyDescent="0.45">
      <c r="A2047" s="258">
        <v>2040</v>
      </c>
      <c r="B2047" s="259" t="s">
        <v>17799</v>
      </c>
      <c r="C2047" s="263" t="s">
        <v>2887</v>
      </c>
      <c r="D2047" s="17" t="s">
        <v>5032</v>
      </c>
      <c r="E2047" s="261" t="s">
        <v>19118</v>
      </c>
      <c r="F2047" s="234" t="s">
        <v>19119</v>
      </c>
      <c r="G2047" s="262">
        <v>4</v>
      </c>
      <c r="H2047" s="17" t="s">
        <v>2987</v>
      </c>
      <c r="I2047" s="17" t="s">
        <v>1130</v>
      </c>
      <c r="J2047" s="17" t="s">
        <v>1132</v>
      </c>
      <c r="K2047" s="17" t="s">
        <v>17798</v>
      </c>
      <c r="L2047" s="17" t="s">
        <v>17799</v>
      </c>
      <c r="M2047" s="17" t="s">
        <v>5190</v>
      </c>
      <c r="N2047" s="17" t="s">
        <v>5190</v>
      </c>
      <c r="O2047" s="236" t="s">
        <v>26520</v>
      </c>
      <c r="P2047" s="17">
        <v>0</v>
      </c>
      <c r="Q2047" s="17">
        <v>0</v>
      </c>
      <c r="R2047" s="17" t="e">
        <v>#REF!</v>
      </c>
    </row>
    <row r="2048" spans="1:18" x14ac:dyDescent="0.45">
      <c r="A2048" s="258">
        <v>2041</v>
      </c>
      <c r="B2048" s="259" t="s">
        <v>17800</v>
      </c>
      <c r="C2048" s="263" t="s">
        <v>2888</v>
      </c>
      <c r="D2048" s="17" t="s">
        <v>5033</v>
      </c>
      <c r="E2048" s="261" t="s">
        <v>19117</v>
      </c>
      <c r="F2048" s="234" t="s">
        <v>19118</v>
      </c>
      <c r="G2048" s="262">
        <v>5</v>
      </c>
      <c r="H2048" s="17" t="s">
        <v>2988</v>
      </c>
      <c r="I2048" s="17" t="s">
        <v>1130</v>
      </c>
      <c r="J2048" s="17" t="s">
        <v>1132</v>
      </c>
      <c r="K2048" s="17" t="s">
        <v>17798</v>
      </c>
      <c r="L2048" s="17" t="s">
        <v>17799</v>
      </c>
      <c r="M2048" s="17" t="s">
        <v>17800</v>
      </c>
      <c r="N2048" s="17" t="s">
        <v>5190</v>
      </c>
      <c r="O2048" s="236" t="s">
        <v>5191</v>
      </c>
      <c r="P2048" s="17">
        <v>3</v>
      </c>
      <c r="Q2048" s="17">
        <v>3</v>
      </c>
      <c r="R2048" s="17" t="e">
        <v>#REF!</v>
      </c>
    </row>
    <row r="2049" spans="1:18" x14ac:dyDescent="0.45">
      <c r="A2049" s="258">
        <v>2042</v>
      </c>
      <c r="B2049" s="259" t="s">
        <v>17801</v>
      </c>
      <c r="C2049" s="263" t="s">
        <v>2889</v>
      </c>
      <c r="D2049" s="17" t="s">
        <v>5034</v>
      </c>
      <c r="E2049" s="261" t="s">
        <v>19116</v>
      </c>
      <c r="F2049" s="234" t="s">
        <v>19118</v>
      </c>
      <c r="G2049" s="262">
        <v>5</v>
      </c>
      <c r="H2049" s="17" t="s">
        <v>2988</v>
      </c>
      <c r="I2049" s="17" t="s">
        <v>1130</v>
      </c>
      <c r="J2049" s="17" t="s">
        <v>1132</v>
      </c>
      <c r="K2049" s="17" t="s">
        <v>17798</v>
      </c>
      <c r="L2049" s="17" t="s">
        <v>17799</v>
      </c>
      <c r="M2049" s="17" t="s">
        <v>17801</v>
      </c>
      <c r="N2049" s="17" t="s">
        <v>5190</v>
      </c>
      <c r="O2049" s="236" t="s">
        <v>5191</v>
      </c>
      <c r="P2049" s="17">
        <v>3</v>
      </c>
      <c r="Q2049" s="17">
        <v>3</v>
      </c>
      <c r="R2049" s="17" t="e">
        <v>#REF!</v>
      </c>
    </row>
    <row r="2050" spans="1:18" x14ac:dyDescent="0.45">
      <c r="A2050" s="258">
        <v>2043</v>
      </c>
      <c r="B2050" s="259" t="s">
        <v>17802</v>
      </c>
      <c r="C2050" s="263" t="s">
        <v>2890</v>
      </c>
      <c r="D2050" s="17" t="s">
        <v>5035</v>
      </c>
      <c r="E2050" s="261" t="s">
        <v>19115</v>
      </c>
      <c r="F2050" s="234" t="s">
        <v>19118</v>
      </c>
      <c r="G2050" s="262">
        <v>5</v>
      </c>
      <c r="H2050" s="17" t="s">
        <v>2988</v>
      </c>
      <c r="I2050" s="17" t="s">
        <v>1130</v>
      </c>
      <c r="J2050" s="17" t="s">
        <v>1132</v>
      </c>
      <c r="K2050" s="17" t="s">
        <v>17798</v>
      </c>
      <c r="L2050" s="17" t="s">
        <v>17799</v>
      </c>
      <c r="M2050" s="17" t="s">
        <v>17802</v>
      </c>
      <c r="N2050" s="17" t="s">
        <v>5190</v>
      </c>
      <c r="O2050" s="236" t="s">
        <v>5191</v>
      </c>
      <c r="P2050" s="17">
        <v>3</v>
      </c>
      <c r="Q2050" s="17">
        <v>3</v>
      </c>
      <c r="R2050" s="17" t="e">
        <v>#REF!</v>
      </c>
    </row>
    <row r="2051" spans="1:18" x14ac:dyDescent="0.45">
      <c r="A2051" s="258">
        <v>2044</v>
      </c>
      <c r="B2051" s="259" t="s">
        <v>17803</v>
      </c>
      <c r="C2051" s="263" t="s">
        <v>2891</v>
      </c>
      <c r="D2051" s="17" t="s">
        <v>5036</v>
      </c>
      <c r="E2051" s="261" t="s">
        <v>19114</v>
      </c>
      <c r="F2051" s="234" t="s">
        <v>19118</v>
      </c>
      <c r="G2051" s="262">
        <v>5</v>
      </c>
      <c r="H2051" s="17" t="s">
        <v>2988</v>
      </c>
      <c r="I2051" s="17" t="s">
        <v>1130</v>
      </c>
      <c r="J2051" s="17" t="s">
        <v>1132</v>
      </c>
      <c r="K2051" s="17" t="s">
        <v>17798</v>
      </c>
      <c r="L2051" s="17" t="s">
        <v>17799</v>
      </c>
      <c r="M2051" s="17" t="s">
        <v>17803</v>
      </c>
      <c r="N2051" s="17" t="s">
        <v>5190</v>
      </c>
      <c r="O2051" s="236" t="s">
        <v>5191</v>
      </c>
      <c r="P2051" s="17">
        <v>2</v>
      </c>
      <c r="Q2051" s="17">
        <v>2</v>
      </c>
      <c r="R2051" s="17" t="e">
        <v>#REF!</v>
      </c>
    </row>
    <row r="2052" spans="1:18" ht="25.5" x14ac:dyDescent="0.45">
      <c r="A2052" s="258">
        <v>2045</v>
      </c>
      <c r="B2052" s="259" t="s">
        <v>17804</v>
      </c>
      <c r="C2052" s="263" t="s">
        <v>2892</v>
      </c>
      <c r="D2052" s="17" t="s">
        <v>5037</v>
      </c>
      <c r="E2052" s="261" t="s">
        <v>19113</v>
      </c>
      <c r="F2052" s="234" t="s">
        <v>19133</v>
      </c>
      <c r="G2052" s="262">
        <v>3</v>
      </c>
      <c r="H2052" s="17" t="s">
        <v>2986</v>
      </c>
      <c r="I2052" s="17" t="s">
        <v>1130</v>
      </c>
      <c r="J2052" s="17" t="s">
        <v>1132</v>
      </c>
      <c r="K2052" s="17" t="s">
        <v>17804</v>
      </c>
      <c r="L2052" s="17" t="s">
        <v>5190</v>
      </c>
      <c r="M2052" s="17" t="s">
        <v>5190</v>
      </c>
      <c r="N2052" s="17" t="s">
        <v>5190</v>
      </c>
      <c r="O2052" s="236" t="s">
        <v>26520</v>
      </c>
      <c r="P2052" s="17">
        <v>0</v>
      </c>
      <c r="Q2052" s="17">
        <v>0</v>
      </c>
      <c r="R2052" s="17" t="e">
        <v>#REF!</v>
      </c>
    </row>
    <row r="2053" spans="1:18" ht="25.5" x14ac:dyDescent="0.45">
      <c r="A2053" s="258">
        <v>2046</v>
      </c>
      <c r="B2053" s="259" t="s">
        <v>17805</v>
      </c>
      <c r="C2053" s="263" t="s">
        <v>2892</v>
      </c>
      <c r="D2053" s="17" t="s">
        <v>5038</v>
      </c>
      <c r="E2053" s="261" t="s">
        <v>19112</v>
      </c>
      <c r="F2053" s="234" t="s">
        <v>19113</v>
      </c>
      <c r="G2053" s="262">
        <v>4</v>
      </c>
      <c r="H2053" s="17" t="s">
        <v>2987</v>
      </c>
      <c r="I2053" s="17" t="s">
        <v>1130</v>
      </c>
      <c r="J2053" s="17" t="s">
        <v>1132</v>
      </c>
      <c r="K2053" s="17" t="s">
        <v>17804</v>
      </c>
      <c r="L2053" s="17" t="s">
        <v>17805</v>
      </c>
      <c r="M2053" s="17" t="s">
        <v>5190</v>
      </c>
      <c r="N2053" s="17" t="s">
        <v>5190</v>
      </c>
      <c r="O2053" s="236" t="s">
        <v>26520</v>
      </c>
      <c r="P2053" s="17">
        <v>0</v>
      </c>
      <c r="Q2053" s="17">
        <v>0</v>
      </c>
      <c r="R2053" s="17" t="e">
        <v>#REF!</v>
      </c>
    </row>
    <row r="2054" spans="1:18" ht="25.5" x14ac:dyDescent="0.45">
      <c r="A2054" s="258">
        <v>2047</v>
      </c>
      <c r="B2054" s="259" t="s">
        <v>17806</v>
      </c>
      <c r="C2054" s="263" t="s">
        <v>2893</v>
      </c>
      <c r="D2054" s="17" t="s">
        <v>5039</v>
      </c>
      <c r="E2054" s="261" t="s">
        <v>19111</v>
      </c>
      <c r="F2054" s="234" t="s">
        <v>19112</v>
      </c>
      <c r="G2054" s="262">
        <v>5</v>
      </c>
      <c r="H2054" s="17" t="s">
        <v>2988</v>
      </c>
      <c r="I2054" s="17" t="s">
        <v>1130</v>
      </c>
      <c r="J2054" s="17" t="s">
        <v>1132</v>
      </c>
      <c r="K2054" s="17" t="s">
        <v>17804</v>
      </c>
      <c r="L2054" s="17" t="s">
        <v>17805</v>
      </c>
      <c r="M2054" s="17" t="s">
        <v>17806</v>
      </c>
      <c r="N2054" s="17" t="s">
        <v>5191</v>
      </c>
      <c r="O2054" s="236" t="s">
        <v>5191</v>
      </c>
      <c r="P2054" s="17">
        <v>8</v>
      </c>
      <c r="Q2054" s="17">
        <v>8</v>
      </c>
      <c r="R2054" s="17" t="e">
        <v>#REF!</v>
      </c>
    </row>
    <row r="2055" spans="1:18" x14ac:dyDescent="0.45">
      <c r="A2055" s="258">
        <v>2048</v>
      </c>
      <c r="B2055" s="259" t="s">
        <v>17807</v>
      </c>
      <c r="C2055" s="263" t="s">
        <v>2894</v>
      </c>
      <c r="D2055" s="17" t="s">
        <v>5040</v>
      </c>
      <c r="E2055" s="261" t="s">
        <v>19110</v>
      </c>
      <c r="F2055" s="234" t="s">
        <v>19133</v>
      </c>
      <c r="G2055" s="262">
        <v>3</v>
      </c>
      <c r="H2055" s="17" t="s">
        <v>2986</v>
      </c>
      <c r="I2055" s="17" t="s">
        <v>1130</v>
      </c>
      <c r="J2055" s="17" t="s">
        <v>1132</v>
      </c>
      <c r="K2055" s="17" t="s">
        <v>17807</v>
      </c>
      <c r="L2055" s="17" t="s">
        <v>5190</v>
      </c>
      <c r="M2055" s="17" t="s">
        <v>5190</v>
      </c>
      <c r="N2055" s="17" t="s">
        <v>5190</v>
      </c>
      <c r="O2055" s="236" t="s">
        <v>26520</v>
      </c>
      <c r="P2055" s="17">
        <v>0</v>
      </c>
      <c r="Q2055" s="17">
        <v>0</v>
      </c>
      <c r="R2055" s="17" t="e">
        <v>#REF!</v>
      </c>
    </row>
    <row r="2056" spans="1:18" x14ac:dyDescent="0.45">
      <c r="A2056" s="258">
        <v>2049</v>
      </c>
      <c r="B2056" s="259" t="s">
        <v>17808</v>
      </c>
      <c r="C2056" s="263" t="s">
        <v>2895</v>
      </c>
      <c r="D2056" s="17" t="s">
        <v>5041</v>
      </c>
      <c r="E2056" s="261" t="s">
        <v>19109</v>
      </c>
      <c r="F2056" s="234" t="s">
        <v>19110</v>
      </c>
      <c r="G2056" s="262">
        <v>4</v>
      </c>
      <c r="H2056" s="17" t="s">
        <v>2987</v>
      </c>
      <c r="I2056" s="17" t="s">
        <v>1130</v>
      </c>
      <c r="J2056" s="17" t="s">
        <v>1132</v>
      </c>
      <c r="K2056" s="17" t="s">
        <v>17807</v>
      </c>
      <c r="L2056" s="17" t="s">
        <v>17808</v>
      </c>
      <c r="M2056" s="17" t="s">
        <v>5190</v>
      </c>
      <c r="N2056" s="17" t="s">
        <v>5190</v>
      </c>
      <c r="O2056" s="236" t="s">
        <v>26520</v>
      </c>
      <c r="P2056" s="17">
        <v>0</v>
      </c>
      <c r="Q2056" s="17">
        <v>0</v>
      </c>
      <c r="R2056" s="17" t="e">
        <v>#REF!</v>
      </c>
    </row>
    <row r="2057" spans="1:18" x14ac:dyDescent="0.45">
      <c r="A2057" s="258">
        <v>2050</v>
      </c>
      <c r="B2057" s="259" t="s">
        <v>17809</v>
      </c>
      <c r="C2057" s="263" t="s">
        <v>2896</v>
      </c>
      <c r="D2057" s="17" t="s">
        <v>5042</v>
      </c>
      <c r="E2057" s="261" t="s">
        <v>19108</v>
      </c>
      <c r="F2057" s="234" t="s">
        <v>19109</v>
      </c>
      <c r="G2057" s="262">
        <v>5</v>
      </c>
      <c r="H2057" s="17" t="s">
        <v>2988</v>
      </c>
      <c r="I2057" s="17" t="s">
        <v>1130</v>
      </c>
      <c r="J2057" s="17" t="s">
        <v>1132</v>
      </c>
      <c r="K2057" s="17" t="s">
        <v>17807</v>
      </c>
      <c r="L2057" s="17" t="s">
        <v>17808</v>
      </c>
      <c r="M2057" s="17" t="s">
        <v>17809</v>
      </c>
      <c r="N2057" s="17" t="s">
        <v>5190</v>
      </c>
      <c r="O2057" s="236" t="s">
        <v>5191</v>
      </c>
      <c r="P2057" s="17">
        <v>2</v>
      </c>
      <c r="Q2057" s="17">
        <v>2</v>
      </c>
      <c r="R2057" s="17" t="e">
        <v>#REF!</v>
      </c>
    </row>
    <row r="2058" spans="1:18" x14ac:dyDescent="0.45">
      <c r="A2058" s="258">
        <v>2051</v>
      </c>
      <c r="B2058" s="259" t="s">
        <v>17810</v>
      </c>
      <c r="C2058" s="263" t="s">
        <v>2897</v>
      </c>
      <c r="D2058" s="17" t="s">
        <v>5043</v>
      </c>
      <c r="E2058" s="261" t="s">
        <v>19107</v>
      </c>
      <c r="F2058" s="234" t="s">
        <v>19109</v>
      </c>
      <c r="G2058" s="262">
        <v>5</v>
      </c>
      <c r="H2058" s="17" t="s">
        <v>2988</v>
      </c>
      <c r="I2058" s="17" t="s">
        <v>1130</v>
      </c>
      <c r="J2058" s="17" t="s">
        <v>1132</v>
      </c>
      <c r="K2058" s="17" t="s">
        <v>17807</v>
      </c>
      <c r="L2058" s="17" t="s">
        <v>17808</v>
      </c>
      <c r="M2058" s="17" t="s">
        <v>17810</v>
      </c>
      <c r="N2058" s="17" t="s">
        <v>5190</v>
      </c>
      <c r="O2058" s="236" t="s">
        <v>5191</v>
      </c>
      <c r="P2058" s="17">
        <v>1</v>
      </c>
      <c r="Q2058" s="17">
        <v>1</v>
      </c>
      <c r="R2058" s="17" t="e">
        <v>#REF!</v>
      </c>
    </row>
    <row r="2059" spans="1:18" x14ac:dyDescent="0.45">
      <c r="A2059" s="258">
        <v>2052</v>
      </c>
      <c r="B2059" s="259" t="s">
        <v>17811</v>
      </c>
      <c r="C2059" s="263" t="s">
        <v>2898</v>
      </c>
      <c r="D2059" s="17" t="s">
        <v>5044</v>
      </c>
      <c r="E2059" s="261" t="s">
        <v>19106</v>
      </c>
      <c r="F2059" s="234" t="s">
        <v>19110</v>
      </c>
      <c r="G2059" s="262">
        <v>4</v>
      </c>
      <c r="H2059" s="17" t="s">
        <v>2987</v>
      </c>
      <c r="I2059" s="17" t="s">
        <v>1130</v>
      </c>
      <c r="J2059" s="17" t="s">
        <v>1132</v>
      </c>
      <c r="K2059" s="17" t="s">
        <v>17807</v>
      </c>
      <c r="L2059" s="17" t="s">
        <v>17811</v>
      </c>
      <c r="M2059" s="17" t="s">
        <v>5190</v>
      </c>
      <c r="N2059" s="17" t="s">
        <v>5190</v>
      </c>
      <c r="O2059" s="236" t="s">
        <v>26520</v>
      </c>
      <c r="P2059" s="17">
        <v>0</v>
      </c>
      <c r="Q2059" s="17">
        <v>0</v>
      </c>
      <c r="R2059" s="17" t="e">
        <v>#REF!</v>
      </c>
    </row>
    <row r="2060" spans="1:18" x14ac:dyDescent="0.45">
      <c r="A2060" s="258">
        <v>2053</v>
      </c>
      <c r="B2060" s="259" t="s">
        <v>17812</v>
      </c>
      <c r="C2060" s="263" t="s">
        <v>2898</v>
      </c>
      <c r="D2060" s="17" t="s">
        <v>5045</v>
      </c>
      <c r="E2060" s="261" t="s">
        <v>19105</v>
      </c>
      <c r="F2060" s="234" t="s">
        <v>19106</v>
      </c>
      <c r="G2060" s="262">
        <v>5</v>
      </c>
      <c r="H2060" s="17" t="s">
        <v>2988</v>
      </c>
      <c r="I2060" s="17" t="s">
        <v>1130</v>
      </c>
      <c r="J2060" s="17" t="s">
        <v>1132</v>
      </c>
      <c r="K2060" s="17" t="s">
        <v>17807</v>
      </c>
      <c r="L2060" s="17" t="s">
        <v>17811</v>
      </c>
      <c r="M2060" s="17" t="s">
        <v>17812</v>
      </c>
      <c r="N2060" s="17" t="s">
        <v>5191</v>
      </c>
      <c r="O2060" s="236" t="s">
        <v>5191</v>
      </c>
      <c r="P2060" s="17">
        <v>1</v>
      </c>
      <c r="Q2060" s="17">
        <v>1</v>
      </c>
      <c r="R2060" s="17" t="e">
        <v>#REF!</v>
      </c>
    </row>
    <row r="2061" spans="1:18" x14ac:dyDescent="0.45">
      <c r="A2061" s="258">
        <v>2054</v>
      </c>
      <c r="B2061" s="259" t="s">
        <v>17813</v>
      </c>
      <c r="C2061" s="263" t="s">
        <v>2899</v>
      </c>
      <c r="D2061" s="17" t="s">
        <v>5046</v>
      </c>
      <c r="E2061" s="261" t="s">
        <v>19104</v>
      </c>
      <c r="F2061" s="234" t="s">
        <v>19110</v>
      </c>
      <c r="G2061" s="262">
        <v>4</v>
      </c>
      <c r="H2061" s="17" t="s">
        <v>2987</v>
      </c>
      <c r="I2061" s="17" t="s">
        <v>1130</v>
      </c>
      <c r="J2061" s="17" t="s">
        <v>1132</v>
      </c>
      <c r="K2061" s="17" t="s">
        <v>17807</v>
      </c>
      <c r="L2061" s="17" t="s">
        <v>17813</v>
      </c>
      <c r="M2061" s="17" t="s">
        <v>5190</v>
      </c>
      <c r="N2061" s="17" t="s">
        <v>5190</v>
      </c>
      <c r="O2061" s="236" t="s">
        <v>26520</v>
      </c>
      <c r="P2061" s="17">
        <v>0</v>
      </c>
      <c r="Q2061" s="17">
        <v>0</v>
      </c>
      <c r="R2061" s="17" t="e">
        <v>#REF!</v>
      </c>
    </row>
    <row r="2062" spans="1:18" x14ac:dyDescent="0.45">
      <c r="A2062" s="258">
        <v>2055</v>
      </c>
      <c r="B2062" s="259" t="s">
        <v>17814</v>
      </c>
      <c r="C2062" s="263" t="s">
        <v>2899</v>
      </c>
      <c r="D2062" s="17" t="s">
        <v>5047</v>
      </c>
      <c r="E2062" s="261" t="s">
        <v>19103</v>
      </c>
      <c r="F2062" s="234" t="s">
        <v>19104</v>
      </c>
      <c r="G2062" s="262">
        <v>5</v>
      </c>
      <c r="H2062" s="17" t="s">
        <v>2988</v>
      </c>
      <c r="I2062" s="17" t="s">
        <v>1130</v>
      </c>
      <c r="J2062" s="17" t="s">
        <v>1132</v>
      </c>
      <c r="K2062" s="17" t="s">
        <v>17807</v>
      </c>
      <c r="L2062" s="17" t="s">
        <v>17813</v>
      </c>
      <c r="M2062" s="17" t="s">
        <v>17814</v>
      </c>
      <c r="N2062" s="17" t="s">
        <v>5191</v>
      </c>
      <c r="O2062" s="236" t="s">
        <v>5191</v>
      </c>
      <c r="P2062" s="17">
        <v>1</v>
      </c>
      <c r="Q2062" s="17">
        <v>1</v>
      </c>
      <c r="R2062" s="17" t="e">
        <v>#REF!</v>
      </c>
    </row>
    <row r="2063" spans="1:18" x14ac:dyDescent="0.45">
      <c r="A2063" s="258">
        <v>2056</v>
      </c>
      <c r="B2063" s="259" t="s">
        <v>17815</v>
      </c>
      <c r="C2063" s="263" t="s">
        <v>2900</v>
      </c>
      <c r="D2063" s="17" t="s">
        <v>5048</v>
      </c>
      <c r="E2063" s="261" t="s">
        <v>19102</v>
      </c>
      <c r="F2063" s="234" t="s">
        <v>19110</v>
      </c>
      <c r="G2063" s="262">
        <v>4</v>
      </c>
      <c r="H2063" s="17" t="s">
        <v>2987</v>
      </c>
      <c r="I2063" s="17" t="s">
        <v>1130</v>
      </c>
      <c r="J2063" s="17" t="s">
        <v>1132</v>
      </c>
      <c r="K2063" s="17" t="s">
        <v>17807</v>
      </c>
      <c r="L2063" s="17" t="s">
        <v>17815</v>
      </c>
      <c r="M2063" s="17" t="s">
        <v>5190</v>
      </c>
      <c r="N2063" s="17" t="s">
        <v>5190</v>
      </c>
      <c r="O2063" s="236" t="s">
        <v>26520</v>
      </c>
      <c r="P2063" s="17">
        <v>0</v>
      </c>
      <c r="Q2063" s="17">
        <v>0</v>
      </c>
      <c r="R2063" s="17" t="e">
        <v>#REF!</v>
      </c>
    </row>
    <row r="2064" spans="1:18" x14ac:dyDescent="0.45">
      <c r="A2064" s="258">
        <v>2057</v>
      </c>
      <c r="B2064" s="259" t="s">
        <v>17816</v>
      </c>
      <c r="C2064" s="263" t="s">
        <v>2901</v>
      </c>
      <c r="D2064" s="17" t="s">
        <v>5049</v>
      </c>
      <c r="E2064" s="261" t="s">
        <v>19101</v>
      </c>
      <c r="F2064" s="234" t="s">
        <v>19102</v>
      </c>
      <c r="G2064" s="262">
        <v>5</v>
      </c>
      <c r="H2064" s="17" t="s">
        <v>2988</v>
      </c>
      <c r="I2064" s="17" t="s">
        <v>1130</v>
      </c>
      <c r="J2064" s="17" t="s">
        <v>1132</v>
      </c>
      <c r="K2064" s="17" t="s">
        <v>17807</v>
      </c>
      <c r="L2064" s="17" t="s">
        <v>17815</v>
      </c>
      <c r="M2064" s="17" t="s">
        <v>17816</v>
      </c>
      <c r="N2064" s="17" t="s">
        <v>5191</v>
      </c>
      <c r="O2064" s="236" t="s">
        <v>5191</v>
      </c>
      <c r="P2064" s="17">
        <v>7</v>
      </c>
      <c r="Q2064" s="17">
        <v>7</v>
      </c>
      <c r="R2064" s="17" t="e">
        <v>#REF!</v>
      </c>
    </row>
    <row r="2065" spans="1:18" x14ac:dyDescent="0.45">
      <c r="A2065" s="258">
        <v>2058</v>
      </c>
      <c r="B2065" s="259" t="s">
        <v>1135</v>
      </c>
      <c r="C2065" s="263" t="s">
        <v>2902</v>
      </c>
      <c r="D2065" s="17" t="s">
        <v>5050</v>
      </c>
      <c r="E2065" s="261" t="s">
        <v>19100</v>
      </c>
      <c r="F2065" s="234" t="s">
        <v>19134</v>
      </c>
      <c r="G2065" s="262">
        <v>2</v>
      </c>
      <c r="H2065" s="17" t="s">
        <v>2985</v>
      </c>
      <c r="I2065" s="17" t="s">
        <v>1130</v>
      </c>
      <c r="J2065" s="17" t="s">
        <v>1135</v>
      </c>
      <c r="K2065" s="17" t="s">
        <v>5190</v>
      </c>
      <c r="L2065" s="17" t="s">
        <v>5190</v>
      </c>
      <c r="M2065" s="17" t="s">
        <v>5190</v>
      </c>
      <c r="N2065" s="17" t="s">
        <v>5190</v>
      </c>
      <c r="O2065" s="236" t="s">
        <v>26520</v>
      </c>
      <c r="P2065" s="17">
        <v>0</v>
      </c>
      <c r="Q2065" s="17">
        <v>0</v>
      </c>
      <c r="R2065" s="17" t="e">
        <v>#REF!</v>
      </c>
    </row>
    <row r="2066" spans="1:18" x14ac:dyDescent="0.45">
      <c r="A2066" s="258">
        <v>2059</v>
      </c>
      <c r="B2066" s="259" t="s">
        <v>1137</v>
      </c>
      <c r="C2066" s="263" t="s">
        <v>2903</v>
      </c>
      <c r="D2066" s="17" t="s">
        <v>5051</v>
      </c>
      <c r="E2066" s="261" t="s">
        <v>19099</v>
      </c>
      <c r="F2066" s="234" t="s">
        <v>19100</v>
      </c>
      <c r="G2066" s="262">
        <v>3</v>
      </c>
      <c r="H2066" s="17" t="s">
        <v>2986</v>
      </c>
      <c r="I2066" s="17" t="s">
        <v>1130</v>
      </c>
      <c r="J2066" s="17" t="s">
        <v>1135</v>
      </c>
      <c r="K2066" s="17" t="s">
        <v>1137</v>
      </c>
      <c r="L2066" s="17" t="s">
        <v>5190</v>
      </c>
      <c r="M2066" s="17" t="s">
        <v>5190</v>
      </c>
      <c r="N2066" s="17" t="s">
        <v>5190</v>
      </c>
      <c r="O2066" s="236" t="s">
        <v>26520</v>
      </c>
      <c r="P2066" s="17">
        <v>0</v>
      </c>
      <c r="Q2066" s="17">
        <v>0</v>
      </c>
      <c r="R2066" s="17" t="e">
        <v>#REF!</v>
      </c>
    </row>
    <row r="2067" spans="1:18" x14ac:dyDescent="0.45">
      <c r="A2067" s="258">
        <v>2060</v>
      </c>
      <c r="B2067" s="259" t="s">
        <v>17817</v>
      </c>
      <c r="C2067" s="263" t="s">
        <v>2904</v>
      </c>
      <c r="D2067" s="17" t="s">
        <v>5052</v>
      </c>
      <c r="E2067" s="261" t="s">
        <v>19098</v>
      </c>
      <c r="F2067" s="234" t="s">
        <v>19099</v>
      </c>
      <c r="G2067" s="262">
        <v>4</v>
      </c>
      <c r="H2067" s="17" t="s">
        <v>2987</v>
      </c>
      <c r="I2067" s="17" t="s">
        <v>1130</v>
      </c>
      <c r="J2067" s="17" t="s">
        <v>1135</v>
      </c>
      <c r="K2067" s="17" t="s">
        <v>1137</v>
      </c>
      <c r="L2067" s="17" t="s">
        <v>17817</v>
      </c>
      <c r="M2067" s="17" t="s">
        <v>5190</v>
      </c>
      <c r="N2067" s="17" t="s">
        <v>5190</v>
      </c>
      <c r="O2067" s="236" t="s">
        <v>26520</v>
      </c>
      <c r="P2067" s="17">
        <v>0</v>
      </c>
      <c r="Q2067" s="17">
        <v>0</v>
      </c>
      <c r="R2067" s="17" t="e">
        <v>#REF!</v>
      </c>
    </row>
    <row r="2068" spans="1:18" x14ac:dyDescent="0.45">
      <c r="A2068" s="258">
        <v>2061</v>
      </c>
      <c r="B2068" s="259" t="s">
        <v>17818</v>
      </c>
      <c r="C2068" s="263" t="s">
        <v>2905</v>
      </c>
      <c r="D2068" s="17" t="s">
        <v>5053</v>
      </c>
      <c r="E2068" s="261" t="s">
        <v>19097</v>
      </c>
      <c r="F2068" s="234" t="s">
        <v>19098</v>
      </c>
      <c r="G2068" s="262">
        <v>5</v>
      </c>
      <c r="H2068" s="17" t="s">
        <v>2988</v>
      </c>
      <c r="I2068" s="17" t="s">
        <v>1130</v>
      </c>
      <c r="J2068" s="17" t="s">
        <v>1135</v>
      </c>
      <c r="K2068" s="17" t="s">
        <v>1137</v>
      </c>
      <c r="L2068" s="17" t="s">
        <v>17817</v>
      </c>
      <c r="M2068" s="17" t="s">
        <v>17818</v>
      </c>
      <c r="N2068" s="17" t="s">
        <v>5190</v>
      </c>
      <c r="O2068" s="236" t="s">
        <v>5191</v>
      </c>
      <c r="P2068" s="17">
        <v>1</v>
      </c>
      <c r="Q2068" s="17">
        <v>1</v>
      </c>
      <c r="R2068" s="17" t="e">
        <v>#REF!</v>
      </c>
    </row>
    <row r="2069" spans="1:18" x14ac:dyDescent="0.45">
      <c r="A2069" s="258">
        <v>2062</v>
      </c>
      <c r="B2069" s="259" t="s">
        <v>17819</v>
      </c>
      <c r="C2069" s="263" t="s">
        <v>2906</v>
      </c>
      <c r="D2069" s="17" t="s">
        <v>5054</v>
      </c>
      <c r="E2069" s="261" t="s">
        <v>19096</v>
      </c>
      <c r="F2069" s="234" t="s">
        <v>19098</v>
      </c>
      <c r="G2069" s="262">
        <v>5</v>
      </c>
      <c r="H2069" s="17" t="s">
        <v>2988</v>
      </c>
      <c r="I2069" s="17" t="s">
        <v>1130</v>
      </c>
      <c r="J2069" s="17" t="s">
        <v>1135</v>
      </c>
      <c r="K2069" s="17" t="s">
        <v>1137</v>
      </c>
      <c r="L2069" s="17" t="s">
        <v>17817</v>
      </c>
      <c r="M2069" s="17" t="s">
        <v>17819</v>
      </c>
      <c r="N2069" s="17" t="s">
        <v>5190</v>
      </c>
      <c r="O2069" s="236" t="s">
        <v>5191</v>
      </c>
      <c r="P2069" s="17">
        <v>1</v>
      </c>
      <c r="Q2069" s="17">
        <v>1</v>
      </c>
      <c r="R2069" s="17" t="e">
        <v>#REF!</v>
      </c>
    </row>
    <row r="2070" spans="1:18" x14ac:dyDescent="0.45">
      <c r="A2070" s="258">
        <v>2063</v>
      </c>
      <c r="B2070" s="259" t="s">
        <v>17820</v>
      </c>
      <c r="C2070" s="263" t="s">
        <v>2907</v>
      </c>
      <c r="D2070" s="17" t="s">
        <v>5055</v>
      </c>
      <c r="E2070" s="261" t="s">
        <v>19095</v>
      </c>
      <c r="F2070" s="234" t="s">
        <v>19098</v>
      </c>
      <c r="G2070" s="262">
        <v>5</v>
      </c>
      <c r="H2070" s="17" t="s">
        <v>2988</v>
      </c>
      <c r="I2070" s="17" t="s">
        <v>1130</v>
      </c>
      <c r="J2070" s="17" t="s">
        <v>1135</v>
      </c>
      <c r="K2070" s="17" t="s">
        <v>1137</v>
      </c>
      <c r="L2070" s="17" t="s">
        <v>17817</v>
      </c>
      <c r="M2070" s="17" t="s">
        <v>17820</v>
      </c>
      <c r="N2070" s="17" t="s">
        <v>5190</v>
      </c>
      <c r="O2070" s="236" t="s">
        <v>5191</v>
      </c>
      <c r="P2070" s="17">
        <v>1</v>
      </c>
      <c r="Q2070" s="17">
        <v>1</v>
      </c>
      <c r="R2070" s="17" t="e">
        <v>#REF!</v>
      </c>
    </row>
    <row r="2071" spans="1:18" x14ac:dyDescent="0.45">
      <c r="A2071" s="258">
        <v>2064</v>
      </c>
      <c r="B2071" s="259" t="s">
        <v>17821</v>
      </c>
      <c r="C2071" s="263" t="s">
        <v>2908</v>
      </c>
      <c r="D2071" s="17" t="s">
        <v>5056</v>
      </c>
      <c r="E2071" s="261" t="s">
        <v>19094</v>
      </c>
      <c r="F2071" s="234" t="s">
        <v>19099</v>
      </c>
      <c r="G2071" s="262">
        <v>4</v>
      </c>
      <c r="H2071" s="17" t="s">
        <v>2987</v>
      </c>
      <c r="I2071" s="17" t="s">
        <v>1130</v>
      </c>
      <c r="J2071" s="17" t="s">
        <v>1135</v>
      </c>
      <c r="K2071" s="17" t="s">
        <v>1137</v>
      </c>
      <c r="L2071" s="17" t="s">
        <v>17821</v>
      </c>
      <c r="M2071" s="17" t="s">
        <v>5190</v>
      </c>
      <c r="N2071" s="17" t="s">
        <v>5190</v>
      </c>
      <c r="O2071" s="236" t="s">
        <v>26520</v>
      </c>
      <c r="P2071" s="17">
        <v>0</v>
      </c>
      <c r="Q2071" s="17">
        <v>0</v>
      </c>
      <c r="R2071" s="17" t="e">
        <v>#REF!</v>
      </c>
    </row>
    <row r="2072" spans="1:18" x14ac:dyDescent="0.45">
      <c r="A2072" s="258">
        <v>2065</v>
      </c>
      <c r="B2072" s="259" t="s">
        <v>17822</v>
      </c>
      <c r="C2072" s="263" t="s">
        <v>2909</v>
      </c>
      <c r="D2072" s="17" t="s">
        <v>5057</v>
      </c>
      <c r="E2072" s="261" t="s">
        <v>19093</v>
      </c>
      <c r="F2072" s="234" t="s">
        <v>19094</v>
      </c>
      <c r="G2072" s="262">
        <v>5</v>
      </c>
      <c r="H2072" s="17" t="s">
        <v>2988</v>
      </c>
      <c r="I2072" s="17" t="s">
        <v>1130</v>
      </c>
      <c r="J2072" s="17" t="s">
        <v>1135</v>
      </c>
      <c r="K2072" s="17" t="s">
        <v>1137</v>
      </c>
      <c r="L2072" s="17" t="s">
        <v>17821</v>
      </c>
      <c r="M2072" s="17" t="s">
        <v>17822</v>
      </c>
      <c r="N2072" s="17" t="s">
        <v>5190</v>
      </c>
      <c r="O2072" s="236" t="s">
        <v>5191</v>
      </c>
      <c r="P2072" s="17">
        <v>1</v>
      </c>
      <c r="Q2072" s="17">
        <v>1</v>
      </c>
      <c r="R2072" s="17" t="e">
        <v>#REF!</v>
      </c>
    </row>
    <row r="2073" spans="1:18" x14ac:dyDescent="0.45">
      <c r="A2073" s="258">
        <v>2066</v>
      </c>
      <c r="B2073" s="259" t="s">
        <v>17823</v>
      </c>
      <c r="C2073" s="263" t="s">
        <v>2908</v>
      </c>
      <c r="D2073" s="17" t="s">
        <v>5058</v>
      </c>
      <c r="E2073" s="261" t="s">
        <v>19092</v>
      </c>
      <c r="F2073" s="234" t="s">
        <v>19094</v>
      </c>
      <c r="G2073" s="262">
        <v>5</v>
      </c>
      <c r="H2073" s="17" t="s">
        <v>2988</v>
      </c>
      <c r="I2073" s="17" t="s">
        <v>1130</v>
      </c>
      <c r="J2073" s="17" t="s">
        <v>1135</v>
      </c>
      <c r="K2073" s="17" t="s">
        <v>1137</v>
      </c>
      <c r="L2073" s="17" t="s">
        <v>17821</v>
      </c>
      <c r="M2073" s="17" t="s">
        <v>17823</v>
      </c>
      <c r="N2073" s="17" t="s">
        <v>5190</v>
      </c>
      <c r="O2073" s="236" t="s">
        <v>5191</v>
      </c>
      <c r="P2073" s="17">
        <v>1</v>
      </c>
      <c r="Q2073" s="17">
        <v>1</v>
      </c>
      <c r="R2073" s="17" t="e">
        <v>#REF!</v>
      </c>
    </row>
    <row r="2074" spans="1:18" x14ac:dyDescent="0.45">
      <c r="A2074" s="258">
        <v>2067</v>
      </c>
      <c r="B2074" s="259" t="s">
        <v>17824</v>
      </c>
      <c r="C2074" s="263" t="s">
        <v>2910</v>
      </c>
      <c r="D2074" s="17" t="s">
        <v>5059</v>
      </c>
      <c r="E2074" s="261" t="s">
        <v>19091</v>
      </c>
      <c r="F2074" s="234" t="s">
        <v>19100</v>
      </c>
      <c r="G2074" s="262">
        <v>3</v>
      </c>
      <c r="H2074" s="17" t="s">
        <v>2986</v>
      </c>
      <c r="I2074" s="17" t="s">
        <v>1130</v>
      </c>
      <c r="J2074" s="17" t="s">
        <v>1135</v>
      </c>
      <c r="K2074" s="17" t="s">
        <v>17824</v>
      </c>
      <c r="L2074" s="17" t="s">
        <v>5190</v>
      </c>
      <c r="M2074" s="17" t="s">
        <v>5190</v>
      </c>
      <c r="N2074" s="17" t="s">
        <v>5190</v>
      </c>
      <c r="O2074" s="236" t="s">
        <v>26520</v>
      </c>
      <c r="P2074" s="17">
        <v>0</v>
      </c>
      <c r="Q2074" s="17">
        <v>0</v>
      </c>
      <c r="R2074" s="17" t="e">
        <v>#REF!</v>
      </c>
    </row>
    <row r="2075" spans="1:18" x14ac:dyDescent="0.45">
      <c r="A2075" s="258">
        <v>2068</v>
      </c>
      <c r="B2075" s="259" t="s">
        <v>17825</v>
      </c>
      <c r="C2075" s="263" t="s">
        <v>2911</v>
      </c>
      <c r="D2075" s="17" t="s">
        <v>5060</v>
      </c>
      <c r="E2075" s="261" t="s">
        <v>19090</v>
      </c>
      <c r="F2075" s="234" t="s">
        <v>19091</v>
      </c>
      <c r="G2075" s="262">
        <v>4</v>
      </c>
      <c r="H2075" s="17" t="s">
        <v>2987</v>
      </c>
      <c r="I2075" s="17" t="s">
        <v>1130</v>
      </c>
      <c r="J2075" s="17" t="s">
        <v>1135</v>
      </c>
      <c r="K2075" s="17" t="s">
        <v>17824</v>
      </c>
      <c r="L2075" s="17" t="s">
        <v>17825</v>
      </c>
      <c r="M2075" s="17" t="s">
        <v>5190</v>
      </c>
      <c r="N2075" s="17" t="s">
        <v>5190</v>
      </c>
      <c r="O2075" s="236" t="s">
        <v>26520</v>
      </c>
      <c r="P2075" s="17">
        <v>0</v>
      </c>
      <c r="Q2075" s="17">
        <v>0</v>
      </c>
      <c r="R2075" s="17" t="e">
        <v>#REF!</v>
      </c>
    </row>
    <row r="2076" spans="1:18" x14ac:dyDescent="0.45">
      <c r="A2076" s="258">
        <v>2069</v>
      </c>
      <c r="B2076" s="259" t="s">
        <v>17826</v>
      </c>
      <c r="C2076" s="263" t="s">
        <v>2911</v>
      </c>
      <c r="D2076" s="17" t="s">
        <v>5061</v>
      </c>
      <c r="E2076" s="261" t="s">
        <v>19089</v>
      </c>
      <c r="F2076" s="234" t="s">
        <v>19090</v>
      </c>
      <c r="G2076" s="262">
        <v>5</v>
      </c>
      <c r="H2076" s="17" t="s">
        <v>2988</v>
      </c>
      <c r="I2076" s="17" t="s">
        <v>1130</v>
      </c>
      <c r="J2076" s="17" t="s">
        <v>1135</v>
      </c>
      <c r="K2076" s="17" t="s">
        <v>17824</v>
      </c>
      <c r="L2076" s="17" t="s">
        <v>17825</v>
      </c>
      <c r="M2076" s="17" t="s">
        <v>17826</v>
      </c>
      <c r="N2076" s="17" t="s">
        <v>5191</v>
      </c>
      <c r="O2076" s="236" t="s">
        <v>5191</v>
      </c>
      <c r="P2076" s="17">
        <v>1</v>
      </c>
      <c r="Q2076" s="17">
        <v>1</v>
      </c>
      <c r="R2076" s="17" t="e">
        <v>#REF!</v>
      </c>
    </row>
    <row r="2077" spans="1:18" x14ac:dyDescent="0.45">
      <c r="A2077" s="258">
        <v>2070</v>
      </c>
      <c r="B2077" s="259" t="s">
        <v>17827</v>
      </c>
      <c r="C2077" s="263" t="s">
        <v>2912</v>
      </c>
      <c r="D2077" s="17" t="s">
        <v>5062</v>
      </c>
      <c r="E2077" s="261" t="s">
        <v>19088</v>
      </c>
      <c r="F2077" s="234" t="s">
        <v>19091</v>
      </c>
      <c r="G2077" s="262">
        <v>4</v>
      </c>
      <c r="H2077" s="17" t="s">
        <v>2987</v>
      </c>
      <c r="I2077" s="17" t="s">
        <v>1130</v>
      </c>
      <c r="J2077" s="17" t="s">
        <v>1135</v>
      </c>
      <c r="K2077" s="17" t="s">
        <v>17824</v>
      </c>
      <c r="L2077" s="17" t="s">
        <v>17827</v>
      </c>
      <c r="M2077" s="17" t="s">
        <v>5190</v>
      </c>
      <c r="N2077" s="17" t="s">
        <v>5190</v>
      </c>
      <c r="O2077" s="236" t="s">
        <v>26520</v>
      </c>
      <c r="P2077" s="17">
        <v>0</v>
      </c>
      <c r="Q2077" s="17">
        <v>0</v>
      </c>
      <c r="R2077" s="17" t="e">
        <v>#REF!</v>
      </c>
    </row>
    <row r="2078" spans="1:18" x14ac:dyDescent="0.45">
      <c r="A2078" s="258">
        <v>2071</v>
      </c>
      <c r="B2078" s="259" t="s">
        <v>17828</v>
      </c>
      <c r="C2078" s="263" t="s">
        <v>2912</v>
      </c>
      <c r="D2078" s="17" t="s">
        <v>5063</v>
      </c>
      <c r="E2078" s="261" t="s">
        <v>19087</v>
      </c>
      <c r="F2078" s="234" t="s">
        <v>19088</v>
      </c>
      <c r="G2078" s="262">
        <v>5</v>
      </c>
      <c r="H2078" s="17" t="s">
        <v>2988</v>
      </c>
      <c r="I2078" s="17" t="s">
        <v>1130</v>
      </c>
      <c r="J2078" s="17" t="s">
        <v>1135</v>
      </c>
      <c r="K2078" s="17" t="s">
        <v>17824</v>
      </c>
      <c r="L2078" s="17" t="s">
        <v>17827</v>
      </c>
      <c r="M2078" s="17" t="s">
        <v>17828</v>
      </c>
      <c r="N2078" s="17" t="s">
        <v>5191</v>
      </c>
      <c r="O2078" s="236" t="s">
        <v>5191</v>
      </c>
      <c r="P2078" s="17">
        <v>1</v>
      </c>
      <c r="Q2078" s="17">
        <v>1</v>
      </c>
      <c r="R2078" s="17" t="e">
        <v>#REF!</v>
      </c>
    </row>
    <row r="2079" spans="1:18" x14ac:dyDescent="0.45">
      <c r="A2079" s="258">
        <v>2072</v>
      </c>
      <c r="B2079" s="259" t="s">
        <v>17829</v>
      </c>
      <c r="C2079" s="263" t="s">
        <v>2913</v>
      </c>
      <c r="D2079" s="17" t="s">
        <v>5064</v>
      </c>
      <c r="E2079" s="261" t="s">
        <v>19086</v>
      </c>
      <c r="F2079" s="234" t="s">
        <v>19100</v>
      </c>
      <c r="G2079" s="262">
        <v>3</v>
      </c>
      <c r="H2079" s="17" t="s">
        <v>2986</v>
      </c>
      <c r="I2079" s="17" t="s">
        <v>1130</v>
      </c>
      <c r="J2079" s="17" t="s">
        <v>1135</v>
      </c>
      <c r="K2079" s="17" t="s">
        <v>17829</v>
      </c>
      <c r="L2079" s="17" t="s">
        <v>5190</v>
      </c>
      <c r="M2079" s="17" t="s">
        <v>5190</v>
      </c>
      <c r="N2079" s="17" t="s">
        <v>5190</v>
      </c>
      <c r="O2079" s="236" t="s">
        <v>26520</v>
      </c>
      <c r="P2079" s="17">
        <v>0</v>
      </c>
      <c r="Q2079" s="17">
        <v>0</v>
      </c>
      <c r="R2079" s="17" t="e">
        <v>#REF!</v>
      </c>
    </row>
    <row r="2080" spans="1:18" x14ac:dyDescent="0.45">
      <c r="A2080" s="258">
        <v>2073</v>
      </c>
      <c r="B2080" s="259" t="s">
        <v>17830</v>
      </c>
      <c r="C2080" s="263" t="s">
        <v>2914</v>
      </c>
      <c r="D2080" s="17" t="s">
        <v>5065</v>
      </c>
      <c r="E2080" s="261" t="s">
        <v>19085</v>
      </c>
      <c r="F2080" s="234" t="s">
        <v>19086</v>
      </c>
      <c r="G2080" s="262">
        <v>4</v>
      </c>
      <c r="H2080" s="17" t="s">
        <v>2987</v>
      </c>
      <c r="I2080" s="17" t="s">
        <v>1130</v>
      </c>
      <c r="J2080" s="17" t="s">
        <v>1135</v>
      </c>
      <c r="K2080" s="17" t="s">
        <v>17829</v>
      </c>
      <c r="L2080" s="17" t="s">
        <v>17830</v>
      </c>
      <c r="M2080" s="17" t="s">
        <v>5190</v>
      </c>
      <c r="N2080" s="17" t="s">
        <v>5190</v>
      </c>
      <c r="O2080" s="236" t="s">
        <v>26520</v>
      </c>
      <c r="P2080" s="17">
        <v>0</v>
      </c>
      <c r="Q2080" s="17">
        <v>0</v>
      </c>
      <c r="R2080" s="17" t="e">
        <v>#REF!</v>
      </c>
    </row>
    <row r="2081" spans="1:18" x14ac:dyDescent="0.45">
      <c r="A2081" s="258">
        <v>2074</v>
      </c>
      <c r="B2081" s="259" t="s">
        <v>17831</v>
      </c>
      <c r="C2081" s="263" t="s">
        <v>2914</v>
      </c>
      <c r="D2081" s="17" t="s">
        <v>5066</v>
      </c>
      <c r="E2081" s="261" t="s">
        <v>19084</v>
      </c>
      <c r="F2081" s="234" t="s">
        <v>19085</v>
      </c>
      <c r="G2081" s="262">
        <v>5</v>
      </c>
      <c r="H2081" s="17" t="s">
        <v>2988</v>
      </c>
      <c r="I2081" s="17" t="s">
        <v>1130</v>
      </c>
      <c r="J2081" s="17" t="s">
        <v>1135</v>
      </c>
      <c r="K2081" s="17" t="s">
        <v>17829</v>
      </c>
      <c r="L2081" s="17" t="s">
        <v>17830</v>
      </c>
      <c r="M2081" s="17" t="s">
        <v>17831</v>
      </c>
      <c r="N2081" s="17" t="s">
        <v>5191</v>
      </c>
      <c r="O2081" s="236" t="s">
        <v>5191</v>
      </c>
      <c r="P2081" s="17">
        <v>1</v>
      </c>
      <c r="Q2081" s="17">
        <v>1</v>
      </c>
      <c r="R2081" s="17" t="e">
        <v>#REF!</v>
      </c>
    </row>
    <row r="2082" spans="1:18" x14ac:dyDescent="0.45">
      <c r="A2082" s="258">
        <v>2075</v>
      </c>
      <c r="B2082" s="259" t="s">
        <v>17832</v>
      </c>
      <c r="C2082" s="263" t="s">
        <v>2915</v>
      </c>
      <c r="D2082" s="17" t="s">
        <v>5067</v>
      </c>
      <c r="E2082" s="261" t="s">
        <v>19083</v>
      </c>
      <c r="F2082" s="234" t="s">
        <v>19086</v>
      </c>
      <c r="G2082" s="262">
        <v>4</v>
      </c>
      <c r="H2082" s="17" t="s">
        <v>2987</v>
      </c>
      <c r="I2082" s="17" t="s">
        <v>1130</v>
      </c>
      <c r="J2082" s="17" t="s">
        <v>1135</v>
      </c>
      <c r="K2082" s="17" t="s">
        <v>17829</v>
      </c>
      <c r="L2082" s="17" t="s">
        <v>17832</v>
      </c>
      <c r="M2082" s="17" t="s">
        <v>5190</v>
      </c>
      <c r="N2082" s="17" t="s">
        <v>5190</v>
      </c>
      <c r="O2082" s="236" t="s">
        <v>26520</v>
      </c>
      <c r="P2082" s="17">
        <v>0</v>
      </c>
      <c r="Q2082" s="17">
        <v>0</v>
      </c>
      <c r="R2082" s="17" t="e">
        <v>#REF!</v>
      </c>
    </row>
    <row r="2083" spans="1:18" x14ac:dyDescent="0.45">
      <c r="A2083" s="258">
        <v>2076</v>
      </c>
      <c r="B2083" s="259" t="s">
        <v>17833</v>
      </c>
      <c r="C2083" s="263" t="s">
        <v>2915</v>
      </c>
      <c r="D2083" s="17" t="s">
        <v>5068</v>
      </c>
      <c r="E2083" s="261" t="s">
        <v>19082</v>
      </c>
      <c r="F2083" s="234" t="s">
        <v>19083</v>
      </c>
      <c r="G2083" s="262">
        <v>5</v>
      </c>
      <c r="H2083" s="17" t="s">
        <v>2988</v>
      </c>
      <c r="I2083" s="17" t="s">
        <v>1130</v>
      </c>
      <c r="J2083" s="17" t="s">
        <v>1135</v>
      </c>
      <c r="K2083" s="17" t="s">
        <v>17829</v>
      </c>
      <c r="L2083" s="17" t="s">
        <v>17832</v>
      </c>
      <c r="M2083" s="17" t="s">
        <v>17833</v>
      </c>
      <c r="N2083" s="17" t="s">
        <v>5191</v>
      </c>
      <c r="O2083" s="236" t="s">
        <v>5191</v>
      </c>
      <c r="P2083" s="17">
        <v>1</v>
      </c>
      <c r="Q2083" s="17">
        <v>1</v>
      </c>
      <c r="R2083" s="17" t="e">
        <v>#REF!</v>
      </c>
    </row>
    <row r="2084" spans="1:18" x14ac:dyDescent="0.45">
      <c r="A2084" s="258">
        <v>2077</v>
      </c>
      <c r="B2084" s="259" t="s">
        <v>17834</v>
      </c>
      <c r="C2084" s="263" t="s">
        <v>2916</v>
      </c>
      <c r="D2084" s="17" t="s">
        <v>5069</v>
      </c>
      <c r="E2084" s="261" t="s">
        <v>19081</v>
      </c>
      <c r="F2084" s="234" t="s">
        <v>19086</v>
      </c>
      <c r="G2084" s="262">
        <v>4</v>
      </c>
      <c r="H2084" s="17" t="s">
        <v>2987</v>
      </c>
      <c r="I2084" s="17" t="s">
        <v>1130</v>
      </c>
      <c r="J2084" s="17" t="s">
        <v>1135</v>
      </c>
      <c r="K2084" s="17" t="s">
        <v>17829</v>
      </c>
      <c r="L2084" s="17" t="s">
        <v>17834</v>
      </c>
      <c r="M2084" s="17" t="s">
        <v>5190</v>
      </c>
      <c r="N2084" s="17" t="s">
        <v>5190</v>
      </c>
      <c r="O2084" s="236" t="s">
        <v>26520</v>
      </c>
      <c r="P2084" s="17">
        <v>0</v>
      </c>
      <c r="Q2084" s="17">
        <v>0</v>
      </c>
      <c r="R2084" s="17" t="e">
        <v>#REF!</v>
      </c>
    </row>
    <row r="2085" spans="1:18" x14ac:dyDescent="0.45">
      <c r="A2085" s="258">
        <v>2078</v>
      </c>
      <c r="B2085" s="259" t="s">
        <v>17835</v>
      </c>
      <c r="C2085" s="263" t="s">
        <v>2917</v>
      </c>
      <c r="D2085" s="17" t="s">
        <v>5070</v>
      </c>
      <c r="E2085" s="261" t="s">
        <v>19080</v>
      </c>
      <c r="F2085" s="234" t="s">
        <v>19081</v>
      </c>
      <c r="G2085" s="262">
        <v>5</v>
      </c>
      <c r="H2085" s="17" t="s">
        <v>2988</v>
      </c>
      <c r="I2085" s="17" t="s">
        <v>1130</v>
      </c>
      <c r="J2085" s="17" t="s">
        <v>1135</v>
      </c>
      <c r="K2085" s="17" t="s">
        <v>17829</v>
      </c>
      <c r="L2085" s="17" t="s">
        <v>17834</v>
      </c>
      <c r="M2085" s="17" t="s">
        <v>17835</v>
      </c>
      <c r="N2085" s="17" t="s">
        <v>5190</v>
      </c>
      <c r="O2085" s="236" t="s">
        <v>5191</v>
      </c>
      <c r="P2085" s="17">
        <v>1</v>
      </c>
      <c r="Q2085" s="17">
        <v>1</v>
      </c>
      <c r="R2085" s="17" t="e">
        <v>#REF!</v>
      </c>
    </row>
    <row r="2086" spans="1:18" x14ac:dyDescent="0.45">
      <c r="A2086" s="258">
        <v>2079</v>
      </c>
      <c r="B2086" s="259" t="s">
        <v>17836</v>
      </c>
      <c r="C2086" s="263" t="s">
        <v>2918</v>
      </c>
      <c r="D2086" s="17" t="s">
        <v>5071</v>
      </c>
      <c r="E2086" s="261" t="s">
        <v>19079</v>
      </c>
      <c r="F2086" s="234" t="s">
        <v>19081</v>
      </c>
      <c r="G2086" s="262">
        <v>5</v>
      </c>
      <c r="H2086" s="17" t="s">
        <v>2988</v>
      </c>
      <c r="I2086" s="17" t="s">
        <v>1130</v>
      </c>
      <c r="J2086" s="17" t="s">
        <v>1135</v>
      </c>
      <c r="K2086" s="17" t="s">
        <v>17829</v>
      </c>
      <c r="L2086" s="17" t="s">
        <v>17834</v>
      </c>
      <c r="M2086" s="17" t="s">
        <v>17836</v>
      </c>
      <c r="N2086" s="17" t="s">
        <v>5190</v>
      </c>
      <c r="O2086" s="236" t="s">
        <v>5191</v>
      </c>
      <c r="P2086" s="17">
        <v>1</v>
      </c>
      <c r="Q2086" s="17">
        <v>1</v>
      </c>
      <c r="R2086" s="17" t="e">
        <v>#REF!</v>
      </c>
    </row>
    <row r="2087" spans="1:18" x14ac:dyDescent="0.45">
      <c r="A2087" s="258">
        <v>2080</v>
      </c>
      <c r="B2087" s="259" t="s">
        <v>1139</v>
      </c>
      <c r="C2087" s="263" t="s">
        <v>2919</v>
      </c>
      <c r="D2087" s="17" t="s">
        <v>5072</v>
      </c>
      <c r="E2087" s="261" t="s">
        <v>19078</v>
      </c>
      <c r="F2087" s="234" t="s">
        <v>19100</v>
      </c>
      <c r="G2087" s="262">
        <v>3</v>
      </c>
      <c r="H2087" s="17" t="s">
        <v>2986</v>
      </c>
      <c r="I2087" s="17" t="s">
        <v>1130</v>
      </c>
      <c r="J2087" s="17" t="s">
        <v>1135</v>
      </c>
      <c r="K2087" s="17" t="s">
        <v>1139</v>
      </c>
      <c r="L2087" s="17" t="s">
        <v>5190</v>
      </c>
      <c r="M2087" s="17" t="s">
        <v>5190</v>
      </c>
      <c r="N2087" s="17" t="s">
        <v>5190</v>
      </c>
      <c r="O2087" s="236" t="s">
        <v>26520</v>
      </c>
      <c r="P2087" s="17">
        <v>0</v>
      </c>
      <c r="Q2087" s="17">
        <v>0</v>
      </c>
      <c r="R2087" s="17" t="e">
        <v>#REF!</v>
      </c>
    </row>
    <row r="2088" spans="1:18" x14ac:dyDescent="0.45">
      <c r="A2088" s="258">
        <v>2081</v>
      </c>
      <c r="B2088" s="259" t="s">
        <v>17837</v>
      </c>
      <c r="C2088" s="263" t="s">
        <v>2920</v>
      </c>
      <c r="D2088" s="17" t="s">
        <v>5073</v>
      </c>
      <c r="E2088" s="261" t="s">
        <v>19077</v>
      </c>
      <c r="F2088" s="234" t="s">
        <v>19078</v>
      </c>
      <c r="G2088" s="262">
        <v>4</v>
      </c>
      <c r="H2088" s="17" t="s">
        <v>2987</v>
      </c>
      <c r="I2088" s="17" t="s">
        <v>1130</v>
      </c>
      <c r="J2088" s="17" t="s">
        <v>1135</v>
      </c>
      <c r="K2088" s="17" t="s">
        <v>1139</v>
      </c>
      <c r="L2088" s="17" t="s">
        <v>17837</v>
      </c>
      <c r="M2088" s="17" t="s">
        <v>5190</v>
      </c>
      <c r="N2088" s="17" t="s">
        <v>5190</v>
      </c>
      <c r="O2088" s="236" t="s">
        <v>26520</v>
      </c>
      <c r="P2088" s="17">
        <v>0</v>
      </c>
      <c r="Q2088" s="17">
        <v>0</v>
      </c>
      <c r="R2088" s="17" t="e">
        <v>#REF!</v>
      </c>
    </row>
    <row r="2089" spans="1:18" x14ac:dyDescent="0.45">
      <c r="A2089" s="258">
        <v>2082</v>
      </c>
      <c r="B2089" s="259" t="s">
        <v>17838</v>
      </c>
      <c r="C2089" s="263" t="s">
        <v>2920</v>
      </c>
      <c r="D2089" s="17" t="s">
        <v>5074</v>
      </c>
      <c r="E2089" s="261" t="s">
        <v>19076</v>
      </c>
      <c r="F2089" s="234" t="s">
        <v>19077</v>
      </c>
      <c r="G2089" s="262">
        <v>5</v>
      </c>
      <c r="H2089" s="17" t="s">
        <v>2988</v>
      </c>
      <c r="I2089" s="17" t="s">
        <v>1130</v>
      </c>
      <c r="J2089" s="17" t="s">
        <v>1135</v>
      </c>
      <c r="K2089" s="17" t="s">
        <v>1139</v>
      </c>
      <c r="L2089" s="17" t="s">
        <v>17837</v>
      </c>
      <c r="M2089" s="17" t="s">
        <v>17838</v>
      </c>
      <c r="N2089" s="17" t="s">
        <v>5191</v>
      </c>
      <c r="O2089" s="236" t="s">
        <v>5191</v>
      </c>
      <c r="P2089" s="17">
        <v>1</v>
      </c>
      <c r="Q2089" s="17">
        <v>1</v>
      </c>
      <c r="R2089" s="17" t="e">
        <v>#REF!</v>
      </c>
    </row>
    <row r="2090" spans="1:18" x14ac:dyDescent="0.45">
      <c r="A2090" s="258">
        <v>2083</v>
      </c>
      <c r="B2090" s="259" t="s">
        <v>17839</v>
      </c>
      <c r="C2090" s="263" t="s">
        <v>2921</v>
      </c>
      <c r="D2090" s="17" t="s">
        <v>5075</v>
      </c>
      <c r="E2090" s="261" t="s">
        <v>19075</v>
      </c>
      <c r="F2090" s="234" t="s">
        <v>19078</v>
      </c>
      <c r="G2090" s="262">
        <v>4</v>
      </c>
      <c r="H2090" s="17" t="s">
        <v>2987</v>
      </c>
      <c r="I2090" s="17" t="s">
        <v>1130</v>
      </c>
      <c r="J2090" s="17" t="s">
        <v>1135</v>
      </c>
      <c r="K2090" s="17" t="s">
        <v>1139</v>
      </c>
      <c r="L2090" s="17" t="s">
        <v>17839</v>
      </c>
      <c r="M2090" s="17" t="s">
        <v>5190</v>
      </c>
      <c r="N2090" s="17" t="s">
        <v>5190</v>
      </c>
      <c r="O2090" s="236" t="s">
        <v>26520</v>
      </c>
      <c r="P2090" s="17">
        <v>0</v>
      </c>
      <c r="Q2090" s="17">
        <v>0</v>
      </c>
      <c r="R2090" s="17" t="e">
        <v>#REF!</v>
      </c>
    </row>
    <row r="2091" spans="1:18" x14ac:dyDescent="0.45">
      <c r="A2091" s="258">
        <v>2084</v>
      </c>
      <c r="B2091" s="259" t="s">
        <v>17840</v>
      </c>
      <c r="C2091" s="263" t="s">
        <v>2922</v>
      </c>
      <c r="D2091" s="17" t="s">
        <v>5076</v>
      </c>
      <c r="E2091" s="261" t="s">
        <v>19074</v>
      </c>
      <c r="F2091" s="234" t="s">
        <v>19075</v>
      </c>
      <c r="G2091" s="262">
        <v>5</v>
      </c>
      <c r="H2091" s="17" t="s">
        <v>2988</v>
      </c>
      <c r="I2091" s="17" t="s">
        <v>1130</v>
      </c>
      <c r="J2091" s="17" t="s">
        <v>1135</v>
      </c>
      <c r="K2091" s="17" t="s">
        <v>1139</v>
      </c>
      <c r="L2091" s="17" t="s">
        <v>17839</v>
      </c>
      <c r="M2091" s="17" t="s">
        <v>17840</v>
      </c>
      <c r="N2091" s="17" t="s">
        <v>5190</v>
      </c>
      <c r="O2091" s="236" t="s">
        <v>5191</v>
      </c>
      <c r="P2091" s="17">
        <v>1</v>
      </c>
      <c r="Q2091" s="17">
        <v>1</v>
      </c>
      <c r="R2091" s="17" t="e">
        <v>#REF!</v>
      </c>
    </row>
    <row r="2092" spans="1:18" x14ac:dyDescent="0.45">
      <c r="A2092" s="258">
        <v>2085</v>
      </c>
      <c r="B2092" s="259" t="s">
        <v>17841</v>
      </c>
      <c r="C2092" s="263" t="s">
        <v>2923</v>
      </c>
      <c r="D2092" s="17" t="s">
        <v>5077</v>
      </c>
      <c r="E2092" s="261" t="s">
        <v>19073</v>
      </c>
      <c r="F2092" s="234" t="s">
        <v>19075</v>
      </c>
      <c r="G2092" s="262">
        <v>5</v>
      </c>
      <c r="H2092" s="17" t="s">
        <v>2988</v>
      </c>
      <c r="I2092" s="17" t="s">
        <v>1130</v>
      </c>
      <c r="J2092" s="17" t="s">
        <v>1135</v>
      </c>
      <c r="K2092" s="17" t="s">
        <v>1139</v>
      </c>
      <c r="L2092" s="17" t="s">
        <v>17839</v>
      </c>
      <c r="M2092" s="17" t="s">
        <v>17841</v>
      </c>
      <c r="N2092" s="17" t="s">
        <v>5190</v>
      </c>
      <c r="O2092" s="236" t="s">
        <v>5191</v>
      </c>
      <c r="P2092" s="17">
        <v>1</v>
      </c>
      <c r="Q2092" s="17">
        <v>1</v>
      </c>
      <c r="R2092" s="17" t="e">
        <v>#REF!</v>
      </c>
    </row>
    <row r="2093" spans="1:18" x14ac:dyDescent="0.45">
      <c r="A2093" s="258">
        <v>2086</v>
      </c>
      <c r="B2093" s="259" t="s">
        <v>17842</v>
      </c>
      <c r="C2093" s="263" t="s">
        <v>2924</v>
      </c>
      <c r="D2093" s="17" t="s">
        <v>5078</v>
      </c>
      <c r="E2093" s="261" t="s">
        <v>19072</v>
      </c>
      <c r="F2093" s="234" t="s">
        <v>19078</v>
      </c>
      <c r="G2093" s="262">
        <v>4</v>
      </c>
      <c r="H2093" s="17" t="s">
        <v>2987</v>
      </c>
      <c r="I2093" s="17" t="s">
        <v>1130</v>
      </c>
      <c r="J2093" s="17" t="s">
        <v>1135</v>
      </c>
      <c r="K2093" s="17" t="s">
        <v>1139</v>
      </c>
      <c r="L2093" s="17" t="s">
        <v>17842</v>
      </c>
      <c r="M2093" s="17" t="s">
        <v>5190</v>
      </c>
      <c r="N2093" s="17" t="s">
        <v>5190</v>
      </c>
      <c r="O2093" s="236" t="s">
        <v>26520</v>
      </c>
      <c r="P2093" s="17">
        <v>0</v>
      </c>
      <c r="Q2093" s="17">
        <v>0</v>
      </c>
      <c r="R2093" s="17" t="e">
        <v>#REF!</v>
      </c>
    </row>
    <row r="2094" spans="1:18" x14ac:dyDescent="0.45">
      <c r="A2094" s="258">
        <v>2087</v>
      </c>
      <c r="B2094" s="259" t="s">
        <v>17843</v>
      </c>
      <c r="C2094" s="263" t="s">
        <v>2924</v>
      </c>
      <c r="D2094" s="17" t="s">
        <v>5079</v>
      </c>
      <c r="E2094" s="261" t="s">
        <v>19071</v>
      </c>
      <c r="F2094" s="234" t="s">
        <v>19072</v>
      </c>
      <c r="G2094" s="262">
        <v>5</v>
      </c>
      <c r="H2094" s="17" t="s">
        <v>2988</v>
      </c>
      <c r="I2094" s="17" t="s">
        <v>1130</v>
      </c>
      <c r="J2094" s="17" t="s">
        <v>1135</v>
      </c>
      <c r="K2094" s="17" t="s">
        <v>1139</v>
      </c>
      <c r="L2094" s="17" t="s">
        <v>17842</v>
      </c>
      <c r="M2094" s="17" t="s">
        <v>17843</v>
      </c>
      <c r="N2094" s="17" t="s">
        <v>5191</v>
      </c>
      <c r="O2094" s="236" t="s">
        <v>5191</v>
      </c>
      <c r="P2094" s="17">
        <v>2</v>
      </c>
      <c r="Q2094" s="17">
        <v>2</v>
      </c>
      <c r="R2094" s="17" t="e">
        <v>#REF!</v>
      </c>
    </row>
    <row r="2095" spans="1:18" x14ac:dyDescent="0.45">
      <c r="A2095" s="258">
        <v>2088</v>
      </c>
      <c r="B2095" s="259" t="s">
        <v>17844</v>
      </c>
      <c r="C2095" s="263" t="s">
        <v>2925</v>
      </c>
      <c r="D2095" s="17" t="s">
        <v>5080</v>
      </c>
      <c r="E2095" s="261" t="s">
        <v>19070</v>
      </c>
      <c r="F2095" s="234" t="s">
        <v>19078</v>
      </c>
      <c r="G2095" s="262">
        <v>4</v>
      </c>
      <c r="H2095" s="17" t="s">
        <v>2987</v>
      </c>
      <c r="I2095" s="17" t="s">
        <v>1130</v>
      </c>
      <c r="J2095" s="17" t="s">
        <v>1135</v>
      </c>
      <c r="K2095" s="17" t="s">
        <v>1139</v>
      </c>
      <c r="L2095" s="17" t="s">
        <v>17844</v>
      </c>
      <c r="M2095" s="17" t="s">
        <v>5190</v>
      </c>
      <c r="N2095" s="17" t="s">
        <v>5190</v>
      </c>
      <c r="O2095" s="236" t="s">
        <v>26520</v>
      </c>
      <c r="P2095" s="17">
        <v>0</v>
      </c>
      <c r="Q2095" s="17">
        <v>0</v>
      </c>
      <c r="R2095" s="17" t="e">
        <v>#REF!</v>
      </c>
    </row>
    <row r="2096" spans="1:18" x14ac:dyDescent="0.45">
      <c r="A2096" s="258">
        <v>2089</v>
      </c>
      <c r="B2096" s="259" t="s">
        <v>17845</v>
      </c>
      <c r="C2096" s="263" t="s">
        <v>2925</v>
      </c>
      <c r="D2096" s="17" t="s">
        <v>5081</v>
      </c>
      <c r="E2096" s="261" t="s">
        <v>19069</v>
      </c>
      <c r="F2096" s="234" t="s">
        <v>19070</v>
      </c>
      <c r="G2096" s="262">
        <v>5</v>
      </c>
      <c r="H2096" s="17" t="s">
        <v>2988</v>
      </c>
      <c r="I2096" s="17" t="s">
        <v>1130</v>
      </c>
      <c r="J2096" s="17" t="s">
        <v>1135</v>
      </c>
      <c r="K2096" s="17" t="s">
        <v>1139</v>
      </c>
      <c r="L2096" s="17" t="s">
        <v>17844</v>
      </c>
      <c r="M2096" s="17" t="s">
        <v>17845</v>
      </c>
      <c r="N2096" s="17" t="s">
        <v>5191</v>
      </c>
      <c r="O2096" s="236" t="s">
        <v>5191</v>
      </c>
      <c r="P2096" s="17">
        <v>3</v>
      </c>
      <c r="Q2096" s="17">
        <v>3</v>
      </c>
      <c r="R2096" s="17" t="e">
        <v>#REF!</v>
      </c>
    </row>
    <row r="2097" spans="1:18" x14ac:dyDescent="0.45">
      <c r="A2097" s="258">
        <v>2090</v>
      </c>
      <c r="B2097" s="259" t="s">
        <v>1141</v>
      </c>
      <c r="C2097" s="263" t="s">
        <v>2926</v>
      </c>
      <c r="D2097" s="17" t="s">
        <v>5082</v>
      </c>
      <c r="E2097" s="261" t="s">
        <v>19068</v>
      </c>
      <c r="F2097" s="234" t="s">
        <v>19134</v>
      </c>
      <c r="G2097" s="262">
        <v>2</v>
      </c>
      <c r="H2097" s="17" t="s">
        <v>2985</v>
      </c>
      <c r="I2097" s="17" t="s">
        <v>1130</v>
      </c>
      <c r="J2097" s="17" t="s">
        <v>1141</v>
      </c>
      <c r="K2097" s="17" t="s">
        <v>5190</v>
      </c>
      <c r="L2097" s="17" t="s">
        <v>5190</v>
      </c>
      <c r="M2097" s="17" t="s">
        <v>5190</v>
      </c>
      <c r="N2097" s="17" t="s">
        <v>5190</v>
      </c>
      <c r="O2097" s="236" t="s">
        <v>26520</v>
      </c>
      <c r="P2097" s="17">
        <v>0</v>
      </c>
      <c r="Q2097" s="17">
        <v>0</v>
      </c>
      <c r="R2097" s="17" t="e">
        <v>#REF!</v>
      </c>
    </row>
    <row r="2098" spans="1:18" x14ac:dyDescent="0.45">
      <c r="A2098" s="258">
        <v>2091</v>
      </c>
      <c r="B2098" s="259" t="s">
        <v>17846</v>
      </c>
      <c r="C2098" s="263" t="s">
        <v>2927</v>
      </c>
      <c r="D2098" s="17" t="s">
        <v>5083</v>
      </c>
      <c r="E2098" s="261" t="s">
        <v>19067</v>
      </c>
      <c r="F2098" s="234" t="s">
        <v>19068</v>
      </c>
      <c r="G2098" s="262">
        <v>3</v>
      </c>
      <c r="H2098" s="17" t="s">
        <v>2986</v>
      </c>
      <c r="I2098" s="17" t="s">
        <v>1130</v>
      </c>
      <c r="J2098" s="17" t="s">
        <v>1141</v>
      </c>
      <c r="K2098" s="17" t="s">
        <v>17846</v>
      </c>
      <c r="L2098" s="17" t="s">
        <v>5190</v>
      </c>
      <c r="M2098" s="17" t="s">
        <v>5190</v>
      </c>
      <c r="N2098" s="17" t="s">
        <v>5190</v>
      </c>
      <c r="O2098" s="236" t="s">
        <v>26520</v>
      </c>
      <c r="P2098" s="17">
        <v>0</v>
      </c>
      <c r="Q2098" s="17">
        <v>0</v>
      </c>
      <c r="R2098" s="17" t="e">
        <v>#REF!</v>
      </c>
    </row>
    <row r="2099" spans="1:18" x14ac:dyDescent="0.45">
      <c r="A2099" s="258">
        <v>2092</v>
      </c>
      <c r="B2099" s="259" t="s">
        <v>17847</v>
      </c>
      <c r="C2099" s="263" t="s">
        <v>2927</v>
      </c>
      <c r="D2099" s="17" t="s">
        <v>5084</v>
      </c>
      <c r="E2099" s="261" t="s">
        <v>19066</v>
      </c>
      <c r="F2099" s="234" t="s">
        <v>19067</v>
      </c>
      <c r="G2099" s="262">
        <v>4</v>
      </c>
      <c r="H2099" s="17" t="s">
        <v>2987</v>
      </c>
      <c r="I2099" s="17" t="s">
        <v>1130</v>
      </c>
      <c r="J2099" s="17" t="s">
        <v>1141</v>
      </c>
      <c r="K2099" s="17" t="s">
        <v>17846</v>
      </c>
      <c r="L2099" s="17" t="s">
        <v>17847</v>
      </c>
      <c r="M2099" s="17" t="s">
        <v>5190</v>
      </c>
      <c r="N2099" s="17" t="s">
        <v>5190</v>
      </c>
      <c r="O2099" s="236" t="s">
        <v>26520</v>
      </c>
      <c r="P2099" s="17">
        <v>0</v>
      </c>
      <c r="Q2099" s="17">
        <v>0</v>
      </c>
      <c r="R2099" s="17" t="e">
        <v>#REF!</v>
      </c>
    </row>
    <row r="2100" spans="1:18" x14ac:dyDescent="0.45">
      <c r="A2100" s="258">
        <v>2093</v>
      </c>
      <c r="B2100" s="259" t="s">
        <v>17848</v>
      </c>
      <c r="C2100" s="263" t="s">
        <v>2927</v>
      </c>
      <c r="D2100" s="17" t="s">
        <v>5085</v>
      </c>
      <c r="E2100" s="261" t="s">
        <v>19065</v>
      </c>
      <c r="F2100" s="234" t="s">
        <v>19066</v>
      </c>
      <c r="G2100" s="262">
        <v>5</v>
      </c>
      <c r="H2100" s="17" t="s">
        <v>2988</v>
      </c>
      <c r="I2100" s="17" t="s">
        <v>1130</v>
      </c>
      <c r="J2100" s="17" t="s">
        <v>1141</v>
      </c>
      <c r="K2100" s="17" t="s">
        <v>17846</v>
      </c>
      <c r="L2100" s="17" t="s">
        <v>17847</v>
      </c>
      <c r="M2100" s="17" t="s">
        <v>17848</v>
      </c>
      <c r="N2100" s="17" t="s">
        <v>5191</v>
      </c>
      <c r="O2100" s="236" t="s">
        <v>5191</v>
      </c>
      <c r="P2100" s="17">
        <v>1</v>
      </c>
      <c r="Q2100" s="17">
        <v>1</v>
      </c>
      <c r="R2100" s="17" t="e">
        <v>#REF!</v>
      </c>
    </row>
    <row r="2101" spans="1:18" x14ac:dyDescent="0.45">
      <c r="A2101" s="258">
        <v>2094</v>
      </c>
      <c r="B2101" s="259" t="s">
        <v>17849</v>
      </c>
      <c r="C2101" s="263" t="s">
        <v>2928</v>
      </c>
      <c r="D2101" s="17" t="s">
        <v>5086</v>
      </c>
      <c r="E2101" s="261" t="s">
        <v>19064</v>
      </c>
      <c r="F2101" s="234" t="s">
        <v>19068</v>
      </c>
      <c r="G2101" s="262">
        <v>3</v>
      </c>
      <c r="H2101" s="17" t="s">
        <v>2986</v>
      </c>
      <c r="I2101" s="17" t="s">
        <v>1130</v>
      </c>
      <c r="J2101" s="17" t="s">
        <v>1141</v>
      </c>
      <c r="K2101" s="17" t="s">
        <v>17849</v>
      </c>
      <c r="L2101" s="17" t="s">
        <v>5190</v>
      </c>
      <c r="M2101" s="17" t="s">
        <v>5190</v>
      </c>
      <c r="N2101" s="17" t="s">
        <v>5190</v>
      </c>
      <c r="O2101" s="236" t="s">
        <v>26520</v>
      </c>
      <c r="P2101" s="17">
        <v>0</v>
      </c>
      <c r="Q2101" s="17">
        <v>0</v>
      </c>
      <c r="R2101" s="17" t="e">
        <v>#REF!</v>
      </c>
    </row>
    <row r="2102" spans="1:18" x14ac:dyDescent="0.45">
      <c r="A2102" s="258">
        <v>2095</v>
      </c>
      <c r="B2102" s="259" t="s">
        <v>17850</v>
      </c>
      <c r="C2102" s="263" t="s">
        <v>2928</v>
      </c>
      <c r="D2102" s="17" t="s">
        <v>5087</v>
      </c>
      <c r="E2102" s="261" t="s">
        <v>19063</v>
      </c>
      <c r="F2102" s="234" t="s">
        <v>19064</v>
      </c>
      <c r="G2102" s="262">
        <v>4</v>
      </c>
      <c r="H2102" s="17" t="s">
        <v>2987</v>
      </c>
      <c r="I2102" s="17" t="s">
        <v>1130</v>
      </c>
      <c r="J2102" s="17" t="s">
        <v>1141</v>
      </c>
      <c r="K2102" s="17" t="s">
        <v>17849</v>
      </c>
      <c r="L2102" s="17" t="s">
        <v>17850</v>
      </c>
      <c r="M2102" s="17" t="s">
        <v>5190</v>
      </c>
      <c r="N2102" s="17" t="s">
        <v>5190</v>
      </c>
      <c r="O2102" s="236" t="s">
        <v>26520</v>
      </c>
      <c r="P2102" s="17">
        <v>0</v>
      </c>
      <c r="Q2102" s="17">
        <v>0</v>
      </c>
      <c r="R2102" s="17" t="e">
        <v>#REF!</v>
      </c>
    </row>
    <row r="2103" spans="1:18" x14ac:dyDescent="0.45">
      <c r="A2103" s="258">
        <v>2096</v>
      </c>
      <c r="B2103" s="259" t="s">
        <v>17851</v>
      </c>
      <c r="C2103" s="263" t="s">
        <v>2929</v>
      </c>
      <c r="D2103" s="17" t="s">
        <v>5088</v>
      </c>
      <c r="E2103" s="261" t="s">
        <v>19062</v>
      </c>
      <c r="F2103" s="234" t="s">
        <v>19063</v>
      </c>
      <c r="G2103" s="262">
        <v>5</v>
      </c>
      <c r="H2103" s="17" t="s">
        <v>2988</v>
      </c>
      <c r="I2103" s="17" t="s">
        <v>1130</v>
      </c>
      <c r="J2103" s="17" t="s">
        <v>1141</v>
      </c>
      <c r="K2103" s="17" t="s">
        <v>17849</v>
      </c>
      <c r="L2103" s="17" t="s">
        <v>17850</v>
      </c>
      <c r="M2103" s="17" t="s">
        <v>17851</v>
      </c>
      <c r="N2103" s="17" t="s">
        <v>5190</v>
      </c>
      <c r="O2103" s="236" t="s">
        <v>5191</v>
      </c>
      <c r="P2103" s="17">
        <v>1</v>
      </c>
      <c r="Q2103" s="17">
        <v>1</v>
      </c>
      <c r="R2103" s="17" t="e">
        <v>#REF!</v>
      </c>
    </row>
    <row r="2104" spans="1:18" x14ac:dyDescent="0.45">
      <c r="A2104" s="258">
        <v>2097</v>
      </c>
      <c r="B2104" s="259" t="s">
        <v>17852</v>
      </c>
      <c r="C2104" s="263" t="s">
        <v>2930</v>
      </c>
      <c r="D2104" s="17" t="s">
        <v>5089</v>
      </c>
      <c r="E2104" s="261" t="s">
        <v>19061</v>
      </c>
      <c r="F2104" s="234" t="s">
        <v>19063</v>
      </c>
      <c r="G2104" s="262">
        <v>5</v>
      </c>
      <c r="H2104" s="17" t="s">
        <v>2988</v>
      </c>
      <c r="I2104" s="17" t="s">
        <v>1130</v>
      </c>
      <c r="J2104" s="17" t="s">
        <v>1141</v>
      </c>
      <c r="K2104" s="17" t="s">
        <v>17849</v>
      </c>
      <c r="L2104" s="17" t="s">
        <v>17850</v>
      </c>
      <c r="M2104" s="17" t="s">
        <v>17852</v>
      </c>
      <c r="N2104" s="17" t="s">
        <v>5190</v>
      </c>
      <c r="O2104" s="236" t="s">
        <v>5191</v>
      </c>
      <c r="P2104" s="17">
        <v>1</v>
      </c>
      <c r="Q2104" s="17">
        <v>1</v>
      </c>
      <c r="R2104" s="17" t="e">
        <v>#REF!</v>
      </c>
    </row>
    <row r="2105" spans="1:18" x14ac:dyDescent="0.45">
      <c r="A2105" s="258">
        <v>2098</v>
      </c>
      <c r="B2105" s="259" t="s">
        <v>17853</v>
      </c>
      <c r="C2105" s="263" t="s">
        <v>2931</v>
      </c>
      <c r="D2105" s="17" t="s">
        <v>5090</v>
      </c>
      <c r="E2105" s="261" t="s">
        <v>19060</v>
      </c>
      <c r="F2105" s="234" t="s">
        <v>19063</v>
      </c>
      <c r="G2105" s="262">
        <v>5</v>
      </c>
      <c r="H2105" s="17" t="s">
        <v>2988</v>
      </c>
      <c r="I2105" s="17" t="s">
        <v>1130</v>
      </c>
      <c r="J2105" s="17" t="s">
        <v>1141</v>
      </c>
      <c r="K2105" s="17" t="s">
        <v>17849</v>
      </c>
      <c r="L2105" s="17" t="s">
        <v>17850</v>
      </c>
      <c r="M2105" s="17" t="s">
        <v>17853</v>
      </c>
      <c r="N2105" s="17" t="s">
        <v>5190</v>
      </c>
      <c r="O2105" s="236" t="s">
        <v>5191</v>
      </c>
      <c r="P2105" s="17">
        <v>1</v>
      </c>
      <c r="Q2105" s="17">
        <v>1</v>
      </c>
      <c r="R2105" s="17" t="e">
        <v>#REF!</v>
      </c>
    </row>
    <row r="2106" spans="1:18" x14ac:dyDescent="0.45">
      <c r="A2106" s="258">
        <v>2099</v>
      </c>
      <c r="B2106" s="259" t="s">
        <v>17854</v>
      </c>
      <c r="C2106" s="263" t="s">
        <v>2932</v>
      </c>
      <c r="D2106" s="17" t="s">
        <v>5091</v>
      </c>
      <c r="E2106" s="261" t="s">
        <v>19059</v>
      </c>
      <c r="F2106" s="234" t="s">
        <v>19068</v>
      </c>
      <c r="G2106" s="262">
        <v>3</v>
      </c>
      <c r="H2106" s="17" t="s">
        <v>2986</v>
      </c>
      <c r="I2106" s="17" t="s">
        <v>1130</v>
      </c>
      <c r="J2106" s="17" t="s">
        <v>1141</v>
      </c>
      <c r="K2106" s="17" t="s">
        <v>17854</v>
      </c>
      <c r="L2106" s="17" t="s">
        <v>5190</v>
      </c>
      <c r="M2106" s="17" t="s">
        <v>5190</v>
      </c>
      <c r="N2106" s="17" t="s">
        <v>5190</v>
      </c>
      <c r="O2106" s="236" t="s">
        <v>26520</v>
      </c>
      <c r="P2106" s="17">
        <v>0</v>
      </c>
      <c r="Q2106" s="17">
        <v>0</v>
      </c>
      <c r="R2106" s="17" t="e">
        <v>#REF!</v>
      </c>
    </row>
    <row r="2107" spans="1:18" x14ac:dyDescent="0.45">
      <c r="A2107" s="258">
        <v>2100</v>
      </c>
      <c r="B2107" s="259" t="s">
        <v>17855</v>
      </c>
      <c r="C2107" s="263" t="s">
        <v>2932</v>
      </c>
      <c r="D2107" s="17" t="s">
        <v>5092</v>
      </c>
      <c r="E2107" s="261" t="s">
        <v>19058</v>
      </c>
      <c r="F2107" s="234" t="s">
        <v>19059</v>
      </c>
      <c r="G2107" s="262">
        <v>4</v>
      </c>
      <c r="H2107" s="17" t="s">
        <v>2987</v>
      </c>
      <c r="I2107" s="17" t="s">
        <v>1130</v>
      </c>
      <c r="J2107" s="17" t="s">
        <v>1141</v>
      </c>
      <c r="K2107" s="17" t="s">
        <v>17854</v>
      </c>
      <c r="L2107" s="17" t="s">
        <v>17855</v>
      </c>
      <c r="M2107" s="17" t="s">
        <v>5190</v>
      </c>
      <c r="N2107" s="17" t="s">
        <v>5190</v>
      </c>
      <c r="O2107" s="236" t="s">
        <v>26520</v>
      </c>
      <c r="P2107" s="17">
        <v>0</v>
      </c>
      <c r="Q2107" s="17">
        <v>0</v>
      </c>
      <c r="R2107" s="17" t="e">
        <v>#REF!</v>
      </c>
    </row>
    <row r="2108" spans="1:18" x14ac:dyDescent="0.45">
      <c r="A2108" s="258">
        <v>2101</v>
      </c>
      <c r="B2108" s="259" t="s">
        <v>17856</v>
      </c>
      <c r="C2108" s="263" t="s">
        <v>2933</v>
      </c>
      <c r="D2108" s="17" t="s">
        <v>5093</v>
      </c>
      <c r="E2108" s="261" t="s">
        <v>19057</v>
      </c>
      <c r="F2108" s="234" t="s">
        <v>19058</v>
      </c>
      <c r="G2108" s="262">
        <v>5</v>
      </c>
      <c r="H2108" s="17" t="s">
        <v>2988</v>
      </c>
      <c r="I2108" s="17" t="s">
        <v>1130</v>
      </c>
      <c r="J2108" s="17" t="s">
        <v>1141</v>
      </c>
      <c r="K2108" s="17" t="s">
        <v>17854</v>
      </c>
      <c r="L2108" s="17" t="s">
        <v>17855</v>
      </c>
      <c r="M2108" s="17" t="s">
        <v>17856</v>
      </c>
      <c r="N2108" s="17" t="s">
        <v>5190</v>
      </c>
      <c r="O2108" s="236" t="s">
        <v>5191</v>
      </c>
      <c r="P2108" s="17">
        <v>1</v>
      </c>
      <c r="Q2108" s="17">
        <v>1</v>
      </c>
      <c r="R2108" s="17" t="e">
        <v>#REF!</v>
      </c>
    </row>
    <row r="2109" spans="1:18" x14ac:dyDescent="0.45">
      <c r="A2109" s="258">
        <v>2102</v>
      </c>
      <c r="B2109" s="259" t="s">
        <v>17857</v>
      </c>
      <c r="C2109" s="263" t="s">
        <v>2934</v>
      </c>
      <c r="D2109" s="17" t="s">
        <v>5094</v>
      </c>
      <c r="E2109" s="261" t="s">
        <v>19056</v>
      </c>
      <c r="F2109" s="234" t="s">
        <v>19058</v>
      </c>
      <c r="G2109" s="262">
        <v>5</v>
      </c>
      <c r="H2109" s="17" t="s">
        <v>2988</v>
      </c>
      <c r="I2109" s="17" t="s">
        <v>1130</v>
      </c>
      <c r="J2109" s="17" t="s">
        <v>1141</v>
      </c>
      <c r="K2109" s="17" t="s">
        <v>17854</v>
      </c>
      <c r="L2109" s="17" t="s">
        <v>17855</v>
      </c>
      <c r="M2109" s="17" t="s">
        <v>17857</v>
      </c>
      <c r="N2109" s="17" t="s">
        <v>5190</v>
      </c>
      <c r="O2109" s="236" t="s">
        <v>5191</v>
      </c>
      <c r="P2109" s="17">
        <v>1</v>
      </c>
      <c r="Q2109" s="17">
        <v>1</v>
      </c>
      <c r="R2109" s="17" t="e">
        <v>#REF!</v>
      </c>
    </row>
    <row r="2110" spans="1:18" x14ac:dyDescent="0.45">
      <c r="A2110" s="258">
        <v>2103</v>
      </c>
      <c r="B2110" s="259" t="s">
        <v>17858</v>
      </c>
      <c r="C2110" s="263" t="s">
        <v>2935</v>
      </c>
      <c r="D2110" s="17" t="s">
        <v>5095</v>
      </c>
      <c r="E2110" s="261" t="s">
        <v>19055</v>
      </c>
      <c r="F2110" s="234" t="s">
        <v>19058</v>
      </c>
      <c r="G2110" s="262">
        <v>5</v>
      </c>
      <c r="H2110" s="17" t="s">
        <v>2988</v>
      </c>
      <c r="I2110" s="17" t="s">
        <v>1130</v>
      </c>
      <c r="J2110" s="17" t="s">
        <v>1141</v>
      </c>
      <c r="K2110" s="17" t="s">
        <v>17854</v>
      </c>
      <c r="L2110" s="17" t="s">
        <v>17855</v>
      </c>
      <c r="M2110" s="17" t="s">
        <v>17858</v>
      </c>
      <c r="N2110" s="17" t="s">
        <v>5190</v>
      </c>
      <c r="O2110" s="236" t="s">
        <v>5191</v>
      </c>
      <c r="P2110" s="17">
        <v>1</v>
      </c>
      <c r="Q2110" s="17">
        <v>1</v>
      </c>
      <c r="R2110" s="17" t="e">
        <v>#REF!</v>
      </c>
    </row>
    <row r="2111" spans="1:18" x14ac:dyDescent="0.45">
      <c r="A2111" s="258">
        <v>2104</v>
      </c>
      <c r="B2111" s="259" t="s">
        <v>17859</v>
      </c>
      <c r="C2111" s="263" t="s">
        <v>2936</v>
      </c>
      <c r="D2111" s="17" t="s">
        <v>5096</v>
      </c>
      <c r="E2111" s="261" t="s">
        <v>19054</v>
      </c>
      <c r="F2111" s="234" t="s">
        <v>19068</v>
      </c>
      <c r="G2111" s="262">
        <v>3</v>
      </c>
      <c r="H2111" s="17" t="s">
        <v>2986</v>
      </c>
      <c r="I2111" s="17" t="s">
        <v>1130</v>
      </c>
      <c r="J2111" s="17" t="s">
        <v>1141</v>
      </c>
      <c r="K2111" s="17" t="s">
        <v>17859</v>
      </c>
      <c r="L2111" s="17" t="s">
        <v>5190</v>
      </c>
      <c r="M2111" s="17" t="s">
        <v>5190</v>
      </c>
      <c r="N2111" s="17" t="s">
        <v>5190</v>
      </c>
      <c r="O2111" s="236" t="s">
        <v>26520</v>
      </c>
      <c r="P2111" s="17">
        <v>0</v>
      </c>
      <c r="Q2111" s="17">
        <v>0</v>
      </c>
      <c r="R2111" s="17" t="e">
        <v>#REF!</v>
      </c>
    </row>
    <row r="2112" spans="1:18" x14ac:dyDescent="0.45">
      <c r="A2112" s="258">
        <v>2105</v>
      </c>
      <c r="B2112" s="259" t="s">
        <v>17860</v>
      </c>
      <c r="C2112" s="263" t="s">
        <v>2936</v>
      </c>
      <c r="D2112" s="17" t="s">
        <v>5097</v>
      </c>
      <c r="E2112" s="261" t="s">
        <v>19053</v>
      </c>
      <c r="F2112" s="234" t="s">
        <v>19054</v>
      </c>
      <c r="G2112" s="262">
        <v>4</v>
      </c>
      <c r="H2112" s="17" t="s">
        <v>2987</v>
      </c>
      <c r="I2112" s="17" t="s">
        <v>1130</v>
      </c>
      <c r="J2112" s="17" t="s">
        <v>1141</v>
      </c>
      <c r="K2112" s="17" t="s">
        <v>17859</v>
      </c>
      <c r="L2112" s="17" t="s">
        <v>17860</v>
      </c>
      <c r="M2112" s="17" t="s">
        <v>5190</v>
      </c>
      <c r="N2112" s="17" t="s">
        <v>5190</v>
      </c>
      <c r="O2112" s="236" t="s">
        <v>26520</v>
      </c>
      <c r="P2112" s="17">
        <v>0</v>
      </c>
      <c r="Q2112" s="17">
        <v>0</v>
      </c>
      <c r="R2112" s="17" t="e">
        <v>#REF!</v>
      </c>
    </row>
    <row r="2113" spans="1:18" x14ac:dyDescent="0.45">
      <c r="A2113" s="258">
        <v>2106</v>
      </c>
      <c r="B2113" s="259" t="s">
        <v>17861</v>
      </c>
      <c r="C2113" s="263" t="s">
        <v>2936</v>
      </c>
      <c r="D2113" s="17" t="s">
        <v>5098</v>
      </c>
      <c r="E2113" s="261" t="s">
        <v>19052</v>
      </c>
      <c r="F2113" s="234" t="s">
        <v>19053</v>
      </c>
      <c r="G2113" s="262">
        <v>5</v>
      </c>
      <c r="H2113" s="17" t="s">
        <v>2988</v>
      </c>
      <c r="I2113" s="17" t="s">
        <v>1130</v>
      </c>
      <c r="J2113" s="17" t="s">
        <v>1141</v>
      </c>
      <c r="K2113" s="17" t="s">
        <v>17859</v>
      </c>
      <c r="L2113" s="17" t="s">
        <v>17860</v>
      </c>
      <c r="M2113" s="17" t="s">
        <v>17861</v>
      </c>
      <c r="N2113" s="17" t="s">
        <v>5191</v>
      </c>
      <c r="O2113" s="236" t="s">
        <v>5191</v>
      </c>
      <c r="P2113" s="17">
        <v>1</v>
      </c>
      <c r="Q2113" s="17">
        <v>1</v>
      </c>
      <c r="R2113" s="17" t="e">
        <v>#REF!</v>
      </c>
    </row>
    <row r="2114" spans="1:18" x14ac:dyDescent="0.45">
      <c r="A2114" s="258">
        <v>2107</v>
      </c>
      <c r="B2114" s="259" t="s">
        <v>17862</v>
      </c>
      <c r="C2114" s="263" t="s">
        <v>2937</v>
      </c>
      <c r="D2114" s="17" t="s">
        <v>5099</v>
      </c>
      <c r="E2114" s="261" t="s">
        <v>19051</v>
      </c>
      <c r="F2114" s="234" t="s">
        <v>19068</v>
      </c>
      <c r="G2114" s="262">
        <v>3</v>
      </c>
      <c r="H2114" s="17" t="s">
        <v>2986</v>
      </c>
      <c r="I2114" s="17" t="s">
        <v>1130</v>
      </c>
      <c r="J2114" s="17" t="s">
        <v>1141</v>
      </c>
      <c r="K2114" s="17" t="s">
        <v>17862</v>
      </c>
      <c r="L2114" s="17" t="s">
        <v>5190</v>
      </c>
      <c r="M2114" s="17" t="s">
        <v>5190</v>
      </c>
      <c r="N2114" s="17" t="s">
        <v>5190</v>
      </c>
      <c r="O2114" s="236" t="s">
        <v>26520</v>
      </c>
      <c r="P2114" s="17">
        <v>0</v>
      </c>
      <c r="Q2114" s="17">
        <v>0</v>
      </c>
      <c r="R2114" s="17" t="e">
        <v>#REF!</v>
      </c>
    </row>
    <row r="2115" spans="1:18" x14ac:dyDescent="0.45">
      <c r="A2115" s="258">
        <v>2108</v>
      </c>
      <c r="B2115" s="259" t="s">
        <v>17863</v>
      </c>
      <c r="C2115" s="263" t="s">
        <v>2938</v>
      </c>
      <c r="D2115" s="17" t="s">
        <v>5100</v>
      </c>
      <c r="E2115" s="261" t="s">
        <v>19050</v>
      </c>
      <c r="F2115" s="234" t="s">
        <v>19051</v>
      </c>
      <c r="G2115" s="262">
        <v>4</v>
      </c>
      <c r="H2115" s="17" t="s">
        <v>2987</v>
      </c>
      <c r="I2115" s="17" t="s">
        <v>1130</v>
      </c>
      <c r="J2115" s="17" t="s">
        <v>1141</v>
      </c>
      <c r="K2115" s="17" t="s">
        <v>17862</v>
      </c>
      <c r="L2115" s="17" t="s">
        <v>17863</v>
      </c>
      <c r="M2115" s="17" t="s">
        <v>5190</v>
      </c>
      <c r="N2115" s="17" t="s">
        <v>5190</v>
      </c>
      <c r="O2115" s="236" t="s">
        <v>26520</v>
      </c>
      <c r="P2115" s="17">
        <v>0</v>
      </c>
      <c r="Q2115" s="17">
        <v>0</v>
      </c>
      <c r="R2115" s="17" t="e">
        <v>#REF!</v>
      </c>
    </row>
    <row r="2116" spans="1:18" x14ac:dyDescent="0.45">
      <c r="A2116" s="258">
        <v>2109</v>
      </c>
      <c r="B2116" s="259" t="s">
        <v>17864</v>
      </c>
      <c r="C2116" s="263" t="s">
        <v>2938</v>
      </c>
      <c r="D2116" s="17" t="s">
        <v>5101</v>
      </c>
      <c r="E2116" s="261" t="s">
        <v>19049</v>
      </c>
      <c r="F2116" s="234" t="s">
        <v>19050</v>
      </c>
      <c r="G2116" s="262">
        <v>5</v>
      </c>
      <c r="H2116" s="17" t="s">
        <v>2988</v>
      </c>
      <c r="I2116" s="17" t="s">
        <v>1130</v>
      </c>
      <c r="J2116" s="17" t="s">
        <v>1141</v>
      </c>
      <c r="K2116" s="17" t="s">
        <v>17862</v>
      </c>
      <c r="L2116" s="17" t="s">
        <v>17863</v>
      </c>
      <c r="M2116" s="17" t="s">
        <v>17864</v>
      </c>
      <c r="N2116" s="17" t="s">
        <v>5191</v>
      </c>
      <c r="O2116" s="236" t="s">
        <v>5191</v>
      </c>
      <c r="P2116" s="17">
        <v>1</v>
      </c>
      <c r="Q2116" s="17">
        <v>1</v>
      </c>
      <c r="R2116" s="17" t="e">
        <v>#REF!</v>
      </c>
    </row>
    <row r="2117" spans="1:18" x14ac:dyDescent="0.45">
      <c r="A2117" s="258">
        <v>2110</v>
      </c>
      <c r="B2117" s="259" t="s">
        <v>17865</v>
      </c>
      <c r="C2117" s="263" t="s">
        <v>2939</v>
      </c>
      <c r="D2117" s="17" t="s">
        <v>5102</v>
      </c>
      <c r="E2117" s="261" t="s">
        <v>19048</v>
      </c>
      <c r="F2117" s="234" t="s">
        <v>19051</v>
      </c>
      <c r="G2117" s="262">
        <v>4</v>
      </c>
      <c r="H2117" s="17" t="s">
        <v>2987</v>
      </c>
      <c r="I2117" s="17" t="s">
        <v>1130</v>
      </c>
      <c r="J2117" s="17" t="s">
        <v>1141</v>
      </c>
      <c r="K2117" s="17" t="s">
        <v>17862</v>
      </c>
      <c r="L2117" s="17" t="s">
        <v>17865</v>
      </c>
      <c r="M2117" s="17" t="s">
        <v>5190</v>
      </c>
      <c r="N2117" s="17" t="s">
        <v>5190</v>
      </c>
      <c r="O2117" s="236" t="s">
        <v>26520</v>
      </c>
      <c r="P2117" s="17">
        <v>0</v>
      </c>
      <c r="Q2117" s="17">
        <v>0</v>
      </c>
      <c r="R2117" s="17" t="e">
        <v>#REF!</v>
      </c>
    </row>
    <row r="2118" spans="1:18" x14ac:dyDescent="0.45">
      <c r="A2118" s="258">
        <v>2111</v>
      </c>
      <c r="B2118" s="259" t="s">
        <v>17866</v>
      </c>
      <c r="C2118" s="263" t="s">
        <v>2939</v>
      </c>
      <c r="D2118" s="17" t="s">
        <v>5103</v>
      </c>
      <c r="E2118" s="261" t="s">
        <v>19047</v>
      </c>
      <c r="F2118" s="234" t="s">
        <v>19048</v>
      </c>
      <c r="G2118" s="262">
        <v>5</v>
      </c>
      <c r="H2118" s="17" t="s">
        <v>2988</v>
      </c>
      <c r="I2118" s="17" t="s">
        <v>1130</v>
      </c>
      <c r="J2118" s="17" t="s">
        <v>1141</v>
      </c>
      <c r="K2118" s="17" t="s">
        <v>17862</v>
      </c>
      <c r="L2118" s="17" t="s">
        <v>17865</v>
      </c>
      <c r="M2118" s="17" t="s">
        <v>17866</v>
      </c>
      <c r="N2118" s="17" t="s">
        <v>5191</v>
      </c>
      <c r="O2118" s="236" t="s">
        <v>5191</v>
      </c>
      <c r="P2118" s="17">
        <v>1</v>
      </c>
      <c r="Q2118" s="17">
        <v>1</v>
      </c>
      <c r="R2118" s="17" t="e">
        <v>#REF!</v>
      </c>
    </row>
    <row r="2119" spans="1:18" x14ac:dyDescent="0.45">
      <c r="A2119" s="258">
        <v>2112</v>
      </c>
      <c r="B2119" s="259" t="s">
        <v>17867</v>
      </c>
      <c r="C2119" s="263" t="s">
        <v>2940</v>
      </c>
      <c r="D2119" s="17" t="s">
        <v>5104</v>
      </c>
      <c r="E2119" s="261" t="s">
        <v>19046</v>
      </c>
      <c r="F2119" s="234" t="s">
        <v>19051</v>
      </c>
      <c r="G2119" s="262">
        <v>4</v>
      </c>
      <c r="H2119" s="17" t="s">
        <v>2987</v>
      </c>
      <c r="I2119" s="17" t="s">
        <v>1130</v>
      </c>
      <c r="J2119" s="17" t="s">
        <v>1141</v>
      </c>
      <c r="K2119" s="17" t="s">
        <v>17862</v>
      </c>
      <c r="L2119" s="17" t="s">
        <v>17867</v>
      </c>
      <c r="M2119" s="17" t="s">
        <v>5190</v>
      </c>
      <c r="N2119" s="17" t="s">
        <v>5190</v>
      </c>
      <c r="O2119" s="236" t="s">
        <v>26520</v>
      </c>
      <c r="P2119" s="17">
        <v>0</v>
      </c>
      <c r="Q2119" s="17">
        <v>0</v>
      </c>
      <c r="R2119" s="17" t="e">
        <v>#REF!</v>
      </c>
    </row>
    <row r="2120" spans="1:18" x14ac:dyDescent="0.45">
      <c r="A2120" s="258">
        <v>2113</v>
      </c>
      <c r="B2120" s="259" t="s">
        <v>17868</v>
      </c>
      <c r="C2120" s="263" t="s">
        <v>2940</v>
      </c>
      <c r="D2120" s="17" t="s">
        <v>5105</v>
      </c>
      <c r="E2120" s="261" t="s">
        <v>19045</v>
      </c>
      <c r="F2120" s="234" t="s">
        <v>19046</v>
      </c>
      <c r="G2120" s="262">
        <v>5</v>
      </c>
      <c r="H2120" s="17" t="s">
        <v>2988</v>
      </c>
      <c r="I2120" s="17" t="s">
        <v>1130</v>
      </c>
      <c r="J2120" s="17" t="s">
        <v>1141</v>
      </c>
      <c r="K2120" s="17" t="s">
        <v>17862</v>
      </c>
      <c r="L2120" s="17" t="s">
        <v>17867</v>
      </c>
      <c r="M2120" s="17" t="s">
        <v>17868</v>
      </c>
      <c r="N2120" s="17" t="s">
        <v>5191</v>
      </c>
      <c r="O2120" s="236" t="s">
        <v>5191</v>
      </c>
      <c r="P2120" s="17">
        <v>1</v>
      </c>
      <c r="Q2120" s="17">
        <v>1</v>
      </c>
      <c r="R2120" s="17" t="e">
        <v>#REF!</v>
      </c>
    </row>
    <row r="2121" spans="1:18" x14ac:dyDescent="0.45">
      <c r="A2121" s="258">
        <v>2114</v>
      </c>
      <c r="B2121" s="259" t="s">
        <v>17869</v>
      </c>
      <c r="C2121" s="263" t="s">
        <v>2941</v>
      </c>
      <c r="D2121" s="17" t="s">
        <v>5106</v>
      </c>
      <c r="E2121" s="261" t="s">
        <v>19044</v>
      </c>
      <c r="F2121" s="234" t="s">
        <v>19051</v>
      </c>
      <c r="G2121" s="262">
        <v>4</v>
      </c>
      <c r="H2121" s="17" t="s">
        <v>2987</v>
      </c>
      <c r="I2121" s="17" t="s">
        <v>1130</v>
      </c>
      <c r="J2121" s="17" t="s">
        <v>1141</v>
      </c>
      <c r="K2121" s="17" t="s">
        <v>17862</v>
      </c>
      <c r="L2121" s="17" t="s">
        <v>17869</v>
      </c>
      <c r="M2121" s="17" t="s">
        <v>5190</v>
      </c>
      <c r="N2121" s="17" t="s">
        <v>5190</v>
      </c>
      <c r="O2121" s="236" t="s">
        <v>26520</v>
      </c>
      <c r="P2121" s="17">
        <v>0</v>
      </c>
      <c r="Q2121" s="17">
        <v>0</v>
      </c>
      <c r="R2121" s="17" t="e">
        <v>#REF!</v>
      </c>
    </row>
    <row r="2122" spans="1:18" x14ac:dyDescent="0.45">
      <c r="A2122" s="258">
        <v>2115</v>
      </c>
      <c r="B2122" s="259" t="s">
        <v>17870</v>
      </c>
      <c r="C2122" s="263" t="s">
        <v>2941</v>
      </c>
      <c r="D2122" s="17" t="s">
        <v>5107</v>
      </c>
      <c r="E2122" s="261" t="s">
        <v>19043</v>
      </c>
      <c r="F2122" s="234" t="s">
        <v>19044</v>
      </c>
      <c r="G2122" s="262">
        <v>5</v>
      </c>
      <c r="H2122" s="17" t="s">
        <v>2988</v>
      </c>
      <c r="I2122" s="17" t="s">
        <v>1130</v>
      </c>
      <c r="J2122" s="17" t="s">
        <v>1141</v>
      </c>
      <c r="K2122" s="17" t="s">
        <v>17862</v>
      </c>
      <c r="L2122" s="17" t="s">
        <v>17869</v>
      </c>
      <c r="M2122" s="17" t="s">
        <v>17870</v>
      </c>
      <c r="N2122" s="17" t="s">
        <v>5191</v>
      </c>
      <c r="O2122" s="236" t="s">
        <v>5191</v>
      </c>
      <c r="P2122" s="17">
        <v>1</v>
      </c>
      <c r="Q2122" s="17">
        <v>1</v>
      </c>
      <c r="R2122" s="17" t="e">
        <v>#REF!</v>
      </c>
    </row>
    <row r="2123" spans="1:18" ht="25.5" x14ac:dyDescent="0.45">
      <c r="A2123" s="258">
        <v>2116</v>
      </c>
      <c r="B2123" s="259" t="s">
        <v>17871</v>
      </c>
      <c r="C2123" s="263" t="s">
        <v>2942</v>
      </c>
      <c r="D2123" s="17" t="s">
        <v>5108</v>
      </c>
      <c r="E2123" s="261" t="s">
        <v>19042</v>
      </c>
      <c r="F2123" s="234" t="s">
        <v>19051</v>
      </c>
      <c r="G2123" s="262">
        <v>4</v>
      </c>
      <c r="H2123" s="17" t="s">
        <v>2987</v>
      </c>
      <c r="I2123" s="17" t="s">
        <v>1130</v>
      </c>
      <c r="J2123" s="17" t="s">
        <v>1141</v>
      </c>
      <c r="K2123" s="17" t="s">
        <v>17862</v>
      </c>
      <c r="L2123" s="17" t="s">
        <v>17871</v>
      </c>
      <c r="M2123" s="17" t="s">
        <v>5190</v>
      </c>
      <c r="N2123" s="17" t="s">
        <v>5190</v>
      </c>
      <c r="O2123" s="236" t="s">
        <v>26520</v>
      </c>
      <c r="P2123" s="17">
        <v>0</v>
      </c>
      <c r="Q2123" s="17">
        <v>0</v>
      </c>
      <c r="R2123" s="17" t="e">
        <v>#REF!</v>
      </c>
    </row>
    <row r="2124" spans="1:18" ht="25.5" x14ac:dyDescent="0.45">
      <c r="A2124" s="258">
        <v>2117</v>
      </c>
      <c r="B2124" s="259" t="s">
        <v>17872</v>
      </c>
      <c r="C2124" s="263" t="s">
        <v>2942</v>
      </c>
      <c r="D2124" s="17" t="s">
        <v>5109</v>
      </c>
      <c r="E2124" s="261" t="s">
        <v>19041</v>
      </c>
      <c r="F2124" s="234" t="s">
        <v>19042</v>
      </c>
      <c r="G2124" s="262">
        <v>5</v>
      </c>
      <c r="H2124" s="17" t="s">
        <v>2988</v>
      </c>
      <c r="I2124" s="17" t="s">
        <v>1130</v>
      </c>
      <c r="J2124" s="17" t="s">
        <v>1141</v>
      </c>
      <c r="K2124" s="17" t="s">
        <v>17862</v>
      </c>
      <c r="L2124" s="17" t="s">
        <v>17871</v>
      </c>
      <c r="M2124" s="17" t="s">
        <v>17872</v>
      </c>
      <c r="N2124" s="17" t="s">
        <v>5191</v>
      </c>
      <c r="O2124" s="236" t="s">
        <v>5191</v>
      </c>
      <c r="P2124" s="17">
        <v>2</v>
      </c>
      <c r="Q2124" s="17">
        <v>2</v>
      </c>
      <c r="R2124" s="17" t="e">
        <v>#REF!</v>
      </c>
    </row>
    <row r="2125" spans="1:18" x14ac:dyDescent="0.45">
      <c r="A2125" s="258">
        <v>2118</v>
      </c>
      <c r="B2125" s="259" t="s">
        <v>17873</v>
      </c>
      <c r="C2125" s="263" t="s">
        <v>2943</v>
      </c>
      <c r="D2125" s="17" t="s">
        <v>5110</v>
      </c>
      <c r="E2125" s="261" t="s">
        <v>19040</v>
      </c>
      <c r="F2125" s="234" t="s">
        <v>19134</v>
      </c>
      <c r="G2125" s="262">
        <v>2</v>
      </c>
      <c r="H2125" s="17" t="s">
        <v>2985</v>
      </c>
      <c r="I2125" s="17" t="s">
        <v>1130</v>
      </c>
      <c r="J2125" s="17" t="s">
        <v>17873</v>
      </c>
      <c r="K2125" s="17" t="s">
        <v>5190</v>
      </c>
      <c r="L2125" s="17" t="s">
        <v>5190</v>
      </c>
      <c r="M2125" s="17" t="s">
        <v>5190</v>
      </c>
      <c r="N2125" s="17" t="s">
        <v>5190</v>
      </c>
      <c r="O2125" s="236" t="s">
        <v>26520</v>
      </c>
      <c r="P2125" s="17">
        <v>0</v>
      </c>
      <c r="Q2125" s="17">
        <v>0</v>
      </c>
      <c r="R2125" s="17" t="e">
        <v>#REF!</v>
      </c>
    </row>
    <row r="2126" spans="1:18" x14ac:dyDescent="0.45">
      <c r="A2126" s="258">
        <v>2119</v>
      </c>
      <c r="B2126" s="259" t="s">
        <v>17874</v>
      </c>
      <c r="C2126" s="263" t="s">
        <v>2943</v>
      </c>
      <c r="D2126" s="17" t="s">
        <v>5111</v>
      </c>
      <c r="E2126" s="261" t="s">
        <v>19039</v>
      </c>
      <c r="F2126" s="234" t="s">
        <v>19040</v>
      </c>
      <c r="G2126" s="262">
        <v>3</v>
      </c>
      <c r="H2126" s="17" t="s">
        <v>2986</v>
      </c>
      <c r="I2126" s="17" t="s">
        <v>1130</v>
      </c>
      <c r="J2126" s="17" t="s">
        <v>17873</v>
      </c>
      <c r="K2126" s="17" t="s">
        <v>17874</v>
      </c>
      <c r="L2126" s="17" t="s">
        <v>5190</v>
      </c>
      <c r="M2126" s="17" t="s">
        <v>5190</v>
      </c>
      <c r="N2126" s="17" t="s">
        <v>5190</v>
      </c>
      <c r="O2126" s="236" t="s">
        <v>26520</v>
      </c>
      <c r="P2126" s="17">
        <v>0</v>
      </c>
      <c r="Q2126" s="17">
        <v>0</v>
      </c>
      <c r="R2126" s="17" t="e">
        <v>#REF!</v>
      </c>
    </row>
    <row r="2127" spans="1:18" x14ac:dyDescent="0.45">
      <c r="A2127" s="258">
        <v>2120</v>
      </c>
      <c r="B2127" s="259" t="s">
        <v>17875</v>
      </c>
      <c r="C2127" s="263" t="s">
        <v>2943</v>
      </c>
      <c r="D2127" s="17" t="s">
        <v>5112</v>
      </c>
      <c r="E2127" s="261" t="s">
        <v>19038</v>
      </c>
      <c r="F2127" s="234" t="s">
        <v>19039</v>
      </c>
      <c r="G2127" s="262">
        <v>4</v>
      </c>
      <c r="H2127" s="17" t="s">
        <v>2987</v>
      </c>
      <c r="I2127" s="17" t="s">
        <v>1130</v>
      </c>
      <c r="J2127" s="17" t="s">
        <v>17873</v>
      </c>
      <c r="K2127" s="17" t="s">
        <v>17874</v>
      </c>
      <c r="L2127" s="17" t="s">
        <v>17875</v>
      </c>
      <c r="M2127" s="17" t="s">
        <v>5190</v>
      </c>
      <c r="N2127" s="17" t="s">
        <v>5190</v>
      </c>
      <c r="O2127" s="236" t="s">
        <v>26520</v>
      </c>
      <c r="P2127" s="17">
        <v>0</v>
      </c>
      <c r="Q2127" s="17">
        <v>0</v>
      </c>
      <c r="R2127" s="17" t="e">
        <v>#REF!</v>
      </c>
    </row>
    <row r="2128" spans="1:18" x14ac:dyDescent="0.45">
      <c r="A2128" s="258">
        <v>2121</v>
      </c>
      <c r="B2128" s="259" t="s">
        <v>17876</v>
      </c>
      <c r="C2128" s="263" t="s">
        <v>2943</v>
      </c>
      <c r="D2128" s="17" t="s">
        <v>5113</v>
      </c>
      <c r="E2128" s="261" t="s">
        <v>19037</v>
      </c>
      <c r="F2128" s="234" t="s">
        <v>19038</v>
      </c>
      <c r="G2128" s="262">
        <v>5</v>
      </c>
      <c r="H2128" s="17" t="s">
        <v>2988</v>
      </c>
      <c r="I2128" s="17" t="s">
        <v>1130</v>
      </c>
      <c r="J2128" s="17" t="s">
        <v>17873</v>
      </c>
      <c r="K2128" s="17" t="s">
        <v>17874</v>
      </c>
      <c r="L2128" s="17" t="s">
        <v>17875</v>
      </c>
      <c r="M2128" s="17" t="s">
        <v>17876</v>
      </c>
      <c r="N2128" s="17" t="s">
        <v>5191</v>
      </c>
      <c r="O2128" s="236" t="s">
        <v>5191</v>
      </c>
      <c r="P2128" s="17">
        <v>1</v>
      </c>
      <c r="Q2128" s="17">
        <v>1</v>
      </c>
      <c r="R2128" s="17" t="e">
        <v>#REF!</v>
      </c>
    </row>
    <row r="2129" spans="1:18" x14ac:dyDescent="0.45">
      <c r="A2129" s="258">
        <v>2122</v>
      </c>
      <c r="B2129" s="259" t="s">
        <v>1264</v>
      </c>
      <c r="C2129" s="263" t="s">
        <v>2944</v>
      </c>
      <c r="D2129" s="17" t="s">
        <v>5114</v>
      </c>
      <c r="E2129" s="261" t="s">
        <v>19036</v>
      </c>
      <c r="F2129" s="234" t="s">
        <v>1370</v>
      </c>
      <c r="G2129" s="262">
        <v>1</v>
      </c>
      <c r="H2129" s="17" t="s">
        <v>2984</v>
      </c>
      <c r="I2129" s="17" t="s">
        <v>1264</v>
      </c>
      <c r="J2129" s="17" t="s">
        <v>5190</v>
      </c>
      <c r="K2129" s="17" t="s">
        <v>5190</v>
      </c>
      <c r="L2129" s="17" t="s">
        <v>5190</v>
      </c>
      <c r="M2129" s="17" t="s">
        <v>5190</v>
      </c>
      <c r="N2129" s="17" t="s">
        <v>5190</v>
      </c>
      <c r="O2129" s="236" t="s">
        <v>26520</v>
      </c>
      <c r="P2129" s="17">
        <v>0</v>
      </c>
      <c r="Q2129" s="17">
        <v>0</v>
      </c>
      <c r="R2129" s="17" t="e">
        <v>#REF!</v>
      </c>
    </row>
    <row r="2130" spans="1:18" x14ac:dyDescent="0.45">
      <c r="A2130" s="258">
        <v>2123</v>
      </c>
      <c r="B2130" s="259" t="s">
        <v>17877</v>
      </c>
      <c r="C2130" s="263" t="s">
        <v>2945</v>
      </c>
      <c r="D2130" s="17" t="s">
        <v>5115</v>
      </c>
      <c r="E2130" s="261" t="s">
        <v>19035</v>
      </c>
      <c r="F2130" s="234" t="s">
        <v>19036</v>
      </c>
      <c r="G2130" s="262">
        <v>2</v>
      </c>
      <c r="H2130" s="17" t="s">
        <v>2985</v>
      </c>
      <c r="I2130" s="17" t="s">
        <v>1264</v>
      </c>
      <c r="J2130" s="17" t="s">
        <v>17877</v>
      </c>
      <c r="K2130" s="17" t="s">
        <v>5190</v>
      </c>
      <c r="L2130" s="17" t="s">
        <v>5190</v>
      </c>
      <c r="M2130" s="17" t="s">
        <v>5190</v>
      </c>
      <c r="N2130" s="17" t="s">
        <v>5190</v>
      </c>
      <c r="O2130" s="236" t="s">
        <v>26520</v>
      </c>
      <c r="P2130" s="17">
        <v>0</v>
      </c>
      <c r="Q2130" s="17">
        <v>0</v>
      </c>
      <c r="R2130" s="17" t="e">
        <v>#REF!</v>
      </c>
    </row>
    <row r="2131" spans="1:18" x14ac:dyDescent="0.45">
      <c r="A2131" s="258">
        <v>2124</v>
      </c>
      <c r="B2131" s="259" t="s">
        <v>17878</v>
      </c>
      <c r="C2131" s="263" t="s">
        <v>2945</v>
      </c>
      <c r="D2131" s="17" t="s">
        <v>5116</v>
      </c>
      <c r="E2131" s="261" t="s">
        <v>19034</v>
      </c>
      <c r="F2131" s="234" t="s">
        <v>19035</v>
      </c>
      <c r="G2131" s="262">
        <v>3</v>
      </c>
      <c r="H2131" s="17" t="s">
        <v>2986</v>
      </c>
      <c r="I2131" s="17" t="s">
        <v>1264</v>
      </c>
      <c r="J2131" s="17" t="s">
        <v>17877</v>
      </c>
      <c r="K2131" s="17" t="s">
        <v>17878</v>
      </c>
      <c r="L2131" s="17" t="s">
        <v>5190</v>
      </c>
      <c r="M2131" s="17" t="s">
        <v>5190</v>
      </c>
      <c r="N2131" s="17" t="s">
        <v>5190</v>
      </c>
      <c r="O2131" s="236" t="s">
        <v>26520</v>
      </c>
      <c r="P2131" s="17">
        <v>0</v>
      </c>
      <c r="Q2131" s="17">
        <v>0</v>
      </c>
      <c r="R2131" s="17" t="e">
        <v>#REF!</v>
      </c>
    </row>
    <row r="2132" spans="1:18" x14ac:dyDescent="0.45">
      <c r="A2132" s="258">
        <v>2125</v>
      </c>
      <c r="B2132" s="259" t="s">
        <v>17879</v>
      </c>
      <c r="C2132" s="263" t="s">
        <v>2946</v>
      </c>
      <c r="D2132" s="17" t="s">
        <v>5117</v>
      </c>
      <c r="E2132" s="261" t="s">
        <v>19033</v>
      </c>
      <c r="F2132" s="234" t="s">
        <v>19034</v>
      </c>
      <c r="G2132" s="262">
        <v>4</v>
      </c>
      <c r="H2132" s="17" t="s">
        <v>2987</v>
      </c>
      <c r="I2132" s="17" t="s">
        <v>1264</v>
      </c>
      <c r="J2132" s="17" t="s">
        <v>17877</v>
      </c>
      <c r="K2132" s="17" t="s">
        <v>17878</v>
      </c>
      <c r="L2132" s="17" t="s">
        <v>17879</v>
      </c>
      <c r="M2132" s="17" t="s">
        <v>5190</v>
      </c>
      <c r="N2132" s="17" t="s">
        <v>5190</v>
      </c>
      <c r="O2132" s="236" t="s">
        <v>26520</v>
      </c>
      <c r="P2132" s="17">
        <v>0</v>
      </c>
      <c r="Q2132" s="17">
        <v>0</v>
      </c>
      <c r="R2132" s="17" t="e">
        <v>#REF!</v>
      </c>
    </row>
    <row r="2133" spans="1:18" x14ac:dyDescent="0.45">
      <c r="A2133" s="258">
        <v>2126</v>
      </c>
      <c r="B2133" s="259" t="s">
        <v>17880</v>
      </c>
      <c r="C2133" s="263" t="s">
        <v>2946</v>
      </c>
      <c r="D2133" s="17" t="s">
        <v>5118</v>
      </c>
      <c r="E2133" s="261" t="s">
        <v>19032</v>
      </c>
      <c r="F2133" s="234" t="s">
        <v>19033</v>
      </c>
      <c r="G2133" s="262">
        <v>5</v>
      </c>
      <c r="H2133" s="17" t="s">
        <v>2988</v>
      </c>
      <c r="I2133" s="17" t="s">
        <v>1264</v>
      </c>
      <c r="J2133" s="17" t="s">
        <v>17877</v>
      </c>
      <c r="K2133" s="17" t="s">
        <v>17878</v>
      </c>
      <c r="L2133" s="17" t="s">
        <v>17879</v>
      </c>
      <c r="M2133" s="17" t="s">
        <v>17880</v>
      </c>
      <c r="N2133" s="17" t="s">
        <v>5191</v>
      </c>
      <c r="O2133" s="236" t="s">
        <v>5191</v>
      </c>
      <c r="P2133" s="17">
        <v>1</v>
      </c>
      <c r="Q2133" s="17">
        <v>1</v>
      </c>
      <c r="R2133" s="17" t="e">
        <v>#REF!</v>
      </c>
    </row>
    <row r="2134" spans="1:18" x14ac:dyDescent="0.45">
      <c r="A2134" s="258">
        <v>2127</v>
      </c>
      <c r="B2134" s="259" t="s">
        <v>17881</v>
      </c>
      <c r="C2134" s="263" t="s">
        <v>2947</v>
      </c>
      <c r="D2134" s="17" t="s">
        <v>5119</v>
      </c>
      <c r="E2134" s="261" t="s">
        <v>19031</v>
      </c>
      <c r="F2134" s="234" t="s">
        <v>19034</v>
      </c>
      <c r="G2134" s="262">
        <v>4</v>
      </c>
      <c r="H2134" s="17" t="s">
        <v>2987</v>
      </c>
      <c r="I2134" s="17" t="s">
        <v>1264</v>
      </c>
      <c r="J2134" s="17" t="s">
        <v>17877</v>
      </c>
      <c r="K2134" s="17" t="s">
        <v>17878</v>
      </c>
      <c r="L2134" s="17" t="s">
        <v>17881</v>
      </c>
      <c r="M2134" s="17" t="s">
        <v>5190</v>
      </c>
      <c r="N2134" s="17" t="s">
        <v>5190</v>
      </c>
      <c r="O2134" s="236" t="s">
        <v>26520</v>
      </c>
      <c r="P2134" s="17">
        <v>0</v>
      </c>
      <c r="Q2134" s="17">
        <v>0</v>
      </c>
      <c r="R2134" s="17" t="e">
        <v>#REF!</v>
      </c>
    </row>
    <row r="2135" spans="1:18" x14ac:dyDescent="0.45">
      <c r="A2135" s="258">
        <v>2128</v>
      </c>
      <c r="B2135" s="259" t="s">
        <v>17882</v>
      </c>
      <c r="C2135" s="263" t="s">
        <v>2947</v>
      </c>
      <c r="D2135" s="17" t="s">
        <v>5120</v>
      </c>
      <c r="E2135" s="261" t="s">
        <v>19030</v>
      </c>
      <c r="F2135" s="234" t="s">
        <v>19031</v>
      </c>
      <c r="G2135" s="262">
        <v>5</v>
      </c>
      <c r="H2135" s="17" t="s">
        <v>2988</v>
      </c>
      <c r="I2135" s="17" t="s">
        <v>1264</v>
      </c>
      <c r="J2135" s="17" t="s">
        <v>17877</v>
      </c>
      <c r="K2135" s="17" t="s">
        <v>17878</v>
      </c>
      <c r="L2135" s="17" t="s">
        <v>17881</v>
      </c>
      <c r="M2135" s="17" t="s">
        <v>17882</v>
      </c>
      <c r="N2135" s="17" t="s">
        <v>5191</v>
      </c>
      <c r="O2135" s="236" t="s">
        <v>5191</v>
      </c>
      <c r="P2135" s="17">
        <v>1</v>
      </c>
      <c r="Q2135" s="17">
        <v>1</v>
      </c>
      <c r="R2135" s="17" t="e">
        <v>#REF!</v>
      </c>
    </row>
    <row r="2136" spans="1:18" x14ac:dyDescent="0.45">
      <c r="A2136" s="258">
        <v>2129</v>
      </c>
      <c r="B2136" s="259" t="s">
        <v>17883</v>
      </c>
      <c r="C2136" s="263" t="s">
        <v>2948</v>
      </c>
      <c r="D2136" s="17" t="s">
        <v>5121</v>
      </c>
      <c r="E2136" s="261" t="s">
        <v>19029</v>
      </c>
      <c r="F2136" s="234" t="s">
        <v>19034</v>
      </c>
      <c r="G2136" s="262">
        <v>4</v>
      </c>
      <c r="H2136" s="17" t="s">
        <v>2987</v>
      </c>
      <c r="I2136" s="17" t="s">
        <v>1264</v>
      </c>
      <c r="J2136" s="17" t="s">
        <v>17877</v>
      </c>
      <c r="K2136" s="17" t="s">
        <v>17878</v>
      </c>
      <c r="L2136" s="17" t="s">
        <v>17883</v>
      </c>
      <c r="M2136" s="17" t="s">
        <v>5190</v>
      </c>
      <c r="N2136" s="17" t="s">
        <v>5190</v>
      </c>
      <c r="O2136" s="236" t="s">
        <v>26520</v>
      </c>
      <c r="P2136" s="17">
        <v>0</v>
      </c>
      <c r="Q2136" s="17">
        <v>0</v>
      </c>
      <c r="R2136" s="17" t="e">
        <v>#REF!</v>
      </c>
    </row>
    <row r="2137" spans="1:18" x14ac:dyDescent="0.45">
      <c r="A2137" s="258">
        <v>2130</v>
      </c>
      <c r="B2137" s="259" t="s">
        <v>17884</v>
      </c>
      <c r="C2137" s="263" t="s">
        <v>2948</v>
      </c>
      <c r="D2137" s="17" t="s">
        <v>5122</v>
      </c>
      <c r="E2137" s="261" t="s">
        <v>19028</v>
      </c>
      <c r="F2137" s="234" t="s">
        <v>19029</v>
      </c>
      <c r="G2137" s="262">
        <v>5</v>
      </c>
      <c r="H2137" s="17" t="s">
        <v>2988</v>
      </c>
      <c r="I2137" s="17" t="s">
        <v>1264</v>
      </c>
      <c r="J2137" s="17" t="s">
        <v>17877</v>
      </c>
      <c r="K2137" s="17" t="s">
        <v>17878</v>
      </c>
      <c r="L2137" s="17" t="s">
        <v>17883</v>
      </c>
      <c r="M2137" s="17" t="s">
        <v>17884</v>
      </c>
      <c r="N2137" s="17" t="s">
        <v>5191</v>
      </c>
      <c r="O2137" s="236" t="s">
        <v>5191</v>
      </c>
      <c r="P2137" s="17">
        <v>1</v>
      </c>
      <c r="Q2137" s="17">
        <v>1</v>
      </c>
      <c r="R2137" s="17" t="e">
        <v>#REF!</v>
      </c>
    </row>
    <row r="2138" spans="1:18" x14ac:dyDescent="0.45">
      <c r="A2138" s="258">
        <v>2131</v>
      </c>
      <c r="B2138" s="259" t="s">
        <v>17885</v>
      </c>
      <c r="C2138" s="263" t="s">
        <v>2949</v>
      </c>
      <c r="D2138" s="17" t="s">
        <v>5123</v>
      </c>
      <c r="E2138" s="261" t="s">
        <v>19027</v>
      </c>
      <c r="F2138" s="234" t="s">
        <v>19034</v>
      </c>
      <c r="G2138" s="262">
        <v>4</v>
      </c>
      <c r="H2138" s="17" t="s">
        <v>2987</v>
      </c>
      <c r="I2138" s="17" t="s">
        <v>1264</v>
      </c>
      <c r="J2138" s="17" t="s">
        <v>17877</v>
      </c>
      <c r="K2138" s="17" t="s">
        <v>17878</v>
      </c>
      <c r="L2138" s="17" t="s">
        <v>17885</v>
      </c>
      <c r="M2138" s="17" t="s">
        <v>5190</v>
      </c>
      <c r="N2138" s="17" t="s">
        <v>5190</v>
      </c>
      <c r="O2138" s="236" t="s">
        <v>26520</v>
      </c>
      <c r="P2138" s="17">
        <v>0</v>
      </c>
      <c r="Q2138" s="17">
        <v>0</v>
      </c>
      <c r="R2138" s="17" t="e">
        <v>#REF!</v>
      </c>
    </row>
    <row r="2139" spans="1:18" x14ac:dyDescent="0.45">
      <c r="A2139" s="258">
        <v>2132</v>
      </c>
      <c r="B2139" s="259" t="s">
        <v>17886</v>
      </c>
      <c r="C2139" s="263" t="s">
        <v>2949</v>
      </c>
      <c r="D2139" s="17" t="s">
        <v>5124</v>
      </c>
      <c r="E2139" s="261" t="s">
        <v>19026</v>
      </c>
      <c r="F2139" s="234" t="s">
        <v>19027</v>
      </c>
      <c r="G2139" s="262">
        <v>5</v>
      </c>
      <c r="H2139" s="17" t="s">
        <v>2988</v>
      </c>
      <c r="I2139" s="17" t="s">
        <v>1264</v>
      </c>
      <c r="J2139" s="17" t="s">
        <v>17877</v>
      </c>
      <c r="K2139" s="17" t="s">
        <v>17878</v>
      </c>
      <c r="L2139" s="17" t="s">
        <v>17885</v>
      </c>
      <c r="M2139" s="17" t="s">
        <v>17886</v>
      </c>
      <c r="N2139" s="17" t="s">
        <v>5191</v>
      </c>
      <c r="O2139" s="236" t="s">
        <v>5191</v>
      </c>
      <c r="P2139" s="17">
        <v>1</v>
      </c>
      <c r="Q2139" s="17">
        <v>1</v>
      </c>
      <c r="R2139" s="17" t="e">
        <v>#REF!</v>
      </c>
    </row>
    <row r="2140" spans="1:18" x14ac:dyDescent="0.45">
      <c r="A2140" s="258">
        <v>2133</v>
      </c>
      <c r="B2140" s="259" t="s">
        <v>17887</v>
      </c>
      <c r="C2140" s="263" t="s">
        <v>2950</v>
      </c>
      <c r="D2140" s="17" t="s">
        <v>5125</v>
      </c>
      <c r="E2140" s="261" t="s">
        <v>19025</v>
      </c>
      <c r="F2140" s="234" t="s">
        <v>19034</v>
      </c>
      <c r="G2140" s="262">
        <v>4</v>
      </c>
      <c r="H2140" s="17" t="s">
        <v>2987</v>
      </c>
      <c r="I2140" s="17" t="s">
        <v>1264</v>
      </c>
      <c r="J2140" s="17" t="s">
        <v>17877</v>
      </c>
      <c r="K2140" s="17" t="s">
        <v>17878</v>
      </c>
      <c r="L2140" s="17" t="s">
        <v>17887</v>
      </c>
      <c r="M2140" s="17" t="s">
        <v>5190</v>
      </c>
      <c r="N2140" s="17" t="s">
        <v>5190</v>
      </c>
      <c r="O2140" s="236" t="s">
        <v>26520</v>
      </c>
      <c r="P2140" s="17">
        <v>0</v>
      </c>
      <c r="Q2140" s="17">
        <v>0</v>
      </c>
      <c r="R2140" s="17" t="e">
        <v>#REF!</v>
      </c>
    </row>
    <row r="2141" spans="1:18" x14ac:dyDescent="0.45">
      <c r="A2141" s="258">
        <v>2134</v>
      </c>
      <c r="B2141" s="259" t="s">
        <v>17888</v>
      </c>
      <c r="C2141" s="263" t="s">
        <v>2950</v>
      </c>
      <c r="D2141" s="17" t="s">
        <v>5126</v>
      </c>
      <c r="E2141" s="261" t="s">
        <v>19024</v>
      </c>
      <c r="F2141" s="234" t="s">
        <v>19025</v>
      </c>
      <c r="G2141" s="262">
        <v>5</v>
      </c>
      <c r="H2141" s="17" t="s">
        <v>2988</v>
      </c>
      <c r="I2141" s="17" t="s">
        <v>1264</v>
      </c>
      <c r="J2141" s="17" t="s">
        <v>17877</v>
      </c>
      <c r="K2141" s="17" t="s">
        <v>17878</v>
      </c>
      <c r="L2141" s="17" t="s">
        <v>17887</v>
      </c>
      <c r="M2141" s="17" t="s">
        <v>17888</v>
      </c>
      <c r="N2141" s="17" t="s">
        <v>5191</v>
      </c>
      <c r="O2141" s="236" t="s">
        <v>5191</v>
      </c>
      <c r="P2141" s="17">
        <v>2</v>
      </c>
      <c r="Q2141" s="17">
        <v>2</v>
      </c>
      <c r="R2141" s="17" t="e">
        <v>#REF!</v>
      </c>
    </row>
    <row r="2142" spans="1:18" x14ac:dyDescent="0.45">
      <c r="A2142" s="258">
        <v>2135</v>
      </c>
      <c r="B2142" s="259" t="s">
        <v>17889</v>
      </c>
      <c r="C2142" s="263" t="s">
        <v>2951</v>
      </c>
      <c r="D2142" s="17" t="s">
        <v>5127</v>
      </c>
      <c r="E2142" s="261" t="s">
        <v>19023</v>
      </c>
      <c r="F2142" s="234" t="s">
        <v>19034</v>
      </c>
      <c r="G2142" s="262">
        <v>4</v>
      </c>
      <c r="H2142" s="17" t="s">
        <v>2987</v>
      </c>
      <c r="I2142" s="17" t="s">
        <v>1264</v>
      </c>
      <c r="J2142" s="17" t="s">
        <v>17877</v>
      </c>
      <c r="K2142" s="17" t="s">
        <v>17878</v>
      </c>
      <c r="L2142" s="17" t="s">
        <v>17889</v>
      </c>
      <c r="M2142" s="17" t="s">
        <v>5190</v>
      </c>
      <c r="N2142" s="17" t="s">
        <v>5190</v>
      </c>
      <c r="O2142" s="236" t="s">
        <v>26520</v>
      </c>
      <c r="P2142" s="17">
        <v>0</v>
      </c>
      <c r="Q2142" s="17">
        <v>0</v>
      </c>
      <c r="R2142" s="17" t="e">
        <v>#REF!</v>
      </c>
    </row>
    <row r="2143" spans="1:18" x14ac:dyDescent="0.45">
      <c r="A2143" s="258">
        <v>2136</v>
      </c>
      <c r="B2143" s="259" t="s">
        <v>17890</v>
      </c>
      <c r="C2143" s="263" t="s">
        <v>2951</v>
      </c>
      <c r="D2143" s="17" t="s">
        <v>5128</v>
      </c>
      <c r="E2143" s="261" t="s">
        <v>19022</v>
      </c>
      <c r="F2143" s="234" t="s">
        <v>19023</v>
      </c>
      <c r="G2143" s="262">
        <v>5</v>
      </c>
      <c r="H2143" s="17" t="s">
        <v>2988</v>
      </c>
      <c r="I2143" s="17" t="s">
        <v>1264</v>
      </c>
      <c r="J2143" s="17" t="s">
        <v>17877</v>
      </c>
      <c r="K2143" s="17" t="s">
        <v>17878</v>
      </c>
      <c r="L2143" s="17" t="s">
        <v>17889</v>
      </c>
      <c r="M2143" s="17" t="s">
        <v>17890</v>
      </c>
      <c r="N2143" s="17" t="s">
        <v>5191</v>
      </c>
      <c r="O2143" s="236" t="s">
        <v>5191</v>
      </c>
      <c r="P2143" s="17">
        <v>1</v>
      </c>
      <c r="Q2143" s="17">
        <v>1</v>
      </c>
      <c r="R2143" s="17" t="e">
        <v>#REF!</v>
      </c>
    </row>
    <row r="2144" spans="1:18" x14ac:dyDescent="0.45">
      <c r="A2144" s="258">
        <v>2137</v>
      </c>
      <c r="B2144" s="259" t="s">
        <v>17891</v>
      </c>
      <c r="C2144" s="263" t="s">
        <v>2952</v>
      </c>
      <c r="D2144" s="17" t="s">
        <v>5129</v>
      </c>
      <c r="E2144" s="261" t="s">
        <v>19021</v>
      </c>
      <c r="F2144" s="234" t="s">
        <v>19036</v>
      </c>
      <c r="G2144" s="262">
        <v>2</v>
      </c>
      <c r="H2144" s="17" t="s">
        <v>2985</v>
      </c>
      <c r="I2144" s="17" t="s">
        <v>1264</v>
      </c>
      <c r="J2144" s="17" t="s">
        <v>17891</v>
      </c>
      <c r="K2144" s="17" t="s">
        <v>5190</v>
      </c>
      <c r="L2144" s="17" t="s">
        <v>5190</v>
      </c>
      <c r="M2144" s="17" t="s">
        <v>5190</v>
      </c>
      <c r="N2144" s="17" t="s">
        <v>5190</v>
      </c>
      <c r="O2144" s="236" t="s">
        <v>26520</v>
      </c>
      <c r="P2144" s="17">
        <v>0</v>
      </c>
      <c r="Q2144" s="17">
        <v>0</v>
      </c>
      <c r="R2144" s="17" t="e">
        <v>#REF!</v>
      </c>
    </row>
    <row r="2145" spans="1:18" x14ac:dyDescent="0.45">
      <c r="A2145" s="258">
        <v>2138</v>
      </c>
      <c r="B2145" s="259" t="s">
        <v>17892</v>
      </c>
      <c r="C2145" s="263" t="s">
        <v>2952</v>
      </c>
      <c r="D2145" s="17" t="s">
        <v>5130</v>
      </c>
      <c r="E2145" s="261" t="s">
        <v>19020</v>
      </c>
      <c r="F2145" s="234" t="s">
        <v>19021</v>
      </c>
      <c r="G2145" s="262">
        <v>3</v>
      </c>
      <c r="H2145" s="17" t="s">
        <v>2986</v>
      </c>
      <c r="I2145" s="17" t="s">
        <v>1264</v>
      </c>
      <c r="J2145" s="17" t="s">
        <v>17891</v>
      </c>
      <c r="K2145" s="17" t="s">
        <v>17892</v>
      </c>
      <c r="L2145" s="17" t="s">
        <v>5190</v>
      </c>
      <c r="M2145" s="17" t="s">
        <v>5190</v>
      </c>
      <c r="N2145" s="17" t="s">
        <v>5190</v>
      </c>
      <c r="O2145" s="236" t="s">
        <v>26520</v>
      </c>
      <c r="P2145" s="17">
        <v>0</v>
      </c>
      <c r="Q2145" s="17">
        <v>0</v>
      </c>
      <c r="R2145" s="17" t="e">
        <v>#REF!</v>
      </c>
    </row>
    <row r="2146" spans="1:18" x14ac:dyDescent="0.45">
      <c r="A2146" s="258">
        <v>2139</v>
      </c>
      <c r="B2146" s="259" t="s">
        <v>17893</v>
      </c>
      <c r="C2146" s="263" t="s">
        <v>2953</v>
      </c>
      <c r="D2146" s="17" t="s">
        <v>5131</v>
      </c>
      <c r="E2146" s="261" t="s">
        <v>19019</v>
      </c>
      <c r="F2146" s="234" t="s">
        <v>19020</v>
      </c>
      <c r="G2146" s="262">
        <v>4</v>
      </c>
      <c r="H2146" s="17" t="s">
        <v>2987</v>
      </c>
      <c r="I2146" s="17" t="s">
        <v>1264</v>
      </c>
      <c r="J2146" s="17" t="s">
        <v>17891</v>
      </c>
      <c r="K2146" s="17" t="s">
        <v>17892</v>
      </c>
      <c r="L2146" s="17" t="s">
        <v>17893</v>
      </c>
      <c r="M2146" s="17" t="s">
        <v>5190</v>
      </c>
      <c r="N2146" s="17" t="s">
        <v>5190</v>
      </c>
      <c r="O2146" s="236" t="s">
        <v>26520</v>
      </c>
      <c r="P2146" s="17">
        <v>0</v>
      </c>
      <c r="Q2146" s="17">
        <v>0</v>
      </c>
      <c r="R2146" s="17" t="e">
        <v>#REF!</v>
      </c>
    </row>
    <row r="2147" spans="1:18" x14ac:dyDescent="0.45">
      <c r="A2147" s="258">
        <v>2140</v>
      </c>
      <c r="B2147" s="259" t="s">
        <v>17894</v>
      </c>
      <c r="C2147" s="263" t="s">
        <v>2953</v>
      </c>
      <c r="D2147" s="17" t="s">
        <v>5132</v>
      </c>
      <c r="E2147" s="261" t="s">
        <v>19018</v>
      </c>
      <c r="F2147" s="234" t="s">
        <v>19019</v>
      </c>
      <c r="G2147" s="262">
        <v>5</v>
      </c>
      <c r="H2147" s="17" t="s">
        <v>2988</v>
      </c>
      <c r="I2147" s="17" t="s">
        <v>1264</v>
      </c>
      <c r="J2147" s="17" t="s">
        <v>17891</v>
      </c>
      <c r="K2147" s="17" t="s">
        <v>17892</v>
      </c>
      <c r="L2147" s="17" t="s">
        <v>17893</v>
      </c>
      <c r="M2147" s="17" t="s">
        <v>17894</v>
      </c>
      <c r="N2147" s="17" t="s">
        <v>5191</v>
      </c>
      <c r="O2147" s="236" t="s">
        <v>5191</v>
      </c>
      <c r="P2147" s="17">
        <v>1</v>
      </c>
      <c r="Q2147" s="17">
        <v>1</v>
      </c>
      <c r="R2147" s="17" t="e">
        <v>#REF!</v>
      </c>
    </row>
    <row r="2148" spans="1:18" x14ac:dyDescent="0.45">
      <c r="A2148" s="258">
        <v>2141</v>
      </c>
      <c r="B2148" s="259" t="s">
        <v>17895</v>
      </c>
      <c r="C2148" s="263" t="s">
        <v>2954</v>
      </c>
      <c r="D2148" s="17" t="s">
        <v>5133</v>
      </c>
      <c r="E2148" s="261" t="s">
        <v>19017</v>
      </c>
      <c r="F2148" s="234" t="s">
        <v>19020</v>
      </c>
      <c r="G2148" s="262">
        <v>4</v>
      </c>
      <c r="H2148" s="17" t="s">
        <v>2987</v>
      </c>
      <c r="I2148" s="17" t="s">
        <v>1264</v>
      </c>
      <c r="J2148" s="17" t="s">
        <v>17891</v>
      </c>
      <c r="K2148" s="17" t="s">
        <v>17892</v>
      </c>
      <c r="L2148" s="17" t="s">
        <v>17895</v>
      </c>
      <c r="M2148" s="17" t="s">
        <v>5190</v>
      </c>
      <c r="N2148" s="17" t="s">
        <v>5190</v>
      </c>
      <c r="O2148" s="236" t="s">
        <v>26520</v>
      </c>
      <c r="P2148" s="17">
        <v>0</v>
      </c>
      <c r="Q2148" s="17">
        <v>0</v>
      </c>
      <c r="R2148" s="17" t="e">
        <v>#REF!</v>
      </c>
    </row>
    <row r="2149" spans="1:18" x14ac:dyDescent="0.45">
      <c r="A2149" s="258">
        <v>2142</v>
      </c>
      <c r="B2149" s="259" t="s">
        <v>17896</v>
      </c>
      <c r="C2149" s="263" t="s">
        <v>2954</v>
      </c>
      <c r="D2149" s="17" t="s">
        <v>5134</v>
      </c>
      <c r="E2149" s="261" t="s">
        <v>19016</v>
      </c>
      <c r="F2149" s="234" t="s">
        <v>19017</v>
      </c>
      <c r="G2149" s="262">
        <v>5</v>
      </c>
      <c r="H2149" s="17" t="s">
        <v>2988</v>
      </c>
      <c r="I2149" s="17" t="s">
        <v>1264</v>
      </c>
      <c r="J2149" s="17" t="s">
        <v>17891</v>
      </c>
      <c r="K2149" s="17" t="s">
        <v>17892</v>
      </c>
      <c r="L2149" s="17" t="s">
        <v>17895</v>
      </c>
      <c r="M2149" s="17" t="s">
        <v>17896</v>
      </c>
      <c r="N2149" s="17" t="s">
        <v>5191</v>
      </c>
      <c r="O2149" s="236" t="s">
        <v>5191</v>
      </c>
      <c r="P2149" s="17">
        <v>1</v>
      </c>
      <c r="Q2149" s="17">
        <v>1</v>
      </c>
      <c r="R2149" s="17" t="e">
        <v>#REF!</v>
      </c>
    </row>
    <row r="2150" spans="1:18" x14ac:dyDescent="0.45">
      <c r="A2150" s="258">
        <v>2143</v>
      </c>
      <c r="B2150" s="259" t="s">
        <v>17897</v>
      </c>
      <c r="C2150" s="263" t="s">
        <v>2955</v>
      </c>
      <c r="D2150" s="17" t="s">
        <v>5135</v>
      </c>
      <c r="E2150" s="261" t="s">
        <v>19015</v>
      </c>
      <c r="F2150" s="234" t="s">
        <v>19020</v>
      </c>
      <c r="G2150" s="262">
        <v>4</v>
      </c>
      <c r="H2150" s="17" t="s">
        <v>2987</v>
      </c>
      <c r="I2150" s="17" t="s">
        <v>1264</v>
      </c>
      <c r="J2150" s="17" t="s">
        <v>17891</v>
      </c>
      <c r="K2150" s="17" t="s">
        <v>17892</v>
      </c>
      <c r="L2150" s="17" t="s">
        <v>17897</v>
      </c>
      <c r="M2150" s="17" t="s">
        <v>5190</v>
      </c>
      <c r="N2150" s="17" t="s">
        <v>5190</v>
      </c>
      <c r="O2150" s="236" t="s">
        <v>26520</v>
      </c>
      <c r="P2150" s="17">
        <v>0</v>
      </c>
      <c r="Q2150" s="17">
        <v>0</v>
      </c>
      <c r="R2150" s="17" t="e">
        <v>#REF!</v>
      </c>
    </row>
    <row r="2151" spans="1:18" x14ac:dyDescent="0.45">
      <c r="A2151" s="258">
        <v>2144</v>
      </c>
      <c r="B2151" s="259" t="s">
        <v>17898</v>
      </c>
      <c r="C2151" s="263" t="s">
        <v>2955</v>
      </c>
      <c r="D2151" s="17" t="s">
        <v>5136</v>
      </c>
      <c r="E2151" s="261" t="s">
        <v>19014</v>
      </c>
      <c r="F2151" s="234" t="s">
        <v>19015</v>
      </c>
      <c r="G2151" s="262">
        <v>5</v>
      </c>
      <c r="H2151" s="17" t="s">
        <v>2988</v>
      </c>
      <c r="I2151" s="17" t="s">
        <v>1264</v>
      </c>
      <c r="J2151" s="17" t="s">
        <v>17891</v>
      </c>
      <c r="K2151" s="17" t="s">
        <v>17892</v>
      </c>
      <c r="L2151" s="17" t="s">
        <v>17897</v>
      </c>
      <c r="M2151" s="17" t="s">
        <v>17898</v>
      </c>
      <c r="N2151" s="17" t="s">
        <v>5191</v>
      </c>
      <c r="O2151" s="236" t="s">
        <v>5191</v>
      </c>
      <c r="P2151" s="17">
        <v>1</v>
      </c>
      <c r="Q2151" s="17">
        <v>1</v>
      </c>
      <c r="R2151" s="17" t="e">
        <v>#REF!</v>
      </c>
    </row>
    <row r="2152" spans="1:18" x14ac:dyDescent="0.45">
      <c r="A2152" s="258">
        <v>2145</v>
      </c>
      <c r="B2152" s="259" t="s">
        <v>17899</v>
      </c>
      <c r="C2152" s="263" t="s">
        <v>2956</v>
      </c>
      <c r="D2152" s="17" t="s">
        <v>5137</v>
      </c>
      <c r="E2152" s="261" t="s">
        <v>19013</v>
      </c>
      <c r="F2152" s="234" t="s">
        <v>19020</v>
      </c>
      <c r="G2152" s="262">
        <v>4</v>
      </c>
      <c r="H2152" s="17" t="s">
        <v>2987</v>
      </c>
      <c r="I2152" s="17" t="s">
        <v>1264</v>
      </c>
      <c r="J2152" s="17" t="s">
        <v>17891</v>
      </c>
      <c r="K2152" s="17" t="s">
        <v>17892</v>
      </c>
      <c r="L2152" s="17" t="s">
        <v>17899</v>
      </c>
      <c r="M2152" s="17" t="s">
        <v>5190</v>
      </c>
      <c r="N2152" s="17" t="s">
        <v>5190</v>
      </c>
      <c r="O2152" s="236" t="s">
        <v>26520</v>
      </c>
      <c r="P2152" s="17">
        <v>0</v>
      </c>
      <c r="Q2152" s="17">
        <v>0</v>
      </c>
      <c r="R2152" s="17" t="e">
        <v>#REF!</v>
      </c>
    </row>
    <row r="2153" spans="1:18" x14ac:dyDescent="0.45">
      <c r="A2153" s="258">
        <v>2146</v>
      </c>
      <c r="B2153" s="259" t="s">
        <v>17900</v>
      </c>
      <c r="C2153" s="263" t="s">
        <v>2956</v>
      </c>
      <c r="D2153" s="17" t="s">
        <v>5138</v>
      </c>
      <c r="E2153" s="261" t="s">
        <v>19012</v>
      </c>
      <c r="F2153" s="234" t="s">
        <v>19013</v>
      </c>
      <c r="G2153" s="262">
        <v>5</v>
      </c>
      <c r="H2153" s="17" t="s">
        <v>2988</v>
      </c>
      <c r="I2153" s="17" t="s">
        <v>1264</v>
      </c>
      <c r="J2153" s="17" t="s">
        <v>17891</v>
      </c>
      <c r="K2153" s="17" t="s">
        <v>17892</v>
      </c>
      <c r="L2153" s="17" t="s">
        <v>17899</v>
      </c>
      <c r="M2153" s="17" t="s">
        <v>17900</v>
      </c>
      <c r="N2153" s="17" t="s">
        <v>5191</v>
      </c>
      <c r="O2153" s="236" t="s">
        <v>5191</v>
      </c>
      <c r="P2153" s="17">
        <v>1</v>
      </c>
      <c r="Q2153" s="17">
        <v>1</v>
      </c>
      <c r="R2153" s="17" t="e">
        <v>#REF!</v>
      </c>
    </row>
    <row r="2154" spans="1:18" x14ac:dyDescent="0.45">
      <c r="A2154" s="258">
        <v>2147</v>
      </c>
      <c r="B2154" s="259" t="s">
        <v>17901</v>
      </c>
      <c r="C2154" s="263" t="s">
        <v>2957</v>
      </c>
      <c r="D2154" s="17" t="s">
        <v>5139</v>
      </c>
      <c r="E2154" s="261" t="s">
        <v>19011</v>
      </c>
      <c r="F2154" s="234" t="s">
        <v>19020</v>
      </c>
      <c r="G2154" s="262">
        <v>4</v>
      </c>
      <c r="H2154" s="17" t="s">
        <v>2987</v>
      </c>
      <c r="I2154" s="17" t="s">
        <v>1264</v>
      </c>
      <c r="J2154" s="17" t="s">
        <v>17891</v>
      </c>
      <c r="K2154" s="17" t="s">
        <v>17892</v>
      </c>
      <c r="L2154" s="17" t="s">
        <v>17901</v>
      </c>
      <c r="M2154" s="17" t="s">
        <v>5190</v>
      </c>
      <c r="N2154" s="17" t="s">
        <v>5190</v>
      </c>
      <c r="O2154" s="236" t="s">
        <v>26520</v>
      </c>
      <c r="P2154" s="17">
        <v>0</v>
      </c>
      <c r="Q2154" s="17">
        <v>0</v>
      </c>
      <c r="R2154" s="17" t="e">
        <v>#REF!</v>
      </c>
    </row>
    <row r="2155" spans="1:18" x14ac:dyDescent="0.45">
      <c r="A2155" s="258">
        <v>2148</v>
      </c>
      <c r="B2155" s="259" t="s">
        <v>17902</v>
      </c>
      <c r="C2155" s="263" t="s">
        <v>2957</v>
      </c>
      <c r="D2155" s="17" t="s">
        <v>5140</v>
      </c>
      <c r="E2155" s="261" t="s">
        <v>19010</v>
      </c>
      <c r="F2155" s="234" t="s">
        <v>19011</v>
      </c>
      <c r="G2155" s="262">
        <v>5</v>
      </c>
      <c r="H2155" s="17" t="s">
        <v>2988</v>
      </c>
      <c r="I2155" s="17" t="s">
        <v>1264</v>
      </c>
      <c r="J2155" s="17" t="s">
        <v>17891</v>
      </c>
      <c r="K2155" s="17" t="s">
        <v>17892</v>
      </c>
      <c r="L2155" s="17" t="s">
        <v>17901</v>
      </c>
      <c r="M2155" s="17" t="s">
        <v>17902</v>
      </c>
      <c r="N2155" s="17" t="s">
        <v>5191</v>
      </c>
      <c r="O2155" s="236" t="s">
        <v>5191</v>
      </c>
      <c r="P2155" s="17">
        <v>1</v>
      </c>
      <c r="Q2155" s="17">
        <v>1</v>
      </c>
      <c r="R2155" s="17" t="e">
        <v>#REF!</v>
      </c>
    </row>
    <row r="2156" spans="1:18" x14ac:dyDescent="0.45">
      <c r="A2156" s="258">
        <v>2149</v>
      </c>
      <c r="B2156" s="259" t="s">
        <v>17903</v>
      </c>
      <c r="C2156" s="263" t="s">
        <v>2958</v>
      </c>
      <c r="D2156" s="17" t="s">
        <v>5141</v>
      </c>
      <c r="E2156" s="261" t="s">
        <v>19009</v>
      </c>
      <c r="F2156" s="234" t="s">
        <v>19020</v>
      </c>
      <c r="G2156" s="262">
        <v>4</v>
      </c>
      <c r="H2156" s="17" t="s">
        <v>2987</v>
      </c>
      <c r="I2156" s="17" t="s">
        <v>1264</v>
      </c>
      <c r="J2156" s="17" t="s">
        <v>17891</v>
      </c>
      <c r="K2156" s="17" t="s">
        <v>17892</v>
      </c>
      <c r="L2156" s="17" t="s">
        <v>17903</v>
      </c>
      <c r="M2156" s="17" t="s">
        <v>5190</v>
      </c>
      <c r="N2156" s="17" t="s">
        <v>5190</v>
      </c>
      <c r="O2156" s="236" t="s">
        <v>26520</v>
      </c>
      <c r="P2156" s="17">
        <v>0</v>
      </c>
      <c r="Q2156" s="17">
        <v>0</v>
      </c>
      <c r="R2156" s="17" t="e">
        <v>#REF!</v>
      </c>
    </row>
    <row r="2157" spans="1:18" x14ac:dyDescent="0.45">
      <c r="A2157" s="258">
        <v>2150</v>
      </c>
      <c r="B2157" s="259" t="s">
        <v>17904</v>
      </c>
      <c r="C2157" s="263" t="s">
        <v>2958</v>
      </c>
      <c r="D2157" s="17" t="s">
        <v>5142</v>
      </c>
      <c r="E2157" s="261" t="s">
        <v>19008</v>
      </c>
      <c r="F2157" s="234" t="s">
        <v>19009</v>
      </c>
      <c r="G2157" s="262">
        <v>5</v>
      </c>
      <c r="H2157" s="17" t="s">
        <v>2988</v>
      </c>
      <c r="I2157" s="17" t="s">
        <v>1264</v>
      </c>
      <c r="J2157" s="17" t="s">
        <v>17891</v>
      </c>
      <c r="K2157" s="17" t="s">
        <v>17892</v>
      </c>
      <c r="L2157" s="17" t="s">
        <v>17903</v>
      </c>
      <c r="M2157" s="17" t="s">
        <v>17904</v>
      </c>
      <c r="N2157" s="17" t="s">
        <v>5191</v>
      </c>
      <c r="O2157" s="236" t="s">
        <v>5191</v>
      </c>
      <c r="P2157" s="17">
        <v>1</v>
      </c>
      <c r="Q2157" s="17">
        <v>1</v>
      </c>
      <c r="R2157" s="17" t="e">
        <v>#REF!</v>
      </c>
    </row>
    <row r="2158" spans="1:18" x14ac:dyDescent="0.45">
      <c r="A2158" s="258">
        <v>2151</v>
      </c>
      <c r="B2158" s="259" t="s">
        <v>17905</v>
      </c>
      <c r="C2158" s="263" t="s">
        <v>2959</v>
      </c>
      <c r="D2158" s="17" t="s">
        <v>5143</v>
      </c>
      <c r="E2158" s="261" t="s">
        <v>19007</v>
      </c>
      <c r="F2158" s="234" t="s">
        <v>19020</v>
      </c>
      <c r="G2158" s="262">
        <v>4</v>
      </c>
      <c r="H2158" s="17" t="s">
        <v>2987</v>
      </c>
      <c r="I2158" s="17" t="s">
        <v>1264</v>
      </c>
      <c r="J2158" s="17" t="s">
        <v>17891</v>
      </c>
      <c r="K2158" s="17" t="s">
        <v>17892</v>
      </c>
      <c r="L2158" s="17" t="s">
        <v>17905</v>
      </c>
      <c r="M2158" s="17" t="s">
        <v>5190</v>
      </c>
      <c r="N2158" s="17" t="s">
        <v>5190</v>
      </c>
      <c r="O2158" s="236" t="s">
        <v>26520</v>
      </c>
      <c r="P2158" s="17">
        <v>0</v>
      </c>
      <c r="Q2158" s="17">
        <v>0</v>
      </c>
      <c r="R2158" s="17" t="e">
        <v>#REF!</v>
      </c>
    </row>
    <row r="2159" spans="1:18" x14ac:dyDescent="0.45">
      <c r="A2159" s="258">
        <v>2152</v>
      </c>
      <c r="B2159" s="259" t="s">
        <v>17906</v>
      </c>
      <c r="C2159" s="263" t="s">
        <v>2959</v>
      </c>
      <c r="D2159" s="17" t="s">
        <v>5144</v>
      </c>
      <c r="E2159" s="261" t="s">
        <v>19006</v>
      </c>
      <c r="F2159" s="234" t="s">
        <v>19007</v>
      </c>
      <c r="G2159" s="262">
        <v>5</v>
      </c>
      <c r="H2159" s="17" t="s">
        <v>2988</v>
      </c>
      <c r="I2159" s="17" t="s">
        <v>1264</v>
      </c>
      <c r="J2159" s="17" t="s">
        <v>17891</v>
      </c>
      <c r="K2159" s="17" t="s">
        <v>17892</v>
      </c>
      <c r="L2159" s="17" t="s">
        <v>17905</v>
      </c>
      <c r="M2159" s="17" t="s">
        <v>17906</v>
      </c>
      <c r="N2159" s="17" t="s">
        <v>5191</v>
      </c>
      <c r="O2159" s="236" t="s">
        <v>5191</v>
      </c>
      <c r="P2159" s="17">
        <v>3</v>
      </c>
      <c r="Q2159" s="17">
        <v>3</v>
      </c>
      <c r="R2159" s="17" t="e">
        <v>#REF!</v>
      </c>
    </row>
    <row r="2160" spans="1:18" x14ac:dyDescent="0.45">
      <c r="A2160" s="258">
        <v>2153</v>
      </c>
      <c r="B2160" s="259" t="s">
        <v>17907</v>
      </c>
      <c r="C2160" s="263" t="s">
        <v>2960</v>
      </c>
      <c r="D2160" s="17" t="s">
        <v>5145</v>
      </c>
      <c r="E2160" s="261" t="s">
        <v>19005</v>
      </c>
      <c r="F2160" s="234" t="s">
        <v>19036</v>
      </c>
      <c r="G2160" s="262">
        <v>2</v>
      </c>
      <c r="H2160" s="17" t="s">
        <v>2985</v>
      </c>
      <c r="I2160" s="17" t="s">
        <v>1264</v>
      </c>
      <c r="J2160" s="17" t="s">
        <v>17907</v>
      </c>
      <c r="K2160" s="17" t="s">
        <v>5190</v>
      </c>
      <c r="L2160" s="17" t="s">
        <v>5190</v>
      </c>
      <c r="M2160" s="17" t="s">
        <v>5190</v>
      </c>
      <c r="N2160" s="17" t="s">
        <v>5190</v>
      </c>
      <c r="O2160" s="236" t="s">
        <v>26520</v>
      </c>
      <c r="P2160" s="17">
        <v>0</v>
      </c>
      <c r="Q2160" s="17">
        <v>0</v>
      </c>
      <c r="R2160" s="17" t="e">
        <v>#REF!</v>
      </c>
    </row>
    <row r="2161" spans="1:18" x14ac:dyDescent="0.45">
      <c r="A2161" s="258">
        <v>2154</v>
      </c>
      <c r="B2161" s="259" t="s">
        <v>17908</v>
      </c>
      <c r="C2161" s="263" t="s">
        <v>2960</v>
      </c>
      <c r="D2161" s="17" t="s">
        <v>5146</v>
      </c>
      <c r="E2161" s="261" t="s">
        <v>19004</v>
      </c>
      <c r="F2161" s="234" t="s">
        <v>19005</v>
      </c>
      <c r="G2161" s="262">
        <v>3</v>
      </c>
      <c r="H2161" s="17" t="s">
        <v>2986</v>
      </c>
      <c r="I2161" s="17" t="s">
        <v>1264</v>
      </c>
      <c r="J2161" s="17" t="s">
        <v>17907</v>
      </c>
      <c r="K2161" s="17" t="s">
        <v>17908</v>
      </c>
      <c r="L2161" s="17" t="s">
        <v>5190</v>
      </c>
      <c r="M2161" s="17" t="s">
        <v>5190</v>
      </c>
      <c r="N2161" s="17" t="s">
        <v>5190</v>
      </c>
      <c r="O2161" s="236" t="s">
        <v>26520</v>
      </c>
      <c r="P2161" s="17">
        <v>0</v>
      </c>
      <c r="Q2161" s="17">
        <v>0</v>
      </c>
      <c r="R2161" s="17" t="e">
        <v>#REF!</v>
      </c>
    </row>
    <row r="2162" spans="1:18" x14ac:dyDescent="0.45">
      <c r="A2162" s="258">
        <v>2155</v>
      </c>
      <c r="B2162" s="259" t="s">
        <v>17909</v>
      </c>
      <c r="C2162" s="263" t="s">
        <v>2961</v>
      </c>
      <c r="D2162" s="17" t="s">
        <v>5147</v>
      </c>
      <c r="E2162" s="261" t="s">
        <v>19003</v>
      </c>
      <c r="F2162" s="234" t="s">
        <v>19004</v>
      </c>
      <c r="G2162" s="262">
        <v>4</v>
      </c>
      <c r="H2162" s="17" t="s">
        <v>2987</v>
      </c>
      <c r="I2162" s="17" t="s">
        <v>1264</v>
      </c>
      <c r="J2162" s="17" t="s">
        <v>17907</v>
      </c>
      <c r="K2162" s="17" t="s">
        <v>17908</v>
      </c>
      <c r="L2162" s="17" t="s">
        <v>17909</v>
      </c>
      <c r="M2162" s="17" t="s">
        <v>5190</v>
      </c>
      <c r="N2162" s="17" t="s">
        <v>5190</v>
      </c>
      <c r="O2162" s="236" t="s">
        <v>26520</v>
      </c>
      <c r="P2162" s="17">
        <v>0</v>
      </c>
      <c r="Q2162" s="17">
        <v>0</v>
      </c>
      <c r="R2162" s="17" t="e">
        <v>#REF!</v>
      </c>
    </row>
    <row r="2163" spans="1:18" x14ac:dyDescent="0.45">
      <c r="A2163" s="258">
        <v>2156</v>
      </c>
      <c r="B2163" s="259" t="s">
        <v>17910</v>
      </c>
      <c r="C2163" s="263" t="s">
        <v>2961</v>
      </c>
      <c r="D2163" s="17" t="s">
        <v>5148</v>
      </c>
      <c r="E2163" s="261" t="s">
        <v>19002</v>
      </c>
      <c r="F2163" s="234" t="s">
        <v>19003</v>
      </c>
      <c r="G2163" s="262">
        <v>5</v>
      </c>
      <c r="H2163" s="17" t="s">
        <v>2988</v>
      </c>
      <c r="I2163" s="17" t="s">
        <v>1264</v>
      </c>
      <c r="J2163" s="17" t="s">
        <v>17907</v>
      </c>
      <c r="K2163" s="17" t="s">
        <v>17908</v>
      </c>
      <c r="L2163" s="17" t="s">
        <v>17909</v>
      </c>
      <c r="M2163" s="17" t="s">
        <v>17910</v>
      </c>
      <c r="N2163" s="17" t="s">
        <v>5191</v>
      </c>
      <c r="O2163" s="236" t="s">
        <v>5191</v>
      </c>
      <c r="P2163" s="17">
        <v>2</v>
      </c>
      <c r="Q2163" s="17">
        <v>2</v>
      </c>
      <c r="R2163" s="17" t="e">
        <v>#REF!</v>
      </c>
    </row>
    <row r="2164" spans="1:18" x14ac:dyDescent="0.45">
      <c r="A2164" s="258">
        <v>2157</v>
      </c>
      <c r="B2164" s="259" t="s">
        <v>17911</v>
      </c>
      <c r="C2164" s="263" t="s">
        <v>2962</v>
      </c>
      <c r="D2164" s="17" t="s">
        <v>5149</v>
      </c>
      <c r="E2164" s="261" t="s">
        <v>19001</v>
      </c>
      <c r="F2164" s="234" t="s">
        <v>19004</v>
      </c>
      <c r="G2164" s="262">
        <v>4</v>
      </c>
      <c r="H2164" s="17" t="s">
        <v>2987</v>
      </c>
      <c r="I2164" s="17" t="s">
        <v>1264</v>
      </c>
      <c r="J2164" s="17" t="s">
        <v>17907</v>
      </c>
      <c r="K2164" s="17" t="s">
        <v>17908</v>
      </c>
      <c r="L2164" s="17" t="s">
        <v>17911</v>
      </c>
      <c r="M2164" s="17" t="s">
        <v>5190</v>
      </c>
      <c r="N2164" s="17" t="s">
        <v>5190</v>
      </c>
      <c r="O2164" s="236" t="s">
        <v>26520</v>
      </c>
      <c r="P2164" s="17">
        <v>0</v>
      </c>
      <c r="Q2164" s="17">
        <v>0</v>
      </c>
      <c r="R2164" s="17" t="e">
        <v>#REF!</v>
      </c>
    </row>
    <row r="2165" spans="1:18" x14ac:dyDescent="0.45">
      <c r="A2165" s="258">
        <v>2158</v>
      </c>
      <c r="B2165" s="259" t="s">
        <v>17912</v>
      </c>
      <c r="C2165" s="263" t="s">
        <v>2962</v>
      </c>
      <c r="D2165" s="17" t="s">
        <v>5150</v>
      </c>
      <c r="E2165" s="261" t="s">
        <v>19000</v>
      </c>
      <c r="F2165" s="234" t="s">
        <v>19001</v>
      </c>
      <c r="G2165" s="262">
        <v>5</v>
      </c>
      <c r="H2165" s="17" t="s">
        <v>2988</v>
      </c>
      <c r="I2165" s="17" t="s">
        <v>1264</v>
      </c>
      <c r="J2165" s="17" t="s">
        <v>17907</v>
      </c>
      <c r="K2165" s="17" t="s">
        <v>17908</v>
      </c>
      <c r="L2165" s="17" t="s">
        <v>17911</v>
      </c>
      <c r="M2165" s="17" t="s">
        <v>17912</v>
      </c>
      <c r="N2165" s="17" t="s">
        <v>5191</v>
      </c>
      <c r="O2165" s="236" t="s">
        <v>5191</v>
      </c>
      <c r="P2165" s="17">
        <v>2</v>
      </c>
      <c r="Q2165" s="17">
        <v>2</v>
      </c>
      <c r="R2165" s="17" t="e">
        <v>#REF!</v>
      </c>
    </row>
    <row r="2166" spans="1:18" ht="25.5" x14ac:dyDescent="0.45">
      <c r="A2166" s="258">
        <v>2159</v>
      </c>
      <c r="B2166" s="259" t="s">
        <v>17913</v>
      </c>
      <c r="C2166" s="263" t="s">
        <v>2963</v>
      </c>
      <c r="D2166" s="17" t="s">
        <v>5151</v>
      </c>
      <c r="E2166" s="261" t="s">
        <v>18999</v>
      </c>
      <c r="F2166" s="234" t="s">
        <v>19004</v>
      </c>
      <c r="G2166" s="262">
        <v>4</v>
      </c>
      <c r="H2166" s="17" t="s">
        <v>2987</v>
      </c>
      <c r="I2166" s="17" t="s">
        <v>1264</v>
      </c>
      <c r="J2166" s="17" t="s">
        <v>17907</v>
      </c>
      <c r="K2166" s="17" t="s">
        <v>17908</v>
      </c>
      <c r="L2166" s="17" t="s">
        <v>17913</v>
      </c>
      <c r="M2166" s="17" t="s">
        <v>5190</v>
      </c>
      <c r="N2166" s="17" t="s">
        <v>5190</v>
      </c>
      <c r="O2166" s="236" t="s">
        <v>26520</v>
      </c>
      <c r="P2166" s="17">
        <v>0</v>
      </c>
      <c r="Q2166" s="17">
        <v>0</v>
      </c>
      <c r="R2166" s="17" t="e">
        <v>#REF!</v>
      </c>
    </row>
    <row r="2167" spans="1:18" ht="25.5" x14ac:dyDescent="0.45">
      <c r="A2167" s="258">
        <v>2160</v>
      </c>
      <c r="B2167" s="259" t="s">
        <v>17914</v>
      </c>
      <c r="C2167" s="263" t="s">
        <v>2963</v>
      </c>
      <c r="D2167" s="17" t="s">
        <v>5152</v>
      </c>
      <c r="E2167" s="261" t="s">
        <v>18998</v>
      </c>
      <c r="F2167" s="234" t="s">
        <v>18999</v>
      </c>
      <c r="G2167" s="262">
        <v>5</v>
      </c>
      <c r="H2167" s="17" t="s">
        <v>2988</v>
      </c>
      <c r="I2167" s="17" t="s">
        <v>1264</v>
      </c>
      <c r="J2167" s="17" t="s">
        <v>17907</v>
      </c>
      <c r="K2167" s="17" t="s">
        <v>17908</v>
      </c>
      <c r="L2167" s="17" t="s">
        <v>17913</v>
      </c>
      <c r="M2167" s="17" t="s">
        <v>17914</v>
      </c>
      <c r="N2167" s="17" t="s">
        <v>5191</v>
      </c>
      <c r="O2167" s="236" t="s">
        <v>5191</v>
      </c>
      <c r="P2167" s="17">
        <v>2</v>
      </c>
      <c r="Q2167" s="17">
        <v>2</v>
      </c>
      <c r="R2167" s="17" t="e">
        <v>#REF!</v>
      </c>
    </row>
    <row r="2168" spans="1:18" x14ac:dyDescent="0.45">
      <c r="A2168" s="258">
        <v>2161</v>
      </c>
      <c r="B2168" s="259" t="s">
        <v>17915</v>
      </c>
      <c r="C2168" s="263" t="s">
        <v>2964</v>
      </c>
      <c r="D2168" s="17" t="s">
        <v>5153</v>
      </c>
      <c r="E2168" s="261" t="s">
        <v>18997</v>
      </c>
      <c r="F2168" s="234" t="s">
        <v>19004</v>
      </c>
      <c r="G2168" s="262">
        <v>4</v>
      </c>
      <c r="H2168" s="17" t="s">
        <v>2987</v>
      </c>
      <c r="I2168" s="17" t="s">
        <v>1264</v>
      </c>
      <c r="J2168" s="17" t="s">
        <v>17907</v>
      </c>
      <c r="K2168" s="17" t="s">
        <v>17908</v>
      </c>
      <c r="L2168" s="17" t="s">
        <v>17915</v>
      </c>
      <c r="M2168" s="17" t="s">
        <v>5190</v>
      </c>
      <c r="N2168" s="17" t="s">
        <v>5190</v>
      </c>
      <c r="O2168" s="236" t="s">
        <v>26520</v>
      </c>
      <c r="P2168" s="17">
        <v>0</v>
      </c>
      <c r="Q2168" s="17">
        <v>0</v>
      </c>
      <c r="R2168" s="17" t="e">
        <v>#REF!</v>
      </c>
    </row>
    <row r="2169" spans="1:18" x14ac:dyDescent="0.45">
      <c r="A2169" s="258">
        <v>2162</v>
      </c>
      <c r="B2169" s="259" t="s">
        <v>17916</v>
      </c>
      <c r="C2169" s="263" t="s">
        <v>2964</v>
      </c>
      <c r="D2169" s="17" t="s">
        <v>5154</v>
      </c>
      <c r="E2169" s="261" t="s">
        <v>18996</v>
      </c>
      <c r="F2169" s="234" t="s">
        <v>18997</v>
      </c>
      <c r="G2169" s="262">
        <v>5</v>
      </c>
      <c r="H2169" s="17" t="s">
        <v>2988</v>
      </c>
      <c r="I2169" s="17" t="s">
        <v>1264</v>
      </c>
      <c r="J2169" s="17" t="s">
        <v>17907</v>
      </c>
      <c r="K2169" s="17" t="s">
        <v>17908</v>
      </c>
      <c r="L2169" s="17" t="s">
        <v>17915</v>
      </c>
      <c r="M2169" s="17" t="s">
        <v>17916</v>
      </c>
      <c r="N2169" s="17" t="s">
        <v>5191</v>
      </c>
      <c r="O2169" s="236" t="s">
        <v>5191</v>
      </c>
      <c r="P2169" s="17">
        <v>1</v>
      </c>
      <c r="Q2169" s="17">
        <v>1</v>
      </c>
      <c r="R2169" s="17" t="e">
        <v>#REF!</v>
      </c>
    </row>
    <row r="2170" spans="1:18" x14ac:dyDescent="0.45">
      <c r="A2170" s="258">
        <v>2163</v>
      </c>
      <c r="B2170" s="259" t="s">
        <v>17917</v>
      </c>
      <c r="C2170" s="263" t="s">
        <v>2965</v>
      </c>
      <c r="D2170" s="17" t="s">
        <v>5155</v>
      </c>
      <c r="E2170" s="261" t="s">
        <v>18995</v>
      </c>
      <c r="F2170" s="234" t="s">
        <v>19036</v>
      </c>
      <c r="G2170" s="262">
        <v>2</v>
      </c>
      <c r="H2170" s="17" t="s">
        <v>2985</v>
      </c>
      <c r="I2170" s="17" t="s">
        <v>1264</v>
      </c>
      <c r="J2170" s="17" t="s">
        <v>17917</v>
      </c>
      <c r="K2170" s="17" t="s">
        <v>5190</v>
      </c>
      <c r="L2170" s="17" t="s">
        <v>5190</v>
      </c>
      <c r="M2170" s="17" t="s">
        <v>5190</v>
      </c>
      <c r="N2170" s="17" t="s">
        <v>5190</v>
      </c>
      <c r="O2170" s="236" t="s">
        <v>26520</v>
      </c>
      <c r="P2170" s="17">
        <v>0</v>
      </c>
      <c r="Q2170" s="17">
        <v>0</v>
      </c>
      <c r="R2170" s="17" t="e">
        <v>#REF!</v>
      </c>
    </row>
    <row r="2171" spans="1:18" x14ac:dyDescent="0.45">
      <c r="A2171" s="258">
        <v>2164</v>
      </c>
      <c r="B2171" s="259" t="s">
        <v>17918</v>
      </c>
      <c r="C2171" s="263" t="s">
        <v>2965</v>
      </c>
      <c r="D2171" s="17" t="s">
        <v>5156</v>
      </c>
      <c r="E2171" s="261" t="s">
        <v>18994</v>
      </c>
      <c r="F2171" s="234" t="s">
        <v>18995</v>
      </c>
      <c r="G2171" s="262">
        <v>3</v>
      </c>
      <c r="H2171" s="17" t="s">
        <v>2986</v>
      </c>
      <c r="I2171" s="17" t="s">
        <v>1264</v>
      </c>
      <c r="J2171" s="17" t="s">
        <v>17917</v>
      </c>
      <c r="K2171" s="17" t="s">
        <v>17918</v>
      </c>
      <c r="L2171" s="17" t="s">
        <v>5190</v>
      </c>
      <c r="M2171" s="17" t="s">
        <v>5190</v>
      </c>
      <c r="N2171" s="17" t="s">
        <v>5190</v>
      </c>
      <c r="O2171" s="236" t="s">
        <v>26520</v>
      </c>
      <c r="P2171" s="17">
        <v>0</v>
      </c>
      <c r="Q2171" s="17">
        <v>0</v>
      </c>
      <c r="R2171" s="17" t="e">
        <v>#REF!</v>
      </c>
    </row>
    <row r="2172" spans="1:18" ht="25.5" x14ac:dyDescent="0.45">
      <c r="A2172" s="258">
        <v>2165</v>
      </c>
      <c r="B2172" s="259" t="s">
        <v>17919</v>
      </c>
      <c r="C2172" s="263" t="s">
        <v>2966</v>
      </c>
      <c r="D2172" s="17" t="s">
        <v>5157</v>
      </c>
      <c r="E2172" s="261" t="s">
        <v>18993</v>
      </c>
      <c r="F2172" s="234" t="s">
        <v>18994</v>
      </c>
      <c r="G2172" s="262">
        <v>4</v>
      </c>
      <c r="H2172" s="17" t="s">
        <v>2987</v>
      </c>
      <c r="I2172" s="17" t="s">
        <v>1264</v>
      </c>
      <c r="J2172" s="17" t="s">
        <v>17917</v>
      </c>
      <c r="K2172" s="17" t="s">
        <v>17918</v>
      </c>
      <c r="L2172" s="17" t="s">
        <v>17919</v>
      </c>
      <c r="M2172" s="17" t="s">
        <v>5190</v>
      </c>
      <c r="N2172" s="17" t="s">
        <v>5190</v>
      </c>
      <c r="O2172" s="236" t="s">
        <v>26520</v>
      </c>
      <c r="P2172" s="17">
        <v>0</v>
      </c>
      <c r="Q2172" s="17">
        <v>0</v>
      </c>
      <c r="R2172" s="17" t="e">
        <v>#REF!</v>
      </c>
    </row>
    <row r="2173" spans="1:18" ht="25.5" x14ac:dyDescent="0.45">
      <c r="A2173" s="258">
        <v>2166</v>
      </c>
      <c r="B2173" s="259" t="s">
        <v>17920</v>
      </c>
      <c r="C2173" s="263" t="s">
        <v>2966</v>
      </c>
      <c r="D2173" s="17" t="s">
        <v>5158</v>
      </c>
      <c r="E2173" s="261" t="s">
        <v>18992</v>
      </c>
      <c r="F2173" s="234" t="s">
        <v>18993</v>
      </c>
      <c r="G2173" s="262">
        <v>5</v>
      </c>
      <c r="H2173" s="17" t="s">
        <v>2988</v>
      </c>
      <c r="I2173" s="17" t="s">
        <v>1264</v>
      </c>
      <c r="J2173" s="17" t="s">
        <v>17917</v>
      </c>
      <c r="K2173" s="17" t="s">
        <v>17918</v>
      </c>
      <c r="L2173" s="17" t="s">
        <v>17919</v>
      </c>
      <c r="M2173" s="17" t="s">
        <v>17920</v>
      </c>
      <c r="N2173" s="17" t="s">
        <v>5191</v>
      </c>
      <c r="O2173" s="236" t="s">
        <v>5191</v>
      </c>
      <c r="P2173" s="17">
        <v>1</v>
      </c>
      <c r="Q2173" s="17">
        <v>1</v>
      </c>
      <c r="R2173" s="17" t="e">
        <v>#REF!</v>
      </c>
    </row>
    <row r="2174" spans="1:18" x14ac:dyDescent="0.45">
      <c r="A2174" s="258">
        <v>2167</v>
      </c>
      <c r="B2174" s="259" t="s">
        <v>17921</v>
      </c>
      <c r="C2174" s="263" t="s">
        <v>2967</v>
      </c>
      <c r="D2174" s="17" t="s">
        <v>5159</v>
      </c>
      <c r="E2174" s="261" t="s">
        <v>18991</v>
      </c>
      <c r="F2174" s="234" t="s">
        <v>18994</v>
      </c>
      <c r="G2174" s="262">
        <v>4</v>
      </c>
      <c r="H2174" s="17" t="s">
        <v>2987</v>
      </c>
      <c r="I2174" s="17" t="s">
        <v>1264</v>
      </c>
      <c r="J2174" s="17" t="s">
        <v>17917</v>
      </c>
      <c r="K2174" s="17" t="s">
        <v>17918</v>
      </c>
      <c r="L2174" s="17" t="s">
        <v>17921</v>
      </c>
      <c r="M2174" s="17" t="s">
        <v>5190</v>
      </c>
      <c r="N2174" s="17" t="s">
        <v>5190</v>
      </c>
      <c r="O2174" s="236" t="s">
        <v>26520</v>
      </c>
      <c r="P2174" s="17">
        <v>0</v>
      </c>
      <c r="Q2174" s="17">
        <v>0</v>
      </c>
      <c r="R2174" s="17" t="e">
        <v>#REF!</v>
      </c>
    </row>
    <row r="2175" spans="1:18" x14ac:dyDescent="0.45">
      <c r="A2175" s="258">
        <v>2168</v>
      </c>
      <c r="B2175" s="259" t="s">
        <v>17922</v>
      </c>
      <c r="C2175" s="263" t="s">
        <v>2967</v>
      </c>
      <c r="D2175" s="17" t="s">
        <v>5160</v>
      </c>
      <c r="E2175" s="261" t="s">
        <v>18990</v>
      </c>
      <c r="F2175" s="234" t="s">
        <v>18991</v>
      </c>
      <c r="G2175" s="262">
        <v>5</v>
      </c>
      <c r="H2175" s="17" t="s">
        <v>2988</v>
      </c>
      <c r="I2175" s="17" t="s">
        <v>1264</v>
      </c>
      <c r="J2175" s="17" t="s">
        <v>17917</v>
      </c>
      <c r="K2175" s="17" t="s">
        <v>17918</v>
      </c>
      <c r="L2175" s="17" t="s">
        <v>17921</v>
      </c>
      <c r="M2175" s="17" t="s">
        <v>17922</v>
      </c>
      <c r="N2175" s="17" t="s">
        <v>5191</v>
      </c>
      <c r="O2175" s="236" t="s">
        <v>5191</v>
      </c>
      <c r="P2175" s="17">
        <v>3</v>
      </c>
      <c r="Q2175" s="17">
        <v>3</v>
      </c>
      <c r="R2175" s="17" t="e">
        <v>#REF!</v>
      </c>
    </row>
    <row r="2176" spans="1:18" ht="25.5" x14ac:dyDescent="0.45">
      <c r="A2176" s="258">
        <v>2169</v>
      </c>
      <c r="B2176" s="259" t="s">
        <v>17923</v>
      </c>
      <c r="C2176" s="263" t="s">
        <v>2968</v>
      </c>
      <c r="D2176" s="17" t="s">
        <v>5161</v>
      </c>
      <c r="E2176" s="261" t="s">
        <v>18989</v>
      </c>
      <c r="F2176" s="234" t="s">
        <v>19036</v>
      </c>
      <c r="G2176" s="262">
        <v>2</v>
      </c>
      <c r="H2176" s="17" t="s">
        <v>2985</v>
      </c>
      <c r="I2176" s="17" t="s">
        <v>1264</v>
      </c>
      <c r="J2176" s="17" t="s">
        <v>17923</v>
      </c>
      <c r="K2176" s="17" t="s">
        <v>5190</v>
      </c>
      <c r="L2176" s="17" t="s">
        <v>5190</v>
      </c>
      <c r="M2176" s="17" t="s">
        <v>5190</v>
      </c>
      <c r="N2176" s="17" t="s">
        <v>5190</v>
      </c>
      <c r="O2176" s="236" t="s">
        <v>26520</v>
      </c>
      <c r="P2176" s="17">
        <v>0</v>
      </c>
      <c r="Q2176" s="17">
        <v>0</v>
      </c>
      <c r="R2176" s="17" t="e">
        <v>#REF!</v>
      </c>
    </row>
    <row r="2177" spans="1:18" ht="25.5" x14ac:dyDescent="0.45">
      <c r="A2177" s="258">
        <v>2170</v>
      </c>
      <c r="B2177" s="259" t="s">
        <v>17924</v>
      </c>
      <c r="C2177" s="263" t="s">
        <v>2968</v>
      </c>
      <c r="D2177" s="17" t="s">
        <v>5162</v>
      </c>
      <c r="E2177" s="261" t="s">
        <v>18988</v>
      </c>
      <c r="F2177" s="234" t="s">
        <v>18989</v>
      </c>
      <c r="G2177" s="262">
        <v>3</v>
      </c>
      <c r="H2177" s="17" t="s">
        <v>2986</v>
      </c>
      <c r="I2177" s="17" t="s">
        <v>1264</v>
      </c>
      <c r="J2177" s="17" t="s">
        <v>17923</v>
      </c>
      <c r="K2177" s="17" t="s">
        <v>17924</v>
      </c>
      <c r="L2177" s="17" t="s">
        <v>5190</v>
      </c>
      <c r="M2177" s="17" t="s">
        <v>5190</v>
      </c>
      <c r="N2177" s="17" t="s">
        <v>5190</v>
      </c>
      <c r="O2177" s="236" t="s">
        <v>26520</v>
      </c>
      <c r="P2177" s="17">
        <v>0</v>
      </c>
      <c r="Q2177" s="17">
        <v>0</v>
      </c>
      <c r="R2177" s="17" t="e">
        <v>#REF!</v>
      </c>
    </row>
    <row r="2178" spans="1:18" x14ac:dyDescent="0.45">
      <c r="A2178" s="258">
        <v>2171</v>
      </c>
      <c r="B2178" s="259" t="s">
        <v>17925</v>
      </c>
      <c r="C2178" s="263" t="s">
        <v>2969</v>
      </c>
      <c r="D2178" s="17" t="s">
        <v>5163</v>
      </c>
      <c r="E2178" s="261" t="s">
        <v>18987</v>
      </c>
      <c r="F2178" s="234" t="s">
        <v>18988</v>
      </c>
      <c r="G2178" s="262">
        <v>4</v>
      </c>
      <c r="H2178" s="17" t="s">
        <v>2987</v>
      </c>
      <c r="I2178" s="17" t="s">
        <v>1264</v>
      </c>
      <c r="J2178" s="17" t="s">
        <v>17923</v>
      </c>
      <c r="K2178" s="17" t="s">
        <v>17924</v>
      </c>
      <c r="L2178" s="17" t="s">
        <v>17925</v>
      </c>
      <c r="M2178" s="17" t="s">
        <v>5190</v>
      </c>
      <c r="N2178" s="17" t="s">
        <v>5190</v>
      </c>
      <c r="O2178" s="236" t="s">
        <v>26520</v>
      </c>
      <c r="P2178" s="17">
        <v>0</v>
      </c>
      <c r="Q2178" s="17">
        <v>0</v>
      </c>
      <c r="R2178" s="17" t="e">
        <v>#REF!</v>
      </c>
    </row>
    <row r="2179" spans="1:18" x14ac:dyDescent="0.45">
      <c r="A2179" s="258">
        <v>2172</v>
      </c>
      <c r="B2179" s="259" t="s">
        <v>17926</v>
      </c>
      <c r="C2179" s="263" t="s">
        <v>2969</v>
      </c>
      <c r="D2179" s="17" t="s">
        <v>5164</v>
      </c>
      <c r="E2179" s="261" t="s">
        <v>18986</v>
      </c>
      <c r="F2179" s="234" t="s">
        <v>18987</v>
      </c>
      <c r="G2179" s="262">
        <v>5</v>
      </c>
      <c r="H2179" s="17" t="s">
        <v>2988</v>
      </c>
      <c r="I2179" s="17" t="s">
        <v>1264</v>
      </c>
      <c r="J2179" s="17" t="s">
        <v>17923</v>
      </c>
      <c r="K2179" s="17" t="s">
        <v>17924</v>
      </c>
      <c r="L2179" s="17" t="s">
        <v>17925</v>
      </c>
      <c r="M2179" s="17" t="s">
        <v>17926</v>
      </c>
      <c r="N2179" s="17" t="s">
        <v>5191</v>
      </c>
      <c r="O2179" s="236" t="s">
        <v>5191</v>
      </c>
      <c r="P2179" s="17">
        <v>1</v>
      </c>
      <c r="Q2179" s="17">
        <v>1</v>
      </c>
      <c r="R2179" s="17" t="e">
        <v>#REF!</v>
      </c>
    </row>
    <row r="2180" spans="1:18" x14ac:dyDescent="0.45">
      <c r="A2180" s="258">
        <v>2173</v>
      </c>
      <c r="B2180" s="259" t="s">
        <v>17927</v>
      </c>
      <c r="C2180" s="263" t="s">
        <v>2970</v>
      </c>
      <c r="D2180" s="17" t="s">
        <v>5165</v>
      </c>
      <c r="E2180" s="261" t="s">
        <v>18985</v>
      </c>
      <c r="F2180" s="234" t="s">
        <v>18988</v>
      </c>
      <c r="G2180" s="262">
        <v>4</v>
      </c>
      <c r="H2180" s="17" t="s">
        <v>2987</v>
      </c>
      <c r="I2180" s="17" t="s">
        <v>1264</v>
      </c>
      <c r="J2180" s="17" t="s">
        <v>17923</v>
      </c>
      <c r="K2180" s="17" t="s">
        <v>17924</v>
      </c>
      <c r="L2180" s="17" t="s">
        <v>17927</v>
      </c>
      <c r="M2180" s="17" t="s">
        <v>5190</v>
      </c>
      <c r="N2180" s="17" t="s">
        <v>5190</v>
      </c>
      <c r="O2180" s="236" t="s">
        <v>26520</v>
      </c>
      <c r="P2180" s="17">
        <v>0</v>
      </c>
      <c r="Q2180" s="17">
        <v>0</v>
      </c>
      <c r="R2180" s="17" t="e">
        <v>#REF!</v>
      </c>
    </row>
    <row r="2181" spans="1:18" x14ac:dyDescent="0.45">
      <c r="A2181" s="258">
        <v>2174</v>
      </c>
      <c r="B2181" s="259" t="s">
        <v>17928</v>
      </c>
      <c r="C2181" s="263" t="s">
        <v>2970</v>
      </c>
      <c r="D2181" s="17" t="s">
        <v>5166</v>
      </c>
      <c r="E2181" s="261" t="s">
        <v>18984</v>
      </c>
      <c r="F2181" s="234" t="s">
        <v>18985</v>
      </c>
      <c r="G2181" s="262">
        <v>5</v>
      </c>
      <c r="H2181" s="17" t="s">
        <v>2988</v>
      </c>
      <c r="I2181" s="17" t="s">
        <v>1264</v>
      </c>
      <c r="J2181" s="17" t="s">
        <v>17923</v>
      </c>
      <c r="K2181" s="17" t="s">
        <v>17924</v>
      </c>
      <c r="L2181" s="17" t="s">
        <v>17927</v>
      </c>
      <c r="M2181" s="17" t="s">
        <v>17928</v>
      </c>
      <c r="N2181" s="17" t="s">
        <v>5191</v>
      </c>
      <c r="O2181" s="236" t="s">
        <v>5191</v>
      </c>
      <c r="P2181" s="17">
        <v>1</v>
      </c>
      <c r="Q2181" s="17">
        <v>1</v>
      </c>
      <c r="R2181" s="17" t="e">
        <v>#REF!</v>
      </c>
    </row>
    <row r="2182" spans="1:18" x14ac:dyDescent="0.45">
      <c r="A2182" s="258">
        <v>2175</v>
      </c>
      <c r="B2182" s="259" t="s">
        <v>17929</v>
      </c>
      <c r="C2182" s="263" t="s">
        <v>2971</v>
      </c>
      <c r="D2182" s="17" t="s">
        <v>5167</v>
      </c>
      <c r="E2182" s="261" t="s">
        <v>18983</v>
      </c>
      <c r="F2182" s="234" t="s">
        <v>19036</v>
      </c>
      <c r="G2182" s="262">
        <v>2</v>
      </c>
      <c r="H2182" s="17" t="s">
        <v>2985</v>
      </c>
      <c r="I2182" s="17" t="s">
        <v>1264</v>
      </c>
      <c r="J2182" s="17" t="s">
        <v>17929</v>
      </c>
      <c r="K2182" s="17" t="s">
        <v>5190</v>
      </c>
      <c r="L2182" s="17" t="s">
        <v>5190</v>
      </c>
      <c r="M2182" s="17" t="s">
        <v>5190</v>
      </c>
      <c r="N2182" s="17" t="s">
        <v>5190</v>
      </c>
      <c r="O2182" s="236" t="s">
        <v>26520</v>
      </c>
      <c r="P2182" s="17">
        <v>0</v>
      </c>
      <c r="Q2182" s="17">
        <v>0</v>
      </c>
      <c r="R2182" s="17" t="e">
        <v>#REF!</v>
      </c>
    </row>
    <row r="2183" spans="1:18" x14ac:dyDescent="0.45">
      <c r="A2183" s="258">
        <v>2176</v>
      </c>
      <c r="B2183" s="259" t="s">
        <v>17930</v>
      </c>
      <c r="C2183" s="263" t="s">
        <v>2971</v>
      </c>
      <c r="D2183" s="17" t="s">
        <v>5168</v>
      </c>
      <c r="E2183" s="261" t="s">
        <v>18982</v>
      </c>
      <c r="F2183" s="234" t="s">
        <v>18983</v>
      </c>
      <c r="G2183" s="262">
        <v>3</v>
      </c>
      <c r="H2183" s="17" t="s">
        <v>2986</v>
      </c>
      <c r="I2183" s="17" t="s">
        <v>1264</v>
      </c>
      <c r="J2183" s="17" t="s">
        <v>17929</v>
      </c>
      <c r="K2183" s="17" t="s">
        <v>17930</v>
      </c>
      <c r="L2183" s="17" t="s">
        <v>5190</v>
      </c>
      <c r="M2183" s="17" t="s">
        <v>5190</v>
      </c>
      <c r="N2183" s="17" t="s">
        <v>5190</v>
      </c>
      <c r="O2183" s="236" t="s">
        <v>26520</v>
      </c>
      <c r="P2183" s="17">
        <v>0</v>
      </c>
      <c r="Q2183" s="17">
        <v>0</v>
      </c>
      <c r="R2183" s="17" t="e">
        <v>#REF!</v>
      </c>
    </row>
    <row r="2184" spans="1:18" x14ac:dyDescent="0.45">
      <c r="A2184" s="258">
        <v>2177</v>
      </c>
      <c r="B2184" s="259" t="s">
        <v>17931</v>
      </c>
      <c r="C2184" s="263" t="s">
        <v>2972</v>
      </c>
      <c r="D2184" s="17" t="s">
        <v>5169</v>
      </c>
      <c r="E2184" s="261" t="s">
        <v>18981</v>
      </c>
      <c r="F2184" s="234" t="s">
        <v>18982</v>
      </c>
      <c r="G2184" s="262">
        <v>4</v>
      </c>
      <c r="H2184" s="17" t="s">
        <v>2987</v>
      </c>
      <c r="I2184" s="17" t="s">
        <v>1264</v>
      </c>
      <c r="J2184" s="17" t="s">
        <v>17929</v>
      </c>
      <c r="K2184" s="17" t="s">
        <v>17930</v>
      </c>
      <c r="L2184" s="17" t="s">
        <v>17931</v>
      </c>
      <c r="M2184" s="17" t="s">
        <v>5190</v>
      </c>
      <c r="N2184" s="17" t="s">
        <v>5190</v>
      </c>
      <c r="O2184" s="236" t="s">
        <v>26520</v>
      </c>
      <c r="P2184" s="17">
        <v>0</v>
      </c>
      <c r="Q2184" s="17">
        <v>0</v>
      </c>
      <c r="R2184" s="17" t="e">
        <v>#REF!</v>
      </c>
    </row>
    <row r="2185" spans="1:18" x14ac:dyDescent="0.45">
      <c r="A2185" s="258">
        <v>2178</v>
      </c>
      <c r="B2185" s="259" t="s">
        <v>17932</v>
      </c>
      <c r="C2185" s="263" t="s">
        <v>2972</v>
      </c>
      <c r="D2185" s="17" t="s">
        <v>5170</v>
      </c>
      <c r="E2185" s="261" t="s">
        <v>18980</v>
      </c>
      <c r="F2185" s="234" t="s">
        <v>18981</v>
      </c>
      <c r="G2185" s="262">
        <v>5</v>
      </c>
      <c r="H2185" s="17" t="s">
        <v>2988</v>
      </c>
      <c r="I2185" s="17" t="s">
        <v>1264</v>
      </c>
      <c r="J2185" s="17" t="s">
        <v>17929</v>
      </c>
      <c r="K2185" s="17" t="s">
        <v>17930</v>
      </c>
      <c r="L2185" s="17" t="s">
        <v>17931</v>
      </c>
      <c r="M2185" s="17" t="s">
        <v>17932</v>
      </c>
      <c r="N2185" s="17" t="s">
        <v>5191</v>
      </c>
      <c r="O2185" s="236" t="s">
        <v>5191</v>
      </c>
      <c r="P2185" s="17">
        <v>5</v>
      </c>
      <c r="Q2185" s="17">
        <v>5</v>
      </c>
      <c r="R2185" s="17" t="e">
        <v>#REF!</v>
      </c>
    </row>
    <row r="2186" spans="1:18" x14ac:dyDescent="0.45">
      <c r="A2186" s="258">
        <v>2179</v>
      </c>
      <c r="B2186" s="259" t="s">
        <v>17933</v>
      </c>
      <c r="C2186" s="263" t="s">
        <v>2973</v>
      </c>
      <c r="D2186" s="17" t="s">
        <v>5171</v>
      </c>
      <c r="E2186" s="261" t="s">
        <v>18979</v>
      </c>
      <c r="F2186" s="234" t="s">
        <v>18982</v>
      </c>
      <c r="G2186" s="262">
        <v>4</v>
      </c>
      <c r="H2186" s="17" t="s">
        <v>2987</v>
      </c>
      <c r="I2186" s="17" t="s">
        <v>1264</v>
      </c>
      <c r="J2186" s="17" t="s">
        <v>17929</v>
      </c>
      <c r="K2186" s="17" t="s">
        <v>17930</v>
      </c>
      <c r="L2186" s="17" t="s">
        <v>17933</v>
      </c>
      <c r="M2186" s="17" t="s">
        <v>5190</v>
      </c>
      <c r="N2186" s="17" t="s">
        <v>5190</v>
      </c>
      <c r="O2186" s="236" t="s">
        <v>26520</v>
      </c>
      <c r="P2186" s="17">
        <v>0</v>
      </c>
      <c r="Q2186" s="17">
        <v>0</v>
      </c>
      <c r="R2186" s="17" t="e">
        <v>#REF!</v>
      </c>
    </row>
    <row r="2187" spans="1:18" x14ac:dyDescent="0.45">
      <c r="A2187" s="258">
        <v>2180</v>
      </c>
      <c r="B2187" s="259" t="s">
        <v>17934</v>
      </c>
      <c r="C2187" s="263" t="s">
        <v>2973</v>
      </c>
      <c r="D2187" s="17" t="s">
        <v>5172</v>
      </c>
      <c r="E2187" s="261" t="s">
        <v>18978</v>
      </c>
      <c r="F2187" s="234" t="s">
        <v>18979</v>
      </c>
      <c r="G2187" s="262">
        <v>5</v>
      </c>
      <c r="H2187" s="17" t="s">
        <v>2988</v>
      </c>
      <c r="I2187" s="17" t="s">
        <v>1264</v>
      </c>
      <c r="J2187" s="17" t="s">
        <v>17929</v>
      </c>
      <c r="K2187" s="17" t="s">
        <v>17930</v>
      </c>
      <c r="L2187" s="17" t="s">
        <v>17933</v>
      </c>
      <c r="M2187" s="17" t="s">
        <v>17934</v>
      </c>
      <c r="N2187" s="17" t="s">
        <v>5191</v>
      </c>
      <c r="O2187" s="236" t="s">
        <v>5191</v>
      </c>
      <c r="P2187" s="17">
        <v>2</v>
      </c>
      <c r="Q2187" s="17">
        <v>2</v>
      </c>
      <c r="R2187" s="17" t="e">
        <v>#REF!</v>
      </c>
    </row>
    <row r="2188" spans="1:18" ht="25.5" x14ac:dyDescent="0.45">
      <c r="A2188" s="258">
        <v>2181</v>
      </c>
      <c r="B2188" s="259" t="s">
        <v>17935</v>
      </c>
      <c r="C2188" s="263" t="s">
        <v>2974</v>
      </c>
      <c r="D2188" s="17" t="s">
        <v>5173</v>
      </c>
      <c r="E2188" s="261" t="s">
        <v>18977</v>
      </c>
      <c r="F2188" s="234" t="s">
        <v>18982</v>
      </c>
      <c r="G2188" s="262">
        <v>4</v>
      </c>
      <c r="H2188" s="17" t="s">
        <v>2987</v>
      </c>
      <c r="I2188" s="17" t="s">
        <v>1264</v>
      </c>
      <c r="J2188" s="17" t="s">
        <v>17929</v>
      </c>
      <c r="K2188" s="17" t="s">
        <v>17930</v>
      </c>
      <c r="L2188" s="17" t="s">
        <v>17935</v>
      </c>
      <c r="M2188" s="17" t="s">
        <v>5190</v>
      </c>
      <c r="N2188" s="17" t="s">
        <v>5190</v>
      </c>
      <c r="O2188" s="236" t="s">
        <v>26520</v>
      </c>
      <c r="P2188" s="17">
        <v>0</v>
      </c>
      <c r="Q2188" s="17">
        <v>0</v>
      </c>
      <c r="R2188" s="17" t="e">
        <v>#REF!</v>
      </c>
    </row>
    <row r="2189" spans="1:18" ht="25.5" x14ac:dyDescent="0.45">
      <c r="A2189" s="258">
        <v>2182</v>
      </c>
      <c r="B2189" s="259" t="s">
        <v>17936</v>
      </c>
      <c r="C2189" s="263" t="s">
        <v>2974</v>
      </c>
      <c r="D2189" s="17" t="s">
        <v>5174</v>
      </c>
      <c r="E2189" s="261" t="s">
        <v>18976</v>
      </c>
      <c r="F2189" s="234" t="s">
        <v>18977</v>
      </c>
      <c r="G2189" s="262">
        <v>5</v>
      </c>
      <c r="H2189" s="17" t="s">
        <v>2988</v>
      </c>
      <c r="I2189" s="17" t="s">
        <v>1264</v>
      </c>
      <c r="J2189" s="17" t="s">
        <v>17929</v>
      </c>
      <c r="K2189" s="17" t="s">
        <v>17930</v>
      </c>
      <c r="L2189" s="17" t="s">
        <v>17935</v>
      </c>
      <c r="M2189" s="17" t="s">
        <v>17936</v>
      </c>
      <c r="N2189" s="17" t="s">
        <v>5191</v>
      </c>
      <c r="O2189" s="236" t="s">
        <v>5191</v>
      </c>
      <c r="P2189" s="17">
        <v>1</v>
      </c>
      <c r="Q2189" s="17">
        <v>1</v>
      </c>
      <c r="R2189" s="17" t="e">
        <v>#REF!</v>
      </c>
    </row>
    <row r="2190" spans="1:18" x14ac:dyDescent="0.45">
      <c r="A2190" s="258">
        <v>2183</v>
      </c>
      <c r="B2190" s="259" t="s">
        <v>17937</v>
      </c>
      <c r="C2190" s="263" t="s">
        <v>2975</v>
      </c>
      <c r="D2190" s="17" t="s">
        <v>5175</v>
      </c>
      <c r="E2190" s="261" t="s">
        <v>18975</v>
      </c>
      <c r="F2190" s="234" t="s">
        <v>18982</v>
      </c>
      <c r="G2190" s="262">
        <v>4</v>
      </c>
      <c r="H2190" s="17" t="s">
        <v>2987</v>
      </c>
      <c r="I2190" s="17" t="s">
        <v>1264</v>
      </c>
      <c r="J2190" s="17" t="s">
        <v>17929</v>
      </c>
      <c r="K2190" s="17" t="s">
        <v>17930</v>
      </c>
      <c r="L2190" s="17" t="s">
        <v>17937</v>
      </c>
      <c r="M2190" s="17" t="s">
        <v>5190</v>
      </c>
      <c r="N2190" s="17" t="s">
        <v>5190</v>
      </c>
      <c r="O2190" s="236" t="s">
        <v>26520</v>
      </c>
      <c r="P2190" s="17">
        <v>0</v>
      </c>
      <c r="Q2190" s="17">
        <v>0</v>
      </c>
      <c r="R2190" s="17" t="e">
        <v>#REF!</v>
      </c>
    </row>
    <row r="2191" spans="1:18" x14ac:dyDescent="0.45">
      <c r="A2191" s="258">
        <v>2184</v>
      </c>
      <c r="B2191" s="259" t="s">
        <v>17938</v>
      </c>
      <c r="C2191" s="263" t="s">
        <v>2975</v>
      </c>
      <c r="D2191" s="17" t="s">
        <v>5176</v>
      </c>
      <c r="E2191" s="261" t="s">
        <v>18974</v>
      </c>
      <c r="F2191" s="234" t="s">
        <v>18975</v>
      </c>
      <c r="G2191" s="262">
        <v>5</v>
      </c>
      <c r="H2191" s="17" t="s">
        <v>2988</v>
      </c>
      <c r="I2191" s="17" t="s">
        <v>1264</v>
      </c>
      <c r="J2191" s="17" t="s">
        <v>17929</v>
      </c>
      <c r="K2191" s="17" t="s">
        <v>17930</v>
      </c>
      <c r="L2191" s="17" t="s">
        <v>17937</v>
      </c>
      <c r="M2191" s="17" t="s">
        <v>17938</v>
      </c>
      <c r="N2191" s="17" t="s">
        <v>5191</v>
      </c>
      <c r="O2191" s="236" t="s">
        <v>5191</v>
      </c>
      <c r="P2191" s="17">
        <v>1</v>
      </c>
      <c r="Q2191" s="17">
        <v>1</v>
      </c>
      <c r="R2191" s="17" t="e">
        <v>#REF!</v>
      </c>
    </row>
    <row r="2192" spans="1:18" x14ac:dyDescent="0.45">
      <c r="A2192" s="258">
        <v>2185</v>
      </c>
      <c r="B2192" s="259" t="s">
        <v>17939</v>
      </c>
      <c r="C2192" s="263" t="s">
        <v>2976</v>
      </c>
      <c r="D2192" s="17" t="s">
        <v>5177</v>
      </c>
      <c r="E2192" s="261" t="s">
        <v>18973</v>
      </c>
      <c r="F2192" s="234" t="s">
        <v>18982</v>
      </c>
      <c r="G2192" s="262">
        <v>4</v>
      </c>
      <c r="H2192" s="17" t="s">
        <v>2987</v>
      </c>
      <c r="I2192" s="17" t="s">
        <v>1264</v>
      </c>
      <c r="J2192" s="17" t="s">
        <v>17929</v>
      </c>
      <c r="K2192" s="17" t="s">
        <v>17930</v>
      </c>
      <c r="L2192" s="17" t="s">
        <v>17939</v>
      </c>
      <c r="M2192" s="17" t="s">
        <v>5190</v>
      </c>
      <c r="N2192" s="17" t="s">
        <v>5190</v>
      </c>
      <c r="O2192" s="236" t="s">
        <v>26520</v>
      </c>
      <c r="P2192" s="17">
        <v>0</v>
      </c>
      <c r="Q2192" s="17">
        <v>0</v>
      </c>
      <c r="R2192" s="17" t="e">
        <v>#REF!</v>
      </c>
    </row>
    <row r="2193" spans="1:18" x14ac:dyDescent="0.45">
      <c r="A2193" s="258">
        <v>2186</v>
      </c>
      <c r="B2193" s="259" t="s">
        <v>17940</v>
      </c>
      <c r="C2193" s="263" t="s">
        <v>2976</v>
      </c>
      <c r="D2193" s="17" t="s">
        <v>5178</v>
      </c>
      <c r="E2193" s="261" t="s">
        <v>18972</v>
      </c>
      <c r="F2193" s="234" t="s">
        <v>18973</v>
      </c>
      <c r="G2193" s="262">
        <v>5</v>
      </c>
      <c r="H2193" s="17" t="s">
        <v>2988</v>
      </c>
      <c r="I2193" s="17" t="s">
        <v>1264</v>
      </c>
      <c r="J2193" s="17" t="s">
        <v>17929</v>
      </c>
      <c r="K2193" s="17" t="s">
        <v>17930</v>
      </c>
      <c r="L2193" s="17" t="s">
        <v>17939</v>
      </c>
      <c r="M2193" s="17" t="s">
        <v>17940</v>
      </c>
      <c r="N2193" s="17" t="s">
        <v>5191</v>
      </c>
      <c r="O2193" s="236" t="s">
        <v>5191</v>
      </c>
      <c r="P2193" s="17">
        <v>1</v>
      </c>
      <c r="Q2193" s="17">
        <v>1</v>
      </c>
      <c r="R2193" s="17" t="e">
        <v>#REF!</v>
      </c>
    </row>
    <row r="2194" spans="1:18" x14ac:dyDescent="0.45">
      <c r="A2194" s="258">
        <v>2187</v>
      </c>
      <c r="B2194" s="259" t="s">
        <v>17941</v>
      </c>
      <c r="C2194" s="263" t="s">
        <v>2977</v>
      </c>
      <c r="D2194" s="17" t="s">
        <v>5179</v>
      </c>
      <c r="E2194" s="261" t="s">
        <v>18971</v>
      </c>
      <c r="F2194" s="234" t="s">
        <v>19036</v>
      </c>
      <c r="G2194" s="262">
        <v>2</v>
      </c>
      <c r="H2194" s="17" t="s">
        <v>2985</v>
      </c>
      <c r="I2194" s="17" t="s">
        <v>1264</v>
      </c>
      <c r="J2194" s="17" t="s">
        <v>17941</v>
      </c>
      <c r="K2194" s="17" t="s">
        <v>5190</v>
      </c>
      <c r="L2194" s="17" t="s">
        <v>5190</v>
      </c>
      <c r="M2194" s="17" t="s">
        <v>5190</v>
      </c>
      <c r="N2194" s="17" t="s">
        <v>5190</v>
      </c>
      <c r="O2194" s="236" t="s">
        <v>26520</v>
      </c>
      <c r="P2194" s="17">
        <v>0</v>
      </c>
      <c r="Q2194" s="17">
        <v>0</v>
      </c>
      <c r="R2194" s="17" t="e">
        <v>#REF!</v>
      </c>
    </row>
    <row r="2195" spans="1:18" x14ac:dyDescent="0.45">
      <c r="A2195" s="258">
        <v>2188</v>
      </c>
      <c r="B2195" s="259" t="s">
        <v>17942</v>
      </c>
      <c r="C2195" s="263" t="s">
        <v>2977</v>
      </c>
      <c r="D2195" s="17" t="s">
        <v>5180</v>
      </c>
      <c r="E2195" s="261" t="s">
        <v>18970</v>
      </c>
      <c r="F2195" s="234" t="s">
        <v>18971</v>
      </c>
      <c r="G2195" s="262">
        <v>3</v>
      </c>
      <c r="H2195" s="17" t="s">
        <v>2986</v>
      </c>
      <c r="I2195" s="17" t="s">
        <v>1264</v>
      </c>
      <c r="J2195" s="17" t="s">
        <v>17941</v>
      </c>
      <c r="K2195" s="17" t="s">
        <v>17942</v>
      </c>
      <c r="L2195" s="17" t="s">
        <v>5190</v>
      </c>
      <c r="M2195" s="17" t="s">
        <v>5190</v>
      </c>
      <c r="N2195" s="17" t="s">
        <v>5190</v>
      </c>
      <c r="O2195" s="236" t="s">
        <v>26520</v>
      </c>
      <c r="P2195" s="17">
        <v>0</v>
      </c>
      <c r="Q2195" s="17">
        <v>0</v>
      </c>
      <c r="R2195" s="17" t="e">
        <v>#REF!</v>
      </c>
    </row>
    <row r="2196" spans="1:18" x14ac:dyDescent="0.45">
      <c r="A2196" s="258">
        <v>2189</v>
      </c>
      <c r="B2196" s="259" t="s">
        <v>17943</v>
      </c>
      <c r="C2196" s="263" t="s">
        <v>2977</v>
      </c>
      <c r="D2196" s="17" t="s">
        <v>5181</v>
      </c>
      <c r="E2196" s="261" t="s">
        <v>18969</v>
      </c>
      <c r="F2196" s="234" t="s">
        <v>18970</v>
      </c>
      <c r="G2196" s="262">
        <v>4</v>
      </c>
      <c r="H2196" s="17" t="s">
        <v>2987</v>
      </c>
      <c r="I2196" s="17" t="s">
        <v>1264</v>
      </c>
      <c r="J2196" s="17" t="s">
        <v>17941</v>
      </c>
      <c r="K2196" s="17" t="s">
        <v>17942</v>
      </c>
      <c r="L2196" s="17" t="s">
        <v>17943</v>
      </c>
      <c r="M2196" s="17" t="s">
        <v>5190</v>
      </c>
      <c r="N2196" s="17" t="s">
        <v>5190</v>
      </c>
      <c r="O2196" s="236" t="s">
        <v>26520</v>
      </c>
      <c r="P2196" s="17">
        <v>0</v>
      </c>
      <c r="Q2196" s="17">
        <v>0</v>
      </c>
      <c r="R2196" s="17" t="e">
        <v>#REF!</v>
      </c>
    </row>
    <row r="2197" spans="1:18" x14ac:dyDescent="0.45">
      <c r="A2197" s="258">
        <v>2190</v>
      </c>
      <c r="B2197" s="259" t="s">
        <v>17944</v>
      </c>
      <c r="C2197" s="263" t="s">
        <v>2977</v>
      </c>
      <c r="D2197" s="17" t="s">
        <v>5182</v>
      </c>
      <c r="E2197" s="261" t="s">
        <v>18968</v>
      </c>
      <c r="F2197" s="234" t="s">
        <v>18969</v>
      </c>
      <c r="G2197" s="262">
        <v>5</v>
      </c>
      <c r="H2197" s="17" t="s">
        <v>2988</v>
      </c>
      <c r="I2197" s="17" t="s">
        <v>1264</v>
      </c>
      <c r="J2197" s="17" t="s">
        <v>17941</v>
      </c>
      <c r="K2197" s="17" t="s">
        <v>17942</v>
      </c>
      <c r="L2197" s="17" t="s">
        <v>17943</v>
      </c>
      <c r="M2197" s="17" t="s">
        <v>17944</v>
      </c>
      <c r="N2197" s="17" t="s">
        <v>5191</v>
      </c>
      <c r="O2197" s="236" t="s">
        <v>5191</v>
      </c>
      <c r="P2197" s="17">
        <v>2</v>
      </c>
      <c r="Q2197" s="17">
        <v>2</v>
      </c>
      <c r="R2197" s="17" t="e">
        <v>#REF!</v>
      </c>
    </row>
    <row r="2198" spans="1:18" x14ac:dyDescent="0.45">
      <c r="A2198" s="258">
        <v>2191</v>
      </c>
      <c r="B2198" s="259" t="s">
        <v>17945</v>
      </c>
      <c r="C2198" s="263" t="s">
        <v>2978</v>
      </c>
      <c r="D2198" s="17" t="s">
        <v>5183</v>
      </c>
      <c r="E2198" s="261" t="s">
        <v>18967</v>
      </c>
      <c r="F2198" s="234" t="s">
        <v>19036</v>
      </c>
      <c r="G2198" s="262">
        <v>2</v>
      </c>
      <c r="H2198" s="17" t="s">
        <v>2985</v>
      </c>
      <c r="I2198" s="17" t="s">
        <v>1264</v>
      </c>
      <c r="J2198" s="17" t="s">
        <v>17945</v>
      </c>
      <c r="K2198" s="17" t="s">
        <v>5190</v>
      </c>
      <c r="L2198" s="17" t="s">
        <v>5190</v>
      </c>
      <c r="M2198" s="17" t="s">
        <v>5190</v>
      </c>
      <c r="N2198" s="17" t="s">
        <v>5190</v>
      </c>
      <c r="O2198" s="236" t="s">
        <v>26520</v>
      </c>
      <c r="P2198" s="17">
        <v>0</v>
      </c>
      <c r="Q2198" s="17">
        <v>0</v>
      </c>
      <c r="R2198" s="17" t="e">
        <v>#REF!</v>
      </c>
    </row>
    <row r="2199" spans="1:18" x14ac:dyDescent="0.45">
      <c r="A2199" s="258">
        <v>2192</v>
      </c>
      <c r="B2199" s="259" t="s">
        <v>17946</v>
      </c>
      <c r="C2199" s="263" t="s">
        <v>2978</v>
      </c>
      <c r="D2199" s="17" t="s">
        <v>5184</v>
      </c>
      <c r="E2199" s="261" t="s">
        <v>18966</v>
      </c>
      <c r="F2199" s="234" t="s">
        <v>18967</v>
      </c>
      <c r="G2199" s="262">
        <v>3</v>
      </c>
      <c r="H2199" s="17" t="s">
        <v>2986</v>
      </c>
      <c r="I2199" s="17" t="s">
        <v>1264</v>
      </c>
      <c r="J2199" s="17" t="s">
        <v>17945</v>
      </c>
      <c r="K2199" s="17" t="s">
        <v>17946</v>
      </c>
      <c r="L2199" s="17" t="s">
        <v>5190</v>
      </c>
      <c r="M2199" s="17" t="s">
        <v>5190</v>
      </c>
      <c r="N2199" s="17" t="s">
        <v>5190</v>
      </c>
      <c r="O2199" s="236" t="s">
        <v>26520</v>
      </c>
      <c r="P2199" s="17">
        <v>0</v>
      </c>
      <c r="Q2199" s="17">
        <v>0</v>
      </c>
      <c r="R2199" s="17" t="e">
        <v>#REF!</v>
      </c>
    </row>
    <row r="2200" spans="1:18" x14ac:dyDescent="0.45">
      <c r="A2200" s="258">
        <v>2193</v>
      </c>
      <c r="B2200" s="259" t="s">
        <v>17947</v>
      </c>
      <c r="C2200" s="263" t="s">
        <v>2979</v>
      </c>
      <c r="D2200" s="17" t="s">
        <v>5185</v>
      </c>
      <c r="E2200" s="261" t="s">
        <v>18965</v>
      </c>
      <c r="F2200" s="234" t="s">
        <v>18966</v>
      </c>
      <c r="G2200" s="262">
        <v>4</v>
      </c>
      <c r="H2200" s="17" t="s">
        <v>2987</v>
      </c>
      <c r="I2200" s="17" t="s">
        <v>1264</v>
      </c>
      <c r="J2200" s="17" t="s">
        <v>17945</v>
      </c>
      <c r="K2200" s="17" t="s">
        <v>17946</v>
      </c>
      <c r="L2200" s="17" t="s">
        <v>17947</v>
      </c>
      <c r="M2200" s="17" t="s">
        <v>5190</v>
      </c>
      <c r="N2200" s="17" t="s">
        <v>5190</v>
      </c>
      <c r="O2200" s="236" t="s">
        <v>26520</v>
      </c>
      <c r="P2200" s="17">
        <v>0</v>
      </c>
      <c r="Q2200" s="17">
        <v>0</v>
      </c>
      <c r="R2200" s="17" t="e">
        <v>#REF!</v>
      </c>
    </row>
    <row r="2201" spans="1:18" x14ac:dyDescent="0.45">
      <c r="A2201" s="258">
        <v>2194</v>
      </c>
      <c r="B2201" s="259" t="s">
        <v>17948</v>
      </c>
      <c r="C2201" s="263" t="s">
        <v>2979</v>
      </c>
      <c r="D2201" s="17" t="s">
        <v>5186</v>
      </c>
      <c r="E2201" s="261" t="s">
        <v>18964</v>
      </c>
      <c r="F2201" s="234" t="s">
        <v>18965</v>
      </c>
      <c r="G2201" s="262">
        <v>5</v>
      </c>
      <c r="H2201" s="17" t="s">
        <v>2988</v>
      </c>
      <c r="I2201" s="17" t="s">
        <v>1264</v>
      </c>
      <c r="J2201" s="17" t="s">
        <v>17945</v>
      </c>
      <c r="K2201" s="17" t="s">
        <v>17946</v>
      </c>
      <c r="L2201" s="17" t="s">
        <v>17947</v>
      </c>
      <c r="M2201" s="17" t="s">
        <v>17948</v>
      </c>
      <c r="N2201" s="17" t="s">
        <v>5191</v>
      </c>
      <c r="O2201" s="236" t="s">
        <v>5191</v>
      </c>
      <c r="P2201" s="17">
        <v>4</v>
      </c>
      <c r="Q2201" s="17">
        <v>4</v>
      </c>
      <c r="R2201" s="17" t="e">
        <v>#REF!</v>
      </c>
    </row>
    <row r="2202" spans="1:18" x14ac:dyDescent="0.45">
      <c r="A2202" s="258">
        <v>2195</v>
      </c>
      <c r="B2202" s="259" t="s">
        <v>17949</v>
      </c>
      <c r="C2202" s="263" t="s">
        <v>2980</v>
      </c>
      <c r="D2202" s="17" t="s">
        <v>5187</v>
      </c>
      <c r="E2202" s="261" t="s">
        <v>18963</v>
      </c>
      <c r="F2202" s="234" t="s">
        <v>18966</v>
      </c>
      <c r="G2202" s="262">
        <v>4</v>
      </c>
      <c r="H2202" s="17" t="s">
        <v>2987</v>
      </c>
      <c r="I2202" s="17" t="s">
        <v>1264</v>
      </c>
      <c r="J2202" s="17" t="s">
        <v>17945</v>
      </c>
      <c r="K2202" s="17" t="s">
        <v>17946</v>
      </c>
      <c r="L2202" s="17" t="s">
        <v>17949</v>
      </c>
      <c r="M2202" s="17" t="s">
        <v>5190</v>
      </c>
      <c r="N2202" s="17" t="s">
        <v>5190</v>
      </c>
      <c r="O2202" s="236" t="s">
        <v>26520</v>
      </c>
      <c r="P2202" s="17">
        <v>0</v>
      </c>
      <c r="Q2202" s="17">
        <v>0</v>
      </c>
      <c r="R2202" s="17" t="e">
        <v>#REF!</v>
      </c>
    </row>
    <row r="2203" spans="1:18" x14ac:dyDescent="0.45">
      <c r="A2203" s="258">
        <v>2196</v>
      </c>
      <c r="B2203" s="259" t="s">
        <v>17950</v>
      </c>
      <c r="C2203" s="263" t="s">
        <v>2980</v>
      </c>
      <c r="D2203" s="17" t="s">
        <v>5188</v>
      </c>
      <c r="E2203" s="261" t="s">
        <v>18962</v>
      </c>
      <c r="F2203" s="234" t="s">
        <v>18963</v>
      </c>
      <c r="G2203" s="262">
        <v>5</v>
      </c>
      <c r="H2203" s="17" t="s">
        <v>2988</v>
      </c>
      <c r="I2203" s="17" t="s">
        <v>1264</v>
      </c>
      <c r="J2203" s="17" t="s">
        <v>17945</v>
      </c>
      <c r="K2203" s="17" t="s">
        <v>17946</v>
      </c>
      <c r="L2203" s="17" t="s">
        <v>17949</v>
      </c>
      <c r="M2203" s="17" t="s">
        <v>17950</v>
      </c>
      <c r="N2203" s="17" t="s">
        <v>5191</v>
      </c>
      <c r="O2203" s="236" t="s">
        <v>5191</v>
      </c>
      <c r="P2203" s="17">
        <v>3</v>
      </c>
      <c r="Q2203" s="17">
        <v>3</v>
      </c>
      <c r="R2203" s="17" t="e">
        <v>#REF!</v>
      </c>
    </row>
  </sheetData>
  <autoFilter ref="A3:R2203" xr:uid="{2F2218C4-3DA7-4AEE-BAF6-7009DD22C1C9}"/>
  <conditionalFormatting sqref="E3">
    <cfRule type="duplicateValues" dxfId="10" priority="2"/>
  </conditionalFormatting>
  <conditionalFormatting sqref="F3">
    <cfRule type="duplicateValues" dxfId="9" priority="1"/>
  </conditionalFormatting>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X999"/>
  <sheetViews>
    <sheetView workbookViewId="0">
      <pane ySplit="3" topLeftCell="A4" activePane="bottomLeft" state="frozen"/>
      <selection activeCell="C33" sqref="C33"/>
      <selection pane="bottomLeft" activeCell="C33" sqref="C33"/>
    </sheetView>
  </sheetViews>
  <sheetFormatPr defaultColWidth="8.73046875" defaultRowHeight="14.25" x14ac:dyDescent="0.45"/>
  <cols>
    <col min="1" max="1" width="8.9296875" style="2" customWidth="1"/>
    <col min="2" max="2" width="5.06640625" style="2" customWidth="1"/>
    <col min="3" max="3" width="9" style="2" customWidth="1"/>
    <col min="4" max="4" width="12.265625" style="2" customWidth="1"/>
    <col min="5" max="5" width="24.19921875" style="2" customWidth="1"/>
    <col min="6" max="6" width="22.73046875" style="2" customWidth="1"/>
    <col min="7" max="9" width="24.19921875" style="2" customWidth="1"/>
    <col min="10" max="10" width="11.796875" style="2" customWidth="1"/>
    <col min="11" max="11" width="7.59765625" style="2" customWidth="1"/>
    <col min="12" max="13" width="13.796875" style="210" customWidth="1"/>
    <col min="14" max="14" width="6.06640625" style="208" customWidth="1"/>
    <col min="15" max="15" width="9.796875" style="208" customWidth="1"/>
    <col min="16" max="19" width="7.33203125" style="2" customWidth="1"/>
    <col min="20" max="20" width="11" style="2" customWidth="1"/>
    <col min="21" max="21" width="11.796875" style="2" customWidth="1"/>
    <col min="22" max="23" width="13.53125" style="2" customWidth="1"/>
    <col min="24" max="16384" width="8.73046875" style="2"/>
  </cols>
  <sheetData>
    <row r="1" spans="1:24" x14ac:dyDescent="0.45">
      <c r="T1" s="2" t="s">
        <v>17959</v>
      </c>
      <c r="V1" s="2">
        <v>1</v>
      </c>
      <c r="W1" s="2">
        <v>9</v>
      </c>
    </row>
    <row r="3" spans="1:24" s="271" customFormat="1" ht="42.75" customHeight="1" x14ac:dyDescent="0.45">
      <c r="A3" s="4" t="s">
        <v>5200</v>
      </c>
      <c r="B3" s="4" t="s">
        <v>11487</v>
      </c>
      <c r="C3" s="33" t="s">
        <v>0</v>
      </c>
      <c r="D3" s="4" t="s">
        <v>5201</v>
      </c>
      <c r="E3" s="4" t="s">
        <v>1</v>
      </c>
      <c r="F3" s="4" t="s">
        <v>5202</v>
      </c>
      <c r="G3" s="4" t="s">
        <v>5203</v>
      </c>
      <c r="H3" s="4" t="s">
        <v>5204</v>
      </c>
      <c r="I3" s="4" t="s">
        <v>5205</v>
      </c>
      <c r="J3" s="4" t="s">
        <v>5206</v>
      </c>
      <c r="K3" s="267" t="s">
        <v>1364</v>
      </c>
      <c r="L3" s="268" t="s">
        <v>11492</v>
      </c>
      <c r="M3" s="268" t="s">
        <v>25390</v>
      </c>
      <c r="N3" s="269" t="s">
        <v>11487</v>
      </c>
      <c r="O3" s="249" t="s">
        <v>11488</v>
      </c>
      <c r="P3" s="249" t="s">
        <v>9074</v>
      </c>
      <c r="Q3" s="249" t="s">
        <v>9075</v>
      </c>
      <c r="R3" s="249" t="s">
        <v>9076</v>
      </c>
      <c r="S3" s="249" t="s">
        <v>9077</v>
      </c>
      <c r="T3" s="249" t="s">
        <v>9845</v>
      </c>
      <c r="U3" s="221" t="s">
        <v>25358</v>
      </c>
      <c r="V3" s="270" t="s">
        <v>17957</v>
      </c>
      <c r="W3" s="249" t="s">
        <v>17960</v>
      </c>
      <c r="X3" s="222" t="s">
        <v>25344</v>
      </c>
    </row>
    <row r="4" spans="1:24" x14ac:dyDescent="0.45">
      <c r="A4" s="20">
        <v>398481</v>
      </c>
      <c r="B4" s="20">
        <v>1</v>
      </c>
      <c r="C4" s="34" t="s">
        <v>2</v>
      </c>
      <c r="D4" s="35" t="s">
        <v>5207</v>
      </c>
      <c r="E4" s="20" t="s">
        <v>5208</v>
      </c>
      <c r="F4" s="20" t="s">
        <v>5209</v>
      </c>
      <c r="G4" s="20" t="s">
        <v>5207</v>
      </c>
      <c r="H4" s="20" t="s">
        <v>5207</v>
      </c>
      <c r="I4" s="20" t="s">
        <v>5207</v>
      </c>
      <c r="J4" s="34" t="s">
        <v>2</v>
      </c>
      <c r="K4" s="17" t="s">
        <v>8078</v>
      </c>
      <c r="L4" s="261" t="s">
        <v>18961</v>
      </c>
      <c r="M4" s="261" t="s">
        <v>5195</v>
      </c>
      <c r="N4" s="16">
        <v>1</v>
      </c>
      <c r="O4" s="17" t="s">
        <v>9074</v>
      </c>
      <c r="P4" s="17" t="s">
        <v>2</v>
      </c>
      <c r="Q4" s="17" t="s">
        <v>5190</v>
      </c>
      <c r="R4" s="17" t="s">
        <v>5190</v>
      </c>
      <c r="S4" s="17" t="s">
        <v>5190</v>
      </c>
      <c r="T4" s="17" t="s">
        <v>21927</v>
      </c>
      <c r="U4" s="236" t="s">
        <v>5191</v>
      </c>
      <c r="V4" s="17">
        <v>1</v>
      </c>
      <c r="W4" s="17">
        <v>1</v>
      </c>
      <c r="X4" s="17" t="e">
        <v>#REF!</v>
      </c>
    </row>
    <row r="5" spans="1:24" x14ac:dyDescent="0.45">
      <c r="A5" s="20">
        <v>398482</v>
      </c>
      <c r="B5" s="20">
        <v>2</v>
      </c>
      <c r="C5" s="34" t="s">
        <v>4</v>
      </c>
      <c r="D5" s="34" t="s">
        <v>2</v>
      </c>
      <c r="E5" s="20" t="s">
        <v>5</v>
      </c>
      <c r="F5" s="20" t="s">
        <v>5210</v>
      </c>
      <c r="G5" s="20" t="s">
        <v>5211</v>
      </c>
      <c r="H5" s="20" t="s">
        <v>5207</v>
      </c>
      <c r="I5" s="20" t="s">
        <v>5212</v>
      </c>
      <c r="J5" s="34" t="s">
        <v>4</v>
      </c>
      <c r="K5" s="17" t="s">
        <v>8079</v>
      </c>
      <c r="L5" s="261" t="s">
        <v>18960</v>
      </c>
      <c r="M5" s="261" t="s">
        <v>18961</v>
      </c>
      <c r="N5" s="16">
        <v>2</v>
      </c>
      <c r="O5" s="17" t="s">
        <v>9075</v>
      </c>
      <c r="P5" s="17" t="s">
        <v>2</v>
      </c>
      <c r="Q5" s="17" t="s">
        <v>4</v>
      </c>
      <c r="R5" s="17" t="s">
        <v>5190</v>
      </c>
      <c r="S5" s="17" t="s">
        <v>5190</v>
      </c>
      <c r="T5" s="17" t="s">
        <v>21926</v>
      </c>
      <c r="U5" s="236" t="s">
        <v>5191</v>
      </c>
      <c r="V5" s="17">
        <v>1</v>
      </c>
      <c r="W5" s="17">
        <v>1</v>
      </c>
      <c r="X5" s="17" t="e">
        <v>#REF!</v>
      </c>
    </row>
    <row r="6" spans="1:24" x14ac:dyDescent="0.45">
      <c r="A6" s="20" t="s">
        <v>9844</v>
      </c>
      <c r="B6" s="20">
        <v>3</v>
      </c>
      <c r="C6" s="34" t="s">
        <v>5213</v>
      </c>
      <c r="D6" s="34" t="s">
        <v>4</v>
      </c>
      <c r="E6" s="20" t="s">
        <v>7</v>
      </c>
      <c r="F6" s="20" t="s">
        <v>5214</v>
      </c>
      <c r="G6" s="20" t="s">
        <v>5207</v>
      </c>
      <c r="H6" s="20" t="s">
        <v>5207</v>
      </c>
      <c r="I6" s="20" t="s">
        <v>5207</v>
      </c>
      <c r="J6" s="34" t="s">
        <v>6</v>
      </c>
      <c r="K6" s="17" t="s">
        <v>8080</v>
      </c>
      <c r="L6" s="261" t="s">
        <v>18959</v>
      </c>
      <c r="M6" s="261" t="s">
        <v>18960</v>
      </c>
      <c r="N6" s="16">
        <v>3</v>
      </c>
      <c r="O6" s="17" t="s">
        <v>9076</v>
      </c>
      <c r="P6" s="17" t="s">
        <v>2</v>
      </c>
      <c r="Q6" s="17" t="s">
        <v>4</v>
      </c>
      <c r="R6" s="17" t="s">
        <v>5213</v>
      </c>
      <c r="S6" s="17" t="s">
        <v>5190</v>
      </c>
      <c r="T6" s="17" t="s">
        <v>21925</v>
      </c>
      <c r="U6" s="236" t="s">
        <v>5191</v>
      </c>
      <c r="V6" s="17">
        <v>1</v>
      </c>
      <c r="W6" s="17">
        <v>1</v>
      </c>
      <c r="X6" s="17" t="e">
        <v>#REF!</v>
      </c>
    </row>
    <row r="7" spans="1:24" x14ac:dyDescent="0.45">
      <c r="A7" s="20">
        <v>398484</v>
      </c>
      <c r="B7" s="20">
        <v>4</v>
      </c>
      <c r="C7" s="34" t="s">
        <v>5215</v>
      </c>
      <c r="D7" s="34" t="s">
        <v>5213</v>
      </c>
      <c r="E7" s="20" t="s">
        <v>9</v>
      </c>
      <c r="F7" s="20" t="s">
        <v>5216</v>
      </c>
      <c r="G7" s="20" t="s">
        <v>5207</v>
      </c>
      <c r="H7" s="20" t="s">
        <v>5207</v>
      </c>
      <c r="I7" s="20" t="s">
        <v>5217</v>
      </c>
      <c r="J7" s="34" t="s">
        <v>8</v>
      </c>
      <c r="K7" s="17" t="s">
        <v>8081</v>
      </c>
      <c r="L7" s="261" t="s">
        <v>18958</v>
      </c>
      <c r="M7" s="261" t="s">
        <v>18959</v>
      </c>
      <c r="N7" s="16">
        <v>4</v>
      </c>
      <c r="O7" s="17" t="s">
        <v>9077</v>
      </c>
      <c r="P7" s="17" t="s">
        <v>2</v>
      </c>
      <c r="Q7" s="17" t="s">
        <v>4</v>
      </c>
      <c r="R7" s="17" t="s">
        <v>5213</v>
      </c>
      <c r="S7" s="17" t="s">
        <v>5215</v>
      </c>
      <c r="T7" s="17" t="s">
        <v>21924</v>
      </c>
      <c r="U7" s="236" t="s">
        <v>5191</v>
      </c>
      <c r="V7" s="17">
        <v>1</v>
      </c>
      <c r="W7" s="17">
        <v>1</v>
      </c>
      <c r="X7" s="17" t="e">
        <v>#REF!</v>
      </c>
    </row>
    <row r="8" spans="1:24" x14ac:dyDescent="0.45">
      <c r="A8" s="20">
        <v>398485</v>
      </c>
      <c r="B8" s="20">
        <v>4</v>
      </c>
      <c r="C8" s="34" t="s">
        <v>5218</v>
      </c>
      <c r="D8" s="34" t="s">
        <v>5213</v>
      </c>
      <c r="E8" s="20" t="s">
        <v>11</v>
      </c>
      <c r="F8" s="20" t="s">
        <v>5219</v>
      </c>
      <c r="G8" s="20" t="s">
        <v>5207</v>
      </c>
      <c r="H8" s="20" t="s">
        <v>5207</v>
      </c>
      <c r="I8" s="20" t="s">
        <v>5207</v>
      </c>
      <c r="J8" s="34" t="s">
        <v>10</v>
      </c>
      <c r="K8" s="17" t="s">
        <v>8082</v>
      </c>
      <c r="L8" s="261" t="s">
        <v>18957</v>
      </c>
      <c r="M8" s="261" t="s">
        <v>18959</v>
      </c>
      <c r="N8" s="16">
        <v>4</v>
      </c>
      <c r="O8" s="17" t="s">
        <v>9077</v>
      </c>
      <c r="P8" s="17" t="s">
        <v>2</v>
      </c>
      <c r="Q8" s="17" t="s">
        <v>4</v>
      </c>
      <c r="R8" s="17" t="s">
        <v>5213</v>
      </c>
      <c r="S8" s="17" t="s">
        <v>5218</v>
      </c>
      <c r="T8" s="17" t="s">
        <v>21923</v>
      </c>
      <c r="U8" s="236" t="s">
        <v>5191</v>
      </c>
      <c r="V8" s="17">
        <v>1</v>
      </c>
      <c r="W8" s="17">
        <v>1</v>
      </c>
      <c r="X8" s="17" t="e">
        <v>#REF!</v>
      </c>
    </row>
    <row r="9" spans="1:24" x14ac:dyDescent="0.45">
      <c r="A9" s="20">
        <v>398486</v>
      </c>
      <c r="B9" s="20">
        <v>4</v>
      </c>
      <c r="C9" s="34" t="s">
        <v>5220</v>
      </c>
      <c r="D9" s="34" t="s">
        <v>5213</v>
      </c>
      <c r="E9" s="20" t="s">
        <v>13</v>
      </c>
      <c r="F9" s="20" t="s">
        <v>5221</v>
      </c>
      <c r="G9" s="20" t="s">
        <v>5207</v>
      </c>
      <c r="H9" s="20" t="s">
        <v>5207</v>
      </c>
      <c r="I9" s="20" t="s">
        <v>5222</v>
      </c>
      <c r="J9" s="34" t="s">
        <v>12</v>
      </c>
      <c r="K9" s="17" t="s">
        <v>8083</v>
      </c>
      <c r="L9" s="261" t="s">
        <v>18956</v>
      </c>
      <c r="M9" s="261" t="s">
        <v>18959</v>
      </c>
      <c r="N9" s="16">
        <v>4</v>
      </c>
      <c r="O9" s="17" t="s">
        <v>9077</v>
      </c>
      <c r="P9" s="17" t="s">
        <v>2</v>
      </c>
      <c r="Q9" s="17" t="s">
        <v>4</v>
      </c>
      <c r="R9" s="17" t="s">
        <v>5213</v>
      </c>
      <c r="S9" s="17" t="s">
        <v>5220</v>
      </c>
      <c r="T9" s="17" t="s">
        <v>21922</v>
      </c>
      <c r="U9" s="236" t="s">
        <v>5191</v>
      </c>
      <c r="V9" s="17">
        <v>1</v>
      </c>
      <c r="W9" s="17">
        <v>1</v>
      </c>
      <c r="X9" s="17" t="e">
        <v>#REF!</v>
      </c>
    </row>
    <row r="10" spans="1:24" x14ac:dyDescent="0.45">
      <c r="A10" s="20">
        <v>398487</v>
      </c>
      <c r="B10" s="20">
        <v>4</v>
      </c>
      <c r="C10" s="34" t="s">
        <v>5223</v>
      </c>
      <c r="D10" s="34" t="s">
        <v>5213</v>
      </c>
      <c r="E10" s="20" t="s">
        <v>15</v>
      </c>
      <c r="F10" s="20" t="s">
        <v>5207</v>
      </c>
      <c r="G10" s="20" t="s">
        <v>5207</v>
      </c>
      <c r="H10" s="20" t="s">
        <v>5207</v>
      </c>
      <c r="I10" s="20" t="s">
        <v>5224</v>
      </c>
      <c r="J10" s="34" t="s">
        <v>14</v>
      </c>
      <c r="K10" s="17" t="s">
        <v>8084</v>
      </c>
      <c r="L10" s="261" t="s">
        <v>18955</v>
      </c>
      <c r="M10" s="261" t="s">
        <v>18959</v>
      </c>
      <c r="N10" s="16">
        <v>4</v>
      </c>
      <c r="O10" s="17" t="s">
        <v>9077</v>
      </c>
      <c r="P10" s="17" t="s">
        <v>2</v>
      </c>
      <c r="Q10" s="17" t="s">
        <v>4</v>
      </c>
      <c r="R10" s="17" t="s">
        <v>5213</v>
      </c>
      <c r="S10" s="17" t="s">
        <v>5223</v>
      </c>
      <c r="T10" s="17" t="s">
        <v>21921</v>
      </c>
      <c r="U10" s="236" t="s">
        <v>5191</v>
      </c>
      <c r="V10" s="17">
        <v>1</v>
      </c>
      <c r="W10" s="17">
        <v>1</v>
      </c>
      <c r="X10" s="17" t="e">
        <v>#REF!</v>
      </c>
    </row>
    <row r="11" spans="1:24" x14ac:dyDescent="0.45">
      <c r="A11" s="20">
        <v>398488</v>
      </c>
      <c r="B11" s="20">
        <v>4</v>
      </c>
      <c r="C11" s="34" t="s">
        <v>5225</v>
      </c>
      <c r="D11" s="34" t="s">
        <v>5213</v>
      </c>
      <c r="E11" s="20" t="s">
        <v>17</v>
      </c>
      <c r="F11" s="20" t="s">
        <v>5226</v>
      </c>
      <c r="G11" s="20" t="s">
        <v>5207</v>
      </c>
      <c r="H11" s="20" t="s">
        <v>5207</v>
      </c>
      <c r="I11" s="20" t="s">
        <v>5227</v>
      </c>
      <c r="J11" s="34" t="s">
        <v>16</v>
      </c>
      <c r="K11" s="17" t="s">
        <v>8085</v>
      </c>
      <c r="L11" s="261" t="s">
        <v>18954</v>
      </c>
      <c r="M11" s="261" t="s">
        <v>18959</v>
      </c>
      <c r="N11" s="16">
        <v>4</v>
      </c>
      <c r="O11" s="17" t="s">
        <v>9077</v>
      </c>
      <c r="P11" s="17" t="s">
        <v>2</v>
      </c>
      <c r="Q11" s="17" t="s">
        <v>4</v>
      </c>
      <c r="R11" s="17" t="s">
        <v>5213</v>
      </c>
      <c r="S11" s="17" t="s">
        <v>5225</v>
      </c>
      <c r="T11" s="17" t="s">
        <v>21920</v>
      </c>
      <c r="U11" s="236" t="s">
        <v>5191</v>
      </c>
      <c r="V11" s="17">
        <v>1</v>
      </c>
      <c r="W11" s="17">
        <v>1</v>
      </c>
      <c r="X11" s="17" t="e">
        <v>#REF!</v>
      </c>
    </row>
    <row r="12" spans="1:24" x14ac:dyDescent="0.45">
      <c r="A12" s="20">
        <v>398489</v>
      </c>
      <c r="B12" s="20">
        <v>4</v>
      </c>
      <c r="C12" s="34" t="s">
        <v>5228</v>
      </c>
      <c r="D12" s="34" t="s">
        <v>5213</v>
      </c>
      <c r="E12" s="20" t="s">
        <v>19</v>
      </c>
      <c r="F12" s="20" t="s">
        <v>5229</v>
      </c>
      <c r="G12" s="20" t="s">
        <v>5207</v>
      </c>
      <c r="H12" s="20" t="s">
        <v>5207</v>
      </c>
      <c r="I12" s="20" t="s">
        <v>5207</v>
      </c>
      <c r="J12" s="34" t="s">
        <v>18</v>
      </c>
      <c r="K12" s="17" t="s">
        <v>8086</v>
      </c>
      <c r="L12" s="261" t="s">
        <v>18953</v>
      </c>
      <c r="M12" s="261" t="s">
        <v>18959</v>
      </c>
      <c r="N12" s="16">
        <v>4</v>
      </c>
      <c r="O12" s="17" t="s">
        <v>9077</v>
      </c>
      <c r="P12" s="17" t="s">
        <v>2</v>
      </c>
      <c r="Q12" s="17" t="s">
        <v>4</v>
      </c>
      <c r="R12" s="17" t="s">
        <v>5213</v>
      </c>
      <c r="S12" s="17" t="s">
        <v>5228</v>
      </c>
      <c r="T12" s="17" t="s">
        <v>21919</v>
      </c>
      <c r="U12" s="236" t="s">
        <v>5191</v>
      </c>
      <c r="V12" s="17">
        <v>1</v>
      </c>
      <c r="W12" s="17">
        <v>1</v>
      </c>
      <c r="X12" s="17" t="e">
        <v>#REF!</v>
      </c>
    </row>
    <row r="13" spans="1:24" x14ac:dyDescent="0.45">
      <c r="A13" s="20">
        <v>398490</v>
      </c>
      <c r="B13" s="20">
        <v>4</v>
      </c>
      <c r="C13" s="34" t="s">
        <v>5230</v>
      </c>
      <c r="D13" s="34" t="s">
        <v>5213</v>
      </c>
      <c r="E13" s="20" t="s">
        <v>21</v>
      </c>
      <c r="F13" s="20" t="s">
        <v>5231</v>
      </c>
      <c r="G13" s="20" t="s">
        <v>5207</v>
      </c>
      <c r="H13" s="20" t="s">
        <v>5207</v>
      </c>
      <c r="I13" s="20" t="s">
        <v>5232</v>
      </c>
      <c r="J13" s="34" t="s">
        <v>20</v>
      </c>
      <c r="K13" s="17" t="s">
        <v>8087</v>
      </c>
      <c r="L13" s="261" t="s">
        <v>18952</v>
      </c>
      <c r="M13" s="261" t="s">
        <v>18959</v>
      </c>
      <c r="N13" s="16">
        <v>4</v>
      </c>
      <c r="O13" s="17" t="s">
        <v>9077</v>
      </c>
      <c r="P13" s="17" t="s">
        <v>2</v>
      </c>
      <c r="Q13" s="17" t="s">
        <v>4</v>
      </c>
      <c r="R13" s="17" t="s">
        <v>5213</v>
      </c>
      <c r="S13" s="17" t="s">
        <v>5230</v>
      </c>
      <c r="T13" s="17" t="s">
        <v>21918</v>
      </c>
      <c r="U13" s="236" t="s">
        <v>5191</v>
      </c>
      <c r="V13" s="17">
        <v>1</v>
      </c>
      <c r="W13" s="17">
        <v>1</v>
      </c>
      <c r="X13" s="17" t="e">
        <v>#REF!</v>
      </c>
    </row>
    <row r="14" spans="1:24" x14ac:dyDescent="0.45">
      <c r="A14" s="20">
        <v>398491</v>
      </c>
      <c r="B14" s="20">
        <v>3</v>
      </c>
      <c r="C14" s="34" t="s">
        <v>5233</v>
      </c>
      <c r="D14" s="34" t="s">
        <v>4</v>
      </c>
      <c r="E14" s="20" t="s">
        <v>23</v>
      </c>
      <c r="F14" s="20" t="s">
        <v>5234</v>
      </c>
      <c r="G14" s="20" t="s">
        <v>5207</v>
      </c>
      <c r="H14" s="20" t="s">
        <v>5207</v>
      </c>
      <c r="I14" s="20" t="s">
        <v>5207</v>
      </c>
      <c r="J14" s="34" t="s">
        <v>22</v>
      </c>
      <c r="K14" s="17" t="s">
        <v>8088</v>
      </c>
      <c r="L14" s="261" t="s">
        <v>18951</v>
      </c>
      <c r="M14" s="261" t="s">
        <v>18960</v>
      </c>
      <c r="N14" s="16">
        <v>3</v>
      </c>
      <c r="O14" s="17" t="s">
        <v>9076</v>
      </c>
      <c r="P14" s="17" t="s">
        <v>2</v>
      </c>
      <c r="Q14" s="17" t="s">
        <v>4</v>
      </c>
      <c r="R14" s="17" t="s">
        <v>5233</v>
      </c>
      <c r="S14" s="17" t="s">
        <v>5190</v>
      </c>
      <c r="T14" s="17" t="s">
        <v>21917</v>
      </c>
      <c r="U14" s="236" t="s">
        <v>5191</v>
      </c>
      <c r="V14" s="17">
        <v>1</v>
      </c>
      <c r="W14" s="17">
        <v>1</v>
      </c>
      <c r="X14" s="17" t="e">
        <v>#REF!</v>
      </c>
    </row>
    <row r="15" spans="1:24" x14ac:dyDescent="0.45">
      <c r="A15" s="20">
        <v>398492</v>
      </c>
      <c r="B15" s="20">
        <v>4</v>
      </c>
      <c r="C15" s="34" t="s">
        <v>5235</v>
      </c>
      <c r="D15" s="34" t="s">
        <v>5233</v>
      </c>
      <c r="E15" s="20" t="s">
        <v>25</v>
      </c>
      <c r="F15" s="20" t="s">
        <v>5236</v>
      </c>
      <c r="G15" s="20" t="s">
        <v>5207</v>
      </c>
      <c r="H15" s="20" t="s">
        <v>5207</v>
      </c>
      <c r="I15" s="20" t="s">
        <v>5237</v>
      </c>
      <c r="J15" s="34" t="s">
        <v>24</v>
      </c>
      <c r="K15" s="17" t="s">
        <v>8089</v>
      </c>
      <c r="L15" s="261" t="s">
        <v>18950</v>
      </c>
      <c r="M15" s="261" t="s">
        <v>18951</v>
      </c>
      <c r="N15" s="16">
        <v>4</v>
      </c>
      <c r="O15" s="17" t="s">
        <v>9077</v>
      </c>
      <c r="P15" s="17" t="s">
        <v>2</v>
      </c>
      <c r="Q15" s="17" t="s">
        <v>4</v>
      </c>
      <c r="R15" s="17" t="s">
        <v>5233</v>
      </c>
      <c r="S15" s="17" t="s">
        <v>5235</v>
      </c>
      <c r="T15" s="17" t="s">
        <v>21916</v>
      </c>
      <c r="U15" s="236" t="s">
        <v>5191</v>
      </c>
      <c r="V15" s="17">
        <v>1</v>
      </c>
      <c r="W15" s="17">
        <v>1</v>
      </c>
      <c r="X15" s="17" t="e">
        <v>#REF!</v>
      </c>
    </row>
    <row r="16" spans="1:24" x14ac:dyDescent="0.45">
      <c r="A16" s="20">
        <v>398493</v>
      </c>
      <c r="B16" s="20">
        <v>4</v>
      </c>
      <c r="C16" s="34" t="s">
        <v>5238</v>
      </c>
      <c r="D16" s="34" t="s">
        <v>5233</v>
      </c>
      <c r="E16" s="20" t="s">
        <v>27</v>
      </c>
      <c r="F16" s="20" t="s">
        <v>5239</v>
      </c>
      <c r="G16" s="20" t="s">
        <v>5207</v>
      </c>
      <c r="H16" s="20" t="s">
        <v>5207</v>
      </c>
      <c r="I16" s="20" t="s">
        <v>5207</v>
      </c>
      <c r="J16" s="34" t="s">
        <v>26</v>
      </c>
      <c r="K16" s="17" t="s">
        <v>8090</v>
      </c>
      <c r="L16" s="261" t="s">
        <v>18949</v>
      </c>
      <c r="M16" s="261" t="s">
        <v>18951</v>
      </c>
      <c r="N16" s="16">
        <v>4</v>
      </c>
      <c r="O16" s="17" t="s">
        <v>9077</v>
      </c>
      <c r="P16" s="17" t="s">
        <v>2</v>
      </c>
      <c r="Q16" s="17" t="s">
        <v>4</v>
      </c>
      <c r="R16" s="17" t="s">
        <v>5233</v>
      </c>
      <c r="S16" s="17" t="s">
        <v>5238</v>
      </c>
      <c r="T16" s="17" t="s">
        <v>21915</v>
      </c>
      <c r="U16" s="236" t="s">
        <v>5191</v>
      </c>
      <c r="V16" s="17">
        <v>1</v>
      </c>
      <c r="W16" s="17">
        <v>1</v>
      </c>
      <c r="X16" s="17" t="e">
        <v>#REF!</v>
      </c>
    </row>
    <row r="17" spans="1:24" x14ac:dyDescent="0.45">
      <c r="A17" s="20">
        <v>398494</v>
      </c>
      <c r="B17" s="20">
        <v>4</v>
      </c>
      <c r="C17" s="34" t="s">
        <v>5240</v>
      </c>
      <c r="D17" s="34" t="s">
        <v>5233</v>
      </c>
      <c r="E17" s="20" t="s">
        <v>29</v>
      </c>
      <c r="F17" s="20" t="s">
        <v>5241</v>
      </c>
      <c r="G17" s="20" t="s">
        <v>5207</v>
      </c>
      <c r="H17" s="20" t="s">
        <v>5207</v>
      </c>
      <c r="I17" s="20" t="s">
        <v>5207</v>
      </c>
      <c r="J17" s="34" t="s">
        <v>28</v>
      </c>
      <c r="K17" s="17" t="s">
        <v>8091</v>
      </c>
      <c r="L17" s="261" t="s">
        <v>18948</v>
      </c>
      <c r="M17" s="261" t="s">
        <v>18951</v>
      </c>
      <c r="N17" s="16">
        <v>4</v>
      </c>
      <c r="O17" s="17" t="s">
        <v>9077</v>
      </c>
      <c r="P17" s="17" t="s">
        <v>2</v>
      </c>
      <c r="Q17" s="17" t="s">
        <v>4</v>
      </c>
      <c r="R17" s="17" t="s">
        <v>5233</v>
      </c>
      <c r="S17" s="17" t="s">
        <v>5240</v>
      </c>
      <c r="T17" s="17" t="s">
        <v>21914</v>
      </c>
      <c r="U17" s="236" t="s">
        <v>5191</v>
      </c>
      <c r="V17" s="17">
        <v>1</v>
      </c>
      <c r="W17" s="17">
        <v>1</v>
      </c>
      <c r="X17" s="17" t="e">
        <v>#REF!</v>
      </c>
    </row>
    <row r="18" spans="1:24" x14ac:dyDescent="0.45">
      <c r="A18" s="20">
        <v>398495</v>
      </c>
      <c r="B18" s="20">
        <v>4</v>
      </c>
      <c r="C18" s="34" t="s">
        <v>5242</v>
      </c>
      <c r="D18" s="34" t="s">
        <v>5233</v>
      </c>
      <c r="E18" s="20" t="s">
        <v>31</v>
      </c>
      <c r="F18" s="20" t="s">
        <v>5243</v>
      </c>
      <c r="G18" s="20" t="s">
        <v>5207</v>
      </c>
      <c r="H18" s="20" t="s">
        <v>5207</v>
      </c>
      <c r="I18" s="20" t="s">
        <v>5207</v>
      </c>
      <c r="J18" s="34" t="s">
        <v>30</v>
      </c>
      <c r="K18" s="17" t="s">
        <v>8092</v>
      </c>
      <c r="L18" s="261" t="s">
        <v>18947</v>
      </c>
      <c r="M18" s="261" t="s">
        <v>18951</v>
      </c>
      <c r="N18" s="16">
        <v>4</v>
      </c>
      <c r="O18" s="17" t="s">
        <v>9077</v>
      </c>
      <c r="P18" s="17" t="s">
        <v>2</v>
      </c>
      <c r="Q18" s="17" t="s">
        <v>4</v>
      </c>
      <c r="R18" s="17" t="s">
        <v>5233</v>
      </c>
      <c r="S18" s="17" t="s">
        <v>5242</v>
      </c>
      <c r="T18" s="17" t="s">
        <v>21913</v>
      </c>
      <c r="U18" s="236" t="s">
        <v>5191</v>
      </c>
      <c r="V18" s="17">
        <v>1</v>
      </c>
      <c r="W18" s="17">
        <v>1</v>
      </c>
      <c r="X18" s="17" t="e">
        <v>#REF!</v>
      </c>
    </row>
    <row r="19" spans="1:24" x14ac:dyDescent="0.45">
      <c r="A19" s="20">
        <v>398496</v>
      </c>
      <c r="B19" s="20">
        <v>4</v>
      </c>
      <c r="C19" s="34" t="s">
        <v>5244</v>
      </c>
      <c r="D19" s="34" t="s">
        <v>5233</v>
      </c>
      <c r="E19" s="20" t="s">
        <v>33</v>
      </c>
      <c r="F19" s="20" t="s">
        <v>5245</v>
      </c>
      <c r="G19" s="20" t="s">
        <v>5207</v>
      </c>
      <c r="H19" s="20" t="s">
        <v>5207</v>
      </c>
      <c r="I19" s="20" t="s">
        <v>5246</v>
      </c>
      <c r="J19" s="34" t="s">
        <v>32</v>
      </c>
      <c r="K19" s="17" t="s">
        <v>8093</v>
      </c>
      <c r="L19" s="261" t="s">
        <v>18946</v>
      </c>
      <c r="M19" s="261" t="s">
        <v>18951</v>
      </c>
      <c r="N19" s="16">
        <v>4</v>
      </c>
      <c r="O19" s="17" t="s">
        <v>9077</v>
      </c>
      <c r="P19" s="17" t="s">
        <v>2</v>
      </c>
      <c r="Q19" s="17" t="s">
        <v>4</v>
      </c>
      <c r="R19" s="17" t="s">
        <v>5233</v>
      </c>
      <c r="S19" s="17" t="s">
        <v>5244</v>
      </c>
      <c r="T19" s="17" t="s">
        <v>21912</v>
      </c>
      <c r="U19" s="236" t="s">
        <v>5191</v>
      </c>
      <c r="V19" s="17">
        <v>1</v>
      </c>
      <c r="W19" s="17">
        <v>1</v>
      </c>
      <c r="X19" s="17" t="e">
        <v>#REF!</v>
      </c>
    </row>
    <row r="20" spans="1:24" x14ac:dyDescent="0.45">
      <c r="A20" s="20">
        <v>398497</v>
      </c>
      <c r="B20" s="20">
        <v>4</v>
      </c>
      <c r="C20" s="34" t="s">
        <v>5247</v>
      </c>
      <c r="D20" s="34" t="s">
        <v>5233</v>
      </c>
      <c r="E20" s="20" t="s">
        <v>35</v>
      </c>
      <c r="F20" s="20" t="s">
        <v>5248</v>
      </c>
      <c r="G20" s="20" t="s">
        <v>5207</v>
      </c>
      <c r="H20" s="20" t="s">
        <v>5207</v>
      </c>
      <c r="I20" s="20" t="s">
        <v>5249</v>
      </c>
      <c r="J20" s="34" t="s">
        <v>34</v>
      </c>
      <c r="K20" s="17" t="s">
        <v>8094</v>
      </c>
      <c r="L20" s="261" t="s">
        <v>18945</v>
      </c>
      <c r="M20" s="261" t="s">
        <v>18951</v>
      </c>
      <c r="N20" s="16">
        <v>4</v>
      </c>
      <c r="O20" s="17" t="s">
        <v>9077</v>
      </c>
      <c r="P20" s="17" t="s">
        <v>2</v>
      </c>
      <c r="Q20" s="17" t="s">
        <v>4</v>
      </c>
      <c r="R20" s="17" t="s">
        <v>5233</v>
      </c>
      <c r="S20" s="17" t="s">
        <v>5247</v>
      </c>
      <c r="T20" s="17" t="s">
        <v>21911</v>
      </c>
      <c r="U20" s="236" t="s">
        <v>5191</v>
      </c>
      <c r="V20" s="17">
        <v>1</v>
      </c>
      <c r="W20" s="17">
        <v>1</v>
      </c>
      <c r="X20" s="17" t="e">
        <v>#REF!</v>
      </c>
    </row>
    <row r="21" spans="1:24" x14ac:dyDescent="0.45">
      <c r="A21" s="20">
        <v>398498</v>
      </c>
      <c r="B21" s="20">
        <v>4</v>
      </c>
      <c r="C21" s="34" t="s">
        <v>5250</v>
      </c>
      <c r="D21" s="34" t="s">
        <v>5233</v>
      </c>
      <c r="E21" s="20" t="s">
        <v>37</v>
      </c>
      <c r="F21" s="20" t="s">
        <v>5251</v>
      </c>
      <c r="G21" s="20" t="s">
        <v>5207</v>
      </c>
      <c r="H21" s="20" t="s">
        <v>5207</v>
      </c>
      <c r="I21" s="20" t="s">
        <v>5207</v>
      </c>
      <c r="J21" s="34" t="s">
        <v>36</v>
      </c>
      <c r="K21" s="17" t="s">
        <v>8095</v>
      </c>
      <c r="L21" s="261" t="s">
        <v>18944</v>
      </c>
      <c r="M21" s="261" t="s">
        <v>18951</v>
      </c>
      <c r="N21" s="16">
        <v>4</v>
      </c>
      <c r="O21" s="17" t="s">
        <v>9077</v>
      </c>
      <c r="P21" s="17" t="s">
        <v>2</v>
      </c>
      <c r="Q21" s="17" t="s">
        <v>4</v>
      </c>
      <c r="R21" s="17" t="s">
        <v>5233</v>
      </c>
      <c r="S21" s="17" t="s">
        <v>5250</v>
      </c>
      <c r="T21" s="17" t="s">
        <v>21910</v>
      </c>
      <c r="U21" s="236" t="s">
        <v>5191</v>
      </c>
      <c r="V21" s="17">
        <v>1</v>
      </c>
      <c r="W21" s="17">
        <v>1</v>
      </c>
      <c r="X21" s="17" t="e">
        <v>#REF!</v>
      </c>
    </row>
    <row r="22" spans="1:24" x14ac:dyDescent="0.45">
      <c r="A22" s="20">
        <v>398499</v>
      </c>
      <c r="B22" s="20">
        <v>4</v>
      </c>
      <c r="C22" s="34" t="s">
        <v>5252</v>
      </c>
      <c r="D22" s="34" t="s">
        <v>5233</v>
      </c>
      <c r="E22" s="20" t="s">
        <v>39</v>
      </c>
      <c r="F22" s="20" t="s">
        <v>5253</v>
      </c>
      <c r="G22" s="20" t="s">
        <v>5207</v>
      </c>
      <c r="H22" s="20" t="s">
        <v>5207</v>
      </c>
      <c r="I22" s="20" t="s">
        <v>5207</v>
      </c>
      <c r="J22" s="34" t="s">
        <v>38</v>
      </c>
      <c r="K22" s="17" t="s">
        <v>8096</v>
      </c>
      <c r="L22" s="261" t="s">
        <v>18943</v>
      </c>
      <c r="M22" s="261" t="s">
        <v>18951</v>
      </c>
      <c r="N22" s="16">
        <v>4</v>
      </c>
      <c r="O22" s="17" t="s">
        <v>9077</v>
      </c>
      <c r="P22" s="17" t="s">
        <v>2</v>
      </c>
      <c r="Q22" s="17" t="s">
        <v>4</v>
      </c>
      <c r="R22" s="17" t="s">
        <v>5233</v>
      </c>
      <c r="S22" s="17" t="s">
        <v>5252</v>
      </c>
      <c r="T22" s="17" t="s">
        <v>21909</v>
      </c>
      <c r="U22" s="236" t="s">
        <v>5191</v>
      </c>
      <c r="V22" s="17">
        <v>1</v>
      </c>
      <c r="W22" s="17">
        <v>1</v>
      </c>
      <c r="X22" s="17" t="e">
        <v>#REF!</v>
      </c>
    </row>
    <row r="23" spans="1:24" x14ac:dyDescent="0.45">
      <c r="A23" s="20">
        <v>398500</v>
      </c>
      <c r="B23" s="20">
        <v>4</v>
      </c>
      <c r="C23" s="34" t="s">
        <v>5254</v>
      </c>
      <c r="D23" s="34" t="s">
        <v>5233</v>
      </c>
      <c r="E23" s="20" t="s">
        <v>41</v>
      </c>
      <c r="F23" s="20" t="s">
        <v>5255</v>
      </c>
      <c r="G23" s="20" t="s">
        <v>5207</v>
      </c>
      <c r="H23" s="20" t="s">
        <v>5207</v>
      </c>
      <c r="I23" s="20" t="s">
        <v>5256</v>
      </c>
      <c r="J23" s="34" t="s">
        <v>40</v>
      </c>
      <c r="K23" s="17" t="s">
        <v>8097</v>
      </c>
      <c r="L23" s="261" t="s">
        <v>18942</v>
      </c>
      <c r="M23" s="261" t="s">
        <v>18951</v>
      </c>
      <c r="N23" s="16">
        <v>4</v>
      </c>
      <c r="O23" s="17" t="s">
        <v>9077</v>
      </c>
      <c r="P23" s="17" t="s">
        <v>2</v>
      </c>
      <c r="Q23" s="17" t="s">
        <v>4</v>
      </c>
      <c r="R23" s="17" t="s">
        <v>5233</v>
      </c>
      <c r="S23" s="17" t="s">
        <v>5254</v>
      </c>
      <c r="T23" s="17" t="s">
        <v>21908</v>
      </c>
      <c r="U23" s="236" t="s">
        <v>5191</v>
      </c>
      <c r="V23" s="17">
        <v>1</v>
      </c>
      <c r="W23" s="17">
        <v>1</v>
      </c>
      <c r="X23" s="17" t="e">
        <v>#REF!</v>
      </c>
    </row>
    <row r="24" spans="1:24" x14ac:dyDescent="0.45">
      <c r="A24" s="20">
        <v>398501</v>
      </c>
      <c r="B24" s="20">
        <v>3</v>
      </c>
      <c r="C24" s="34" t="s">
        <v>5257</v>
      </c>
      <c r="D24" s="34" t="s">
        <v>4</v>
      </c>
      <c r="E24" s="20" t="s">
        <v>43</v>
      </c>
      <c r="F24" s="20" t="s">
        <v>5207</v>
      </c>
      <c r="G24" s="20" t="s">
        <v>5207</v>
      </c>
      <c r="H24" s="20" t="s">
        <v>5207</v>
      </c>
      <c r="I24" s="20" t="s">
        <v>5207</v>
      </c>
      <c r="J24" s="34" t="s">
        <v>42</v>
      </c>
      <c r="K24" s="17" t="s">
        <v>8098</v>
      </c>
      <c r="L24" s="261" t="s">
        <v>18941</v>
      </c>
      <c r="M24" s="261" t="s">
        <v>18960</v>
      </c>
      <c r="N24" s="16">
        <v>3</v>
      </c>
      <c r="O24" s="17" t="s">
        <v>9076</v>
      </c>
      <c r="P24" s="17" t="s">
        <v>2</v>
      </c>
      <c r="Q24" s="17" t="s">
        <v>4</v>
      </c>
      <c r="R24" s="17" t="s">
        <v>5257</v>
      </c>
      <c r="S24" s="17" t="s">
        <v>5190</v>
      </c>
      <c r="T24" s="17" t="s">
        <v>21907</v>
      </c>
      <c r="U24" s="236" t="s">
        <v>5191</v>
      </c>
      <c r="V24" s="17">
        <v>1</v>
      </c>
      <c r="W24" s="17">
        <v>1</v>
      </c>
      <c r="X24" s="17" t="e">
        <v>#REF!</v>
      </c>
    </row>
    <row r="25" spans="1:24" x14ac:dyDescent="0.45">
      <c r="A25" s="20">
        <v>398502</v>
      </c>
      <c r="B25" s="20">
        <v>4</v>
      </c>
      <c r="C25" s="34" t="s">
        <v>5258</v>
      </c>
      <c r="D25" s="34" t="s">
        <v>5257</v>
      </c>
      <c r="E25" s="20" t="s">
        <v>43</v>
      </c>
      <c r="F25" s="20" t="s">
        <v>5259</v>
      </c>
      <c r="G25" s="20" t="s">
        <v>5207</v>
      </c>
      <c r="H25" s="20" t="s">
        <v>5260</v>
      </c>
      <c r="I25" s="20" t="s">
        <v>5261</v>
      </c>
      <c r="J25" s="34" t="s">
        <v>44</v>
      </c>
      <c r="K25" s="17" t="s">
        <v>8099</v>
      </c>
      <c r="L25" s="261" t="s">
        <v>18940</v>
      </c>
      <c r="M25" s="261" t="s">
        <v>18941</v>
      </c>
      <c r="N25" s="16">
        <v>4</v>
      </c>
      <c r="O25" s="17" t="s">
        <v>9077</v>
      </c>
      <c r="P25" s="17" t="s">
        <v>2</v>
      </c>
      <c r="Q25" s="17" t="s">
        <v>4</v>
      </c>
      <c r="R25" s="17" t="s">
        <v>5257</v>
      </c>
      <c r="S25" s="17" t="s">
        <v>5258</v>
      </c>
      <c r="T25" s="17" t="s">
        <v>21906</v>
      </c>
      <c r="U25" s="236" t="s">
        <v>5191</v>
      </c>
      <c r="V25" s="17">
        <v>1</v>
      </c>
      <c r="W25" s="17">
        <v>1</v>
      </c>
      <c r="X25" s="17" t="e">
        <v>#REF!</v>
      </c>
    </row>
    <row r="26" spans="1:24" x14ac:dyDescent="0.45">
      <c r="A26" s="20">
        <v>398503</v>
      </c>
      <c r="B26" s="20">
        <v>3</v>
      </c>
      <c r="C26" s="34" t="s">
        <v>5262</v>
      </c>
      <c r="D26" s="34" t="s">
        <v>4</v>
      </c>
      <c r="E26" s="20" t="s">
        <v>46</v>
      </c>
      <c r="F26" s="20" t="s">
        <v>5263</v>
      </c>
      <c r="G26" s="20" t="s">
        <v>5207</v>
      </c>
      <c r="H26" s="20" t="s">
        <v>5207</v>
      </c>
      <c r="I26" s="20" t="s">
        <v>5264</v>
      </c>
      <c r="J26" s="34" t="s">
        <v>45</v>
      </c>
      <c r="K26" s="17" t="s">
        <v>8100</v>
      </c>
      <c r="L26" s="261" t="s">
        <v>18939</v>
      </c>
      <c r="M26" s="261" t="s">
        <v>18960</v>
      </c>
      <c r="N26" s="16">
        <v>3</v>
      </c>
      <c r="O26" s="17" t="s">
        <v>9076</v>
      </c>
      <c r="P26" s="17" t="s">
        <v>2</v>
      </c>
      <c r="Q26" s="17" t="s">
        <v>4</v>
      </c>
      <c r="R26" s="17" t="s">
        <v>5262</v>
      </c>
      <c r="S26" s="17" t="s">
        <v>5190</v>
      </c>
      <c r="T26" s="17" t="s">
        <v>21905</v>
      </c>
      <c r="U26" s="236" t="s">
        <v>5191</v>
      </c>
      <c r="V26" s="17">
        <v>1</v>
      </c>
      <c r="W26" s="17">
        <v>1</v>
      </c>
      <c r="X26" s="17" t="e">
        <v>#REF!</v>
      </c>
    </row>
    <row r="27" spans="1:24" x14ac:dyDescent="0.45">
      <c r="A27" s="20">
        <v>398504</v>
      </c>
      <c r="B27" s="20">
        <v>4</v>
      </c>
      <c r="C27" s="34" t="s">
        <v>5265</v>
      </c>
      <c r="D27" s="34" t="s">
        <v>5262</v>
      </c>
      <c r="E27" s="20" t="s">
        <v>5266</v>
      </c>
      <c r="F27" s="20" t="s">
        <v>5267</v>
      </c>
      <c r="G27" s="20" t="s">
        <v>5207</v>
      </c>
      <c r="H27" s="20" t="s">
        <v>5207</v>
      </c>
      <c r="I27" s="20" t="s">
        <v>5268</v>
      </c>
      <c r="J27" s="34" t="s">
        <v>47</v>
      </c>
      <c r="K27" s="17" t="s">
        <v>8101</v>
      </c>
      <c r="L27" s="261" t="s">
        <v>18938</v>
      </c>
      <c r="M27" s="261" t="s">
        <v>18939</v>
      </c>
      <c r="N27" s="16">
        <v>4</v>
      </c>
      <c r="O27" s="17" t="s">
        <v>9077</v>
      </c>
      <c r="P27" s="17" t="s">
        <v>2</v>
      </c>
      <c r="Q27" s="17" t="s">
        <v>4</v>
      </c>
      <c r="R27" s="17" t="s">
        <v>5262</v>
      </c>
      <c r="S27" s="17" t="s">
        <v>5265</v>
      </c>
      <c r="T27" s="17" t="s">
        <v>21904</v>
      </c>
      <c r="U27" s="236" t="s">
        <v>5191</v>
      </c>
      <c r="V27" s="17">
        <v>1</v>
      </c>
      <c r="W27" s="17">
        <v>2</v>
      </c>
      <c r="X27" s="17" t="e">
        <v>#REF!</v>
      </c>
    </row>
    <row r="28" spans="1:24" x14ac:dyDescent="0.45">
      <c r="A28" s="20">
        <v>398505</v>
      </c>
      <c r="B28" s="20">
        <v>4</v>
      </c>
      <c r="C28" s="34" t="s">
        <v>5269</v>
      </c>
      <c r="D28" s="34" t="s">
        <v>5262</v>
      </c>
      <c r="E28" s="20" t="s">
        <v>5270</v>
      </c>
      <c r="F28" s="20" t="s">
        <v>5271</v>
      </c>
      <c r="G28" s="20" t="s">
        <v>5207</v>
      </c>
      <c r="H28" s="20" t="s">
        <v>5207</v>
      </c>
      <c r="I28" s="20" t="s">
        <v>5207</v>
      </c>
      <c r="J28" s="34" t="s">
        <v>47</v>
      </c>
      <c r="K28" s="17" t="s">
        <v>8102</v>
      </c>
      <c r="L28" s="261" t="s">
        <v>18937</v>
      </c>
      <c r="M28" s="261" t="s">
        <v>18939</v>
      </c>
      <c r="N28" s="16">
        <v>4</v>
      </c>
      <c r="O28" s="17" t="s">
        <v>9077</v>
      </c>
      <c r="P28" s="17" t="s">
        <v>2</v>
      </c>
      <c r="Q28" s="17" t="s">
        <v>4</v>
      </c>
      <c r="R28" s="17" t="s">
        <v>5262</v>
      </c>
      <c r="S28" s="17" t="s">
        <v>5269</v>
      </c>
      <c r="T28" s="17" t="s">
        <v>21904</v>
      </c>
      <c r="U28" s="236" t="s">
        <v>5191</v>
      </c>
      <c r="V28" s="17">
        <v>1</v>
      </c>
      <c r="W28" s="17">
        <v>2</v>
      </c>
      <c r="X28" s="17" t="e">
        <v>#REF!</v>
      </c>
    </row>
    <row r="29" spans="1:24" x14ac:dyDescent="0.45">
      <c r="A29" s="20">
        <v>398506</v>
      </c>
      <c r="B29" s="20">
        <v>4</v>
      </c>
      <c r="C29" s="34" t="s">
        <v>5272</v>
      </c>
      <c r="D29" s="34" t="s">
        <v>5262</v>
      </c>
      <c r="E29" s="20" t="s">
        <v>50</v>
      </c>
      <c r="F29" s="20" t="s">
        <v>5273</v>
      </c>
      <c r="G29" s="20" t="s">
        <v>5207</v>
      </c>
      <c r="H29" s="20" t="s">
        <v>5207</v>
      </c>
      <c r="I29" s="20" t="s">
        <v>5274</v>
      </c>
      <c r="J29" s="34" t="s">
        <v>49</v>
      </c>
      <c r="K29" s="17" t="s">
        <v>8103</v>
      </c>
      <c r="L29" s="261" t="s">
        <v>18936</v>
      </c>
      <c r="M29" s="261" t="s">
        <v>18939</v>
      </c>
      <c r="N29" s="16">
        <v>4</v>
      </c>
      <c r="O29" s="17" t="s">
        <v>9077</v>
      </c>
      <c r="P29" s="17" t="s">
        <v>2</v>
      </c>
      <c r="Q29" s="17" t="s">
        <v>4</v>
      </c>
      <c r="R29" s="17" t="s">
        <v>5262</v>
      </c>
      <c r="S29" s="17" t="s">
        <v>5272</v>
      </c>
      <c r="T29" s="17" t="s">
        <v>21903</v>
      </c>
      <c r="U29" s="236" t="s">
        <v>5191</v>
      </c>
      <c r="V29" s="17">
        <v>1</v>
      </c>
      <c r="W29" s="17">
        <v>1</v>
      </c>
      <c r="X29" s="17" t="e">
        <v>#REF!</v>
      </c>
    </row>
    <row r="30" spans="1:24" x14ac:dyDescent="0.45">
      <c r="A30" s="20">
        <v>398507</v>
      </c>
      <c r="B30" s="20">
        <v>4</v>
      </c>
      <c r="C30" s="34" t="s">
        <v>5275</v>
      </c>
      <c r="D30" s="34" t="s">
        <v>5262</v>
      </c>
      <c r="E30" s="20" t="s">
        <v>52</v>
      </c>
      <c r="F30" s="20" t="s">
        <v>5276</v>
      </c>
      <c r="G30" s="20" t="s">
        <v>5207</v>
      </c>
      <c r="H30" s="20" t="s">
        <v>5207</v>
      </c>
      <c r="I30" s="20" t="s">
        <v>5207</v>
      </c>
      <c r="J30" s="34" t="s">
        <v>51</v>
      </c>
      <c r="K30" s="17" t="s">
        <v>8104</v>
      </c>
      <c r="L30" s="261" t="s">
        <v>18935</v>
      </c>
      <c r="M30" s="261" t="s">
        <v>18939</v>
      </c>
      <c r="N30" s="16">
        <v>4</v>
      </c>
      <c r="O30" s="17" t="s">
        <v>9077</v>
      </c>
      <c r="P30" s="17" t="s">
        <v>2</v>
      </c>
      <c r="Q30" s="17" t="s">
        <v>4</v>
      </c>
      <c r="R30" s="17" t="s">
        <v>5262</v>
      </c>
      <c r="S30" s="17" t="s">
        <v>5275</v>
      </c>
      <c r="T30" s="17" t="s">
        <v>21902</v>
      </c>
      <c r="U30" s="236" t="s">
        <v>5191</v>
      </c>
      <c r="V30" s="17">
        <v>1</v>
      </c>
      <c r="W30" s="17">
        <v>1</v>
      </c>
      <c r="X30" s="17" t="e">
        <v>#REF!</v>
      </c>
    </row>
    <row r="31" spans="1:24" x14ac:dyDescent="0.45">
      <c r="A31" s="20">
        <v>398508</v>
      </c>
      <c r="B31" s="20">
        <v>4</v>
      </c>
      <c r="C31" s="34" t="s">
        <v>5277</v>
      </c>
      <c r="D31" s="34" t="s">
        <v>5262</v>
      </c>
      <c r="E31" s="20" t="s">
        <v>54</v>
      </c>
      <c r="F31" s="20" t="s">
        <v>5278</v>
      </c>
      <c r="G31" s="20" t="s">
        <v>5207</v>
      </c>
      <c r="H31" s="20" t="s">
        <v>5207</v>
      </c>
      <c r="I31" s="20" t="s">
        <v>5279</v>
      </c>
      <c r="J31" s="34" t="s">
        <v>53</v>
      </c>
      <c r="K31" s="17" t="s">
        <v>8105</v>
      </c>
      <c r="L31" s="261" t="s">
        <v>18934</v>
      </c>
      <c r="M31" s="261" t="s">
        <v>18939</v>
      </c>
      <c r="N31" s="16">
        <v>4</v>
      </c>
      <c r="O31" s="17" t="s">
        <v>9077</v>
      </c>
      <c r="P31" s="17" t="s">
        <v>2</v>
      </c>
      <c r="Q31" s="17" t="s">
        <v>4</v>
      </c>
      <c r="R31" s="17" t="s">
        <v>5262</v>
      </c>
      <c r="S31" s="17" t="s">
        <v>5277</v>
      </c>
      <c r="T31" s="17" t="s">
        <v>21901</v>
      </c>
      <c r="U31" s="236" t="s">
        <v>5191</v>
      </c>
      <c r="V31" s="17">
        <v>1</v>
      </c>
      <c r="W31" s="17">
        <v>1</v>
      </c>
      <c r="X31" s="17" t="e">
        <v>#REF!</v>
      </c>
    </row>
    <row r="32" spans="1:24" x14ac:dyDescent="0.45">
      <c r="A32" s="20">
        <v>398509</v>
      </c>
      <c r="B32" s="20">
        <v>4</v>
      </c>
      <c r="C32" s="34" t="s">
        <v>5280</v>
      </c>
      <c r="D32" s="34" t="s">
        <v>5262</v>
      </c>
      <c r="E32" s="20" t="s">
        <v>56</v>
      </c>
      <c r="F32" s="20" t="s">
        <v>5281</v>
      </c>
      <c r="G32" s="20" t="s">
        <v>5207</v>
      </c>
      <c r="H32" s="20" t="s">
        <v>5207</v>
      </c>
      <c r="I32" s="20" t="s">
        <v>5207</v>
      </c>
      <c r="J32" s="34" t="s">
        <v>55</v>
      </c>
      <c r="K32" s="17" t="s">
        <v>8106</v>
      </c>
      <c r="L32" s="261" t="s">
        <v>18933</v>
      </c>
      <c r="M32" s="261" t="s">
        <v>18939</v>
      </c>
      <c r="N32" s="16">
        <v>4</v>
      </c>
      <c r="O32" s="17" t="s">
        <v>9077</v>
      </c>
      <c r="P32" s="17" t="s">
        <v>2</v>
      </c>
      <c r="Q32" s="17" t="s">
        <v>4</v>
      </c>
      <c r="R32" s="17" t="s">
        <v>5262</v>
      </c>
      <c r="S32" s="17" t="s">
        <v>5280</v>
      </c>
      <c r="T32" s="17" t="s">
        <v>21900</v>
      </c>
      <c r="U32" s="236" t="s">
        <v>5191</v>
      </c>
      <c r="V32" s="17">
        <v>1</v>
      </c>
      <c r="W32" s="17">
        <v>1</v>
      </c>
      <c r="X32" s="17" t="e">
        <v>#REF!</v>
      </c>
    </row>
    <row r="33" spans="1:24" x14ac:dyDescent="0.45">
      <c r="A33" s="20">
        <v>398510</v>
      </c>
      <c r="B33" s="20">
        <v>4</v>
      </c>
      <c r="C33" s="34" t="s">
        <v>5282</v>
      </c>
      <c r="D33" s="34" t="s">
        <v>5262</v>
      </c>
      <c r="E33" s="20" t="s">
        <v>58</v>
      </c>
      <c r="F33" s="20" t="s">
        <v>5283</v>
      </c>
      <c r="G33" s="20" t="s">
        <v>5207</v>
      </c>
      <c r="H33" s="20" t="s">
        <v>5207</v>
      </c>
      <c r="I33" s="20" t="s">
        <v>5284</v>
      </c>
      <c r="J33" s="34" t="s">
        <v>57</v>
      </c>
      <c r="K33" s="17" t="s">
        <v>8107</v>
      </c>
      <c r="L33" s="261" t="s">
        <v>18932</v>
      </c>
      <c r="M33" s="261" t="s">
        <v>18939</v>
      </c>
      <c r="N33" s="16">
        <v>4</v>
      </c>
      <c r="O33" s="17" t="s">
        <v>9077</v>
      </c>
      <c r="P33" s="17" t="s">
        <v>2</v>
      </c>
      <c r="Q33" s="17" t="s">
        <v>4</v>
      </c>
      <c r="R33" s="17" t="s">
        <v>5262</v>
      </c>
      <c r="S33" s="17" t="s">
        <v>5282</v>
      </c>
      <c r="T33" s="17" t="s">
        <v>21899</v>
      </c>
      <c r="U33" s="236" t="s">
        <v>5191</v>
      </c>
      <c r="V33" s="17">
        <v>1</v>
      </c>
      <c r="W33" s="17">
        <v>1</v>
      </c>
      <c r="X33" s="17" t="e">
        <v>#REF!</v>
      </c>
    </row>
    <row r="34" spans="1:24" x14ac:dyDescent="0.45">
      <c r="A34" s="20">
        <v>398511</v>
      </c>
      <c r="B34" s="20">
        <v>4</v>
      </c>
      <c r="C34" s="34" t="s">
        <v>5285</v>
      </c>
      <c r="D34" s="34" t="s">
        <v>5262</v>
      </c>
      <c r="E34" s="20" t="s">
        <v>60</v>
      </c>
      <c r="F34" s="20" t="s">
        <v>5286</v>
      </c>
      <c r="G34" s="20" t="s">
        <v>5207</v>
      </c>
      <c r="H34" s="20" t="s">
        <v>5287</v>
      </c>
      <c r="I34" s="20" t="s">
        <v>5288</v>
      </c>
      <c r="J34" s="34" t="s">
        <v>59</v>
      </c>
      <c r="K34" s="17" t="s">
        <v>8108</v>
      </c>
      <c r="L34" s="261" t="s">
        <v>18931</v>
      </c>
      <c r="M34" s="261" t="s">
        <v>18939</v>
      </c>
      <c r="N34" s="16">
        <v>4</v>
      </c>
      <c r="O34" s="17" t="s">
        <v>9077</v>
      </c>
      <c r="P34" s="17" t="s">
        <v>2</v>
      </c>
      <c r="Q34" s="17" t="s">
        <v>4</v>
      </c>
      <c r="R34" s="17" t="s">
        <v>5262</v>
      </c>
      <c r="S34" s="17" t="s">
        <v>5285</v>
      </c>
      <c r="T34" s="17" t="s">
        <v>21898</v>
      </c>
      <c r="U34" s="236" t="s">
        <v>5191</v>
      </c>
      <c r="V34" s="17">
        <v>1</v>
      </c>
      <c r="W34" s="17">
        <v>1</v>
      </c>
      <c r="X34" s="17" t="e">
        <v>#REF!</v>
      </c>
    </row>
    <row r="35" spans="1:24" x14ac:dyDescent="0.45">
      <c r="A35" s="20">
        <v>398512</v>
      </c>
      <c r="B35" s="20">
        <v>3</v>
      </c>
      <c r="C35" s="34" t="s">
        <v>5289</v>
      </c>
      <c r="D35" s="34" t="s">
        <v>4</v>
      </c>
      <c r="E35" s="20" t="s">
        <v>62</v>
      </c>
      <c r="F35" s="20" t="s">
        <v>5207</v>
      </c>
      <c r="G35" s="20" t="s">
        <v>5207</v>
      </c>
      <c r="H35" s="20" t="s">
        <v>5207</v>
      </c>
      <c r="I35" s="20" t="s">
        <v>5207</v>
      </c>
      <c r="J35" s="34" t="s">
        <v>61</v>
      </c>
      <c r="K35" s="17" t="s">
        <v>8109</v>
      </c>
      <c r="L35" s="261" t="s">
        <v>18930</v>
      </c>
      <c r="M35" s="261" t="s">
        <v>18960</v>
      </c>
      <c r="N35" s="16">
        <v>3</v>
      </c>
      <c r="O35" s="17" t="s">
        <v>9076</v>
      </c>
      <c r="P35" s="17" t="s">
        <v>2</v>
      </c>
      <c r="Q35" s="17" t="s">
        <v>4</v>
      </c>
      <c r="R35" s="17" t="s">
        <v>5289</v>
      </c>
      <c r="S35" s="17" t="s">
        <v>5190</v>
      </c>
      <c r="T35" s="17" t="s">
        <v>21897</v>
      </c>
      <c r="U35" s="236" t="s">
        <v>5191</v>
      </c>
      <c r="V35" s="17">
        <v>1</v>
      </c>
      <c r="W35" s="17">
        <v>1</v>
      </c>
      <c r="X35" s="17" t="e">
        <v>#REF!</v>
      </c>
    </row>
    <row r="36" spans="1:24" x14ac:dyDescent="0.45">
      <c r="A36" s="20">
        <v>398513</v>
      </c>
      <c r="B36" s="20">
        <v>4</v>
      </c>
      <c r="C36" s="34" t="s">
        <v>5290</v>
      </c>
      <c r="D36" s="34" t="s">
        <v>5289</v>
      </c>
      <c r="E36" s="20" t="s">
        <v>62</v>
      </c>
      <c r="F36" s="20" t="s">
        <v>5291</v>
      </c>
      <c r="G36" s="20" t="s">
        <v>5207</v>
      </c>
      <c r="H36" s="20" t="s">
        <v>5207</v>
      </c>
      <c r="I36" s="20" t="s">
        <v>5292</v>
      </c>
      <c r="J36" s="34" t="s">
        <v>63</v>
      </c>
      <c r="K36" s="17" t="s">
        <v>8110</v>
      </c>
      <c r="L36" s="261" t="s">
        <v>18929</v>
      </c>
      <c r="M36" s="261" t="s">
        <v>18930</v>
      </c>
      <c r="N36" s="16">
        <v>4</v>
      </c>
      <c r="O36" s="17" t="s">
        <v>9077</v>
      </c>
      <c r="P36" s="17" t="s">
        <v>2</v>
      </c>
      <c r="Q36" s="17" t="s">
        <v>4</v>
      </c>
      <c r="R36" s="17" t="s">
        <v>5289</v>
      </c>
      <c r="S36" s="17" t="s">
        <v>5290</v>
      </c>
      <c r="T36" s="17" t="s">
        <v>21896</v>
      </c>
      <c r="U36" s="236" t="s">
        <v>5191</v>
      </c>
      <c r="V36" s="17">
        <v>1</v>
      </c>
      <c r="W36" s="17">
        <v>1</v>
      </c>
      <c r="X36" s="17" t="e">
        <v>#REF!</v>
      </c>
    </row>
    <row r="37" spans="1:24" x14ac:dyDescent="0.45">
      <c r="A37" s="20">
        <v>398514</v>
      </c>
      <c r="B37" s="20">
        <v>3</v>
      </c>
      <c r="C37" s="34" t="s">
        <v>5293</v>
      </c>
      <c r="D37" s="34" t="s">
        <v>4</v>
      </c>
      <c r="E37" s="20" t="s">
        <v>65</v>
      </c>
      <c r="F37" s="20" t="s">
        <v>5294</v>
      </c>
      <c r="G37" s="20" t="s">
        <v>5295</v>
      </c>
      <c r="H37" s="20" t="s">
        <v>5207</v>
      </c>
      <c r="I37" s="20" t="s">
        <v>5207</v>
      </c>
      <c r="J37" s="34" t="s">
        <v>64</v>
      </c>
      <c r="K37" s="17" t="s">
        <v>8111</v>
      </c>
      <c r="L37" s="261" t="s">
        <v>18928</v>
      </c>
      <c r="M37" s="261" t="s">
        <v>18960</v>
      </c>
      <c r="N37" s="16">
        <v>3</v>
      </c>
      <c r="O37" s="17" t="s">
        <v>9076</v>
      </c>
      <c r="P37" s="17" t="s">
        <v>2</v>
      </c>
      <c r="Q37" s="17" t="s">
        <v>4</v>
      </c>
      <c r="R37" s="17" t="s">
        <v>5293</v>
      </c>
      <c r="S37" s="17" t="s">
        <v>5190</v>
      </c>
      <c r="T37" s="17" t="s">
        <v>21895</v>
      </c>
      <c r="U37" s="236" t="s">
        <v>5191</v>
      </c>
      <c r="V37" s="17">
        <v>1</v>
      </c>
      <c r="W37" s="17">
        <v>1</v>
      </c>
      <c r="X37" s="17" t="e">
        <v>#REF!</v>
      </c>
    </row>
    <row r="38" spans="1:24" x14ac:dyDescent="0.45">
      <c r="A38" s="20">
        <v>398515</v>
      </c>
      <c r="B38" s="20">
        <v>4</v>
      </c>
      <c r="C38" s="34" t="s">
        <v>5296</v>
      </c>
      <c r="D38" s="34" t="s">
        <v>5293</v>
      </c>
      <c r="E38" s="20" t="s">
        <v>67</v>
      </c>
      <c r="F38" s="20" t="s">
        <v>5297</v>
      </c>
      <c r="G38" s="20" t="s">
        <v>5298</v>
      </c>
      <c r="H38" s="20" t="s">
        <v>5207</v>
      </c>
      <c r="I38" s="20" t="s">
        <v>5299</v>
      </c>
      <c r="J38" s="34" t="s">
        <v>66</v>
      </c>
      <c r="K38" s="17" t="s">
        <v>8112</v>
      </c>
      <c r="L38" s="261" t="s">
        <v>18927</v>
      </c>
      <c r="M38" s="261" t="s">
        <v>18928</v>
      </c>
      <c r="N38" s="16">
        <v>4</v>
      </c>
      <c r="O38" s="17" t="s">
        <v>9077</v>
      </c>
      <c r="P38" s="17" t="s">
        <v>2</v>
      </c>
      <c r="Q38" s="17" t="s">
        <v>4</v>
      </c>
      <c r="R38" s="17" t="s">
        <v>5293</v>
      </c>
      <c r="S38" s="17" t="s">
        <v>5296</v>
      </c>
      <c r="T38" s="17" t="s">
        <v>21894</v>
      </c>
      <c r="U38" s="236" t="s">
        <v>5191</v>
      </c>
      <c r="V38" s="17">
        <v>1</v>
      </c>
      <c r="W38" s="17">
        <v>1</v>
      </c>
      <c r="X38" s="17" t="e">
        <v>#REF!</v>
      </c>
    </row>
    <row r="39" spans="1:24" x14ac:dyDescent="0.45">
      <c r="A39" s="20">
        <v>398516</v>
      </c>
      <c r="B39" s="20">
        <v>4</v>
      </c>
      <c r="C39" s="34" t="s">
        <v>5300</v>
      </c>
      <c r="D39" s="34" t="s">
        <v>5293</v>
      </c>
      <c r="E39" s="20" t="s">
        <v>69</v>
      </c>
      <c r="F39" s="20" t="s">
        <v>5301</v>
      </c>
      <c r="G39" s="20" t="s">
        <v>5302</v>
      </c>
      <c r="H39" s="20" t="s">
        <v>5303</v>
      </c>
      <c r="I39" s="20" t="s">
        <v>5304</v>
      </c>
      <c r="J39" s="34" t="s">
        <v>68</v>
      </c>
      <c r="K39" s="17" t="s">
        <v>8113</v>
      </c>
      <c r="L39" s="261" t="s">
        <v>18926</v>
      </c>
      <c r="M39" s="261" t="s">
        <v>18928</v>
      </c>
      <c r="N39" s="16">
        <v>4</v>
      </c>
      <c r="O39" s="17" t="s">
        <v>9077</v>
      </c>
      <c r="P39" s="17" t="s">
        <v>2</v>
      </c>
      <c r="Q39" s="17" t="s">
        <v>4</v>
      </c>
      <c r="R39" s="17" t="s">
        <v>5293</v>
      </c>
      <c r="S39" s="17" t="s">
        <v>5300</v>
      </c>
      <c r="T39" s="17" t="s">
        <v>21893</v>
      </c>
      <c r="U39" s="236" t="s">
        <v>5191</v>
      </c>
      <c r="V39" s="17">
        <v>1</v>
      </c>
      <c r="W39" s="17">
        <v>1</v>
      </c>
      <c r="X39" s="17" t="e">
        <v>#REF!</v>
      </c>
    </row>
    <row r="40" spans="1:24" x14ac:dyDescent="0.45">
      <c r="A40" s="20">
        <v>398517</v>
      </c>
      <c r="B40" s="20">
        <v>4</v>
      </c>
      <c r="C40" s="34" t="s">
        <v>5305</v>
      </c>
      <c r="D40" s="34" t="s">
        <v>5293</v>
      </c>
      <c r="E40" s="20" t="s">
        <v>71</v>
      </c>
      <c r="F40" s="20" t="s">
        <v>5306</v>
      </c>
      <c r="G40" s="20" t="s">
        <v>5207</v>
      </c>
      <c r="H40" s="20" t="s">
        <v>5307</v>
      </c>
      <c r="I40" s="20" t="s">
        <v>5308</v>
      </c>
      <c r="J40" s="34" t="s">
        <v>70</v>
      </c>
      <c r="K40" s="17" t="s">
        <v>8114</v>
      </c>
      <c r="L40" s="261" t="s">
        <v>18925</v>
      </c>
      <c r="M40" s="261" t="s">
        <v>18928</v>
      </c>
      <c r="N40" s="16">
        <v>4</v>
      </c>
      <c r="O40" s="17" t="s">
        <v>9077</v>
      </c>
      <c r="P40" s="17" t="s">
        <v>2</v>
      </c>
      <c r="Q40" s="17" t="s">
        <v>4</v>
      </c>
      <c r="R40" s="17" t="s">
        <v>5293</v>
      </c>
      <c r="S40" s="17" t="s">
        <v>5305</v>
      </c>
      <c r="T40" s="17" t="s">
        <v>21892</v>
      </c>
      <c r="U40" s="236" t="s">
        <v>5191</v>
      </c>
      <c r="V40" s="17">
        <v>1</v>
      </c>
      <c r="W40" s="17">
        <v>1</v>
      </c>
      <c r="X40" s="17" t="e">
        <v>#REF!</v>
      </c>
    </row>
    <row r="41" spans="1:24" x14ac:dyDescent="0.45">
      <c r="A41" s="20">
        <v>398518</v>
      </c>
      <c r="B41" s="20">
        <v>4</v>
      </c>
      <c r="C41" s="34" t="s">
        <v>5309</v>
      </c>
      <c r="D41" s="34" t="s">
        <v>5293</v>
      </c>
      <c r="E41" s="20" t="s">
        <v>73</v>
      </c>
      <c r="F41" s="20" t="s">
        <v>5310</v>
      </c>
      <c r="G41" s="20" t="s">
        <v>5207</v>
      </c>
      <c r="H41" s="20" t="s">
        <v>5207</v>
      </c>
      <c r="I41" s="20" t="s">
        <v>5311</v>
      </c>
      <c r="J41" s="34" t="s">
        <v>72</v>
      </c>
      <c r="K41" s="17" t="s">
        <v>8115</v>
      </c>
      <c r="L41" s="261" t="s">
        <v>18924</v>
      </c>
      <c r="M41" s="261" t="s">
        <v>18928</v>
      </c>
      <c r="N41" s="16">
        <v>4</v>
      </c>
      <c r="O41" s="17" t="s">
        <v>9077</v>
      </c>
      <c r="P41" s="17" t="s">
        <v>2</v>
      </c>
      <c r="Q41" s="17" t="s">
        <v>4</v>
      </c>
      <c r="R41" s="17" t="s">
        <v>5293</v>
      </c>
      <c r="S41" s="17" t="s">
        <v>5309</v>
      </c>
      <c r="T41" s="17" t="s">
        <v>21891</v>
      </c>
      <c r="U41" s="236" t="s">
        <v>5191</v>
      </c>
      <c r="V41" s="17">
        <v>1</v>
      </c>
      <c r="W41" s="17">
        <v>1</v>
      </c>
      <c r="X41" s="17" t="e">
        <v>#REF!</v>
      </c>
    </row>
    <row r="42" spans="1:24" x14ac:dyDescent="0.45">
      <c r="A42" s="20">
        <v>398519</v>
      </c>
      <c r="B42" s="20">
        <v>3</v>
      </c>
      <c r="C42" s="34" t="s">
        <v>5312</v>
      </c>
      <c r="D42" s="34" t="s">
        <v>4</v>
      </c>
      <c r="E42" s="20" t="s">
        <v>75</v>
      </c>
      <c r="F42" s="20" t="s">
        <v>5207</v>
      </c>
      <c r="G42" s="20" t="s">
        <v>5207</v>
      </c>
      <c r="H42" s="20" t="s">
        <v>5207</v>
      </c>
      <c r="I42" s="20" t="s">
        <v>5207</v>
      </c>
      <c r="J42" s="34" t="s">
        <v>74</v>
      </c>
      <c r="K42" s="17" t="s">
        <v>8116</v>
      </c>
      <c r="L42" s="261" t="s">
        <v>18923</v>
      </c>
      <c r="M42" s="261" t="s">
        <v>18960</v>
      </c>
      <c r="N42" s="16">
        <v>3</v>
      </c>
      <c r="O42" s="17" t="s">
        <v>9076</v>
      </c>
      <c r="P42" s="17" t="s">
        <v>2</v>
      </c>
      <c r="Q42" s="17" t="s">
        <v>4</v>
      </c>
      <c r="R42" s="17" t="s">
        <v>5312</v>
      </c>
      <c r="S42" s="17" t="s">
        <v>5190</v>
      </c>
      <c r="T42" s="17" t="s">
        <v>21890</v>
      </c>
      <c r="U42" s="236" t="s">
        <v>5191</v>
      </c>
      <c r="V42" s="17">
        <v>1</v>
      </c>
      <c r="W42" s="17">
        <v>1</v>
      </c>
      <c r="X42" s="17" t="e">
        <v>#REF!</v>
      </c>
    </row>
    <row r="43" spans="1:24" x14ac:dyDescent="0.45">
      <c r="A43" s="20">
        <v>398520</v>
      </c>
      <c r="B43" s="20">
        <v>4</v>
      </c>
      <c r="C43" s="34" t="s">
        <v>5313</v>
      </c>
      <c r="D43" s="34" t="s">
        <v>5312</v>
      </c>
      <c r="E43" s="20" t="s">
        <v>75</v>
      </c>
      <c r="F43" s="20" t="s">
        <v>5314</v>
      </c>
      <c r="G43" s="20" t="s">
        <v>5315</v>
      </c>
      <c r="H43" s="20" t="s">
        <v>5316</v>
      </c>
      <c r="I43" s="20" t="s">
        <v>5317</v>
      </c>
      <c r="J43" s="34" t="s">
        <v>76</v>
      </c>
      <c r="K43" s="17" t="s">
        <v>8117</v>
      </c>
      <c r="L43" s="261" t="s">
        <v>18922</v>
      </c>
      <c r="M43" s="261" t="s">
        <v>18923</v>
      </c>
      <c r="N43" s="16">
        <v>4</v>
      </c>
      <c r="O43" s="17" t="s">
        <v>9077</v>
      </c>
      <c r="P43" s="17" t="s">
        <v>2</v>
      </c>
      <c r="Q43" s="17" t="s">
        <v>4</v>
      </c>
      <c r="R43" s="17" t="s">
        <v>5312</v>
      </c>
      <c r="S43" s="17" t="s">
        <v>5313</v>
      </c>
      <c r="T43" s="17" t="s">
        <v>21889</v>
      </c>
      <c r="U43" s="236" t="s">
        <v>5191</v>
      </c>
      <c r="V43" s="17">
        <v>1</v>
      </c>
      <c r="W43" s="17">
        <v>1</v>
      </c>
      <c r="X43" s="17" t="e">
        <v>#REF!</v>
      </c>
    </row>
    <row r="44" spans="1:24" x14ac:dyDescent="0.45">
      <c r="A44" s="20">
        <v>398521</v>
      </c>
      <c r="B44" s="20">
        <v>2</v>
      </c>
      <c r="C44" s="34" t="s">
        <v>77</v>
      </c>
      <c r="D44" s="34" t="s">
        <v>2</v>
      </c>
      <c r="E44" s="20" t="s">
        <v>78</v>
      </c>
      <c r="F44" s="20" t="s">
        <v>5318</v>
      </c>
      <c r="G44" s="20" t="s">
        <v>5207</v>
      </c>
      <c r="H44" s="20" t="s">
        <v>5207</v>
      </c>
      <c r="I44" s="20" t="s">
        <v>5319</v>
      </c>
      <c r="J44" s="34" t="s">
        <v>77</v>
      </c>
      <c r="K44" s="17" t="s">
        <v>8118</v>
      </c>
      <c r="L44" s="261" t="s">
        <v>18921</v>
      </c>
      <c r="M44" s="261" t="s">
        <v>18961</v>
      </c>
      <c r="N44" s="16">
        <v>2</v>
      </c>
      <c r="O44" s="17" t="s">
        <v>9075</v>
      </c>
      <c r="P44" s="17" t="s">
        <v>2</v>
      </c>
      <c r="Q44" s="17" t="s">
        <v>77</v>
      </c>
      <c r="R44" s="17" t="s">
        <v>5190</v>
      </c>
      <c r="S44" s="17" t="s">
        <v>5190</v>
      </c>
      <c r="T44" s="17" t="s">
        <v>21888</v>
      </c>
      <c r="U44" s="236" t="s">
        <v>5191</v>
      </c>
      <c r="V44" s="17">
        <v>1</v>
      </c>
      <c r="W44" s="17">
        <v>1</v>
      </c>
      <c r="X44" s="17" t="e">
        <v>#REF!</v>
      </c>
    </row>
    <row r="45" spans="1:24" x14ac:dyDescent="0.45">
      <c r="A45" s="20">
        <v>398522</v>
      </c>
      <c r="B45" s="20">
        <v>3</v>
      </c>
      <c r="C45" s="34" t="s">
        <v>5320</v>
      </c>
      <c r="D45" s="34" t="s">
        <v>77</v>
      </c>
      <c r="E45" s="20" t="s">
        <v>80</v>
      </c>
      <c r="F45" s="20" t="s">
        <v>5207</v>
      </c>
      <c r="G45" s="20" t="s">
        <v>5207</v>
      </c>
      <c r="H45" s="20" t="s">
        <v>5207</v>
      </c>
      <c r="I45" s="20" t="s">
        <v>5207</v>
      </c>
      <c r="J45" s="34" t="s">
        <v>79</v>
      </c>
      <c r="K45" s="17" t="s">
        <v>8119</v>
      </c>
      <c r="L45" s="261" t="s">
        <v>18920</v>
      </c>
      <c r="M45" s="261" t="s">
        <v>18921</v>
      </c>
      <c r="N45" s="16">
        <v>3</v>
      </c>
      <c r="O45" s="17" t="s">
        <v>9076</v>
      </c>
      <c r="P45" s="17" t="s">
        <v>2</v>
      </c>
      <c r="Q45" s="17" t="s">
        <v>77</v>
      </c>
      <c r="R45" s="17" t="s">
        <v>5320</v>
      </c>
      <c r="S45" s="17" t="s">
        <v>5190</v>
      </c>
      <c r="T45" s="17" t="s">
        <v>21887</v>
      </c>
      <c r="U45" s="236" t="s">
        <v>5191</v>
      </c>
      <c r="V45" s="17">
        <v>1</v>
      </c>
      <c r="W45" s="17">
        <v>1</v>
      </c>
      <c r="X45" s="17" t="e">
        <v>#REF!</v>
      </c>
    </row>
    <row r="46" spans="1:24" x14ac:dyDescent="0.45">
      <c r="A46" s="20">
        <v>398523</v>
      </c>
      <c r="B46" s="20">
        <v>4</v>
      </c>
      <c r="C46" s="34" t="s">
        <v>5321</v>
      </c>
      <c r="D46" s="34" t="s">
        <v>5320</v>
      </c>
      <c r="E46" s="20" t="s">
        <v>80</v>
      </c>
      <c r="F46" s="20" t="s">
        <v>5322</v>
      </c>
      <c r="G46" s="20" t="s">
        <v>5207</v>
      </c>
      <c r="H46" s="20" t="s">
        <v>5323</v>
      </c>
      <c r="I46" s="20" t="s">
        <v>5324</v>
      </c>
      <c r="J46" s="34" t="s">
        <v>81</v>
      </c>
      <c r="K46" s="17" t="s">
        <v>8120</v>
      </c>
      <c r="L46" s="261" t="s">
        <v>18919</v>
      </c>
      <c r="M46" s="261" t="s">
        <v>18920</v>
      </c>
      <c r="N46" s="16">
        <v>4</v>
      </c>
      <c r="O46" s="17" t="s">
        <v>9077</v>
      </c>
      <c r="P46" s="17" t="s">
        <v>2</v>
      </c>
      <c r="Q46" s="17" t="s">
        <v>77</v>
      </c>
      <c r="R46" s="17" t="s">
        <v>5320</v>
      </c>
      <c r="S46" s="17" t="s">
        <v>5321</v>
      </c>
      <c r="T46" s="17" t="s">
        <v>21886</v>
      </c>
      <c r="U46" s="236" t="s">
        <v>5191</v>
      </c>
      <c r="V46" s="17">
        <v>1</v>
      </c>
      <c r="W46" s="17">
        <v>1</v>
      </c>
      <c r="X46" s="17" t="e">
        <v>#REF!</v>
      </c>
    </row>
    <row r="47" spans="1:24" x14ac:dyDescent="0.45">
      <c r="A47" s="20">
        <v>398524</v>
      </c>
      <c r="B47" s="20">
        <v>3</v>
      </c>
      <c r="C47" s="34" t="s">
        <v>5325</v>
      </c>
      <c r="D47" s="34" t="s">
        <v>77</v>
      </c>
      <c r="E47" s="20" t="s">
        <v>83</v>
      </c>
      <c r="F47" s="20" t="s">
        <v>5207</v>
      </c>
      <c r="G47" s="20" t="s">
        <v>5207</v>
      </c>
      <c r="H47" s="20" t="s">
        <v>5207</v>
      </c>
      <c r="I47" s="20" t="s">
        <v>5207</v>
      </c>
      <c r="J47" s="34" t="s">
        <v>82</v>
      </c>
      <c r="K47" s="17" t="s">
        <v>8121</v>
      </c>
      <c r="L47" s="261" t="s">
        <v>18918</v>
      </c>
      <c r="M47" s="261" t="s">
        <v>18921</v>
      </c>
      <c r="N47" s="16">
        <v>3</v>
      </c>
      <c r="O47" s="17" t="s">
        <v>9076</v>
      </c>
      <c r="P47" s="17" t="s">
        <v>2</v>
      </c>
      <c r="Q47" s="17" t="s">
        <v>77</v>
      </c>
      <c r="R47" s="17" t="s">
        <v>5325</v>
      </c>
      <c r="S47" s="17" t="s">
        <v>5190</v>
      </c>
      <c r="T47" s="17" t="s">
        <v>21885</v>
      </c>
      <c r="U47" s="236" t="s">
        <v>5191</v>
      </c>
      <c r="V47" s="17">
        <v>1</v>
      </c>
      <c r="W47" s="17">
        <v>1</v>
      </c>
      <c r="X47" s="17" t="e">
        <v>#REF!</v>
      </c>
    </row>
    <row r="48" spans="1:24" x14ac:dyDescent="0.45">
      <c r="A48" s="20">
        <v>398525</v>
      </c>
      <c r="B48" s="20">
        <v>4</v>
      </c>
      <c r="C48" s="34" t="s">
        <v>5326</v>
      </c>
      <c r="D48" s="34" t="s">
        <v>5325</v>
      </c>
      <c r="E48" s="20" t="s">
        <v>83</v>
      </c>
      <c r="F48" s="20" t="s">
        <v>5327</v>
      </c>
      <c r="G48" s="20" t="s">
        <v>5207</v>
      </c>
      <c r="H48" s="20" t="s">
        <v>5207</v>
      </c>
      <c r="I48" s="20" t="s">
        <v>5328</v>
      </c>
      <c r="J48" s="34" t="s">
        <v>84</v>
      </c>
      <c r="K48" s="17" t="s">
        <v>8122</v>
      </c>
      <c r="L48" s="261" t="s">
        <v>18917</v>
      </c>
      <c r="M48" s="261" t="s">
        <v>18918</v>
      </c>
      <c r="N48" s="16">
        <v>4</v>
      </c>
      <c r="O48" s="17" t="s">
        <v>9077</v>
      </c>
      <c r="P48" s="17" t="s">
        <v>2</v>
      </c>
      <c r="Q48" s="17" t="s">
        <v>77</v>
      </c>
      <c r="R48" s="17" t="s">
        <v>5325</v>
      </c>
      <c r="S48" s="17" t="s">
        <v>5326</v>
      </c>
      <c r="T48" s="17" t="s">
        <v>21884</v>
      </c>
      <c r="U48" s="236" t="s">
        <v>5191</v>
      </c>
      <c r="V48" s="17">
        <v>1</v>
      </c>
      <c r="W48" s="17">
        <v>1</v>
      </c>
      <c r="X48" s="17" t="e">
        <v>#REF!</v>
      </c>
    </row>
    <row r="49" spans="1:24" x14ac:dyDescent="0.45">
      <c r="A49" s="20">
        <v>398526</v>
      </c>
      <c r="B49" s="20">
        <v>3</v>
      </c>
      <c r="C49" s="34" t="s">
        <v>5329</v>
      </c>
      <c r="D49" s="34" t="s">
        <v>77</v>
      </c>
      <c r="E49" s="20" t="s">
        <v>5330</v>
      </c>
      <c r="F49" s="20" t="s">
        <v>5207</v>
      </c>
      <c r="G49" s="20" t="s">
        <v>5207</v>
      </c>
      <c r="H49" s="20" t="s">
        <v>5207</v>
      </c>
      <c r="I49" s="20" t="s">
        <v>5207</v>
      </c>
      <c r="J49" s="34" t="s">
        <v>85</v>
      </c>
      <c r="K49" s="17" t="s">
        <v>8123</v>
      </c>
      <c r="L49" s="261" t="s">
        <v>18916</v>
      </c>
      <c r="M49" s="261" t="s">
        <v>18921</v>
      </c>
      <c r="N49" s="16">
        <v>3</v>
      </c>
      <c r="O49" s="17" t="s">
        <v>9076</v>
      </c>
      <c r="P49" s="17" t="s">
        <v>2</v>
      </c>
      <c r="Q49" s="17" t="s">
        <v>77</v>
      </c>
      <c r="R49" s="17" t="s">
        <v>5329</v>
      </c>
      <c r="S49" s="17" t="s">
        <v>5190</v>
      </c>
      <c r="T49" s="17" t="s">
        <v>21883</v>
      </c>
      <c r="U49" s="236" t="s">
        <v>5191</v>
      </c>
      <c r="V49" s="17">
        <v>1</v>
      </c>
      <c r="W49" s="17">
        <v>1</v>
      </c>
      <c r="X49" s="17" t="e">
        <v>#REF!</v>
      </c>
    </row>
    <row r="50" spans="1:24" x14ac:dyDescent="0.45">
      <c r="A50" s="20">
        <v>398527</v>
      </c>
      <c r="B50" s="20">
        <v>4</v>
      </c>
      <c r="C50" s="34" t="s">
        <v>5331</v>
      </c>
      <c r="D50" s="34" t="s">
        <v>5329</v>
      </c>
      <c r="E50" s="20" t="s">
        <v>5330</v>
      </c>
      <c r="F50" s="20" t="s">
        <v>5332</v>
      </c>
      <c r="G50" s="20" t="s">
        <v>5207</v>
      </c>
      <c r="H50" s="20" t="s">
        <v>5207</v>
      </c>
      <c r="I50" s="20" t="s">
        <v>5333</v>
      </c>
      <c r="J50" s="34" t="s">
        <v>87</v>
      </c>
      <c r="K50" s="17" t="s">
        <v>8124</v>
      </c>
      <c r="L50" s="261" t="s">
        <v>18915</v>
      </c>
      <c r="M50" s="261" t="s">
        <v>18916</v>
      </c>
      <c r="N50" s="16">
        <v>4</v>
      </c>
      <c r="O50" s="17" t="s">
        <v>9077</v>
      </c>
      <c r="P50" s="17" t="s">
        <v>2</v>
      </c>
      <c r="Q50" s="17" t="s">
        <v>77</v>
      </c>
      <c r="R50" s="17" t="s">
        <v>5329</v>
      </c>
      <c r="S50" s="17" t="s">
        <v>5331</v>
      </c>
      <c r="T50" s="17" t="s">
        <v>21882</v>
      </c>
      <c r="U50" s="236" t="s">
        <v>5191</v>
      </c>
      <c r="V50" s="17">
        <v>1</v>
      </c>
      <c r="W50" s="17">
        <v>1</v>
      </c>
      <c r="X50" s="17" t="e">
        <v>#REF!</v>
      </c>
    </row>
    <row r="51" spans="1:24" x14ac:dyDescent="0.45">
      <c r="A51" s="20">
        <v>398528</v>
      </c>
      <c r="B51" s="20">
        <v>3</v>
      </c>
      <c r="C51" s="34" t="s">
        <v>5334</v>
      </c>
      <c r="D51" s="34" t="s">
        <v>77</v>
      </c>
      <c r="E51" s="20" t="s">
        <v>89</v>
      </c>
      <c r="F51" s="20" t="s">
        <v>5207</v>
      </c>
      <c r="G51" s="20" t="s">
        <v>5207</v>
      </c>
      <c r="H51" s="20" t="s">
        <v>5207</v>
      </c>
      <c r="I51" s="20" t="s">
        <v>5207</v>
      </c>
      <c r="J51" s="34" t="s">
        <v>88</v>
      </c>
      <c r="K51" s="17" t="s">
        <v>8125</v>
      </c>
      <c r="L51" s="261" t="s">
        <v>18914</v>
      </c>
      <c r="M51" s="261" t="s">
        <v>18921</v>
      </c>
      <c r="N51" s="16">
        <v>3</v>
      </c>
      <c r="O51" s="17" t="s">
        <v>9076</v>
      </c>
      <c r="P51" s="17" t="s">
        <v>2</v>
      </c>
      <c r="Q51" s="17" t="s">
        <v>77</v>
      </c>
      <c r="R51" s="17" t="s">
        <v>5334</v>
      </c>
      <c r="S51" s="17" t="s">
        <v>5190</v>
      </c>
      <c r="T51" s="17" t="s">
        <v>21881</v>
      </c>
      <c r="U51" s="236" t="s">
        <v>5191</v>
      </c>
      <c r="V51" s="17">
        <v>1</v>
      </c>
      <c r="W51" s="17">
        <v>1</v>
      </c>
      <c r="X51" s="17" t="e">
        <v>#REF!</v>
      </c>
    </row>
    <row r="52" spans="1:24" x14ac:dyDescent="0.45">
      <c r="A52" s="20">
        <v>398529</v>
      </c>
      <c r="B52" s="20">
        <v>4</v>
      </c>
      <c r="C52" s="34" t="s">
        <v>5335</v>
      </c>
      <c r="D52" s="34" t="s">
        <v>5334</v>
      </c>
      <c r="E52" s="20" t="s">
        <v>89</v>
      </c>
      <c r="F52" s="20" t="s">
        <v>5336</v>
      </c>
      <c r="G52" s="20" t="s">
        <v>5207</v>
      </c>
      <c r="H52" s="20" t="s">
        <v>5207</v>
      </c>
      <c r="I52" s="20" t="s">
        <v>5337</v>
      </c>
      <c r="J52" s="34" t="s">
        <v>90</v>
      </c>
      <c r="K52" s="17" t="s">
        <v>8126</v>
      </c>
      <c r="L52" s="261" t="s">
        <v>18913</v>
      </c>
      <c r="M52" s="261" t="s">
        <v>18914</v>
      </c>
      <c r="N52" s="16">
        <v>4</v>
      </c>
      <c r="O52" s="17" t="s">
        <v>9077</v>
      </c>
      <c r="P52" s="17" t="s">
        <v>2</v>
      </c>
      <c r="Q52" s="17" t="s">
        <v>77</v>
      </c>
      <c r="R52" s="17" t="s">
        <v>5334</v>
      </c>
      <c r="S52" s="17" t="s">
        <v>5335</v>
      </c>
      <c r="T52" s="17" t="s">
        <v>21880</v>
      </c>
      <c r="U52" s="236" t="s">
        <v>5191</v>
      </c>
      <c r="V52" s="17">
        <v>1</v>
      </c>
      <c r="W52" s="17">
        <v>1</v>
      </c>
      <c r="X52" s="17" t="e">
        <v>#REF!</v>
      </c>
    </row>
    <row r="53" spans="1:24" x14ac:dyDescent="0.45">
      <c r="A53" s="20">
        <v>398530</v>
      </c>
      <c r="B53" s="20">
        <v>2</v>
      </c>
      <c r="C53" s="34" t="s">
        <v>91</v>
      </c>
      <c r="D53" s="34" t="s">
        <v>2</v>
      </c>
      <c r="E53" s="20" t="s">
        <v>92</v>
      </c>
      <c r="F53" s="20" t="s">
        <v>5338</v>
      </c>
      <c r="G53" s="20" t="s">
        <v>5339</v>
      </c>
      <c r="H53" s="20" t="s">
        <v>5207</v>
      </c>
      <c r="I53" s="20" t="s">
        <v>5340</v>
      </c>
      <c r="J53" s="34" t="s">
        <v>91</v>
      </c>
      <c r="K53" s="17" t="s">
        <v>8127</v>
      </c>
      <c r="L53" s="261" t="s">
        <v>18912</v>
      </c>
      <c r="M53" s="261" t="s">
        <v>18961</v>
      </c>
      <c r="N53" s="16">
        <v>2</v>
      </c>
      <c r="O53" s="17" t="s">
        <v>9075</v>
      </c>
      <c r="P53" s="17" t="s">
        <v>2</v>
      </c>
      <c r="Q53" s="17" t="s">
        <v>91</v>
      </c>
      <c r="R53" s="17" t="s">
        <v>5190</v>
      </c>
      <c r="S53" s="17" t="s">
        <v>5190</v>
      </c>
      <c r="T53" s="17" t="s">
        <v>21879</v>
      </c>
      <c r="U53" s="236" t="s">
        <v>5191</v>
      </c>
      <c r="V53" s="17">
        <v>1</v>
      </c>
      <c r="W53" s="17">
        <v>1</v>
      </c>
      <c r="X53" s="17" t="e">
        <v>#REF!</v>
      </c>
    </row>
    <row r="54" spans="1:24" x14ac:dyDescent="0.45">
      <c r="A54" s="20">
        <v>398531</v>
      </c>
      <c r="B54" s="20">
        <v>3</v>
      </c>
      <c r="C54" s="34" t="s">
        <v>5341</v>
      </c>
      <c r="D54" s="34" t="s">
        <v>91</v>
      </c>
      <c r="E54" s="20" t="s">
        <v>94</v>
      </c>
      <c r="F54" s="20" t="s">
        <v>5342</v>
      </c>
      <c r="G54" s="20" t="s">
        <v>5207</v>
      </c>
      <c r="H54" s="20" t="s">
        <v>5207</v>
      </c>
      <c r="I54" s="20" t="s">
        <v>5207</v>
      </c>
      <c r="J54" s="34" t="s">
        <v>93</v>
      </c>
      <c r="K54" s="17" t="s">
        <v>8128</v>
      </c>
      <c r="L54" s="261" t="s">
        <v>18911</v>
      </c>
      <c r="M54" s="261" t="s">
        <v>18912</v>
      </c>
      <c r="N54" s="16">
        <v>3</v>
      </c>
      <c r="O54" s="17" t="s">
        <v>9076</v>
      </c>
      <c r="P54" s="17" t="s">
        <v>2</v>
      </c>
      <c r="Q54" s="17" t="s">
        <v>91</v>
      </c>
      <c r="R54" s="17" t="s">
        <v>5341</v>
      </c>
      <c r="S54" s="17" t="s">
        <v>5190</v>
      </c>
      <c r="T54" s="17" t="s">
        <v>21878</v>
      </c>
      <c r="U54" s="236" t="s">
        <v>5191</v>
      </c>
      <c r="V54" s="17">
        <v>1</v>
      </c>
      <c r="W54" s="17">
        <v>1</v>
      </c>
      <c r="X54" s="17" t="e">
        <v>#REF!</v>
      </c>
    </row>
    <row r="55" spans="1:24" x14ac:dyDescent="0.45">
      <c r="A55" s="20">
        <v>398532</v>
      </c>
      <c r="B55" s="20">
        <v>4</v>
      </c>
      <c r="C55" s="34" t="s">
        <v>5343</v>
      </c>
      <c r="D55" s="34" t="s">
        <v>5341</v>
      </c>
      <c r="E55" s="20" t="s">
        <v>96</v>
      </c>
      <c r="F55" s="20" t="s">
        <v>5344</v>
      </c>
      <c r="G55" s="20" t="s">
        <v>5345</v>
      </c>
      <c r="H55" s="20" t="s">
        <v>5207</v>
      </c>
      <c r="I55" s="20" t="s">
        <v>5346</v>
      </c>
      <c r="J55" s="34" t="s">
        <v>95</v>
      </c>
      <c r="K55" s="17" t="s">
        <v>8129</v>
      </c>
      <c r="L55" s="261" t="s">
        <v>18910</v>
      </c>
      <c r="M55" s="261" t="s">
        <v>18911</v>
      </c>
      <c r="N55" s="16">
        <v>4</v>
      </c>
      <c r="O55" s="17" t="s">
        <v>9077</v>
      </c>
      <c r="P55" s="17" t="s">
        <v>2</v>
      </c>
      <c r="Q55" s="17" t="s">
        <v>91</v>
      </c>
      <c r="R55" s="17" t="s">
        <v>5341</v>
      </c>
      <c r="S55" s="17" t="s">
        <v>5343</v>
      </c>
      <c r="T55" s="17" t="s">
        <v>21877</v>
      </c>
      <c r="U55" s="236" t="s">
        <v>5191</v>
      </c>
      <c r="V55" s="17">
        <v>1</v>
      </c>
      <c r="W55" s="17">
        <v>1</v>
      </c>
      <c r="X55" s="17" t="e">
        <v>#REF!</v>
      </c>
    </row>
    <row r="56" spans="1:24" x14ac:dyDescent="0.45">
      <c r="A56" s="20">
        <v>398533</v>
      </c>
      <c r="B56" s="20">
        <v>4</v>
      </c>
      <c r="C56" s="34" t="s">
        <v>5347</v>
      </c>
      <c r="D56" s="34" t="s">
        <v>5341</v>
      </c>
      <c r="E56" s="20" t="s">
        <v>98</v>
      </c>
      <c r="F56" s="20" t="s">
        <v>5348</v>
      </c>
      <c r="G56" s="20" t="s">
        <v>5349</v>
      </c>
      <c r="H56" s="20" t="s">
        <v>5207</v>
      </c>
      <c r="I56" s="20" t="s">
        <v>5350</v>
      </c>
      <c r="J56" s="34" t="s">
        <v>97</v>
      </c>
      <c r="K56" s="17" t="s">
        <v>8130</v>
      </c>
      <c r="L56" s="261" t="s">
        <v>18909</v>
      </c>
      <c r="M56" s="261" t="s">
        <v>18911</v>
      </c>
      <c r="N56" s="16">
        <v>4</v>
      </c>
      <c r="O56" s="17" t="s">
        <v>9077</v>
      </c>
      <c r="P56" s="17" t="s">
        <v>2</v>
      </c>
      <c r="Q56" s="17" t="s">
        <v>91</v>
      </c>
      <c r="R56" s="17" t="s">
        <v>5341</v>
      </c>
      <c r="S56" s="17" t="s">
        <v>5347</v>
      </c>
      <c r="T56" s="17" t="s">
        <v>21876</v>
      </c>
      <c r="U56" s="236" t="s">
        <v>5191</v>
      </c>
      <c r="V56" s="17">
        <v>1</v>
      </c>
      <c r="W56" s="17">
        <v>1</v>
      </c>
      <c r="X56" s="17" t="e">
        <v>#REF!</v>
      </c>
    </row>
    <row r="57" spans="1:24" x14ac:dyDescent="0.45">
      <c r="A57" s="20">
        <v>398534</v>
      </c>
      <c r="B57" s="20">
        <v>3</v>
      </c>
      <c r="C57" s="34" t="s">
        <v>5351</v>
      </c>
      <c r="D57" s="34" t="s">
        <v>91</v>
      </c>
      <c r="E57" s="20" t="s">
        <v>100</v>
      </c>
      <c r="F57" s="20" t="s">
        <v>5352</v>
      </c>
      <c r="G57" s="20" t="s">
        <v>5353</v>
      </c>
      <c r="H57" s="20" t="s">
        <v>5207</v>
      </c>
      <c r="I57" s="20" t="s">
        <v>5207</v>
      </c>
      <c r="J57" s="34" t="s">
        <v>99</v>
      </c>
      <c r="K57" s="17" t="s">
        <v>8131</v>
      </c>
      <c r="L57" s="261" t="s">
        <v>18908</v>
      </c>
      <c r="M57" s="261" t="s">
        <v>18912</v>
      </c>
      <c r="N57" s="16">
        <v>3</v>
      </c>
      <c r="O57" s="17" t="s">
        <v>9076</v>
      </c>
      <c r="P57" s="17" t="s">
        <v>2</v>
      </c>
      <c r="Q57" s="17" t="s">
        <v>91</v>
      </c>
      <c r="R57" s="17" t="s">
        <v>5351</v>
      </c>
      <c r="S57" s="17" t="s">
        <v>5190</v>
      </c>
      <c r="T57" s="17" t="s">
        <v>21875</v>
      </c>
      <c r="U57" s="236" t="s">
        <v>5191</v>
      </c>
      <c r="V57" s="17">
        <v>1</v>
      </c>
      <c r="W57" s="17">
        <v>1</v>
      </c>
      <c r="X57" s="17" t="e">
        <v>#REF!</v>
      </c>
    </row>
    <row r="58" spans="1:24" x14ac:dyDescent="0.45">
      <c r="A58" s="20">
        <v>398535</v>
      </c>
      <c r="B58" s="20">
        <v>4</v>
      </c>
      <c r="C58" s="34" t="s">
        <v>5354</v>
      </c>
      <c r="D58" s="34" t="s">
        <v>5351</v>
      </c>
      <c r="E58" s="20" t="s">
        <v>102</v>
      </c>
      <c r="F58" s="20" t="s">
        <v>5355</v>
      </c>
      <c r="G58" s="20" t="s">
        <v>5356</v>
      </c>
      <c r="H58" s="20" t="s">
        <v>5207</v>
      </c>
      <c r="I58" s="20" t="s">
        <v>5357</v>
      </c>
      <c r="J58" s="34" t="s">
        <v>101</v>
      </c>
      <c r="K58" s="17" t="s">
        <v>8132</v>
      </c>
      <c r="L58" s="261" t="s">
        <v>18907</v>
      </c>
      <c r="M58" s="261" t="s">
        <v>18908</v>
      </c>
      <c r="N58" s="16">
        <v>4</v>
      </c>
      <c r="O58" s="17" t="s">
        <v>9077</v>
      </c>
      <c r="P58" s="17" t="s">
        <v>2</v>
      </c>
      <c r="Q58" s="17" t="s">
        <v>91</v>
      </c>
      <c r="R58" s="17" t="s">
        <v>5351</v>
      </c>
      <c r="S58" s="17" t="s">
        <v>5354</v>
      </c>
      <c r="T58" s="17" t="s">
        <v>21874</v>
      </c>
      <c r="U58" s="236" t="s">
        <v>5191</v>
      </c>
      <c r="V58" s="17">
        <v>1</v>
      </c>
      <c r="W58" s="17">
        <v>1</v>
      </c>
      <c r="X58" s="17" t="e">
        <v>#REF!</v>
      </c>
    </row>
    <row r="59" spans="1:24" x14ac:dyDescent="0.45">
      <c r="A59" s="20">
        <v>398536</v>
      </c>
      <c r="B59" s="20">
        <v>4</v>
      </c>
      <c r="C59" s="34" t="s">
        <v>5358</v>
      </c>
      <c r="D59" s="34" t="s">
        <v>5351</v>
      </c>
      <c r="E59" s="20" t="s">
        <v>104</v>
      </c>
      <c r="F59" s="20" t="s">
        <v>5359</v>
      </c>
      <c r="G59" s="20" t="s">
        <v>5207</v>
      </c>
      <c r="H59" s="20" t="s">
        <v>5360</v>
      </c>
      <c r="I59" s="20" t="s">
        <v>5361</v>
      </c>
      <c r="J59" s="34" t="s">
        <v>103</v>
      </c>
      <c r="K59" s="17" t="s">
        <v>8133</v>
      </c>
      <c r="L59" s="261" t="s">
        <v>18906</v>
      </c>
      <c r="M59" s="261" t="s">
        <v>18908</v>
      </c>
      <c r="N59" s="16">
        <v>4</v>
      </c>
      <c r="O59" s="17" t="s">
        <v>9077</v>
      </c>
      <c r="P59" s="17" t="s">
        <v>2</v>
      </c>
      <c r="Q59" s="17" t="s">
        <v>91</v>
      </c>
      <c r="R59" s="17" t="s">
        <v>5351</v>
      </c>
      <c r="S59" s="17" t="s">
        <v>5358</v>
      </c>
      <c r="T59" s="17" t="s">
        <v>21873</v>
      </c>
      <c r="U59" s="236" t="s">
        <v>5191</v>
      </c>
      <c r="V59" s="17">
        <v>1</v>
      </c>
      <c r="W59" s="17">
        <v>1</v>
      </c>
      <c r="X59" s="17" t="e">
        <v>#REF!</v>
      </c>
    </row>
    <row r="60" spans="1:24" x14ac:dyDescent="0.45">
      <c r="A60" s="20">
        <v>398537</v>
      </c>
      <c r="B60" s="20">
        <v>1</v>
      </c>
      <c r="C60" s="34" t="s">
        <v>105</v>
      </c>
      <c r="D60" s="35" t="s">
        <v>5207</v>
      </c>
      <c r="E60" s="20" t="s">
        <v>5362</v>
      </c>
      <c r="F60" s="20" t="s">
        <v>5363</v>
      </c>
      <c r="G60" s="20" t="s">
        <v>5207</v>
      </c>
      <c r="H60" s="20" t="s">
        <v>5207</v>
      </c>
      <c r="I60" s="20" t="s">
        <v>5364</v>
      </c>
      <c r="J60" s="34" t="s">
        <v>105</v>
      </c>
      <c r="K60" s="17" t="s">
        <v>8134</v>
      </c>
      <c r="L60" s="261" t="s">
        <v>18905</v>
      </c>
      <c r="M60" s="261" t="s">
        <v>5195</v>
      </c>
      <c r="N60" s="16">
        <v>1</v>
      </c>
      <c r="O60" s="17" t="s">
        <v>9074</v>
      </c>
      <c r="P60" s="17" t="s">
        <v>105</v>
      </c>
      <c r="Q60" s="17" t="s">
        <v>5190</v>
      </c>
      <c r="R60" s="17" t="s">
        <v>5190</v>
      </c>
      <c r="S60" s="17" t="s">
        <v>5190</v>
      </c>
      <c r="T60" s="17" t="s">
        <v>21872</v>
      </c>
      <c r="U60" s="236" t="s">
        <v>5191</v>
      </c>
      <c r="V60" s="17">
        <v>1</v>
      </c>
      <c r="W60" s="17">
        <v>1</v>
      </c>
      <c r="X60" s="17" t="e">
        <v>#REF!</v>
      </c>
    </row>
    <row r="61" spans="1:24" x14ac:dyDescent="0.45">
      <c r="A61" s="20">
        <v>398538</v>
      </c>
      <c r="B61" s="20">
        <v>2</v>
      </c>
      <c r="C61" s="34" t="s">
        <v>107</v>
      </c>
      <c r="D61" s="35" t="s">
        <v>105</v>
      </c>
      <c r="E61" s="20" t="s">
        <v>108</v>
      </c>
      <c r="F61" s="20" t="s">
        <v>5365</v>
      </c>
      <c r="G61" s="20" t="s">
        <v>5207</v>
      </c>
      <c r="H61" s="20" t="s">
        <v>5207</v>
      </c>
      <c r="I61" s="20" t="s">
        <v>5366</v>
      </c>
      <c r="J61" s="34" t="s">
        <v>107</v>
      </c>
      <c r="K61" s="17" t="s">
        <v>8135</v>
      </c>
      <c r="L61" s="261" t="s">
        <v>18904</v>
      </c>
      <c r="M61" s="261" t="s">
        <v>18905</v>
      </c>
      <c r="N61" s="16">
        <v>2</v>
      </c>
      <c r="O61" s="17" t="s">
        <v>9075</v>
      </c>
      <c r="P61" s="17" t="s">
        <v>105</v>
      </c>
      <c r="Q61" s="17" t="s">
        <v>107</v>
      </c>
      <c r="R61" s="17" t="s">
        <v>5190</v>
      </c>
      <c r="S61" s="17" t="s">
        <v>5190</v>
      </c>
      <c r="T61" s="17" t="s">
        <v>21871</v>
      </c>
      <c r="U61" s="236" t="s">
        <v>5191</v>
      </c>
      <c r="V61" s="17">
        <v>1</v>
      </c>
      <c r="W61" s="17">
        <v>1</v>
      </c>
      <c r="X61" s="17" t="e">
        <v>#REF!</v>
      </c>
    </row>
    <row r="62" spans="1:24" x14ac:dyDescent="0.45">
      <c r="A62" s="20">
        <v>398539</v>
      </c>
      <c r="B62" s="20">
        <v>3</v>
      </c>
      <c r="C62" s="34" t="s">
        <v>5367</v>
      </c>
      <c r="D62" s="35" t="s">
        <v>107</v>
      </c>
      <c r="E62" s="20" t="s">
        <v>110</v>
      </c>
      <c r="F62" s="20" t="s">
        <v>5207</v>
      </c>
      <c r="G62" s="20" t="s">
        <v>5207</v>
      </c>
      <c r="H62" s="20" t="s">
        <v>5207</v>
      </c>
      <c r="I62" s="20" t="s">
        <v>5207</v>
      </c>
      <c r="J62" s="34" t="s">
        <v>109</v>
      </c>
      <c r="K62" s="17" t="s">
        <v>8136</v>
      </c>
      <c r="L62" s="261" t="s">
        <v>18903</v>
      </c>
      <c r="M62" s="261" t="s">
        <v>18904</v>
      </c>
      <c r="N62" s="16">
        <v>3</v>
      </c>
      <c r="O62" s="17" t="s">
        <v>9076</v>
      </c>
      <c r="P62" s="17" t="s">
        <v>105</v>
      </c>
      <c r="Q62" s="17" t="s">
        <v>107</v>
      </c>
      <c r="R62" s="17" t="s">
        <v>5367</v>
      </c>
      <c r="S62" s="17" t="s">
        <v>5190</v>
      </c>
      <c r="T62" s="17" t="s">
        <v>21870</v>
      </c>
      <c r="U62" s="236" t="s">
        <v>5191</v>
      </c>
      <c r="V62" s="17">
        <v>1</v>
      </c>
      <c r="W62" s="17">
        <v>1</v>
      </c>
      <c r="X62" s="17" t="e">
        <v>#REF!</v>
      </c>
    </row>
    <row r="63" spans="1:24" x14ac:dyDescent="0.45">
      <c r="A63" s="20">
        <v>398540</v>
      </c>
      <c r="B63" s="20">
        <v>4</v>
      </c>
      <c r="C63" s="34" t="s">
        <v>5368</v>
      </c>
      <c r="D63" s="35" t="s">
        <v>5367</v>
      </c>
      <c r="E63" s="20" t="s">
        <v>110</v>
      </c>
      <c r="F63" s="20" t="s">
        <v>5369</v>
      </c>
      <c r="G63" s="20" t="s">
        <v>5370</v>
      </c>
      <c r="H63" s="20" t="s">
        <v>5207</v>
      </c>
      <c r="I63" s="20" t="s">
        <v>5371</v>
      </c>
      <c r="J63" s="34" t="s">
        <v>111</v>
      </c>
      <c r="K63" s="17" t="s">
        <v>8137</v>
      </c>
      <c r="L63" s="261" t="s">
        <v>18902</v>
      </c>
      <c r="M63" s="261" t="s">
        <v>18903</v>
      </c>
      <c r="N63" s="16">
        <v>4</v>
      </c>
      <c r="O63" s="17" t="s">
        <v>9077</v>
      </c>
      <c r="P63" s="17" t="s">
        <v>105</v>
      </c>
      <c r="Q63" s="17" t="s">
        <v>107</v>
      </c>
      <c r="R63" s="17" t="s">
        <v>5367</v>
      </c>
      <c r="S63" s="17" t="s">
        <v>5368</v>
      </c>
      <c r="T63" s="17" t="s">
        <v>21869</v>
      </c>
      <c r="U63" s="236" t="s">
        <v>5191</v>
      </c>
      <c r="V63" s="17">
        <v>1</v>
      </c>
      <c r="W63" s="17">
        <v>1</v>
      </c>
      <c r="X63" s="17" t="e">
        <v>#REF!</v>
      </c>
    </row>
    <row r="64" spans="1:24" x14ac:dyDescent="0.45">
      <c r="A64" s="20">
        <v>398541</v>
      </c>
      <c r="B64" s="20">
        <v>3</v>
      </c>
      <c r="C64" s="34" t="s">
        <v>5372</v>
      </c>
      <c r="D64" s="35" t="s">
        <v>107</v>
      </c>
      <c r="E64" s="20" t="s">
        <v>113</v>
      </c>
      <c r="F64" s="20" t="s">
        <v>5207</v>
      </c>
      <c r="G64" s="20" t="s">
        <v>5207</v>
      </c>
      <c r="H64" s="20" t="s">
        <v>5207</v>
      </c>
      <c r="I64" s="20" t="s">
        <v>5207</v>
      </c>
      <c r="J64" s="34" t="s">
        <v>112</v>
      </c>
      <c r="K64" s="17" t="s">
        <v>8138</v>
      </c>
      <c r="L64" s="261" t="s">
        <v>18901</v>
      </c>
      <c r="M64" s="261" t="s">
        <v>18904</v>
      </c>
      <c r="N64" s="16">
        <v>3</v>
      </c>
      <c r="O64" s="17" t="s">
        <v>9076</v>
      </c>
      <c r="P64" s="17" t="s">
        <v>105</v>
      </c>
      <c r="Q64" s="17" t="s">
        <v>107</v>
      </c>
      <c r="R64" s="17" t="s">
        <v>5372</v>
      </c>
      <c r="S64" s="17" t="s">
        <v>5190</v>
      </c>
      <c r="T64" s="17" t="s">
        <v>21868</v>
      </c>
      <c r="U64" s="236" t="s">
        <v>5191</v>
      </c>
      <c r="V64" s="17">
        <v>1</v>
      </c>
      <c r="W64" s="17">
        <v>1</v>
      </c>
      <c r="X64" s="17" t="e">
        <v>#REF!</v>
      </c>
    </row>
    <row r="65" spans="1:24" x14ac:dyDescent="0.45">
      <c r="A65" s="20">
        <v>398542</v>
      </c>
      <c r="B65" s="20">
        <v>4</v>
      </c>
      <c r="C65" s="34" t="s">
        <v>5373</v>
      </c>
      <c r="D65" s="35" t="s">
        <v>5372</v>
      </c>
      <c r="E65" s="20" t="s">
        <v>113</v>
      </c>
      <c r="F65" s="20" t="s">
        <v>5374</v>
      </c>
      <c r="G65" s="20" t="s">
        <v>5207</v>
      </c>
      <c r="H65" s="20" t="s">
        <v>5207</v>
      </c>
      <c r="I65" s="20" t="s">
        <v>5375</v>
      </c>
      <c r="J65" s="34" t="s">
        <v>114</v>
      </c>
      <c r="K65" s="17" t="s">
        <v>8139</v>
      </c>
      <c r="L65" s="261" t="s">
        <v>18900</v>
      </c>
      <c r="M65" s="261" t="s">
        <v>18901</v>
      </c>
      <c r="N65" s="16">
        <v>4</v>
      </c>
      <c r="O65" s="17" t="s">
        <v>9077</v>
      </c>
      <c r="P65" s="17" t="s">
        <v>105</v>
      </c>
      <c r="Q65" s="17" t="s">
        <v>107</v>
      </c>
      <c r="R65" s="17" t="s">
        <v>5372</v>
      </c>
      <c r="S65" s="17" t="s">
        <v>5373</v>
      </c>
      <c r="T65" s="17" t="s">
        <v>21867</v>
      </c>
      <c r="U65" s="236" t="s">
        <v>5191</v>
      </c>
      <c r="V65" s="17">
        <v>1</v>
      </c>
      <c r="W65" s="17">
        <v>1</v>
      </c>
      <c r="X65" s="17" t="e">
        <v>#REF!</v>
      </c>
    </row>
    <row r="66" spans="1:24" x14ac:dyDescent="0.45">
      <c r="A66" s="20">
        <v>398543</v>
      </c>
      <c r="B66" s="20">
        <v>2</v>
      </c>
      <c r="C66" s="34" t="s">
        <v>115</v>
      </c>
      <c r="D66" s="35" t="s">
        <v>105</v>
      </c>
      <c r="E66" s="20" t="s">
        <v>116</v>
      </c>
      <c r="F66" s="20" t="s">
        <v>5376</v>
      </c>
      <c r="G66" s="20" t="s">
        <v>5207</v>
      </c>
      <c r="H66" s="20" t="s">
        <v>5207</v>
      </c>
      <c r="I66" s="20" t="s">
        <v>5377</v>
      </c>
      <c r="J66" s="34" t="s">
        <v>115</v>
      </c>
      <c r="K66" s="17" t="s">
        <v>8140</v>
      </c>
      <c r="L66" s="261" t="s">
        <v>18899</v>
      </c>
      <c r="M66" s="261" t="s">
        <v>18905</v>
      </c>
      <c r="N66" s="16">
        <v>2</v>
      </c>
      <c r="O66" s="17" t="s">
        <v>9075</v>
      </c>
      <c r="P66" s="17" t="s">
        <v>105</v>
      </c>
      <c r="Q66" s="17" t="s">
        <v>115</v>
      </c>
      <c r="R66" s="17" t="s">
        <v>5190</v>
      </c>
      <c r="S66" s="17" t="s">
        <v>5190</v>
      </c>
      <c r="T66" s="17" t="s">
        <v>21866</v>
      </c>
      <c r="U66" s="236" t="s">
        <v>5191</v>
      </c>
      <c r="V66" s="17">
        <v>1</v>
      </c>
      <c r="W66" s="17">
        <v>1</v>
      </c>
      <c r="X66" s="17" t="e">
        <v>#REF!</v>
      </c>
    </row>
    <row r="67" spans="1:24" x14ac:dyDescent="0.45">
      <c r="A67" s="20">
        <v>398544</v>
      </c>
      <c r="B67" s="20">
        <v>3</v>
      </c>
      <c r="C67" s="34" t="s">
        <v>5378</v>
      </c>
      <c r="D67" s="35" t="s">
        <v>115</v>
      </c>
      <c r="E67" s="20" t="s">
        <v>118</v>
      </c>
      <c r="F67" s="20" t="s">
        <v>5207</v>
      </c>
      <c r="G67" s="20" t="s">
        <v>5207</v>
      </c>
      <c r="H67" s="20" t="s">
        <v>5207</v>
      </c>
      <c r="I67" s="20" t="s">
        <v>5207</v>
      </c>
      <c r="J67" s="34" t="s">
        <v>117</v>
      </c>
      <c r="K67" s="17" t="s">
        <v>8141</v>
      </c>
      <c r="L67" s="261" t="s">
        <v>18898</v>
      </c>
      <c r="M67" s="261" t="s">
        <v>18899</v>
      </c>
      <c r="N67" s="16">
        <v>3</v>
      </c>
      <c r="O67" s="17" t="s">
        <v>9076</v>
      </c>
      <c r="P67" s="17" t="s">
        <v>105</v>
      </c>
      <c r="Q67" s="17" t="s">
        <v>115</v>
      </c>
      <c r="R67" s="17" t="s">
        <v>5378</v>
      </c>
      <c r="S67" s="17" t="s">
        <v>5190</v>
      </c>
      <c r="T67" s="17" t="s">
        <v>21865</v>
      </c>
      <c r="U67" s="236" t="s">
        <v>5191</v>
      </c>
      <c r="V67" s="17">
        <v>1</v>
      </c>
      <c r="W67" s="17">
        <v>1</v>
      </c>
      <c r="X67" s="17" t="e">
        <v>#REF!</v>
      </c>
    </row>
    <row r="68" spans="1:24" x14ac:dyDescent="0.45">
      <c r="A68" s="20">
        <v>398545</v>
      </c>
      <c r="B68" s="20">
        <v>4</v>
      </c>
      <c r="C68" s="34" t="s">
        <v>5379</v>
      </c>
      <c r="D68" s="35" t="s">
        <v>5378</v>
      </c>
      <c r="E68" s="20" t="s">
        <v>118</v>
      </c>
      <c r="F68" s="20" t="s">
        <v>5380</v>
      </c>
      <c r="G68" s="20" t="s">
        <v>5381</v>
      </c>
      <c r="H68" s="20" t="s">
        <v>5207</v>
      </c>
      <c r="I68" s="20" t="s">
        <v>5382</v>
      </c>
      <c r="J68" s="34" t="s">
        <v>119</v>
      </c>
      <c r="K68" s="17" t="s">
        <v>8142</v>
      </c>
      <c r="L68" s="261" t="s">
        <v>18897</v>
      </c>
      <c r="M68" s="261" t="s">
        <v>18898</v>
      </c>
      <c r="N68" s="16">
        <v>4</v>
      </c>
      <c r="O68" s="17" t="s">
        <v>9077</v>
      </c>
      <c r="P68" s="17" t="s">
        <v>105</v>
      </c>
      <c r="Q68" s="17" t="s">
        <v>115</v>
      </c>
      <c r="R68" s="17" t="s">
        <v>5378</v>
      </c>
      <c r="S68" s="17" t="s">
        <v>5379</v>
      </c>
      <c r="T68" s="17" t="s">
        <v>21864</v>
      </c>
      <c r="U68" s="236" t="s">
        <v>5191</v>
      </c>
      <c r="V68" s="17">
        <v>1</v>
      </c>
      <c r="W68" s="17">
        <v>1</v>
      </c>
      <c r="X68" s="17" t="e">
        <v>#REF!</v>
      </c>
    </row>
    <row r="69" spans="1:24" x14ac:dyDescent="0.45">
      <c r="A69" s="20">
        <v>398546</v>
      </c>
      <c r="B69" s="20">
        <v>3</v>
      </c>
      <c r="C69" s="34" t="s">
        <v>5383</v>
      </c>
      <c r="D69" s="35" t="s">
        <v>115</v>
      </c>
      <c r="E69" s="20" t="s">
        <v>121</v>
      </c>
      <c r="F69" s="20" t="s">
        <v>5207</v>
      </c>
      <c r="G69" s="20" t="s">
        <v>5207</v>
      </c>
      <c r="H69" s="20" t="s">
        <v>5207</v>
      </c>
      <c r="I69" s="20" t="s">
        <v>5207</v>
      </c>
      <c r="J69" s="34" t="s">
        <v>120</v>
      </c>
      <c r="K69" s="17" t="s">
        <v>8143</v>
      </c>
      <c r="L69" s="261" t="s">
        <v>18896</v>
      </c>
      <c r="M69" s="261" t="s">
        <v>18899</v>
      </c>
      <c r="N69" s="16">
        <v>3</v>
      </c>
      <c r="O69" s="17" t="s">
        <v>9076</v>
      </c>
      <c r="P69" s="17" t="s">
        <v>105</v>
      </c>
      <c r="Q69" s="17" t="s">
        <v>115</v>
      </c>
      <c r="R69" s="17" t="s">
        <v>5383</v>
      </c>
      <c r="S69" s="17" t="s">
        <v>5190</v>
      </c>
      <c r="T69" s="17" t="s">
        <v>21863</v>
      </c>
      <c r="U69" s="236" t="s">
        <v>5191</v>
      </c>
      <c r="V69" s="17">
        <v>1</v>
      </c>
      <c r="W69" s="17">
        <v>1</v>
      </c>
      <c r="X69" s="17" t="e">
        <v>#REF!</v>
      </c>
    </row>
    <row r="70" spans="1:24" x14ac:dyDescent="0.45">
      <c r="A70" s="20">
        <v>398547</v>
      </c>
      <c r="B70" s="20">
        <v>4</v>
      </c>
      <c r="C70" s="34" t="s">
        <v>5384</v>
      </c>
      <c r="D70" s="35" t="s">
        <v>5383</v>
      </c>
      <c r="E70" s="20" t="s">
        <v>121</v>
      </c>
      <c r="F70" s="20" t="s">
        <v>5385</v>
      </c>
      <c r="G70" s="20" t="s">
        <v>5386</v>
      </c>
      <c r="H70" s="20" t="s">
        <v>5387</v>
      </c>
      <c r="I70" s="20" t="s">
        <v>5388</v>
      </c>
      <c r="J70" s="34" t="s">
        <v>122</v>
      </c>
      <c r="K70" s="17" t="s">
        <v>8144</v>
      </c>
      <c r="L70" s="261" t="s">
        <v>18895</v>
      </c>
      <c r="M70" s="261" t="s">
        <v>18896</v>
      </c>
      <c r="N70" s="16">
        <v>4</v>
      </c>
      <c r="O70" s="17" t="s">
        <v>9077</v>
      </c>
      <c r="P70" s="17" t="s">
        <v>105</v>
      </c>
      <c r="Q70" s="17" t="s">
        <v>115</v>
      </c>
      <c r="R70" s="17" t="s">
        <v>5383</v>
      </c>
      <c r="S70" s="17" t="s">
        <v>5384</v>
      </c>
      <c r="T70" s="17" t="s">
        <v>21862</v>
      </c>
      <c r="U70" s="236" t="s">
        <v>5191</v>
      </c>
      <c r="V70" s="17">
        <v>1</v>
      </c>
      <c r="W70" s="17">
        <v>1</v>
      </c>
      <c r="X70" s="17" t="e">
        <v>#REF!</v>
      </c>
    </row>
    <row r="71" spans="1:24" x14ac:dyDescent="0.45">
      <c r="A71" s="20">
        <v>398548</v>
      </c>
      <c r="B71" s="20">
        <v>2</v>
      </c>
      <c r="C71" s="34" t="s">
        <v>123</v>
      </c>
      <c r="D71" s="35" t="s">
        <v>105</v>
      </c>
      <c r="E71" s="20" t="s">
        <v>124</v>
      </c>
      <c r="F71" s="20" t="s">
        <v>5389</v>
      </c>
      <c r="G71" s="20" t="s">
        <v>5390</v>
      </c>
      <c r="H71" s="20" t="s">
        <v>5207</v>
      </c>
      <c r="I71" s="20" t="s">
        <v>5391</v>
      </c>
      <c r="J71" s="34" t="s">
        <v>123</v>
      </c>
      <c r="K71" s="17" t="s">
        <v>8145</v>
      </c>
      <c r="L71" s="261" t="s">
        <v>18894</v>
      </c>
      <c r="M71" s="261" t="s">
        <v>18905</v>
      </c>
      <c r="N71" s="16">
        <v>2</v>
      </c>
      <c r="O71" s="17" t="s">
        <v>9075</v>
      </c>
      <c r="P71" s="17" t="s">
        <v>105</v>
      </c>
      <c r="Q71" s="17" t="s">
        <v>123</v>
      </c>
      <c r="R71" s="17" t="s">
        <v>5190</v>
      </c>
      <c r="S71" s="17" t="s">
        <v>5190</v>
      </c>
      <c r="T71" s="17" t="s">
        <v>21861</v>
      </c>
      <c r="U71" s="236" t="s">
        <v>5191</v>
      </c>
      <c r="V71" s="17">
        <v>1</v>
      </c>
      <c r="W71" s="17">
        <v>1</v>
      </c>
      <c r="X71" s="17" t="e">
        <v>#REF!</v>
      </c>
    </row>
    <row r="72" spans="1:24" x14ac:dyDescent="0.45">
      <c r="A72" s="20">
        <v>398549</v>
      </c>
      <c r="B72" s="20">
        <v>3</v>
      </c>
      <c r="C72" s="34" t="s">
        <v>5392</v>
      </c>
      <c r="D72" s="35" t="s">
        <v>123</v>
      </c>
      <c r="E72" s="20" t="s">
        <v>126</v>
      </c>
      <c r="F72" s="20" t="s">
        <v>5207</v>
      </c>
      <c r="G72" s="20" t="s">
        <v>5207</v>
      </c>
      <c r="H72" s="20" t="s">
        <v>5207</v>
      </c>
      <c r="I72" s="20" t="s">
        <v>5207</v>
      </c>
      <c r="J72" s="34" t="s">
        <v>125</v>
      </c>
      <c r="K72" s="17" t="s">
        <v>8146</v>
      </c>
      <c r="L72" s="261" t="s">
        <v>18893</v>
      </c>
      <c r="M72" s="261" t="s">
        <v>18894</v>
      </c>
      <c r="N72" s="16">
        <v>3</v>
      </c>
      <c r="O72" s="17" t="s">
        <v>9076</v>
      </c>
      <c r="P72" s="17" t="s">
        <v>105</v>
      </c>
      <c r="Q72" s="17" t="s">
        <v>123</v>
      </c>
      <c r="R72" s="17" t="s">
        <v>5392</v>
      </c>
      <c r="S72" s="17" t="s">
        <v>5190</v>
      </c>
      <c r="T72" s="17" t="s">
        <v>21860</v>
      </c>
      <c r="U72" s="236" t="s">
        <v>5191</v>
      </c>
      <c r="V72" s="17">
        <v>1</v>
      </c>
      <c r="W72" s="17">
        <v>1</v>
      </c>
      <c r="X72" s="17" t="e">
        <v>#REF!</v>
      </c>
    </row>
    <row r="73" spans="1:24" x14ac:dyDescent="0.45">
      <c r="A73" s="20">
        <v>398550</v>
      </c>
      <c r="B73" s="20">
        <v>4</v>
      </c>
      <c r="C73" s="34" t="s">
        <v>5393</v>
      </c>
      <c r="D73" s="35" t="s">
        <v>5392</v>
      </c>
      <c r="E73" s="20" t="s">
        <v>126</v>
      </c>
      <c r="F73" s="20" t="s">
        <v>5394</v>
      </c>
      <c r="G73" s="20" t="s">
        <v>5207</v>
      </c>
      <c r="H73" s="20" t="s">
        <v>5207</v>
      </c>
      <c r="I73" s="20" t="s">
        <v>5395</v>
      </c>
      <c r="J73" s="34" t="s">
        <v>127</v>
      </c>
      <c r="K73" s="17" t="s">
        <v>8147</v>
      </c>
      <c r="L73" s="261" t="s">
        <v>18892</v>
      </c>
      <c r="M73" s="261" t="s">
        <v>18893</v>
      </c>
      <c r="N73" s="16">
        <v>4</v>
      </c>
      <c r="O73" s="17" t="s">
        <v>9077</v>
      </c>
      <c r="P73" s="17" t="s">
        <v>105</v>
      </c>
      <c r="Q73" s="17" t="s">
        <v>123</v>
      </c>
      <c r="R73" s="17" t="s">
        <v>5392</v>
      </c>
      <c r="S73" s="17" t="s">
        <v>5393</v>
      </c>
      <c r="T73" s="17" t="s">
        <v>21859</v>
      </c>
      <c r="U73" s="236" t="s">
        <v>5191</v>
      </c>
      <c r="V73" s="17">
        <v>1</v>
      </c>
      <c r="W73" s="17">
        <v>1</v>
      </c>
      <c r="X73" s="17" t="e">
        <v>#REF!</v>
      </c>
    </row>
    <row r="74" spans="1:24" x14ac:dyDescent="0.45">
      <c r="A74" s="20">
        <v>398551</v>
      </c>
      <c r="B74" s="20">
        <v>3</v>
      </c>
      <c r="C74" s="34" t="s">
        <v>5396</v>
      </c>
      <c r="D74" s="35" t="s">
        <v>123</v>
      </c>
      <c r="E74" s="20" t="s">
        <v>129</v>
      </c>
      <c r="F74" s="20" t="s">
        <v>5397</v>
      </c>
      <c r="G74" s="20" t="s">
        <v>5207</v>
      </c>
      <c r="H74" s="20" t="s">
        <v>5207</v>
      </c>
      <c r="I74" s="20" t="s">
        <v>5207</v>
      </c>
      <c r="J74" s="34" t="s">
        <v>128</v>
      </c>
      <c r="K74" s="17" t="s">
        <v>8148</v>
      </c>
      <c r="L74" s="261" t="s">
        <v>18891</v>
      </c>
      <c r="M74" s="261" t="s">
        <v>18894</v>
      </c>
      <c r="N74" s="16">
        <v>3</v>
      </c>
      <c r="O74" s="17" t="s">
        <v>9076</v>
      </c>
      <c r="P74" s="17" t="s">
        <v>105</v>
      </c>
      <c r="Q74" s="17" t="s">
        <v>123</v>
      </c>
      <c r="R74" s="17" t="s">
        <v>5396</v>
      </c>
      <c r="S74" s="17" t="s">
        <v>5190</v>
      </c>
      <c r="T74" s="17" t="s">
        <v>21858</v>
      </c>
      <c r="U74" s="236" t="s">
        <v>5191</v>
      </c>
      <c r="V74" s="17">
        <v>1</v>
      </c>
      <c r="W74" s="17">
        <v>1</v>
      </c>
      <c r="X74" s="17" t="e">
        <v>#REF!</v>
      </c>
    </row>
    <row r="75" spans="1:24" x14ac:dyDescent="0.45">
      <c r="A75" s="20">
        <v>398552</v>
      </c>
      <c r="B75" s="20">
        <v>4</v>
      </c>
      <c r="C75" s="34" t="s">
        <v>5398</v>
      </c>
      <c r="D75" s="35" t="s">
        <v>5396</v>
      </c>
      <c r="E75" s="20" t="s">
        <v>131</v>
      </c>
      <c r="F75" s="20" t="s">
        <v>5399</v>
      </c>
      <c r="G75" s="20" t="s">
        <v>5207</v>
      </c>
      <c r="H75" s="20" t="s">
        <v>5207</v>
      </c>
      <c r="I75" s="20" t="s">
        <v>5400</v>
      </c>
      <c r="J75" s="34" t="s">
        <v>130</v>
      </c>
      <c r="K75" s="17" t="s">
        <v>8149</v>
      </c>
      <c r="L75" s="261" t="s">
        <v>18890</v>
      </c>
      <c r="M75" s="261" t="s">
        <v>18891</v>
      </c>
      <c r="N75" s="16">
        <v>4</v>
      </c>
      <c r="O75" s="17" t="s">
        <v>9077</v>
      </c>
      <c r="P75" s="17" t="s">
        <v>105</v>
      </c>
      <c r="Q75" s="17" t="s">
        <v>123</v>
      </c>
      <c r="R75" s="17" t="s">
        <v>5396</v>
      </c>
      <c r="S75" s="17" t="s">
        <v>5398</v>
      </c>
      <c r="T75" s="17" t="s">
        <v>21857</v>
      </c>
      <c r="U75" s="236" t="s">
        <v>5191</v>
      </c>
      <c r="V75" s="17">
        <v>1</v>
      </c>
      <c r="W75" s="17">
        <v>1</v>
      </c>
      <c r="X75" s="17" t="e">
        <v>#REF!</v>
      </c>
    </row>
    <row r="76" spans="1:24" x14ac:dyDescent="0.45">
      <c r="A76" s="20">
        <v>398553</v>
      </c>
      <c r="B76" s="20">
        <v>4</v>
      </c>
      <c r="C76" s="34" t="s">
        <v>5401</v>
      </c>
      <c r="D76" s="35" t="s">
        <v>5396</v>
      </c>
      <c r="E76" s="20" t="s">
        <v>133</v>
      </c>
      <c r="F76" s="20" t="s">
        <v>5402</v>
      </c>
      <c r="G76" s="20" t="s">
        <v>5207</v>
      </c>
      <c r="H76" s="20" t="s">
        <v>5207</v>
      </c>
      <c r="I76" s="20" t="s">
        <v>5403</v>
      </c>
      <c r="J76" s="34" t="s">
        <v>132</v>
      </c>
      <c r="K76" s="17" t="s">
        <v>8150</v>
      </c>
      <c r="L76" s="261" t="s">
        <v>18889</v>
      </c>
      <c r="M76" s="261" t="s">
        <v>18891</v>
      </c>
      <c r="N76" s="16">
        <v>4</v>
      </c>
      <c r="O76" s="17" t="s">
        <v>9077</v>
      </c>
      <c r="P76" s="17" t="s">
        <v>105</v>
      </c>
      <c r="Q76" s="17" t="s">
        <v>123</v>
      </c>
      <c r="R76" s="17" t="s">
        <v>5396</v>
      </c>
      <c r="S76" s="17" t="s">
        <v>5401</v>
      </c>
      <c r="T76" s="17" t="s">
        <v>21856</v>
      </c>
      <c r="U76" s="236" t="s">
        <v>5191</v>
      </c>
      <c r="V76" s="17">
        <v>1</v>
      </c>
      <c r="W76" s="17">
        <v>1</v>
      </c>
      <c r="X76" s="17" t="e">
        <v>#REF!</v>
      </c>
    </row>
    <row r="77" spans="1:24" x14ac:dyDescent="0.45">
      <c r="A77" s="20">
        <v>398554</v>
      </c>
      <c r="B77" s="20">
        <v>2</v>
      </c>
      <c r="C77" s="34" t="s">
        <v>134</v>
      </c>
      <c r="D77" s="35" t="s">
        <v>105</v>
      </c>
      <c r="E77" s="20" t="s">
        <v>135</v>
      </c>
      <c r="F77" s="20" t="s">
        <v>5404</v>
      </c>
      <c r="G77" s="20" t="s">
        <v>5207</v>
      </c>
      <c r="H77" s="20" t="s">
        <v>5207</v>
      </c>
      <c r="I77" s="20" t="s">
        <v>5405</v>
      </c>
      <c r="J77" s="34" t="s">
        <v>134</v>
      </c>
      <c r="K77" s="17" t="s">
        <v>8151</v>
      </c>
      <c r="L77" s="261" t="s">
        <v>18888</v>
      </c>
      <c r="M77" s="261" t="s">
        <v>18905</v>
      </c>
      <c r="N77" s="16">
        <v>2</v>
      </c>
      <c r="O77" s="17" t="s">
        <v>9075</v>
      </c>
      <c r="P77" s="17" t="s">
        <v>105</v>
      </c>
      <c r="Q77" s="17" t="s">
        <v>134</v>
      </c>
      <c r="R77" s="17" t="s">
        <v>5190</v>
      </c>
      <c r="S77" s="17" t="s">
        <v>5190</v>
      </c>
      <c r="T77" s="17" t="s">
        <v>21855</v>
      </c>
      <c r="U77" s="236" t="s">
        <v>5191</v>
      </c>
      <c r="V77" s="17">
        <v>1</v>
      </c>
      <c r="W77" s="17">
        <v>1</v>
      </c>
      <c r="X77" s="17" t="e">
        <v>#REF!</v>
      </c>
    </row>
    <row r="78" spans="1:24" x14ac:dyDescent="0.45">
      <c r="A78" s="20">
        <v>398555</v>
      </c>
      <c r="B78" s="20">
        <v>3</v>
      </c>
      <c r="C78" s="34" t="s">
        <v>5406</v>
      </c>
      <c r="D78" s="35" t="s">
        <v>134</v>
      </c>
      <c r="E78" s="20" t="s">
        <v>137</v>
      </c>
      <c r="F78" s="20" t="s">
        <v>5207</v>
      </c>
      <c r="G78" s="20" t="s">
        <v>5207</v>
      </c>
      <c r="H78" s="20" t="s">
        <v>5207</v>
      </c>
      <c r="I78" s="20" t="s">
        <v>5207</v>
      </c>
      <c r="J78" s="34" t="s">
        <v>136</v>
      </c>
      <c r="K78" s="17" t="s">
        <v>8152</v>
      </c>
      <c r="L78" s="261" t="s">
        <v>18887</v>
      </c>
      <c r="M78" s="261" t="s">
        <v>18888</v>
      </c>
      <c r="N78" s="16">
        <v>3</v>
      </c>
      <c r="O78" s="17" t="s">
        <v>9076</v>
      </c>
      <c r="P78" s="17" t="s">
        <v>105</v>
      </c>
      <c r="Q78" s="17" t="s">
        <v>134</v>
      </c>
      <c r="R78" s="17" t="s">
        <v>5406</v>
      </c>
      <c r="S78" s="17" t="s">
        <v>5190</v>
      </c>
      <c r="T78" s="17" t="s">
        <v>21854</v>
      </c>
      <c r="U78" s="236" t="s">
        <v>5191</v>
      </c>
      <c r="V78" s="17">
        <v>1</v>
      </c>
      <c r="W78" s="17">
        <v>1</v>
      </c>
      <c r="X78" s="17" t="e">
        <v>#REF!</v>
      </c>
    </row>
    <row r="79" spans="1:24" x14ac:dyDescent="0.45">
      <c r="A79" s="20">
        <v>398556</v>
      </c>
      <c r="B79" s="20">
        <v>4</v>
      </c>
      <c r="C79" s="34" t="s">
        <v>5407</v>
      </c>
      <c r="D79" s="35" t="s">
        <v>5406</v>
      </c>
      <c r="E79" s="20" t="s">
        <v>5408</v>
      </c>
      <c r="F79" s="20" t="s">
        <v>5409</v>
      </c>
      <c r="G79" s="20" t="s">
        <v>5207</v>
      </c>
      <c r="H79" s="20" t="s">
        <v>5207</v>
      </c>
      <c r="I79" s="20" t="s">
        <v>5410</v>
      </c>
      <c r="J79" s="34" t="s">
        <v>138</v>
      </c>
      <c r="K79" s="17" t="s">
        <v>8153</v>
      </c>
      <c r="L79" s="261" t="s">
        <v>18886</v>
      </c>
      <c r="M79" s="261" t="s">
        <v>18887</v>
      </c>
      <c r="N79" s="16">
        <v>4</v>
      </c>
      <c r="O79" s="17" t="s">
        <v>9077</v>
      </c>
      <c r="P79" s="17" t="s">
        <v>105</v>
      </c>
      <c r="Q79" s="17" t="s">
        <v>134</v>
      </c>
      <c r="R79" s="17" t="s">
        <v>5406</v>
      </c>
      <c r="S79" s="17" t="s">
        <v>5407</v>
      </c>
      <c r="T79" s="17" t="s">
        <v>21853</v>
      </c>
      <c r="U79" s="236" t="s">
        <v>5191</v>
      </c>
      <c r="V79" s="17">
        <v>1</v>
      </c>
      <c r="W79" s="17">
        <v>2</v>
      </c>
      <c r="X79" s="17" t="e">
        <v>#REF!</v>
      </c>
    </row>
    <row r="80" spans="1:24" x14ac:dyDescent="0.45">
      <c r="A80" s="20">
        <v>398557</v>
      </c>
      <c r="B80" s="20">
        <v>4</v>
      </c>
      <c r="C80" s="34" t="s">
        <v>5411</v>
      </c>
      <c r="D80" s="35" t="s">
        <v>5406</v>
      </c>
      <c r="E80" s="20" t="s">
        <v>5412</v>
      </c>
      <c r="F80" s="20" t="s">
        <v>5413</v>
      </c>
      <c r="G80" s="20" t="s">
        <v>5207</v>
      </c>
      <c r="H80" s="20" t="s">
        <v>5414</v>
      </c>
      <c r="I80" s="20" t="s">
        <v>5415</v>
      </c>
      <c r="J80" s="34" t="s">
        <v>138</v>
      </c>
      <c r="K80" s="17" t="s">
        <v>8154</v>
      </c>
      <c r="L80" s="261" t="s">
        <v>18885</v>
      </c>
      <c r="M80" s="261" t="s">
        <v>18887</v>
      </c>
      <c r="N80" s="16">
        <v>4</v>
      </c>
      <c r="O80" s="17" t="s">
        <v>9077</v>
      </c>
      <c r="P80" s="17" t="s">
        <v>105</v>
      </c>
      <c r="Q80" s="17" t="s">
        <v>134</v>
      </c>
      <c r="R80" s="17" t="s">
        <v>5406</v>
      </c>
      <c r="S80" s="17" t="s">
        <v>5411</v>
      </c>
      <c r="T80" s="17" t="s">
        <v>21853</v>
      </c>
      <c r="U80" s="236" t="s">
        <v>5191</v>
      </c>
      <c r="V80" s="17">
        <v>1</v>
      </c>
      <c r="W80" s="17">
        <v>2</v>
      </c>
      <c r="X80" s="17" t="e">
        <v>#REF!</v>
      </c>
    </row>
    <row r="81" spans="1:24" x14ac:dyDescent="0.45">
      <c r="A81" s="20">
        <v>398558</v>
      </c>
      <c r="B81" s="20">
        <v>3</v>
      </c>
      <c r="C81" s="34" t="s">
        <v>5416</v>
      </c>
      <c r="D81" s="35" t="s">
        <v>134</v>
      </c>
      <c r="E81" s="20" t="s">
        <v>140</v>
      </c>
      <c r="F81" s="20" t="s">
        <v>5207</v>
      </c>
      <c r="G81" s="20" t="s">
        <v>5207</v>
      </c>
      <c r="H81" s="20" t="s">
        <v>5207</v>
      </c>
      <c r="I81" s="20" t="s">
        <v>5207</v>
      </c>
      <c r="J81" s="34" t="s">
        <v>139</v>
      </c>
      <c r="K81" s="17" t="s">
        <v>8155</v>
      </c>
      <c r="L81" s="261" t="s">
        <v>18884</v>
      </c>
      <c r="M81" s="261" t="s">
        <v>18888</v>
      </c>
      <c r="N81" s="16">
        <v>3</v>
      </c>
      <c r="O81" s="17" t="s">
        <v>9076</v>
      </c>
      <c r="P81" s="17" t="s">
        <v>105</v>
      </c>
      <c r="Q81" s="17" t="s">
        <v>134</v>
      </c>
      <c r="R81" s="17" t="s">
        <v>5416</v>
      </c>
      <c r="S81" s="17" t="s">
        <v>5190</v>
      </c>
      <c r="T81" s="17" t="s">
        <v>21852</v>
      </c>
      <c r="U81" s="236" t="s">
        <v>5191</v>
      </c>
      <c r="V81" s="17">
        <v>1</v>
      </c>
      <c r="W81" s="17">
        <v>1</v>
      </c>
      <c r="X81" s="17" t="e">
        <v>#REF!</v>
      </c>
    </row>
    <row r="82" spans="1:24" x14ac:dyDescent="0.45">
      <c r="A82" s="20">
        <v>398559</v>
      </c>
      <c r="B82" s="20">
        <v>4</v>
      </c>
      <c r="C82" s="34" t="s">
        <v>5417</v>
      </c>
      <c r="D82" s="35" t="s">
        <v>5416</v>
      </c>
      <c r="E82" s="20" t="s">
        <v>5418</v>
      </c>
      <c r="F82" s="20" t="s">
        <v>5419</v>
      </c>
      <c r="G82" s="20" t="s">
        <v>5420</v>
      </c>
      <c r="H82" s="20" t="s">
        <v>5207</v>
      </c>
      <c r="I82" s="20" t="s">
        <v>5421</v>
      </c>
      <c r="J82" s="34" t="s">
        <v>141</v>
      </c>
      <c r="K82" s="17" t="s">
        <v>8156</v>
      </c>
      <c r="L82" s="261" t="s">
        <v>18883</v>
      </c>
      <c r="M82" s="261" t="s">
        <v>18884</v>
      </c>
      <c r="N82" s="16">
        <v>4</v>
      </c>
      <c r="O82" s="17" t="s">
        <v>9077</v>
      </c>
      <c r="P82" s="17" t="s">
        <v>105</v>
      </c>
      <c r="Q82" s="17" t="s">
        <v>134</v>
      </c>
      <c r="R82" s="17" t="s">
        <v>5416</v>
      </c>
      <c r="S82" s="17" t="s">
        <v>5417</v>
      </c>
      <c r="T82" s="17" t="s">
        <v>21851</v>
      </c>
      <c r="U82" s="236" t="s">
        <v>5191</v>
      </c>
      <c r="V82" s="17">
        <v>1</v>
      </c>
      <c r="W82" s="17">
        <v>1</v>
      </c>
      <c r="X82" s="17" t="e">
        <v>#REF!</v>
      </c>
    </row>
    <row r="83" spans="1:24" x14ac:dyDescent="0.45">
      <c r="A83" s="20">
        <v>398560</v>
      </c>
      <c r="B83" s="20">
        <v>4</v>
      </c>
      <c r="C83" s="34" t="s">
        <v>5422</v>
      </c>
      <c r="D83" s="35" t="s">
        <v>5416</v>
      </c>
      <c r="E83" s="20" t="s">
        <v>144</v>
      </c>
      <c r="F83" s="20" t="s">
        <v>5423</v>
      </c>
      <c r="G83" s="20" t="s">
        <v>5207</v>
      </c>
      <c r="H83" s="20" t="s">
        <v>5207</v>
      </c>
      <c r="I83" s="20" t="s">
        <v>5424</v>
      </c>
      <c r="J83" s="34" t="s">
        <v>143</v>
      </c>
      <c r="K83" s="17" t="s">
        <v>8157</v>
      </c>
      <c r="L83" s="261" t="s">
        <v>18882</v>
      </c>
      <c r="M83" s="261" t="s">
        <v>18884</v>
      </c>
      <c r="N83" s="16">
        <v>4</v>
      </c>
      <c r="O83" s="17" t="s">
        <v>9077</v>
      </c>
      <c r="P83" s="17" t="s">
        <v>105</v>
      </c>
      <c r="Q83" s="17" t="s">
        <v>134</v>
      </c>
      <c r="R83" s="17" t="s">
        <v>5416</v>
      </c>
      <c r="S83" s="17" t="s">
        <v>5422</v>
      </c>
      <c r="T83" s="17" t="s">
        <v>21850</v>
      </c>
      <c r="U83" s="236" t="s">
        <v>5191</v>
      </c>
      <c r="V83" s="17">
        <v>1</v>
      </c>
      <c r="W83" s="17">
        <v>1</v>
      </c>
      <c r="X83" s="17" t="e">
        <v>#REF!</v>
      </c>
    </row>
    <row r="84" spans="1:24" x14ac:dyDescent="0.45">
      <c r="A84" s="20">
        <v>398561</v>
      </c>
      <c r="B84" s="20">
        <v>4</v>
      </c>
      <c r="C84" s="34" t="s">
        <v>5425</v>
      </c>
      <c r="D84" s="35" t="s">
        <v>5416</v>
      </c>
      <c r="E84" s="20" t="s">
        <v>146</v>
      </c>
      <c r="F84" s="20" t="s">
        <v>5426</v>
      </c>
      <c r="G84" s="20" t="s">
        <v>5207</v>
      </c>
      <c r="H84" s="20" t="s">
        <v>5207</v>
      </c>
      <c r="I84" s="20" t="s">
        <v>5427</v>
      </c>
      <c r="J84" s="34" t="s">
        <v>145</v>
      </c>
      <c r="K84" s="17" t="s">
        <v>8158</v>
      </c>
      <c r="L84" s="261" t="s">
        <v>18881</v>
      </c>
      <c r="M84" s="261" t="s">
        <v>18884</v>
      </c>
      <c r="N84" s="16">
        <v>4</v>
      </c>
      <c r="O84" s="17" t="s">
        <v>9077</v>
      </c>
      <c r="P84" s="17" t="s">
        <v>105</v>
      </c>
      <c r="Q84" s="17" t="s">
        <v>134</v>
      </c>
      <c r="R84" s="17" t="s">
        <v>5416</v>
      </c>
      <c r="S84" s="17" t="s">
        <v>5425</v>
      </c>
      <c r="T84" s="17" t="s">
        <v>21849</v>
      </c>
      <c r="U84" s="236" t="s">
        <v>5191</v>
      </c>
      <c r="V84" s="17">
        <v>1</v>
      </c>
      <c r="W84" s="17">
        <v>1</v>
      </c>
      <c r="X84" s="17" t="e">
        <v>#REF!</v>
      </c>
    </row>
    <row r="85" spans="1:24" x14ac:dyDescent="0.45">
      <c r="A85" s="20">
        <v>398562</v>
      </c>
      <c r="B85" s="20">
        <v>4</v>
      </c>
      <c r="C85" s="34" t="s">
        <v>5428</v>
      </c>
      <c r="D85" s="35" t="s">
        <v>5416</v>
      </c>
      <c r="E85" s="20" t="s">
        <v>148</v>
      </c>
      <c r="F85" s="20" t="s">
        <v>5429</v>
      </c>
      <c r="G85" s="20" t="s">
        <v>5207</v>
      </c>
      <c r="H85" s="20" t="s">
        <v>5207</v>
      </c>
      <c r="I85" s="20" t="s">
        <v>5207</v>
      </c>
      <c r="J85" s="34" t="s">
        <v>147</v>
      </c>
      <c r="K85" s="17" t="s">
        <v>8159</v>
      </c>
      <c r="L85" s="261" t="s">
        <v>18880</v>
      </c>
      <c r="M85" s="261" t="s">
        <v>18884</v>
      </c>
      <c r="N85" s="16">
        <v>4</v>
      </c>
      <c r="O85" s="17" t="s">
        <v>9077</v>
      </c>
      <c r="P85" s="17" t="s">
        <v>105</v>
      </c>
      <c r="Q85" s="17" t="s">
        <v>134</v>
      </c>
      <c r="R85" s="17" t="s">
        <v>5416</v>
      </c>
      <c r="S85" s="17" t="s">
        <v>5428</v>
      </c>
      <c r="T85" s="17" t="s">
        <v>21848</v>
      </c>
      <c r="U85" s="236" t="s">
        <v>5191</v>
      </c>
      <c r="V85" s="17">
        <v>1</v>
      </c>
      <c r="W85" s="17">
        <v>1</v>
      </c>
      <c r="X85" s="17" t="e">
        <v>#REF!</v>
      </c>
    </row>
    <row r="86" spans="1:24" x14ac:dyDescent="0.45">
      <c r="A86" s="20">
        <v>398563</v>
      </c>
      <c r="B86" s="20">
        <v>2</v>
      </c>
      <c r="C86" s="34" t="s">
        <v>149</v>
      </c>
      <c r="D86" s="35" t="s">
        <v>105</v>
      </c>
      <c r="E86" s="20" t="s">
        <v>150</v>
      </c>
      <c r="F86" s="20" t="s">
        <v>5430</v>
      </c>
      <c r="G86" s="20" t="s">
        <v>5207</v>
      </c>
      <c r="H86" s="20" t="s">
        <v>5207</v>
      </c>
      <c r="I86" s="20" t="s">
        <v>5207</v>
      </c>
      <c r="J86" s="34" t="s">
        <v>149</v>
      </c>
      <c r="K86" s="17" t="s">
        <v>8160</v>
      </c>
      <c r="L86" s="261" t="s">
        <v>18879</v>
      </c>
      <c r="M86" s="261" t="s">
        <v>18905</v>
      </c>
      <c r="N86" s="16">
        <v>2</v>
      </c>
      <c r="O86" s="17" t="s">
        <v>9075</v>
      </c>
      <c r="P86" s="17" t="s">
        <v>105</v>
      </c>
      <c r="Q86" s="17" t="s">
        <v>149</v>
      </c>
      <c r="R86" s="17" t="s">
        <v>5190</v>
      </c>
      <c r="S86" s="17" t="s">
        <v>5190</v>
      </c>
      <c r="T86" s="17" t="s">
        <v>21847</v>
      </c>
      <c r="U86" s="236" t="s">
        <v>5191</v>
      </c>
      <c r="V86" s="17">
        <v>1</v>
      </c>
      <c r="W86" s="17">
        <v>1</v>
      </c>
      <c r="X86" s="17" t="e">
        <v>#REF!</v>
      </c>
    </row>
    <row r="87" spans="1:24" x14ac:dyDescent="0.45">
      <c r="A87" s="20">
        <v>398564</v>
      </c>
      <c r="B87" s="20">
        <v>3</v>
      </c>
      <c r="C87" s="34" t="s">
        <v>5431</v>
      </c>
      <c r="D87" s="35" t="s">
        <v>149</v>
      </c>
      <c r="E87" s="20" t="s">
        <v>152</v>
      </c>
      <c r="F87" s="20" t="s">
        <v>5207</v>
      </c>
      <c r="G87" s="20" t="s">
        <v>5207</v>
      </c>
      <c r="H87" s="20" t="s">
        <v>5207</v>
      </c>
      <c r="I87" s="20" t="s">
        <v>5207</v>
      </c>
      <c r="J87" s="34" t="s">
        <v>151</v>
      </c>
      <c r="K87" s="17" t="s">
        <v>8161</v>
      </c>
      <c r="L87" s="261" t="s">
        <v>18878</v>
      </c>
      <c r="M87" s="261" t="s">
        <v>18879</v>
      </c>
      <c r="N87" s="16">
        <v>3</v>
      </c>
      <c r="O87" s="17" t="s">
        <v>9076</v>
      </c>
      <c r="P87" s="17" t="s">
        <v>105</v>
      </c>
      <c r="Q87" s="17" t="s">
        <v>149</v>
      </c>
      <c r="R87" s="17" t="s">
        <v>5431</v>
      </c>
      <c r="S87" s="17" t="s">
        <v>5190</v>
      </c>
      <c r="T87" s="17" t="s">
        <v>21846</v>
      </c>
      <c r="U87" s="236" t="s">
        <v>5191</v>
      </c>
      <c r="V87" s="17">
        <v>1</v>
      </c>
      <c r="W87" s="17">
        <v>1</v>
      </c>
      <c r="X87" s="17" t="e">
        <v>#REF!</v>
      </c>
    </row>
    <row r="88" spans="1:24" x14ac:dyDescent="0.45">
      <c r="A88" s="20">
        <v>398565</v>
      </c>
      <c r="B88" s="20">
        <v>4</v>
      </c>
      <c r="C88" s="34" t="s">
        <v>5432</v>
      </c>
      <c r="D88" s="35" t="s">
        <v>5431</v>
      </c>
      <c r="E88" s="20" t="s">
        <v>152</v>
      </c>
      <c r="F88" s="20" t="s">
        <v>5433</v>
      </c>
      <c r="G88" s="20" t="s">
        <v>5434</v>
      </c>
      <c r="H88" s="20" t="s">
        <v>5207</v>
      </c>
      <c r="I88" s="20" t="s">
        <v>5435</v>
      </c>
      <c r="J88" s="34" t="s">
        <v>153</v>
      </c>
      <c r="K88" s="17" t="s">
        <v>8162</v>
      </c>
      <c r="L88" s="261" t="s">
        <v>18877</v>
      </c>
      <c r="M88" s="261" t="s">
        <v>18878</v>
      </c>
      <c r="N88" s="16">
        <v>4</v>
      </c>
      <c r="O88" s="17" t="s">
        <v>9077</v>
      </c>
      <c r="P88" s="17" t="s">
        <v>105</v>
      </c>
      <c r="Q88" s="17" t="s">
        <v>149</v>
      </c>
      <c r="R88" s="17" t="s">
        <v>5431</v>
      </c>
      <c r="S88" s="17" t="s">
        <v>5432</v>
      </c>
      <c r="T88" s="17" t="s">
        <v>21845</v>
      </c>
      <c r="U88" s="236" t="s">
        <v>5191</v>
      </c>
      <c r="V88" s="17">
        <v>1</v>
      </c>
      <c r="W88" s="17">
        <v>1</v>
      </c>
      <c r="X88" s="17" t="e">
        <v>#REF!</v>
      </c>
    </row>
    <row r="89" spans="1:24" x14ac:dyDescent="0.45">
      <c r="A89" s="20">
        <v>398566</v>
      </c>
      <c r="B89" s="20">
        <v>3</v>
      </c>
      <c r="C89" s="34" t="s">
        <v>5436</v>
      </c>
      <c r="D89" s="35" t="s">
        <v>149</v>
      </c>
      <c r="E89" s="20" t="s">
        <v>155</v>
      </c>
      <c r="F89" s="20" t="s">
        <v>5207</v>
      </c>
      <c r="G89" s="20" t="s">
        <v>5207</v>
      </c>
      <c r="H89" s="20" t="s">
        <v>5207</v>
      </c>
      <c r="I89" s="20" t="s">
        <v>5207</v>
      </c>
      <c r="J89" s="34" t="s">
        <v>154</v>
      </c>
      <c r="K89" s="17" t="s">
        <v>8163</v>
      </c>
      <c r="L89" s="261" t="s">
        <v>18876</v>
      </c>
      <c r="M89" s="261" t="s">
        <v>18879</v>
      </c>
      <c r="N89" s="16">
        <v>3</v>
      </c>
      <c r="O89" s="17" t="s">
        <v>9076</v>
      </c>
      <c r="P89" s="17" t="s">
        <v>105</v>
      </c>
      <c r="Q89" s="17" t="s">
        <v>149</v>
      </c>
      <c r="R89" s="17" t="s">
        <v>5436</v>
      </c>
      <c r="S89" s="17" t="s">
        <v>5190</v>
      </c>
      <c r="T89" s="17" t="s">
        <v>21844</v>
      </c>
      <c r="U89" s="236" t="s">
        <v>5191</v>
      </c>
      <c r="V89" s="17">
        <v>1</v>
      </c>
      <c r="W89" s="17">
        <v>1</v>
      </c>
      <c r="X89" s="17" t="e">
        <v>#REF!</v>
      </c>
    </row>
    <row r="90" spans="1:24" x14ac:dyDescent="0.45">
      <c r="A90" s="20">
        <v>398567</v>
      </c>
      <c r="B90" s="20">
        <v>4</v>
      </c>
      <c r="C90" s="34" t="s">
        <v>5437</v>
      </c>
      <c r="D90" s="35" t="s">
        <v>5436</v>
      </c>
      <c r="E90" s="20" t="s">
        <v>155</v>
      </c>
      <c r="F90" s="20" t="s">
        <v>5438</v>
      </c>
      <c r="G90" s="20" t="s">
        <v>5207</v>
      </c>
      <c r="H90" s="20" t="s">
        <v>5439</v>
      </c>
      <c r="I90" s="20" t="s">
        <v>5440</v>
      </c>
      <c r="J90" s="34" t="s">
        <v>156</v>
      </c>
      <c r="K90" s="17" t="s">
        <v>8164</v>
      </c>
      <c r="L90" s="261" t="s">
        <v>18875</v>
      </c>
      <c r="M90" s="261" t="s">
        <v>18876</v>
      </c>
      <c r="N90" s="16">
        <v>4</v>
      </c>
      <c r="O90" s="17" t="s">
        <v>9077</v>
      </c>
      <c r="P90" s="17" t="s">
        <v>105</v>
      </c>
      <c r="Q90" s="17" t="s">
        <v>149</v>
      </c>
      <c r="R90" s="17" t="s">
        <v>5436</v>
      </c>
      <c r="S90" s="17" t="s">
        <v>5437</v>
      </c>
      <c r="T90" s="17" t="s">
        <v>21843</v>
      </c>
      <c r="U90" s="236" t="s">
        <v>5191</v>
      </c>
      <c r="V90" s="17">
        <v>1</v>
      </c>
      <c r="W90" s="17">
        <v>1</v>
      </c>
      <c r="X90" s="17" t="e">
        <v>#REF!</v>
      </c>
    </row>
    <row r="91" spans="1:24" x14ac:dyDescent="0.45">
      <c r="A91" s="20">
        <v>398568</v>
      </c>
      <c r="B91" s="20">
        <v>1</v>
      </c>
      <c r="C91" s="34" t="s">
        <v>157</v>
      </c>
      <c r="D91" s="35" t="s">
        <v>5207</v>
      </c>
      <c r="E91" s="20" t="s">
        <v>5441</v>
      </c>
      <c r="F91" s="20" t="s">
        <v>5442</v>
      </c>
      <c r="G91" s="20" t="s">
        <v>5207</v>
      </c>
      <c r="H91" s="20" t="s">
        <v>5207</v>
      </c>
      <c r="I91" s="20" t="s">
        <v>5207</v>
      </c>
      <c r="J91" s="34" t="s">
        <v>157</v>
      </c>
      <c r="K91" s="17" t="s">
        <v>8165</v>
      </c>
      <c r="L91" s="261" t="s">
        <v>18874</v>
      </c>
      <c r="M91" s="261" t="s">
        <v>5195</v>
      </c>
      <c r="N91" s="16">
        <v>1</v>
      </c>
      <c r="O91" s="17" t="s">
        <v>9074</v>
      </c>
      <c r="P91" s="17" t="s">
        <v>157</v>
      </c>
      <c r="Q91" s="17" t="s">
        <v>5190</v>
      </c>
      <c r="R91" s="17" t="s">
        <v>5190</v>
      </c>
      <c r="S91" s="17" t="s">
        <v>5190</v>
      </c>
      <c r="T91" s="17" t="s">
        <v>21842</v>
      </c>
      <c r="U91" s="236" t="s">
        <v>5191</v>
      </c>
      <c r="V91" s="17">
        <v>1</v>
      </c>
      <c r="W91" s="17">
        <v>1</v>
      </c>
      <c r="X91" s="17" t="e">
        <v>#REF!</v>
      </c>
    </row>
    <row r="92" spans="1:24" x14ac:dyDescent="0.45">
      <c r="A92" s="20">
        <v>398569</v>
      </c>
      <c r="B92" s="20">
        <v>2</v>
      </c>
      <c r="C92" s="34" t="s">
        <v>159</v>
      </c>
      <c r="D92" s="35" t="s">
        <v>157</v>
      </c>
      <c r="E92" s="20" t="s">
        <v>160</v>
      </c>
      <c r="F92" s="20" t="s">
        <v>5443</v>
      </c>
      <c r="G92" s="20" t="s">
        <v>5207</v>
      </c>
      <c r="H92" s="20" t="s">
        <v>5207</v>
      </c>
      <c r="I92" s="20" t="s">
        <v>5444</v>
      </c>
      <c r="J92" s="34" t="s">
        <v>159</v>
      </c>
      <c r="K92" s="17" t="s">
        <v>8166</v>
      </c>
      <c r="L92" s="261" t="s">
        <v>18873</v>
      </c>
      <c r="M92" s="261" t="s">
        <v>18874</v>
      </c>
      <c r="N92" s="16">
        <v>2</v>
      </c>
      <c r="O92" s="17" t="s">
        <v>9075</v>
      </c>
      <c r="P92" s="17" t="s">
        <v>157</v>
      </c>
      <c r="Q92" s="17" t="s">
        <v>159</v>
      </c>
      <c r="R92" s="17" t="s">
        <v>5190</v>
      </c>
      <c r="S92" s="17" t="s">
        <v>5190</v>
      </c>
      <c r="T92" s="17" t="s">
        <v>21841</v>
      </c>
      <c r="U92" s="236" t="s">
        <v>5191</v>
      </c>
      <c r="V92" s="17">
        <v>1</v>
      </c>
      <c r="W92" s="17">
        <v>1</v>
      </c>
      <c r="X92" s="17" t="e">
        <v>#REF!</v>
      </c>
    </row>
    <row r="93" spans="1:24" x14ac:dyDescent="0.45">
      <c r="A93" s="20">
        <v>398570</v>
      </c>
      <c r="B93" s="20">
        <v>3</v>
      </c>
      <c r="C93" s="34" t="s">
        <v>5445</v>
      </c>
      <c r="D93" s="35" t="s">
        <v>159</v>
      </c>
      <c r="E93" s="20" t="s">
        <v>5446</v>
      </c>
      <c r="F93" s="20" t="s">
        <v>5207</v>
      </c>
      <c r="G93" s="20" t="s">
        <v>5207</v>
      </c>
      <c r="H93" s="20" t="s">
        <v>5207</v>
      </c>
      <c r="I93" s="20" t="s">
        <v>5207</v>
      </c>
      <c r="J93" s="34" t="s">
        <v>161</v>
      </c>
      <c r="K93" s="17" t="s">
        <v>8167</v>
      </c>
      <c r="L93" s="261" t="s">
        <v>18872</v>
      </c>
      <c r="M93" s="261" t="s">
        <v>18873</v>
      </c>
      <c r="N93" s="16">
        <v>3</v>
      </c>
      <c r="O93" s="17" t="s">
        <v>9076</v>
      </c>
      <c r="P93" s="17" t="s">
        <v>157</v>
      </c>
      <c r="Q93" s="17" t="s">
        <v>159</v>
      </c>
      <c r="R93" s="17" t="s">
        <v>5445</v>
      </c>
      <c r="S93" s="17" t="s">
        <v>5190</v>
      </c>
      <c r="T93" s="17" t="s">
        <v>21840</v>
      </c>
      <c r="U93" s="236" t="s">
        <v>5191</v>
      </c>
      <c r="V93" s="17">
        <v>1</v>
      </c>
      <c r="W93" s="17">
        <v>1</v>
      </c>
      <c r="X93" s="17" t="e">
        <v>#REF!</v>
      </c>
    </row>
    <row r="94" spans="1:24" x14ac:dyDescent="0.45">
      <c r="A94" s="20">
        <v>398571</v>
      </c>
      <c r="B94" s="20">
        <v>4</v>
      </c>
      <c r="C94" s="34" t="s">
        <v>5447</v>
      </c>
      <c r="D94" s="35" t="s">
        <v>5445</v>
      </c>
      <c r="E94" s="20" t="s">
        <v>162</v>
      </c>
      <c r="F94" s="20" t="s">
        <v>5448</v>
      </c>
      <c r="G94" s="20" t="s">
        <v>5449</v>
      </c>
      <c r="H94" s="20" t="s">
        <v>5450</v>
      </c>
      <c r="I94" s="20" t="s">
        <v>5451</v>
      </c>
      <c r="J94" s="34" t="s">
        <v>163</v>
      </c>
      <c r="K94" s="17" t="s">
        <v>8168</v>
      </c>
      <c r="L94" s="261" t="s">
        <v>18871</v>
      </c>
      <c r="M94" s="261" t="s">
        <v>18872</v>
      </c>
      <c r="N94" s="16">
        <v>4</v>
      </c>
      <c r="O94" s="17" t="s">
        <v>9077</v>
      </c>
      <c r="P94" s="17" t="s">
        <v>157</v>
      </c>
      <c r="Q94" s="17" t="s">
        <v>159</v>
      </c>
      <c r="R94" s="17" t="s">
        <v>5445</v>
      </c>
      <c r="S94" s="17" t="s">
        <v>5447</v>
      </c>
      <c r="T94" s="17" t="s">
        <v>21839</v>
      </c>
      <c r="U94" s="236" t="s">
        <v>5191</v>
      </c>
      <c r="V94" s="17">
        <v>1</v>
      </c>
      <c r="W94" s="17">
        <v>3</v>
      </c>
      <c r="X94" s="17" t="e">
        <v>#REF!</v>
      </c>
    </row>
    <row r="95" spans="1:24" x14ac:dyDescent="0.45">
      <c r="A95" s="20">
        <v>398572</v>
      </c>
      <c r="B95" s="20">
        <v>4</v>
      </c>
      <c r="C95" s="34" t="s">
        <v>5452</v>
      </c>
      <c r="D95" s="35" t="s">
        <v>5445</v>
      </c>
      <c r="E95" s="20" t="s">
        <v>5453</v>
      </c>
      <c r="F95" s="20" t="s">
        <v>5454</v>
      </c>
      <c r="G95" s="20" t="s">
        <v>5455</v>
      </c>
      <c r="H95" s="20" t="s">
        <v>5207</v>
      </c>
      <c r="I95" s="20" t="s">
        <v>5456</v>
      </c>
      <c r="J95" s="34" t="s">
        <v>163</v>
      </c>
      <c r="K95" s="17" t="s">
        <v>8169</v>
      </c>
      <c r="L95" s="261" t="s">
        <v>18870</v>
      </c>
      <c r="M95" s="261" t="s">
        <v>18872</v>
      </c>
      <c r="N95" s="16">
        <v>4</v>
      </c>
      <c r="O95" s="17" t="s">
        <v>9077</v>
      </c>
      <c r="P95" s="17" t="s">
        <v>157</v>
      </c>
      <c r="Q95" s="17" t="s">
        <v>159</v>
      </c>
      <c r="R95" s="17" t="s">
        <v>5445</v>
      </c>
      <c r="S95" s="17" t="s">
        <v>5452</v>
      </c>
      <c r="T95" s="17" t="s">
        <v>21839</v>
      </c>
      <c r="U95" s="236" t="s">
        <v>5191</v>
      </c>
      <c r="V95" s="17">
        <v>1</v>
      </c>
      <c r="W95" s="17">
        <v>3</v>
      </c>
      <c r="X95" s="17" t="e">
        <v>#REF!</v>
      </c>
    </row>
    <row r="96" spans="1:24" x14ac:dyDescent="0.45">
      <c r="A96" s="20">
        <v>398573</v>
      </c>
      <c r="B96" s="20">
        <v>4</v>
      </c>
      <c r="C96" s="34" t="s">
        <v>5457</v>
      </c>
      <c r="D96" s="35" t="s">
        <v>5445</v>
      </c>
      <c r="E96" s="20" t="s">
        <v>5458</v>
      </c>
      <c r="F96" s="20" t="s">
        <v>5459</v>
      </c>
      <c r="G96" s="20" t="s">
        <v>5207</v>
      </c>
      <c r="H96" s="20" t="s">
        <v>5207</v>
      </c>
      <c r="I96" s="20" t="s">
        <v>5460</v>
      </c>
      <c r="J96" s="34" t="s">
        <v>163</v>
      </c>
      <c r="K96" s="17" t="s">
        <v>8170</v>
      </c>
      <c r="L96" s="261" t="s">
        <v>18869</v>
      </c>
      <c r="M96" s="261" t="s">
        <v>18872</v>
      </c>
      <c r="N96" s="16">
        <v>4</v>
      </c>
      <c r="O96" s="17" t="s">
        <v>9077</v>
      </c>
      <c r="P96" s="17" t="s">
        <v>157</v>
      </c>
      <c r="Q96" s="17" t="s">
        <v>159</v>
      </c>
      <c r="R96" s="17" t="s">
        <v>5445</v>
      </c>
      <c r="S96" s="17" t="s">
        <v>5457</v>
      </c>
      <c r="T96" s="17" t="s">
        <v>21839</v>
      </c>
      <c r="U96" s="236" t="s">
        <v>5191</v>
      </c>
      <c r="V96" s="17">
        <v>1</v>
      </c>
      <c r="W96" s="17">
        <v>3</v>
      </c>
      <c r="X96" s="17" t="e">
        <v>#REF!</v>
      </c>
    </row>
    <row r="97" spans="1:24" x14ac:dyDescent="0.45">
      <c r="A97" s="20">
        <v>398574</v>
      </c>
      <c r="B97" s="20">
        <v>3</v>
      </c>
      <c r="C97" s="34" t="s">
        <v>5461</v>
      </c>
      <c r="D97" s="35" t="s">
        <v>159</v>
      </c>
      <c r="E97" s="20" t="s">
        <v>165</v>
      </c>
      <c r="F97" s="20" t="s">
        <v>5207</v>
      </c>
      <c r="G97" s="20" t="s">
        <v>5207</v>
      </c>
      <c r="H97" s="20" t="s">
        <v>5207</v>
      </c>
      <c r="I97" s="20" t="s">
        <v>5207</v>
      </c>
      <c r="J97" s="34" t="s">
        <v>164</v>
      </c>
      <c r="K97" s="17" t="s">
        <v>8171</v>
      </c>
      <c r="L97" s="261" t="s">
        <v>18868</v>
      </c>
      <c r="M97" s="261" t="s">
        <v>18873</v>
      </c>
      <c r="N97" s="16">
        <v>3</v>
      </c>
      <c r="O97" s="17" t="s">
        <v>9076</v>
      </c>
      <c r="P97" s="17" t="s">
        <v>157</v>
      </c>
      <c r="Q97" s="17" t="s">
        <v>159</v>
      </c>
      <c r="R97" s="17" t="s">
        <v>5461</v>
      </c>
      <c r="S97" s="17" t="s">
        <v>5190</v>
      </c>
      <c r="T97" s="17" t="s">
        <v>21838</v>
      </c>
      <c r="U97" s="236" t="s">
        <v>5191</v>
      </c>
      <c r="V97" s="17">
        <v>1</v>
      </c>
      <c r="W97" s="17">
        <v>1</v>
      </c>
      <c r="X97" s="17" t="e">
        <v>#REF!</v>
      </c>
    </row>
    <row r="98" spans="1:24" x14ac:dyDescent="0.45">
      <c r="A98" s="20">
        <v>398575</v>
      </c>
      <c r="B98" s="20">
        <v>4</v>
      </c>
      <c r="C98" s="34" t="s">
        <v>5462</v>
      </c>
      <c r="D98" s="35" t="s">
        <v>5461</v>
      </c>
      <c r="E98" s="20" t="s">
        <v>165</v>
      </c>
      <c r="F98" s="20" t="s">
        <v>5463</v>
      </c>
      <c r="G98" s="20" t="s">
        <v>5464</v>
      </c>
      <c r="H98" s="20" t="s">
        <v>5465</v>
      </c>
      <c r="I98" s="20" t="s">
        <v>5466</v>
      </c>
      <c r="J98" s="34" t="s">
        <v>166</v>
      </c>
      <c r="K98" s="17" t="s">
        <v>8172</v>
      </c>
      <c r="L98" s="261" t="s">
        <v>18867</v>
      </c>
      <c r="M98" s="261" t="s">
        <v>18868</v>
      </c>
      <c r="N98" s="16">
        <v>4</v>
      </c>
      <c r="O98" s="17" t="s">
        <v>9077</v>
      </c>
      <c r="P98" s="17" t="s">
        <v>157</v>
      </c>
      <c r="Q98" s="17" t="s">
        <v>159</v>
      </c>
      <c r="R98" s="17" t="s">
        <v>5461</v>
      </c>
      <c r="S98" s="17" t="s">
        <v>5462</v>
      </c>
      <c r="T98" s="17" t="s">
        <v>21837</v>
      </c>
      <c r="U98" s="236" t="s">
        <v>5191</v>
      </c>
      <c r="V98" s="17">
        <v>1</v>
      </c>
      <c r="W98" s="17">
        <v>1</v>
      </c>
      <c r="X98" s="17" t="e">
        <v>#REF!</v>
      </c>
    </row>
    <row r="99" spans="1:24" x14ac:dyDescent="0.45">
      <c r="A99" s="20">
        <v>398576</v>
      </c>
      <c r="B99" s="20">
        <v>3</v>
      </c>
      <c r="C99" s="34" t="s">
        <v>5467</v>
      </c>
      <c r="D99" s="35" t="s">
        <v>159</v>
      </c>
      <c r="E99" s="20" t="s">
        <v>168</v>
      </c>
      <c r="F99" s="20" t="s">
        <v>5207</v>
      </c>
      <c r="G99" s="20" t="s">
        <v>5207</v>
      </c>
      <c r="H99" s="20" t="s">
        <v>5207</v>
      </c>
      <c r="I99" s="20" t="s">
        <v>5207</v>
      </c>
      <c r="J99" s="34" t="s">
        <v>167</v>
      </c>
      <c r="K99" s="17" t="s">
        <v>8173</v>
      </c>
      <c r="L99" s="261" t="s">
        <v>18866</v>
      </c>
      <c r="M99" s="261" t="s">
        <v>18873</v>
      </c>
      <c r="N99" s="16">
        <v>3</v>
      </c>
      <c r="O99" s="17" t="s">
        <v>9076</v>
      </c>
      <c r="P99" s="17" t="s">
        <v>157</v>
      </c>
      <c r="Q99" s="17" t="s">
        <v>159</v>
      </c>
      <c r="R99" s="17" t="s">
        <v>5467</v>
      </c>
      <c r="S99" s="17" t="s">
        <v>5190</v>
      </c>
      <c r="T99" s="17" t="s">
        <v>21836</v>
      </c>
      <c r="U99" s="236" t="s">
        <v>5191</v>
      </c>
      <c r="V99" s="17">
        <v>1</v>
      </c>
      <c r="W99" s="17">
        <v>1</v>
      </c>
      <c r="X99" s="17" t="e">
        <v>#REF!</v>
      </c>
    </row>
    <row r="100" spans="1:24" x14ac:dyDescent="0.45">
      <c r="A100" s="20">
        <v>398577</v>
      </c>
      <c r="B100" s="20">
        <v>4</v>
      </c>
      <c r="C100" s="34" t="s">
        <v>5468</v>
      </c>
      <c r="D100" s="35" t="s">
        <v>5467</v>
      </c>
      <c r="E100" s="20" t="s">
        <v>5469</v>
      </c>
      <c r="F100" s="20" t="s">
        <v>5470</v>
      </c>
      <c r="G100" s="20" t="s">
        <v>5471</v>
      </c>
      <c r="H100" s="20" t="s">
        <v>5472</v>
      </c>
      <c r="I100" s="20" t="s">
        <v>5207</v>
      </c>
      <c r="J100" s="34" t="s">
        <v>169</v>
      </c>
      <c r="K100" s="17" t="s">
        <v>8174</v>
      </c>
      <c r="L100" s="261" t="s">
        <v>18865</v>
      </c>
      <c r="M100" s="261" t="s">
        <v>18866</v>
      </c>
      <c r="N100" s="16">
        <v>4</v>
      </c>
      <c r="O100" s="17" t="s">
        <v>9077</v>
      </c>
      <c r="P100" s="17" t="s">
        <v>157</v>
      </c>
      <c r="Q100" s="17" t="s">
        <v>159</v>
      </c>
      <c r="R100" s="17" t="s">
        <v>5467</v>
      </c>
      <c r="S100" s="17" t="s">
        <v>5468</v>
      </c>
      <c r="T100" s="17" t="s">
        <v>21835</v>
      </c>
      <c r="U100" s="236" t="s">
        <v>5191</v>
      </c>
      <c r="V100" s="17">
        <v>1</v>
      </c>
      <c r="W100" s="17">
        <v>3</v>
      </c>
      <c r="X100" s="17" t="e">
        <v>#REF!</v>
      </c>
    </row>
    <row r="101" spans="1:24" x14ac:dyDescent="0.45">
      <c r="A101" s="20">
        <v>398578</v>
      </c>
      <c r="B101" s="20">
        <v>4</v>
      </c>
      <c r="C101" s="34" t="s">
        <v>5473</v>
      </c>
      <c r="D101" s="35" t="s">
        <v>5467</v>
      </c>
      <c r="E101" s="20" t="s">
        <v>5474</v>
      </c>
      <c r="F101" s="20" t="s">
        <v>5475</v>
      </c>
      <c r="G101" s="20" t="s">
        <v>5476</v>
      </c>
      <c r="H101" s="20" t="s">
        <v>5207</v>
      </c>
      <c r="I101" s="20" t="s">
        <v>5207</v>
      </c>
      <c r="J101" s="34" t="s">
        <v>169</v>
      </c>
      <c r="K101" s="17" t="s">
        <v>8175</v>
      </c>
      <c r="L101" s="261" t="s">
        <v>18864</v>
      </c>
      <c r="M101" s="261" t="s">
        <v>18866</v>
      </c>
      <c r="N101" s="16">
        <v>4</v>
      </c>
      <c r="O101" s="17" t="s">
        <v>9077</v>
      </c>
      <c r="P101" s="17" t="s">
        <v>157</v>
      </c>
      <c r="Q101" s="17" t="s">
        <v>159</v>
      </c>
      <c r="R101" s="17" t="s">
        <v>5467</v>
      </c>
      <c r="S101" s="17" t="s">
        <v>5473</v>
      </c>
      <c r="T101" s="17" t="s">
        <v>21835</v>
      </c>
      <c r="U101" s="236" t="s">
        <v>5191</v>
      </c>
      <c r="V101" s="17">
        <v>1</v>
      </c>
      <c r="W101" s="17">
        <v>3</v>
      </c>
      <c r="X101" s="17" t="e">
        <v>#REF!</v>
      </c>
    </row>
    <row r="102" spans="1:24" x14ac:dyDescent="0.45">
      <c r="A102" s="20">
        <v>398579</v>
      </c>
      <c r="B102" s="20">
        <v>4</v>
      </c>
      <c r="C102" s="34" t="s">
        <v>5477</v>
      </c>
      <c r="D102" s="35" t="s">
        <v>5467</v>
      </c>
      <c r="E102" s="20" t="s">
        <v>5478</v>
      </c>
      <c r="F102" s="20" t="s">
        <v>5479</v>
      </c>
      <c r="G102" s="20" t="s">
        <v>5480</v>
      </c>
      <c r="H102" s="20" t="s">
        <v>5481</v>
      </c>
      <c r="I102" s="20" t="s">
        <v>5482</v>
      </c>
      <c r="J102" s="34" t="s">
        <v>169</v>
      </c>
      <c r="K102" s="17" t="s">
        <v>8176</v>
      </c>
      <c r="L102" s="261" t="s">
        <v>18863</v>
      </c>
      <c r="M102" s="261" t="s">
        <v>18866</v>
      </c>
      <c r="N102" s="16">
        <v>4</v>
      </c>
      <c r="O102" s="17" t="s">
        <v>9077</v>
      </c>
      <c r="P102" s="17" t="s">
        <v>157</v>
      </c>
      <c r="Q102" s="17" t="s">
        <v>159</v>
      </c>
      <c r="R102" s="17" t="s">
        <v>5467</v>
      </c>
      <c r="S102" s="17" t="s">
        <v>5477</v>
      </c>
      <c r="T102" s="17" t="s">
        <v>21835</v>
      </c>
      <c r="U102" s="236" t="s">
        <v>5191</v>
      </c>
      <c r="V102" s="17">
        <v>1</v>
      </c>
      <c r="W102" s="17">
        <v>3</v>
      </c>
      <c r="X102" s="17" t="e">
        <v>#REF!</v>
      </c>
    </row>
    <row r="103" spans="1:24" x14ac:dyDescent="0.45">
      <c r="A103" s="20">
        <v>398580</v>
      </c>
      <c r="B103" s="20">
        <v>3</v>
      </c>
      <c r="C103" s="34" t="s">
        <v>5483</v>
      </c>
      <c r="D103" s="35" t="s">
        <v>159</v>
      </c>
      <c r="E103" s="20" t="s">
        <v>171</v>
      </c>
      <c r="F103" s="20" t="s">
        <v>5484</v>
      </c>
      <c r="G103" s="20" t="s">
        <v>5207</v>
      </c>
      <c r="H103" s="20" t="s">
        <v>5207</v>
      </c>
      <c r="I103" s="20" t="s">
        <v>5207</v>
      </c>
      <c r="J103" s="34" t="s">
        <v>170</v>
      </c>
      <c r="K103" s="17" t="s">
        <v>8177</v>
      </c>
      <c r="L103" s="261" t="s">
        <v>18862</v>
      </c>
      <c r="M103" s="261" t="s">
        <v>18873</v>
      </c>
      <c r="N103" s="16">
        <v>3</v>
      </c>
      <c r="O103" s="17" t="s">
        <v>9076</v>
      </c>
      <c r="P103" s="17" t="s">
        <v>157</v>
      </c>
      <c r="Q103" s="17" t="s">
        <v>159</v>
      </c>
      <c r="R103" s="17" t="s">
        <v>5483</v>
      </c>
      <c r="S103" s="17" t="s">
        <v>5190</v>
      </c>
      <c r="T103" s="17" t="s">
        <v>21834</v>
      </c>
      <c r="U103" s="236" t="s">
        <v>5191</v>
      </c>
      <c r="V103" s="17">
        <v>1</v>
      </c>
      <c r="W103" s="17">
        <v>1</v>
      </c>
      <c r="X103" s="17" t="e">
        <v>#REF!</v>
      </c>
    </row>
    <row r="104" spans="1:24" x14ac:dyDescent="0.45">
      <c r="A104" s="20">
        <v>398581</v>
      </c>
      <c r="B104" s="20">
        <v>4</v>
      </c>
      <c r="C104" s="34" t="s">
        <v>5485</v>
      </c>
      <c r="D104" s="35" t="s">
        <v>5483</v>
      </c>
      <c r="E104" s="20" t="s">
        <v>5486</v>
      </c>
      <c r="F104" s="20" t="s">
        <v>5487</v>
      </c>
      <c r="G104" s="20" t="s">
        <v>5488</v>
      </c>
      <c r="H104" s="20" t="s">
        <v>5207</v>
      </c>
      <c r="I104" s="20" t="s">
        <v>5489</v>
      </c>
      <c r="J104" s="34" t="s">
        <v>172</v>
      </c>
      <c r="K104" s="17" t="s">
        <v>8178</v>
      </c>
      <c r="L104" s="261" t="s">
        <v>18861</v>
      </c>
      <c r="M104" s="261" t="s">
        <v>18862</v>
      </c>
      <c r="N104" s="16">
        <v>4</v>
      </c>
      <c r="O104" s="17" t="s">
        <v>9077</v>
      </c>
      <c r="P104" s="17" t="s">
        <v>157</v>
      </c>
      <c r="Q104" s="17" t="s">
        <v>159</v>
      </c>
      <c r="R104" s="17" t="s">
        <v>5483</v>
      </c>
      <c r="S104" s="17" t="s">
        <v>5485</v>
      </c>
      <c r="T104" s="17" t="s">
        <v>21833</v>
      </c>
      <c r="U104" s="236" t="s">
        <v>5191</v>
      </c>
      <c r="V104" s="17">
        <v>1</v>
      </c>
      <c r="W104" s="17">
        <v>2</v>
      </c>
      <c r="X104" s="17" t="e">
        <v>#REF!</v>
      </c>
    </row>
    <row r="105" spans="1:24" x14ac:dyDescent="0.45">
      <c r="A105" s="20">
        <v>398582</v>
      </c>
      <c r="B105" s="20">
        <v>4</v>
      </c>
      <c r="C105" s="34" t="s">
        <v>5490</v>
      </c>
      <c r="D105" s="35" t="s">
        <v>5483</v>
      </c>
      <c r="E105" s="20" t="s">
        <v>5491</v>
      </c>
      <c r="F105" s="20" t="s">
        <v>5492</v>
      </c>
      <c r="G105" s="20" t="s">
        <v>5207</v>
      </c>
      <c r="H105" s="20" t="s">
        <v>5207</v>
      </c>
      <c r="I105" s="20" t="s">
        <v>5207</v>
      </c>
      <c r="J105" s="34" t="s">
        <v>172</v>
      </c>
      <c r="K105" s="17" t="s">
        <v>8179</v>
      </c>
      <c r="L105" s="261" t="s">
        <v>18860</v>
      </c>
      <c r="M105" s="261" t="s">
        <v>18862</v>
      </c>
      <c r="N105" s="16">
        <v>4</v>
      </c>
      <c r="O105" s="17" t="s">
        <v>9077</v>
      </c>
      <c r="P105" s="17" t="s">
        <v>157</v>
      </c>
      <c r="Q105" s="17" t="s">
        <v>159</v>
      </c>
      <c r="R105" s="17" t="s">
        <v>5483</v>
      </c>
      <c r="S105" s="17" t="s">
        <v>5490</v>
      </c>
      <c r="T105" s="17" t="s">
        <v>21833</v>
      </c>
      <c r="U105" s="236" t="s">
        <v>5191</v>
      </c>
      <c r="V105" s="17">
        <v>1</v>
      </c>
      <c r="W105" s="17">
        <v>2</v>
      </c>
      <c r="X105" s="17" t="e">
        <v>#REF!</v>
      </c>
    </row>
    <row r="106" spans="1:24" x14ac:dyDescent="0.45">
      <c r="A106" s="20">
        <v>398583</v>
      </c>
      <c r="B106" s="20">
        <v>3</v>
      </c>
      <c r="C106" s="34" t="s">
        <v>5493</v>
      </c>
      <c r="D106" s="35" t="s">
        <v>159</v>
      </c>
      <c r="E106" s="20" t="s">
        <v>174</v>
      </c>
      <c r="F106" s="20" t="s">
        <v>5207</v>
      </c>
      <c r="G106" s="20" t="s">
        <v>5207</v>
      </c>
      <c r="H106" s="20" t="s">
        <v>5207</v>
      </c>
      <c r="I106" s="20" t="s">
        <v>5207</v>
      </c>
      <c r="J106" s="34" t="s">
        <v>173</v>
      </c>
      <c r="K106" s="17" t="s">
        <v>8180</v>
      </c>
      <c r="L106" s="261" t="s">
        <v>18859</v>
      </c>
      <c r="M106" s="261" t="s">
        <v>18873</v>
      </c>
      <c r="N106" s="16">
        <v>3</v>
      </c>
      <c r="O106" s="17" t="s">
        <v>9076</v>
      </c>
      <c r="P106" s="17" t="s">
        <v>157</v>
      </c>
      <c r="Q106" s="17" t="s">
        <v>159</v>
      </c>
      <c r="R106" s="17" t="s">
        <v>5493</v>
      </c>
      <c r="S106" s="17" t="s">
        <v>5190</v>
      </c>
      <c r="T106" s="17" t="s">
        <v>21832</v>
      </c>
      <c r="U106" s="236" t="s">
        <v>5191</v>
      </c>
      <c r="V106" s="17">
        <v>1</v>
      </c>
      <c r="W106" s="17">
        <v>1</v>
      </c>
      <c r="X106" s="17" t="e">
        <v>#REF!</v>
      </c>
    </row>
    <row r="107" spans="1:24" x14ac:dyDescent="0.45">
      <c r="A107" s="20">
        <v>398584</v>
      </c>
      <c r="B107" s="20">
        <v>4</v>
      </c>
      <c r="C107" s="34" t="s">
        <v>5494</v>
      </c>
      <c r="D107" s="35" t="s">
        <v>5493</v>
      </c>
      <c r="E107" s="20" t="s">
        <v>5495</v>
      </c>
      <c r="F107" s="20" t="s">
        <v>5496</v>
      </c>
      <c r="G107" s="20" t="s">
        <v>5207</v>
      </c>
      <c r="H107" s="20" t="s">
        <v>5207</v>
      </c>
      <c r="I107" s="20" t="s">
        <v>5497</v>
      </c>
      <c r="J107" s="34" t="s">
        <v>175</v>
      </c>
      <c r="K107" s="17" t="s">
        <v>8181</v>
      </c>
      <c r="L107" s="261" t="s">
        <v>18858</v>
      </c>
      <c r="M107" s="261" t="s">
        <v>18859</v>
      </c>
      <c r="N107" s="16">
        <v>4</v>
      </c>
      <c r="O107" s="17" t="s">
        <v>9077</v>
      </c>
      <c r="P107" s="17" t="s">
        <v>157</v>
      </c>
      <c r="Q107" s="17" t="s">
        <v>159</v>
      </c>
      <c r="R107" s="17" t="s">
        <v>5493</v>
      </c>
      <c r="S107" s="17" t="s">
        <v>5494</v>
      </c>
      <c r="T107" s="17" t="s">
        <v>21831</v>
      </c>
      <c r="U107" s="236" t="s">
        <v>5191</v>
      </c>
      <c r="V107" s="17">
        <v>1</v>
      </c>
      <c r="W107" s="17">
        <v>2</v>
      </c>
      <c r="X107" s="17" t="e">
        <v>#REF!</v>
      </c>
    </row>
    <row r="108" spans="1:24" x14ac:dyDescent="0.45">
      <c r="A108" s="20">
        <v>398585</v>
      </c>
      <c r="B108" s="20">
        <v>4</v>
      </c>
      <c r="C108" s="34" t="s">
        <v>5498</v>
      </c>
      <c r="D108" s="35" t="s">
        <v>5493</v>
      </c>
      <c r="E108" s="20" t="s">
        <v>5499</v>
      </c>
      <c r="F108" s="20" t="s">
        <v>5500</v>
      </c>
      <c r="G108" s="20" t="s">
        <v>5207</v>
      </c>
      <c r="H108" s="20" t="s">
        <v>5207</v>
      </c>
      <c r="I108" s="20" t="s">
        <v>5501</v>
      </c>
      <c r="J108" s="34" t="s">
        <v>175</v>
      </c>
      <c r="K108" s="17" t="s">
        <v>8182</v>
      </c>
      <c r="L108" s="261" t="s">
        <v>18857</v>
      </c>
      <c r="M108" s="261" t="s">
        <v>18859</v>
      </c>
      <c r="N108" s="16">
        <v>4</v>
      </c>
      <c r="O108" s="17" t="s">
        <v>9077</v>
      </c>
      <c r="P108" s="17" t="s">
        <v>157</v>
      </c>
      <c r="Q108" s="17" t="s">
        <v>159</v>
      </c>
      <c r="R108" s="17" t="s">
        <v>5493</v>
      </c>
      <c r="S108" s="17" t="s">
        <v>5498</v>
      </c>
      <c r="T108" s="17" t="s">
        <v>21831</v>
      </c>
      <c r="U108" s="236" t="s">
        <v>5191</v>
      </c>
      <c r="V108" s="17">
        <v>1</v>
      </c>
      <c r="W108" s="17">
        <v>2</v>
      </c>
      <c r="X108" s="17" t="e">
        <v>#REF!</v>
      </c>
    </row>
    <row r="109" spans="1:24" x14ac:dyDescent="0.45">
      <c r="A109" s="20">
        <v>398586</v>
      </c>
      <c r="B109" s="20">
        <v>3</v>
      </c>
      <c r="C109" s="34" t="s">
        <v>5502</v>
      </c>
      <c r="D109" s="35" t="s">
        <v>159</v>
      </c>
      <c r="E109" s="20" t="s">
        <v>177</v>
      </c>
      <c r="F109" s="20" t="s">
        <v>5503</v>
      </c>
      <c r="G109" s="20" t="s">
        <v>5504</v>
      </c>
      <c r="H109" s="20" t="s">
        <v>5207</v>
      </c>
      <c r="I109" s="20" t="s">
        <v>5207</v>
      </c>
      <c r="J109" s="34" t="s">
        <v>176</v>
      </c>
      <c r="K109" s="17" t="s">
        <v>8183</v>
      </c>
      <c r="L109" s="261" t="s">
        <v>18856</v>
      </c>
      <c r="M109" s="261" t="s">
        <v>18873</v>
      </c>
      <c r="N109" s="16">
        <v>3</v>
      </c>
      <c r="O109" s="17" t="s">
        <v>9076</v>
      </c>
      <c r="P109" s="17" t="s">
        <v>157</v>
      </c>
      <c r="Q109" s="17" t="s">
        <v>159</v>
      </c>
      <c r="R109" s="17" t="s">
        <v>5502</v>
      </c>
      <c r="S109" s="17" t="s">
        <v>5190</v>
      </c>
      <c r="T109" s="17" t="s">
        <v>21830</v>
      </c>
      <c r="U109" s="236" t="s">
        <v>5191</v>
      </c>
      <c r="V109" s="17">
        <v>1</v>
      </c>
      <c r="W109" s="17">
        <v>1</v>
      </c>
      <c r="X109" s="17" t="e">
        <v>#REF!</v>
      </c>
    </row>
    <row r="110" spans="1:24" x14ac:dyDescent="0.45">
      <c r="A110" s="20">
        <v>398587</v>
      </c>
      <c r="B110" s="20">
        <v>4</v>
      </c>
      <c r="C110" s="34" t="s">
        <v>5505</v>
      </c>
      <c r="D110" s="35" t="s">
        <v>5502</v>
      </c>
      <c r="E110" s="20" t="s">
        <v>179</v>
      </c>
      <c r="F110" s="20" t="s">
        <v>5506</v>
      </c>
      <c r="G110" s="20" t="s">
        <v>5207</v>
      </c>
      <c r="H110" s="20" t="s">
        <v>5207</v>
      </c>
      <c r="I110" s="20" t="s">
        <v>5507</v>
      </c>
      <c r="J110" s="34" t="s">
        <v>178</v>
      </c>
      <c r="K110" s="17" t="s">
        <v>8184</v>
      </c>
      <c r="L110" s="261" t="s">
        <v>18855</v>
      </c>
      <c r="M110" s="261" t="s">
        <v>18856</v>
      </c>
      <c r="N110" s="16">
        <v>4</v>
      </c>
      <c r="O110" s="17" t="s">
        <v>9077</v>
      </c>
      <c r="P110" s="17" t="s">
        <v>157</v>
      </c>
      <c r="Q110" s="17" t="s">
        <v>159</v>
      </c>
      <c r="R110" s="17" t="s">
        <v>5502</v>
      </c>
      <c r="S110" s="17" t="s">
        <v>5505</v>
      </c>
      <c r="T110" s="17" t="s">
        <v>21829</v>
      </c>
      <c r="U110" s="236" t="s">
        <v>5191</v>
      </c>
      <c r="V110" s="17">
        <v>1</v>
      </c>
      <c r="W110" s="17">
        <v>1</v>
      </c>
      <c r="X110" s="17" t="e">
        <v>#REF!</v>
      </c>
    </row>
    <row r="111" spans="1:24" x14ac:dyDescent="0.45">
      <c r="A111" s="20">
        <v>398588</v>
      </c>
      <c r="B111" s="20">
        <v>4</v>
      </c>
      <c r="C111" s="34" t="s">
        <v>5508</v>
      </c>
      <c r="D111" s="35" t="s">
        <v>5502</v>
      </c>
      <c r="E111" s="20" t="s">
        <v>181</v>
      </c>
      <c r="F111" s="20" t="s">
        <v>5509</v>
      </c>
      <c r="G111" s="20" t="s">
        <v>5207</v>
      </c>
      <c r="H111" s="20" t="s">
        <v>5207</v>
      </c>
      <c r="I111" s="20" t="s">
        <v>5510</v>
      </c>
      <c r="J111" s="34" t="s">
        <v>180</v>
      </c>
      <c r="K111" s="17" t="s">
        <v>8185</v>
      </c>
      <c r="L111" s="261" t="s">
        <v>18854</v>
      </c>
      <c r="M111" s="261" t="s">
        <v>18856</v>
      </c>
      <c r="N111" s="16">
        <v>4</v>
      </c>
      <c r="O111" s="17" t="s">
        <v>9077</v>
      </c>
      <c r="P111" s="17" t="s">
        <v>157</v>
      </c>
      <c r="Q111" s="17" t="s">
        <v>159</v>
      </c>
      <c r="R111" s="17" t="s">
        <v>5502</v>
      </c>
      <c r="S111" s="17" t="s">
        <v>5508</v>
      </c>
      <c r="T111" s="17" t="s">
        <v>21828</v>
      </c>
      <c r="U111" s="236" t="s">
        <v>5191</v>
      </c>
      <c r="V111" s="17">
        <v>1</v>
      </c>
      <c r="W111" s="17">
        <v>1</v>
      </c>
      <c r="X111" s="17" t="e">
        <v>#REF!</v>
      </c>
    </row>
    <row r="112" spans="1:24" x14ac:dyDescent="0.45">
      <c r="A112" s="20">
        <v>398589</v>
      </c>
      <c r="B112" s="20">
        <v>3</v>
      </c>
      <c r="C112" s="34" t="s">
        <v>5511</v>
      </c>
      <c r="D112" s="35" t="s">
        <v>159</v>
      </c>
      <c r="E112" s="20" t="s">
        <v>5512</v>
      </c>
      <c r="F112" s="20" t="s">
        <v>5513</v>
      </c>
      <c r="G112" s="20" t="s">
        <v>5207</v>
      </c>
      <c r="H112" s="20" t="s">
        <v>5207</v>
      </c>
      <c r="I112" s="20" t="s">
        <v>5207</v>
      </c>
      <c r="J112" s="34" t="s">
        <v>182</v>
      </c>
      <c r="K112" s="17" t="s">
        <v>8186</v>
      </c>
      <c r="L112" s="261" t="s">
        <v>18853</v>
      </c>
      <c r="M112" s="261" t="s">
        <v>18873</v>
      </c>
      <c r="N112" s="16">
        <v>3</v>
      </c>
      <c r="O112" s="17" t="s">
        <v>9076</v>
      </c>
      <c r="P112" s="17" t="s">
        <v>157</v>
      </c>
      <c r="Q112" s="17" t="s">
        <v>159</v>
      </c>
      <c r="R112" s="17" t="s">
        <v>5511</v>
      </c>
      <c r="S112" s="17" t="s">
        <v>5190</v>
      </c>
      <c r="T112" s="17" t="s">
        <v>21827</v>
      </c>
      <c r="U112" s="236" t="s">
        <v>5191</v>
      </c>
      <c r="V112" s="17">
        <v>1</v>
      </c>
      <c r="W112" s="17">
        <v>2</v>
      </c>
      <c r="X112" s="17" t="e">
        <v>#REF!</v>
      </c>
    </row>
    <row r="113" spans="1:24" x14ac:dyDescent="0.45">
      <c r="A113" s="20">
        <v>398590</v>
      </c>
      <c r="B113" s="20">
        <v>4</v>
      </c>
      <c r="C113" s="34" t="s">
        <v>5514</v>
      </c>
      <c r="D113" s="35" t="s">
        <v>5511</v>
      </c>
      <c r="E113" s="20" t="s">
        <v>5515</v>
      </c>
      <c r="F113" s="20" t="s">
        <v>5516</v>
      </c>
      <c r="G113" s="20" t="s">
        <v>5207</v>
      </c>
      <c r="H113" s="20" t="s">
        <v>5207</v>
      </c>
      <c r="I113" s="20" t="s">
        <v>5517</v>
      </c>
      <c r="J113" s="34" t="s">
        <v>184</v>
      </c>
      <c r="K113" s="17" t="s">
        <v>8187</v>
      </c>
      <c r="L113" s="261" t="s">
        <v>18852</v>
      </c>
      <c r="M113" s="261" t="s">
        <v>18853</v>
      </c>
      <c r="N113" s="16">
        <v>4</v>
      </c>
      <c r="O113" s="17" t="s">
        <v>9077</v>
      </c>
      <c r="P113" s="17" t="s">
        <v>157</v>
      </c>
      <c r="Q113" s="17" t="s">
        <v>159</v>
      </c>
      <c r="R113" s="17" t="s">
        <v>5511</v>
      </c>
      <c r="S113" s="17" t="s">
        <v>5514</v>
      </c>
      <c r="T113" s="17" t="s">
        <v>21826</v>
      </c>
      <c r="U113" s="236" t="s">
        <v>5191</v>
      </c>
      <c r="V113" s="17">
        <v>1</v>
      </c>
      <c r="W113" s="17">
        <v>2</v>
      </c>
      <c r="X113" s="17" t="e">
        <v>#REF!</v>
      </c>
    </row>
    <row r="114" spans="1:24" x14ac:dyDescent="0.45">
      <c r="A114" s="20">
        <v>398591</v>
      </c>
      <c r="B114" s="20">
        <v>4</v>
      </c>
      <c r="C114" s="34" t="s">
        <v>5518</v>
      </c>
      <c r="D114" s="35" t="s">
        <v>5511</v>
      </c>
      <c r="E114" s="20" t="s">
        <v>5519</v>
      </c>
      <c r="F114" s="20" t="s">
        <v>5520</v>
      </c>
      <c r="G114" s="20" t="s">
        <v>5207</v>
      </c>
      <c r="H114" s="20" t="s">
        <v>5207</v>
      </c>
      <c r="I114" s="20" t="s">
        <v>5521</v>
      </c>
      <c r="J114" s="34" t="s">
        <v>184</v>
      </c>
      <c r="K114" s="17" t="s">
        <v>8188</v>
      </c>
      <c r="L114" s="261" t="s">
        <v>18851</v>
      </c>
      <c r="M114" s="261" t="s">
        <v>18853</v>
      </c>
      <c r="N114" s="16">
        <v>4</v>
      </c>
      <c r="O114" s="17" t="s">
        <v>9077</v>
      </c>
      <c r="P114" s="17" t="s">
        <v>157</v>
      </c>
      <c r="Q114" s="17" t="s">
        <v>159</v>
      </c>
      <c r="R114" s="17" t="s">
        <v>5511</v>
      </c>
      <c r="S114" s="17" t="s">
        <v>5518</v>
      </c>
      <c r="T114" s="17" t="s">
        <v>21826</v>
      </c>
      <c r="U114" s="236" t="s">
        <v>5191</v>
      </c>
      <c r="V114" s="17">
        <v>1</v>
      </c>
      <c r="W114" s="17">
        <v>2</v>
      </c>
      <c r="X114" s="17" t="e">
        <v>#REF!</v>
      </c>
    </row>
    <row r="115" spans="1:24" x14ac:dyDescent="0.45">
      <c r="A115" s="20">
        <v>398592</v>
      </c>
      <c r="B115" s="20">
        <v>4</v>
      </c>
      <c r="C115" s="34" t="s">
        <v>5522</v>
      </c>
      <c r="D115" s="35" t="s">
        <v>5511</v>
      </c>
      <c r="E115" s="20" t="s">
        <v>191</v>
      </c>
      <c r="F115" s="20" t="s">
        <v>5523</v>
      </c>
      <c r="G115" s="20" t="s">
        <v>5207</v>
      </c>
      <c r="H115" s="20" t="s">
        <v>5207</v>
      </c>
      <c r="I115" s="20" t="s">
        <v>5524</v>
      </c>
      <c r="J115" s="34" t="s">
        <v>190</v>
      </c>
      <c r="K115" s="17" t="s">
        <v>8189</v>
      </c>
      <c r="L115" s="261" t="s">
        <v>18850</v>
      </c>
      <c r="M115" s="261" t="s">
        <v>18853</v>
      </c>
      <c r="N115" s="16">
        <v>4</v>
      </c>
      <c r="O115" s="17" t="s">
        <v>9077</v>
      </c>
      <c r="P115" s="17" t="s">
        <v>157</v>
      </c>
      <c r="Q115" s="17" t="s">
        <v>159</v>
      </c>
      <c r="R115" s="17" t="s">
        <v>5511</v>
      </c>
      <c r="S115" s="17" t="s">
        <v>5522</v>
      </c>
      <c r="T115" s="17" t="s">
        <v>21823</v>
      </c>
      <c r="U115" s="236" t="s">
        <v>5191</v>
      </c>
      <c r="V115" s="17">
        <v>1</v>
      </c>
      <c r="W115" s="17">
        <v>1</v>
      </c>
      <c r="X115" s="17" t="e">
        <v>#REF!</v>
      </c>
    </row>
    <row r="116" spans="1:24" x14ac:dyDescent="0.45">
      <c r="A116" s="20">
        <v>398593</v>
      </c>
      <c r="B116" s="20">
        <v>3</v>
      </c>
      <c r="C116" s="34" t="s">
        <v>5525</v>
      </c>
      <c r="D116" s="35" t="s">
        <v>159</v>
      </c>
      <c r="E116" s="20" t="s">
        <v>183</v>
      </c>
      <c r="F116" s="20" t="s">
        <v>5526</v>
      </c>
      <c r="G116" s="20" t="s">
        <v>5207</v>
      </c>
      <c r="H116" s="20" t="s">
        <v>5207</v>
      </c>
      <c r="I116" s="20" t="s">
        <v>5207</v>
      </c>
      <c r="J116" s="34" t="s">
        <v>182</v>
      </c>
      <c r="K116" s="17" t="s">
        <v>8190</v>
      </c>
      <c r="L116" s="261" t="s">
        <v>18849</v>
      </c>
      <c r="M116" s="261" t="s">
        <v>18873</v>
      </c>
      <c r="N116" s="16">
        <v>3</v>
      </c>
      <c r="O116" s="17" t="s">
        <v>9076</v>
      </c>
      <c r="P116" s="17" t="s">
        <v>157</v>
      </c>
      <c r="Q116" s="17" t="s">
        <v>159</v>
      </c>
      <c r="R116" s="17" t="s">
        <v>5525</v>
      </c>
      <c r="S116" s="17" t="s">
        <v>5190</v>
      </c>
      <c r="T116" s="17" t="s">
        <v>21827</v>
      </c>
      <c r="U116" s="236" t="s">
        <v>5191</v>
      </c>
      <c r="V116" s="17">
        <v>1</v>
      </c>
      <c r="W116" s="17">
        <v>2</v>
      </c>
      <c r="X116" s="17" t="e">
        <v>#REF!</v>
      </c>
    </row>
    <row r="117" spans="1:24" x14ac:dyDescent="0.45">
      <c r="A117" s="20">
        <v>398594</v>
      </c>
      <c r="B117" s="20">
        <v>4</v>
      </c>
      <c r="C117" s="34" t="s">
        <v>5527</v>
      </c>
      <c r="D117" s="35" t="s">
        <v>5525</v>
      </c>
      <c r="E117" s="20" t="s">
        <v>187</v>
      </c>
      <c r="F117" s="20" t="s">
        <v>5528</v>
      </c>
      <c r="G117" s="20" t="s">
        <v>5207</v>
      </c>
      <c r="H117" s="20" t="s">
        <v>5207</v>
      </c>
      <c r="I117" s="20" t="s">
        <v>5529</v>
      </c>
      <c r="J117" s="34" t="s">
        <v>186</v>
      </c>
      <c r="K117" s="17" t="s">
        <v>8191</v>
      </c>
      <c r="L117" s="261" t="s">
        <v>18848</v>
      </c>
      <c r="M117" s="261" t="s">
        <v>18849</v>
      </c>
      <c r="N117" s="16">
        <v>4</v>
      </c>
      <c r="O117" s="17" t="s">
        <v>9077</v>
      </c>
      <c r="P117" s="17" t="s">
        <v>157</v>
      </c>
      <c r="Q117" s="17" t="s">
        <v>159</v>
      </c>
      <c r="R117" s="17" t="s">
        <v>5525</v>
      </c>
      <c r="S117" s="17" t="s">
        <v>5527</v>
      </c>
      <c r="T117" s="17" t="s">
        <v>21825</v>
      </c>
      <c r="U117" s="236" t="s">
        <v>5191</v>
      </c>
      <c r="V117" s="17">
        <v>1</v>
      </c>
      <c r="W117" s="17">
        <v>1</v>
      </c>
      <c r="X117" s="17" t="e">
        <v>#REF!</v>
      </c>
    </row>
    <row r="118" spans="1:24" x14ac:dyDescent="0.45">
      <c r="A118" s="20">
        <v>398595</v>
      </c>
      <c r="B118" s="20">
        <v>4</v>
      </c>
      <c r="C118" s="34" t="s">
        <v>5530</v>
      </c>
      <c r="D118" s="35" t="s">
        <v>5525</v>
      </c>
      <c r="E118" s="20" t="s">
        <v>189</v>
      </c>
      <c r="F118" s="20" t="s">
        <v>5531</v>
      </c>
      <c r="G118" s="20" t="s">
        <v>5207</v>
      </c>
      <c r="H118" s="20" t="s">
        <v>5207</v>
      </c>
      <c r="I118" s="20" t="s">
        <v>5532</v>
      </c>
      <c r="J118" s="34" t="s">
        <v>188</v>
      </c>
      <c r="K118" s="17" t="s">
        <v>8192</v>
      </c>
      <c r="L118" s="261" t="s">
        <v>18847</v>
      </c>
      <c r="M118" s="261" t="s">
        <v>18849</v>
      </c>
      <c r="N118" s="16">
        <v>4</v>
      </c>
      <c r="O118" s="17" t="s">
        <v>9077</v>
      </c>
      <c r="P118" s="17" t="s">
        <v>157</v>
      </c>
      <c r="Q118" s="17" t="s">
        <v>159</v>
      </c>
      <c r="R118" s="17" t="s">
        <v>5525</v>
      </c>
      <c r="S118" s="17" t="s">
        <v>5530</v>
      </c>
      <c r="T118" s="17" t="s">
        <v>21824</v>
      </c>
      <c r="U118" s="236" t="s">
        <v>5191</v>
      </c>
      <c r="V118" s="17">
        <v>1</v>
      </c>
      <c r="W118" s="17">
        <v>1</v>
      </c>
      <c r="X118" s="17" t="e">
        <v>#REF!</v>
      </c>
    </row>
    <row r="119" spans="1:24" x14ac:dyDescent="0.45">
      <c r="A119" s="20">
        <v>398596</v>
      </c>
      <c r="B119" s="20">
        <v>4</v>
      </c>
      <c r="C119" s="34" t="s">
        <v>5533</v>
      </c>
      <c r="D119" s="35" t="s">
        <v>5525</v>
      </c>
      <c r="E119" s="20" t="s">
        <v>5534</v>
      </c>
      <c r="F119" s="20" t="s">
        <v>5535</v>
      </c>
      <c r="G119" s="20" t="s">
        <v>5536</v>
      </c>
      <c r="H119" s="20" t="s">
        <v>5537</v>
      </c>
      <c r="I119" s="20" t="s">
        <v>5538</v>
      </c>
      <c r="J119" s="34" t="s">
        <v>194</v>
      </c>
      <c r="K119" s="17" t="s">
        <v>8193</v>
      </c>
      <c r="L119" s="261" t="s">
        <v>18846</v>
      </c>
      <c r="M119" s="261" t="s">
        <v>18849</v>
      </c>
      <c r="N119" s="16">
        <v>4</v>
      </c>
      <c r="O119" s="17" t="s">
        <v>9077</v>
      </c>
      <c r="P119" s="17" t="s">
        <v>157</v>
      </c>
      <c r="Q119" s="17" t="s">
        <v>159</v>
      </c>
      <c r="R119" s="17" t="s">
        <v>5525</v>
      </c>
      <c r="S119" s="17" t="s">
        <v>5533</v>
      </c>
      <c r="T119" s="17" t="s">
        <v>21821</v>
      </c>
      <c r="U119" s="236" t="s">
        <v>5191</v>
      </c>
      <c r="V119" s="17">
        <v>1</v>
      </c>
      <c r="W119" s="17">
        <v>4</v>
      </c>
      <c r="X119" s="17" t="e">
        <v>#REF!</v>
      </c>
    </row>
    <row r="120" spans="1:24" x14ac:dyDescent="0.45">
      <c r="A120" s="20">
        <v>398597</v>
      </c>
      <c r="B120" s="20">
        <v>4</v>
      </c>
      <c r="C120" s="34" t="s">
        <v>5539</v>
      </c>
      <c r="D120" s="35" t="s">
        <v>5525</v>
      </c>
      <c r="E120" s="20" t="s">
        <v>5540</v>
      </c>
      <c r="F120" s="20" t="s">
        <v>5541</v>
      </c>
      <c r="G120" s="20" t="s">
        <v>5542</v>
      </c>
      <c r="H120" s="20" t="s">
        <v>5543</v>
      </c>
      <c r="I120" s="20" t="s">
        <v>5544</v>
      </c>
      <c r="J120" s="34" t="s">
        <v>194</v>
      </c>
      <c r="K120" s="17" t="s">
        <v>8194</v>
      </c>
      <c r="L120" s="261" t="s">
        <v>18845</v>
      </c>
      <c r="M120" s="261" t="s">
        <v>18849</v>
      </c>
      <c r="N120" s="16">
        <v>4</v>
      </c>
      <c r="O120" s="17" t="s">
        <v>9077</v>
      </c>
      <c r="P120" s="17" t="s">
        <v>157</v>
      </c>
      <c r="Q120" s="17" t="s">
        <v>159</v>
      </c>
      <c r="R120" s="17" t="s">
        <v>5525</v>
      </c>
      <c r="S120" s="17" t="s">
        <v>5539</v>
      </c>
      <c r="T120" s="17" t="s">
        <v>21821</v>
      </c>
      <c r="U120" s="236" t="s">
        <v>5191</v>
      </c>
      <c r="V120" s="17">
        <v>1</v>
      </c>
      <c r="W120" s="17">
        <v>4</v>
      </c>
      <c r="X120" s="17" t="e">
        <v>#REF!</v>
      </c>
    </row>
    <row r="121" spans="1:24" x14ac:dyDescent="0.45">
      <c r="A121" s="20">
        <v>398598</v>
      </c>
      <c r="B121" s="20">
        <v>4</v>
      </c>
      <c r="C121" s="34" t="s">
        <v>5545</v>
      </c>
      <c r="D121" s="35" t="s">
        <v>5525</v>
      </c>
      <c r="E121" s="20" t="s">
        <v>193</v>
      </c>
      <c r="F121" s="20" t="s">
        <v>5546</v>
      </c>
      <c r="G121" s="20" t="s">
        <v>5547</v>
      </c>
      <c r="H121" s="20" t="s">
        <v>5207</v>
      </c>
      <c r="I121" s="20" t="s">
        <v>5548</v>
      </c>
      <c r="J121" s="34" t="s">
        <v>192</v>
      </c>
      <c r="K121" s="17" t="s">
        <v>8195</v>
      </c>
      <c r="L121" s="261" t="s">
        <v>18844</v>
      </c>
      <c r="M121" s="261" t="s">
        <v>18849</v>
      </c>
      <c r="N121" s="16">
        <v>4</v>
      </c>
      <c r="O121" s="17" t="s">
        <v>9077</v>
      </c>
      <c r="P121" s="17" t="s">
        <v>157</v>
      </c>
      <c r="Q121" s="17" t="s">
        <v>159</v>
      </c>
      <c r="R121" s="17" t="s">
        <v>5525</v>
      </c>
      <c r="S121" s="17" t="s">
        <v>5545</v>
      </c>
      <c r="T121" s="17" t="s">
        <v>21822</v>
      </c>
      <c r="U121" s="236" t="s">
        <v>5191</v>
      </c>
      <c r="V121" s="17">
        <v>1</v>
      </c>
      <c r="W121" s="17">
        <v>1</v>
      </c>
      <c r="X121" s="17" t="e">
        <v>#REF!</v>
      </c>
    </row>
    <row r="122" spans="1:24" x14ac:dyDescent="0.45">
      <c r="A122" s="20">
        <v>398599</v>
      </c>
      <c r="B122" s="20">
        <v>4</v>
      </c>
      <c r="C122" s="34" t="s">
        <v>5549</v>
      </c>
      <c r="D122" s="35" t="s">
        <v>5525</v>
      </c>
      <c r="E122" s="20" t="s">
        <v>5550</v>
      </c>
      <c r="F122" s="20" t="s">
        <v>5551</v>
      </c>
      <c r="G122" s="20" t="s">
        <v>5207</v>
      </c>
      <c r="H122" s="20" t="s">
        <v>5552</v>
      </c>
      <c r="I122" s="20" t="s">
        <v>5207</v>
      </c>
      <c r="J122" s="34" t="s">
        <v>194</v>
      </c>
      <c r="K122" s="17" t="s">
        <v>8196</v>
      </c>
      <c r="L122" s="261" t="s">
        <v>18843</v>
      </c>
      <c r="M122" s="261" t="s">
        <v>18849</v>
      </c>
      <c r="N122" s="16">
        <v>4</v>
      </c>
      <c r="O122" s="17" t="s">
        <v>9077</v>
      </c>
      <c r="P122" s="17" t="s">
        <v>157</v>
      </c>
      <c r="Q122" s="17" t="s">
        <v>159</v>
      </c>
      <c r="R122" s="17" t="s">
        <v>5525</v>
      </c>
      <c r="S122" s="17" t="s">
        <v>5549</v>
      </c>
      <c r="T122" s="17" t="s">
        <v>21821</v>
      </c>
      <c r="U122" s="236" t="s">
        <v>5191</v>
      </c>
      <c r="V122" s="17">
        <v>1</v>
      </c>
      <c r="W122" s="17">
        <v>4</v>
      </c>
      <c r="X122" s="17" t="e">
        <v>#REF!</v>
      </c>
    </row>
    <row r="123" spans="1:24" x14ac:dyDescent="0.45">
      <c r="A123" s="20">
        <v>398600</v>
      </c>
      <c r="B123" s="20">
        <v>4</v>
      </c>
      <c r="C123" s="34" t="s">
        <v>5553</v>
      </c>
      <c r="D123" s="35" t="s">
        <v>5525</v>
      </c>
      <c r="E123" s="20" t="s">
        <v>195</v>
      </c>
      <c r="F123" s="20" t="s">
        <v>5554</v>
      </c>
      <c r="G123" s="20" t="s">
        <v>5555</v>
      </c>
      <c r="H123" s="20" t="s">
        <v>5556</v>
      </c>
      <c r="I123" s="20" t="s">
        <v>5557</v>
      </c>
      <c r="J123" s="34" t="s">
        <v>194</v>
      </c>
      <c r="K123" s="17" t="s">
        <v>8197</v>
      </c>
      <c r="L123" s="261" t="s">
        <v>18842</v>
      </c>
      <c r="M123" s="261" t="s">
        <v>18849</v>
      </c>
      <c r="N123" s="16">
        <v>4</v>
      </c>
      <c r="O123" s="17" t="s">
        <v>9077</v>
      </c>
      <c r="P123" s="17" t="s">
        <v>157</v>
      </c>
      <c r="Q123" s="17" t="s">
        <v>159</v>
      </c>
      <c r="R123" s="17" t="s">
        <v>5525</v>
      </c>
      <c r="S123" s="17" t="s">
        <v>5553</v>
      </c>
      <c r="T123" s="17" t="s">
        <v>21821</v>
      </c>
      <c r="U123" s="236" t="s">
        <v>5191</v>
      </c>
      <c r="V123" s="17">
        <v>1</v>
      </c>
      <c r="W123" s="17">
        <v>4</v>
      </c>
      <c r="X123" s="17" t="e">
        <v>#REF!</v>
      </c>
    </row>
    <row r="124" spans="1:24" x14ac:dyDescent="0.45">
      <c r="A124" s="20">
        <v>398601</v>
      </c>
      <c r="B124" s="20">
        <v>3</v>
      </c>
      <c r="C124" s="34" t="s">
        <v>5558</v>
      </c>
      <c r="D124" s="35" t="s">
        <v>159</v>
      </c>
      <c r="E124" s="20" t="s">
        <v>197</v>
      </c>
      <c r="F124" s="20" t="s">
        <v>5207</v>
      </c>
      <c r="G124" s="20" t="s">
        <v>5207</v>
      </c>
      <c r="H124" s="20" t="s">
        <v>5207</v>
      </c>
      <c r="I124" s="20" t="s">
        <v>5207</v>
      </c>
      <c r="J124" s="34" t="s">
        <v>196</v>
      </c>
      <c r="K124" s="17" t="s">
        <v>8198</v>
      </c>
      <c r="L124" s="261" t="s">
        <v>18841</v>
      </c>
      <c r="M124" s="261" t="s">
        <v>18873</v>
      </c>
      <c r="N124" s="16">
        <v>3</v>
      </c>
      <c r="O124" s="17" t="s">
        <v>9076</v>
      </c>
      <c r="P124" s="17" t="s">
        <v>157</v>
      </c>
      <c r="Q124" s="17" t="s">
        <v>159</v>
      </c>
      <c r="R124" s="17" t="s">
        <v>5558</v>
      </c>
      <c r="S124" s="17" t="s">
        <v>5190</v>
      </c>
      <c r="T124" s="17" t="s">
        <v>21820</v>
      </c>
      <c r="U124" s="236" t="s">
        <v>5191</v>
      </c>
      <c r="V124" s="17">
        <v>1</v>
      </c>
      <c r="W124" s="17">
        <v>1</v>
      </c>
      <c r="X124" s="17" t="e">
        <v>#REF!</v>
      </c>
    </row>
    <row r="125" spans="1:24" x14ac:dyDescent="0.45">
      <c r="A125" s="20">
        <v>398602</v>
      </c>
      <c r="B125" s="20">
        <v>4</v>
      </c>
      <c r="C125" s="34" t="s">
        <v>5559</v>
      </c>
      <c r="D125" s="35" t="s">
        <v>5558</v>
      </c>
      <c r="E125" s="20" t="s">
        <v>5560</v>
      </c>
      <c r="F125" s="20" t="s">
        <v>5561</v>
      </c>
      <c r="G125" s="20" t="s">
        <v>5562</v>
      </c>
      <c r="H125" s="20" t="s">
        <v>5207</v>
      </c>
      <c r="I125" s="20" t="s">
        <v>5563</v>
      </c>
      <c r="J125" s="34" t="s">
        <v>198</v>
      </c>
      <c r="K125" s="17" t="s">
        <v>8199</v>
      </c>
      <c r="L125" s="261" t="s">
        <v>18840</v>
      </c>
      <c r="M125" s="261" t="s">
        <v>18841</v>
      </c>
      <c r="N125" s="16">
        <v>4</v>
      </c>
      <c r="O125" s="17" t="s">
        <v>9077</v>
      </c>
      <c r="P125" s="17" t="s">
        <v>157</v>
      </c>
      <c r="Q125" s="17" t="s">
        <v>159</v>
      </c>
      <c r="R125" s="17" t="s">
        <v>5558</v>
      </c>
      <c r="S125" s="17" t="s">
        <v>5559</v>
      </c>
      <c r="T125" s="17" t="s">
        <v>21819</v>
      </c>
      <c r="U125" s="236" t="s">
        <v>5191</v>
      </c>
      <c r="V125" s="17">
        <v>1</v>
      </c>
      <c r="W125" s="17">
        <v>2</v>
      </c>
      <c r="X125" s="17" t="e">
        <v>#REF!</v>
      </c>
    </row>
    <row r="126" spans="1:24" x14ac:dyDescent="0.45">
      <c r="A126" s="20">
        <v>398603</v>
      </c>
      <c r="B126" s="20">
        <v>4</v>
      </c>
      <c r="C126" s="34" t="s">
        <v>5564</v>
      </c>
      <c r="D126" s="35" t="s">
        <v>5558</v>
      </c>
      <c r="E126" s="20" t="s">
        <v>5565</v>
      </c>
      <c r="F126" s="20" t="s">
        <v>5566</v>
      </c>
      <c r="G126" s="20" t="s">
        <v>5562</v>
      </c>
      <c r="H126" s="20" t="s">
        <v>5207</v>
      </c>
      <c r="I126" s="20" t="s">
        <v>5563</v>
      </c>
      <c r="J126" s="34" t="s">
        <v>198</v>
      </c>
      <c r="K126" s="17" t="s">
        <v>8200</v>
      </c>
      <c r="L126" s="261" t="s">
        <v>18839</v>
      </c>
      <c r="M126" s="261" t="s">
        <v>18841</v>
      </c>
      <c r="N126" s="16">
        <v>4</v>
      </c>
      <c r="O126" s="17" t="s">
        <v>9077</v>
      </c>
      <c r="P126" s="17" t="s">
        <v>157</v>
      </c>
      <c r="Q126" s="17" t="s">
        <v>159</v>
      </c>
      <c r="R126" s="17" t="s">
        <v>5558</v>
      </c>
      <c r="S126" s="17" t="s">
        <v>5564</v>
      </c>
      <c r="T126" s="17" t="s">
        <v>21819</v>
      </c>
      <c r="U126" s="236" t="s">
        <v>5191</v>
      </c>
      <c r="V126" s="17">
        <v>1</v>
      </c>
      <c r="W126" s="17">
        <v>2</v>
      </c>
      <c r="X126" s="17" t="e">
        <v>#REF!</v>
      </c>
    </row>
    <row r="127" spans="1:24" x14ac:dyDescent="0.45">
      <c r="A127" s="20">
        <v>398604</v>
      </c>
      <c r="B127" s="20">
        <v>2</v>
      </c>
      <c r="C127" s="34" t="s">
        <v>199</v>
      </c>
      <c r="D127" s="35" t="s">
        <v>157</v>
      </c>
      <c r="E127" s="20" t="s">
        <v>200</v>
      </c>
      <c r="F127" s="20" t="s">
        <v>5567</v>
      </c>
      <c r="G127" s="20" t="s">
        <v>5207</v>
      </c>
      <c r="H127" s="20" t="s">
        <v>5207</v>
      </c>
      <c r="I127" s="20" t="s">
        <v>5568</v>
      </c>
      <c r="J127" s="34" t="s">
        <v>199</v>
      </c>
      <c r="K127" s="17" t="s">
        <v>8201</v>
      </c>
      <c r="L127" s="261" t="s">
        <v>18838</v>
      </c>
      <c r="M127" s="261" t="s">
        <v>18874</v>
      </c>
      <c r="N127" s="16">
        <v>2</v>
      </c>
      <c r="O127" s="17" t="s">
        <v>9075</v>
      </c>
      <c r="P127" s="17" t="s">
        <v>157</v>
      </c>
      <c r="Q127" s="17" t="s">
        <v>199</v>
      </c>
      <c r="R127" s="17" t="s">
        <v>5190</v>
      </c>
      <c r="S127" s="17" t="s">
        <v>5190</v>
      </c>
      <c r="T127" s="17" t="s">
        <v>21818</v>
      </c>
      <c r="U127" s="236" t="s">
        <v>5191</v>
      </c>
      <c r="V127" s="17">
        <v>1</v>
      </c>
      <c r="W127" s="17">
        <v>1</v>
      </c>
      <c r="X127" s="17" t="e">
        <v>#REF!</v>
      </c>
    </row>
    <row r="128" spans="1:24" x14ac:dyDescent="0.45">
      <c r="A128" s="20">
        <v>398605</v>
      </c>
      <c r="B128" s="20">
        <v>3</v>
      </c>
      <c r="C128" s="34" t="s">
        <v>5569</v>
      </c>
      <c r="D128" s="35" t="s">
        <v>199</v>
      </c>
      <c r="E128" s="20" t="s">
        <v>200</v>
      </c>
      <c r="F128" s="20" t="s">
        <v>5207</v>
      </c>
      <c r="G128" s="20" t="s">
        <v>5207</v>
      </c>
      <c r="H128" s="20" t="s">
        <v>5207</v>
      </c>
      <c r="I128" s="20" t="s">
        <v>5207</v>
      </c>
      <c r="J128" s="34" t="s">
        <v>201</v>
      </c>
      <c r="K128" s="17" t="s">
        <v>8202</v>
      </c>
      <c r="L128" s="261" t="s">
        <v>18837</v>
      </c>
      <c r="M128" s="261" t="s">
        <v>18838</v>
      </c>
      <c r="N128" s="16">
        <v>3</v>
      </c>
      <c r="O128" s="17" t="s">
        <v>9076</v>
      </c>
      <c r="P128" s="17" t="s">
        <v>157</v>
      </c>
      <c r="Q128" s="17" t="s">
        <v>199</v>
      </c>
      <c r="R128" s="17" t="s">
        <v>5569</v>
      </c>
      <c r="S128" s="17" t="s">
        <v>5190</v>
      </c>
      <c r="T128" s="17" t="s">
        <v>21817</v>
      </c>
      <c r="U128" s="236" t="s">
        <v>5191</v>
      </c>
      <c r="V128" s="17">
        <v>1</v>
      </c>
      <c r="W128" s="17">
        <v>1</v>
      </c>
      <c r="X128" s="17" t="e">
        <v>#REF!</v>
      </c>
    </row>
    <row r="129" spans="1:24" x14ac:dyDescent="0.45">
      <c r="A129" s="20">
        <v>398606</v>
      </c>
      <c r="B129" s="20">
        <v>4</v>
      </c>
      <c r="C129" s="34" t="s">
        <v>5570</v>
      </c>
      <c r="D129" s="35" t="s">
        <v>5569</v>
      </c>
      <c r="E129" s="20" t="s">
        <v>203</v>
      </c>
      <c r="F129" s="20" t="s">
        <v>5571</v>
      </c>
      <c r="G129" s="20" t="s">
        <v>5207</v>
      </c>
      <c r="H129" s="20" t="s">
        <v>5207</v>
      </c>
      <c r="I129" s="20" t="s">
        <v>5572</v>
      </c>
      <c r="J129" s="34" t="s">
        <v>202</v>
      </c>
      <c r="K129" s="17" t="s">
        <v>8203</v>
      </c>
      <c r="L129" s="261" t="s">
        <v>18836</v>
      </c>
      <c r="M129" s="261" t="s">
        <v>18837</v>
      </c>
      <c r="N129" s="16">
        <v>4</v>
      </c>
      <c r="O129" s="17" t="s">
        <v>9077</v>
      </c>
      <c r="P129" s="17" t="s">
        <v>157</v>
      </c>
      <c r="Q129" s="17" t="s">
        <v>199</v>
      </c>
      <c r="R129" s="17" t="s">
        <v>5569</v>
      </c>
      <c r="S129" s="17" t="s">
        <v>5570</v>
      </c>
      <c r="T129" s="17" t="s">
        <v>21816</v>
      </c>
      <c r="U129" s="236" t="s">
        <v>5191</v>
      </c>
      <c r="V129" s="17">
        <v>1</v>
      </c>
      <c r="W129" s="17">
        <v>1</v>
      </c>
      <c r="X129" s="17" t="e">
        <v>#REF!</v>
      </c>
    </row>
    <row r="130" spans="1:24" x14ac:dyDescent="0.45">
      <c r="A130" s="20">
        <v>398607</v>
      </c>
      <c r="B130" s="20">
        <v>4</v>
      </c>
      <c r="C130" s="34" t="s">
        <v>5573</v>
      </c>
      <c r="D130" s="35" t="s">
        <v>5569</v>
      </c>
      <c r="E130" s="20" t="s">
        <v>5574</v>
      </c>
      <c r="F130" s="20" t="s">
        <v>5575</v>
      </c>
      <c r="G130" s="20" t="s">
        <v>5576</v>
      </c>
      <c r="H130" s="20" t="s">
        <v>5207</v>
      </c>
      <c r="I130" s="20" t="s">
        <v>5577</v>
      </c>
      <c r="J130" s="34" t="s">
        <v>204</v>
      </c>
      <c r="K130" s="17" t="s">
        <v>8204</v>
      </c>
      <c r="L130" s="261" t="s">
        <v>18835</v>
      </c>
      <c r="M130" s="261" t="s">
        <v>18837</v>
      </c>
      <c r="N130" s="16">
        <v>4</v>
      </c>
      <c r="O130" s="17" t="s">
        <v>9077</v>
      </c>
      <c r="P130" s="17" t="s">
        <v>157</v>
      </c>
      <c r="Q130" s="17" t="s">
        <v>199</v>
      </c>
      <c r="R130" s="17" t="s">
        <v>5569</v>
      </c>
      <c r="S130" s="17" t="s">
        <v>5573</v>
      </c>
      <c r="T130" s="17" t="s">
        <v>21815</v>
      </c>
      <c r="U130" s="236" t="s">
        <v>5191</v>
      </c>
      <c r="V130" s="17">
        <v>1</v>
      </c>
      <c r="W130" s="17">
        <v>3</v>
      </c>
      <c r="X130" s="17" t="e">
        <v>#REF!</v>
      </c>
    </row>
    <row r="131" spans="1:24" x14ac:dyDescent="0.45">
      <c r="A131" s="20">
        <v>398608</v>
      </c>
      <c r="B131" s="20">
        <v>4</v>
      </c>
      <c r="C131" s="34" t="s">
        <v>5578</v>
      </c>
      <c r="D131" s="35" t="s">
        <v>5569</v>
      </c>
      <c r="E131" s="20" t="s">
        <v>5579</v>
      </c>
      <c r="F131" s="20" t="s">
        <v>5580</v>
      </c>
      <c r="G131" s="20" t="s">
        <v>5581</v>
      </c>
      <c r="H131" s="20" t="s">
        <v>5207</v>
      </c>
      <c r="I131" s="20" t="s">
        <v>5577</v>
      </c>
      <c r="J131" s="34" t="s">
        <v>204</v>
      </c>
      <c r="K131" s="17" t="s">
        <v>8205</v>
      </c>
      <c r="L131" s="261" t="s">
        <v>18834</v>
      </c>
      <c r="M131" s="261" t="s">
        <v>18837</v>
      </c>
      <c r="N131" s="16">
        <v>4</v>
      </c>
      <c r="O131" s="17" t="s">
        <v>9077</v>
      </c>
      <c r="P131" s="17" t="s">
        <v>157</v>
      </c>
      <c r="Q131" s="17" t="s">
        <v>199</v>
      </c>
      <c r="R131" s="17" t="s">
        <v>5569</v>
      </c>
      <c r="S131" s="17" t="s">
        <v>5578</v>
      </c>
      <c r="T131" s="17" t="s">
        <v>21815</v>
      </c>
      <c r="U131" s="236" t="s">
        <v>5191</v>
      </c>
      <c r="V131" s="17">
        <v>1</v>
      </c>
      <c r="W131" s="17">
        <v>3</v>
      </c>
      <c r="X131" s="17" t="e">
        <v>#REF!</v>
      </c>
    </row>
    <row r="132" spans="1:24" x14ac:dyDescent="0.45">
      <c r="A132" s="20">
        <v>398609</v>
      </c>
      <c r="B132" s="20">
        <v>4</v>
      </c>
      <c r="C132" s="34" t="s">
        <v>5582</v>
      </c>
      <c r="D132" s="35" t="s">
        <v>5569</v>
      </c>
      <c r="E132" s="20" t="s">
        <v>5583</v>
      </c>
      <c r="F132" s="20" t="s">
        <v>5584</v>
      </c>
      <c r="G132" s="20" t="s">
        <v>5207</v>
      </c>
      <c r="H132" s="20" t="s">
        <v>5207</v>
      </c>
      <c r="I132" s="20" t="s">
        <v>5577</v>
      </c>
      <c r="J132" s="34" t="s">
        <v>204</v>
      </c>
      <c r="K132" s="17" t="s">
        <v>8206</v>
      </c>
      <c r="L132" s="261" t="s">
        <v>18833</v>
      </c>
      <c r="M132" s="261" t="s">
        <v>18837</v>
      </c>
      <c r="N132" s="16">
        <v>4</v>
      </c>
      <c r="O132" s="17" t="s">
        <v>9077</v>
      </c>
      <c r="P132" s="17" t="s">
        <v>157</v>
      </c>
      <c r="Q132" s="17" t="s">
        <v>199</v>
      </c>
      <c r="R132" s="17" t="s">
        <v>5569</v>
      </c>
      <c r="S132" s="17" t="s">
        <v>5582</v>
      </c>
      <c r="T132" s="17" t="s">
        <v>21815</v>
      </c>
      <c r="U132" s="236" t="s">
        <v>5191</v>
      </c>
      <c r="V132" s="17">
        <v>1</v>
      </c>
      <c r="W132" s="17">
        <v>3</v>
      </c>
      <c r="X132" s="17" t="e">
        <v>#REF!</v>
      </c>
    </row>
    <row r="133" spans="1:24" x14ac:dyDescent="0.45">
      <c r="A133" s="20">
        <v>398610</v>
      </c>
      <c r="B133" s="20">
        <v>4</v>
      </c>
      <c r="C133" s="34" t="s">
        <v>5585</v>
      </c>
      <c r="D133" s="35" t="s">
        <v>5569</v>
      </c>
      <c r="E133" s="20" t="s">
        <v>5586</v>
      </c>
      <c r="F133" s="20" t="s">
        <v>5587</v>
      </c>
      <c r="G133" s="20" t="s">
        <v>5588</v>
      </c>
      <c r="H133" s="20" t="s">
        <v>5207</v>
      </c>
      <c r="I133" s="20" t="s">
        <v>5207</v>
      </c>
      <c r="J133" s="34" t="s">
        <v>206</v>
      </c>
      <c r="K133" s="17" t="s">
        <v>8207</v>
      </c>
      <c r="L133" s="261" t="s">
        <v>18832</v>
      </c>
      <c r="M133" s="261" t="s">
        <v>18837</v>
      </c>
      <c r="N133" s="16">
        <v>4</v>
      </c>
      <c r="O133" s="17" t="s">
        <v>9077</v>
      </c>
      <c r="P133" s="17" t="s">
        <v>157</v>
      </c>
      <c r="Q133" s="17" t="s">
        <v>199</v>
      </c>
      <c r="R133" s="17" t="s">
        <v>5569</v>
      </c>
      <c r="S133" s="17" t="s">
        <v>5585</v>
      </c>
      <c r="T133" s="17" t="s">
        <v>21814</v>
      </c>
      <c r="U133" s="236" t="s">
        <v>5191</v>
      </c>
      <c r="V133" s="17">
        <v>1</v>
      </c>
      <c r="W133" s="17">
        <v>2</v>
      </c>
      <c r="X133" s="17" t="e">
        <v>#REF!</v>
      </c>
    </row>
    <row r="134" spans="1:24" x14ac:dyDescent="0.45">
      <c r="A134" s="20">
        <v>398611</v>
      </c>
      <c r="B134" s="20">
        <v>4</v>
      </c>
      <c r="C134" s="34" t="s">
        <v>5589</v>
      </c>
      <c r="D134" s="35" t="s">
        <v>5569</v>
      </c>
      <c r="E134" s="20" t="s">
        <v>5590</v>
      </c>
      <c r="F134" s="20" t="s">
        <v>5207</v>
      </c>
      <c r="G134" s="20" t="s">
        <v>5207</v>
      </c>
      <c r="H134" s="20" t="s">
        <v>5207</v>
      </c>
      <c r="I134" s="20" t="s">
        <v>5207</v>
      </c>
      <c r="J134" s="34" t="s">
        <v>206</v>
      </c>
      <c r="K134" s="17" t="s">
        <v>8208</v>
      </c>
      <c r="L134" s="261" t="s">
        <v>18831</v>
      </c>
      <c r="M134" s="261" t="s">
        <v>18837</v>
      </c>
      <c r="N134" s="16">
        <v>4</v>
      </c>
      <c r="O134" s="17" t="s">
        <v>9077</v>
      </c>
      <c r="P134" s="17" t="s">
        <v>157</v>
      </c>
      <c r="Q134" s="17" t="s">
        <v>199</v>
      </c>
      <c r="R134" s="17" t="s">
        <v>5569</v>
      </c>
      <c r="S134" s="17" t="s">
        <v>5589</v>
      </c>
      <c r="T134" s="17" t="s">
        <v>21814</v>
      </c>
      <c r="U134" s="236" t="s">
        <v>5191</v>
      </c>
      <c r="V134" s="17">
        <v>1</v>
      </c>
      <c r="W134" s="17">
        <v>2</v>
      </c>
      <c r="X134" s="17" t="e">
        <v>#REF!</v>
      </c>
    </row>
    <row r="135" spans="1:24" x14ac:dyDescent="0.45">
      <c r="A135" s="20">
        <v>398612</v>
      </c>
      <c r="B135" s="20">
        <v>4</v>
      </c>
      <c r="C135" s="34" t="s">
        <v>5591</v>
      </c>
      <c r="D135" s="35" t="s">
        <v>5569</v>
      </c>
      <c r="E135" s="20" t="s">
        <v>209</v>
      </c>
      <c r="F135" s="20" t="s">
        <v>5592</v>
      </c>
      <c r="G135" s="20" t="s">
        <v>5207</v>
      </c>
      <c r="H135" s="20" t="s">
        <v>5207</v>
      </c>
      <c r="I135" s="20" t="s">
        <v>5593</v>
      </c>
      <c r="J135" s="34" t="s">
        <v>208</v>
      </c>
      <c r="K135" s="17" t="s">
        <v>8209</v>
      </c>
      <c r="L135" s="261" t="s">
        <v>18830</v>
      </c>
      <c r="M135" s="261" t="s">
        <v>18837</v>
      </c>
      <c r="N135" s="16">
        <v>4</v>
      </c>
      <c r="O135" s="17" t="s">
        <v>9077</v>
      </c>
      <c r="P135" s="17" t="s">
        <v>157</v>
      </c>
      <c r="Q135" s="17" t="s">
        <v>199</v>
      </c>
      <c r="R135" s="17" t="s">
        <v>5569</v>
      </c>
      <c r="S135" s="17" t="s">
        <v>5591</v>
      </c>
      <c r="T135" s="17" t="s">
        <v>21813</v>
      </c>
      <c r="U135" s="236" t="s">
        <v>5191</v>
      </c>
      <c r="V135" s="17">
        <v>1</v>
      </c>
      <c r="W135" s="17">
        <v>1</v>
      </c>
      <c r="X135" s="17" t="e">
        <v>#REF!</v>
      </c>
    </row>
    <row r="136" spans="1:24" x14ac:dyDescent="0.45">
      <c r="A136" s="20">
        <v>398613</v>
      </c>
      <c r="B136" s="20">
        <v>2</v>
      </c>
      <c r="C136" s="34" t="s">
        <v>210</v>
      </c>
      <c r="D136" s="35" t="s">
        <v>157</v>
      </c>
      <c r="E136" s="20" t="s">
        <v>211</v>
      </c>
      <c r="F136" s="20" t="s">
        <v>5594</v>
      </c>
      <c r="G136" s="20" t="s">
        <v>5207</v>
      </c>
      <c r="H136" s="20" t="s">
        <v>5207</v>
      </c>
      <c r="I136" s="20" t="s">
        <v>5207</v>
      </c>
      <c r="J136" s="34" t="s">
        <v>210</v>
      </c>
      <c r="K136" s="17" t="s">
        <v>8210</v>
      </c>
      <c r="L136" s="261" t="s">
        <v>18829</v>
      </c>
      <c r="M136" s="261" t="s">
        <v>18874</v>
      </c>
      <c r="N136" s="16">
        <v>2</v>
      </c>
      <c r="O136" s="17" t="s">
        <v>9075</v>
      </c>
      <c r="P136" s="17" t="s">
        <v>157</v>
      </c>
      <c r="Q136" s="17" t="s">
        <v>210</v>
      </c>
      <c r="R136" s="17" t="s">
        <v>5190</v>
      </c>
      <c r="S136" s="17" t="s">
        <v>5190</v>
      </c>
      <c r="T136" s="17" t="s">
        <v>21812</v>
      </c>
      <c r="U136" s="236" t="s">
        <v>5191</v>
      </c>
      <c r="V136" s="17">
        <v>1</v>
      </c>
      <c r="W136" s="17">
        <v>1</v>
      </c>
      <c r="X136" s="17" t="e">
        <v>#REF!</v>
      </c>
    </row>
    <row r="137" spans="1:24" x14ac:dyDescent="0.45">
      <c r="A137" s="20">
        <v>398614</v>
      </c>
      <c r="B137" s="20">
        <v>3</v>
      </c>
      <c r="C137" s="34" t="s">
        <v>5595</v>
      </c>
      <c r="D137" s="35" t="s">
        <v>210</v>
      </c>
      <c r="E137" s="20" t="s">
        <v>211</v>
      </c>
      <c r="F137" s="20" t="s">
        <v>5207</v>
      </c>
      <c r="G137" s="20" t="s">
        <v>5207</v>
      </c>
      <c r="H137" s="20" t="s">
        <v>5207</v>
      </c>
      <c r="I137" s="20" t="s">
        <v>5207</v>
      </c>
      <c r="J137" s="34" t="s">
        <v>212</v>
      </c>
      <c r="K137" s="17" t="s">
        <v>8211</v>
      </c>
      <c r="L137" s="261" t="s">
        <v>18828</v>
      </c>
      <c r="M137" s="261" t="s">
        <v>18829</v>
      </c>
      <c r="N137" s="16">
        <v>3</v>
      </c>
      <c r="O137" s="17" t="s">
        <v>9076</v>
      </c>
      <c r="P137" s="17" t="s">
        <v>157</v>
      </c>
      <c r="Q137" s="17" t="s">
        <v>210</v>
      </c>
      <c r="R137" s="17" t="s">
        <v>5595</v>
      </c>
      <c r="S137" s="17" t="s">
        <v>5190</v>
      </c>
      <c r="T137" s="17" t="s">
        <v>21811</v>
      </c>
      <c r="U137" s="236" t="s">
        <v>5191</v>
      </c>
      <c r="V137" s="17">
        <v>1</v>
      </c>
      <c r="W137" s="17">
        <v>1</v>
      </c>
      <c r="X137" s="17" t="e">
        <v>#REF!</v>
      </c>
    </row>
    <row r="138" spans="1:24" x14ac:dyDescent="0.45">
      <c r="A138" s="20">
        <v>398615</v>
      </c>
      <c r="B138" s="20">
        <v>4</v>
      </c>
      <c r="C138" s="34" t="s">
        <v>5596</v>
      </c>
      <c r="D138" s="35" t="s">
        <v>5595</v>
      </c>
      <c r="E138" s="20" t="s">
        <v>211</v>
      </c>
      <c r="F138" s="20" t="s">
        <v>5597</v>
      </c>
      <c r="G138" s="20" t="s">
        <v>5598</v>
      </c>
      <c r="H138" s="20" t="s">
        <v>5207</v>
      </c>
      <c r="I138" s="20" t="s">
        <v>5599</v>
      </c>
      <c r="J138" s="34" t="s">
        <v>213</v>
      </c>
      <c r="K138" s="17" t="s">
        <v>8212</v>
      </c>
      <c r="L138" s="261" t="s">
        <v>18827</v>
      </c>
      <c r="M138" s="261" t="s">
        <v>18828</v>
      </c>
      <c r="N138" s="16">
        <v>4</v>
      </c>
      <c r="O138" s="17" t="s">
        <v>9077</v>
      </c>
      <c r="P138" s="17" t="s">
        <v>157</v>
      </c>
      <c r="Q138" s="17" t="s">
        <v>210</v>
      </c>
      <c r="R138" s="17" t="s">
        <v>5595</v>
      </c>
      <c r="S138" s="17" t="s">
        <v>5596</v>
      </c>
      <c r="T138" s="17" t="s">
        <v>21810</v>
      </c>
      <c r="U138" s="236" t="s">
        <v>5191</v>
      </c>
      <c r="V138" s="17">
        <v>1</v>
      </c>
      <c r="W138" s="17">
        <v>1</v>
      </c>
      <c r="X138" s="17" t="e">
        <v>#REF!</v>
      </c>
    </row>
    <row r="139" spans="1:24" x14ac:dyDescent="0.45">
      <c r="A139" s="20">
        <v>398616</v>
      </c>
      <c r="B139" s="20">
        <v>2</v>
      </c>
      <c r="C139" s="34" t="s">
        <v>214</v>
      </c>
      <c r="D139" s="35" t="s">
        <v>157</v>
      </c>
      <c r="E139" s="20" t="s">
        <v>215</v>
      </c>
      <c r="F139" s="20" t="s">
        <v>5600</v>
      </c>
      <c r="G139" s="20" t="s">
        <v>5207</v>
      </c>
      <c r="H139" s="20" t="s">
        <v>5207</v>
      </c>
      <c r="I139" s="20" t="s">
        <v>5207</v>
      </c>
      <c r="J139" s="34" t="s">
        <v>214</v>
      </c>
      <c r="K139" s="17" t="s">
        <v>8213</v>
      </c>
      <c r="L139" s="261" t="s">
        <v>18826</v>
      </c>
      <c r="M139" s="261" t="s">
        <v>18874</v>
      </c>
      <c r="N139" s="16">
        <v>2</v>
      </c>
      <c r="O139" s="17" t="s">
        <v>9075</v>
      </c>
      <c r="P139" s="17" t="s">
        <v>157</v>
      </c>
      <c r="Q139" s="17" t="s">
        <v>214</v>
      </c>
      <c r="R139" s="17" t="s">
        <v>5190</v>
      </c>
      <c r="S139" s="17" t="s">
        <v>5190</v>
      </c>
      <c r="T139" s="17" t="s">
        <v>21809</v>
      </c>
      <c r="U139" s="236" t="s">
        <v>5191</v>
      </c>
      <c r="V139" s="17">
        <v>1</v>
      </c>
      <c r="W139" s="17">
        <v>1</v>
      </c>
      <c r="X139" s="17" t="e">
        <v>#REF!</v>
      </c>
    </row>
    <row r="140" spans="1:24" x14ac:dyDescent="0.45">
      <c r="A140" s="20">
        <v>398617</v>
      </c>
      <c r="B140" s="20">
        <v>3</v>
      </c>
      <c r="C140" s="34" t="s">
        <v>5601</v>
      </c>
      <c r="D140" s="35" t="s">
        <v>214</v>
      </c>
      <c r="E140" s="20" t="s">
        <v>219</v>
      </c>
      <c r="F140" s="20" t="s">
        <v>5207</v>
      </c>
      <c r="G140" s="20" t="s">
        <v>5207</v>
      </c>
      <c r="H140" s="20" t="s">
        <v>5207</v>
      </c>
      <c r="I140" s="20" t="s">
        <v>5207</v>
      </c>
      <c r="J140" s="34" t="s">
        <v>216</v>
      </c>
      <c r="K140" s="17" t="s">
        <v>8214</v>
      </c>
      <c r="L140" s="261" t="s">
        <v>18825</v>
      </c>
      <c r="M140" s="261" t="s">
        <v>18826</v>
      </c>
      <c r="N140" s="16">
        <v>3</v>
      </c>
      <c r="O140" s="17" t="s">
        <v>9076</v>
      </c>
      <c r="P140" s="17" t="s">
        <v>157</v>
      </c>
      <c r="Q140" s="17" t="s">
        <v>214</v>
      </c>
      <c r="R140" s="17" t="s">
        <v>5601</v>
      </c>
      <c r="S140" s="17" t="s">
        <v>5190</v>
      </c>
      <c r="T140" s="17" t="s">
        <v>21808</v>
      </c>
      <c r="U140" s="236" t="s">
        <v>5191</v>
      </c>
      <c r="V140" s="17">
        <v>1</v>
      </c>
      <c r="W140" s="17">
        <v>3</v>
      </c>
      <c r="X140" s="17" t="e">
        <v>#REF!</v>
      </c>
    </row>
    <row r="141" spans="1:24" x14ac:dyDescent="0.45">
      <c r="A141" s="20">
        <v>398618</v>
      </c>
      <c r="B141" s="20">
        <v>4</v>
      </c>
      <c r="C141" s="34" t="s">
        <v>5602</v>
      </c>
      <c r="D141" s="35" t="s">
        <v>5601</v>
      </c>
      <c r="E141" s="20" t="s">
        <v>219</v>
      </c>
      <c r="F141" s="20" t="s">
        <v>5603</v>
      </c>
      <c r="G141" s="20" t="s">
        <v>5604</v>
      </c>
      <c r="H141" s="20" t="s">
        <v>5207</v>
      </c>
      <c r="I141" s="20" t="s">
        <v>5605</v>
      </c>
      <c r="J141" s="34" t="s">
        <v>218</v>
      </c>
      <c r="K141" s="17" t="s">
        <v>8215</v>
      </c>
      <c r="L141" s="261" t="s">
        <v>18824</v>
      </c>
      <c r="M141" s="261" t="s">
        <v>18825</v>
      </c>
      <c r="N141" s="16">
        <v>4</v>
      </c>
      <c r="O141" s="17" t="s">
        <v>9077</v>
      </c>
      <c r="P141" s="17" t="s">
        <v>157</v>
      </c>
      <c r="Q141" s="17" t="s">
        <v>214</v>
      </c>
      <c r="R141" s="17" t="s">
        <v>5601</v>
      </c>
      <c r="S141" s="17" t="s">
        <v>5602</v>
      </c>
      <c r="T141" s="17" t="s">
        <v>21807</v>
      </c>
      <c r="U141" s="236" t="s">
        <v>5191</v>
      </c>
      <c r="V141" s="17">
        <v>1</v>
      </c>
      <c r="W141" s="17">
        <v>1</v>
      </c>
      <c r="X141" s="17" t="e">
        <v>#REF!</v>
      </c>
    </row>
    <row r="142" spans="1:24" x14ac:dyDescent="0.45">
      <c r="A142" s="20">
        <v>398619</v>
      </c>
      <c r="B142" s="20">
        <v>3</v>
      </c>
      <c r="C142" s="34" t="s">
        <v>5606</v>
      </c>
      <c r="D142" s="35" t="s">
        <v>214</v>
      </c>
      <c r="E142" s="20" t="s">
        <v>221</v>
      </c>
      <c r="F142" s="20" t="s">
        <v>5207</v>
      </c>
      <c r="G142" s="20" t="s">
        <v>5207</v>
      </c>
      <c r="H142" s="20" t="s">
        <v>5207</v>
      </c>
      <c r="I142" s="20" t="s">
        <v>5207</v>
      </c>
      <c r="J142" s="34" t="s">
        <v>216</v>
      </c>
      <c r="K142" s="17" t="s">
        <v>8216</v>
      </c>
      <c r="L142" s="261" t="s">
        <v>18823</v>
      </c>
      <c r="M142" s="261" t="s">
        <v>18826</v>
      </c>
      <c r="N142" s="16">
        <v>3</v>
      </c>
      <c r="O142" s="17" t="s">
        <v>9076</v>
      </c>
      <c r="P142" s="17" t="s">
        <v>157</v>
      </c>
      <c r="Q142" s="17" t="s">
        <v>214</v>
      </c>
      <c r="R142" s="17" t="s">
        <v>5606</v>
      </c>
      <c r="S142" s="17" t="s">
        <v>5190</v>
      </c>
      <c r="T142" s="17" t="s">
        <v>21808</v>
      </c>
      <c r="U142" s="236" t="s">
        <v>5191</v>
      </c>
      <c r="V142" s="17">
        <v>1</v>
      </c>
      <c r="W142" s="17">
        <v>3</v>
      </c>
      <c r="X142" s="17" t="e">
        <v>#REF!</v>
      </c>
    </row>
    <row r="143" spans="1:24" x14ac:dyDescent="0.45">
      <c r="A143" s="20">
        <v>398620</v>
      </c>
      <c r="B143" s="20">
        <v>4</v>
      </c>
      <c r="C143" s="34" t="s">
        <v>5607</v>
      </c>
      <c r="D143" s="35" t="s">
        <v>5606</v>
      </c>
      <c r="E143" s="20" t="s">
        <v>221</v>
      </c>
      <c r="F143" s="20" t="s">
        <v>5608</v>
      </c>
      <c r="G143" s="20" t="s">
        <v>5609</v>
      </c>
      <c r="H143" s="20" t="s">
        <v>5207</v>
      </c>
      <c r="I143" s="20" t="s">
        <v>5610</v>
      </c>
      <c r="J143" s="34" t="s">
        <v>220</v>
      </c>
      <c r="K143" s="17" t="s">
        <v>8217</v>
      </c>
      <c r="L143" s="261" t="s">
        <v>18822</v>
      </c>
      <c r="M143" s="261" t="s">
        <v>18823</v>
      </c>
      <c r="N143" s="16">
        <v>4</v>
      </c>
      <c r="O143" s="17" t="s">
        <v>9077</v>
      </c>
      <c r="P143" s="17" t="s">
        <v>157</v>
      </c>
      <c r="Q143" s="17" t="s">
        <v>214</v>
      </c>
      <c r="R143" s="17" t="s">
        <v>5606</v>
      </c>
      <c r="S143" s="17" t="s">
        <v>5607</v>
      </c>
      <c r="T143" s="17" t="s">
        <v>21806</v>
      </c>
      <c r="U143" s="236" t="s">
        <v>5191</v>
      </c>
      <c r="V143" s="17">
        <v>1</v>
      </c>
      <c r="W143" s="17">
        <v>1</v>
      </c>
      <c r="X143" s="17" t="e">
        <v>#REF!</v>
      </c>
    </row>
    <row r="144" spans="1:24" x14ac:dyDescent="0.45">
      <c r="A144" s="20">
        <v>398621</v>
      </c>
      <c r="B144" s="20">
        <v>3</v>
      </c>
      <c r="C144" s="34" t="s">
        <v>5611</v>
      </c>
      <c r="D144" s="35" t="s">
        <v>214</v>
      </c>
      <c r="E144" s="20" t="s">
        <v>223</v>
      </c>
      <c r="F144" s="20" t="s">
        <v>5207</v>
      </c>
      <c r="G144" s="20" t="s">
        <v>5207</v>
      </c>
      <c r="H144" s="20" t="s">
        <v>5207</v>
      </c>
      <c r="I144" s="20" t="s">
        <v>5207</v>
      </c>
      <c r="J144" s="34" t="s">
        <v>216</v>
      </c>
      <c r="K144" s="17" t="s">
        <v>8218</v>
      </c>
      <c r="L144" s="261" t="s">
        <v>18821</v>
      </c>
      <c r="M144" s="261" t="s">
        <v>18826</v>
      </c>
      <c r="N144" s="16">
        <v>3</v>
      </c>
      <c r="O144" s="17" t="s">
        <v>9076</v>
      </c>
      <c r="P144" s="17" t="s">
        <v>157</v>
      </c>
      <c r="Q144" s="17" t="s">
        <v>214</v>
      </c>
      <c r="R144" s="17" t="s">
        <v>5611</v>
      </c>
      <c r="S144" s="17" t="s">
        <v>5190</v>
      </c>
      <c r="T144" s="17" t="s">
        <v>21808</v>
      </c>
      <c r="U144" s="236" t="s">
        <v>5191</v>
      </c>
      <c r="V144" s="17">
        <v>1</v>
      </c>
      <c r="W144" s="17">
        <v>3</v>
      </c>
      <c r="X144" s="17" t="e">
        <v>#REF!</v>
      </c>
    </row>
    <row r="145" spans="1:24" x14ac:dyDescent="0.45">
      <c r="A145" s="20">
        <v>398622</v>
      </c>
      <c r="B145" s="20">
        <v>4</v>
      </c>
      <c r="C145" s="34" t="s">
        <v>5612</v>
      </c>
      <c r="D145" s="35" t="s">
        <v>5611</v>
      </c>
      <c r="E145" s="20" t="s">
        <v>223</v>
      </c>
      <c r="F145" s="20" t="s">
        <v>5613</v>
      </c>
      <c r="G145" s="20" t="s">
        <v>5614</v>
      </c>
      <c r="H145" s="20" t="s">
        <v>5207</v>
      </c>
      <c r="I145" s="20" t="s">
        <v>5615</v>
      </c>
      <c r="J145" s="34" t="s">
        <v>222</v>
      </c>
      <c r="K145" s="17" t="s">
        <v>8219</v>
      </c>
      <c r="L145" s="261" t="s">
        <v>18820</v>
      </c>
      <c r="M145" s="261" t="s">
        <v>18821</v>
      </c>
      <c r="N145" s="16">
        <v>4</v>
      </c>
      <c r="O145" s="17" t="s">
        <v>9077</v>
      </c>
      <c r="P145" s="17" t="s">
        <v>157</v>
      </c>
      <c r="Q145" s="17" t="s">
        <v>214</v>
      </c>
      <c r="R145" s="17" t="s">
        <v>5611</v>
      </c>
      <c r="S145" s="17" t="s">
        <v>5612</v>
      </c>
      <c r="T145" s="17" t="s">
        <v>21805</v>
      </c>
      <c r="U145" s="236" t="s">
        <v>5191</v>
      </c>
      <c r="V145" s="17">
        <v>1</v>
      </c>
      <c r="W145" s="17">
        <v>1</v>
      </c>
      <c r="X145" s="17" t="e">
        <v>#REF!</v>
      </c>
    </row>
    <row r="146" spans="1:24" x14ac:dyDescent="0.45">
      <c r="A146" s="20">
        <v>398623</v>
      </c>
      <c r="B146" s="20">
        <v>3</v>
      </c>
      <c r="C146" s="34" t="s">
        <v>5616</v>
      </c>
      <c r="D146" s="35" t="s">
        <v>214</v>
      </c>
      <c r="E146" s="20" t="s">
        <v>225</v>
      </c>
      <c r="F146" s="20" t="s">
        <v>5617</v>
      </c>
      <c r="G146" s="20" t="s">
        <v>5207</v>
      </c>
      <c r="H146" s="20" t="s">
        <v>5207</v>
      </c>
      <c r="I146" s="20" t="s">
        <v>5207</v>
      </c>
      <c r="J146" s="34" t="s">
        <v>224</v>
      </c>
      <c r="K146" s="17" t="s">
        <v>8220</v>
      </c>
      <c r="L146" s="261" t="s">
        <v>18819</v>
      </c>
      <c r="M146" s="261" t="s">
        <v>18826</v>
      </c>
      <c r="N146" s="16">
        <v>3</v>
      </c>
      <c r="O146" s="17" t="s">
        <v>9076</v>
      </c>
      <c r="P146" s="17" t="s">
        <v>157</v>
      </c>
      <c r="Q146" s="17" t="s">
        <v>214</v>
      </c>
      <c r="R146" s="17" t="s">
        <v>5616</v>
      </c>
      <c r="S146" s="17" t="s">
        <v>5190</v>
      </c>
      <c r="T146" s="17" t="s">
        <v>21804</v>
      </c>
      <c r="U146" s="236" t="s">
        <v>5191</v>
      </c>
      <c r="V146" s="17">
        <v>1</v>
      </c>
      <c r="W146" s="17">
        <v>1</v>
      </c>
      <c r="X146" s="17" t="e">
        <v>#REF!</v>
      </c>
    </row>
    <row r="147" spans="1:24" x14ac:dyDescent="0.45">
      <c r="A147" s="20">
        <v>398624</v>
      </c>
      <c r="B147" s="20">
        <v>4</v>
      </c>
      <c r="C147" s="34" t="s">
        <v>5618</v>
      </c>
      <c r="D147" s="35" t="s">
        <v>5616</v>
      </c>
      <c r="E147" s="20" t="s">
        <v>227</v>
      </c>
      <c r="F147" s="20" t="s">
        <v>5619</v>
      </c>
      <c r="G147" s="20" t="s">
        <v>5620</v>
      </c>
      <c r="H147" s="20" t="s">
        <v>5207</v>
      </c>
      <c r="I147" s="20" t="s">
        <v>5621</v>
      </c>
      <c r="J147" s="34" t="s">
        <v>226</v>
      </c>
      <c r="K147" s="17" t="s">
        <v>8221</v>
      </c>
      <c r="L147" s="261" t="s">
        <v>18818</v>
      </c>
      <c r="M147" s="261" t="s">
        <v>18819</v>
      </c>
      <c r="N147" s="16">
        <v>4</v>
      </c>
      <c r="O147" s="17" t="s">
        <v>9077</v>
      </c>
      <c r="P147" s="17" t="s">
        <v>157</v>
      </c>
      <c r="Q147" s="17" t="s">
        <v>214</v>
      </c>
      <c r="R147" s="17" t="s">
        <v>5616</v>
      </c>
      <c r="S147" s="17" t="s">
        <v>5618</v>
      </c>
      <c r="T147" s="17" t="s">
        <v>21803</v>
      </c>
      <c r="U147" s="236" t="s">
        <v>5191</v>
      </c>
      <c r="V147" s="17">
        <v>1</v>
      </c>
      <c r="W147" s="17">
        <v>1</v>
      </c>
      <c r="X147" s="17" t="e">
        <v>#REF!</v>
      </c>
    </row>
    <row r="148" spans="1:24" x14ac:dyDescent="0.45">
      <c r="A148" s="20">
        <v>398625</v>
      </c>
      <c r="B148" s="20">
        <v>4</v>
      </c>
      <c r="C148" s="34" t="s">
        <v>5622</v>
      </c>
      <c r="D148" s="35" t="s">
        <v>5616</v>
      </c>
      <c r="E148" s="20" t="s">
        <v>229</v>
      </c>
      <c r="F148" s="20" t="s">
        <v>5623</v>
      </c>
      <c r="G148" s="20" t="s">
        <v>5624</v>
      </c>
      <c r="H148" s="20" t="s">
        <v>5207</v>
      </c>
      <c r="I148" s="20" t="s">
        <v>5625</v>
      </c>
      <c r="J148" s="34" t="s">
        <v>228</v>
      </c>
      <c r="K148" s="17" t="s">
        <v>8222</v>
      </c>
      <c r="L148" s="261" t="s">
        <v>18817</v>
      </c>
      <c r="M148" s="261" t="s">
        <v>18819</v>
      </c>
      <c r="N148" s="16">
        <v>4</v>
      </c>
      <c r="O148" s="17" t="s">
        <v>9077</v>
      </c>
      <c r="P148" s="17" t="s">
        <v>157</v>
      </c>
      <c r="Q148" s="17" t="s">
        <v>214</v>
      </c>
      <c r="R148" s="17" t="s">
        <v>5616</v>
      </c>
      <c r="S148" s="17" t="s">
        <v>5622</v>
      </c>
      <c r="T148" s="17" t="s">
        <v>21802</v>
      </c>
      <c r="U148" s="236" t="s">
        <v>5191</v>
      </c>
      <c r="V148" s="17">
        <v>1</v>
      </c>
      <c r="W148" s="17">
        <v>1</v>
      </c>
      <c r="X148" s="17" t="e">
        <v>#REF!</v>
      </c>
    </row>
    <row r="149" spans="1:24" x14ac:dyDescent="0.45">
      <c r="A149" s="20">
        <v>398626</v>
      </c>
      <c r="B149" s="20">
        <v>4</v>
      </c>
      <c r="C149" s="34" t="s">
        <v>5626</v>
      </c>
      <c r="D149" s="35" t="s">
        <v>5616</v>
      </c>
      <c r="E149" s="20" t="s">
        <v>231</v>
      </c>
      <c r="F149" s="20" t="s">
        <v>5627</v>
      </c>
      <c r="G149" s="20" t="s">
        <v>5628</v>
      </c>
      <c r="H149" s="20" t="s">
        <v>5207</v>
      </c>
      <c r="I149" s="20" t="s">
        <v>5629</v>
      </c>
      <c r="J149" s="34" t="s">
        <v>230</v>
      </c>
      <c r="K149" s="17" t="s">
        <v>8223</v>
      </c>
      <c r="L149" s="261" t="s">
        <v>18816</v>
      </c>
      <c r="M149" s="261" t="s">
        <v>18819</v>
      </c>
      <c r="N149" s="16">
        <v>4</v>
      </c>
      <c r="O149" s="17" t="s">
        <v>9077</v>
      </c>
      <c r="P149" s="17" t="s">
        <v>157</v>
      </c>
      <c r="Q149" s="17" t="s">
        <v>214</v>
      </c>
      <c r="R149" s="17" t="s">
        <v>5616</v>
      </c>
      <c r="S149" s="17" t="s">
        <v>5626</v>
      </c>
      <c r="T149" s="17" t="s">
        <v>21801</v>
      </c>
      <c r="U149" s="236" t="s">
        <v>5191</v>
      </c>
      <c r="V149" s="17">
        <v>1</v>
      </c>
      <c r="W149" s="17">
        <v>1</v>
      </c>
      <c r="X149" s="17" t="e">
        <v>#REF!</v>
      </c>
    </row>
    <row r="150" spans="1:24" x14ac:dyDescent="0.45">
      <c r="A150" s="20">
        <v>398627</v>
      </c>
      <c r="B150" s="20">
        <v>4</v>
      </c>
      <c r="C150" s="34" t="s">
        <v>5630</v>
      </c>
      <c r="D150" s="35" t="s">
        <v>5616</v>
      </c>
      <c r="E150" s="20" t="s">
        <v>233</v>
      </c>
      <c r="F150" s="20" t="s">
        <v>5631</v>
      </c>
      <c r="G150" s="20" t="s">
        <v>5207</v>
      </c>
      <c r="H150" s="20" t="s">
        <v>5207</v>
      </c>
      <c r="I150" s="20" t="s">
        <v>5632</v>
      </c>
      <c r="J150" s="34" t="s">
        <v>232</v>
      </c>
      <c r="K150" s="17" t="s">
        <v>8224</v>
      </c>
      <c r="L150" s="261" t="s">
        <v>18815</v>
      </c>
      <c r="M150" s="261" t="s">
        <v>18819</v>
      </c>
      <c r="N150" s="16">
        <v>4</v>
      </c>
      <c r="O150" s="17" t="s">
        <v>9077</v>
      </c>
      <c r="P150" s="17" t="s">
        <v>157</v>
      </c>
      <c r="Q150" s="17" t="s">
        <v>214</v>
      </c>
      <c r="R150" s="17" t="s">
        <v>5616</v>
      </c>
      <c r="S150" s="17" t="s">
        <v>5630</v>
      </c>
      <c r="T150" s="17" t="s">
        <v>21800</v>
      </c>
      <c r="U150" s="236" t="s">
        <v>5191</v>
      </c>
      <c r="V150" s="17">
        <v>1</v>
      </c>
      <c r="W150" s="17">
        <v>1</v>
      </c>
      <c r="X150" s="17" t="e">
        <v>#REF!</v>
      </c>
    </row>
    <row r="151" spans="1:24" x14ac:dyDescent="0.45">
      <c r="A151" s="20">
        <v>398628</v>
      </c>
      <c r="B151" s="20">
        <v>4</v>
      </c>
      <c r="C151" s="34" t="s">
        <v>5633</v>
      </c>
      <c r="D151" s="35" t="s">
        <v>5616</v>
      </c>
      <c r="E151" s="20" t="s">
        <v>5634</v>
      </c>
      <c r="F151" s="20" t="s">
        <v>5635</v>
      </c>
      <c r="G151" s="20" t="s">
        <v>5207</v>
      </c>
      <c r="H151" s="20" t="s">
        <v>5207</v>
      </c>
      <c r="I151" s="20" t="s">
        <v>5207</v>
      </c>
      <c r="J151" s="34" t="s">
        <v>234</v>
      </c>
      <c r="K151" s="17" t="s">
        <v>8225</v>
      </c>
      <c r="L151" s="261" t="s">
        <v>18814</v>
      </c>
      <c r="M151" s="261" t="s">
        <v>18819</v>
      </c>
      <c r="N151" s="16">
        <v>4</v>
      </c>
      <c r="O151" s="17" t="s">
        <v>9077</v>
      </c>
      <c r="P151" s="17" t="s">
        <v>157</v>
      </c>
      <c r="Q151" s="17" t="s">
        <v>214</v>
      </c>
      <c r="R151" s="17" t="s">
        <v>5616</v>
      </c>
      <c r="S151" s="17" t="s">
        <v>5633</v>
      </c>
      <c r="T151" s="17" t="s">
        <v>21799</v>
      </c>
      <c r="U151" s="236" t="s">
        <v>5191</v>
      </c>
      <c r="V151" s="17">
        <v>1</v>
      </c>
      <c r="W151" s="17">
        <v>3</v>
      </c>
      <c r="X151" s="17" t="e">
        <v>#REF!</v>
      </c>
    </row>
    <row r="152" spans="1:24" x14ac:dyDescent="0.45">
      <c r="A152" s="20">
        <v>398629</v>
      </c>
      <c r="B152" s="20">
        <v>4</v>
      </c>
      <c r="C152" s="34" t="s">
        <v>5636</v>
      </c>
      <c r="D152" s="35" t="s">
        <v>5616</v>
      </c>
      <c r="E152" s="20" t="s">
        <v>5637</v>
      </c>
      <c r="F152" s="20" t="s">
        <v>5638</v>
      </c>
      <c r="G152" s="20" t="s">
        <v>5207</v>
      </c>
      <c r="H152" s="20" t="s">
        <v>5207</v>
      </c>
      <c r="I152" s="20" t="s">
        <v>5639</v>
      </c>
      <c r="J152" s="34" t="s">
        <v>234</v>
      </c>
      <c r="K152" s="17" t="s">
        <v>8226</v>
      </c>
      <c r="L152" s="261" t="s">
        <v>18813</v>
      </c>
      <c r="M152" s="261" t="s">
        <v>18819</v>
      </c>
      <c r="N152" s="16">
        <v>4</v>
      </c>
      <c r="O152" s="17" t="s">
        <v>9077</v>
      </c>
      <c r="P152" s="17" t="s">
        <v>157</v>
      </c>
      <c r="Q152" s="17" t="s">
        <v>214</v>
      </c>
      <c r="R152" s="17" t="s">
        <v>5616</v>
      </c>
      <c r="S152" s="17" t="s">
        <v>5636</v>
      </c>
      <c r="T152" s="17" t="s">
        <v>21799</v>
      </c>
      <c r="U152" s="236" t="s">
        <v>5191</v>
      </c>
      <c r="V152" s="17">
        <v>1</v>
      </c>
      <c r="W152" s="17">
        <v>3</v>
      </c>
      <c r="X152" s="17" t="e">
        <v>#REF!</v>
      </c>
    </row>
    <row r="153" spans="1:24" x14ac:dyDescent="0.45">
      <c r="A153" s="20">
        <v>398630</v>
      </c>
      <c r="B153" s="20">
        <v>4</v>
      </c>
      <c r="C153" s="34" t="s">
        <v>5640</v>
      </c>
      <c r="D153" s="35" t="s">
        <v>5616</v>
      </c>
      <c r="E153" s="20" t="s">
        <v>235</v>
      </c>
      <c r="F153" s="20" t="s">
        <v>5641</v>
      </c>
      <c r="G153" s="20" t="s">
        <v>5207</v>
      </c>
      <c r="H153" s="20" t="s">
        <v>5207</v>
      </c>
      <c r="I153" s="20" t="s">
        <v>5642</v>
      </c>
      <c r="J153" s="34" t="s">
        <v>234</v>
      </c>
      <c r="K153" s="17" t="s">
        <v>8227</v>
      </c>
      <c r="L153" s="261" t="s">
        <v>18812</v>
      </c>
      <c r="M153" s="261" t="s">
        <v>18819</v>
      </c>
      <c r="N153" s="16">
        <v>4</v>
      </c>
      <c r="O153" s="17" t="s">
        <v>9077</v>
      </c>
      <c r="P153" s="17" t="s">
        <v>157</v>
      </c>
      <c r="Q153" s="17" t="s">
        <v>214</v>
      </c>
      <c r="R153" s="17" t="s">
        <v>5616</v>
      </c>
      <c r="S153" s="17" t="s">
        <v>5640</v>
      </c>
      <c r="T153" s="17" t="s">
        <v>21799</v>
      </c>
      <c r="U153" s="236" t="s">
        <v>5191</v>
      </c>
      <c r="V153" s="17">
        <v>1</v>
      </c>
      <c r="W153" s="17">
        <v>3</v>
      </c>
      <c r="X153" s="17" t="e">
        <v>#REF!</v>
      </c>
    </row>
    <row r="154" spans="1:24" x14ac:dyDescent="0.45">
      <c r="A154" s="20">
        <v>398631</v>
      </c>
      <c r="B154" s="20">
        <v>2</v>
      </c>
      <c r="C154" s="34" t="s">
        <v>236</v>
      </c>
      <c r="D154" s="35" t="s">
        <v>157</v>
      </c>
      <c r="E154" s="20" t="s">
        <v>237</v>
      </c>
      <c r="F154" s="20" t="s">
        <v>5643</v>
      </c>
      <c r="G154" s="20" t="s">
        <v>5644</v>
      </c>
      <c r="H154" s="20" t="s">
        <v>5207</v>
      </c>
      <c r="I154" s="20" t="s">
        <v>5207</v>
      </c>
      <c r="J154" s="34" t="s">
        <v>236</v>
      </c>
      <c r="K154" s="17" t="s">
        <v>8228</v>
      </c>
      <c r="L154" s="261" t="s">
        <v>18811</v>
      </c>
      <c r="M154" s="261" t="s">
        <v>18874</v>
      </c>
      <c r="N154" s="16">
        <v>2</v>
      </c>
      <c r="O154" s="17" t="s">
        <v>9075</v>
      </c>
      <c r="P154" s="17" t="s">
        <v>157</v>
      </c>
      <c r="Q154" s="17" t="s">
        <v>236</v>
      </c>
      <c r="R154" s="17" t="s">
        <v>5190</v>
      </c>
      <c r="S154" s="17" t="s">
        <v>5190</v>
      </c>
      <c r="T154" s="17" t="s">
        <v>21798</v>
      </c>
      <c r="U154" s="236" t="s">
        <v>5191</v>
      </c>
      <c r="V154" s="17">
        <v>1</v>
      </c>
      <c r="W154" s="17">
        <v>1</v>
      </c>
      <c r="X154" s="17" t="e">
        <v>#REF!</v>
      </c>
    </row>
    <row r="155" spans="1:24" x14ac:dyDescent="0.45">
      <c r="A155" s="20">
        <v>398632</v>
      </c>
      <c r="B155" s="20">
        <v>3</v>
      </c>
      <c r="C155" s="34" t="s">
        <v>5645</v>
      </c>
      <c r="D155" s="35" t="s">
        <v>236</v>
      </c>
      <c r="E155" s="20" t="s">
        <v>239</v>
      </c>
      <c r="F155" s="20" t="s">
        <v>5646</v>
      </c>
      <c r="G155" s="20" t="s">
        <v>5207</v>
      </c>
      <c r="H155" s="20" t="s">
        <v>5207</v>
      </c>
      <c r="I155" s="20" t="s">
        <v>5207</v>
      </c>
      <c r="J155" s="34" t="s">
        <v>238</v>
      </c>
      <c r="K155" s="17" t="s">
        <v>8229</v>
      </c>
      <c r="L155" s="261" t="s">
        <v>18810</v>
      </c>
      <c r="M155" s="261" t="s">
        <v>18811</v>
      </c>
      <c r="N155" s="16">
        <v>3</v>
      </c>
      <c r="O155" s="17" t="s">
        <v>9076</v>
      </c>
      <c r="P155" s="17" t="s">
        <v>157</v>
      </c>
      <c r="Q155" s="17" t="s">
        <v>236</v>
      </c>
      <c r="R155" s="17" t="s">
        <v>5645</v>
      </c>
      <c r="S155" s="17" t="s">
        <v>5190</v>
      </c>
      <c r="T155" s="17" t="s">
        <v>21797</v>
      </c>
      <c r="U155" s="236" t="s">
        <v>5191</v>
      </c>
      <c r="V155" s="17">
        <v>1</v>
      </c>
      <c r="W155" s="17">
        <v>1</v>
      </c>
      <c r="X155" s="17" t="e">
        <v>#REF!</v>
      </c>
    </row>
    <row r="156" spans="1:24" x14ac:dyDescent="0.45">
      <c r="A156" s="20">
        <v>398633</v>
      </c>
      <c r="B156" s="20">
        <v>4</v>
      </c>
      <c r="C156" s="34" t="s">
        <v>5647</v>
      </c>
      <c r="D156" s="35" t="s">
        <v>5645</v>
      </c>
      <c r="E156" s="20" t="s">
        <v>5648</v>
      </c>
      <c r="F156" s="20" t="s">
        <v>5649</v>
      </c>
      <c r="G156" s="20" t="s">
        <v>5207</v>
      </c>
      <c r="H156" s="20" t="s">
        <v>5207</v>
      </c>
      <c r="I156" s="20" t="s">
        <v>5650</v>
      </c>
      <c r="J156" s="34" t="s">
        <v>240</v>
      </c>
      <c r="K156" s="17" t="s">
        <v>8230</v>
      </c>
      <c r="L156" s="261" t="s">
        <v>18809</v>
      </c>
      <c r="M156" s="261" t="s">
        <v>18810</v>
      </c>
      <c r="N156" s="16">
        <v>4</v>
      </c>
      <c r="O156" s="17" t="s">
        <v>9077</v>
      </c>
      <c r="P156" s="17" t="s">
        <v>157</v>
      </c>
      <c r="Q156" s="17" t="s">
        <v>236</v>
      </c>
      <c r="R156" s="17" t="s">
        <v>5645</v>
      </c>
      <c r="S156" s="17" t="s">
        <v>5647</v>
      </c>
      <c r="T156" s="17" t="s">
        <v>21796</v>
      </c>
      <c r="U156" s="236" t="s">
        <v>5191</v>
      </c>
      <c r="V156" s="17">
        <v>1</v>
      </c>
      <c r="W156" s="17">
        <v>5</v>
      </c>
      <c r="X156" s="17" t="e">
        <v>#REF!</v>
      </c>
    </row>
    <row r="157" spans="1:24" x14ac:dyDescent="0.45">
      <c r="A157" s="20">
        <v>398634</v>
      </c>
      <c r="B157" s="20">
        <v>4</v>
      </c>
      <c r="C157" s="34" t="s">
        <v>5651</v>
      </c>
      <c r="D157" s="35" t="s">
        <v>5645</v>
      </c>
      <c r="E157" s="20" t="s">
        <v>5652</v>
      </c>
      <c r="F157" s="20" t="s">
        <v>5207</v>
      </c>
      <c r="G157" s="20" t="s">
        <v>5207</v>
      </c>
      <c r="H157" s="20" t="s">
        <v>5207</v>
      </c>
      <c r="I157" s="20" t="s">
        <v>5653</v>
      </c>
      <c r="J157" s="34" t="s">
        <v>240</v>
      </c>
      <c r="K157" s="17" t="s">
        <v>8231</v>
      </c>
      <c r="L157" s="261" t="s">
        <v>18808</v>
      </c>
      <c r="M157" s="261" t="s">
        <v>18810</v>
      </c>
      <c r="N157" s="16">
        <v>4</v>
      </c>
      <c r="O157" s="17" t="s">
        <v>9077</v>
      </c>
      <c r="P157" s="17" t="s">
        <v>157</v>
      </c>
      <c r="Q157" s="17" t="s">
        <v>236</v>
      </c>
      <c r="R157" s="17" t="s">
        <v>5645</v>
      </c>
      <c r="S157" s="17" t="s">
        <v>5651</v>
      </c>
      <c r="T157" s="17" t="s">
        <v>21796</v>
      </c>
      <c r="U157" s="236" t="s">
        <v>5191</v>
      </c>
      <c r="V157" s="17">
        <v>1</v>
      </c>
      <c r="W157" s="17">
        <v>5</v>
      </c>
      <c r="X157" s="17" t="e">
        <v>#REF!</v>
      </c>
    </row>
    <row r="158" spans="1:24" x14ac:dyDescent="0.45">
      <c r="A158" s="20">
        <v>398635</v>
      </c>
      <c r="B158" s="20">
        <v>4</v>
      </c>
      <c r="C158" s="34" t="s">
        <v>5654</v>
      </c>
      <c r="D158" s="35" t="s">
        <v>5645</v>
      </c>
      <c r="E158" s="20" t="s">
        <v>5655</v>
      </c>
      <c r="F158" s="20" t="s">
        <v>5656</v>
      </c>
      <c r="G158" s="20" t="s">
        <v>5657</v>
      </c>
      <c r="H158" s="20" t="s">
        <v>5207</v>
      </c>
      <c r="I158" s="20" t="s">
        <v>5658</v>
      </c>
      <c r="J158" s="34" t="s">
        <v>240</v>
      </c>
      <c r="K158" s="17" t="s">
        <v>8232</v>
      </c>
      <c r="L158" s="261" t="s">
        <v>18807</v>
      </c>
      <c r="M158" s="261" t="s">
        <v>18810</v>
      </c>
      <c r="N158" s="16">
        <v>4</v>
      </c>
      <c r="O158" s="17" t="s">
        <v>9077</v>
      </c>
      <c r="P158" s="17" t="s">
        <v>157</v>
      </c>
      <c r="Q158" s="17" t="s">
        <v>236</v>
      </c>
      <c r="R158" s="17" t="s">
        <v>5645</v>
      </c>
      <c r="S158" s="17" t="s">
        <v>5654</v>
      </c>
      <c r="T158" s="17" t="s">
        <v>21796</v>
      </c>
      <c r="U158" s="236" t="s">
        <v>5191</v>
      </c>
      <c r="V158" s="17">
        <v>1</v>
      </c>
      <c r="W158" s="17">
        <v>5</v>
      </c>
      <c r="X158" s="17" t="e">
        <v>#REF!</v>
      </c>
    </row>
    <row r="159" spans="1:24" x14ac:dyDescent="0.45">
      <c r="A159" s="20">
        <v>398636</v>
      </c>
      <c r="B159" s="20">
        <v>4</v>
      </c>
      <c r="C159" s="34" t="s">
        <v>5659</v>
      </c>
      <c r="D159" s="35" t="s">
        <v>5645</v>
      </c>
      <c r="E159" s="20" t="s">
        <v>5660</v>
      </c>
      <c r="F159" s="20" t="s">
        <v>5661</v>
      </c>
      <c r="G159" s="20" t="s">
        <v>5207</v>
      </c>
      <c r="H159" s="20" t="s">
        <v>5207</v>
      </c>
      <c r="I159" s="20" t="s">
        <v>5662</v>
      </c>
      <c r="J159" s="34" t="s">
        <v>240</v>
      </c>
      <c r="K159" s="17" t="s">
        <v>8233</v>
      </c>
      <c r="L159" s="261" t="s">
        <v>18806</v>
      </c>
      <c r="M159" s="261" t="s">
        <v>18810</v>
      </c>
      <c r="N159" s="16">
        <v>4</v>
      </c>
      <c r="O159" s="17" t="s">
        <v>9077</v>
      </c>
      <c r="P159" s="17" t="s">
        <v>157</v>
      </c>
      <c r="Q159" s="17" t="s">
        <v>236</v>
      </c>
      <c r="R159" s="17" t="s">
        <v>5645</v>
      </c>
      <c r="S159" s="17" t="s">
        <v>5659</v>
      </c>
      <c r="T159" s="17" t="s">
        <v>21796</v>
      </c>
      <c r="U159" s="236" t="s">
        <v>5191</v>
      </c>
      <c r="V159" s="17">
        <v>1</v>
      </c>
      <c r="W159" s="17">
        <v>5</v>
      </c>
      <c r="X159" s="17" t="e">
        <v>#REF!</v>
      </c>
    </row>
    <row r="160" spans="1:24" x14ac:dyDescent="0.45">
      <c r="A160" s="20">
        <v>398637</v>
      </c>
      <c r="B160" s="20">
        <v>4</v>
      </c>
      <c r="C160" s="34" t="s">
        <v>5663</v>
      </c>
      <c r="D160" s="35" t="s">
        <v>5645</v>
      </c>
      <c r="E160" s="20" t="s">
        <v>5664</v>
      </c>
      <c r="F160" s="20" t="s">
        <v>5665</v>
      </c>
      <c r="G160" s="20" t="s">
        <v>5666</v>
      </c>
      <c r="H160" s="20" t="s">
        <v>5207</v>
      </c>
      <c r="I160" s="20" t="s">
        <v>5667</v>
      </c>
      <c r="J160" s="34" t="s">
        <v>240</v>
      </c>
      <c r="K160" s="17" t="s">
        <v>8234</v>
      </c>
      <c r="L160" s="261" t="s">
        <v>18805</v>
      </c>
      <c r="M160" s="261" t="s">
        <v>18810</v>
      </c>
      <c r="N160" s="16">
        <v>4</v>
      </c>
      <c r="O160" s="17" t="s">
        <v>9077</v>
      </c>
      <c r="P160" s="17" t="s">
        <v>157</v>
      </c>
      <c r="Q160" s="17" t="s">
        <v>236</v>
      </c>
      <c r="R160" s="17" t="s">
        <v>5645</v>
      </c>
      <c r="S160" s="17" t="s">
        <v>5663</v>
      </c>
      <c r="T160" s="17" t="s">
        <v>21796</v>
      </c>
      <c r="U160" s="236" t="s">
        <v>5191</v>
      </c>
      <c r="V160" s="17">
        <v>1</v>
      </c>
      <c r="W160" s="17">
        <v>5</v>
      </c>
      <c r="X160" s="17" t="e">
        <v>#REF!</v>
      </c>
    </row>
    <row r="161" spans="1:24" x14ac:dyDescent="0.45">
      <c r="A161" s="20">
        <v>398638</v>
      </c>
      <c r="B161" s="20">
        <v>3</v>
      </c>
      <c r="C161" s="34" t="s">
        <v>5668</v>
      </c>
      <c r="D161" s="35" t="s">
        <v>236</v>
      </c>
      <c r="E161" s="20" t="s">
        <v>242</v>
      </c>
      <c r="F161" s="20" t="s">
        <v>5207</v>
      </c>
      <c r="G161" s="20" t="s">
        <v>5207</v>
      </c>
      <c r="H161" s="20" t="s">
        <v>5207</v>
      </c>
      <c r="I161" s="20" t="s">
        <v>5207</v>
      </c>
      <c r="J161" s="34" t="s">
        <v>241</v>
      </c>
      <c r="K161" s="17" t="s">
        <v>8235</v>
      </c>
      <c r="L161" s="261" t="s">
        <v>18804</v>
      </c>
      <c r="M161" s="261" t="s">
        <v>18811</v>
      </c>
      <c r="N161" s="16">
        <v>3</v>
      </c>
      <c r="O161" s="17" t="s">
        <v>9076</v>
      </c>
      <c r="P161" s="17" t="s">
        <v>157</v>
      </c>
      <c r="Q161" s="17" t="s">
        <v>236</v>
      </c>
      <c r="R161" s="17" t="s">
        <v>5668</v>
      </c>
      <c r="S161" s="17" t="s">
        <v>5190</v>
      </c>
      <c r="T161" s="17" t="s">
        <v>21795</v>
      </c>
      <c r="U161" s="236" t="s">
        <v>5191</v>
      </c>
      <c r="V161" s="17">
        <v>1</v>
      </c>
      <c r="W161" s="17">
        <v>1</v>
      </c>
      <c r="X161" s="17" t="e">
        <v>#REF!</v>
      </c>
    </row>
    <row r="162" spans="1:24" x14ac:dyDescent="0.45">
      <c r="A162" s="20">
        <v>398639</v>
      </c>
      <c r="B162" s="20">
        <v>4</v>
      </c>
      <c r="C162" s="34" t="s">
        <v>5669</v>
      </c>
      <c r="D162" s="35" t="s">
        <v>5668</v>
      </c>
      <c r="E162" s="20" t="s">
        <v>242</v>
      </c>
      <c r="F162" s="20" t="s">
        <v>5670</v>
      </c>
      <c r="G162" s="20" t="s">
        <v>5207</v>
      </c>
      <c r="H162" s="20" t="s">
        <v>5207</v>
      </c>
      <c r="I162" s="20" t="s">
        <v>5671</v>
      </c>
      <c r="J162" s="34" t="s">
        <v>243</v>
      </c>
      <c r="K162" s="17" t="s">
        <v>8236</v>
      </c>
      <c r="L162" s="261" t="s">
        <v>18803</v>
      </c>
      <c r="M162" s="261" t="s">
        <v>18804</v>
      </c>
      <c r="N162" s="16">
        <v>4</v>
      </c>
      <c r="O162" s="17" t="s">
        <v>9077</v>
      </c>
      <c r="P162" s="17" t="s">
        <v>157</v>
      </c>
      <c r="Q162" s="17" t="s">
        <v>236</v>
      </c>
      <c r="R162" s="17" t="s">
        <v>5668</v>
      </c>
      <c r="S162" s="17" t="s">
        <v>5669</v>
      </c>
      <c r="T162" s="17" t="s">
        <v>21794</v>
      </c>
      <c r="U162" s="236" t="s">
        <v>5191</v>
      </c>
      <c r="V162" s="17">
        <v>1</v>
      </c>
      <c r="W162" s="17">
        <v>1</v>
      </c>
      <c r="X162" s="17" t="e">
        <v>#REF!</v>
      </c>
    </row>
    <row r="163" spans="1:24" x14ac:dyDescent="0.45">
      <c r="A163" s="20">
        <v>398640</v>
      </c>
      <c r="B163" s="20">
        <v>3</v>
      </c>
      <c r="C163" s="34" t="s">
        <v>5672</v>
      </c>
      <c r="D163" s="35" t="s">
        <v>236</v>
      </c>
      <c r="E163" s="20" t="s">
        <v>245</v>
      </c>
      <c r="F163" s="20" t="s">
        <v>5207</v>
      </c>
      <c r="G163" s="20" t="s">
        <v>5207</v>
      </c>
      <c r="H163" s="20" t="s">
        <v>5207</v>
      </c>
      <c r="I163" s="20" t="s">
        <v>5207</v>
      </c>
      <c r="J163" s="34" t="s">
        <v>244</v>
      </c>
      <c r="K163" s="17" t="s">
        <v>8237</v>
      </c>
      <c r="L163" s="261" t="s">
        <v>18802</v>
      </c>
      <c r="M163" s="261" t="s">
        <v>18811</v>
      </c>
      <c r="N163" s="16">
        <v>3</v>
      </c>
      <c r="O163" s="17" t="s">
        <v>9076</v>
      </c>
      <c r="P163" s="17" t="s">
        <v>157</v>
      </c>
      <c r="Q163" s="17" t="s">
        <v>236</v>
      </c>
      <c r="R163" s="17" t="s">
        <v>5672</v>
      </c>
      <c r="S163" s="17" t="s">
        <v>5190</v>
      </c>
      <c r="T163" s="17" t="s">
        <v>21793</v>
      </c>
      <c r="U163" s="236" t="s">
        <v>5191</v>
      </c>
      <c r="V163" s="17">
        <v>1</v>
      </c>
      <c r="W163" s="17">
        <v>1</v>
      </c>
      <c r="X163" s="17" t="e">
        <v>#REF!</v>
      </c>
    </row>
    <row r="164" spans="1:24" x14ac:dyDescent="0.45">
      <c r="A164" s="20">
        <v>398641</v>
      </c>
      <c r="B164" s="20">
        <v>4</v>
      </c>
      <c r="C164" s="34" t="s">
        <v>5673</v>
      </c>
      <c r="D164" s="35" t="s">
        <v>5672</v>
      </c>
      <c r="E164" s="20" t="s">
        <v>5674</v>
      </c>
      <c r="F164" s="20" t="s">
        <v>5675</v>
      </c>
      <c r="G164" s="20" t="s">
        <v>5207</v>
      </c>
      <c r="H164" s="20" t="s">
        <v>5207</v>
      </c>
      <c r="I164" s="20" t="s">
        <v>5207</v>
      </c>
      <c r="J164" s="34" t="s">
        <v>246</v>
      </c>
      <c r="K164" s="17" t="s">
        <v>8238</v>
      </c>
      <c r="L164" s="261" t="s">
        <v>18801</v>
      </c>
      <c r="M164" s="261" t="s">
        <v>18802</v>
      </c>
      <c r="N164" s="16">
        <v>4</v>
      </c>
      <c r="O164" s="17" t="s">
        <v>9077</v>
      </c>
      <c r="P164" s="17" t="s">
        <v>157</v>
      </c>
      <c r="Q164" s="17" t="s">
        <v>236</v>
      </c>
      <c r="R164" s="17" t="s">
        <v>5672</v>
      </c>
      <c r="S164" s="17" t="s">
        <v>5673</v>
      </c>
      <c r="T164" s="17" t="s">
        <v>21792</v>
      </c>
      <c r="U164" s="236" t="s">
        <v>5191</v>
      </c>
      <c r="V164" s="17">
        <v>1</v>
      </c>
      <c r="W164" s="17">
        <v>2</v>
      </c>
      <c r="X164" s="17" t="e">
        <v>#REF!</v>
      </c>
    </row>
    <row r="165" spans="1:24" x14ac:dyDescent="0.45">
      <c r="A165" s="20">
        <v>398642</v>
      </c>
      <c r="B165" s="20">
        <v>4</v>
      </c>
      <c r="C165" s="34" t="s">
        <v>5676</v>
      </c>
      <c r="D165" s="35" t="s">
        <v>5672</v>
      </c>
      <c r="E165" s="20" t="s">
        <v>5677</v>
      </c>
      <c r="F165" s="20" t="s">
        <v>5678</v>
      </c>
      <c r="G165" s="20" t="s">
        <v>5207</v>
      </c>
      <c r="H165" s="20" t="s">
        <v>5207</v>
      </c>
      <c r="I165" s="20" t="s">
        <v>5679</v>
      </c>
      <c r="J165" s="34" t="s">
        <v>246</v>
      </c>
      <c r="K165" s="17" t="s">
        <v>8239</v>
      </c>
      <c r="L165" s="261" t="s">
        <v>18800</v>
      </c>
      <c r="M165" s="261" t="s">
        <v>18802</v>
      </c>
      <c r="N165" s="16">
        <v>4</v>
      </c>
      <c r="O165" s="17" t="s">
        <v>9077</v>
      </c>
      <c r="P165" s="17" t="s">
        <v>157</v>
      </c>
      <c r="Q165" s="17" t="s">
        <v>236</v>
      </c>
      <c r="R165" s="17" t="s">
        <v>5672</v>
      </c>
      <c r="S165" s="17" t="s">
        <v>5676</v>
      </c>
      <c r="T165" s="17" t="s">
        <v>21792</v>
      </c>
      <c r="U165" s="236" t="s">
        <v>5191</v>
      </c>
      <c r="V165" s="17">
        <v>1</v>
      </c>
      <c r="W165" s="17">
        <v>2</v>
      </c>
      <c r="X165" s="17" t="e">
        <v>#REF!</v>
      </c>
    </row>
    <row r="166" spans="1:24" x14ac:dyDescent="0.45">
      <c r="A166" s="20">
        <v>398643</v>
      </c>
      <c r="B166" s="20">
        <v>2</v>
      </c>
      <c r="C166" s="34" t="s">
        <v>247</v>
      </c>
      <c r="D166" s="35" t="s">
        <v>157</v>
      </c>
      <c r="E166" s="20" t="s">
        <v>248</v>
      </c>
      <c r="F166" s="20" t="s">
        <v>5680</v>
      </c>
      <c r="G166" s="20" t="s">
        <v>5681</v>
      </c>
      <c r="H166" s="20" t="s">
        <v>5207</v>
      </c>
      <c r="I166" s="20" t="s">
        <v>5207</v>
      </c>
      <c r="J166" s="34" t="s">
        <v>247</v>
      </c>
      <c r="K166" s="17" t="s">
        <v>8240</v>
      </c>
      <c r="L166" s="261" t="s">
        <v>18799</v>
      </c>
      <c r="M166" s="261" t="s">
        <v>18874</v>
      </c>
      <c r="N166" s="16">
        <v>2</v>
      </c>
      <c r="O166" s="17" t="s">
        <v>9075</v>
      </c>
      <c r="P166" s="17" t="s">
        <v>157</v>
      </c>
      <c r="Q166" s="17" t="s">
        <v>247</v>
      </c>
      <c r="R166" s="17" t="s">
        <v>5190</v>
      </c>
      <c r="S166" s="17" t="s">
        <v>5190</v>
      </c>
      <c r="T166" s="17" t="s">
        <v>21791</v>
      </c>
      <c r="U166" s="236" t="s">
        <v>5191</v>
      </c>
      <c r="V166" s="17">
        <v>1</v>
      </c>
      <c r="W166" s="17">
        <v>1</v>
      </c>
      <c r="X166" s="17" t="e">
        <v>#REF!</v>
      </c>
    </row>
    <row r="167" spans="1:24" x14ac:dyDescent="0.45">
      <c r="A167" s="20">
        <v>398644</v>
      </c>
      <c r="B167" s="20">
        <v>3</v>
      </c>
      <c r="C167" s="34" t="s">
        <v>5682</v>
      </c>
      <c r="D167" s="35" t="s">
        <v>247</v>
      </c>
      <c r="E167" s="20" t="s">
        <v>250</v>
      </c>
      <c r="F167" s="20" t="s">
        <v>5683</v>
      </c>
      <c r="G167" s="20" t="s">
        <v>5207</v>
      </c>
      <c r="H167" s="20" t="s">
        <v>5207</v>
      </c>
      <c r="I167" s="20" t="s">
        <v>5207</v>
      </c>
      <c r="J167" s="34" t="s">
        <v>249</v>
      </c>
      <c r="K167" s="17" t="s">
        <v>8241</v>
      </c>
      <c r="L167" s="261" t="s">
        <v>18798</v>
      </c>
      <c r="M167" s="261" t="s">
        <v>18799</v>
      </c>
      <c r="N167" s="16">
        <v>3</v>
      </c>
      <c r="O167" s="17" t="s">
        <v>9076</v>
      </c>
      <c r="P167" s="17" t="s">
        <v>157</v>
      </c>
      <c r="Q167" s="17" t="s">
        <v>247</v>
      </c>
      <c r="R167" s="17" t="s">
        <v>5682</v>
      </c>
      <c r="S167" s="17" t="s">
        <v>5190</v>
      </c>
      <c r="T167" s="17" t="s">
        <v>21790</v>
      </c>
      <c r="U167" s="236" t="s">
        <v>5191</v>
      </c>
      <c r="V167" s="17">
        <v>1</v>
      </c>
      <c r="W167" s="17">
        <v>1</v>
      </c>
      <c r="X167" s="17" t="e">
        <v>#REF!</v>
      </c>
    </row>
    <row r="168" spans="1:24" x14ac:dyDescent="0.45">
      <c r="A168" s="20">
        <v>398645</v>
      </c>
      <c r="B168" s="20">
        <v>4</v>
      </c>
      <c r="C168" s="34" t="s">
        <v>5684</v>
      </c>
      <c r="D168" s="35" t="s">
        <v>5682</v>
      </c>
      <c r="E168" s="20" t="s">
        <v>252</v>
      </c>
      <c r="F168" s="20" t="s">
        <v>5685</v>
      </c>
      <c r="G168" s="20" t="s">
        <v>5207</v>
      </c>
      <c r="H168" s="20" t="s">
        <v>5207</v>
      </c>
      <c r="I168" s="20" t="s">
        <v>5686</v>
      </c>
      <c r="J168" s="34" t="s">
        <v>251</v>
      </c>
      <c r="K168" s="17" t="s">
        <v>8242</v>
      </c>
      <c r="L168" s="261" t="s">
        <v>18797</v>
      </c>
      <c r="M168" s="261" t="s">
        <v>18798</v>
      </c>
      <c r="N168" s="16">
        <v>4</v>
      </c>
      <c r="O168" s="17" t="s">
        <v>9077</v>
      </c>
      <c r="P168" s="17" t="s">
        <v>157</v>
      </c>
      <c r="Q168" s="17" t="s">
        <v>247</v>
      </c>
      <c r="R168" s="17" t="s">
        <v>5682</v>
      </c>
      <c r="S168" s="17" t="s">
        <v>5684</v>
      </c>
      <c r="T168" s="17" t="s">
        <v>21789</v>
      </c>
      <c r="U168" s="236" t="s">
        <v>5191</v>
      </c>
      <c r="V168" s="17">
        <v>1</v>
      </c>
      <c r="W168" s="17">
        <v>1</v>
      </c>
      <c r="X168" s="17" t="e">
        <v>#REF!</v>
      </c>
    </row>
    <row r="169" spans="1:24" x14ac:dyDescent="0.45">
      <c r="A169" s="20">
        <v>398646</v>
      </c>
      <c r="B169" s="20">
        <v>4</v>
      </c>
      <c r="C169" s="34" t="s">
        <v>5687</v>
      </c>
      <c r="D169" s="35" t="s">
        <v>5682</v>
      </c>
      <c r="E169" s="20" t="s">
        <v>254</v>
      </c>
      <c r="F169" s="20" t="s">
        <v>5688</v>
      </c>
      <c r="G169" s="20" t="s">
        <v>5207</v>
      </c>
      <c r="H169" s="20" t="s">
        <v>5207</v>
      </c>
      <c r="I169" s="20" t="s">
        <v>5689</v>
      </c>
      <c r="J169" s="34" t="s">
        <v>253</v>
      </c>
      <c r="K169" s="17" t="s">
        <v>8243</v>
      </c>
      <c r="L169" s="261" t="s">
        <v>18796</v>
      </c>
      <c r="M169" s="261" t="s">
        <v>18798</v>
      </c>
      <c r="N169" s="16">
        <v>4</v>
      </c>
      <c r="O169" s="17" t="s">
        <v>9077</v>
      </c>
      <c r="P169" s="17" t="s">
        <v>157</v>
      </c>
      <c r="Q169" s="17" t="s">
        <v>247</v>
      </c>
      <c r="R169" s="17" t="s">
        <v>5682</v>
      </c>
      <c r="S169" s="17" t="s">
        <v>5687</v>
      </c>
      <c r="T169" s="17" t="s">
        <v>21788</v>
      </c>
      <c r="U169" s="236" t="s">
        <v>5191</v>
      </c>
      <c r="V169" s="17">
        <v>1</v>
      </c>
      <c r="W169" s="17">
        <v>1</v>
      </c>
      <c r="X169" s="17" t="e">
        <v>#REF!</v>
      </c>
    </row>
    <row r="170" spans="1:24" x14ac:dyDescent="0.45">
      <c r="A170" s="20">
        <v>398647</v>
      </c>
      <c r="B170" s="20">
        <v>3</v>
      </c>
      <c r="C170" s="34" t="s">
        <v>5690</v>
      </c>
      <c r="D170" s="35" t="s">
        <v>247</v>
      </c>
      <c r="E170" s="20" t="s">
        <v>256</v>
      </c>
      <c r="F170" s="20" t="s">
        <v>5207</v>
      </c>
      <c r="G170" s="20" t="s">
        <v>5207</v>
      </c>
      <c r="H170" s="20" t="s">
        <v>5207</v>
      </c>
      <c r="I170" s="20" t="s">
        <v>5207</v>
      </c>
      <c r="J170" s="34" t="s">
        <v>255</v>
      </c>
      <c r="K170" s="17" t="s">
        <v>8244</v>
      </c>
      <c r="L170" s="261" t="s">
        <v>18795</v>
      </c>
      <c r="M170" s="261" t="s">
        <v>18799</v>
      </c>
      <c r="N170" s="16">
        <v>3</v>
      </c>
      <c r="O170" s="17" t="s">
        <v>9076</v>
      </c>
      <c r="P170" s="17" t="s">
        <v>157</v>
      </c>
      <c r="Q170" s="17" t="s">
        <v>247</v>
      </c>
      <c r="R170" s="17" t="s">
        <v>5690</v>
      </c>
      <c r="S170" s="17" t="s">
        <v>5190</v>
      </c>
      <c r="T170" s="17" t="s">
        <v>21787</v>
      </c>
      <c r="U170" s="236" t="s">
        <v>5191</v>
      </c>
      <c r="V170" s="17">
        <v>1</v>
      </c>
      <c r="W170" s="17">
        <v>1</v>
      </c>
      <c r="X170" s="17" t="e">
        <v>#REF!</v>
      </c>
    </row>
    <row r="171" spans="1:24" x14ac:dyDescent="0.45">
      <c r="A171" s="20">
        <v>398648</v>
      </c>
      <c r="B171" s="20">
        <v>4</v>
      </c>
      <c r="C171" s="34" t="s">
        <v>5691</v>
      </c>
      <c r="D171" s="35" t="s">
        <v>5690</v>
      </c>
      <c r="E171" s="20" t="s">
        <v>256</v>
      </c>
      <c r="F171" s="20" t="s">
        <v>5692</v>
      </c>
      <c r="G171" s="20" t="s">
        <v>5207</v>
      </c>
      <c r="H171" s="20" t="s">
        <v>5207</v>
      </c>
      <c r="I171" s="20" t="s">
        <v>5693</v>
      </c>
      <c r="J171" s="34" t="s">
        <v>257</v>
      </c>
      <c r="K171" s="17" t="s">
        <v>8245</v>
      </c>
      <c r="L171" s="261" t="s">
        <v>18794</v>
      </c>
      <c r="M171" s="261" t="s">
        <v>18795</v>
      </c>
      <c r="N171" s="16">
        <v>4</v>
      </c>
      <c r="O171" s="17" t="s">
        <v>9077</v>
      </c>
      <c r="P171" s="17" t="s">
        <v>157</v>
      </c>
      <c r="Q171" s="17" t="s">
        <v>247</v>
      </c>
      <c r="R171" s="17" t="s">
        <v>5690</v>
      </c>
      <c r="S171" s="17" t="s">
        <v>5691</v>
      </c>
      <c r="T171" s="17" t="s">
        <v>21786</v>
      </c>
      <c r="U171" s="236" t="s">
        <v>5191</v>
      </c>
      <c r="V171" s="17">
        <v>1</v>
      </c>
      <c r="W171" s="17">
        <v>1</v>
      </c>
      <c r="X171" s="17" t="e">
        <v>#REF!</v>
      </c>
    </row>
    <row r="172" spans="1:24" x14ac:dyDescent="0.45">
      <c r="A172" s="20">
        <v>398649</v>
      </c>
      <c r="B172" s="20">
        <v>2</v>
      </c>
      <c r="C172" s="34" t="s">
        <v>258</v>
      </c>
      <c r="D172" s="35" t="s">
        <v>157</v>
      </c>
      <c r="E172" s="20" t="s">
        <v>259</v>
      </c>
      <c r="F172" s="20" t="s">
        <v>5694</v>
      </c>
      <c r="G172" s="20" t="s">
        <v>5207</v>
      </c>
      <c r="H172" s="20" t="s">
        <v>5207</v>
      </c>
      <c r="I172" s="20" t="s">
        <v>5695</v>
      </c>
      <c r="J172" s="34" t="s">
        <v>258</v>
      </c>
      <c r="K172" s="17" t="s">
        <v>8246</v>
      </c>
      <c r="L172" s="261" t="s">
        <v>18793</v>
      </c>
      <c r="M172" s="261" t="s">
        <v>18874</v>
      </c>
      <c r="N172" s="16">
        <v>2</v>
      </c>
      <c r="O172" s="17" t="s">
        <v>9075</v>
      </c>
      <c r="P172" s="17" t="s">
        <v>157</v>
      </c>
      <c r="Q172" s="17" t="s">
        <v>258</v>
      </c>
      <c r="R172" s="17" t="s">
        <v>5190</v>
      </c>
      <c r="S172" s="17" t="s">
        <v>5190</v>
      </c>
      <c r="T172" s="17" t="s">
        <v>21785</v>
      </c>
      <c r="U172" s="236" t="s">
        <v>5191</v>
      </c>
      <c r="V172" s="17">
        <v>1</v>
      </c>
      <c r="W172" s="17">
        <v>1</v>
      </c>
      <c r="X172" s="17" t="e">
        <v>#REF!</v>
      </c>
    </row>
    <row r="173" spans="1:24" x14ac:dyDescent="0.45">
      <c r="A173" s="20">
        <v>398650</v>
      </c>
      <c r="B173" s="20">
        <v>3</v>
      </c>
      <c r="C173" s="34" t="s">
        <v>5696</v>
      </c>
      <c r="D173" s="35" t="s">
        <v>258</v>
      </c>
      <c r="E173" s="20" t="s">
        <v>261</v>
      </c>
      <c r="F173" s="20" t="s">
        <v>5207</v>
      </c>
      <c r="G173" s="20" t="s">
        <v>5207</v>
      </c>
      <c r="H173" s="20" t="s">
        <v>5207</v>
      </c>
      <c r="I173" s="20" t="s">
        <v>5207</v>
      </c>
      <c r="J173" s="34" t="s">
        <v>260</v>
      </c>
      <c r="K173" s="17" t="s">
        <v>8247</v>
      </c>
      <c r="L173" s="261" t="s">
        <v>18792</v>
      </c>
      <c r="M173" s="261" t="s">
        <v>18793</v>
      </c>
      <c r="N173" s="16">
        <v>3</v>
      </c>
      <c r="O173" s="17" t="s">
        <v>9076</v>
      </c>
      <c r="P173" s="17" t="s">
        <v>157</v>
      </c>
      <c r="Q173" s="17" t="s">
        <v>258</v>
      </c>
      <c r="R173" s="17" t="s">
        <v>5696</v>
      </c>
      <c r="S173" s="17" t="s">
        <v>5190</v>
      </c>
      <c r="T173" s="17" t="s">
        <v>21784</v>
      </c>
      <c r="U173" s="236" t="s">
        <v>5191</v>
      </c>
      <c r="V173" s="17">
        <v>1</v>
      </c>
      <c r="W173" s="17">
        <v>1</v>
      </c>
      <c r="X173" s="17" t="e">
        <v>#REF!</v>
      </c>
    </row>
    <row r="174" spans="1:24" x14ac:dyDescent="0.45">
      <c r="A174" s="20">
        <v>398651</v>
      </c>
      <c r="B174" s="20">
        <v>4</v>
      </c>
      <c r="C174" s="34" t="s">
        <v>5697</v>
      </c>
      <c r="D174" s="35" t="s">
        <v>5696</v>
      </c>
      <c r="E174" s="20" t="s">
        <v>261</v>
      </c>
      <c r="F174" s="20" t="s">
        <v>5698</v>
      </c>
      <c r="G174" s="20" t="s">
        <v>5699</v>
      </c>
      <c r="H174" s="20" t="s">
        <v>5207</v>
      </c>
      <c r="I174" s="20" t="s">
        <v>5700</v>
      </c>
      <c r="J174" s="34" t="s">
        <v>262</v>
      </c>
      <c r="K174" s="17" t="s">
        <v>8248</v>
      </c>
      <c r="L174" s="261" t="s">
        <v>18791</v>
      </c>
      <c r="M174" s="261" t="s">
        <v>18792</v>
      </c>
      <c r="N174" s="16">
        <v>4</v>
      </c>
      <c r="O174" s="17" t="s">
        <v>9077</v>
      </c>
      <c r="P174" s="17" t="s">
        <v>157</v>
      </c>
      <c r="Q174" s="17" t="s">
        <v>258</v>
      </c>
      <c r="R174" s="17" t="s">
        <v>5696</v>
      </c>
      <c r="S174" s="17" t="s">
        <v>5697</v>
      </c>
      <c r="T174" s="17" t="s">
        <v>21783</v>
      </c>
      <c r="U174" s="236" t="s">
        <v>5191</v>
      </c>
      <c r="V174" s="17">
        <v>1</v>
      </c>
      <c r="W174" s="17">
        <v>1</v>
      </c>
      <c r="X174" s="17" t="e">
        <v>#REF!</v>
      </c>
    </row>
    <row r="175" spans="1:24" x14ac:dyDescent="0.45">
      <c r="A175" s="20">
        <v>398652</v>
      </c>
      <c r="B175" s="20">
        <v>3</v>
      </c>
      <c r="C175" s="34" t="s">
        <v>5701</v>
      </c>
      <c r="D175" s="35" t="s">
        <v>258</v>
      </c>
      <c r="E175" s="20" t="s">
        <v>264</v>
      </c>
      <c r="F175" s="20" t="s">
        <v>5702</v>
      </c>
      <c r="G175" s="20" t="s">
        <v>5207</v>
      </c>
      <c r="H175" s="20" t="s">
        <v>5207</v>
      </c>
      <c r="I175" s="20" t="s">
        <v>5207</v>
      </c>
      <c r="J175" s="34" t="s">
        <v>263</v>
      </c>
      <c r="K175" s="17" t="s">
        <v>8249</v>
      </c>
      <c r="L175" s="261" t="s">
        <v>18790</v>
      </c>
      <c r="M175" s="261" t="s">
        <v>18793</v>
      </c>
      <c r="N175" s="16">
        <v>3</v>
      </c>
      <c r="O175" s="17" t="s">
        <v>9076</v>
      </c>
      <c r="P175" s="17" t="s">
        <v>157</v>
      </c>
      <c r="Q175" s="17" t="s">
        <v>258</v>
      </c>
      <c r="R175" s="17" t="s">
        <v>5701</v>
      </c>
      <c r="S175" s="17" t="s">
        <v>5190</v>
      </c>
      <c r="T175" s="17" t="s">
        <v>21782</v>
      </c>
      <c r="U175" s="236" t="s">
        <v>5191</v>
      </c>
      <c r="V175" s="17">
        <v>1</v>
      </c>
      <c r="W175" s="17">
        <v>1</v>
      </c>
      <c r="X175" s="17" t="e">
        <v>#REF!</v>
      </c>
    </row>
    <row r="176" spans="1:24" x14ac:dyDescent="0.45">
      <c r="A176" s="20">
        <v>398653</v>
      </c>
      <c r="B176" s="20">
        <v>4</v>
      </c>
      <c r="C176" s="34" t="s">
        <v>5703</v>
      </c>
      <c r="D176" s="35" t="s">
        <v>5701</v>
      </c>
      <c r="E176" s="20" t="s">
        <v>266</v>
      </c>
      <c r="F176" s="20" t="s">
        <v>5704</v>
      </c>
      <c r="G176" s="20" t="s">
        <v>5207</v>
      </c>
      <c r="H176" s="20" t="s">
        <v>5207</v>
      </c>
      <c r="I176" s="20" t="s">
        <v>5207</v>
      </c>
      <c r="J176" s="34" t="s">
        <v>265</v>
      </c>
      <c r="K176" s="17" t="s">
        <v>8250</v>
      </c>
      <c r="L176" s="261" t="s">
        <v>18789</v>
      </c>
      <c r="M176" s="261" t="s">
        <v>18790</v>
      </c>
      <c r="N176" s="16">
        <v>4</v>
      </c>
      <c r="O176" s="17" t="s">
        <v>9077</v>
      </c>
      <c r="P176" s="17" t="s">
        <v>157</v>
      </c>
      <c r="Q176" s="17" t="s">
        <v>258</v>
      </c>
      <c r="R176" s="17" t="s">
        <v>5701</v>
      </c>
      <c r="S176" s="17" t="s">
        <v>5703</v>
      </c>
      <c r="T176" s="17" t="s">
        <v>21781</v>
      </c>
      <c r="U176" s="236" t="s">
        <v>5191</v>
      </c>
      <c r="V176" s="17">
        <v>1</v>
      </c>
      <c r="W176" s="17">
        <v>1</v>
      </c>
      <c r="X176" s="17" t="e">
        <v>#REF!</v>
      </c>
    </row>
    <row r="177" spans="1:24" x14ac:dyDescent="0.45">
      <c r="A177" s="20">
        <v>398654</v>
      </c>
      <c r="B177" s="20">
        <v>4</v>
      </c>
      <c r="C177" s="34" t="s">
        <v>5705</v>
      </c>
      <c r="D177" s="35" t="s">
        <v>5701</v>
      </c>
      <c r="E177" s="20" t="s">
        <v>5706</v>
      </c>
      <c r="F177" s="20" t="s">
        <v>5707</v>
      </c>
      <c r="G177" s="20" t="s">
        <v>5207</v>
      </c>
      <c r="H177" s="20" t="s">
        <v>5207</v>
      </c>
      <c r="I177" s="20" t="s">
        <v>5708</v>
      </c>
      <c r="J177" s="34" t="s">
        <v>267</v>
      </c>
      <c r="K177" s="17" t="s">
        <v>8251</v>
      </c>
      <c r="L177" s="261" t="s">
        <v>18788</v>
      </c>
      <c r="M177" s="261" t="s">
        <v>18790</v>
      </c>
      <c r="N177" s="16">
        <v>4</v>
      </c>
      <c r="O177" s="17" t="s">
        <v>9077</v>
      </c>
      <c r="P177" s="17" t="s">
        <v>157</v>
      </c>
      <c r="Q177" s="17" t="s">
        <v>258</v>
      </c>
      <c r="R177" s="17" t="s">
        <v>5701</v>
      </c>
      <c r="S177" s="17" t="s">
        <v>5705</v>
      </c>
      <c r="T177" s="17" t="s">
        <v>21780</v>
      </c>
      <c r="U177" s="236" t="s">
        <v>5191</v>
      </c>
      <c r="V177" s="17">
        <v>1</v>
      </c>
      <c r="W177" s="17">
        <v>2</v>
      </c>
      <c r="X177" s="17" t="e">
        <v>#REF!</v>
      </c>
    </row>
    <row r="178" spans="1:24" x14ac:dyDescent="0.45">
      <c r="A178" s="20">
        <v>398655</v>
      </c>
      <c r="B178" s="20">
        <v>4</v>
      </c>
      <c r="C178" s="34" t="s">
        <v>5709</v>
      </c>
      <c r="D178" s="35" t="s">
        <v>5701</v>
      </c>
      <c r="E178" s="20" t="s">
        <v>5710</v>
      </c>
      <c r="F178" s="20" t="s">
        <v>5711</v>
      </c>
      <c r="G178" s="20" t="s">
        <v>5207</v>
      </c>
      <c r="H178" s="20" t="s">
        <v>5207</v>
      </c>
      <c r="I178" s="20" t="s">
        <v>5712</v>
      </c>
      <c r="J178" s="34" t="s">
        <v>267</v>
      </c>
      <c r="K178" s="17" t="s">
        <v>8252</v>
      </c>
      <c r="L178" s="261" t="s">
        <v>18787</v>
      </c>
      <c r="M178" s="261" t="s">
        <v>18790</v>
      </c>
      <c r="N178" s="16">
        <v>4</v>
      </c>
      <c r="O178" s="17" t="s">
        <v>9077</v>
      </c>
      <c r="P178" s="17" t="s">
        <v>157</v>
      </c>
      <c r="Q178" s="17" t="s">
        <v>258</v>
      </c>
      <c r="R178" s="17" t="s">
        <v>5701</v>
      </c>
      <c r="S178" s="17" t="s">
        <v>5709</v>
      </c>
      <c r="T178" s="17" t="s">
        <v>21780</v>
      </c>
      <c r="U178" s="236" t="s">
        <v>5191</v>
      </c>
      <c r="V178" s="17">
        <v>1</v>
      </c>
      <c r="W178" s="17">
        <v>2</v>
      </c>
      <c r="X178" s="17" t="e">
        <v>#REF!</v>
      </c>
    </row>
    <row r="179" spans="1:24" x14ac:dyDescent="0.45">
      <c r="A179" s="20">
        <v>398656</v>
      </c>
      <c r="B179" s="20">
        <v>4</v>
      </c>
      <c r="C179" s="34" t="s">
        <v>5713</v>
      </c>
      <c r="D179" s="35" t="s">
        <v>5701</v>
      </c>
      <c r="E179" s="20" t="s">
        <v>270</v>
      </c>
      <c r="F179" s="20" t="s">
        <v>5714</v>
      </c>
      <c r="G179" s="20" t="s">
        <v>5207</v>
      </c>
      <c r="H179" s="20" t="s">
        <v>5207</v>
      </c>
      <c r="I179" s="20" t="s">
        <v>5715</v>
      </c>
      <c r="J179" s="34" t="s">
        <v>269</v>
      </c>
      <c r="K179" s="17" t="s">
        <v>8253</v>
      </c>
      <c r="L179" s="261" t="s">
        <v>18786</v>
      </c>
      <c r="M179" s="261" t="s">
        <v>18790</v>
      </c>
      <c r="N179" s="16">
        <v>4</v>
      </c>
      <c r="O179" s="17" t="s">
        <v>9077</v>
      </c>
      <c r="P179" s="17" t="s">
        <v>157</v>
      </c>
      <c r="Q179" s="17" t="s">
        <v>258</v>
      </c>
      <c r="R179" s="17" t="s">
        <v>5701</v>
      </c>
      <c r="S179" s="17" t="s">
        <v>5713</v>
      </c>
      <c r="T179" s="17" t="s">
        <v>21779</v>
      </c>
      <c r="U179" s="236" t="s">
        <v>5191</v>
      </c>
      <c r="V179" s="17">
        <v>1</v>
      </c>
      <c r="W179" s="17">
        <v>1</v>
      </c>
      <c r="X179" s="17" t="e">
        <v>#REF!</v>
      </c>
    </row>
    <row r="180" spans="1:24" x14ac:dyDescent="0.45">
      <c r="A180" s="20">
        <v>398657</v>
      </c>
      <c r="B180" s="20">
        <v>4</v>
      </c>
      <c r="C180" s="34" t="s">
        <v>5716</v>
      </c>
      <c r="D180" s="35" t="s">
        <v>5701</v>
      </c>
      <c r="E180" s="20" t="s">
        <v>272</v>
      </c>
      <c r="F180" s="20" t="s">
        <v>5717</v>
      </c>
      <c r="G180" s="20" t="s">
        <v>5207</v>
      </c>
      <c r="H180" s="20" t="s">
        <v>5207</v>
      </c>
      <c r="I180" s="20" t="s">
        <v>5718</v>
      </c>
      <c r="J180" s="34" t="s">
        <v>271</v>
      </c>
      <c r="K180" s="17" t="s">
        <v>8254</v>
      </c>
      <c r="L180" s="261" t="s">
        <v>18785</v>
      </c>
      <c r="M180" s="261" t="s">
        <v>18790</v>
      </c>
      <c r="N180" s="16">
        <v>4</v>
      </c>
      <c r="O180" s="17" t="s">
        <v>9077</v>
      </c>
      <c r="P180" s="17" t="s">
        <v>157</v>
      </c>
      <c r="Q180" s="17" t="s">
        <v>258</v>
      </c>
      <c r="R180" s="17" t="s">
        <v>5701</v>
      </c>
      <c r="S180" s="17" t="s">
        <v>5716</v>
      </c>
      <c r="T180" s="17" t="s">
        <v>21778</v>
      </c>
      <c r="U180" s="236" t="s">
        <v>5191</v>
      </c>
      <c r="V180" s="17">
        <v>1</v>
      </c>
      <c r="W180" s="17">
        <v>1</v>
      </c>
      <c r="X180" s="17" t="e">
        <v>#REF!</v>
      </c>
    </row>
    <row r="181" spans="1:24" x14ac:dyDescent="0.45">
      <c r="A181" s="20">
        <v>398658</v>
      </c>
      <c r="B181" s="20">
        <v>2</v>
      </c>
      <c r="C181" s="34" t="s">
        <v>273</v>
      </c>
      <c r="D181" s="35" t="s">
        <v>157</v>
      </c>
      <c r="E181" s="20" t="s">
        <v>274</v>
      </c>
      <c r="F181" s="20" t="s">
        <v>5719</v>
      </c>
      <c r="G181" s="20" t="s">
        <v>5207</v>
      </c>
      <c r="H181" s="20" t="s">
        <v>5207</v>
      </c>
      <c r="I181" s="20" t="s">
        <v>5207</v>
      </c>
      <c r="J181" s="34" t="s">
        <v>273</v>
      </c>
      <c r="K181" s="17" t="s">
        <v>8255</v>
      </c>
      <c r="L181" s="261" t="s">
        <v>18784</v>
      </c>
      <c r="M181" s="261" t="s">
        <v>18874</v>
      </c>
      <c r="N181" s="16">
        <v>2</v>
      </c>
      <c r="O181" s="17" t="s">
        <v>9075</v>
      </c>
      <c r="P181" s="17" t="s">
        <v>157</v>
      </c>
      <c r="Q181" s="17" t="s">
        <v>273</v>
      </c>
      <c r="R181" s="17" t="s">
        <v>5190</v>
      </c>
      <c r="S181" s="17" t="s">
        <v>5190</v>
      </c>
      <c r="T181" s="17" t="s">
        <v>21777</v>
      </c>
      <c r="U181" s="236" t="s">
        <v>5191</v>
      </c>
      <c r="V181" s="17">
        <v>1</v>
      </c>
      <c r="W181" s="17">
        <v>1</v>
      </c>
      <c r="X181" s="17" t="e">
        <v>#REF!</v>
      </c>
    </row>
    <row r="182" spans="1:24" x14ac:dyDescent="0.45">
      <c r="A182" s="20">
        <v>398659</v>
      </c>
      <c r="B182" s="20">
        <v>3</v>
      </c>
      <c r="C182" s="34" t="s">
        <v>5720</v>
      </c>
      <c r="D182" s="35" t="s">
        <v>273</v>
      </c>
      <c r="E182" s="20" t="s">
        <v>277</v>
      </c>
      <c r="F182" s="20" t="s">
        <v>5207</v>
      </c>
      <c r="G182" s="20" t="s">
        <v>5207</v>
      </c>
      <c r="H182" s="20" t="s">
        <v>5207</v>
      </c>
      <c r="I182" s="20" t="s">
        <v>5207</v>
      </c>
      <c r="J182" s="34" t="s">
        <v>275</v>
      </c>
      <c r="K182" s="17" t="s">
        <v>8256</v>
      </c>
      <c r="L182" s="261" t="s">
        <v>18783</v>
      </c>
      <c r="M182" s="261" t="s">
        <v>18784</v>
      </c>
      <c r="N182" s="16">
        <v>3</v>
      </c>
      <c r="O182" s="17" t="s">
        <v>9076</v>
      </c>
      <c r="P182" s="17" t="s">
        <v>157</v>
      </c>
      <c r="Q182" s="17" t="s">
        <v>273</v>
      </c>
      <c r="R182" s="17" t="s">
        <v>5720</v>
      </c>
      <c r="S182" s="17" t="s">
        <v>5190</v>
      </c>
      <c r="T182" s="17" t="s">
        <v>21776</v>
      </c>
      <c r="U182" s="236" t="s">
        <v>5191</v>
      </c>
      <c r="V182" s="17">
        <v>1</v>
      </c>
      <c r="W182" s="17">
        <v>2</v>
      </c>
      <c r="X182" s="17" t="e">
        <v>#REF!</v>
      </c>
    </row>
    <row r="183" spans="1:24" x14ac:dyDescent="0.45">
      <c r="A183" s="20">
        <v>398660</v>
      </c>
      <c r="B183" s="20">
        <v>4</v>
      </c>
      <c r="C183" s="34" t="s">
        <v>5721</v>
      </c>
      <c r="D183" s="35" t="s">
        <v>5720</v>
      </c>
      <c r="E183" s="20" t="s">
        <v>5722</v>
      </c>
      <c r="F183" s="20" t="s">
        <v>5723</v>
      </c>
      <c r="G183" s="20" t="s">
        <v>5207</v>
      </c>
      <c r="H183" s="20" t="s">
        <v>5207</v>
      </c>
      <c r="I183" s="20" t="s">
        <v>5207</v>
      </c>
      <c r="J183" s="34" t="s">
        <v>276</v>
      </c>
      <c r="K183" s="17" t="s">
        <v>8257</v>
      </c>
      <c r="L183" s="261" t="s">
        <v>18782</v>
      </c>
      <c r="M183" s="261" t="s">
        <v>18783</v>
      </c>
      <c r="N183" s="16">
        <v>4</v>
      </c>
      <c r="O183" s="17" t="s">
        <v>9077</v>
      </c>
      <c r="P183" s="17" t="s">
        <v>157</v>
      </c>
      <c r="Q183" s="17" t="s">
        <v>273</v>
      </c>
      <c r="R183" s="17" t="s">
        <v>5720</v>
      </c>
      <c r="S183" s="17" t="s">
        <v>5721</v>
      </c>
      <c r="T183" s="17" t="s">
        <v>21775</v>
      </c>
      <c r="U183" s="236" t="s">
        <v>5191</v>
      </c>
      <c r="V183" s="17">
        <v>1</v>
      </c>
      <c r="W183" s="17">
        <v>2</v>
      </c>
      <c r="X183" s="17" t="e">
        <v>#REF!</v>
      </c>
    </row>
    <row r="184" spans="1:24" x14ac:dyDescent="0.45">
      <c r="A184" s="20">
        <v>398661</v>
      </c>
      <c r="B184" s="20">
        <v>4</v>
      </c>
      <c r="C184" s="34" t="s">
        <v>5724</v>
      </c>
      <c r="D184" s="35" t="s">
        <v>5720</v>
      </c>
      <c r="E184" s="20" t="s">
        <v>5725</v>
      </c>
      <c r="F184" s="20" t="s">
        <v>5726</v>
      </c>
      <c r="G184" s="20" t="s">
        <v>5727</v>
      </c>
      <c r="H184" s="20" t="s">
        <v>5207</v>
      </c>
      <c r="I184" s="20" t="s">
        <v>5728</v>
      </c>
      <c r="J184" s="34" t="s">
        <v>276</v>
      </c>
      <c r="K184" s="17" t="s">
        <v>8258</v>
      </c>
      <c r="L184" s="261" t="s">
        <v>18781</v>
      </c>
      <c r="M184" s="261" t="s">
        <v>18783</v>
      </c>
      <c r="N184" s="16">
        <v>4</v>
      </c>
      <c r="O184" s="17" t="s">
        <v>9077</v>
      </c>
      <c r="P184" s="17" t="s">
        <v>157</v>
      </c>
      <c r="Q184" s="17" t="s">
        <v>273</v>
      </c>
      <c r="R184" s="17" t="s">
        <v>5720</v>
      </c>
      <c r="S184" s="17" t="s">
        <v>5724</v>
      </c>
      <c r="T184" s="17" t="s">
        <v>21775</v>
      </c>
      <c r="U184" s="236" t="s">
        <v>5191</v>
      </c>
      <c r="V184" s="17">
        <v>1</v>
      </c>
      <c r="W184" s="17">
        <v>2</v>
      </c>
      <c r="X184" s="17" t="e">
        <v>#REF!</v>
      </c>
    </row>
    <row r="185" spans="1:24" x14ac:dyDescent="0.45">
      <c r="A185" s="20">
        <v>398662</v>
      </c>
      <c r="B185" s="20">
        <v>3</v>
      </c>
      <c r="C185" s="34" t="s">
        <v>5729</v>
      </c>
      <c r="D185" s="35" t="s">
        <v>273</v>
      </c>
      <c r="E185" s="20" t="s">
        <v>5730</v>
      </c>
      <c r="F185" s="20" t="s">
        <v>5207</v>
      </c>
      <c r="G185" s="20" t="s">
        <v>5207</v>
      </c>
      <c r="H185" s="20" t="s">
        <v>5207</v>
      </c>
      <c r="I185" s="20" t="s">
        <v>5207</v>
      </c>
      <c r="J185" s="34" t="s">
        <v>275</v>
      </c>
      <c r="K185" s="17" t="s">
        <v>8259</v>
      </c>
      <c r="L185" s="261" t="s">
        <v>18780</v>
      </c>
      <c r="M185" s="261" t="s">
        <v>18784</v>
      </c>
      <c r="N185" s="16">
        <v>3</v>
      </c>
      <c r="O185" s="17" t="s">
        <v>9076</v>
      </c>
      <c r="P185" s="17" t="s">
        <v>157</v>
      </c>
      <c r="Q185" s="17" t="s">
        <v>273</v>
      </c>
      <c r="R185" s="17" t="s">
        <v>5729</v>
      </c>
      <c r="S185" s="17" t="s">
        <v>5190</v>
      </c>
      <c r="T185" s="17" t="s">
        <v>21776</v>
      </c>
      <c r="U185" s="236" t="s">
        <v>5191</v>
      </c>
      <c r="V185" s="17">
        <v>1</v>
      </c>
      <c r="W185" s="17">
        <v>2</v>
      </c>
      <c r="X185" s="17" t="e">
        <v>#REF!</v>
      </c>
    </row>
    <row r="186" spans="1:24" x14ac:dyDescent="0.45">
      <c r="A186" s="20">
        <v>398663</v>
      </c>
      <c r="B186" s="20">
        <v>4</v>
      </c>
      <c r="C186" s="34" t="s">
        <v>5731</v>
      </c>
      <c r="D186" s="35" t="s">
        <v>5729</v>
      </c>
      <c r="E186" s="20" t="s">
        <v>279</v>
      </c>
      <c r="F186" s="20" t="s">
        <v>5732</v>
      </c>
      <c r="G186" s="20" t="s">
        <v>5207</v>
      </c>
      <c r="H186" s="20" t="s">
        <v>5207</v>
      </c>
      <c r="I186" s="20" t="s">
        <v>5733</v>
      </c>
      <c r="J186" s="34" t="s">
        <v>278</v>
      </c>
      <c r="K186" s="17" t="s">
        <v>8260</v>
      </c>
      <c r="L186" s="261" t="s">
        <v>18779</v>
      </c>
      <c r="M186" s="261" t="s">
        <v>18780</v>
      </c>
      <c r="N186" s="16">
        <v>4</v>
      </c>
      <c r="O186" s="17" t="s">
        <v>9077</v>
      </c>
      <c r="P186" s="17" t="s">
        <v>157</v>
      </c>
      <c r="Q186" s="17" t="s">
        <v>273</v>
      </c>
      <c r="R186" s="17" t="s">
        <v>5729</v>
      </c>
      <c r="S186" s="17" t="s">
        <v>5731</v>
      </c>
      <c r="T186" s="17" t="s">
        <v>21774</v>
      </c>
      <c r="U186" s="236" t="s">
        <v>5191</v>
      </c>
      <c r="V186" s="17">
        <v>1</v>
      </c>
      <c r="W186" s="17">
        <v>1</v>
      </c>
      <c r="X186" s="17" t="e">
        <v>#REF!</v>
      </c>
    </row>
    <row r="187" spans="1:24" x14ac:dyDescent="0.45">
      <c r="A187" s="20">
        <v>398664</v>
      </c>
      <c r="B187" s="20">
        <v>4</v>
      </c>
      <c r="C187" s="34" t="s">
        <v>5734</v>
      </c>
      <c r="D187" s="35" t="s">
        <v>5729</v>
      </c>
      <c r="E187" s="20" t="s">
        <v>5735</v>
      </c>
      <c r="F187" s="20" t="s">
        <v>5736</v>
      </c>
      <c r="G187" s="20" t="s">
        <v>5207</v>
      </c>
      <c r="H187" s="20" t="s">
        <v>5207</v>
      </c>
      <c r="I187" s="20" t="s">
        <v>5737</v>
      </c>
      <c r="J187" s="34" t="s">
        <v>280</v>
      </c>
      <c r="K187" s="17" t="s">
        <v>8261</v>
      </c>
      <c r="L187" s="261" t="s">
        <v>18778</v>
      </c>
      <c r="M187" s="261" t="s">
        <v>18780</v>
      </c>
      <c r="N187" s="16">
        <v>4</v>
      </c>
      <c r="O187" s="17" t="s">
        <v>9077</v>
      </c>
      <c r="P187" s="17" t="s">
        <v>157</v>
      </c>
      <c r="Q187" s="17" t="s">
        <v>273</v>
      </c>
      <c r="R187" s="17" t="s">
        <v>5729</v>
      </c>
      <c r="S187" s="17" t="s">
        <v>5734</v>
      </c>
      <c r="T187" s="17" t="s">
        <v>21773</v>
      </c>
      <c r="U187" s="236" t="s">
        <v>5191</v>
      </c>
      <c r="V187" s="17">
        <v>1</v>
      </c>
      <c r="W187" s="17">
        <v>4</v>
      </c>
      <c r="X187" s="17" t="e">
        <v>#REF!</v>
      </c>
    </row>
    <row r="188" spans="1:24" x14ac:dyDescent="0.45">
      <c r="A188" s="20">
        <v>398665</v>
      </c>
      <c r="B188" s="20">
        <v>4</v>
      </c>
      <c r="C188" s="34" t="s">
        <v>5738</v>
      </c>
      <c r="D188" s="35" t="s">
        <v>5729</v>
      </c>
      <c r="E188" s="20" t="s">
        <v>5739</v>
      </c>
      <c r="F188" s="20" t="s">
        <v>5740</v>
      </c>
      <c r="G188" s="20" t="s">
        <v>5207</v>
      </c>
      <c r="H188" s="20" t="s">
        <v>5207</v>
      </c>
      <c r="I188" s="20" t="s">
        <v>5741</v>
      </c>
      <c r="J188" s="34" t="s">
        <v>280</v>
      </c>
      <c r="K188" s="17" t="s">
        <v>8262</v>
      </c>
      <c r="L188" s="261" t="s">
        <v>18777</v>
      </c>
      <c r="M188" s="261" t="s">
        <v>18780</v>
      </c>
      <c r="N188" s="16">
        <v>4</v>
      </c>
      <c r="O188" s="17" t="s">
        <v>9077</v>
      </c>
      <c r="P188" s="17" t="s">
        <v>157</v>
      </c>
      <c r="Q188" s="17" t="s">
        <v>273</v>
      </c>
      <c r="R188" s="17" t="s">
        <v>5729</v>
      </c>
      <c r="S188" s="17" t="s">
        <v>5738</v>
      </c>
      <c r="T188" s="17" t="s">
        <v>21773</v>
      </c>
      <c r="U188" s="236" t="s">
        <v>5191</v>
      </c>
      <c r="V188" s="17">
        <v>1</v>
      </c>
      <c r="W188" s="17">
        <v>4</v>
      </c>
      <c r="X188" s="17" t="e">
        <v>#REF!</v>
      </c>
    </row>
    <row r="189" spans="1:24" x14ac:dyDescent="0.45">
      <c r="A189" s="20">
        <v>398666</v>
      </c>
      <c r="B189" s="20">
        <v>4</v>
      </c>
      <c r="C189" s="34" t="s">
        <v>5742</v>
      </c>
      <c r="D189" s="35" t="s">
        <v>5729</v>
      </c>
      <c r="E189" s="20" t="s">
        <v>5743</v>
      </c>
      <c r="F189" s="20" t="s">
        <v>5744</v>
      </c>
      <c r="G189" s="20" t="s">
        <v>5207</v>
      </c>
      <c r="H189" s="20" t="s">
        <v>5207</v>
      </c>
      <c r="I189" s="20" t="s">
        <v>5745</v>
      </c>
      <c r="J189" s="34" t="s">
        <v>280</v>
      </c>
      <c r="K189" s="17" t="s">
        <v>8263</v>
      </c>
      <c r="L189" s="261" t="s">
        <v>18776</v>
      </c>
      <c r="M189" s="261" t="s">
        <v>18780</v>
      </c>
      <c r="N189" s="16">
        <v>4</v>
      </c>
      <c r="O189" s="17" t="s">
        <v>9077</v>
      </c>
      <c r="P189" s="17" t="s">
        <v>157</v>
      </c>
      <c r="Q189" s="17" t="s">
        <v>273</v>
      </c>
      <c r="R189" s="17" t="s">
        <v>5729</v>
      </c>
      <c r="S189" s="17" t="s">
        <v>5742</v>
      </c>
      <c r="T189" s="17" t="s">
        <v>21773</v>
      </c>
      <c r="U189" s="236" t="s">
        <v>5191</v>
      </c>
      <c r="V189" s="17">
        <v>1</v>
      </c>
      <c r="W189" s="17">
        <v>4</v>
      </c>
      <c r="X189" s="17" t="e">
        <v>#REF!</v>
      </c>
    </row>
    <row r="190" spans="1:24" x14ac:dyDescent="0.45">
      <c r="A190" s="20">
        <v>398667</v>
      </c>
      <c r="B190" s="20">
        <v>4</v>
      </c>
      <c r="C190" s="34" t="s">
        <v>5746</v>
      </c>
      <c r="D190" s="35" t="s">
        <v>5729</v>
      </c>
      <c r="E190" s="20" t="s">
        <v>281</v>
      </c>
      <c r="F190" s="20" t="s">
        <v>5747</v>
      </c>
      <c r="G190" s="20" t="s">
        <v>5207</v>
      </c>
      <c r="H190" s="20" t="s">
        <v>5207</v>
      </c>
      <c r="I190" s="20" t="s">
        <v>5748</v>
      </c>
      <c r="J190" s="34" t="s">
        <v>280</v>
      </c>
      <c r="K190" s="17" t="s">
        <v>8264</v>
      </c>
      <c r="L190" s="261" t="s">
        <v>18775</v>
      </c>
      <c r="M190" s="261" t="s">
        <v>18780</v>
      </c>
      <c r="N190" s="16">
        <v>4</v>
      </c>
      <c r="O190" s="17" t="s">
        <v>9077</v>
      </c>
      <c r="P190" s="17" t="s">
        <v>157</v>
      </c>
      <c r="Q190" s="17" t="s">
        <v>273</v>
      </c>
      <c r="R190" s="17" t="s">
        <v>5729</v>
      </c>
      <c r="S190" s="17" t="s">
        <v>5746</v>
      </c>
      <c r="T190" s="17" t="s">
        <v>21773</v>
      </c>
      <c r="U190" s="236" t="s">
        <v>5191</v>
      </c>
      <c r="V190" s="17">
        <v>1</v>
      </c>
      <c r="W190" s="17">
        <v>4</v>
      </c>
      <c r="X190" s="17" t="e">
        <v>#REF!</v>
      </c>
    </row>
    <row r="191" spans="1:24" x14ac:dyDescent="0.45">
      <c r="A191" s="20">
        <v>398668</v>
      </c>
      <c r="B191" s="20">
        <v>2</v>
      </c>
      <c r="C191" s="34" t="s">
        <v>282</v>
      </c>
      <c r="D191" s="35" t="s">
        <v>157</v>
      </c>
      <c r="E191" s="20" t="s">
        <v>283</v>
      </c>
      <c r="F191" s="20" t="s">
        <v>5749</v>
      </c>
      <c r="G191" s="20" t="s">
        <v>5750</v>
      </c>
      <c r="H191" s="20" t="s">
        <v>5207</v>
      </c>
      <c r="I191" s="20" t="s">
        <v>5751</v>
      </c>
      <c r="J191" s="34" t="s">
        <v>282</v>
      </c>
      <c r="K191" s="17" t="s">
        <v>8265</v>
      </c>
      <c r="L191" s="261" t="s">
        <v>18774</v>
      </c>
      <c r="M191" s="261" t="s">
        <v>18874</v>
      </c>
      <c r="N191" s="16">
        <v>2</v>
      </c>
      <c r="O191" s="17" t="s">
        <v>9075</v>
      </c>
      <c r="P191" s="17" t="s">
        <v>157</v>
      </c>
      <c r="Q191" s="17" t="s">
        <v>282</v>
      </c>
      <c r="R191" s="17" t="s">
        <v>5190</v>
      </c>
      <c r="S191" s="17" t="s">
        <v>5190</v>
      </c>
      <c r="T191" s="17" t="s">
        <v>21772</v>
      </c>
      <c r="U191" s="236" t="s">
        <v>5191</v>
      </c>
      <c r="V191" s="17">
        <v>1</v>
      </c>
      <c r="W191" s="17">
        <v>1</v>
      </c>
      <c r="X191" s="17" t="e">
        <v>#REF!</v>
      </c>
    </row>
    <row r="192" spans="1:24" x14ac:dyDescent="0.45">
      <c r="A192" s="20">
        <v>398669</v>
      </c>
      <c r="B192" s="20">
        <v>3</v>
      </c>
      <c r="C192" s="34" t="s">
        <v>5752</v>
      </c>
      <c r="D192" s="35" t="s">
        <v>282</v>
      </c>
      <c r="E192" s="20" t="s">
        <v>285</v>
      </c>
      <c r="F192" s="20" t="s">
        <v>5753</v>
      </c>
      <c r="G192" s="20" t="s">
        <v>5207</v>
      </c>
      <c r="H192" s="20" t="s">
        <v>5207</v>
      </c>
      <c r="I192" s="20" t="s">
        <v>5207</v>
      </c>
      <c r="J192" s="34" t="s">
        <v>284</v>
      </c>
      <c r="K192" s="17" t="s">
        <v>8266</v>
      </c>
      <c r="L192" s="261" t="s">
        <v>18773</v>
      </c>
      <c r="M192" s="261" t="s">
        <v>18774</v>
      </c>
      <c r="N192" s="16">
        <v>3</v>
      </c>
      <c r="O192" s="17" t="s">
        <v>9076</v>
      </c>
      <c r="P192" s="17" t="s">
        <v>157</v>
      </c>
      <c r="Q192" s="17" t="s">
        <v>282</v>
      </c>
      <c r="R192" s="17" t="s">
        <v>5752</v>
      </c>
      <c r="S192" s="17" t="s">
        <v>5190</v>
      </c>
      <c r="T192" s="17" t="s">
        <v>21771</v>
      </c>
      <c r="U192" s="236" t="s">
        <v>5191</v>
      </c>
      <c r="V192" s="17">
        <v>1</v>
      </c>
      <c r="W192" s="17">
        <v>1</v>
      </c>
      <c r="X192" s="17" t="e">
        <v>#REF!</v>
      </c>
    </row>
    <row r="193" spans="1:24" x14ac:dyDescent="0.45">
      <c r="A193" s="20">
        <v>398670</v>
      </c>
      <c r="B193" s="20">
        <v>4</v>
      </c>
      <c r="C193" s="34" t="s">
        <v>5754</v>
      </c>
      <c r="D193" s="35" t="s">
        <v>5752</v>
      </c>
      <c r="E193" s="20" t="s">
        <v>5755</v>
      </c>
      <c r="F193" s="20" t="s">
        <v>5207</v>
      </c>
      <c r="G193" s="20" t="s">
        <v>5756</v>
      </c>
      <c r="H193" s="20" t="s">
        <v>5207</v>
      </c>
      <c r="I193" s="20" t="s">
        <v>5757</v>
      </c>
      <c r="J193" s="34" t="s">
        <v>286</v>
      </c>
      <c r="K193" s="17" t="s">
        <v>8267</v>
      </c>
      <c r="L193" s="261" t="s">
        <v>18772</v>
      </c>
      <c r="M193" s="261" t="s">
        <v>18773</v>
      </c>
      <c r="N193" s="16">
        <v>4</v>
      </c>
      <c r="O193" s="17" t="s">
        <v>9077</v>
      </c>
      <c r="P193" s="17" t="s">
        <v>157</v>
      </c>
      <c r="Q193" s="17" t="s">
        <v>282</v>
      </c>
      <c r="R193" s="17" t="s">
        <v>5752</v>
      </c>
      <c r="S193" s="17" t="s">
        <v>5754</v>
      </c>
      <c r="T193" s="17" t="s">
        <v>21770</v>
      </c>
      <c r="U193" s="236" t="s">
        <v>5191</v>
      </c>
      <c r="V193" s="17">
        <v>1</v>
      </c>
      <c r="W193" s="17">
        <v>2</v>
      </c>
      <c r="X193" s="17" t="e">
        <v>#REF!</v>
      </c>
    </row>
    <row r="194" spans="1:24" x14ac:dyDescent="0.45">
      <c r="A194" s="20">
        <v>398671</v>
      </c>
      <c r="B194" s="20">
        <v>4</v>
      </c>
      <c r="C194" s="34" t="s">
        <v>5758</v>
      </c>
      <c r="D194" s="35" t="s">
        <v>5752</v>
      </c>
      <c r="E194" s="20" t="s">
        <v>5759</v>
      </c>
      <c r="F194" s="20" t="s">
        <v>5760</v>
      </c>
      <c r="G194" s="20" t="s">
        <v>5761</v>
      </c>
      <c r="H194" s="20" t="s">
        <v>5207</v>
      </c>
      <c r="I194" s="20" t="s">
        <v>5762</v>
      </c>
      <c r="J194" s="34" t="s">
        <v>286</v>
      </c>
      <c r="K194" s="17" t="s">
        <v>8268</v>
      </c>
      <c r="L194" s="261" t="s">
        <v>18771</v>
      </c>
      <c r="M194" s="261" t="s">
        <v>18773</v>
      </c>
      <c r="N194" s="16">
        <v>4</v>
      </c>
      <c r="O194" s="17" t="s">
        <v>9077</v>
      </c>
      <c r="P194" s="17" t="s">
        <v>157</v>
      </c>
      <c r="Q194" s="17" t="s">
        <v>282</v>
      </c>
      <c r="R194" s="17" t="s">
        <v>5752</v>
      </c>
      <c r="S194" s="17" t="s">
        <v>5758</v>
      </c>
      <c r="T194" s="17" t="s">
        <v>21770</v>
      </c>
      <c r="U194" s="236" t="s">
        <v>5191</v>
      </c>
      <c r="V194" s="17">
        <v>1</v>
      </c>
      <c r="W194" s="17">
        <v>2</v>
      </c>
      <c r="X194" s="17" t="e">
        <v>#REF!</v>
      </c>
    </row>
    <row r="195" spans="1:24" x14ac:dyDescent="0.45">
      <c r="A195" s="20">
        <v>398672</v>
      </c>
      <c r="B195" s="20">
        <v>4</v>
      </c>
      <c r="C195" s="34" t="s">
        <v>5763</v>
      </c>
      <c r="D195" s="35" t="s">
        <v>5752</v>
      </c>
      <c r="E195" s="20" t="s">
        <v>5764</v>
      </c>
      <c r="F195" s="20" t="s">
        <v>5765</v>
      </c>
      <c r="G195" s="20" t="s">
        <v>5207</v>
      </c>
      <c r="H195" s="20" t="s">
        <v>5207</v>
      </c>
      <c r="I195" s="20" t="s">
        <v>5766</v>
      </c>
      <c r="J195" s="34" t="s">
        <v>288</v>
      </c>
      <c r="K195" s="17" t="s">
        <v>8269</v>
      </c>
      <c r="L195" s="261" t="s">
        <v>18770</v>
      </c>
      <c r="M195" s="261" t="s">
        <v>18773</v>
      </c>
      <c r="N195" s="16">
        <v>4</v>
      </c>
      <c r="O195" s="17" t="s">
        <v>9077</v>
      </c>
      <c r="P195" s="17" t="s">
        <v>157</v>
      </c>
      <c r="Q195" s="17" t="s">
        <v>282</v>
      </c>
      <c r="R195" s="17" t="s">
        <v>5752</v>
      </c>
      <c r="S195" s="17" t="s">
        <v>5763</v>
      </c>
      <c r="T195" s="17" t="s">
        <v>21769</v>
      </c>
      <c r="U195" s="236" t="s">
        <v>5191</v>
      </c>
      <c r="V195" s="17">
        <v>1</v>
      </c>
      <c r="W195" s="17">
        <v>2</v>
      </c>
      <c r="X195" s="17" t="e">
        <v>#REF!</v>
      </c>
    </row>
    <row r="196" spans="1:24" x14ac:dyDescent="0.45">
      <c r="A196" s="20">
        <v>398673</v>
      </c>
      <c r="B196" s="20">
        <v>4</v>
      </c>
      <c r="C196" s="34" t="s">
        <v>5767</v>
      </c>
      <c r="D196" s="35" t="s">
        <v>5752</v>
      </c>
      <c r="E196" s="20" t="s">
        <v>5768</v>
      </c>
      <c r="F196" s="20" t="s">
        <v>5769</v>
      </c>
      <c r="G196" s="20" t="s">
        <v>5207</v>
      </c>
      <c r="H196" s="20" t="s">
        <v>5207</v>
      </c>
      <c r="I196" s="20" t="s">
        <v>5207</v>
      </c>
      <c r="J196" s="34" t="s">
        <v>288</v>
      </c>
      <c r="K196" s="17" t="s">
        <v>8270</v>
      </c>
      <c r="L196" s="261" t="s">
        <v>18769</v>
      </c>
      <c r="M196" s="261" t="s">
        <v>18773</v>
      </c>
      <c r="N196" s="16">
        <v>4</v>
      </c>
      <c r="O196" s="17" t="s">
        <v>9077</v>
      </c>
      <c r="P196" s="17" t="s">
        <v>157</v>
      </c>
      <c r="Q196" s="17" t="s">
        <v>282</v>
      </c>
      <c r="R196" s="17" t="s">
        <v>5752</v>
      </c>
      <c r="S196" s="17" t="s">
        <v>5767</v>
      </c>
      <c r="T196" s="17" t="s">
        <v>21769</v>
      </c>
      <c r="U196" s="236" t="s">
        <v>5191</v>
      </c>
      <c r="V196" s="17">
        <v>1</v>
      </c>
      <c r="W196" s="17">
        <v>2</v>
      </c>
      <c r="X196" s="17" t="e">
        <v>#REF!</v>
      </c>
    </row>
    <row r="197" spans="1:24" x14ac:dyDescent="0.45">
      <c r="A197" s="20">
        <v>398674</v>
      </c>
      <c r="B197" s="20">
        <v>3</v>
      </c>
      <c r="C197" s="34" t="s">
        <v>5770</v>
      </c>
      <c r="D197" s="35" t="s">
        <v>282</v>
      </c>
      <c r="E197" s="20" t="s">
        <v>291</v>
      </c>
      <c r="F197" s="20" t="s">
        <v>5207</v>
      </c>
      <c r="G197" s="20" t="s">
        <v>5207</v>
      </c>
      <c r="H197" s="20" t="s">
        <v>5207</v>
      </c>
      <c r="I197" s="20" t="s">
        <v>5207</v>
      </c>
      <c r="J197" s="34" t="s">
        <v>290</v>
      </c>
      <c r="K197" s="17" t="s">
        <v>8271</v>
      </c>
      <c r="L197" s="261" t="s">
        <v>18768</v>
      </c>
      <c r="M197" s="261" t="s">
        <v>18774</v>
      </c>
      <c r="N197" s="16">
        <v>3</v>
      </c>
      <c r="O197" s="17" t="s">
        <v>9076</v>
      </c>
      <c r="P197" s="17" t="s">
        <v>157</v>
      </c>
      <c r="Q197" s="17" t="s">
        <v>282</v>
      </c>
      <c r="R197" s="17" t="s">
        <v>5770</v>
      </c>
      <c r="S197" s="17" t="s">
        <v>5190</v>
      </c>
      <c r="T197" s="17" t="s">
        <v>21768</v>
      </c>
      <c r="U197" s="236" t="s">
        <v>5191</v>
      </c>
      <c r="V197" s="17">
        <v>1</v>
      </c>
      <c r="W197" s="17">
        <v>1</v>
      </c>
      <c r="X197" s="17" t="e">
        <v>#REF!</v>
      </c>
    </row>
    <row r="198" spans="1:24" x14ac:dyDescent="0.45">
      <c r="A198" s="20">
        <v>398675</v>
      </c>
      <c r="B198" s="20">
        <v>4</v>
      </c>
      <c r="C198" s="34" t="s">
        <v>5771</v>
      </c>
      <c r="D198" s="35" t="s">
        <v>5770</v>
      </c>
      <c r="E198" s="20" t="s">
        <v>291</v>
      </c>
      <c r="F198" s="20" t="s">
        <v>5772</v>
      </c>
      <c r="G198" s="20" t="s">
        <v>5207</v>
      </c>
      <c r="H198" s="20" t="s">
        <v>5207</v>
      </c>
      <c r="I198" s="20" t="s">
        <v>5773</v>
      </c>
      <c r="J198" s="34" t="s">
        <v>292</v>
      </c>
      <c r="K198" s="17" t="s">
        <v>8272</v>
      </c>
      <c r="L198" s="261" t="s">
        <v>18767</v>
      </c>
      <c r="M198" s="261" t="s">
        <v>18768</v>
      </c>
      <c r="N198" s="16">
        <v>4</v>
      </c>
      <c r="O198" s="17" t="s">
        <v>9077</v>
      </c>
      <c r="P198" s="17" t="s">
        <v>157</v>
      </c>
      <c r="Q198" s="17" t="s">
        <v>282</v>
      </c>
      <c r="R198" s="17" t="s">
        <v>5770</v>
      </c>
      <c r="S198" s="17" t="s">
        <v>5771</v>
      </c>
      <c r="T198" s="17" t="s">
        <v>21767</v>
      </c>
      <c r="U198" s="236" t="s">
        <v>5191</v>
      </c>
      <c r="V198" s="17">
        <v>1</v>
      </c>
      <c r="W198" s="17">
        <v>1</v>
      </c>
      <c r="X198" s="17" t="e">
        <v>#REF!</v>
      </c>
    </row>
    <row r="199" spans="1:24" x14ac:dyDescent="0.45">
      <c r="A199" s="20">
        <v>398676</v>
      </c>
      <c r="B199" s="20">
        <v>2</v>
      </c>
      <c r="C199" s="34" t="s">
        <v>293</v>
      </c>
      <c r="D199" s="35" t="s">
        <v>157</v>
      </c>
      <c r="E199" s="20" t="s">
        <v>294</v>
      </c>
      <c r="F199" s="20" t="s">
        <v>5774</v>
      </c>
      <c r="G199" s="20" t="s">
        <v>5775</v>
      </c>
      <c r="H199" s="20" t="s">
        <v>5207</v>
      </c>
      <c r="I199" s="20" t="s">
        <v>5776</v>
      </c>
      <c r="J199" s="34" t="s">
        <v>293</v>
      </c>
      <c r="K199" s="17" t="s">
        <v>8273</v>
      </c>
      <c r="L199" s="261" t="s">
        <v>18766</v>
      </c>
      <c r="M199" s="261" t="s">
        <v>18874</v>
      </c>
      <c r="N199" s="16">
        <v>2</v>
      </c>
      <c r="O199" s="17" t="s">
        <v>9075</v>
      </c>
      <c r="P199" s="17" t="s">
        <v>157</v>
      </c>
      <c r="Q199" s="17" t="s">
        <v>293</v>
      </c>
      <c r="R199" s="17" t="s">
        <v>5190</v>
      </c>
      <c r="S199" s="17" t="s">
        <v>5190</v>
      </c>
      <c r="T199" s="17" t="s">
        <v>21766</v>
      </c>
      <c r="U199" s="236" t="s">
        <v>5191</v>
      </c>
      <c r="V199" s="17">
        <v>1</v>
      </c>
      <c r="W199" s="17">
        <v>1</v>
      </c>
      <c r="X199" s="17" t="e">
        <v>#REF!</v>
      </c>
    </row>
    <row r="200" spans="1:24" x14ac:dyDescent="0.45">
      <c r="A200" s="20">
        <v>398677</v>
      </c>
      <c r="B200" s="20">
        <v>3</v>
      </c>
      <c r="C200" s="34" t="s">
        <v>5777</v>
      </c>
      <c r="D200" s="35" t="s">
        <v>293</v>
      </c>
      <c r="E200" s="20" t="s">
        <v>296</v>
      </c>
      <c r="F200" s="20" t="s">
        <v>5207</v>
      </c>
      <c r="G200" s="20" t="s">
        <v>5207</v>
      </c>
      <c r="H200" s="20" t="s">
        <v>5207</v>
      </c>
      <c r="I200" s="20" t="s">
        <v>5207</v>
      </c>
      <c r="J200" s="34" t="s">
        <v>295</v>
      </c>
      <c r="K200" s="17" t="s">
        <v>8274</v>
      </c>
      <c r="L200" s="261" t="s">
        <v>18765</v>
      </c>
      <c r="M200" s="261" t="s">
        <v>18766</v>
      </c>
      <c r="N200" s="16">
        <v>3</v>
      </c>
      <c r="O200" s="17" t="s">
        <v>9076</v>
      </c>
      <c r="P200" s="17" t="s">
        <v>157</v>
      </c>
      <c r="Q200" s="17" t="s">
        <v>293</v>
      </c>
      <c r="R200" s="17" t="s">
        <v>5777</v>
      </c>
      <c r="S200" s="17" t="s">
        <v>5190</v>
      </c>
      <c r="T200" s="17" t="s">
        <v>21765</v>
      </c>
      <c r="U200" s="236" t="s">
        <v>5191</v>
      </c>
      <c r="V200" s="17">
        <v>1</v>
      </c>
      <c r="W200" s="17">
        <v>1</v>
      </c>
      <c r="X200" s="17" t="e">
        <v>#REF!</v>
      </c>
    </row>
    <row r="201" spans="1:24" x14ac:dyDescent="0.45">
      <c r="A201" s="20">
        <v>398678</v>
      </c>
      <c r="B201" s="20">
        <v>4</v>
      </c>
      <c r="C201" s="34" t="s">
        <v>5778</v>
      </c>
      <c r="D201" s="35" t="s">
        <v>5777</v>
      </c>
      <c r="E201" s="20" t="s">
        <v>296</v>
      </c>
      <c r="F201" s="20" t="s">
        <v>5779</v>
      </c>
      <c r="G201" s="20" t="s">
        <v>5207</v>
      </c>
      <c r="H201" s="20" t="s">
        <v>5207</v>
      </c>
      <c r="I201" s="20" t="s">
        <v>5780</v>
      </c>
      <c r="J201" s="34" t="s">
        <v>297</v>
      </c>
      <c r="K201" s="17" t="s">
        <v>8275</v>
      </c>
      <c r="L201" s="261" t="s">
        <v>18764</v>
      </c>
      <c r="M201" s="261" t="s">
        <v>18765</v>
      </c>
      <c r="N201" s="16">
        <v>4</v>
      </c>
      <c r="O201" s="17" t="s">
        <v>9077</v>
      </c>
      <c r="P201" s="17" t="s">
        <v>157</v>
      </c>
      <c r="Q201" s="17" t="s">
        <v>293</v>
      </c>
      <c r="R201" s="17" t="s">
        <v>5777</v>
      </c>
      <c r="S201" s="17" t="s">
        <v>5778</v>
      </c>
      <c r="T201" s="17" t="s">
        <v>21764</v>
      </c>
      <c r="U201" s="236" t="s">
        <v>5191</v>
      </c>
      <c r="V201" s="17">
        <v>1</v>
      </c>
      <c r="W201" s="17">
        <v>1</v>
      </c>
      <c r="X201" s="17" t="e">
        <v>#REF!</v>
      </c>
    </row>
    <row r="202" spans="1:24" x14ac:dyDescent="0.45">
      <c r="A202" s="20">
        <v>398679</v>
      </c>
      <c r="B202" s="20">
        <v>3</v>
      </c>
      <c r="C202" s="34" t="s">
        <v>5781</v>
      </c>
      <c r="D202" s="35" t="s">
        <v>293</v>
      </c>
      <c r="E202" s="20" t="s">
        <v>299</v>
      </c>
      <c r="F202" s="20" t="s">
        <v>5207</v>
      </c>
      <c r="G202" s="20" t="s">
        <v>5207</v>
      </c>
      <c r="H202" s="20" t="s">
        <v>5207</v>
      </c>
      <c r="I202" s="20" t="s">
        <v>5207</v>
      </c>
      <c r="J202" s="34" t="s">
        <v>298</v>
      </c>
      <c r="K202" s="17" t="s">
        <v>8276</v>
      </c>
      <c r="L202" s="261" t="s">
        <v>18763</v>
      </c>
      <c r="M202" s="261" t="s">
        <v>18766</v>
      </c>
      <c r="N202" s="16">
        <v>3</v>
      </c>
      <c r="O202" s="17" t="s">
        <v>9076</v>
      </c>
      <c r="P202" s="17" t="s">
        <v>157</v>
      </c>
      <c r="Q202" s="17" t="s">
        <v>293</v>
      </c>
      <c r="R202" s="17" t="s">
        <v>5781</v>
      </c>
      <c r="S202" s="17" t="s">
        <v>5190</v>
      </c>
      <c r="T202" s="17" t="s">
        <v>21763</v>
      </c>
      <c r="U202" s="236" t="s">
        <v>5191</v>
      </c>
      <c r="V202" s="17">
        <v>1</v>
      </c>
      <c r="W202" s="17">
        <v>1</v>
      </c>
      <c r="X202" s="17" t="e">
        <v>#REF!</v>
      </c>
    </row>
    <row r="203" spans="1:24" x14ac:dyDescent="0.45">
      <c r="A203" s="20">
        <v>398680</v>
      </c>
      <c r="B203" s="20">
        <v>4</v>
      </c>
      <c r="C203" s="34" t="s">
        <v>5782</v>
      </c>
      <c r="D203" s="35" t="s">
        <v>5781</v>
      </c>
      <c r="E203" s="20" t="s">
        <v>299</v>
      </c>
      <c r="F203" s="20" t="s">
        <v>5783</v>
      </c>
      <c r="G203" s="20" t="s">
        <v>5784</v>
      </c>
      <c r="H203" s="20" t="s">
        <v>5207</v>
      </c>
      <c r="I203" s="20" t="s">
        <v>5207</v>
      </c>
      <c r="J203" s="34" t="s">
        <v>300</v>
      </c>
      <c r="K203" s="17" t="s">
        <v>8277</v>
      </c>
      <c r="L203" s="261" t="s">
        <v>18762</v>
      </c>
      <c r="M203" s="261" t="s">
        <v>18763</v>
      </c>
      <c r="N203" s="16">
        <v>4</v>
      </c>
      <c r="O203" s="17" t="s">
        <v>9077</v>
      </c>
      <c r="P203" s="17" t="s">
        <v>157</v>
      </c>
      <c r="Q203" s="17" t="s">
        <v>293</v>
      </c>
      <c r="R203" s="17" t="s">
        <v>5781</v>
      </c>
      <c r="S203" s="17" t="s">
        <v>5782</v>
      </c>
      <c r="T203" s="17" t="s">
        <v>21762</v>
      </c>
      <c r="U203" s="236" t="s">
        <v>5191</v>
      </c>
      <c r="V203" s="17">
        <v>1</v>
      </c>
      <c r="W203" s="17">
        <v>1</v>
      </c>
      <c r="X203" s="17" t="e">
        <v>#REF!</v>
      </c>
    </row>
    <row r="204" spans="1:24" x14ac:dyDescent="0.45">
      <c r="A204" s="20">
        <v>398681</v>
      </c>
      <c r="B204" s="20">
        <v>2</v>
      </c>
      <c r="C204" s="34" t="s">
        <v>301</v>
      </c>
      <c r="D204" s="35" t="s">
        <v>157</v>
      </c>
      <c r="E204" s="20" t="s">
        <v>302</v>
      </c>
      <c r="F204" s="20" t="s">
        <v>5785</v>
      </c>
      <c r="G204" s="20" t="s">
        <v>5207</v>
      </c>
      <c r="H204" s="20" t="s">
        <v>5207</v>
      </c>
      <c r="I204" s="20" t="s">
        <v>5207</v>
      </c>
      <c r="J204" s="34" t="s">
        <v>301</v>
      </c>
      <c r="K204" s="17" t="s">
        <v>8278</v>
      </c>
      <c r="L204" s="261" t="s">
        <v>18761</v>
      </c>
      <c r="M204" s="261" t="s">
        <v>18874</v>
      </c>
      <c r="N204" s="16">
        <v>2</v>
      </c>
      <c r="O204" s="17" t="s">
        <v>9075</v>
      </c>
      <c r="P204" s="17" t="s">
        <v>157</v>
      </c>
      <c r="Q204" s="17" t="s">
        <v>301</v>
      </c>
      <c r="R204" s="17" t="s">
        <v>5190</v>
      </c>
      <c r="S204" s="17" t="s">
        <v>5190</v>
      </c>
      <c r="T204" s="17" t="s">
        <v>21761</v>
      </c>
      <c r="U204" s="236" t="s">
        <v>5191</v>
      </c>
      <c r="V204" s="17">
        <v>1</v>
      </c>
      <c r="W204" s="17">
        <v>1</v>
      </c>
      <c r="X204" s="17" t="e">
        <v>#REF!</v>
      </c>
    </row>
    <row r="205" spans="1:24" x14ac:dyDescent="0.45">
      <c r="A205" s="20">
        <v>398682</v>
      </c>
      <c r="B205" s="20">
        <v>3</v>
      </c>
      <c r="C205" s="34" t="s">
        <v>5786</v>
      </c>
      <c r="D205" s="35" t="s">
        <v>301</v>
      </c>
      <c r="E205" s="20" t="s">
        <v>5787</v>
      </c>
      <c r="F205" s="20" t="s">
        <v>5788</v>
      </c>
      <c r="G205" s="20" t="s">
        <v>5207</v>
      </c>
      <c r="H205" s="20" t="s">
        <v>5207</v>
      </c>
      <c r="I205" s="20" t="s">
        <v>5207</v>
      </c>
      <c r="J205" s="34" t="s">
        <v>303</v>
      </c>
      <c r="K205" s="17" t="s">
        <v>8279</v>
      </c>
      <c r="L205" s="261" t="s">
        <v>18760</v>
      </c>
      <c r="M205" s="261" t="s">
        <v>18761</v>
      </c>
      <c r="N205" s="16">
        <v>3</v>
      </c>
      <c r="O205" s="17" t="s">
        <v>9076</v>
      </c>
      <c r="P205" s="17" t="s">
        <v>157</v>
      </c>
      <c r="Q205" s="17" t="s">
        <v>301</v>
      </c>
      <c r="R205" s="17" t="s">
        <v>5786</v>
      </c>
      <c r="S205" s="17" t="s">
        <v>5190</v>
      </c>
      <c r="T205" s="17" t="s">
        <v>21760</v>
      </c>
      <c r="U205" s="236" t="s">
        <v>5191</v>
      </c>
      <c r="V205" s="17">
        <v>1</v>
      </c>
      <c r="W205" s="17">
        <v>1</v>
      </c>
      <c r="X205" s="17" t="e">
        <v>#REF!</v>
      </c>
    </row>
    <row r="206" spans="1:24" x14ac:dyDescent="0.45">
      <c r="A206" s="20">
        <v>398683</v>
      </c>
      <c r="B206" s="20">
        <v>4</v>
      </c>
      <c r="C206" s="34" t="s">
        <v>5789</v>
      </c>
      <c r="D206" s="35" t="s">
        <v>5786</v>
      </c>
      <c r="E206" s="20" t="s">
        <v>5790</v>
      </c>
      <c r="F206" s="20" t="s">
        <v>5791</v>
      </c>
      <c r="G206" s="20" t="s">
        <v>5207</v>
      </c>
      <c r="H206" s="20" t="s">
        <v>5792</v>
      </c>
      <c r="I206" s="20" t="s">
        <v>5793</v>
      </c>
      <c r="J206" s="34" t="s">
        <v>305</v>
      </c>
      <c r="K206" s="17" t="s">
        <v>8280</v>
      </c>
      <c r="L206" s="261" t="s">
        <v>18759</v>
      </c>
      <c r="M206" s="261" t="s">
        <v>18760</v>
      </c>
      <c r="N206" s="16">
        <v>4</v>
      </c>
      <c r="O206" s="17" t="s">
        <v>9077</v>
      </c>
      <c r="P206" s="17" t="s">
        <v>157</v>
      </c>
      <c r="Q206" s="17" t="s">
        <v>301</v>
      </c>
      <c r="R206" s="17" t="s">
        <v>5786</v>
      </c>
      <c r="S206" s="17" t="s">
        <v>5789</v>
      </c>
      <c r="T206" s="17" t="s">
        <v>21759</v>
      </c>
      <c r="U206" s="236" t="s">
        <v>5191</v>
      </c>
      <c r="V206" s="17">
        <v>1</v>
      </c>
      <c r="W206" s="17">
        <v>4</v>
      </c>
      <c r="X206" s="17" t="e">
        <v>#REF!</v>
      </c>
    </row>
    <row r="207" spans="1:24" x14ac:dyDescent="0.45">
      <c r="A207" s="20">
        <v>398684</v>
      </c>
      <c r="B207" s="20">
        <v>4</v>
      </c>
      <c r="C207" s="34" t="s">
        <v>5794</v>
      </c>
      <c r="D207" s="35" t="s">
        <v>5786</v>
      </c>
      <c r="E207" s="20" t="s">
        <v>5795</v>
      </c>
      <c r="F207" s="20" t="s">
        <v>5796</v>
      </c>
      <c r="G207" s="20" t="s">
        <v>5797</v>
      </c>
      <c r="H207" s="20" t="s">
        <v>5207</v>
      </c>
      <c r="I207" s="20" t="s">
        <v>5798</v>
      </c>
      <c r="J207" s="34" t="s">
        <v>305</v>
      </c>
      <c r="K207" s="17" t="s">
        <v>8281</v>
      </c>
      <c r="L207" s="261" t="s">
        <v>18758</v>
      </c>
      <c r="M207" s="261" t="s">
        <v>18760</v>
      </c>
      <c r="N207" s="16">
        <v>4</v>
      </c>
      <c r="O207" s="17" t="s">
        <v>9077</v>
      </c>
      <c r="P207" s="17" t="s">
        <v>157</v>
      </c>
      <c r="Q207" s="17" t="s">
        <v>301</v>
      </c>
      <c r="R207" s="17" t="s">
        <v>5786</v>
      </c>
      <c r="S207" s="17" t="s">
        <v>5794</v>
      </c>
      <c r="T207" s="17" t="s">
        <v>21759</v>
      </c>
      <c r="U207" s="236" t="s">
        <v>5191</v>
      </c>
      <c r="V207" s="17">
        <v>1</v>
      </c>
      <c r="W207" s="17">
        <v>4</v>
      </c>
      <c r="X207" s="17" t="e">
        <v>#REF!</v>
      </c>
    </row>
    <row r="208" spans="1:24" x14ac:dyDescent="0.45">
      <c r="A208" s="20">
        <v>398685</v>
      </c>
      <c r="B208" s="20">
        <v>4</v>
      </c>
      <c r="C208" s="34" t="s">
        <v>5799</v>
      </c>
      <c r="D208" s="35" t="s">
        <v>5786</v>
      </c>
      <c r="E208" s="20" t="s">
        <v>5800</v>
      </c>
      <c r="F208" s="20" t="s">
        <v>5801</v>
      </c>
      <c r="G208" s="20" t="s">
        <v>5802</v>
      </c>
      <c r="H208" s="20" t="s">
        <v>5207</v>
      </c>
      <c r="I208" s="20" t="s">
        <v>5803</v>
      </c>
      <c r="J208" s="34" t="s">
        <v>305</v>
      </c>
      <c r="K208" s="17" t="s">
        <v>8282</v>
      </c>
      <c r="L208" s="261" t="s">
        <v>18757</v>
      </c>
      <c r="M208" s="261" t="s">
        <v>18760</v>
      </c>
      <c r="N208" s="16">
        <v>4</v>
      </c>
      <c r="O208" s="17" t="s">
        <v>9077</v>
      </c>
      <c r="P208" s="17" t="s">
        <v>157</v>
      </c>
      <c r="Q208" s="17" t="s">
        <v>301</v>
      </c>
      <c r="R208" s="17" t="s">
        <v>5786</v>
      </c>
      <c r="S208" s="17" t="s">
        <v>5799</v>
      </c>
      <c r="T208" s="17" t="s">
        <v>21759</v>
      </c>
      <c r="U208" s="236" t="s">
        <v>5191</v>
      </c>
      <c r="V208" s="17">
        <v>1</v>
      </c>
      <c r="W208" s="17">
        <v>4</v>
      </c>
      <c r="X208" s="17" t="e">
        <v>#REF!</v>
      </c>
    </row>
    <row r="209" spans="1:24" x14ac:dyDescent="0.45">
      <c r="A209" s="20">
        <v>398686</v>
      </c>
      <c r="B209" s="20">
        <v>4</v>
      </c>
      <c r="C209" s="34" t="s">
        <v>5804</v>
      </c>
      <c r="D209" s="35" t="s">
        <v>5786</v>
      </c>
      <c r="E209" s="20" t="s">
        <v>5805</v>
      </c>
      <c r="F209" s="20" t="s">
        <v>5806</v>
      </c>
      <c r="G209" s="20" t="s">
        <v>5207</v>
      </c>
      <c r="H209" s="20" t="s">
        <v>5207</v>
      </c>
      <c r="I209" s="20" t="s">
        <v>5807</v>
      </c>
      <c r="J209" s="34" t="s">
        <v>305</v>
      </c>
      <c r="K209" s="17" t="s">
        <v>8283</v>
      </c>
      <c r="L209" s="261" t="s">
        <v>18756</v>
      </c>
      <c r="M209" s="261" t="s">
        <v>18760</v>
      </c>
      <c r="N209" s="16">
        <v>4</v>
      </c>
      <c r="O209" s="17" t="s">
        <v>9077</v>
      </c>
      <c r="P209" s="17" t="s">
        <v>157</v>
      </c>
      <c r="Q209" s="17" t="s">
        <v>301</v>
      </c>
      <c r="R209" s="17" t="s">
        <v>5786</v>
      </c>
      <c r="S209" s="17" t="s">
        <v>5804</v>
      </c>
      <c r="T209" s="17" t="s">
        <v>21759</v>
      </c>
      <c r="U209" s="236" t="s">
        <v>5191</v>
      </c>
      <c r="V209" s="17">
        <v>1</v>
      </c>
      <c r="W209" s="17">
        <v>4</v>
      </c>
      <c r="X209" s="17" t="e">
        <v>#REF!</v>
      </c>
    </row>
    <row r="210" spans="1:24" x14ac:dyDescent="0.45">
      <c r="A210" s="20">
        <v>398687</v>
      </c>
      <c r="B210" s="20">
        <v>4</v>
      </c>
      <c r="C210" s="34" t="s">
        <v>5808</v>
      </c>
      <c r="D210" s="35" t="s">
        <v>5786</v>
      </c>
      <c r="E210" s="20" t="s">
        <v>5809</v>
      </c>
      <c r="F210" s="20" t="s">
        <v>5810</v>
      </c>
      <c r="G210" s="20" t="s">
        <v>5811</v>
      </c>
      <c r="H210" s="20" t="s">
        <v>5207</v>
      </c>
      <c r="I210" s="20" t="s">
        <v>5812</v>
      </c>
      <c r="J210" s="34" t="s">
        <v>307</v>
      </c>
      <c r="K210" s="17" t="s">
        <v>8284</v>
      </c>
      <c r="L210" s="261" t="s">
        <v>18755</v>
      </c>
      <c r="M210" s="261" t="s">
        <v>18760</v>
      </c>
      <c r="N210" s="16">
        <v>4</v>
      </c>
      <c r="O210" s="17" t="s">
        <v>9077</v>
      </c>
      <c r="P210" s="17" t="s">
        <v>157</v>
      </c>
      <c r="Q210" s="17" t="s">
        <v>301</v>
      </c>
      <c r="R210" s="17" t="s">
        <v>5786</v>
      </c>
      <c r="S210" s="17" t="s">
        <v>5808</v>
      </c>
      <c r="T210" s="17" t="s">
        <v>21758</v>
      </c>
      <c r="U210" s="236" t="s">
        <v>5191</v>
      </c>
      <c r="V210" s="17">
        <v>1</v>
      </c>
      <c r="W210" s="17">
        <v>1</v>
      </c>
      <c r="X210" s="17" t="e">
        <v>#REF!</v>
      </c>
    </row>
    <row r="211" spans="1:24" x14ac:dyDescent="0.45">
      <c r="A211" s="20">
        <v>398688</v>
      </c>
      <c r="B211" s="20">
        <v>4</v>
      </c>
      <c r="C211" s="34" t="s">
        <v>5813</v>
      </c>
      <c r="D211" s="35" t="s">
        <v>5786</v>
      </c>
      <c r="E211" s="20" t="s">
        <v>5814</v>
      </c>
      <c r="F211" s="20" t="s">
        <v>5815</v>
      </c>
      <c r="G211" s="20" t="s">
        <v>5816</v>
      </c>
      <c r="H211" s="20" t="s">
        <v>5207</v>
      </c>
      <c r="I211" s="20" t="s">
        <v>5817</v>
      </c>
      <c r="J211" s="34" t="s">
        <v>309</v>
      </c>
      <c r="K211" s="17" t="s">
        <v>8285</v>
      </c>
      <c r="L211" s="261" t="s">
        <v>18754</v>
      </c>
      <c r="M211" s="261" t="s">
        <v>18760</v>
      </c>
      <c r="N211" s="16">
        <v>4</v>
      </c>
      <c r="O211" s="17" t="s">
        <v>9077</v>
      </c>
      <c r="P211" s="17" t="s">
        <v>157</v>
      </c>
      <c r="Q211" s="17" t="s">
        <v>301</v>
      </c>
      <c r="R211" s="17" t="s">
        <v>5786</v>
      </c>
      <c r="S211" s="17" t="s">
        <v>5813</v>
      </c>
      <c r="T211" s="17" t="s">
        <v>21757</v>
      </c>
      <c r="U211" s="236" t="s">
        <v>5191</v>
      </c>
      <c r="V211" s="17">
        <v>1</v>
      </c>
      <c r="W211" s="17">
        <v>2</v>
      </c>
      <c r="X211" s="17" t="e">
        <v>#REF!</v>
      </c>
    </row>
    <row r="212" spans="1:24" x14ac:dyDescent="0.45">
      <c r="A212" s="20">
        <v>398689</v>
      </c>
      <c r="B212" s="20">
        <v>4</v>
      </c>
      <c r="C212" s="34" t="s">
        <v>5818</v>
      </c>
      <c r="D212" s="35" t="s">
        <v>5786</v>
      </c>
      <c r="E212" s="20" t="s">
        <v>5819</v>
      </c>
      <c r="F212" s="20" t="s">
        <v>5820</v>
      </c>
      <c r="G212" s="20" t="s">
        <v>5207</v>
      </c>
      <c r="H212" s="20" t="s">
        <v>5207</v>
      </c>
      <c r="I212" s="20" t="s">
        <v>5207</v>
      </c>
      <c r="J212" s="34" t="s">
        <v>309</v>
      </c>
      <c r="K212" s="17" t="s">
        <v>8286</v>
      </c>
      <c r="L212" s="261" t="s">
        <v>18753</v>
      </c>
      <c r="M212" s="261" t="s">
        <v>18760</v>
      </c>
      <c r="N212" s="16">
        <v>4</v>
      </c>
      <c r="O212" s="17" t="s">
        <v>9077</v>
      </c>
      <c r="P212" s="17" t="s">
        <v>157</v>
      </c>
      <c r="Q212" s="17" t="s">
        <v>301</v>
      </c>
      <c r="R212" s="17" t="s">
        <v>5786</v>
      </c>
      <c r="S212" s="17" t="s">
        <v>5818</v>
      </c>
      <c r="T212" s="17" t="s">
        <v>21757</v>
      </c>
      <c r="U212" s="236" t="s">
        <v>5191</v>
      </c>
      <c r="V212" s="17">
        <v>1</v>
      </c>
      <c r="W212" s="17">
        <v>2</v>
      </c>
      <c r="X212" s="17" t="e">
        <v>#REF!</v>
      </c>
    </row>
    <row r="213" spans="1:24" x14ac:dyDescent="0.45">
      <c r="A213" s="20">
        <v>398690</v>
      </c>
      <c r="B213" s="20">
        <v>3</v>
      </c>
      <c r="C213" s="34" t="s">
        <v>5821</v>
      </c>
      <c r="D213" s="35" t="s">
        <v>301</v>
      </c>
      <c r="E213" s="20" t="s">
        <v>314</v>
      </c>
      <c r="F213" s="20" t="s">
        <v>5207</v>
      </c>
      <c r="G213" s="20" t="s">
        <v>5207</v>
      </c>
      <c r="H213" s="20" t="s">
        <v>5207</v>
      </c>
      <c r="I213" s="20" t="s">
        <v>5207</v>
      </c>
      <c r="J213" s="34" t="s">
        <v>311</v>
      </c>
      <c r="K213" s="17" t="s">
        <v>8287</v>
      </c>
      <c r="L213" s="261" t="s">
        <v>18752</v>
      </c>
      <c r="M213" s="261" t="s">
        <v>18761</v>
      </c>
      <c r="N213" s="16">
        <v>3</v>
      </c>
      <c r="O213" s="17" t="s">
        <v>9076</v>
      </c>
      <c r="P213" s="17" t="s">
        <v>157</v>
      </c>
      <c r="Q213" s="17" t="s">
        <v>301</v>
      </c>
      <c r="R213" s="17" t="s">
        <v>5821</v>
      </c>
      <c r="S213" s="17" t="s">
        <v>5190</v>
      </c>
      <c r="T213" s="17" t="s">
        <v>21756</v>
      </c>
      <c r="U213" s="236" t="s">
        <v>5191</v>
      </c>
      <c r="V213" s="17">
        <v>1</v>
      </c>
      <c r="W213" s="17">
        <v>4</v>
      </c>
      <c r="X213" s="17" t="e">
        <v>#REF!</v>
      </c>
    </row>
    <row r="214" spans="1:24" x14ac:dyDescent="0.45">
      <c r="A214" s="20">
        <v>398691</v>
      </c>
      <c r="B214" s="20">
        <v>4</v>
      </c>
      <c r="C214" s="34" t="s">
        <v>5822</v>
      </c>
      <c r="D214" s="35" t="s">
        <v>5821</v>
      </c>
      <c r="E214" s="20" t="s">
        <v>314</v>
      </c>
      <c r="F214" s="20" t="s">
        <v>5823</v>
      </c>
      <c r="G214" s="20" t="s">
        <v>5207</v>
      </c>
      <c r="H214" s="20" t="s">
        <v>5207</v>
      </c>
      <c r="I214" s="20" t="s">
        <v>5824</v>
      </c>
      <c r="J214" s="34" t="s">
        <v>313</v>
      </c>
      <c r="K214" s="17" t="s">
        <v>8288</v>
      </c>
      <c r="L214" s="261" t="s">
        <v>18751</v>
      </c>
      <c r="M214" s="261" t="s">
        <v>18752</v>
      </c>
      <c r="N214" s="16">
        <v>4</v>
      </c>
      <c r="O214" s="17" t="s">
        <v>9077</v>
      </c>
      <c r="P214" s="17" t="s">
        <v>157</v>
      </c>
      <c r="Q214" s="17" t="s">
        <v>301</v>
      </c>
      <c r="R214" s="17" t="s">
        <v>5821</v>
      </c>
      <c r="S214" s="17" t="s">
        <v>5822</v>
      </c>
      <c r="T214" s="17" t="s">
        <v>21755</v>
      </c>
      <c r="U214" s="236" t="s">
        <v>5191</v>
      </c>
      <c r="V214" s="17">
        <v>1</v>
      </c>
      <c r="W214" s="17">
        <v>1</v>
      </c>
      <c r="X214" s="17" t="e">
        <v>#REF!</v>
      </c>
    </row>
    <row r="215" spans="1:24" x14ac:dyDescent="0.45">
      <c r="A215" s="20">
        <v>398692</v>
      </c>
      <c r="B215" s="20">
        <v>3</v>
      </c>
      <c r="C215" s="34" t="s">
        <v>5825</v>
      </c>
      <c r="D215" s="35" t="s">
        <v>301</v>
      </c>
      <c r="E215" s="20" t="s">
        <v>316</v>
      </c>
      <c r="F215" s="20" t="s">
        <v>5207</v>
      </c>
      <c r="G215" s="20" t="s">
        <v>5207</v>
      </c>
      <c r="H215" s="20" t="s">
        <v>5207</v>
      </c>
      <c r="I215" s="20" t="s">
        <v>5207</v>
      </c>
      <c r="J215" s="34" t="s">
        <v>311</v>
      </c>
      <c r="K215" s="17" t="s">
        <v>8289</v>
      </c>
      <c r="L215" s="261" t="s">
        <v>18750</v>
      </c>
      <c r="M215" s="261" t="s">
        <v>18761</v>
      </c>
      <c r="N215" s="16">
        <v>3</v>
      </c>
      <c r="O215" s="17" t="s">
        <v>9076</v>
      </c>
      <c r="P215" s="17" t="s">
        <v>157</v>
      </c>
      <c r="Q215" s="17" t="s">
        <v>301</v>
      </c>
      <c r="R215" s="17" t="s">
        <v>5825</v>
      </c>
      <c r="S215" s="17" t="s">
        <v>5190</v>
      </c>
      <c r="T215" s="17" t="s">
        <v>21756</v>
      </c>
      <c r="U215" s="236" t="s">
        <v>5191</v>
      </c>
      <c r="V215" s="17">
        <v>1</v>
      </c>
      <c r="W215" s="17">
        <v>4</v>
      </c>
      <c r="X215" s="17" t="e">
        <v>#REF!</v>
      </c>
    </row>
    <row r="216" spans="1:24" x14ac:dyDescent="0.45">
      <c r="A216" s="20">
        <v>398693</v>
      </c>
      <c r="B216" s="20">
        <v>4</v>
      </c>
      <c r="C216" s="34" t="s">
        <v>5826</v>
      </c>
      <c r="D216" s="35" t="s">
        <v>5825</v>
      </c>
      <c r="E216" s="20" t="s">
        <v>316</v>
      </c>
      <c r="F216" s="20" t="s">
        <v>5827</v>
      </c>
      <c r="G216" s="20" t="s">
        <v>5207</v>
      </c>
      <c r="H216" s="20" t="s">
        <v>5207</v>
      </c>
      <c r="I216" s="20" t="s">
        <v>5828</v>
      </c>
      <c r="J216" s="34" t="s">
        <v>315</v>
      </c>
      <c r="K216" s="17" t="s">
        <v>8290</v>
      </c>
      <c r="L216" s="261" t="s">
        <v>18749</v>
      </c>
      <c r="M216" s="261" t="s">
        <v>18750</v>
      </c>
      <c r="N216" s="16">
        <v>4</v>
      </c>
      <c r="O216" s="17" t="s">
        <v>9077</v>
      </c>
      <c r="P216" s="17" t="s">
        <v>157</v>
      </c>
      <c r="Q216" s="17" t="s">
        <v>301</v>
      </c>
      <c r="R216" s="17" t="s">
        <v>5825</v>
      </c>
      <c r="S216" s="17" t="s">
        <v>5826</v>
      </c>
      <c r="T216" s="17" t="s">
        <v>21754</v>
      </c>
      <c r="U216" s="236" t="s">
        <v>5191</v>
      </c>
      <c r="V216" s="17">
        <v>1</v>
      </c>
      <c r="W216" s="17">
        <v>1</v>
      </c>
      <c r="X216" s="17" t="e">
        <v>#REF!</v>
      </c>
    </row>
    <row r="217" spans="1:24" x14ac:dyDescent="0.45">
      <c r="A217" s="20">
        <v>398694</v>
      </c>
      <c r="B217" s="20">
        <v>3</v>
      </c>
      <c r="C217" s="34" t="s">
        <v>5829</v>
      </c>
      <c r="D217" s="35" t="s">
        <v>301</v>
      </c>
      <c r="E217" s="20" t="s">
        <v>318</v>
      </c>
      <c r="F217" s="20" t="s">
        <v>5207</v>
      </c>
      <c r="G217" s="20" t="s">
        <v>5207</v>
      </c>
      <c r="H217" s="20" t="s">
        <v>5207</v>
      </c>
      <c r="I217" s="20" t="s">
        <v>5207</v>
      </c>
      <c r="J217" s="34" t="s">
        <v>311</v>
      </c>
      <c r="K217" s="17" t="s">
        <v>8291</v>
      </c>
      <c r="L217" s="261" t="s">
        <v>18748</v>
      </c>
      <c r="M217" s="261" t="s">
        <v>18761</v>
      </c>
      <c r="N217" s="16">
        <v>3</v>
      </c>
      <c r="O217" s="17" t="s">
        <v>9076</v>
      </c>
      <c r="P217" s="17" t="s">
        <v>157</v>
      </c>
      <c r="Q217" s="17" t="s">
        <v>301</v>
      </c>
      <c r="R217" s="17" t="s">
        <v>5829</v>
      </c>
      <c r="S217" s="17" t="s">
        <v>5190</v>
      </c>
      <c r="T217" s="17" t="s">
        <v>21756</v>
      </c>
      <c r="U217" s="236" t="s">
        <v>5191</v>
      </c>
      <c r="V217" s="17">
        <v>1</v>
      </c>
      <c r="W217" s="17">
        <v>4</v>
      </c>
      <c r="X217" s="17" t="e">
        <v>#REF!</v>
      </c>
    </row>
    <row r="218" spans="1:24" x14ac:dyDescent="0.45">
      <c r="A218" s="20">
        <v>398695</v>
      </c>
      <c r="B218" s="20">
        <v>4</v>
      </c>
      <c r="C218" s="34" t="s">
        <v>5830</v>
      </c>
      <c r="D218" s="35" t="s">
        <v>5829</v>
      </c>
      <c r="E218" s="20" t="s">
        <v>5831</v>
      </c>
      <c r="F218" s="20" t="s">
        <v>5832</v>
      </c>
      <c r="G218" s="20" t="s">
        <v>5207</v>
      </c>
      <c r="H218" s="20" t="s">
        <v>5833</v>
      </c>
      <c r="I218" s="20" t="s">
        <v>5834</v>
      </c>
      <c r="J218" s="34" t="s">
        <v>317</v>
      </c>
      <c r="K218" s="17" t="s">
        <v>8292</v>
      </c>
      <c r="L218" s="261" t="s">
        <v>18747</v>
      </c>
      <c r="M218" s="261" t="s">
        <v>18748</v>
      </c>
      <c r="N218" s="16">
        <v>4</v>
      </c>
      <c r="O218" s="17" t="s">
        <v>9077</v>
      </c>
      <c r="P218" s="17" t="s">
        <v>157</v>
      </c>
      <c r="Q218" s="17" t="s">
        <v>301</v>
      </c>
      <c r="R218" s="17" t="s">
        <v>5829</v>
      </c>
      <c r="S218" s="17" t="s">
        <v>5830</v>
      </c>
      <c r="T218" s="17" t="s">
        <v>21753</v>
      </c>
      <c r="U218" s="236" t="s">
        <v>5191</v>
      </c>
      <c r="V218" s="17">
        <v>1</v>
      </c>
      <c r="W218" s="17">
        <v>2</v>
      </c>
      <c r="X218" s="17" t="e">
        <v>#REF!</v>
      </c>
    </row>
    <row r="219" spans="1:24" x14ac:dyDescent="0.45">
      <c r="A219" s="20">
        <v>398696</v>
      </c>
      <c r="B219" s="20">
        <v>4</v>
      </c>
      <c r="C219" s="34" t="s">
        <v>5835</v>
      </c>
      <c r="D219" s="35" t="s">
        <v>5829</v>
      </c>
      <c r="E219" s="20" t="s">
        <v>5836</v>
      </c>
      <c r="F219" s="20" t="s">
        <v>5837</v>
      </c>
      <c r="G219" s="20" t="s">
        <v>5207</v>
      </c>
      <c r="H219" s="20" t="s">
        <v>5838</v>
      </c>
      <c r="I219" s="20" t="s">
        <v>5839</v>
      </c>
      <c r="J219" s="34" t="s">
        <v>317</v>
      </c>
      <c r="K219" s="17" t="s">
        <v>8293</v>
      </c>
      <c r="L219" s="261" t="s">
        <v>18746</v>
      </c>
      <c r="M219" s="261" t="s">
        <v>18748</v>
      </c>
      <c r="N219" s="16">
        <v>4</v>
      </c>
      <c r="O219" s="17" t="s">
        <v>9077</v>
      </c>
      <c r="P219" s="17" t="s">
        <v>157</v>
      </c>
      <c r="Q219" s="17" t="s">
        <v>301</v>
      </c>
      <c r="R219" s="17" t="s">
        <v>5829</v>
      </c>
      <c r="S219" s="17" t="s">
        <v>5835</v>
      </c>
      <c r="T219" s="17" t="s">
        <v>21753</v>
      </c>
      <c r="U219" s="236" t="s">
        <v>5191</v>
      </c>
      <c r="V219" s="17">
        <v>1</v>
      </c>
      <c r="W219" s="17">
        <v>2</v>
      </c>
      <c r="X219" s="17" t="e">
        <v>#REF!</v>
      </c>
    </row>
    <row r="220" spans="1:24" x14ac:dyDescent="0.45">
      <c r="A220" s="20">
        <v>398697</v>
      </c>
      <c r="B220" s="20">
        <v>3</v>
      </c>
      <c r="C220" s="34" t="s">
        <v>5840</v>
      </c>
      <c r="D220" s="35" t="s">
        <v>301</v>
      </c>
      <c r="E220" s="20" t="s">
        <v>312</v>
      </c>
      <c r="F220" s="20" t="s">
        <v>5841</v>
      </c>
      <c r="G220" s="20" t="s">
        <v>5207</v>
      </c>
      <c r="H220" s="20" t="s">
        <v>5207</v>
      </c>
      <c r="I220" s="20" t="s">
        <v>5207</v>
      </c>
      <c r="J220" s="34" t="s">
        <v>311</v>
      </c>
      <c r="K220" s="17" t="s">
        <v>8294</v>
      </c>
      <c r="L220" s="261" t="s">
        <v>18745</v>
      </c>
      <c r="M220" s="261" t="s">
        <v>18761</v>
      </c>
      <c r="N220" s="16">
        <v>3</v>
      </c>
      <c r="O220" s="17" t="s">
        <v>9076</v>
      </c>
      <c r="P220" s="17" t="s">
        <v>157</v>
      </c>
      <c r="Q220" s="17" t="s">
        <v>301</v>
      </c>
      <c r="R220" s="17" t="s">
        <v>5840</v>
      </c>
      <c r="S220" s="17" t="s">
        <v>5190</v>
      </c>
      <c r="T220" s="17" t="s">
        <v>21756</v>
      </c>
      <c r="U220" s="236" t="s">
        <v>5191</v>
      </c>
      <c r="V220" s="17">
        <v>1</v>
      </c>
      <c r="W220" s="17">
        <v>4</v>
      </c>
      <c r="X220" s="17" t="e">
        <v>#REF!</v>
      </c>
    </row>
    <row r="221" spans="1:24" x14ac:dyDescent="0.45">
      <c r="A221" s="20">
        <v>398698</v>
      </c>
      <c r="B221" s="20">
        <v>4</v>
      </c>
      <c r="C221" s="34" t="s">
        <v>5842</v>
      </c>
      <c r="D221" s="35" t="s">
        <v>5840</v>
      </c>
      <c r="E221" s="20" t="s">
        <v>5843</v>
      </c>
      <c r="F221" s="20" t="s">
        <v>5844</v>
      </c>
      <c r="G221" s="20" t="s">
        <v>5845</v>
      </c>
      <c r="H221" s="20" t="s">
        <v>5207</v>
      </c>
      <c r="I221" s="20" t="s">
        <v>5207</v>
      </c>
      <c r="J221" s="34" t="s">
        <v>319</v>
      </c>
      <c r="K221" s="17" t="s">
        <v>8295</v>
      </c>
      <c r="L221" s="261" t="s">
        <v>18744</v>
      </c>
      <c r="M221" s="261" t="s">
        <v>18745</v>
      </c>
      <c r="N221" s="16">
        <v>4</v>
      </c>
      <c r="O221" s="17" t="s">
        <v>9077</v>
      </c>
      <c r="P221" s="17" t="s">
        <v>157</v>
      </c>
      <c r="Q221" s="17" t="s">
        <v>301</v>
      </c>
      <c r="R221" s="17" t="s">
        <v>5840</v>
      </c>
      <c r="S221" s="17" t="s">
        <v>5842</v>
      </c>
      <c r="T221" s="17" t="s">
        <v>21752</v>
      </c>
      <c r="U221" s="236" t="s">
        <v>5191</v>
      </c>
      <c r="V221" s="17">
        <v>1</v>
      </c>
      <c r="W221" s="17">
        <v>4</v>
      </c>
      <c r="X221" s="17" t="e">
        <v>#REF!</v>
      </c>
    </row>
    <row r="222" spans="1:24" x14ac:dyDescent="0.45">
      <c r="A222" s="20">
        <v>398699</v>
      </c>
      <c r="B222" s="20">
        <v>4</v>
      </c>
      <c r="C222" s="34" t="s">
        <v>5846</v>
      </c>
      <c r="D222" s="35" t="s">
        <v>5840</v>
      </c>
      <c r="E222" s="20" t="s">
        <v>5847</v>
      </c>
      <c r="F222" s="20" t="s">
        <v>5848</v>
      </c>
      <c r="G222" s="20" t="s">
        <v>5207</v>
      </c>
      <c r="H222" s="20" t="s">
        <v>5207</v>
      </c>
      <c r="I222" s="20" t="s">
        <v>5849</v>
      </c>
      <c r="J222" s="34" t="s">
        <v>319</v>
      </c>
      <c r="K222" s="17" t="s">
        <v>8296</v>
      </c>
      <c r="L222" s="261" t="s">
        <v>18743</v>
      </c>
      <c r="M222" s="261" t="s">
        <v>18745</v>
      </c>
      <c r="N222" s="16">
        <v>4</v>
      </c>
      <c r="O222" s="17" t="s">
        <v>9077</v>
      </c>
      <c r="P222" s="17" t="s">
        <v>157</v>
      </c>
      <c r="Q222" s="17" t="s">
        <v>301</v>
      </c>
      <c r="R222" s="17" t="s">
        <v>5840</v>
      </c>
      <c r="S222" s="17" t="s">
        <v>5846</v>
      </c>
      <c r="T222" s="17" t="s">
        <v>21752</v>
      </c>
      <c r="U222" s="236" t="s">
        <v>5191</v>
      </c>
      <c r="V222" s="17">
        <v>1</v>
      </c>
      <c r="W222" s="17">
        <v>4</v>
      </c>
      <c r="X222" s="17" t="e">
        <v>#REF!</v>
      </c>
    </row>
    <row r="223" spans="1:24" x14ac:dyDescent="0.45">
      <c r="A223" s="20">
        <v>398700</v>
      </c>
      <c r="B223" s="20">
        <v>4</v>
      </c>
      <c r="C223" s="34" t="s">
        <v>5850</v>
      </c>
      <c r="D223" s="35" t="s">
        <v>5840</v>
      </c>
      <c r="E223" s="20" t="s">
        <v>5851</v>
      </c>
      <c r="F223" s="20" t="s">
        <v>5852</v>
      </c>
      <c r="G223" s="20" t="s">
        <v>5207</v>
      </c>
      <c r="H223" s="20" t="s">
        <v>5207</v>
      </c>
      <c r="I223" s="20" t="s">
        <v>5853</v>
      </c>
      <c r="J223" s="34" t="s">
        <v>319</v>
      </c>
      <c r="K223" s="17" t="s">
        <v>8297</v>
      </c>
      <c r="L223" s="261" t="s">
        <v>18742</v>
      </c>
      <c r="M223" s="261" t="s">
        <v>18745</v>
      </c>
      <c r="N223" s="16">
        <v>4</v>
      </c>
      <c r="O223" s="17" t="s">
        <v>9077</v>
      </c>
      <c r="P223" s="17" t="s">
        <v>157</v>
      </c>
      <c r="Q223" s="17" t="s">
        <v>301</v>
      </c>
      <c r="R223" s="17" t="s">
        <v>5840</v>
      </c>
      <c r="S223" s="17" t="s">
        <v>5850</v>
      </c>
      <c r="T223" s="17" t="s">
        <v>21752</v>
      </c>
      <c r="U223" s="236" t="s">
        <v>5191</v>
      </c>
      <c r="V223" s="17">
        <v>1</v>
      </c>
      <c r="W223" s="17">
        <v>4</v>
      </c>
      <c r="X223" s="17" t="e">
        <v>#REF!</v>
      </c>
    </row>
    <row r="224" spans="1:24" x14ac:dyDescent="0.45">
      <c r="A224" s="20">
        <v>398701</v>
      </c>
      <c r="B224" s="20">
        <v>4</v>
      </c>
      <c r="C224" s="34" t="s">
        <v>5854</v>
      </c>
      <c r="D224" s="35" t="s">
        <v>5840</v>
      </c>
      <c r="E224" s="20" t="s">
        <v>320</v>
      </c>
      <c r="F224" s="20" t="s">
        <v>5855</v>
      </c>
      <c r="G224" s="20" t="s">
        <v>5856</v>
      </c>
      <c r="H224" s="20" t="s">
        <v>5207</v>
      </c>
      <c r="I224" s="20" t="s">
        <v>5857</v>
      </c>
      <c r="J224" s="34" t="s">
        <v>319</v>
      </c>
      <c r="K224" s="17" t="s">
        <v>8298</v>
      </c>
      <c r="L224" s="261" t="s">
        <v>18741</v>
      </c>
      <c r="M224" s="261" t="s">
        <v>18745</v>
      </c>
      <c r="N224" s="16">
        <v>4</v>
      </c>
      <c r="O224" s="17" t="s">
        <v>9077</v>
      </c>
      <c r="P224" s="17" t="s">
        <v>157</v>
      </c>
      <c r="Q224" s="17" t="s">
        <v>301</v>
      </c>
      <c r="R224" s="17" t="s">
        <v>5840</v>
      </c>
      <c r="S224" s="17" t="s">
        <v>5854</v>
      </c>
      <c r="T224" s="17" t="s">
        <v>21752</v>
      </c>
      <c r="U224" s="236" t="s">
        <v>5191</v>
      </c>
      <c r="V224" s="17">
        <v>1</v>
      </c>
      <c r="W224" s="17">
        <v>4</v>
      </c>
      <c r="X224" s="17" t="e">
        <v>#REF!</v>
      </c>
    </row>
    <row r="225" spans="1:24" x14ac:dyDescent="0.45">
      <c r="A225" s="20">
        <v>398702</v>
      </c>
      <c r="B225" s="20">
        <v>3</v>
      </c>
      <c r="C225" s="34" t="s">
        <v>5858</v>
      </c>
      <c r="D225" s="35" t="s">
        <v>301</v>
      </c>
      <c r="E225" s="20" t="s">
        <v>322</v>
      </c>
      <c r="F225" s="20" t="s">
        <v>5207</v>
      </c>
      <c r="G225" s="20" t="s">
        <v>5207</v>
      </c>
      <c r="H225" s="20" t="s">
        <v>5207</v>
      </c>
      <c r="I225" s="20" t="s">
        <v>5207</v>
      </c>
      <c r="J225" s="34" t="s">
        <v>321</v>
      </c>
      <c r="K225" s="17" t="s">
        <v>8299</v>
      </c>
      <c r="L225" s="261" t="s">
        <v>18740</v>
      </c>
      <c r="M225" s="261" t="s">
        <v>18761</v>
      </c>
      <c r="N225" s="16">
        <v>3</v>
      </c>
      <c r="O225" s="17" t="s">
        <v>9076</v>
      </c>
      <c r="P225" s="17" t="s">
        <v>157</v>
      </c>
      <c r="Q225" s="17" t="s">
        <v>301</v>
      </c>
      <c r="R225" s="17" t="s">
        <v>5858</v>
      </c>
      <c r="S225" s="17" t="s">
        <v>5190</v>
      </c>
      <c r="T225" s="17" t="s">
        <v>21751</v>
      </c>
      <c r="U225" s="236" t="s">
        <v>5191</v>
      </c>
      <c r="V225" s="17">
        <v>1</v>
      </c>
      <c r="W225" s="17">
        <v>1</v>
      </c>
      <c r="X225" s="17" t="e">
        <v>#REF!</v>
      </c>
    </row>
    <row r="226" spans="1:24" x14ac:dyDescent="0.45">
      <c r="A226" s="20">
        <v>398703</v>
      </c>
      <c r="B226" s="20">
        <v>4</v>
      </c>
      <c r="C226" s="34" t="s">
        <v>5859</v>
      </c>
      <c r="D226" s="35" t="s">
        <v>5858</v>
      </c>
      <c r="E226" s="20" t="s">
        <v>322</v>
      </c>
      <c r="F226" s="20" t="s">
        <v>5860</v>
      </c>
      <c r="G226" s="20" t="s">
        <v>5207</v>
      </c>
      <c r="H226" s="20" t="s">
        <v>5207</v>
      </c>
      <c r="I226" s="20" t="s">
        <v>5861</v>
      </c>
      <c r="J226" s="34" t="s">
        <v>323</v>
      </c>
      <c r="K226" s="17" t="s">
        <v>8300</v>
      </c>
      <c r="L226" s="261" t="s">
        <v>18739</v>
      </c>
      <c r="M226" s="261" t="s">
        <v>18740</v>
      </c>
      <c r="N226" s="16">
        <v>4</v>
      </c>
      <c r="O226" s="17" t="s">
        <v>9077</v>
      </c>
      <c r="P226" s="17" t="s">
        <v>157</v>
      </c>
      <c r="Q226" s="17" t="s">
        <v>301</v>
      </c>
      <c r="R226" s="17" t="s">
        <v>5858</v>
      </c>
      <c r="S226" s="17" t="s">
        <v>5859</v>
      </c>
      <c r="T226" s="17" t="s">
        <v>21750</v>
      </c>
      <c r="U226" s="236" t="s">
        <v>5191</v>
      </c>
      <c r="V226" s="17">
        <v>1</v>
      </c>
      <c r="W226" s="17">
        <v>1</v>
      </c>
      <c r="X226" s="17" t="e">
        <v>#REF!</v>
      </c>
    </row>
    <row r="227" spans="1:24" x14ac:dyDescent="0.45">
      <c r="A227" s="20">
        <v>398704</v>
      </c>
      <c r="B227" s="20">
        <v>2</v>
      </c>
      <c r="C227" s="34" t="s">
        <v>324</v>
      </c>
      <c r="D227" s="35" t="s">
        <v>157</v>
      </c>
      <c r="E227" s="20" t="s">
        <v>325</v>
      </c>
      <c r="F227" s="20" t="s">
        <v>5862</v>
      </c>
      <c r="G227" s="20" t="s">
        <v>5863</v>
      </c>
      <c r="H227" s="20" t="s">
        <v>5207</v>
      </c>
      <c r="I227" s="20" t="s">
        <v>5207</v>
      </c>
      <c r="J227" s="34" t="s">
        <v>324</v>
      </c>
      <c r="K227" s="17" t="s">
        <v>8301</v>
      </c>
      <c r="L227" s="261" t="s">
        <v>18738</v>
      </c>
      <c r="M227" s="261" t="s">
        <v>18874</v>
      </c>
      <c r="N227" s="16">
        <v>2</v>
      </c>
      <c r="O227" s="17" t="s">
        <v>9075</v>
      </c>
      <c r="P227" s="17" t="s">
        <v>157</v>
      </c>
      <c r="Q227" s="17" t="s">
        <v>324</v>
      </c>
      <c r="R227" s="17" t="s">
        <v>5190</v>
      </c>
      <c r="S227" s="17" t="s">
        <v>5190</v>
      </c>
      <c r="T227" s="17" t="s">
        <v>21749</v>
      </c>
      <c r="U227" s="236" t="s">
        <v>5191</v>
      </c>
      <c r="V227" s="17">
        <v>1</v>
      </c>
      <c r="W227" s="17">
        <v>1</v>
      </c>
      <c r="X227" s="17" t="e">
        <v>#REF!</v>
      </c>
    </row>
    <row r="228" spans="1:24" x14ac:dyDescent="0.45">
      <c r="A228" s="20">
        <v>398705</v>
      </c>
      <c r="B228" s="20">
        <v>3</v>
      </c>
      <c r="C228" s="34" t="s">
        <v>5864</v>
      </c>
      <c r="D228" s="35" t="s">
        <v>324</v>
      </c>
      <c r="E228" s="20" t="s">
        <v>5865</v>
      </c>
      <c r="F228" s="20" t="s">
        <v>5207</v>
      </c>
      <c r="G228" s="20" t="s">
        <v>5207</v>
      </c>
      <c r="H228" s="20" t="s">
        <v>5207</v>
      </c>
      <c r="I228" s="20" t="s">
        <v>5207</v>
      </c>
      <c r="J228" s="34" t="s">
        <v>326</v>
      </c>
      <c r="K228" s="17" t="s">
        <v>8302</v>
      </c>
      <c r="L228" s="261" t="s">
        <v>18737</v>
      </c>
      <c r="M228" s="261" t="s">
        <v>18738</v>
      </c>
      <c r="N228" s="16">
        <v>3</v>
      </c>
      <c r="O228" s="17" t="s">
        <v>9076</v>
      </c>
      <c r="P228" s="17" t="s">
        <v>157</v>
      </c>
      <c r="Q228" s="17" t="s">
        <v>324</v>
      </c>
      <c r="R228" s="17" t="s">
        <v>5864</v>
      </c>
      <c r="S228" s="17" t="s">
        <v>5190</v>
      </c>
      <c r="T228" s="17" t="s">
        <v>21748</v>
      </c>
      <c r="U228" s="236" t="s">
        <v>5191</v>
      </c>
      <c r="V228" s="17">
        <v>1</v>
      </c>
      <c r="W228" s="17">
        <v>2</v>
      </c>
      <c r="X228" s="17" t="e">
        <v>#REF!</v>
      </c>
    </row>
    <row r="229" spans="1:24" x14ac:dyDescent="0.45">
      <c r="A229" s="20">
        <v>398706</v>
      </c>
      <c r="B229" s="20">
        <v>4</v>
      </c>
      <c r="C229" s="34" t="s">
        <v>5866</v>
      </c>
      <c r="D229" s="35" t="s">
        <v>5864</v>
      </c>
      <c r="E229" s="20" t="s">
        <v>5865</v>
      </c>
      <c r="F229" s="20" t="s">
        <v>5867</v>
      </c>
      <c r="G229" s="20" t="s">
        <v>5868</v>
      </c>
      <c r="H229" s="20" t="s">
        <v>5869</v>
      </c>
      <c r="I229" s="20" t="s">
        <v>5207</v>
      </c>
      <c r="J229" s="34" t="s">
        <v>328</v>
      </c>
      <c r="K229" s="17" t="s">
        <v>8303</v>
      </c>
      <c r="L229" s="261" t="s">
        <v>18736</v>
      </c>
      <c r="M229" s="261" t="s">
        <v>18737</v>
      </c>
      <c r="N229" s="16">
        <v>4</v>
      </c>
      <c r="O229" s="17" t="s">
        <v>9077</v>
      </c>
      <c r="P229" s="17" t="s">
        <v>157</v>
      </c>
      <c r="Q229" s="17" t="s">
        <v>324</v>
      </c>
      <c r="R229" s="17" t="s">
        <v>5864</v>
      </c>
      <c r="S229" s="17" t="s">
        <v>5866</v>
      </c>
      <c r="T229" s="17" t="s">
        <v>21747</v>
      </c>
      <c r="U229" s="236" t="s">
        <v>5191</v>
      </c>
      <c r="V229" s="17">
        <v>1</v>
      </c>
      <c r="W229" s="17">
        <v>2</v>
      </c>
      <c r="X229" s="17" t="e">
        <v>#REF!</v>
      </c>
    </row>
    <row r="230" spans="1:24" x14ac:dyDescent="0.45">
      <c r="A230" s="20">
        <v>398707</v>
      </c>
      <c r="B230" s="20">
        <v>3</v>
      </c>
      <c r="C230" s="34" t="s">
        <v>5870</v>
      </c>
      <c r="D230" s="35" t="s">
        <v>324</v>
      </c>
      <c r="E230" s="20" t="s">
        <v>5871</v>
      </c>
      <c r="F230" s="20" t="s">
        <v>5207</v>
      </c>
      <c r="G230" s="20" t="s">
        <v>5207</v>
      </c>
      <c r="H230" s="20" t="s">
        <v>5207</v>
      </c>
      <c r="I230" s="20" t="s">
        <v>5207</v>
      </c>
      <c r="J230" s="34" t="s">
        <v>326</v>
      </c>
      <c r="K230" s="17" t="s">
        <v>8304</v>
      </c>
      <c r="L230" s="261" t="s">
        <v>18735</v>
      </c>
      <c r="M230" s="261" t="s">
        <v>18738</v>
      </c>
      <c r="N230" s="16">
        <v>3</v>
      </c>
      <c r="O230" s="17" t="s">
        <v>9076</v>
      </c>
      <c r="P230" s="17" t="s">
        <v>157</v>
      </c>
      <c r="Q230" s="17" t="s">
        <v>324</v>
      </c>
      <c r="R230" s="17" t="s">
        <v>5870</v>
      </c>
      <c r="S230" s="17" t="s">
        <v>5190</v>
      </c>
      <c r="T230" s="17" t="s">
        <v>21748</v>
      </c>
      <c r="U230" s="236" t="s">
        <v>5191</v>
      </c>
      <c r="V230" s="17">
        <v>1</v>
      </c>
      <c r="W230" s="17">
        <v>2</v>
      </c>
      <c r="X230" s="17" t="e">
        <v>#REF!</v>
      </c>
    </row>
    <row r="231" spans="1:24" x14ac:dyDescent="0.45">
      <c r="A231" s="20">
        <v>398708</v>
      </c>
      <c r="B231" s="20">
        <v>4</v>
      </c>
      <c r="C231" s="34" t="s">
        <v>5872</v>
      </c>
      <c r="D231" s="35" t="s">
        <v>5870</v>
      </c>
      <c r="E231" s="20" t="s">
        <v>5871</v>
      </c>
      <c r="F231" s="20" t="s">
        <v>5873</v>
      </c>
      <c r="G231" s="20" t="s">
        <v>5874</v>
      </c>
      <c r="H231" s="20" t="s">
        <v>5207</v>
      </c>
      <c r="I231" s="20" t="s">
        <v>5875</v>
      </c>
      <c r="J231" s="34" t="s">
        <v>328</v>
      </c>
      <c r="K231" s="17" t="s">
        <v>8305</v>
      </c>
      <c r="L231" s="261" t="s">
        <v>18734</v>
      </c>
      <c r="M231" s="261" t="s">
        <v>18735</v>
      </c>
      <c r="N231" s="16">
        <v>4</v>
      </c>
      <c r="O231" s="17" t="s">
        <v>9077</v>
      </c>
      <c r="P231" s="17" t="s">
        <v>157</v>
      </c>
      <c r="Q231" s="17" t="s">
        <v>324</v>
      </c>
      <c r="R231" s="17" t="s">
        <v>5870</v>
      </c>
      <c r="S231" s="17" t="s">
        <v>5872</v>
      </c>
      <c r="T231" s="17" t="s">
        <v>21747</v>
      </c>
      <c r="U231" s="236" t="s">
        <v>5191</v>
      </c>
      <c r="V231" s="17">
        <v>1</v>
      </c>
      <c r="W231" s="17">
        <v>2</v>
      </c>
      <c r="X231" s="17" t="e">
        <v>#REF!</v>
      </c>
    </row>
    <row r="232" spans="1:24" x14ac:dyDescent="0.45">
      <c r="A232" s="20">
        <v>398709</v>
      </c>
      <c r="B232" s="20">
        <v>2</v>
      </c>
      <c r="C232" s="34" t="s">
        <v>329</v>
      </c>
      <c r="D232" s="35" t="s">
        <v>157</v>
      </c>
      <c r="E232" s="20" t="s">
        <v>5876</v>
      </c>
      <c r="F232" s="20" t="s">
        <v>5877</v>
      </c>
      <c r="G232" s="20" t="s">
        <v>5207</v>
      </c>
      <c r="H232" s="20" t="s">
        <v>5207</v>
      </c>
      <c r="I232" s="20" t="s">
        <v>5207</v>
      </c>
      <c r="J232" s="34" t="s">
        <v>329</v>
      </c>
      <c r="K232" s="17" t="s">
        <v>8306</v>
      </c>
      <c r="L232" s="261" t="s">
        <v>18733</v>
      </c>
      <c r="M232" s="261" t="s">
        <v>18874</v>
      </c>
      <c r="N232" s="16">
        <v>2</v>
      </c>
      <c r="O232" s="17" t="s">
        <v>9075</v>
      </c>
      <c r="P232" s="17" t="s">
        <v>157</v>
      </c>
      <c r="Q232" s="17" t="s">
        <v>329</v>
      </c>
      <c r="R232" s="17" t="s">
        <v>5190</v>
      </c>
      <c r="S232" s="17" t="s">
        <v>5190</v>
      </c>
      <c r="T232" s="17" t="s">
        <v>21746</v>
      </c>
      <c r="U232" s="236" t="s">
        <v>5191</v>
      </c>
      <c r="V232" s="17">
        <v>1</v>
      </c>
      <c r="W232" s="17">
        <v>1</v>
      </c>
      <c r="X232" s="17" t="e">
        <v>#REF!</v>
      </c>
    </row>
    <row r="233" spans="1:24" x14ac:dyDescent="0.45">
      <c r="A233" s="20">
        <v>398710</v>
      </c>
      <c r="B233" s="20">
        <v>3</v>
      </c>
      <c r="C233" s="34" t="s">
        <v>5878</v>
      </c>
      <c r="D233" s="35" t="s">
        <v>329</v>
      </c>
      <c r="E233" s="20" t="s">
        <v>332</v>
      </c>
      <c r="F233" s="20" t="s">
        <v>5879</v>
      </c>
      <c r="G233" s="20" t="s">
        <v>5207</v>
      </c>
      <c r="H233" s="20" t="s">
        <v>5207</v>
      </c>
      <c r="I233" s="20" t="s">
        <v>5207</v>
      </c>
      <c r="J233" s="34" t="s">
        <v>331</v>
      </c>
      <c r="K233" s="17" t="s">
        <v>8307</v>
      </c>
      <c r="L233" s="261" t="s">
        <v>18732</v>
      </c>
      <c r="M233" s="261" t="s">
        <v>18733</v>
      </c>
      <c r="N233" s="16">
        <v>3</v>
      </c>
      <c r="O233" s="17" t="s">
        <v>9076</v>
      </c>
      <c r="P233" s="17" t="s">
        <v>157</v>
      </c>
      <c r="Q233" s="17" t="s">
        <v>329</v>
      </c>
      <c r="R233" s="17" t="s">
        <v>5878</v>
      </c>
      <c r="S233" s="17" t="s">
        <v>5190</v>
      </c>
      <c r="T233" s="17" t="s">
        <v>21745</v>
      </c>
      <c r="U233" s="236" t="s">
        <v>5191</v>
      </c>
      <c r="V233" s="17">
        <v>1</v>
      </c>
      <c r="W233" s="17">
        <v>1</v>
      </c>
      <c r="X233" s="17" t="e">
        <v>#REF!</v>
      </c>
    </row>
    <row r="234" spans="1:24" x14ac:dyDescent="0.45">
      <c r="A234" s="20">
        <v>398711</v>
      </c>
      <c r="B234" s="20">
        <v>4</v>
      </c>
      <c r="C234" s="34" t="s">
        <v>5880</v>
      </c>
      <c r="D234" s="35" t="s">
        <v>5878</v>
      </c>
      <c r="E234" s="20" t="s">
        <v>334</v>
      </c>
      <c r="F234" s="20" t="s">
        <v>5881</v>
      </c>
      <c r="G234" s="20" t="s">
        <v>5207</v>
      </c>
      <c r="H234" s="20" t="s">
        <v>5207</v>
      </c>
      <c r="I234" s="20" t="s">
        <v>5882</v>
      </c>
      <c r="J234" s="34" t="s">
        <v>333</v>
      </c>
      <c r="K234" s="17" t="s">
        <v>8308</v>
      </c>
      <c r="L234" s="261" t="s">
        <v>18731</v>
      </c>
      <c r="M234" s="261" t="s">
        <v>18732</v>
      </c>
      <c r="N234" s="16">
        <v>4</v>
      </c>
      <c r="O234" s="17" t="s">
        <v>9077</v>
      </c>
      <c r="P234" s="17" t="s">
        <v>157</v>
      </c>
      <c r="Q234" s="17" t="s">
        <v>329</v>
      </c>
      <c r="R234" s="17" t="s">
        <v>5878</v>
      </c>
      <c r="S234" s="17" t="s">
        <v>5880</v>
      </c>
      <c r="T234" s="17" t="s">
        <v>21744</v>
      </c>
      <c r="U234" s="236" t="s">
        <v>5191</v>
      </c>
      <c r="V234" s="17">
        <v>1</v>
      </c>
      <c r="W234" s="17">
        <v>1</v>
      </c>
      <c r="X234" s="17" t="e">
        <v>#REF!</v>
      </c>
    </row>
    <row r="235" spans="1:24" x14ac:dyDescent="0.45">
      <c r="A235" s="20">
        <v>398712</v>
      </c>
      <c r="B235" s="20">
        <v>4</v>
      </c>
      <c r="C235" s="34" t="s">
        <v>5883</v>
      </c>
      <c r="D235" s="35" t="s">
        <v>5878</v>
      </c>
      <c r="E235" s="20" t="s">
        <v>336</v>
      </c>
      <c r="F235" s="20" t="s">
        <v>5884</v>
      </c>
      <c r="G235" s="20" t="s">
        <v>5885</v>
      </c>
      <c r="H235" s="20" t="s">
        <v>5886</v>
      </c>
      <c r="I235" s="20" t="s">
        <v>5887</v>
      </c>
      <c r="J235" s="34" t="s">
        <v>335</v>
      </c>
      <c r="K235" s="17" t="s">
        <v>8309</v>
      </c>
      <c r="L235" s="261" t="s">
        <v>18730</v>
      </c>
      <c r="M235" s="261" t="s">
        <v>18732</v>
      </c>
      <c r="N235" s="16">
        <v>4</v>
      </c>
      <c r="O235" s="17" t="s">
        <v>9077</v>
      </c>
      <c r="P235" s="17" t="s">
        <v>157</v>
      </c>
      <c r="Q235" s="17" t="s">
        <v>329</v>
      </c>
      <c r="R235" s="17" t="s">
        <v>5878</v>
      </c>
      <c r="S235" s="17" t="s">
        <v>5883</v>
      </c>
      <c r="T235" s="17" t="s">
        <v>21743</v>
      </c>
      <c r="U235" s="236" t="s">
        <v>5191</v>
      </c>
      <c r="V235" s="17">
        <v>1</v>
      </c>
      <c r="W235" s="17">
        <v>1</v>
      </c>
      <c r="X235" s="17" t="e">
        <v>#REF!</v>
      </c>
    </row>
    <row r="236" spans="1:24" x14ac:dyDescent="0.45">
      <c r="A236" s="20">
        <v>398713</v>
      </c>
      <c r="B236" s="20">
        <v>3</v>
      </c>
      <c r="C236" s="34" t="s">
        <v>5888</v>
      </c>
      <c r="D236" s="35" t="s">
        <v>329</v>
      </c>
      <c r="E236" s="20" t="s">
        <v>5889</v>
      </c>
      <c r="F236" s="20" t="s">
        <v>5890</v>
      </c>
      <c r="G236" s="20" t="s">
        <v>5207</v>
      </c>
      <c r="H236" s="20" t="s">
        <v>5207</v>
      </c>
      <c r="I236" s="20" t="s">
        <v>5207</v>
      </c>
      <c r="J236" s="34" t="s">
        <v>337</v>
      </c>
      <c r="K236" s="17" t="s">
        <v>8310</v>
      </c>
      <c r="L236" s="261" t="s">
        <v>18729</v>
      </c>
      <c r="M236" s="261" t="s">
        <v>18733</v>
      </c>
      <c r="N236" s="16">
        <v>3</v>
      </c>
      <c r="O236" s="17" t="s">
        <v>9076</v>
      </c>
      <c r="P236" s="17" t="s">
        <v>157</v>
      </c>
      <c r="Q236" s="17" t="s">
        <v>329</v>
      </c>
      <c r="R236" s="17" t="s">
        <v>5888</v>
      </c>
      <c r="S236" s="17" t="s">
        <v>5190</v>
      </c>
      <c r="T236" s="17" t="s">
        <v>21742</v>
      </c>
      <c r="U236" s="236" t="s">
        <v>5191</v>
      </c>
      <c r="V236" s="17">
        <v>1</v>
      </c>
      <c r="W236" s="17">
        <v>1</v>
      </c>
      <c r="X236" s="17" t="e">
        <v>#REF!</v>
      </c>
    </row>
    <row r="237" spans="1:24" x14ac:dyDescent="0.45">
      <c r="A237" s="20">
        <v>398714</v>
      </c>
      <c r="B237" s="20">
        <v>4</v>
      </c>
      <c r="C237" s="34" t="s">
        <v>5891</v>
      </c>
      <c r="D237" s="35" t="s">
        <v>5888</v>
      </c>
      <c r="E237" s="20" t="s">
        <v>5892</v>
      </c>
      <c r="F237" s="20" t="s">
        <v>5893</v>
      </c>
      <c r="G237" s="20" t="s">
        <v>5207</v>
      </c>
      <c r="H237" s="20" t="s">
        <v>5207</v>
      </c>
      <c r="I237" s="20" t="s">
        <v>5894</v>
      </c>
      <c r="J237" s="34" t="s">
        <v>339</v>
      </c>
      <c r="K237" s="17" t="s">
        <v>8311</v>
      </c>
      <c r="L237" s="261" t="s">
        <v>18728</v>
      </c>
      <c r="M237" s="261" t="s">
        <v>18729</v>
      </c>
      <c r="N237" s="16">
        <v>4</v>
      </c>
      <c r="O237" s="17" t="s">
        <v>9077</v>
      </c>
      <c r="P237" s="17" t="s">
        <v>157</v>
      </c>
      <c r="Q237" s="17" t="s">
        <v>329</v>
      </c>
      <c r="R237" s="17" t="s">
        <v>5888</v>
      </c>
      <c r="S237" s="17" t="s">
        <v>5891</v>
      </c>
      <c r="T237" s="17" t="s">
        <v>21741</v>
      </c>
      <c r="U237" s="236" t="s">
        <v>5191</v>
      </c>
      <c r="V237" s="17">
        <v>1</v>
      </c>
      <c r="W237" s="17">
        <v>4</v>
      </c>
      <c r="X237" s="17" t="e">
        <v>#REF!</v>
      </c>
    </row>
    <row r="238" spans="1:24" x14ac:dyDescent="0.45">
      <c r="A238" s="20">
        <v>398715</v>
      </c>
      <c r="B238" s="20">
        <v>4</v>
      </c>
      <c r="C238" s="34" t="s">
        <v>5895</v>
      </c>
      <c r="D238" s="35" t="s">
        <v>5888</v>
      </c>
      <c r="E238" s="20" t="s">
        <v>5896</v>
      </c>
      <c r="F238" s="20" t="s">
        <v>5897</v>
      </c>
      <c r="G238" s="20" t="s">
        <v>5207</v>
      </c>
      <c r="H238" s="20" t="s">
        <v>5207</v>
      </c>
      <c r="I238" s="20" t="s">
        <v>5898</v>
      </c>
      <c r="J238" s="34" t="s">
        <v>339</v>
      </c>
      <c r="K238" s="17" t="s">
        <v>8312</v>
      </c>
      <c r="L238" s="261" t="s">
        <v>18727</v>
      </c>
      <c r="M238" s="261" t="s">
        <v>18729</v>
      </c>
      <c r="N238" s="16">
        <v>4</v>
      </c>
      <c r="O238" s="17" t="s">
        <v>9077</v>
      </c>
      <c r="P238" s="17" t="s">
        <v>157</v>
      </c>
      <c r="Q238" s="17" t="s">
        <v>329</v>
      </c>
      <c r="R238" s="17" t="s">
        <v>5888</v>
      </c>
      <c r="S238" s="17" t="s">
        <v>5895</v>
      </c>
      <c r="T238" s="17" t="s">
        <v>21741</v>
      </c>
      <c r="U238" s="236" t="s">
        <v>5191</v>
      </c>
      <c r="V238" s="17">
        <v>1</v>
      </c>
      <c r="W238" s="17">
        <v>4</v>
      </c>
      <c r="X238" s="17" t="e">
        <v>#REF!</v>
      </c>
    </row>
    <row r="239" spans="1:24" x14ac:dyDescent="0.45">
      <c r="A239" s="20">
        <v>398716</v>
      </c>
      <c r="B239" s="20">
        <v>4</v>
      </c>
      <c r="C239" s="34" t="s">
        <v>5899</v>
      </c>
      <c r="D239" s="35" t="s">
        <v>5888</v>
      </c>
      <c r="E239" s="20" t="s">
        <v>5900</v>
      </c>
      <c r="F239" s="20" t="s">
        <v>5901</v>
      </c>
      <c r="G239" s="20" t="s">
        <v>5207</v>
      </c>
      <c r="H239" s="20" t="s">
        <v>5207</v>
      </c>
      <c r="I239" s="20" t="s">
        <v>5207</v>
      </c>
      <c r="J239" s="34" t="s">
        <v>339</v>
      </c>
      <c r="K239" s="17" t="s">
        <v>8313</v>
      </c>
      <c r="L239" s="261" t="s">
        <v>18726</v>
      </c>
      <c r="M239" s="261" t="s">
        <v>18729</v>
      </c>
      <c r="N239" s="16">
        <v>4</v>
      </c>
      <c r="O239" s="17" t="s">
        <v>9077</v>
      </c>
      <c r="P239" s="17" t="s">
        <v>157</v>
      </c>
      <c r="Q239" s="17" t="s">
        <v>329</v>
      </c>
      <c r="R239" s="17" t="s">
        <v>5888</v>
      </c>
      <c r="S239" s="17" t="s">
        <v>5899</v>
      </c>
      <c r="T239" s="17" t="s">
        <v>21741</v>
      </c>
      <c r="U239" s="236" t="s">
        <v>5191</v>
      </c>
      <c r="V239" s="17">
        <v>1</v>
      </c>
      <c r="W239" s="17">
        <v>4</v>
      </c>
      <c r="X239" s="17" t="e">
        <v>#REF!</v>
      </c>
    </row>
    <row r="240" spans="1:24" x14ac:dyDescent="0.45">
      <c r="A240" s="20">
        <v>398717</v>
      </c>
      <c r="B240" s="20">
        <v>4</v>
      </c>
      <c r="C240" s="34" t="s">
        <v>5902</v>
      </c>
      <c r="D240" s="35" t="s">
        <v>5888</v>
      </c>
      <c r="E240" s="20" t="s">
        <v>5903</v>
      </c>
      <c r="F240" s="20" t="s">
        <v>5904</v>
      </c>
      <c r="G240" s="20" t="s">
        <v>5207</v>
      </c>
      <c r="H240" s="20" t="s">
        <v>5905</v>
      </c>
      <c r="I240" s="20" t="s">
        <v>5906</v>
      </c>
      <c r="J240" s="34" t="s">
        <v>339</v>
      </c>
      <c r="K240" s="17" t="s">
        <v>8314</v>
      </c>
      <c r="L240" s="261" t="s">
        <v>18725</v>
      </c>
      <c r="M240" s="261" t="s">
        <v>18729</v>
      </c>
      <c r="N240" s="16">
        <v>4</v>
      </c>
      <c r="O240" s="17" t="s">
        <v>9077</v>
      </c>
      <c r="P240" s="17" t="s">
        <v>157</v>
      </c>
      <c r="Q240" s="17" t="s">
        <v>329</v>
      </c>
      <c r="R240" s="17" t="s">
        <v>5888</v>
      </c>
      <c r="S240" s="17" t="s">
        <v>5902</v>
      </c>
      <c r="T240" s="17" t="s">
        <v>21741</v>
      </c>
      <c r="U240" s="236" t="s">
        <v>5191</v>
      </c>
      <c r="V240" s="17">
        <v>1</v>
      </c>
      <c r="W240" s="17">
        <v>4</v>
      </c>
      <c r="X240" s="17" t="e">
        <v>#REF!</v>
      </c>
    </row>
    <row r="241" spans="1:24" x14ac:dyDescent="0.45">
      <c r="A241" s="20">
        <v>398718</v>
      </c>
      <c r="B241" s="20">
        <v>2</v>
      </c>
      <c r="C241" s="34" t="s">
        <v>340</v>
      </c>
      <c r="D241" s="35" t="s">
        <v>157</v>
      </c>
      <c r="E241" s="20" t="s">
        <v>341</v>
      </c>
      <c r="F241" s="20" t="s">
        <v>5907</v>
      </c>
      <c r="G241" s="20" t="s">
        <v>5908</v>
      </c>
      <c r="H241" s="20" t="s">
        <v>5207</v>
      </c>
      <c r="I241" s="20" t="s">
        <v>5207</v>
      </c>
      <c r="J241" s="34" t="s">
        <v>340</v>
      </c>
      <c r="K241" s="17" t="s">
        <v>8315</v>
      </c>
      <c r="L241" s="261" t="s">
        <v>18724</v>
      </c>
      <c r="M241" s="261" t="s">
        <v>18874</v>
      </c>
      <c r="N241" s="16">
        <v>2</v>
      </c>
      <c r="O241" s="17" t="s">
        <v>9075</v>
      </c>
      <c r="P241" s="17" t="s">
        <v>157</v>
      </c>
      <c r="Q241" s="17" t="s">
        <v>340</v>
      </c>
      <c r="R241" s="17" t="s">
        <v>5190</v>
      </c>
      <c r="S241" s="17" t="s">
        <v>5190</v>
      </c>
      <c r="T241" s="17" t="s">
        <v>21740</v>
      </c>
      <c r="U241" s="236" t="s">
        <v>5191</v>
      </c>
      <c r="V241" s="17">
        <v>1</v>
      </c>
      <c r="W241" s="17">
        <v>1</v>
      </c>
      <c r="X241" s="17" t="e">
        <v>#REF!</v>
      </c>
    </row>
    <row r="242" spans="1:24" x14ac:dyDescent="0.45">
      <c r="A242" s="20">
        <v>398719</v>
      </c>
      <c r="B242" s="20">
        <v>3</v>
      </c>
      <c r="C242" s="34" t="s">
        <v>5909</v>
      </c>
      <c r="D242" s="35" t="s">
        <v>340</v>
      </c>
      <c r="E242" s="20" t="s">
        <v>343</v>
      </c>
      <c r="F242" s="20" t="s">
        <v>5910</v>
      </c>
      <c r="G242" s="20" t="s">
        <v>5207</v>
      </c>
      <c r="H242" s="20" t="s">
        <v>5207</v>
      </c>
      <c r="I242" s="20" t="s">
        <v>5207</v>
      </c>
      <c r="J242" s="34" t="s">
        <v>342</v>
      </c>
      <c r="K242" s="17" t="s">
        <v>8316</v>
      </c>
      <c r="L242" s="261" t="s">
        <v>18723</v>
      </c>
      <c r="M242" s="261" t="s">
        <v>18724</v>
      </c>
      <c r="N242" s="16">
        <v>3</v>
      </c>
      <c r="O242" s="17" t="s">
        <v>9076</v>
      </c>
      <c r="P242" s="17" t="s">
        <v>157</v>
      </c>
      <c r="Q242" s="17" t="s">
        <v>340</v>
      </c>
      <c r="R242" s="17" t="s">
        <v>5909</v>
      </c>
      <c r="S242" s="17" t="s">
        <v>5190</v>
      </c>
      <c r="T242" s="17" t="s">
        <v>21739</v>
      </c>
      <c r="U242" s="236" t="s">
        <v>5191</v>
      </c>
      <c r="V242" s="17">
        <v>1</v>
      </c>
      <c r="W242" s="17">
        <v>1</v>
      </c>
      <c r="X242" s="17" t="e">
        <v>#REF!</v>
      </c>
    </row>
    <row r="243" spans="1:24" x14ac:dyDescent="0.45">
      <c r="A243" s="20">
        <v>398720</v>
      </c>
      <c r="B243" s="20">
        <v>4</v>
      </c>
      <c r="C243" s="34" t="s">
        <v>5911</v>
      </c>
      <c r="D243" s="35" t="s">
        <v>5909</v>
      </c>
      <c r="E243" s="20" t="s">
        <v>5912</v>
      </c>
      <c r="F243" s="20" t="s">
        <v>5913</v>
      </c>
      <c r="G243" s="20" t="s">
        <v>5207</v>
      </c>
      <c r="H243" s="20" t="s">
        <v>5207</v>
      </c>
      <c r="I243" s="20" t="s">
        <v>5207</v>
      </c>
      <c r="J243" s="34" t="s">
        <v>344</v>
      </c>
      <c r="K243" s="17" t="s">
        <v>8317</v>
      </c>
      <c r="L243" s="261" t="s">
        <v>18722</v>
      </c>
      <c r="M243" s="261" t="s">
        <v>18723</v>
      </c>
      <c r="N243" s="16">
        <v>4</v>
      </c>
      <c r="O243" s="17" t="s">
        <v>9077</v>
      </c>
      <c r="P243" s="17" t="s">
        <v>157</v>
      </c>
      <c r="Q243" s="17" t="s">
        <v>340</v>
      </c>
      <c r="R243" s="17" t="s">
        <v>5909</v>
      </c>
      <c r="S243" s="17" t="s">
        <v>5911</v>
      </c>
      <c r="T243" s="17" t="s">
        <v>21738</v>
      </c>
      <c r="U243" s="236" t="s">
        <v>5191</v>
      </c>
      <c r="V243" s="17">
        <v>1</v>
      </c>
      <c r="W243" s="17">
        <v>5</v>
      </c>
      <c r="X243" s="17" t="e">
        <v>#REF!</v>
      </c>
    </row>
    <row r="244" spans="1:24" x14ac:dyDescent="0.45">
      <c r="A244" s="20">
        <v>398721</v>
      </c>
      <c r="B244" s="20">
        <v>4</v>
      </c>
      <c r="C244" s="34" t="s">
        <v>5914</v>
      </c>
      <c r="D244" s="35" t="s">
        <v>5909</v>
      </c>
      <c r="E244" s="20" t="s">
        <v>5915</v>
      </c>
      <c r="F244" s="20" t="s">
        <v>5916</v>
      </c>
      <c r="G244" s="20" t="s">
        <v>5207</v>
      </c>
      <c r="H244" s="20" t="s">
        <v>5207</v>
      </c>
      <c r="I244" s="20" t="s">
        <v>5207</v>
      </c>
      <c r="J244" s="34" t="s">
        <v>344</v>
      </c>
      <c r="K244" s="17" t="s">
        <v>8318</v>
      </c>
      <c r="L244" s="261" t="s">
        <v>18721</v>
      </c>
      <c r="M244" s="261" t="s">
        <v>18723</v>
      </c>
      <c r="N244" s="16">
        <v>4</v>
      </c>
      <c r="O244" s="17" t="s">
        <v>9077</v>
      </c>
      <c r="P244" s="17" t="s">
        <v>157</v>
      </c>
      <c r="Q244" s="17" t="s">
        <v>340</v>
      </c>
      <c r="R244" s="17" t="s">
        <v>5909</v>
      </c>
      <c r="S244" s="17" t="s">
        <v>5914</v>
      </c>
      <c r="T244" s="17" t="s">
        <v>21738</v>
      </c>
      <c r="U244" s="236" t="s">
        <v>5191</v>
      </c>
      <c r="V244" s="17">
        <v>1</v>
      </c>
      <c r="W244" s="17">
        <v>5</v>
      </c>
      <c r="X244" s="17" t="e">
        <v>#REF!</v>
      </c>
    </row>
    <row r="245" spans="1:24" x14ac:dyDescent="0.45">
      <c r="A245" s="20">
        <v>398722</v>
      </c>
      <c r="B245" s="20">
        <v>4</v>
      </c>
      <c r="C245" s="34" t="s">
        <v>5917</v>
      </c>
      <c r="D245" s="35" t="s">
        <v>5909</v>
      </c>
      <c r="E245" s="20" t="s">
        <v>5918</v>
      </c>
      <c r="F245" s="20" t="s">
        <v>5919</v>
      </c>
      <c r="G245" s="20" t="s">
        <v>5207</v>
      </c>
      <c r="H245" s="20" t="s">
        <v>5207</v>
      </c>
      <c r="I245" s="20" t="s">
        <v>5920</v>
      </c>
      <c r="J245" s="34" t="s">
        <v>344</v>
      </c>
      <c r="K245" s="17" t="s">
        <v>8319</v>
      </c>
      <c r="L245" s="261" t="s">
        <v>18720</v>
      </c>
      <c r="M245" s="261" t="s">
        <v>18723</v>
      </c>
      <c r="N245" s="16">
        <v>4</v>
      </c>
      <c r="O245" s="17" t="s">
        <v>9077</v>
      </c>
      <c r="P245" s="17" t="s">
        <v>157</v>
      </c>
      <c r="Q245" s="17" t="s">
        <v>340</v>
      </c>
      <c r="R245" s="17" t="s">
        <v>5909</v>
      </c>
      <c r="S245" s="17" t="s">
        <v>5917</v>
      </c>
      <c r="T245" s="17" t="s">
        <v>21738</v>
      </c>
      <c r="U245" s="236" t="s">
        <v>5191</v>
      </c>
      <c r="V245" s="17">
        <v>1</v>
      </c>
      <c r="W245" s="17">
        <v>5</v>
      </c>
      <c r="X245" s="17" t="e">
        <v>#REF!</v>
      </c>
    </row>
    <row r="246" spans="1:24" x14ac:dyDescent="0.45">
      <c r="A246" s="20">
        <v>398723</v>
      </c>
      <c r="B246" s="20">
        <v>4</v>
      </c>
      <c r="C246" s="34" t="s">
        <v>5921</v>
      </c>
      <c r="D246" s="35" t="s">
        <v>5909</v>
      </c>
      <c r="E246" s="20" t="s">
        <v>5922</v>
      </c>
      <c r="F246" s="20" t="s">
        <v>5923</v>
      </c>
      <c r="G246" s="20" t="s">
        <v>5207</v>
      </c>
      <c r="H246" s="20" t="s">
        <v>5207</v>
      </c>
      <c r="I246" s="20" t="s">
        <v>5924</v>
      </c>
      <c r="J246" s="34" t="s">
        <v>344</v>
      </c>
      <c r="K246" s="17" t="s">
        <v>8320</v>
      </c>
      <c r="L246" s="261" t="s">
        <v>18719</v>
      </c>
      <c r="M246" s="261" t="s">
        <v>18723</v>
      </c>
      <c r="N246" s="16">
        <v>4</v>
      </c>
      <c r="O246" s="17" t="s">
        <v>9077</v>
      </c>
      <c r="P246" s="17" t="s">
        <v>157</v>
      </c>
      <c r="Q246" s="17" t="s">
        <v>340</v>
      </c>
      <c r="R246" s="17" t="s">
        <v>5909</v>
      </c>
      <c r="S246" s="17" t="s">
        <v>5921</v>
      </c>
      <c r="T246" s="17" t="s">
        <v>21738</v>
      </c>
      <c r="U246" s="236" t="s">
        <v>5191</v>
      </c>
      <c r="V246" s="17">
        <v>1</v>
      </c>
      <c r="W246" s="17">
        <v>5</v>
      </c>
      <c r="X246" s="17" t="e">
        <v>#REF!</v>
      </c>
    </row>
    <row r="247" spans="1:24" x14ac:dyDescent="0.45">
      <c r="A247" s="20">
        <v>398724</v>
      </c>
      <c r="B247" s="20">
        <v>4</v>
      </c>
      <c r="C247" s="34" t="s">
        <v>5925</v>
      </c>
      <c r="D247" s="35" t="s">
        <v>5909</v>
      </c>
      <c r="E247" s="20" t="s">
        <v>5926</v>
      </c>
      <c r="F247" s="20" t="s">
        <v>5927</v>
      </c>
      <c r="G247" s="20" t="s">
        <v>5207</v>
      </c>
      <c r="H247" s="20" t="s">
        <v>5207</v>
      </c>
      <c r="I247" s="20" t="s">
        <v>5928</v>
      </c>
      <c r="J247" s="34" t="s">
        <v>344</v>
      </c>
      <c r="K247" s="17" t="s">
        <v>8321</v>
      </c>
      <c r="L247" s="261" t="s">
        <v>18718</v>
      </c>
      <c r="M247" s="261" t="s">
        <v>18723</v>
      </c>
      <c r="N247" s="16">
        <v>4</v>
      </c>
      <c r="O247" s="17" t="s">
        <v>9077</v>
      </c>
      <c r="P247" s="17" t="s">
        <v>157</v>
      </c>
      <c r="Q247" s="17" t="s">
        <v>340</v>
      </c>
      <c r="R247" s="17" t="s">
        <v>5909</v>
      </c>
      <c r="S247" s="17" t="s">
        <v>5925</v>
      </c>
      <c r="T247" s="17" t="s">
        <v>21738</v>
      </c>
      <c r="U247" s="236" t="s">
        <v>5191</v>
      </c>
      <c r="V247" s="17">
        <v>1</v>
      </c>
      <c r="W247" s="17">
        <v>5</v>
      </c>
      <c r="X247" s="17" t="e">
        <v>#REF!</v>
      </c>
    </row>
    <row r="248" spans="1:24" x14ac:dyDescent="0.45">
      <c r="A248" s="20">
        <v>398725</v>
      </c>
      <c r="B248" s="20">
        <v>3</v>
      </c>
      <c r="C248" s="34" t="s">
        <v>5929</v>
      </c>
      <c r="D248" s="35" t="s">
        <v>340</v>
      </c>
      <c r="E248" s="20" t="s">
        <v>348</v>
      </c>
      <c r="F248" s="20" t="s">
        <v>5207</v>
      </c>
      <c r="G248" s="20" t="s">
        <v>5207</v>
      </c>
      <c r="H248" s="20" t="s">
        <v>5207</v>
      </c>
      <c r="I248" s="20" t="s">
        <v>5207</v>
      </c>
      <c r="J248" s="34" t="s">
        <v>345</v>
      </c>
      <c r="K248" s="17" t="s">
        <v>8322</v>
      </c>
      <c r="L248" s="261" t="s">
        <v>18717</v>
      </c>
      <c r="M248" s="261" t="s">
        <v>18724</v>
      </c>
      <c r="N248" s="16">
        <v>3</v>
      </c>
      <c r="O248" s="17" t="s">
        <v>9076</v>
      </c>
      <c r="P248" s="17" t="s">
        <v>157</v>
      </c>
      <c r="Q248" s="17" t="s">
        <v>340</v>
      </c>
      <c r="R248" s="17" t="s">
        <v>5929</v>
      </c>
      <c r="S248" s="17" t="s">
        <v>5190</v>
      </c>
      <c r="T248" s="17" t="s">
        <v>21737</v>
      </c>
      <c r="U248" s="236" t="s">
        <v>5191</v>
      </c>
      <c r="V248" s="17">
        <v>1</v>
      </c>
      <c r="W248" s="17">
        <v>7</v>
      </c>
      <c r="X248" s="17" t="e">
        <v>#REF!</v>
      </c>
    </row>
    <row r="249" spans="1:24" x14ac:dyDescent="0.45">
      <c r="A249" s="20">
        <v>398726</v>
      </c>
      <c r="B249" s="20">
        <v>4</v>
      </c>
      <c r="C249" s="34" t="s">
        <v>5930</v>
      </c>
      <c r="D249" s="35" t="s">
        <v>5929</v>
      </c>
      <c r="E249" s="20" t="s">
        <v>348</v>
      </c>
      <c r="F249" s="20" t="s">
        <v>5931</v>
      </c>
      <c r="G249" s="20" t="s">
        <v>5932</v>
      </c>
      <c r="H249" s="20" t="s">
        <v>5207</v>
      </c>
      <c r="I249" s="20" t="s">
        <v>5207</v>
      </c>
      <c r="J249" s="34" t="s">
        <v>347</v>
      </c>
      <c r="K249" s="17" t="s">
        <v>8323</v>
      </c>
      <c r="L249" s="261" t="s">
        <v>18716</v>
      </c>
      <c r="M249" s="261" t="s">
        <v>18717</v>
      </c>
      <c r="N249" s="16">
        <v>4</v>
      </c>
      <c r="O249" s="17" t="s">
        <v>9077</v>
      </c>
      <c r="P249" s="17" t="s">
        <v>157</v>
      </c>
      <c r="Q249" s="17" t="s">
        <v>340</v>
      </c>
      <c r="R249" s="17" t="s">
        <v>5929</v>
      </c>
      <c r="S249" s="17" t="s">
        <v>5930</v>
      </c>
      <c r="T249" s="17" t="s">
        <v>21736</v>
      </c>
      <c r="U249" s="236" t="s">
        <v>5191</v>
      </c>
      <c r="V249" s="17">
        <v>1</v>
      </c>
      <c r="W249" s="17">
        <v>1</v>
      </c>
      <c r="X249" s="17" t="e">
        <v>#REF!</v>
      </c>
    </row>
    <row r="250" spans="1:24" x14ac:dyDescent="0.45">
      <c r="A250" s="20">
        <v>398727</v>
      </c>
      <c r="B250" s="20">
        <v>3</v>
      </c>
      <c r="C250" s="34" t="s">
        <v>5933</v>
      </c>
      <c r="D250" s="35" t="s">
        <v>340</v>
      </c>
      <c r="E250" s="20" t="s">
        <v>350</v>
      </c>
      <c r="F250" s="20" t="s">
        <v>5207</v>
      </c>
      <c r="G250" s="20" t="s">
        <v>5207</v>
      </c>
      <c r="H250" s="20" t="s">
        <v>5207</v>
      </c>
      <c r="I250" s="20" t="s">
        <v>5207</v>
      </c>
      <c r="J250" s="34" t="s">
        <v>345</v>
      </c>
      <c r="K250" s="17" t="s">
        <v>8324</v>
      </c>
      <c r="L250" s="261" t="s">
        <v>18715</v>
      </c>
      <c r="M250" s="261" t="s">
        <v>18724</v>
      </c>
      <c r="N250" s="16">
        <v>3</v>
      </c>
      <c r="O250" s="17" t="s">
        <v>9076</v>
      </c>
      <c r="P250" s="17" t="s">
        <v>157</v>
      </c>
      <c r="Q250" s="17" t="s">
        <v>340</v>
      </c>
      <c r="R250" s="17" t="s">
        <v>5933</v>
      </c>
      <c r="S250" s="17" t="s">
        <v>5190</v>
      </c>
      <c r="T250" s="17" t="s">
        <v>21737</v>
      </c>
      <c r="U250" s="236" t="s">
        <v>5191</v>
      </c>
      <c r="V250" s="17">
        <v>1</v>
      </c>
      <c r="W250" s="17">
        <v>7</v>
      </c>
      <c r="X250" s="17" t="e">
        <v>#REF!</v>
      </c>
    </row>
    <row r="251" spans="1:24" x14ac:dyDescent="0.45">
      <c r="A251" s="20">
        <v>398728</v>
      </c>
      <c r="B251" s="20">
        <v>4</v>
      </c>
      <c r="C251" s="34" t="s">
        <v>5934</v>
      </c>
      <c r="D251" s="35" t="s">
        <v>5933</v>
      </c>
      <c r="E251" s="20" t="s">
        <v>5935</v>
      </c>
      <c r="F251" s="20" t="s">
        <v>5936</v>
      </c>
      <c r="G251" s="20" t="s">
        <v>5207</v>
      </c>
      <c r="H251" s="20" t="s">
        <v>5207</v>
      </c>
      <c r="I251" s="20" t="s">
        <v>5937</v>
      </c>
      <c r="J251" s="34" t="s">
        <v>349</v>
      </c>
      <c r="K251" s="17" t="s">
        <v>8325</v>
      </c>
      <c r="L251" s="261" t="s">
        <v>18714</v>
      </c>
      <c r="M251" s="261" t="s">
        <v>18715</v>
      </c>
      <c r="N251" s="16">
        <v>4</v>
      </c>
      <c r="O251" s="17" t="s">
        <v>9077</v>
      </c>
      <c r="P251" s="17" t="s">
        <v>157</v>
      </c>
      <c r="Q251" s="17" t="s">
        <v>340</v>
      </c>
      <c r="R251" s="17" t="s">
        <v>5933</v>
      </c>
      <c r="S251" s="17" t="s">
        <v>5934</v>
      </c>
      <c r="T251" s="17" t="s">
        <v>21735</v>
      </c>
      <c r="U251" s="236" t="s">
        <v>5191</v>
      </c>
      <c r="V251" s="17">
        <v>1</v>
      </c>
      <c r="W251" s="17">
        <v>2</v>
      </c>
      <c r="X251" s="17" t="e">
        <v>#REF!</v>
      </c>
    </row>
    <row r="252" spans="1:24" x14ac:dyDescent="0.45">
      <c r="A252" s="20">
        <v>398729</v>
      </c>
      <c r="B252" s="20">
        <v>4</v>
      </c>
      <c r="C252" s="34" t="s">
        <v>5938</v>
      </c>
      <c r="D252" s="35" t="s">
        <v>5933</v>
      </c>
      <c r="E252" s="20" t="s">
        <v>5939</v>
      </c>
      <c r="F252" s="20" t="s">
        <v>5940</v>
      </c>
      <c r="G252" s="20" t="s">
        <v>5207</v>
      </c>
      <c r="H252" s="20" t="s">
        <v>5207</v>
      </c>
      <c r="I252" s="20" t="s">
        <v>5941</v>
      </c>
      <c r="J252" s="34" t="s">
        <v>349</v>
      </c>
      <c r="K252" s="17" t="s">
        <v>8326</v>
      </c>
      <c r="L252" s="261" t="s">
        <v>18713</v>
      </c>
      <c r="M252" s="261" t="s">
        <v>18715</v>
      </c>
      <c r="N252" s="16">
        <v>4</v>
      </c>
      <c r="O252" s="17" t="s">
        <v>9077</v>
      </c>
      <c r="P252" s="17" t="s">
        <v>157</v>
      </c>
      <c r="Q252" s="17" t="s">
        <v>340</v>
      </c>
      <c r="R252" s="17" t="s">
        <v>5933</v>
      </c>
      <c r="S252" s="17" t="s">
        <v>5938</v>
      </c>
      <c r="T252" s="17" t="s">
        <v>21735</v>
      </c>
      <c r="U252" s="236" t="s">
        <v>5191</v>
      </c>
      <c r="V252" s="17">
        <v>1</v>
      </c>
      <c r="W252" s="17">
        <v>2</v>
      </c>
      <c r="X252" s="17" t="e">
        <v>#REF!</v>
      </c>
    </row>
    <row r="253" spans="1:24" x14ac:dyDescent="0.45">
      <c r="A253" s="20">
        <v>398730</v>
      </c>
      <c r="B253" s="20">
        <v>3</v>
      </c>
      <c r="C253" s="34" t="s">
        <v>5942</v>
      </c>
      <c r="D253" s="35" t="s">
        <v>340</v>
      </c>
      <c r="E253" s="20" t="s">
        <v>352</v>
      </c>
      <c r="F253" s="20" t="s">
        <v>5943</v>
      </c>
      <c r="G253" s="20" t="s">
        <v>5207</v>
      </c>
      <c r="H253" s="20" t="s">
        <v>5207</v>
      </c>
      <c r="I253" s="20" t="s">
        <v>5207</v>
      </c>
      <c r="J253" s="34" t="s">
        <v>345</v>
      </c>
      <c r="K253" s="17" t="s">
        <v>8327</v>
      </c>
      <c r="L253" s="261" t="s">
        <v>18712</v>
      </c>
      <c r="M253" s="261" t="s">
        <v>18724</v>
      </c>
      <c r="N253" s="16">
        <v>3</v>
      </c>
      <c r="O253" s="17" t="s">
        <v>9076</v>
      </c>
      <c r="P253" s="17" t="s">
        <v>157</v>
      </c>
      <c r="Q253" s="17" t="s">
        <v>340</v>
      </c>
      <c r="R253" s="17" t="s">
        <v>5942</v>
      </c>
      <c r="S253" s="17" t="s">
        <v>5190</v>
      </c>
      <c r="T253" s="17" t="s">
        <v>21737</v>
      </c>
      <c r="U253" s="236" t="s">
        <v>5191</v>
      </c>
      <c r="V253" s="17">
        <v>1</v>
      </c>
      <c r="W253" s="17">
        <v>7</v>
      </c>
      <c r="X253" s="17" t="e">
        <v>#REF!</v>
      </c>
    </row>
    <row r="254" spans="1:24" x14ac:dyDescent="0.45">
      <c r="A254" s="20">
        <v>398731</v>
      </c>
      <c r="B254" s="20">
        <v>4</v>
      </c>
      <c r="C254" s="34" t="s">
        <v>5944</v>
      </c>
      <c r="D254" s="35" t="s">
        <v>5942</v>
      </c>
      <c r="E254" s="20" t="s">
        <v>5945</v>
      </c>
      <c r="F254" s="20" t="s">
        <v>5946</v>
      </c>
      <c r="G254" s="20" t="s">
        <v>5207</v>
      </c>
      <c r="H254" s="20" t="s">
        <v>5207</v>
      </c>
      <c r="I254" s="20" t="s">
        <v>5947</v>
      </c>
      <c r="J254" s="34" t="s">
        <v>351</v>
      </c>
      <c r="K254" s="17" t="s">
        <v>8328</v>
      </c>
      <c r="L254" s="261" t="s">
        <v>18711</v>
      </c>
      <c r="M254" s="261" t="s">
        <v>18712</v>
      </c>
      <c r="N254" s="16">
        <v>4</v>
      </c>
      <c r="O254" s="17" t="s">
        <v>9077</v>
      </c>
      <c r="P254" s="17" t="s">
        <v>157</v>
      </c>
      <c r="Q254" s="17" t="s">
        <v>340</v>
      </c>
      <c r="R254" s="17" t="s">
        <v>5942</v>
      </c>
      <c r="S254" s="17" t="s">
        <v>5944</v>
      </c>
      <c r="T254" s="17" t="s">
        <v>21734</v>
      </c>
      <c r="U254" s="236" t="s">
        <v>5191</v>
      </c>
      <c r="V254" s="17">
        <v>1</v>
      </c>
      <c r="W254" s="17">
        <v>5</v>
      </c>
      <c r="X254" s="17" t="e">
        <v>#REF!</v>
      </c>
    </row>
    <row r="255" spans="1:24" x14ac:dyDescent="0.45">
      <c r="A255" s="20">
        <v>398732</v>
      </c>
      <c r="B255" s="20">
        <v>4</v>
      </c>
      <c r="C255" s="34" t="s">
        <v>5948</v>
      </c>
      <c r="D255" s="35" t="s">
        <v>5942</v>
      </c>
      <c r="E255" s="20" t="s">
        <v>5949</v>
      </c>
      <c r="F255" s="20" t="s">
        <v>5950</v>
      </c>
      <c r="G255" s="20" t="s">
        <v>5207</v>
      </c>
      <c r="H255" s="20" t="s">
        <v>5207</v>
      </c>
      <c r="I255" s="20" t="s">
        <v>5951</v>
      </c>
      <c r="J255" s="34" t="s">
        <v>351</v>
      </c>
      <c r="K255" s="17" t="s">
        <v>8329</v>
      </c>
      <c r="L255" s="261" t="s">
        <v>18710</v>
      </c>
      <c r="M255" s="261" t="s">
        <v>18712</v>
      </c>
      <c r="N255" s="16">
        <v>4</v>
      </c>
      <c r="O255" s="17" t="s">
        <v>9077</v>
      </c>
      <c r="P255" s="17" t="s">
        <v>157</v>
      </c>
      <c r="Q255" s="17" t="s">
        <v>340</v>
      </c>
      <c r="R255" s="17" t="s">
        <v>5942</v>
      </c>
      <c r="S255" s="17" t="s">
        <v>5948</v>
      </c>
      <c r="T255" s="17" t="s">
        <v>21734</v>
      </c>
      <c r="U255" s="236" t="s">
        <v>5191</v>
      </c>
      <c r="V255" s="17">
        <v>1</v>
      </c>
      <c r="W255" s="17">
        <v>5</v>
      </c>
      <c r="X255" s="17" t="e">
        <v>#REF!</v>
      </c>
    </row>
    <row r="256" spans="1:24" x14ac:dyDescent="0.45">
      <c r="A256" s="20">
        <v>398733</v>
      </c>
      <c r="B256" s="20">
        <v>4</v>
      </c>
      <c r="C256" s="34" t="s">
        <v>5952</v>
      </c>
      <c r="D256" s="35" t="s">
        <v>5942</v>
      </c>
      <c r="E256" s="20" t="s">
        <v>5953</v>
      </c>
      <c r="F256" s="20" t="s">
        <v>5954</v>
      </c>
      <c r="G256" s="20" t="s">
        <v>5207</v>
      </c>
      <c r="H256" s="20" t="s">
        <v>5207</v>
      </c>
      <c r="I256" s="20" t="s">
        <v>5955</v>
      </c>
      <c r="J256" s="34" t="s">
        <v>351</v>
      </c>
      <c r="K256" s="17" t="s">
        <v>8330</v>
      </c>
      <c r="L256" s="261" t="s">
        <v>18709</v>
      </c>
      <c r="M256" s="261" t="s">
        <v>18712</v>
      </c>
      <c r="N256" s="16">
        <v>4</v>
      </c>
      <c r="O256" s="17" t="s">
        <v>9077</v>
      </c>
      <c r="P256" s="17" t="s">
        <v>157</v>
      </c>
      <c r="Q256" s="17" t="s">
        <v>340</v>
      </c>
      <c r="R256" s="17" t="s">
        <v>5942</v>
      </c>
      <c r="S256" s="17" t="s">
        <v>5952</v>
      </c>
      <c r="T256" s="17" t="s">
        <v>21734</v>
      </c>
      <c r="U256" s="236" t="s">
        <v>5191</v>
      </c>
      <c r="V256" s="17">
        <v>1</v>
      </c>
      <c r="W256" s="17">
        <v>5</v>
      </c>
      <c r="X256" s="17" t="e">
        <v>#REF!</v>
      </c>
    </row>
    <row r="257" spans="1:24" x14ac:dyDescent="0.45">
      <c r="A257" s="20">
        <v>398734</v>
      </c>
      <c r="B257" s="20">
        <v>4</v>
      </c>
      <c r="C257" s="34" t="s">
        <v>5956</v>
      </c>
      <c r="D257" s="35" t="s">
        <v>5942</v>
      </c>
      <c r="E257" s="20" t="s">
        <v>5957</v>
      </c>
      <c r="F257" s="20" t="s">
        <v>5958</v>
      </c>
      <c r="G257" s="20" t="s">
        <v>5207</v>
      </c>
      <c r="H257" s="20" t="s">
        <v>5207</v>
      </c>
      <c r="I257" s="20" t="s">
        <v>5959</v>
      </c>
      <c r="J257" s="34" t="s">
        <v>351</v>
      </c>
      <c r="K257" s="17" t="s">
        <v>8331</v>
      </c>
      <c r="L257" s="261" t="s">
        <v>18708</v>
      </c>
      <c r="M257" s="261" t="s">
        <v>18712</v>
      </c>
      <c r="N257" s="16">
        <v>4</v>
      </c>
      <c r="O257" s="17" t="s">
        <v>9077</v>
      </c>
      <c r="P257" s="17" t="s">
        <v>157</v>
      </c>
      <c r="Q257" s="17" t="s">
        <v>340</v>
      </c>
      <c r="R257" s="17" t="s">
        <v>5942</v>
      </c>
      <c r="S257" s="17" t="s">
        <v>5956</v>
      </c>
      <c r="T257" s="17" t="s">
        <v>21734</v>
      </c>
      <c r="U257" s="236" t="s">
        <v>5191</v>
      </c>
      <c r="V257" s="17">
        <v>1</v>
      </c>
      <c r="W257" s="17">
        <v>5</v>
      </c>
      <c r="X257" s="17" t="e">
        <v>#REF!</v>
      </c>
    </row>
    <row r="258" spans="1:24" x14ac:dyDescent="0.45">
      <c r="A258" s="20">
        <v>398735</v>
      </c>
      <c r="B258" s="20">
        <v>4</v>
      </c>
      <c r="C258" s="34" t="s">
        <v>5960</v>
      </c>
      <c r="D258" s="35" t="s">
        <v>5942</v>
      </c>
      <c r="E258" s="20" t="s">
        <v>5961</v>
      </c>
      <c r="F258" s="20" t="s">
        <v>5962</v>
      </c>
      <c r="G258" s="20" t="s">
        <v>5207</v>
      </c>
      <c r="H258" s="20" t="s">
        <v>5207</v>
      </c>
      <c r="I258" s="20" t="s">
        <v>5963</v>
      </c>
      <c r="J258" s="34" t="s">
        <v>351</v>
      </c>
      <c r="K258" s="17" t="s">
        <v>8332</v>
      </c>
      <c r="L258" s="261" t="s">
        <v>18707</v>
      </c>
      <c r="M258" s="261" t="s">
        <v>18712</v>
      </c>
      <c r="N258" s="16">
        <v>4</v>
      </c>
      <c r="O258" s="17" t="s">
        <v>9077</v>
      </c>
      <c r="P258" s="17" t="s">
        <v>157</v>
      </c>
      <c r="Q258" s="17" t="s">
        <v>340</v>
      </c>
      <c r="R258" s="17" t="s">
        <v>5942</v>
      </c>
      <c r="S258" s="17" t="s">
        <v>5960</v>
      </c>
      <c r="T258" s="17" t="s">
        <v>21734</v>
      </c>
      <c r="U258" s="236" t="s">
        <v>5191</v>
      </c>
      <c r="V258" s="17">
        <v>1</v>
      </c>
      <c r="W258" s="17">
        <v>5</v>
      </c>
      <c r="X258" s="17" t="e">
        <v>#REF!</v>
      </c>
    </row>
    <row r="259" spans="1:24" x14ac:dyDescent="0.45">
      <c r="A259" s="20">
        <v>398736</v>
      </c>
      <c r="B259" s="20">
        <v>3</v>
      </c>
      <c r="C259" s="34" t="s">
        <v>5964</v>
      </c>
      <c r="D259" s="35" t="s">
        <v>340</v>
      </c>
      <c r="E259" s="20" t="s">
        <v>354</v>
      </c>
      <c r="F259" s="20" t="s">
        <v>5207</v>
      </c>
      <c r="G259" s="20" t="s">
        <v>5207</v>
      </c>
      <c r="H259" s="20" t="s">
        <v>5207</v>
      </c>
      <c r="I259" s="20" t="s">
        <v>5207</v>
      </c>
      <c r="J259" s="34" t="s">
        <v>345</v>
      </c>
      <c r="K259" s="17" t="s">
        <v>8333</v>
      </c>
      <c r="L259" s="261" t="s">
        <v>18706</v>
      </c>
      <c r="M259" s="261" t="s">
        <v>18724</v>
      </c>
      <c r="N259" s="16">
        <v>3</v>
      </c>
      <c r="O259" s="17" t="s">
        <v>9076</v>
      </c>
      <c r="P259" s="17" t="s">
        <v>157</v>
      </c>
      <c r="Q259" s="17" t="s">
        <v>340</v>
      </c>
      <c r="R259" s="17" t="s">
        <v>5964</v>
      </c>
      <c r="S259" s="17" t="s">
        <v>5190</v>
      </c>
      <c r="T259" s="17" t="s">
        <v>21737</v>
      </c>
      <c r="U259" s="236" t="s">
        <v>5191</v>
      </c>
      <c r="V259" s="17">
        <v>1</v>
      </c>
      <c r="W259" s="17">
        <v>7</v>
      </c>
      <c r="X259" s="17" t="e">
        <v>#REF!</v>
      </c>
    </row>
    <row r="260" spans="1:24" x14ac:dyDescent="0.45">
      <c r="A260" s="20">
        <v>398737</v>
      </c>
      <c r="B260" s="20">
        <v>4</v>
      </c>
      <c r="C260" s="34" t="s">
        <v>5965</v>
      </c>
      <c r="D260" s="35" t="s">
        <v>5964</v>
      </c>
      <c r="E260" s="20" t="s">
        <v>5966</v>
      </c>
      <c r="F260" s="20" t="s">
        <v>5967</v>
      </c>
      <c r="G260" s="20" t="s">
        <v>5207</v>
      </c>
      <c r="H260" s="20" t="s">
        <v>5207</v>
      </c>
      <c r="I260" s="20" t="s">
        <v>5968</v>
      </c>
      <c r="J260" s="34" t="s">
        <v>353</v>
      </c>
      <c r="K260" s="17" t="s">
        <v>8334</v>
      </c>
      <c r="L260" s="261" t="s">
        <v>18705</v>
      </c>
      <c r="M260" s="261" t="s">
        <v>18706</v>
      </c>
      <c r="N260" s="16">
        <v>4</v>
      </c>
      <c r="O260" s="17" t="s">
        <v>9077</v>
      </c>
      <c r="P260" s="17" t="s">
        <v>157</v>
      </c>
      <c r="Q260" s="17" t="s">
        <v>340</v>
      </c>
      <c r="R260" s="17" t="s">
        <v>5964</v>
      </c>
      <c r="S260" s="17" t="s">
        <v>5965</v>
      </c>
      <c r="T260" s="17" t="s">
        <v>21733</v>
      </c>
      <c r="U260" s="236" t="s">
        <v>5191</v>
      </c>
      <c r="V260" s="17">
        <v>1</v>
      </c>
      <c r="W260" s="17">
        <v>2</v>
      </c>
      <c r="X260" s="17" t="e">
        <v>#REF!</v>
      </c>
    </row>
    <row r="261" spans="1:24" x14ac:dyDescent="0.45">
      <c r="A261" s="20">
        <v>398738</v>
      </c>
      <c r="B261" s="20">
        <v>4</v>
      </c>
      <c r="C261" s="34" t="s">
        <v>5969</v>
      </c>
      <c r="D261" s="35" t="s">
        <v>5964</v>
      </c>
      <c r="E261" s="20" t="s">
        <v>5970</v>
      </c>
      <c r="F261" s="20" t="s">
        <v>5971</v>
      </c>
      <c r="G261" s="20" t="s">
        <v>5972</v>
      </c>
      <c r="H261" s="20" t="s">
        <v>5207</v>
      </c>
      <c r="I261" s="20" t="s">
        <v>5973</v>
      </c>
      <c r="J261" s="34" t="s">
        <v>353</v>
      </c>
      <c r="K261" s="17" t="s">
        <v>8335</v>
      </c>
      <c r="L261" s="261" t="s">
        <v>18704</v>
      </c>
      <c r="M261" s="261" t="s">
        <v>18706</v>
      </c>
      <c r="N261" s="16">
        <v>4</v>
      </c>
      <c r="O261" s="17" t="s">
        <v>9077</v>
      </c>
      <c r="P261" s="17" t="s">
        <v>157</v>
      </c>
      <c r="Q261" s="17" t="s">
        <v>340</v>
      </c>
      <c r="R261" s="17" t="s">
        <v>5964</v>
      </c>
      <c r="S261" s="17" t="s">
        <v>5969</v>
      </c>
      <c r="T261" s="17" t="s">
        <v>21733</v>
      </c>
      <c r="U261" s="236" t="s">
        <v>5191</v>
      </c>
      <c r="V261" s="17">
        <v>1</v>
      </c>
      <c r="W261" s="17">
        <v>2</v>
      </c>
      <c r="X261" s="17" t="e">
        <v>#REF!</v>
      </c>
    </row>
    <row r="262" spans="1:24" x14ac:dyDescent="0.45">
      <c r="A262" s="20">
        <v>398739</v>
      </c>
      <c r="B262" s="20">
        <v>3</v>
      </c>
      <c r="C262" s="34" t="s">
        <v>5974</v>
      </c>
      <c r="D262" s="35" t="s">
        <v>340</v>
      </c>
      <c r="E262" s="20" t="s">
        <v>356</v>
      </c>
      <c r="F262" s="20" t="s">
        <v>5207</v>
      </c>
      <c r="G262" s="20" t="s">
        <v>5207</v>
      </c>
      <c r="H262" s="20" t="s">
        <v>5207</v>
      </c>
      <c r="I262" s="20" t="s">
        <v>5207</v>
      </c>
      <c r="J262" s="34" t="s">
        <v>345</v>
      </c>
      <c r="K262" s="17" t="s">
        <v>8336</v>
      </c>
      <c r="L262" s="261" t="s">
        <v>18703</v>
      </c>
      <c r="M262" s="261" t="s">
        <v>18724</v>
      </c>
      <c r="N262" s="16">
        <v>3</v>
      </c>
      <c r="O262" s="17" t="s">
        <v>9076</v>
      </c>
      <c r="P262" s="17" t="s">
        <v>157</v>
      </c>
      <c r="Q262" s="17" t="s">
        <v>340</v>
      </c>
      <c r="R262" s="17" t="s">
        <v>5974</v>
      </c>
      <c r="S262" s="17" t="s">
        <v>5190</v>
      </c>
      <c r="T262" s="17" t="s">
        <v>21737</v>
      </c>
      <c r="U262" s="236" t="s">
        <v>5191</v>
      </c>
      <c r="V262" s="17">
        <v>1</v>
      </c>
      <c r="W262" s="17">
        <v>7</v>
      </c>
      <c r="X262" s="17" t="e">
        <v>#REF!</v>
      </c>
    </row>
    <row r="263" spans="1:24" x14ac:dyDescent="0.45">
      <c r="A263" s="20">
        <v>398740</v>
      </c>
      <c r="B263" s="20">
        <v>4</v>
      </c>
      <c r="C263" s="34" t="s">
        <v>5975</v>
      </c>
      <c r="D263" s="35" t="s">
        <v>5974</v>
      </c>
      <c r="E263" s="20" t="s">
        <v>5976</v>
      </c>
      <c r="F263" s="20" t="s">
        <v>5977</v>
      </c>
      <c r="G263" s="20" t="s">
        <v>5207</v>
      </c>
      <c r="H263" s="20" t="s">
        <v>5207</v>
      </c>
      <c r="I263" s="20" t="s">
        <v>5207</v>
      </c>
      <c r="J263" s="34" t="s">
        <v>355</v>
      </c>
      <c r="K263" s="17" t="s">
        <v>8337</v>
      </c>
      <c r="L263" s="261" t="s">
        <v>18702</v>
      </c>
      <c r="M263" s="261" t="s">
        <v>18703</v>
      </c>
      <c r="N263" s="16">
        <v>4</v>
      </c>
      <c r="O263" s="17" t="s">
        <v>9077</v>
      </c>
      <c r="P263" s="17" t="s">
        <v>157</v>
      </c>
      <c r="Q263" s="17" t="s">
        <v>340</v>
      </c>
      <c r="R263" s="17" t="s">
        <v>5974</v>
      </c>
      <c r="S263" s="17" t="s">
        <v>5975</v>
      </c>
      <c r="T263" s="17" t="s">
        <v>21732</v>
      </c>
      <c r="U263" s="236" t="s">
        <v>5191</v>
      </c>
      <c r="V263" s="17">
        <v>1</v>
      </c>
      <c r="W263" s="17">
        <v>6</v>
      </c>
      <c r="X263" s="17" t="e">
        <v>#REF!</v>
      </c>
    </row>
    <row r="264" spans="1:24" x14ac:dyDescent="0.45">
      <c r="A264" s="20">
        <v>398741</v>
      </c>
      <c r="B264" s="20">
        <v>4</v>
      </c>
      <c r="C264" s="34" t="s">
        <v>5978</v>
      </c>
      <c r="D264" s="35" t="s">
        <v>5974</v>
      </c>
      <c r="E264" s="20" t="s">
        <v>5979</v>
      </c>
      <c r="F264" s="20" t="s">
        <v>5980</v>
      </c>
      <c r="G264" s="20" t="s">
        <v>5207</v>
      </c>
      <c r="H264" s="20" t="s">
        <v>5207</v>
      </c>
      <c r="I264" s="20" t="s">
        <v>5207</v>
      </c>
      <c r="J264" s="34" t="s">
        <v>355</v>
      </c>
      <c r="K264" s="17" t="s">
        <v>8338</v>
      </c>
      <c r="L264" s="261" t="s">
        <v>18701</v>
      </c>
      <c r="M264" s="261" t="s">
        <v>18703</v>
      </c>
      <c r="N264" s="16">
        <v>4</v>
      </c>
      <c r="O264" s="17" t="s">
        <v>9077</v>
      </c>
      <c r="P264" s="17" t="s">
        <v>157</v>
      </c>
      <c r="Q264" s="17" t="s">
        <v>340</v>
      </c>
      <c r="R264" s="17" t="s">
        <v>5974</v>
      </c>
      <c r="S264" s="17" t="s">
        <v>5978</v>
      </c>
      <c r="T264" s="17" t="s">
        <v>21732</v>
      </c>
      <c r="U264" s="236" t="s">
        <v>5191</v>
      </c>
      <c r="V264" s="17">
        <v>1</v>
      </c>
      <c r="W264" s="17">
        <v>6</v>
      </c>
      <c r="X264" s="17" t="e">
        <v>#REF!</v>
      </c>
    </row>
    <row r="265" spans="1:24" x14ac:dyDescent="0.45">
      <c r="A265" s="20">
        <v>398742</v>
      </c>
      <c r="B265" s="20">
        <v>4</v>
      </c>
      <c r="C265" s="34" t="s">
        <v>5981</v>
      </c>
      <c r="D265" s="35" t="s">
        <v>5974</v>
      </c>
      <c r="E265" s="20" t="s">
        <v>5982</v>
      </c>
      <c r="F265" s="20" t="s">
        <v>5983</v>
      </c>
      <c r="G265" s="20" t="s">
        <v>5207</v>
      </c>
      <c r="H265" s="20" t="s">
        <v>5207</v>
      </c>
      <c r="I265" s="20" t="s">
        <v>5984</v>
      </c>
      <c r="J265" s="34" t="s">
        <v>355</v>
      </c>
      <c r="K265" s="17" t="s">
        <v>8339</v>
      </c>
      <c r="L265" s="261" t="s">
        <v>18700</v>
      </c>
      <c r="M265" s="261" t="s">
        <v>18703</v>
      </c>
      <c r="N265" s="16">
        <v>4</v>
      </c>
      <c r="O265" s="17" t="s">
        <v>9077</v>
      </c>
      <c r="P265" s="17" t="s">
        <v>157</v>
      </c>
      <c r="Q265" s="17" t="s">
        <v>340</v>
      </c>
      <c r="R265" s="17" t="s">
        <v>5974</v>
      </c>
      <c r="S265" s="17" t="s">
        <v>5981</v>
      </c>
      <c r="T265" s="17" t="s">
        <v>21732</v>
      </c>
      <c r="U265" s="236" t="s">
        <v>5191</v>
      </c>
      <c r="V265" s="17">
        <v>1</v>
      </c>
      <c r="W265" s="17">
        <v>6</v>
      </c>
      <c r="X265" s="17" t="e">
        <v>#REF!</v>
      </c>
    </row>
    <row r="266" spans="1:24" x14ac:dyDescent="0.45">
      <c r="A266" s="20">
        <v>398743</v>
      </c>
      <c r="B266" s="20">
        <v>4</v>
      </c>
      <c r="C266" s="34" t="s">
        <v>5985</v>
      </c>
      <c r="D266" s="35" t="s">
        <v>5974</v>
      </c>
      <c r="E266" s="20" t="s">
        <v>5986</v>
      </c>
      <c r="F266" s="20" t="s">
        <v>5987</v>
      </c>
      <c r="G266" s="20" t="s">
        <v>5207</v>
      </c>
      <c r="H266" s="20" t="s">
        <v>5207</v>
      </c>
      <c r="I266" s="20" t="s">
        <v>5988</v>
      </c>
      <c r="J266" s="34" t="s">
        <v>355</v>
      </c>
      <c r="K266" s="17" t="s">
        <v>8340</v>
      </c>
      <c r="L266" s="261" t="s">
        <v>18699</v>
      </c>
      <c r="M266" s="261" t="s">
        <v>18703</v>
      </c>
      <c r="N266" s="16">
        <v>4</v>
      </c>
      <c r="O266" s="17" t="s">
        <v>9077</v>
      </c>
      <c r="P266" s="17" t="s">
        <v>157</v>
      </c>
      <c r="Q266" s="17" t="s">
        <v>340</v>
      </c>
      <c r="R266" s="17" t="s">
        <v>5974</v>
      </c>
      <c r="S266" s="17" t="s">
        <v>5985</v>
      </c>
      <c r="T266" s="17" t="s">
        <v>21732</v>
      </c>
      <c r="U266" s="236" t="s">
        <v>5191</v>
      </c>
      <c r="V266" s="17">
        <v>1</v>
      </c>
      <c r="W266" s="17">
        <v>6</v>
      </c>
      <c r="X266" s="17" t="e">
        <v>#REF!</v>
      </c>
    </row>
    <row r="267" spans="1:24" x14ac:dyDescent="0.45">
      <c r="A267" s="20">
        <v>398744</v>
      </c>
      <c r="B267" s="20">
        <v>4</v>
      </c>
      <c r="C267" s="34" t="s">
        <v>5989</v>
      </c>
      <c r="D267" s="35" t="s">
        <v>5974</v>
      </c>
      <c r="E267" s="20" t="s">
        <v>5990</v>
      </c>
      <c r="F267" s="20" t="s">
        <v>5991</v>
      </c>
      <c r="G267" s="20" t="s">
        <v>5207</v>
      </c>
      <c r="H267" s="20" t="s">
        <v>5207</v>
      </c>
      <c r="I267" s="20" t="s">
        <v>5207</v>
      </c>
      <c r="J267" s="34" t="s">
        <v>355</v>
      </c>
      <c r="K267" s="17" t="s">
        <v>8341</v>
      </c>
      <c r="L267" s="261" t="s">
        <v>18698</v>
      </c>
      <c r="M267" s="261" t="s">
        <v>18703</v>
      </c>
      <c r="N267" s="16">
        <v>4</v>
      </c>
      <c r="O267" s="17" t="s">
        <v>9077</v>
      </c>
      <c r="P267" s="17" t="s">
        <v>157</v>
      </c>
      <c r="Q267" s="17" t="s">
        <v>340</v>
      </c>
      <c r="R267" s="17" t="s">
        <v>5974</v>
      </c>
      <c r="S267" s="17" t="s">
        <v>5989</v>
      </c>
      <c r="T267" s="17" t="s">
        <v>21732</v>
      </c>
      <c r="U267" s="236" t="s">
        <v>5191</v>
      </c>
      <c r="V267" s="17">
        <v>1</v>
      </c>
      <c r="W267" s="17">
        <v>6</v>
      </c>
      <c r="X267" s="17" t="e">
        <v>#REF!</v>
      </c>
    </row>
    <row r="268" spans="1:24" x14ac:dyDescent="0.45">
      <c r="A268" s="20">
        <v>398745</v>
      </c>
      <c r="B268" s="20">
        <v>4</v>
      </c>
      <c r="C268" s="34" t="s">
        <v>5992</v>
      </c>
      <c r="D268" s="35" t="s">
        <v>5974</v>
      </c>
      <c r="E268" s="20" t="s">
        <v>5993</v>
      </c>
      <c r="F268" s="20" t="s">
        <v>5994</v>
      </c>
      <c r="G268" s="20" t="s">
        <v>5207</v>
      </c>
      <c r="H268" s="20" t="s">
        <v>5207</v>
      </c>
      <c r="I268" s="20" t="s">
        <v>5207</v>
      </c>
      <c r="J268" s="34" t="s">
        <v>355</v>
      </c>
      <c r="K268" s="17" t="s">
        <v>8342</v>
      </c>
      <c r="L268" s="261" t="s">
        <v>18697</v>
      </c>
      <c r="M268" s="261" t="s">
        <v>18703</v>
      </c>
      <c r="N268" s="16">
        <v>4</v>
      </c>
      <c r="O268" s="17" t="s">
        <v>9077</v>
      </c>
      <c r="P268" s="17" t="s">
        <v>157</v>
      </c>
      <c r="Q268" s="17" t="s">
        <v>340</v>
      </c>
      <c r="R268" s="17" t="s">
        <v>5974</v>
      </c>
      <c r="S268" s="17" t="s">
        <v>5992</v>
      </c>
      <c r="T268" s="17" t="s">
        <v>21732</v>
      </c>
      <c r="U268" s="236" t="s">
        <v>5191</v>
      </c>
      <c r="V268" s="17">
        <v>1</v>
      </c>
      <c r="W268" s="17">
        <v>6</v>
      </c>
      <c r="X268" s="17" t="e">
        <v>#REF!</v>
      </c>
    </row>
    <row r="269" spans="1:24" x14ac:dyDescent="0.45">
      <c r="A269" s="20">
        <v>398746</v>
      </c>
      <c r="B269" s="20">
        <v>3</v>
      </c>
      <c r="C269" s="34" t="s">
        <v>5995</v>
      </c>
      <c r="D269" s="35" t="s">
        <v>340</v>
      </c>
      <c r="E269" s="20" t="s">
        <v>358</v>
      </c>
      <c r="F269" s="20" t="s">
        <v>5207</v>
      </c>
      <c r="G269" s="20" t="s">
        <v>5207</v>
      </c>
      <c r="H269" s="20" t="s">
        <v>5207</v>
      </c>
      <c r="I269" s="20" t="s">
        <v>5207</v>
      </c>
      <c r="J269" s="34" t="s">
        <v>345</v>
      </c>
      <c r="K269" s="17" t="s">
        <v>8343</v>
      </c>
      <c r="L269" s="261" t="s">
        <v>18696</v>
      </c>
      <c r="M269" s="261" t="s">
        <v>18724</v>
      </c>
      <c r="N269" s="16">
        <v>3</v>
      </c>
      <c r="O269" s="17" t="s">
        <v>9076</v>
      </c>
      <c r="P269" s="17" t="s">
        <v>157</v>
      </c>
      <c r="Q269" s="17" t="s">
        <v>340</v>
      </c>
      <c r="R269" s="17" t="s">
        <v>5995</v>
      </c>
      <c r="S269" s="17" t="s">
        <v>5190</v>
      </c>
      <c r="T269" s="17" t="s">
        <v>21737</v>
      </c>
      <c r="U269" s="236" t="s">
        <v>5191</v>
      </c>
      <c r="V269" s="17">
        <v>1</v>
      </c>
      <c r="W269" s="17">
        <v>7</v>
      </c>
      <c r="X269" s="17" t="e">
        <v>#REF!</v>
      </c>
    </row>
    <row r="270" spans="1:24" x14ac:dyDescent="0.45">
      <c r="A270" s="20">
        <v>398747</v>
      </c>
      <c r="B270" s="20">
        <v>4</v>
      </c>
      <c r="C270" s="34" t="s">
        <v>5996</v>
      </c>
      <c r="D270" s="35" t="s">
        <v>5995</v>
      </c>
      <c r="E270" s="20" t="s">
        <v>358</v>
      </c>
      <c r="F270" s="20" t="s">
        <v>5997</v>
      </c>
      <c r="G270" s="20" t="s">
        <v>5207</v>
      </c>
      <c r="H270" s="20" t="s">
        <v>5207</v>
      </c>
      <c r="I270" s="20" t="s">
        <v>5998</v>
      </c>
      <c r="J270" s="34" t="s">
        <v>357</v>
      </c>
      <c r="K270" s="17" t="s">
        <v>8344</v>
      </c>
      <c r="L270" s="261" t="s">
        <v>18695</v>
      </c>
      <c r="M270" s="261" t="s">
        <v>18696</v>
      </c>
      <c r="N270" s="16">
        <v>4</v>
      </c>
      <c r="O270" s="17" t="s">
        <v>9077</v>
      </c>
      <c r="P270" s="17" t="s">
        <v>157</v>
      </c>
      <c r="Q270" s="17" t="s">
        <v>340</v>
      </c>
      <c r="R270" s="17" t="s">
        <v>5995</v>
      </c>
      <c r="S270" s="17" t="s">
        <v>5996</v>
      </c>
      <c r="T270" s="17" t="s">
        <v>21731</v>
      </c>
      <c r="U270" s="236" t="s">
        <v>5191</v>
      </c>
      <c r="V270" s="17">
        <v>1</v>
      </c>
      <c r="W270" s="17">
        <v>1</v>
      </c>
      <c r="X270" s="17" t="e">
        <v>#REF!</v>
      </c>
    </row>
    <row r="271" spans="1:24" x14ac:dyDescent="0.45">
      <c r="A271" s="20">
        <v>398748</v>
      </c>
      <c r="B271" s="20">
        <v>3</v>
      </c>
      <c r="C271" s="34" t="s">
        <v>5999</v>
      </c>
      <c r="D271" s="35" t="s">
        <v>340</v>
      </c>
      <c r="E271" s="20" t="s">
        <v>6000</v>
      </c>
      <c r="F271" s="20" t="s">
        <v>6001</v>
      </c>
      <c r="G271" s="20" t="s">
        <v>5207</v>
      </c>
      <c r="H271" s="20" t="s">
        <v>5207</v>
      </c>
      <c r="I271" s="20" t="s">
        <v>5207</v>
      </c>
      <c r="J271" s="34" t="s">
        <v>345</v>
      </c>
      <c r="K271" s="17" t="s">
        <v>8345</v>
      </c>
      <c r="L271" s="261" t="s">
        <v>18694</v>
      </c>
      <c r="M271" s="261" t="s">
        <v>18724</v>
      </c>
      <c r="N271" s="16">
        <v>3</v>
      </c>
      <c r="O271" s="17" t="s">
        <v>9076</v>
      </c>
      <c r="P271" s="17" t="s">
        <v>157</v>
      </c>
      <c r="Q271" s="17" t="s">
        <v>340</v>
      </c>
      <c r="R271" s="17" t="s">
        <v>5999</v>
      </c>
      <c r="S271" s="17" t="s">
        <v>5190</v>
      </c>
      <c r="T271" s="17" t="s">
        <v>21737</v>
      </c>
      <c r="U271" s="236" t="s">
        <v>5191</v>
      </c>
      <c r="V271" s="17">
        <v>1</v>
      </c>
      <c r="W271" s="17">
        <v>7</v>
      </c>
      <c r="X271" s="17" t="e">
        <v>#REF!</v>
      </c>
    </row>
    <row r="272" spans="1:24" x14ac:dyDescent="0.45">
      <c r="A272" s="20">
        <v>398749</v>
      </c>
      <c r="B272" s="20">
        <v>4</v>
      </c>
      <c r="C272" s="34" t="s">
        <v>6002</v>
      </c>
      <c r="D272" s="35" t="s">
        <v>5999</v>
      </c>
      <c r="E272" s="20" t="s">
        <v>6003</v>
      </c>
      <c r="F272" s="20" t="s">
        <v>6004</v>
      </c>
      <c r="G272" s="20" t="s">
        <v>5207</v>
      </c>
      <c r="H272" s="20" t="s">
        <v>5207</v>
      </c>
      <c r="I272" s="20" t="s">
        <v>5207</v>
      </c>
      <c r="J272" s="34" t="s">
        <v>359</v>
      </c>
      <c r="K272" s="17" t="s">
        <v>8346</v>
      </c>
      <c r="L272" s="261" t="s">
        <v>18693</v>
      </c>
      <c r="M272" s="261" t="s">
        <v>18694</v>
      </c>
      <c r="N272" s="16">
        <v>4</v>
      </c>
      <c r="O272" s="17" t="s">
        <v>9077</v>
      </c>
      <c r="P272" s="17" t="s">
        <v>157</v>
      </c>
      <c r="Q272" s="17" t="s">
        <v>340</v>
      </c>
      <c r="R272" s="17" t="s">
        <v>5999</v>
      </c>
      <c r="S272" s="17" t="s">
        <v>6002</v>
      </c>
      <c r="T272" s="17" t="s">
        <v>21730</v>
      </c>
      <c r="U272" s="236" t="s">
        <v>5191</v>
      </c>
      <c r="V272" s="17">
        <v>1</v>
      </c>
      <c r="W272" s="17">
        <v>2</v>
      </c>
      <c r="X272" s="17" t="e">
        <v>#REF!</v>
      </c>
    </row>
    <row r="273" spans="1:24" x14ac:dyDescent="0.45">
      <c r="A273" s="20">
        <v>398750</v>
      </c>
      <c r="B273" s="20">
        <v>4</v>
      </c>
      <c r="C273" s="34" t="s">
        <v>6005</v>
      </c>
      <c r="D273" s="35" t="s">
        <v>5999</v>
      </c>
      <c r="E273" s="20" t="s">
        <v>360</v>
      </c>
      <c r="F273" s="20" t="s">
        <v>6006</v>
      </c>
      <c r="G273" s="20" t="s">
        <v>5207</v>
      </c>
      <c r="H273" s="20" t="s">
        <v>6007</v>
      </c>
      <c r="I273" s="20" t="s">
        <v>6008</v>
      </c>
      <c r="J273" s="34" t="s">
        <v>359</v>
      </c>
      <c r="K273" s="17" t="s">
        <v>8347</v>
      </c>
      <c r="L273" s="261" t="s">
        <v>18692</v>
      </c>
      <c r="M273" s="261" t="s">
        <v>18694</v>
      </c>
      <c r="N273" s="16">
        <v>4</v>
      </c>
      <c r="O273" s="17" t="s">
        <v>9077</v>
      </c>
      <c r="P273" s="17" t="s">
        <v>157</v>
      </c>
      <c r="Q273" s="17" t="s">
        <v>340</v>
      </c>
      <c r="R273" s="17" t="s">
        <v>5999</v>
      </c>
      <c r="S273" s="17" t="s">
        <v>6005</v>
      </c>
      <c r="T273" s="17" t="s">
        <v>21730</v>
      </c>
      <c r="U273" s="236" t="s">
        <v>5191</v>
      </c>
      <c r="V273" s="17">
        <v>1</v>
      </c>
      <c r="W273" s="17">
        <v>2</v>
      </c>
      <c r="X273" s="17" t="e">
        <v>#REF!</v>
      </c>
    </row>
    <row r="274" spans="1:24" x14ac:dyDescent="0.45">
      <c r="A274" s="20">
        <v>398751</v>
      </c>
      <c r="B274" s="20">
        <v>2</v>
      </c>
      <c r="C274" s="34" t="s">
        <v>361</v>
      </c>
      <c r="D274" s="35" t="s">
        <v>157</v>
      </c>
      <c r="E274" s="20" t="s">
        <v>362</v>
      </c>
      <c r="F274" s="20" t="s">
        <v>6009</v>
      </c>
      <c r="G274" s="20" t="s">
        <v>6010</v>
      </c>
      <c r="H274" s="20" t="s">
        <v>5207</v>
      </c>
      <c r="I274" s="20" t="s">
        <v>5207</v>
      </c>
      <c r="J274" s="34" t="s">
        <v>361</v>
      </c>
      <c r="K274" s="17" t="s">
        <v>8348</v>
      </c>
      <c r="L274" s="261" t="s">
        <v>18691</v>
      </c>
      <c r="M274" s="261" t="s">
        <v>18874</v>
      </c>
      <c r="N274" s="16">
        <v>2</v>
      </c>
      <c r="O274" s="17" t="s">
        <v>9075</v>
      </c>
      <c r="P274" s="17" t="s">
        <v>157</v>
      </c>
      <c r="Q274" s="17" t="s">
        <v>361</v>
      </c>
      <c r="R274" s="17" t="s">
        <v>5190</v>
      </c>
      <c r="S274" s="17" t="s">
        <v>5190</v>
      </c>
      <c r="T274" s="17" t="s">
        <v>21729</v>
      </c>
      <c r="U274" s="236" t="s">
        <v>5191</v>
      </c>
      <c r="V274" s="17">
        <v>1</v>
      </c>
      <c r="W274" s="17">
        <v>1</v>
      </c>
      <c r="X274" s="17" t="e">
        <v>#REF!</v>
      </c>
    </row>
    <row r="275" spans="1:24" x14ac:dyDescent="0.45">
      <c r="A275" s="20">
        <v>398752</v>
      </c>
      <c r="B275" s="20">
        <v>3</v>
      </c>
      <c r="C275" s="34" t="s">
        <v>6011</v>
      </c>
      <c r="D275" s="35" t="s">
        <v>361</v>
      </c>
      <c r="E275" s="20" t="s">
        <v>6012</v>
      </c>
      <c r="F275" s="20" t="s">
        <v>6013</v>
      </c>
      <c r="G275" s="20" t="s">
        <v>5207</v>
      </c>
      <c r="H275" s="20" t="s">
        <v>5207</v>
      </c>
      <c r="I275" s="20" t="s">
        <v>5207</v>
      </c>
      <c r="J275" s="34" t="s">
        <v>363</v>
      </c>
      <c r="K275" s="17" t="s">
        <v>8349</v>
      </c>
      <c r="L275" s="261" t="s">
        <v>18690</v>
      </c>
      <c r="M275" s="261" t="s">
        <v>18691</v>
      </c>
      <c r="N275" s="16">
        <v>3</v>
      </c>
      <c r="O275" s="17" t="s">
        <v>9076</v>
      </c>
      <c r="P275" s="17" t="s">
        <v>157</v>
      </c>
      <c r="Q275" s="17" t="s">
        <v>361</v>
      </c>
      <c r="R275" s="17" t="s">
        <v>6011</v>
      </c>
      <c r="S275" s="17" t="s">
        <v>5190</v>
      </c>
      <c r="T275" s="17" t="s">
        <v>21728</v>
      </c>
      <c r="U275" s="236" t="s">
        <v>5191</v>
      </c>
      <c r="V275" s="17">
        <v>1</v>
      </c>
      <c r="W275" s="17">
        <v>3</v>
      </c>
      <c r="X275" s="17" t="e">
        <v>#REF!</v>
      </c>
    </row>
    <row r="276" spans="1:24" x14ac:dyDescent="0.45">
      <c r="A276" s="20">
        <v>398753</v>
      </c>
      <c r="B276" s="20">
        <v>4</v>
      </c>
      <c r="C276" s="34" t="s">
        <v>6014</v>
      </c>
      <c r="D276" s="35" t="s">
        <v>6011</v>
      </c>
      <c r="E276" s="20" t="s">
        <v>6015</v>
      </c>
      <c r="F276" s="20" t="s">
        <v>6016</v>
      </c>
      <c r="G276" s="20" t="s">
        <v>5207</v>
      </c>
      <c r="H276" s="20" t="s">
        <v>5207</v>
      </c>
      <c r="I276" s="20" t="s">
        <v>6017</v>
      </c>
      <c r="J276" s="34" t="s">
        <v>365</v>
      </c>
      <c r="K276" s="17" t="s">
        <v>8350</v>
      </c>
      <c r="L276" s="261" t="s">
        <v>18689</v>
      </c>
      <c r="M276" s="261" t="s">
        <v>18690</v>
      </c>
      <c r="N276" s="16">
        <v>4</v>
      </c>
      <c r="O276" s="17" t="s">
        <v>9077</v>
      </c>
      <c r="P276" s="17" t="s">
        <v>157</v>
      </c>
      <c r="Q276" s="17" t="s">
        <v>361</v>
      </c>
      <c r="R276" s="17" t="s">
        <v>6011</v>
      </c>
      <c r="S276" s="17" t="s">
        <v>6014</v>
      </c>
      <c r="T276" s="17" t="s">
        <v>21727</v>
      </c>
      <c r="U276" s="236" t="s">
        <v>5191</v>
      </c>
      <c r="V276" s="17">
        <v>1</v>
      </c>
      <c r="W276" s="17">
        <v>6</v>
      </c>
      <c r="X276" s="17" t="e">
        <v>#REF!</v>
      </c>
    </row>
    <row r="277" spans="1:24" x14ac:dyDescent="0.45">
      <c r="A277" s="20">
        <v>398754</v>
      </c>
      <c r="B277" s="20">
        <v>3</v>
      </c>
      <c r="C277" s="34" t="s">
        <v>6018</v>
      </c>
      <c r="D277" s="35" t="s">
        <v>361</v>
      </c>
      <c r="E277" s="20" t="s">
        <v>6019</v>
      </c>
      <c r="F277" s="20" t="s">
        <v>5207</v>
      </c>
      <c r="G277" s="20" t="s">
        <v>5207</v>
      </c>
      <c r="H277" s="20" t="s">
        <v>5207</v>
      </c>
      <c r="I277" s="20" t="s">
        <v>5207</v>
      </c>
      <c r="J277" s="34" t="s">
        <v>363</v>
      </c>
      <c r="K277" s="17" t="s">
        <v>8351</v>
      </c>
      <c r="L277" s="261" t="s">
        <v>18688</v>
      </c>
      <c r="M277" s="261" t="s">
        <v>18691</v>
      </c>
      <c r="N277" s="16">
        <v>3</v>
      </c>
      <c r="O277" s="17" t="s">
        <v>9076</v>
      </c>
      <c r="P277" s="17" t="s">
        <v>157</v>
      </c>
      <c r="Q277" s="17" t="s">
        <v>361</v>
      </c>
      <c r="R277" s="17" t="s">
        <v>6018</v>
      </c>
      <c r="S277" s="17" t="s">
        <v>5190</v>
      </c>
      <c r="T277" s="17" t="s">
        <v>21728</v>
      </c>
      <c r="U277" s="236" t="s">
        <v>5191</v>
      </c>
      <c r="V277" s="17">
        <v>1</v>
      </c>
      <c r="W277" s="17">
        <v>3</v>
      </c>
      <c r="X277" s="17" t="e">
        <v>#REF!</v>
      </c>
    </row>
    <row r="278" spans="1:24" x14ac:dyDescent="0.45">
      <c r="A278" s="20">
        <v>398755</v>
      </c>
      <c r="B278" s="20">
        <v>4</v>
      </c>
      <c r="C278" s="34" t="s">
        <v>6020</v>
      </c>
      <c r="D278" s="35" t="s">
        <v>6018</v>
      </c>
      <c r="E278" s="20" t="s">
        <v>6019</v>
      </c>
      <c r="F278" s="20" t="s">
        <v>6021</v>
      </c>
      <c r="G278" s="20" t="s">
        <v>5207</v>
      </c>
      <c r="H278" s="20" t="s">
        <v>5207</v>
      </c>
      <c r="I278" s="20" t="s">
        <v>6022</v>
      </c>
      <c r="J278" s="34" t="s">
        <v>365</v>
      </c>
      <c r="K278" s="17" t="s">
        <v>8352</v>
      </c>
      <c r="L278" s="261" t="s">
        <v>18687</v>
      </c>
      <c r="M278" s="261" t="s">
        <v>18688</v>
      </c>
      <c r="N278" s="16">
        <v>4</v>
      </c>
      <c r="O278" s="17" t="s">
        <v>9077</v>
      </c>
      <c r="P278" s="17" t="s">
        <v>157</v>
      </c>
      <c r="Q278" s="17" t="s">
        <v>361</v>
      </c>
      <c r="R278" s="17" t="s">
        <v>6018</v>
      </c>
      <c r="S278" s="17" t="s">
        <v>6020</v>
      </c>
      <c r="T278" s="17" t="s">
        <v>21727</v>
      </c>
      <c r="U278" s="236" t="s">
        <v>5191</v>
      </c>
      <c r="V278" s="17">
        <v>1</v>
      </c>
      <c r="W278" s="17">
        <v>6</v>
      </c>
      <c r="X278" s="17" t="e">
        <v>#REF!</v>
      </c>
    </row>
    <row r="279" spans="1:24" x14ac:dyDescent="0.45">
      <c r="A279" s="20">
        <v>398756</v>
      </c>
      <c r="B279" s="20">
        <v>3</v>
      </c>
      <c r="C279" s="34" t="s">
        <v>6023</v>
      </c>
      <c r="D279" s="35" t="s">
        <v>361</v>
      </c>
      <c r="E279" s="20" t="s">
        <v>6024</v>
      </c>
      <c r="F279" s="20" t="s">
        <v>6025</v>
      </c>
      <c r="G279" s="20" t="s">
        <v>5207</v>
      </c>
      <c r="H279" s="20" t="s">
        <v>5207</v>
      </c>
      <c r="I279" s="20" t="s">
        <v>5207</v>
      </c>
      <c r="J279" s="34" t="s">
        <v>363</v>
      </c>
      <c r="K279" s="17" t="s">
        <v>8353</v>
      </c>
      <c r="L279" s="261" t="s">
        <v>18686</v>
      </c>
      <c r="M279" s="261" t="s">
        <v>18691</v>
      </c>
      <c r="N279" s="16">
        <v>3</v>
      </c>
      <c r="O279" s="17" t="s">
        <v>9076</v>
      </c>
      <c r="P279" s="17" t="s">
        <v>157</v>
      </c>
      <c r="Q279" s="17" t="s">
        <v>361</v>
      </c>
      <c r="R279" s="17" t="s">
        <v>6023</v>
      </c>
      <c r="S279" s="17" t="s">
        <v>5190</v>
      </c>
      <c r="T279" s="17" t="s">
        <v>21728</v>
      </c>
      <c r="U279" s="236" t="s">
        <v>5191</v>
      </c>
      <c r="V279" s="17">
        <v>1</v>
      </c>
      <c r="W279" s="17">
        <v>3</v>
      </c>
      <c r="X279" s="17" t="e">
        <v>#REF!</v>
      </c>
    </row>
    <row r="280" spans="1:24" x14ac:dyDescent="0.45">
      <c r="A280" s="20">
        <v>398757</v>
      </c>
      <c r="B280" s="20">
        <v>4</v>
      </c>
      <c r="C280" s="34" t="s">
        <v>6026</v>
      </c>
      <c r="D280" s="35" t="s">
        <v>6023</v>
      </c>
      <c r="E280" s="20" t="s">
        <v>6027</v>
      </c>
      <c r="F280" s="20" t="s">
        <v>6028</v>
      </c>
      <c r="G280" s="20" t="s">
        <v>5207</v>
      </c>
      <c r="H280" s="20" t="s">
        <v>5207</v>
      </c>
      <c r="I280" s="20" t="s">
        <v>6029</v>
      </c>
      <c r="J280" s="34" t="s">
        <v>365</v>
      </c>
      <c r="K280" s="17" t="s">
        <v>8354</v>
      </c>
      <c r="L280" s="261" t="s">
        <v>18685</v>
      </c>
      <c r="M280" s="261" t="s">
        <v>18686</v>
      </c>
      <c r="N280" s="16">
        <v>4</v>
      </c>
      <c r="O280" s="17" t="s">
        <v>9077</v>
      </c>
      <c r="P280" s="17" t="s">
        <v>157</v>
      </c>
      <c r="Q280" s="17" t="s">
        <v>361</v>
      </c>
      <c r="R280" s="17" t="s">
        <v>6023</v>
      </c>
      <c r="S280" s="17" t="s">
        <v>6026</v>
      </c>
      <c r="T280" s="17" t="s">
        <v>21727</v>
      </c>
      <c r="U280" s="236" t="s">
        <v>5191</v>
      </c>
      <c r="V280" s="17">
        <v>1</v>
      </c>
      <c r="W280" s="17">
        <v>6</v>
      </c>
      <c r="X280" s="17" t="e">
        <v>#REF!</v>
      </c>
    </row>
    <row r="281" spans="1:24" x14ac:dyDescent="0.45">
      <c r="A281" s="20">
        <v>398758</v>
      </c>
      <c r="B281" s="20">
        <v>4</v>
      </c>
      <c r="C281" s="34" t="s">
        <v>6030</v>
      </c>
      <c r="D281" s="35" t="s">
        <v>6023</v>
      </c>
      <c r="E281" s="20" t="s">
        <v>6031</v>
      </c>
      <c r="F281" s="20" t="s">
        <v>6032</v>
      </c>
      <c r="G281" s="20" t="s">
        <v>5207</v>
      </c>
      <c r="H281" s="20" t="s">
        <v>5207</v>
      </c>
      <c r="I281" s="20" t="s">
        <v>5207</v>
      </c>
      <c r="J281" s="34" t="s">
        <v>365</v>
      </c>
      <c r="K281" s="17" t="s">
        <v>8355</v>
      </c>
      <c r="L281" s="261" t="s">
        <v>18684</v>
      </c>
      <c r="M281" s="261" t="s">
        <v>18686</v>
      </c>
      <c r="N281" s="16">
        <v>4</v>
      </c>
      <c r="O281" s="17" t="s">
        <v>9077</v>
      </c>
      <c r="P281" s="17" t="s">
        <v>157</v>
      </c>
      <c r="Q281" s="17" t="s">
        <v>361</v>
      </c>
      <c r="R281" s="17" t="s">
        <v>6023</v>
      </c>
      <c r="S281" s="17" t="s">
        <v>6030</v>
      </c>
      <c r="T281" s="17" t="s">
        <v>21727</v>
      </c>
      <c r="U281" s="236" t="s">
        <v>5191</v>
      </c>
      <c r="V281" s="17">
        <v>1</v>
      </c>
      <c r="W281" s="17">
        <v>6</v>
      </c>
      <c r="X281" s="17" t="e">
        <v>#REF!</v>
      </c>
    </row>
    <row r="282" spans="1:24" x14ac:dyDescent="0.45">
      <c r="A282" s="20">
        <v>398759</v>
      </c>
      <c r="B282" s="20">
        <v>4</v>
      </c>
      <c r="C282" s="34" t="s">
        <v>6033</v>
      </c>
      <c r="D282" s="35" t="s">
        <v>6023</v>
      </c>
      <c r="E282" s="20" t="s">
        <v>6034</v>
      </c>
      <c r="F282" s="20" t="s">
        <v>6035</v>
      </c>
      <c r="G282" s="20" t="s">
        <v>5207</v>
      </c>
      <c r="H282" s="20" t="s">
        <v>5207</v>
      </c>
      <c r="I282" s="20" t="s">
        <v>5207</v>
      </c>
      <c r="J282" s="34" t="s">
        <v>365</v>
      </c>
      <c r="K282" s="17" t="s">
        <v>8356</v>
      </c>
      <c r="L282" s="261" t="s">
        <v>18683</v>
      </c>
      <c r="M282" s="261" t="s">
        <v>18686</v>
      </c>
      <c r="N282" s="16">
        <v>4</v>
      </c>
      <c r="O282" s="17" t="s">
        <v>9077</v>
      </c>
      <c r="P282" s="17" t="s">
        <v>157</v>
      </c>
      <c r="Q282" s="17" t="s">
        <v>361</v>
      </c>
      <c r="R282" s="17" t="s">
        <v>6023</v>
      </c>
      <c r="S282" s="17" t="s">
        <v>6033</v>
      </c>
      <c r="T282" s="17" t="s">
        <v>21727</v>
      </c>
      <c r="U282" s="236" t="s">
        <v>5191</v>
      </c>
      <c r="V282" s="17">
        <v>1</v>
      </c>
      <c r="W282" s="17">
        <v>6</v>
      </c>
      <c r="X282" s="17" t="e">
        <v>#REF!</v>
      </c>
    </row>
    <row r="283" spans="1:24" x14ac:dyDescent="0.45">
      <c r="A283" s="20">
        <v>398760</v>
      </c>
      <c r="B283" s="20">
        <v>4</v>
      </c>
      <c r="C283" s="34" t="s">
        <v>6036</v>
      </c>
      <c r="D283" s="35" t="s">
        <v>6023</v>
      </c>
      <c r="E283" s="20" t="s">
        <v>6037</v>
      </c>
      <c r="F283" s="20" t="s">
        <v>6038</v>
      </c>
      <c r="G283" s="20" t="s">
        <v>5207</v>
      </c>
      <c r="H283" s="20" t="s">
        <v>5207</v>
      </c>
      <c r="I283" s="20" t="s">
        <v>6039</v>
      </c>
      <c r="J283" s="34" t="s">
        <v>365</v>
      </c>
      <c r="K283" s="17" t="s">
        <v>8357</v>
      </c>
      <c r="L283" s="261" t="s">
        <v>18682</v>
      </c>
      <c r="M283" s="261" t="s">
        <v>18686</v>
      </c>
      <c r="N283" s="16">
        <v>4</v>
      </c>
      <c r="O283" s="17" t="s">
        <v>9077</v>
      </c>
      <c r="P283" s="17" t="s">
        <v>157</v>
      </c>
      <c r="Q283" s="17" t="s">
        <v>361</v>
      </c>
      <c r="R283" s="17" t="s">
        <v>6023</v>
      </c>
      <c r="S283" s="17" t="s">
        <v>6036</v>
      </c>
      <c r="T283" s="17" t="s">
        <v>21727</v>
      </c>
      <c r="U283" s="236" t="s">
        <v>5191</v>
      </c>
      <c r="V283" s="17">
        <v>1</v>
      </c>
      <c r="W283" s="17">
        <v>6</v>
      </c>
      <c r="X283" s="17" t="e">
        <v>#REF!</v>
      </c>
    </row>
    <row r="284" spans="1:24" x14ac:dyDescent="0.45">
      <c r="A284" s="20">
        <v>398761</v>
      </c>
      <c r="B284" s="20">
        <v>3</v>
      </c>
      <c r="C284" s="34" t="s">
        <v>6040</v>
      </c>
      <c r="D284" s="35" t="s">
        <v>361</v>
      </c>
      <c r="E284" s="20" t="s">
        <v>367</v>
      </c>
      <c r="F284" s="20" t="s">
        <v>5207</v>
      </c>
      <c r="G284" s="20" t="s">
        <v>5207</v>
      </c>
      <c r="H284" s="20" t="s">
        <v>5207</v>
      </c>
      <c r="I284" s="20" t="s">
        <v>5207</v>
      </c>
      <c r="J284" s="34" t="s">
        <v>366</v>
      </c>
      <c r="K284" s="17" t="s">
        <v>8358</v>
      </c>
      <c r="L284" s="261" t="s">
        <v>18681</v>
      </c>
      <c r="M284" s="261" t="s">
        <v>18691</v>
      </c>
      <c r="N284" s="16">
        <v>3</v>
      </c>
      <c r="O284" s="17" t="s">
        <v>9076</v>
      </c>
      <c r="P284" s="17" t="s">
        <v>157</v>
      </c>
      <c r="Q284" s="17" t="s">
        <v>361</v>
      </c>
      <c r="R284" s="17" t="s">
        <v>6040</v>
      </c>
      <c r="S284" s="17" t="s">
        <v>5190</v>
      </c>
      <c r="T284" s="17" t="s">
        <v>21726</v>
      </c>
      <c r="U284" s="236" t="s">
        <v>5191</v>
      </c>
      <c r="V284" s="17">
        <v>1</v>
      </c>
      <c r="W284" s="17">
        <v>1</v>
      </c>
      <c r="X284" s="17" t="e">
        <v>#REF!</v>
      </c>
    </row>
    <row r="285" spans="1:24" x14ac:dyDescent="0.45">
      <c r="A285" s="20">
        <v>398762</v>
      </c>
      <c r="B285" s="20">
        <v>4</v>
      </c>
      <c r="C285" s="34" t="s">
        <v>6041</v>
      </c>
      <c r="D285" s="35" t="s">
        <v>6040</v>
      </c>
      <c r="E285" s="20" t="s">
        <v>6042</v>
      </c>
      <c r="F285" s="20" t="s">
        <v>6043</v>
      </c>
      <c r="G285" s="20" t="s">
        <v>6044</v>
      </c>
      <c r="H285" s="20" t="s">
        <v>6045</v>
      </c>
      <c r="I285" s="20" t="s">
        <v>6046</v>
      </c>
      <c r="J285" s="34" t="s">
        <v>368</v>
      </c>
      <c r="K285" s="17" t="s">
        <v>8359</v>
      </c>
      <c r="L285" s="261" t="s">
        <v>18680</v>
      </c>
      <c r="M285" s="261" t="s">
        <v>18681</v>
      </c>
      <c r="N285" s="16">
        <v>4</v>
      </c>
      <c r="O285" s="17" t="s">
        <v>9077</v>
      </c>
      <c r="P285" s="17" t="s">
        <v>157</v>
      </c>
      <c r="Q285" s="17" t="s">
        <v>361</v>
      </c>
      <c r="R285" s="17" t="s">
        <v>6040</v>
      </c>
      <c r="S285" s="17" t="s">
        <v>6041</v>
      </c>
      <c r="T285" s="17" t="s">
        <v>21725</v>
      </c>
      <c r="U285" s="236" t="s">
        <v>5191</v>
      </c>
      <c r="V285" s="17">
        <v>1</v>
      </c>
      <c r="W285" s="17">
        <v>6</v>
      </c>
      <c r="X285" s="17" t="e">
        <v>#REF!</v>
      </c>
    </row>
    <row r="286" spans="1:24" x14ac:dyDescent="0.45">
      <c r="A286" s="20">
        <v>398763</v>
      </c>
      <c r="B286" s="20">
        <v>4</v>
      </c>
      <c r="C286" s="34" t="s">
        <v>6047</v>
      </c>
      <c r="D286" s="35" t="s">
        <v>6040</v>
      </c>
      <c r="E286" s="20" t="s">
        <v>6048</v>
      </c>
      <c r="F286" s="20" t="s">
        <v>6049</v>
      </c>
      <c r="G286" s="20" t="s">
        <v>6050</v>
      </c>
      <c r="H286" s="20" t="s">
        <v>5207</v>
      </c>
      <c r="I286" s="20" t="s">
        <v>6051</v>
      </c>
      <c r="J286" s="34" t="s">
        <v>368</v>
      </c>
      <c r="K286" s="17" t="s">
        <v>8360</v>
      </c>
      <c r="L286" s="261" t="s">
        <v>18679</v>
      </c>
      <c r="M286" s="261" t="s">
        <v>18681</v>
      </c>
      <c r="N286" s="16">
        <v>4</v>
      </c>
      <c r="O286" s="17" t="s">
        <v>9077</v>
      </c>
      <c r="P286" s="17" t="s">
        <v>157</v>
      </c>
      <c r="Q286" s="17" t="s">
        <v>361</v>
      </c>
      <c r="R286" s="17" t="s">
        <v>6040</v>
      </c>
      <c r="S286" s="17" t="s">
        <v>6047</v>
      </c>
      <c r="T286" s="17" t="s">
        <v>21725</v>
      </c>
      <c r="U286" s="236" t="s">
        <v>5191</v>
      </c>
      <c r="V286" s="17">
        <v>1</v>
      </c>
      <c r="W286" s="17">
        <v>6</v>
      </c>
      <c r="X286" s="17" t="e">
        <v>#REF!</v>
      </c>
    </row>
    <row r="287" spans="1:24" x14ac:dyDescent="0.45">
      <c r="A287" s="20">
        <v>398764</v>
      </c>
      <c r="B287" s="20">
        <v>4</v>
      </c>
      <c r="C287" s="34" t="s">
        <v>6052</v>
      </c>
      <c r="D287" s="35" t="s">
        <v>6040</v>
      </c>
      <c r="E287" s="20" t="s">
        <v>6053</v>
      </c>
      <c r="F287" s="20" t="s">
        <v>6054</v>
      </c>
      <c r="G287" s="20" t="s">
        <v>6055</v>
      </c>
      <c r="H287" s="20" t="s">
        <v>5207</v>
      </c>
      <c r="I287" s="20" t="s">
        <v>6051</v>
      </c>
      <c r="J287" s="34" t="s">
        <v>368</v>
      </c>
      <c r="K287" s="17" t="s">
        <v>8361</v>
      </c>
      <c r="L287" s="261" t="s">
        <v>18678</v>
      </c>
      <c r="M287" s="261" t="s">
        <v>18681</v>
      </c>
      <c r="N287" s="16">
        <v>4</v>
      </c>
      <c r="O287" s="17" t="s">
        <v>9077</v>
      </c>
      <c r="P287" s="17" t="s">
        <v>157</v>
      </c>
      <c r="Q287" s="17" t="s">
        <v>361</v>
      </c>
      <c r="R287" s="17" t="s">
        <v>6040</v>
      </c>
      <c r="S287" s="17" t="s">
        <v>6052</v>
      </c>
      <c r="T287" s="17" t="s">
        <v>21725</v>
      </c>
      <c r="U287" s="236" t="s">
        <v>5191</v>
      </c>
      <c r="V287" s="17">
        <v>1</v>
      </c>
      <c r="W287" s="17">
        <v>6</v>
      </c>
      <c r="X287" s="17" t="e">
        <v>#REF!</v>
      </c>
    </row>
    <row r="288" spans="1:24" x14ac:dyDescent="0.45">
      <c r="A288" s="20">
        <v>398765</v>
      </c>
      <c r="B288" s="20">
        <v>4</v>
      </c>
      <c r="C288" s="34" t="s">
        <v>6056</v>
      </c>
      <c r="D288" s="35" t="s">
        <v>6040</v>
      </c>
      <c r="E288" s="20" t="s">
        <v>6057</v>
      </c>
      <c r="F288" s="20" t="s">
        <v>6058</v>
      </c>
      <c r="G288" s="20" t="s">
        <v>6059</v>
      </c>
      <c r="H288" s="20" t="s">
        <v>5207</v>
      </c>
      <c r="I288" s="20" t="s">
        <v>6051</v>
      </c>
      <c r="J288" s="34" t="s">
        <v>368</v>
      </c>
      <c r="K288" s="17" t="s">
        <v>8362</v>
      </c>
      <c r="L288" s="261" t="s">
        <v>18677</v>
      </c>
      <c r="M288" s="261" t="s">
        <v>18681</v>
      </c>
      <c r="N288" s="16">
        <v>4</v>
      </c>
      <c r="O288" s="17" t="s">
        <v>9077</v>
      </c>
      <c r="P288" s="17" t="s">
        <v>157</v>
      </c>
      <c r="Q288" s="17" t="s">
        <v>361</v>
      </c>
      <c r="R288" s="17" t="s">
        <v>6040</v>
      </c>
      <c r="S288" s="17" t="s">
        <v>6056</v>
      </c>
      <c r="T288" s="17" t="s">
        <v>21725</v>
      </c>
      <c r="U288" s="236" t="s">
        <v>5191</v>
      </c>
      <c r="V288" s="17">
        <v>1</v>
      </c>
      <c r="W288" s="17">
        <v>6</v>
      </c>
      <c r="X288" s="17" t="e">
        <v>#REF!</v>
      </c>
    </row>
    <row r="289" spans="1:24" x14ac:dyDescent="0.45">
      <c r="A289" s="20">
        <v>398766</v>
      </c>
      <c r="B289" s="20">
        <v>4</v>
      </c>
      <c r="C289" s="34" t="s">
        <v>6060</v>
      </c>
      <c r="D289" s="35" t="s">
        <v>6040</v>
      </c>
      <c r="E289" s="20" t="s">
        <v>6061</v>
      </c>
      <c r="F289" s="20" t="s">
        <v>6062</v>
      </c>
      <c r="G289" s="20" t="s">
        <v>6059</v>
      </c>
      <c r="H289" s="20" t="s">
        <v>5207</v>
      </c>
      <c r="I289" s="20" t="s">
        <v>6051</v>
      </c>
      <c r="J289" s="34" t="s">
        <v>368</v>
      </c>
      <c r="K289" s="17" t="s">
        <v>8363</v>
      </c>
      <c r="L289" s="261" t="s">
        <v>18676</v>
      </c>
      <c r="M289" s="261" t="s">
        <v>18681</v>
      </c>
      <c r="N289" s="16">
        <v>4</v>
      </c>
      <c r="O289" s="17" t="s">
        <v>9077</v>
      </c>
      <c r="P289" s="17" t="s">
        <v>157</v>
      </c>
      <c r="Q289" s="17" t="s">
        <v>361</v>
      </c>
      <c r="R289" s="17" t="s">
        <v>6040</v>
      </c>
      <c r="S289" s="17" t="s">
        <v>6060</v>
      </c>
      <c r="T289" s="17" t="s">
        <v>21725</v>
      </c>
      <c r="U289" s="236" t="s">
        <v>5191</v>
      </c>
      <c r="V289" s="17">
        <v>1</v>
      </c>
      <c r="W289" s="17">
        <v>6</v>
      </c>
      <c r="X289" s="17" t="e">
        <v>#REF!</v>
      </c>
    </row>
    <row r="290" spans="1:24" x14ac:dyDescent="0.45">
      <c r="A290" s="20">
        <v>398767</v>
      </c>
      <c r="B290" s="20">
        <v>4</v>
      </c>
      <c r="C290" s="34" t="s">
        <v>6063</v>
      </c>
      <c r="D290" s="35" t="s">
        <v>6040</v>
      </c>
      <c r="E290" s="20" t="s">
        <v>6064</v>
      </c>
      <c r="F290" s="20" t="s">
        <v>6065</v>
      </c>
      <c r="G290" s="20" t="s">
        <v>5207</v>
      </c>
      <c r="H290" s="20" t="s">
        <v>5207</v>
      </c>
      <c r="I290" s="20" t="s">
        <v>5207</v>
      </c>
      <c r="J290" s="34" t="s">
        <v>368</v>
      </c>
      <c r="K290" s="17" t="s">
        <v>8364</v>
      </c>
      <c r="L290" s="261" t="s">
        <v>18675</v>
      </c>
      <c r="M290" s="261" t="s">
        <v>18681</v>
      </c>
      <c r="N290" s="16">
        <v>4</v>
      </c>
      <c r="O290" s="17" t="s">
        <v>9077</v>
      </c>
      <c r="P290" s="17" t="s">
        <v>157</v>
      </c>
      <c r="Q290" s="17" t="s">
        <v>361</v>
      </c>
      <c r="R290" s="17" t="s">
        <v>6040</v>
      </c>
      <c r="S290" s="17" t="s">
        <v>6063</v>
      </c>
      <c r="T290" s="17" t="s">
        <v>21725</v>
      </c>
      <c r="U290" s="236" t="s">
        <v>5191</v>
      </c>
      <c r="V290" s="17">
        <v>1</v>
      </c>
      <c r="W290" s="17">
        <v>6</v>
      </c>
      <c r="X290" s="17" t="e">
        <v>#REF!</v>
      </c>
    </row>
    <row r="291" spans="1:24" x14ac:dyDescent="0.45">
      <c r="A291" s="20">
        <v>398768</v>
      </c>
      <c r="B291" s="20">
        <v>3</v>
      </c>
      <c r="C291" s="34" t="s">
        <v>6066</v>
      </c>
      <c r="D291" s="35" t="s">
        <v>361</v>
      </c>
      <c r="E291" s="20" t="s">
        <v>370</v>
      </c>
      <c r="F291" s="20" t="s">
        <v>6067</v>
      </c>
      <c r="G291" s="20" t="s">
        <v>5207</v>
      </c>
      <c r="H291" s="20" t="s">
        <v>5207</v>
      </c>
      <c r="I291" s="20" t="s">
        <v>6068</v>
      </c>
      <c r="J291" s="34" t="s">
        <v>369</v>
      </c>
      <c r="K291" s="17" t="s">
        <v>8365</v>
      </c>
      <c r="L291" s="261" t="s">
        <v>18674</v>
      </c>
      <c r="M291" s="261" t="s">
        <v>18691</v>
      </c>
      <c r="N291" s="16">
        <v>3</v>
      </c>
      <c r="O291" s="17" t="s">
        <v>9076</v>
      </c>
      <c r="P291" s="17" t="s">
        <v>157</v>
      </c>
      <c r="Q291" s="17" t="s">
        <v>361</v>
      </c>
      <c r="R291" s="17" t="s">
        <v>6066</v>
      </c>
      <c r="S291" s="17" t="s">
        <v>5190</v>
      </c>
      <c r="T291" s="17" t="s">
        <v>21724</v>
      </c>
      <c r="U291" s="236" t="s">
        <v>5191</v>
      </c>
      <c r="V291" s="17">
        <v>1</v>
      </c>
      <c r="W291" s="17">
        <v>1</v>
      </c>
      <c r="X291" s="17" t="e">
        <v>#REF!</v>
      </c>
    </row>
    <row r="292" spans="1:24" x14ac:dyDescent="0.45">
      <c r="A292" s="20">
        <v>398769</v>
      </c>
      <c r="B292" s="20">
        <v>4</v>
      </c>
      <c r="C292" s="34" t="s">
        <v>6069</v>
      </c>
      <c r="D292" s="35" t="s">
        <v>6066</v>
      </c>
      <c r="E292" s="20" t="s">
        <v>6070</v>
      </c>
      <c r="F292" s="20" t="s">
        <v>6071</v>
      </c>
      <c r="G292" s="20" t="s">
        <v>5207</v>
      </c>
      <c r="H292" s="20" t="s">
        <v>5207</v>
      </c>
      <c r="I292" s="20" t="s">
        <v>5207</v>
      </c>
      <c r="J292" s="34" t="s">
        <v>371</v>
      </c>
      <c r="K292" s="17" t="s">
        <v>8366</v>
      </c>
      <c r="L292" s="261" t="s">
        <v>18673</v>
      </c>
      <c r="M292" s="261" t="s">
        <v>18674</v>
      </c>
      <c r="N292" s="16">
        <v>4</v>
      </c>
      <c r="O292" s="17" t="s">
        <v>9077</v>
      </c>
      <c r="P292" s="17" t="s">
        <v>157</v>
      </c>
      <c r="Q292" s="17" t="s">
        <v>361</v>
      </c>
      <c r="R292" s="17" t="s">
        <v>6066</v>
      </c>
      <c r="S292" s="17" t="s">
        <v>6069</v>
      </c>
      <c r="T292" s="17" t="s">
        <v>21723</v>
      </c>
      <c r="U292" s="236" t="s">
        <v>5191</v>
      </c>
      <c r="V292" s="17">
        <v>1</v>
      </c>
      <c r="W292" s="17">
        <v>2</v>
      </c>
      <c r="X292" s="17" t="e">
        <v>#REF!</v>
      </c>
    </row>
    <row r="293" spans="1:24" x14ac:dyDescent="0.45">
      <c r="A293" s="20">
        <v>398770</v>
      </c>
      <c r="B293" s="20">
        <v>4</v>
      </c>
      <c r="C293" s="34" t="s">
        <v>6072</v>
      </c>
      <c r="D293" s="35" t="s">
        <v>6066</v>
      </c>
      <c r="E293" s="20" t="s">
        <v>6073</v>
      </c>
      <c r="F293" s="20" t="s">
        <v>6074</v>
      </c>
      <c r="G293" s="20" t="s">
        <v>5207</v>
      </c>
      <c r="H293" s="20" t="s">
        <v>5207</v>
      </c>
      <c r="I293" s="20" t="s">
        <v>5207</v>
      </c>
      <c r="J293" s="34" t="s">
        <v>371</v>
      </c>
      <c r="K293" s="17" t="s">
        <v>8367</v>
      </c>
      <c r="L293" s="261" t="s">
        <v>18672</v>
      </c>
      <c r="M293" s="261" t="s">
        <v>18674</v>
      </c>
      <c r="N293" s="16">
        <v>4</v>
      </c>
      <c r="O293" s="17" t="s">
        <v>9077</v>
      </c>
      <c r="P293" s="17" t="s">
        <v>157</v>
      </c>
      <c r="Q293" s="17" t="s">
        <v>361</v>
      </c>
      <c r="R293" s="17" t="s">
        <v>6066</v>
      </c>
      <c r="S293" s="17" t="s">
        <v>6072</v>
      </c>
      <c r="T293" s="17" t="s">
        <v>21723</v>
      </c>
      <c r="U293" s="236" t="s">
        <v>5191</v>
      </c>
      <c r="V293" s="17">
        <v>1</v>
      </c>
      <c r="W293" s="17">
        <v>2</v>
      </c>
      <c r="X293" s="17" t="e">
        <v>#REF!</v>
      </c>
    </row>
    <row r="294" spans="1:24" x14ac:dyDescent="0.45">
      <c r="A294" s="20">
        <v>398771</v>
      </c>
      <c r="B294" s="20">
        <v>4</v>
      </c>
      <c r="C294" s="34" t="s">
        <v>6075</v>
      </c>
      <c r="D294" s="35" t="s">
        <v>6066</v>
      </c>
      <c r="E294" s="20" t="s">
        <v>6076</v>
      </c>
      <c r="F294" s="20" t="s">
        <v>6077</v>
      </c>
      <c r="G294" s="20" t="s">
        <v>5207</v>
      </c>
      <c r="H294" s="20" t="s">
        <v>5207</v>
      </c>
      <c r="I294" s="20" t="s">
        <v>5207</v>
      </c>
      <c r="J294" s="34" t="s">
        <v>373</v>
      </c>
      <c r="K294" s="17" t="s">
        <v>8368</v>
      </c>
      <c r="L294" s="261" t="s">
        <v>18671</v>
      </c>
      <c r="M294" s="261" t="s">
        <v>18674</v>
      </c>
      <c r="N294" s="16">
        <v>4</v>
      </c>
      <c r="O294" s="17" t="s">
        <v>9077</v>
      </c>
      <c r="P294" s="17" t="s">
        <v>157</v>
      </c>
      <c r="Q294" s="17" t="s">
        <v>361</v>
      </c>
      <c r="R294" s="17" t="s">
        <v>6066</v>
      </c>
      <c r="S294" s="17" t="s">
        <v>6075</v>
      </c>
      <c r="T294" s="17" t="s">
        <v>21722</v>
      </c>
      <c r="U294" s="236" t="s">
        <v>5191</v>
      </c>
      <c r="V294" s="17">
        <v>1</v>
      </c>
      <c r="W294" s="17">
        <v>2</v>
      </c>
      <c r="X294" s="17" t="e">
        <v>#REF!</v>
      </c>
    </row>
    <row r="295" spans="1:24" x14ac:dyDescent="0.45">
      <c r="A295" s="20">
        <v>398772</v>
      </c>
      <c r="B295" s="20">
        <v>4</v>
      </c>
      <c r="C295" s="34" t="s">
        <v>6078</v>
      </c>
      <c r="D295" s="35" t="s">
        <v>6066</v>
      </c>
      <c r="E295" s="20" t="s">
        <v>6079</v>
      </c>
      <c r="F295" s="20" t="s">
        <v>6080</v>
      </c>
      <c r="G295" s="20" t="s">
        <v>5207</v>
      </c>
      <c r="H295" s="20" t="s">
        <v>5207</v>
      </c>
      <c r="I295" s="20" t="s">
        <v>5207</v>
      </c>
      <c r="J295" s="34" t="s">
        <v>373</v>
      </c>
      <c r="K295" s="17" t="s">
        <v>8369</v>
      </c>
      <c r="L295" s="261" t="s">
        <v>18670</v>
      </c>
      <c r="M295" s="261" t="s">
        <v>18674</v>
      </c>
      <c r="N295" s="16">
        <v>4</v>
      </c>
      <c r="O295" s="17" t="s">
        <v>9077</v>
      </c>
      <c r="P295" s="17" t="s">
        <v>157</v>
      </c>
      <c r="Q295" s="17" t="s">
        <v>361</v>
      </c>
      <c r="R295" s="17" t="s">
        <v>6066</v>
      </c>
      <c r="S295" s="17" t="s">
        <v>6078</v>
      </c>
      <c r="T295" s="17" t="s">
        <v>21722</v>
      </c>
      <c r="U295" s="236" t="s">
        <v>5191</v>
      </c>
      <c r="V295" s="17">
        <v>1</v>
      </c>
      <c r="W295" s="17">
        <v>2</v>
      </c>
      <c r="X295" s="17" t="e">
        <v>#REF!</v>
      </c>
    </row>
    <row r="296" spans="1:24" x14ac:dyDescent="0.45">
      <c r="A296" s="20">
        <v>398773</v>
      </c>
      <c r="B296" s="20">
        <v>2</v>
      </c>
      <c r="C296" s="34" t="s">
        <v>375</v>
      </c>
      <c r="D296" s="35" t="s">
        <v>157</v>
      </c>
      <c r="E296" s="20" t="s">
        <v>376</v>
      </c>
      <c r="F296" s="20" t="s">
        <v>6081</v>
      </c>
      <c r="G296" s="20" t="s">
        <v>6082</v>
      </c>
      <c r="H296" s="20" t="s">
        <v>5207</v>
      </c>
      <c r="I296" s="20" t="s">
        <v>6083</v>
      </c>
      <c r="J296" s="34" t="s">
        <v>375</v>
      </c>
      <c r="K296" s="17" t="s">
        <v>8370</v>
      </c>
      <c r="L296" s="261" t="s">
        <v>18669</v>
      </c>
      <c r="M296" s="261" t="s">
        <v>18874</v>
      </c>
      <c r="N296" s="16">
        <v>2</v>
      </c>
      <c r="O296" s="17" t="s">
        <v>9075</v>
      </c>
      <c r="P296" s="17" t="s">
        <v>157</v>
      </c>
      <c r="Q296" s="17" t="s">
        <v>375</v>
      </c>
      <c r="R296" s="17" t="s">
        <v>5190</v>
      </c>
      <c r="S296" s="17" t="s">
        <v>5190</v>
      </c>
      <c r="T296" s="17" t="s">
        <v>21721</v>
      </c>
      <c r="U296" s="236" t="s">
        <v>5191</v>
      </c>
      <c r="V296" s="17">
        <v>1</v>
      </c>
      <c r="W296" s="17">
        <v>1</v>
      </c>
      <c r="X296" s="17" t="e">
        <v>#REF!</v>
      </c>
    </row>
    <row r="297" spans="1:24" x14ac:dyDescent="0.45">
      <c r="A297" s="20">
        <v>398774</v>
      </c>
      <c r="B297" s="20">
        <v>3</v>
      </c>
      <c r="C297" s="34" t="s">
        <v>6084</v>
      </c>
      <c r="D297" s="35" t="s">
        <v>375</v>
      </c>
      <c r="E297" s="20" t="s">
        <v>380</v>
      </c>
      <c r="F297" s="20" t="s">
        <v>6085</v>
      </c>
      <c r="G297" s="20" t="s">
        <v>5207</v>
      </c>
      <c r="H297" s="20" t="s">
        <v>5207</v>
      </c>
      <c r="I297" s="20" t="s">
        <v>5207</v>
      </c>
      <c r="J297" s="34" t="s">
        <v>377</v>
      </c>
      <c r="K297" s="17" t="s">
        <v>8371</v>
      </c>
      <c r="L297" s="261" t="s">
        <v>18668</v>
      </c>
      <c r="M297" s="261" t="s">
        <v>18669</v>
      </c>
      <c r="N297" s="16">
        <v>3</v>
      </c>
      <c r="O297" s="17" t="s">
        <v>9076</v>
      </c>
      <c r="P297" s="17" t="s">
        <v>157</v>
      </c>
      <c r="Q297" s="17" t="s">
        <v>375</v>
      </c>
      <c r="R297" s="17" t="s">
        <v>6084</v>
      </c>
      <c r="S297" s="17" t="s">
        <v>5190</v>
      </c>
      <c r="T297" s="17" t="s">
        <v>21720</v>
      </c>
      <c r="U297" s="236" t="s">
        <v>5191</v>
      </c>
      <c r="V297" s="17">
        <v>1</v>
      </c>
      <c r="W297" s="17">
        <v>3</v>
      </c>
      <c r="X297" s="17" t="e">
        <v>#REF!</v>
      </c>
    </row>
    <row r="298" spans="1:24" x14ac:dyDescent="0.45">
      <c r="A298" s="20">
        <v>398775</v>
      </c>
      <c r="B298" s="20">
        <v>4</v>
      </c>
      <c r="C298" s="34" t="s">
        <v>6086</v>
      </c>
      <c r="D298" s="35" t="s">
        <v>6084</v>
      </c>
      <c r="E298" s="20" t="s">
        <v>6087</v>
      </c>
      <c r="F298" s="20" t="s">
        <v>6088</v>
      </c>
      <c r="G298" s="20" t="s">
        <v>5207</v>
      </c>
      <c r="H298" s="20" t="s">
        <v>5207</v>
      </c>
      <c r="I298" s="20" t="s">
        <v>6089</v>
      </c>
      <c r="J298" s="34" t="s">
        <v>379</v>
      </c>
      <c r="K298" s="17" t="s">
        <v>8372</v>
      </c>
      <c r="L298" s="261" t="s">
        <v>18667</v>
      </c>
      <c r="M298" s="261" t="s">
        <v>18668</v>
      </c>
      <c r="N298" s="16">
        <v>4</v>
      </c>
      <c r="O298" s="17" t="s">
        <v>9077</v>
      </c>
      <c r="P298" s="17" t="s">
        <v>157</v>
      </c>
      <c r="Q298" s="17" t="s">
        <v>375</v>
      </c>
      <c r="R298" s="17" t="s">
        <v>6084</v>
      </c>
      <c r="S298" s="17" t="s">
        <v>6086</v>
      </c>
      <c r="T298" s="17" t="s">
        <v>21719</v>
      </c>
      <c r="U298" s="236" t="s">
        <v>5191</v>
      </c>
      <c r="V298" s="17">
        <v>1</v>
      </c>
      <c r="W298" s="17">
        <v>2</v>
      </c>
      <c r="X298" s="17" t="e">
        <v>#REF!</v>
      </c>
    </row>
    <row r="299" spans="1:24" x14ac:dyDescent="0.45">
      <c r="A299" s="20">
        <v>398776</v>
      </c>
      <c r="B299" s="20">
        <v>4</v>
      </c>
      <c r="C299" s="34" t="s">
        <v>6090</v>
      </c>
      <c r="D299" s="35" t="s">
        <v>6084</v>
      </c>
      <c r="E299" s="20" t="s">
        <v>6091</v>
      </c>
      <c r="F299" s="20" t="s">
        <v>6092</v>
      </c>
      <c r="G299" s="20" t="s">
        <v>5207</v>
      </c>
      <c r="H299" s="20" t="s">
        <v>5207</v>
      </c>
      <c r="I299" s="20" t="s">
        <v>5207</v>
      </c>
      <c r="J299" s="34" t="s">
        <v>379</v>
      </c>
      <c r="K299" s="17" t="s">
        <v>8373</v>
      </c>
      <c r="L299" s="261" t="s">
        <v>18666</v>
      </c>
      <c r="M299" s="261" t="s">
        <v>18668</v>
      </c>
      <c r="N299" s="16">
        <v>4</v>
      </c>
      <c r="O299" s="17" t="s">
        <v>9077</v>
      </c>
      <c r="P299" s="17" t="s">
        <v>157</v>
      </c>
      <c r="Q299" s="17" t="s">
        <v>375</v>
      </c>
      <c r="R299" s="17" t="s">
        <v>6084</v>
      </c>
      <c r="S299" s="17" t="s">
        <v>6090</v>
      </c>
      <c r="T299" s="17" t="s">
        <v>21719</v>
      </c>
      <c r="U299" s="236" t="s">
        <v>5191</v>
      </c>
      <c r="V299" s="17">
        <v>1</v>
      </c>
      <c r="W299" s="17">
        <v>2</v>
      </c>
      <c r="X299" s="17" t="e">
        <v>#REF!</v>
      </c>
    </row>
    <row r="300" spans="1:24" x14ac:dyDescent="0.45">
      <c r="A300" s="20">
        <v>398777</v>
      </c>
      <c r="B300" s="20">
        <v>3</v>
      </c>
      <c r="C300" s="34" t="s">
        <v>6093</v>
      </c>
      <c r="D300" s="35" t="s">
        <v>375</v>
      </c>
      <c r="E300" s="20" t="s">
        <v>382</v>
      </c>
      <c r="F300" s="20" t="s">
        <v>6094</v>
      </c>
      <c r="G300" s="20" t="s">
        <v>5207</v>
      </c>
      <c r="H300" s="20" t="s">
        <v>5207</v>
      </c>
      <c r="I300" s="20" t="s">
        <v>5207</v>
      </c>
      <c r="J300" s="34" t="s">
        <v>377</v>
      </c>
      <c r="K300" s="17" t="s">
        <v>8374</v>
      </c>
      <c r="L300" s="261" t="s">
        <v>18665</v>
      </c>
      <c r="M300" s="261" t="s">
        <v>18669</v>
      </c>
      <c r="N300" s="16">
        <v>3</v>
      </c>
      <c r="O300" s="17" t="s">
        <v>9076</v>
      </c>
      <c r="P300" s="17" t="s">
        <v>157</v>
      </c>
      <c r="Q300" s="17" t="s">
        <v>375</v>
      </c>
      <c r="R300" s="17" t="s">
        <v>6093</v>
      </c>
      <c r="S300" s="17" t="s">
        <v>5190</v>
      </c>
      <c r="T300" s="17" t="s">
        <v>21720</v>
      </c>
      <c r="U300" s="236" t="s">
        <v>5191</v>
      </c>
      <c r="V300" s="17">
        <v>1</v>
      </c>
      <c r="W300" s="17">
        <v>3</v>
      </c>
      <c r="X300" s="17" t="e">
        <v>#REF!</v>
      </c>
    </row>
    <row r="301" spans="1:24" x14ac:dyDescent="0.45">
      <c r="A301" s="20">
        <v>398778</v>
      </c>
      <c r="B301" s="20">
        <v>4</v>
      </c>
      <c r="C301" s="34" t="s">
        <v>6095</v>
      </c>
      <c r="D301" s="35" t="s">
        <v>6093</v>
      </c>
      <c r="E301" s="20" t="s">
        <v>6096</v>
      </c>
      <c r="F301" s="20" t="s">
        <v>5207</v>
      </c>
      <c r="G301" s="20" t="s">
        <v>5207</v>
      </c>
      <c r="H301" s="20" t="s">
        <v>5207</v>
      </c>
      <c r="I301" s="20" t="s">
        <v>6097</v>
      </c>
      <c r="J301" s="34" t="s">
        <v>381</v>
      </c>
      <c r="K301" s="17" t="s">
        <v>8375</v>
      </c>
      <c r="L301" s="261" t="s">
        <v>18664</v>
      </c>
      <c r="M301" s="261" t="s">
        <v>18665</v>
      </c>
      <c r="N301" s="16">
        <v>4</v>
      </c>
      <c r="O301" s="17" t="s">
        <v>9077</v>
      </c>
      <c r="P301" s="17" t="s">
        <v>157</v>
      </c>
      <c r="Q301" s="17" t="s">
        <v>375</v>
      </c>
      <c r="R301" s="17" t="s">
        <v>6093</v>
      </c>
      <c r="S301" s="17" t="s">
        <v>6095</v>
      </c>
      <c r="T301" s="17" t="s">
        <v>21718</v>
      </c>
      <c r="U301" s="236" t="s">
        <v>5191</v>
      </c>
      <c r="V301" s="17">
        <v>1</v>
      </c>
      <c r="W301" s="17">
        <v>2</v>
      </c>
      <c r="X301" s="17" t="e">
        <v>#REF!</v>
      </c>
    </row>
    <row r="302" spans="1:24" x14ac:dyDescent="0.45">
      <c r="A302" s="20">
        <v>398779</v>
      </c>
      <c r="B302" s="20">
        <v>4</v>
      </c>
      <c r="C302" s="34" t="s">
        <v>6098</v>
      </c>
      <c r="D302" s="35" t="s">
        <v>6093</v>
      </c>
      <c r="E302" s="20" t="s">
        <v>6099</v>
      </c>
      <c r="F302" s="20" t="s">
        <v>6100</v>
      </c>
      <c r="G302" s="20" t="s">
        <v>5207</v>
      </c>
      <c r="H302" s="20" t="s">
        <v>5207</v>
      </c>
      <c r="I302" s="20" t="s">
        <v>6101</v>
      </c>
      <c r="J302" s="34" t="s">
        <v>381</v>
      </c>
      <c r="K302" s="17" t="s">
        <v>8376</v>
      </c>
      <c r="L302" s="261" t="s">
        <v>18663</v>
      </c>
      <c r="M302" s="261" t="s">
        <v>18665</v>
      </c>
      <c r="N302" s="16">
        <v>4</v>
      </c>
      <c r="O302" s="17" t="s">
        <v>9077</v>
      </c>
      <c r="P302" s="17" t="s">
        <v>157</v>
      </c>
      <c r="Q302" s="17" t="s">
        <v>375</v>
      </c>
      <c r="R302" s="17" t="s">
        <v>6093</v>
      </c>
      <c r="S302" s="17" t="s">
        <v>6098</v>
      </c>
      <c r="T302" s="17" t="s">
        <v>21718</v>
      </c>
      <c r="U302" s="236" t="s">
        <v>5191</v>
      </c>
      <c r="V302" s="17">
        <v>1</v>
      </c>
      <c r="W302" s="17">
        <v>2</v>
      </c>
      <c r="X302" s="17" t="e">
        <v>#REF!</v>
      </c>
    </row>
    <row r="303" spans="1:24" x14ac:dyDescent="0.45">
      <c r="A303" s="20">
        <v>398780</v>
      </c>
      <c r="B303" s="20">
        <v>3</v>
      </c>
      <c r="C303" s="34" t="s">
        <v>6102</v>
      </c>
      <c r="D303" s="35" t="s">
        <v>375</v>
      </c>
      <c r="E303" s="20" t="s">
        <v>384</v>
      </c>
      <c r="F303" s="20" t="s">
        <v>6103</v>
      </c>
      <c r="G303" s="20" t="s">
        <v>5207</v>
      </c>
      <c r="H303" s="20" t="s">
        <v>5207</v>
      </c>
      <c r="I303" s="20" t="s">
        <v>5207</v>
      </c>
      <c r="J303" s="34" t="s">
        <v>377</v>
      </c>
      <c r="K303" s="17" t="s">
        <v>8377</v>
      </c>
      <c r="L303" s="261" t="s">
        <v>18662</v>
      </c>
      <c r="M303" s="261" t="s">
        <v>18669</v>
      </c>
      <c r="N303" s="16">
        <v>3</v>
      </c>
      <c r="O303" s="17" t="s">
        <v>9076</v>
      </c>
      <c r="P303" s="17" t="s">
        <v>157</v>
      </c>
      <c r="Q303" s="17" t="s">
        <v>375</v>
      </c>
      <c r="R303" s="17" t="s">
        <v>6102</v>
      </c>
      <c r="S303" s="17" t="s">
        <v>5190</v>
      </c>
      <c r="T303" s="17" t="s">
        <v>21720</v>
      </c>
      <c r="U303" s="236" t="s">
        <v>5191</v>
      </c>
      <c r="V303" s="17">
        <v>1</v>
      </c>
      <c r="W303" s="17">
        <v>3</v>
      </c>
      <c r="X303" s="17" t="e">
        <v>#REF!</v>
      </c>
    </row>
    <row r="304" spans="1:24" x14ac:dyDescent="0.45">
      <c r="A304" s="20">
        <v>398781</v>
      </c>
      <c r="B304" s="20">
        <v>4</v>
      </c>
      <c r="C304" s="34" t="s">
        <v>6104</v>
      </c>
      <c r="D304" s="35" t="s">
        <v>6102</v>
      </c>
      <c r="E304" s="20" t="s">
        <v>384</v>
      </c>
      <c r="F304" s="20" t="s">
        <v>6105</v>
      </c>
      <c r="G304" s="20" t="s">
        <v>6106</v>
      </c>
      <c r="H304" s="20" t="s">
        <v>5207</v>
      </c>
      <c r="I304" s="20" t="s">
        <v>6107</v>
      </c>
      <c r="J304" s="34" t="s">
        <v>383</v>
      </c>
      <c r="K304" s="17" t="s">
        <v>8378</v>
      </c>
      <c r="L304" s="261" t="s">
        <v>18661</v>
      </c>
      <c r="M304" s="261" t="s">
        <v>18662</v>
      </c>
      <c r="N304" s="16">
        <v>4</v>
      </c>
      <c r="O304" s="17" t="s">
        <v>9077</v>
      </c>
      <c r="P304" s="17" t="s">
        <v>157</v>
      </c>
      <c r="Q304" s="17" t="s">
        <v>375</v>
      </c>
      <c r="R304" s="17" t="s">
        <v>6102</v>
      </c>
      <c r="S304" s="17" t="s">
        <v>6104</v>
      </c>
      <c r="T304" s="17" t="s">
        <v>21717</v>
      </c>
      <c r="U304" s="236" t="s">
        <v>5191</v>
      </c>
      <c r="V304" s="17">
        <v>1</v>
      </c>
      <c r="W304" s="17">
        <v>1</v>
      </c>
      <c r="X304" s="17" t="e">
        <v>#REF!</v>
      </c>
    </row>
    <row r="305" spans="1:24" x14ac:dyDescent="0.45">
      <c r="A305" s="20">
        <v>398782</v>
      </c>
      <c r="B305" s="20">
        <v>3</v>
      </c>
      <c r="C305" s="34" t="s">
        <v>6108</v>
      </c>
      <c r="D305" s="35" t="s">
        <v>375</v>
      </c>
      <c r="E305" s="20" t="s">
        <v>386</v>
      </c>
      <c r="F305" s="20" t="s">
        <v>5207</v>
      </c>
      <c r="G305" s="20" t="s">
        <v>5207</v>
      </c>
      <c r="H305" s="20" t="s">
        <v>5207</v>
      </c>
      <c r="I305" s="20" t="s">
        <v>5207</v>
      </c>
      <c r="J305" s="34" t="s">
        <v>385</v>
      </c>
      <c r="K305" s="17" t="s">
        <v>8379</v>
      </c>
      <c r="L305" s="261" t="s">
        <v>18660</v>
      </c>
      <c r="M305" s="261" t="s">
        <v>18669</v>
      </c>
      <c r="N305" s="16">
        <v>3</v>
      </c>
      <c r="O305" s="17" t="s">
        <v>9076</v>
      </c>
      <c r="P305" s="17" t="s">
        <v>157</v>
      </c>
      <c r="Q305" s="17" t="s">
        <v>375</v>
      </c>
      <c r="R305" s="17" t="s">
        <v>6108</v>
      </c>
      <c r="S305" s="17" t="s">
        <v>5190</v>
      </c>
      <c r="T305" s="17" t="s">
        <v>21716</v>
      </c>
      <c r="U305" s="236" t="s">
        <v>5191</v>
      </c>
      <c r="V305" s="17">
        <v>1</v>
      </c>
      <c r="W305" s="17">
        <v>1</v>
      </c>
      <c r="X305" s="17" t="e">
        <v>#REF!</v>
      </c>
    </row>
    <row r="306" spans="1:24" x14ac:dyDescent="0.45">
      <c r="A306" s="20">
        <v>398783</v>
      </c>
      <c r="B306" s="20">
        <v>4</v>
      </c>
      <c r="C306" s="34" t="s">
        <v>6109</v>
      </c>
      <c r="D306" s="35" t="s">
        <v>6108</v>
      </c>
      <c r="E306" s="20" t="s">
        <v>386</v>
      </c>
      <c r="F306" s="20" t="s">
        <v>6110</v>
      </c>
      <c r="G306" s="20" t="s">
        <v>6111</v>
      </c>
      <c r="H306" s="20" t="s">
        <v>5207</v>
      </c>
      <c r="I306" s="20" t="s">
        <v>6112</v>
      </c>
      <c r="J306" s="34" t="s">
        <v>387</v>
      </c>
      <c r="K306" s="17" t="s">
        <v>8380</v>
      </c>
      <c r="L306" s="261" t="s">
        <v>18659</v>
      </c>
      <c r="M306" s="261" t="s">
        <v>18660</v>
      </c>
      <c r="N306" s="16">
        <v>4</v>
      </c>
      <c r="O306" s="17" t="s">
        <v>9077</v>
      </c>
      <c r="P306" s="17" t="s">
        <v>157</v>
      </c>
      <c r="Q306" s="17" t="s">
        <v>375</v>
      </c>
      <c r="R306" s="17" t="s">
        <v>6108</v>
      </c>
      <c r="S306" s="17" t="s">
        <v>6109</v>
      </c>
      <c r="T306" s="17" t="s">
        <v>21715</v>
      </c>
      <c r="U306" s="236" t="s">
        <v>5191</v>
      </c>
      <c r="V306" s="17">
        <v>1</v>
      </c>
      <c r="W306" s="17">
        <v>1</v>
      </c>
      <c r="X306" s="17" t="e">
        <v>#REF!</v>
      </c>
    </row>
    <row r="307" spans="1:24" x14ac:dyDescent="0.45">
      <c r="A307" s="20">
        <v>398784</v>
      </c>
      <c r="B307" s="20">
        <v>3</v>
      </c>
      <c r="C307" s="34" t="s">
        <v>6113</v>
      </c>
      <c r="D307" s="35" t="s">
        <v>375</v>
      </c>
      <c r="E307" s="20" t="s">
        <v>391</v>
      </c>
      <c r="F307" s="20" t="s">
        <v>6114</v>
      </c>
      <c r="G307" s="20" t="s">
        <v>5207</v>
      </c>
      <c r="H307" s="20" t="s">
        <v>5207</v>
      </c>
      <c r="I307" s="20" t="s">
        <v>5207</v>
      </c>
      <c r="J307" s="34" t="s">
        <v>388</v>
      </c>
      <c r="K307" s="17" t="s">
        <v>8381</v>
      </c>
      <c r="L307" s="261" t="s">
        <v>18658</v>
      </c>
      <c r="M307" s="261" t="s">
        <v>18669</v>
      </c>
      <c r="N307" s="16">
        <v>3</v>
      </c>
      <c r="O307" s="17" t="s">
        <v>9076</v>
      </c>
      <c r="P307" s="17" t="s">
        <v>157</v>
      </c>
      <c r="Q307" s="17" t="s">
        <v>375</v>
      </c>
      <c r="R307" s="17" t="s">
        <v>6113</v>
      </c>
      <c r="S307" s="17" t="s">
        <v>5190</v>
      </c>
      <c r="T307" s="17" t="s">
        <v>21714</v>
      </c>
      <c r="U307" s="236" t="s">
        <v>5191</v>
      </c>
      <c r="V307" s="17">
        <v>1</v>
      </c>
      <c r="W307" s="17">
        <v>4</v>
      </c>
      <c r="X307" s="17" t="e">
        <v>#REF!</v>
      </c>
    </row>
    <row r="308" spans="1:24" x14ac:dyDescent="0.45">
      <c r="A308" s="20">
        <v>398785</v>
      </c>
      <c r="B308" s="20">
        <v>4</v>
      </c>
      <c r="C308" s="34" t="s">
        <v>6115</v>
      </c>
      <c r="D308" s="35" t="s">
        <v>6113</v>
      </c>
      <c r="E308" s="20" t="s">
        <v>391</v>
      </c>
      <c r="F308" s="20" t="s">
        <v>6116</v>
      </c>
      <c r="G308" s="20" t="s">
        <v>5207</v>
      </c>
      <c r="H308" s="20" t="s">
        <v>5207</v>
      </c>
      <c r="I308" s="20" t="s">
        <v>6117</v>
      </c>
      <c r="J308" s="34" t="s">
        <v>390</v>
      </c>
      <c r="K308" s="17" t="s">
        <v>8382</v>
      </c>
      <c r="L308" s="261" t="s">
        <v>18657</v>
      </c>
      <c r="M308" s="261" t="s">
        <v>18658</v>
      </c>
      <c r="N308" s="16">
        <v>4</v>
      </c>
      <c r="O308" s="17" t="s">
        <v>9077</v>
      </c>
      <c r="P308" s="17" t="s">
        <v>157</v>
      </c>
      <c r="Q308" s="17" t="s">
        <v>375</v>
      </c>
      <c r="R308" s="17" t="s">
        <v>6113</v>
      </c>
      <c r="S308" s="17" t="s">
        <v>6115</v>
      </c>
      <c r="T308" s="17" t="s">
        <v>21713</v>
      </c>
      <c r="U308" s="236" t="s">
        <v>5191</v>
      </c>
      <c r="V308" s="17">
        <v>1</v>
      </c>
      <c r="W308" s="17">
        <v>1</v>
      </c>
      <c r="X308" s="17" t="e">
        <v>#REF!</v>
      </c>
    </row>
    <row r="309" spans="1:24" x14ac:dyDescent="0.45">
      <c r="A309" s="20">
        <v>398786</v>
      </c>
      <c r="B309" s="20">
        <v>3</v>
      </c>
      <c r="C309" s="34" t="s">
        <v>6118</v>
      </c>
      <c r="D309" s="35" t="s">
        <v>375</v>
      </c>
      <c r="E309" s="20" t="s">
        <v>393</v>
      </c>
      <c r="F309" s="20" t="s">
        <v>6119</v>
      </c>
      <c r="G309" s="20" t="s">
        <v>5207</v>
      </c>
      <c r="H309" s="20" t="s">
        <v>5207</v>
      </c>
      <c r="I309" s="20" t="s">
        <v>5207</v>
      </c>
      <c r="J309" s="34" t="s">
        <v>388</v>
      </c>
      <c r="K309" s="17" t="s">
        <v>8383</v>
      </c>
      <c r="L309" s="261" t="s">
        <v>18656</v>
      </c>
      <c r="M309" s="261" t="s">
        <v>18669</v>
      </c>
      <c r="N309" s="16">
        <v>3</v>
      </c>
      <c r="O309" s="17" t="s">
        <v>9076</v>
      </c>
      <c r="P309" s="17" t="s">
        <v>157</v>
      </c>
      <c r="Q309" s="17" t="s">
        <v>375</v>
      </c>
      <c r="R309" s="17" t="s">
        <v>6118</v>
      </c>
      <c r="S309" s="17" t="s">
        <v>5190</v>
      </c>
      <c r="T309" s="17" t="s">
        <v>21714</v>
      </c>
      <c r="U309" s="236" t="s">
        <v>5191</v>
      </c>
      <c r="V309" s="17">
        <v>1</v>
      </c>
      <c r="W309" s="17">
        <v>4</v>
      </c>
      <c r="X309" s="17" t="e">
        <v>#REF!</v>
      </c>
    </row>
    <row r="310" spans="1:24" x14ac:dyDescent="0.45">
      <c r="A310" s="20">
        <v>398787</v>
      </c>
      <c r="B310" s="20">
        <v>4</v>
      </c>
      <c r="C310" s="34" t="s">
        <v>6120</v>
      </c>
      <c r="D310" s="35" t="s">
        <v>6118</v>
      </c>
      <c r="E310" s="20" t="s">
        <v>6121</v>
      </c>
      <c r="F310" s="20" t="s">
        <v>6122</v>
      </c>
      <c r="G310" s="20" t="s">
        <v>5207</v>
      </c>
      <c r="H310" s="20" t="s">
        <v>5207</v>
      </c>
      <c r="I310" s="20" t="s">
        <v>6123</v>
      </c>
      <c r="J310" s="34" t="s">
        <v>392</v>
      </c>
      <c r="K310" s="17" t="s">
        <v>8384</v>
      </c>
      <c r="L310" s="261" t="s">
        <v>18655</v>
      </c>
      <c r="M310" s="261" t="s">
        <v>18656</v>
      </c>
      <c r="N310" s="16">
        <v>4</v>
      </c>
      <c r="O310" s="17" t="s">
        <v>9077</v>
      </c>
      <c r="P310" s="17" t="s">
        <v>157</v>
      </c>
      <c r="Q310" s="17" t="s">
        <v>375</v>
      </c>
      <c r="R310" s="17" t="s">
        <v>6118</v>
      </c>
      <c r="S310" s="17" t="s">
        <v>6120</v>
      </c>
      <c r="T310" s="17" t="s">
        <v>21712</v>
      </c>
      <c r="U310" s="236" t="s">
        <v>5191</v>
      </c>
      <c r="V310" s="17">
        <v>1</v>
      </c>
      <c r="W310" s="17">
        <v>2</v>
      </c>
      <c r="X310" s="17" t="e">
        <v>#REF!</v>
      </c>
    </row>
    <row r="311" spans="1:24" x14ac:dyDescent="0.45">
      <c r="A311" s="20">
        <v>398788</v>
      </c>
      <c r="B311" s="20">
        <v>4</v>
      </c>
      <c r="C311" s="34" t="s">
        <v>6124</v>
      </c>
      <c r="D311" s="35" t="s">
        <v>6118</v>
      </c>
      <c r="E311" s="20" t="s">
        <v>6125</v>
      </c>
      <c r="F311" s="20" t="s">
        <v>6126</v>
      </c>
      <c r="G311" s="20" t="s">
        <v>5207</v>
      </c>
      <c r="H311" s="20" t="s">
        <v>5207</v>
      </c>
      <c r="I311" s="20" t="s">
        <v>6127</v>
      </c>
      <c r="J311" s="34" t="s">
        <v>392</v>
      </c>
      <c r="K311" s="17" t="s">
        <v>8385</v>
      </c>
      <c r="L311" s="261" t="s">
        <v>18654</v>
      </c>
      <c r="M311" s="261" t="s">
        <v>18656</v>
      </c>
      <c r="N311" s="16">
        <v>4</v>
      </c>
      <c r="O311" s="17" t="s">
        <v>9077</v>
      </c>
      <c r="P311" s="17" t="s">
        <v>157</v>
      </c>
      <c r="Q311" s="17" t="s">
        <v>375</v>
      </c>
      <c r="R311" s="17" t="s">
        <v>6118</v>
      </c>
      <c r="S311" s="17" t="s">
        <v>6124</v>
      </c>
      <c r="T311" s="17" t="s">
        <v>21712</v>
      </c>
      <c r="U311" s="236" t="s">
        <v>5191</v>
      </c>
      <c r="V311" s="17">
        <v>1</v>
      </c>
      <c r="W311" s="17">
        <v>2</v>
      </c>
      <c r="X311" s="17" t="e">
        <v>#REF!</v>
      </c>
    </row>
    <row r="312" spans="1:24" x14ac:dyDescent="0.45">
      <c r="A312" s="20">
        <v>398789</v>
      </c>
      <c r="B312" s="20">
        <v>3</v>
      </c>
      <c r="C312" s="34" t="s">
        <v>6128</v>
      </c>
      <c r="D312" s="35" t="s">
        <v>375</v>
      </c>
      <c r="E312" s="20" t="s">
        <v>6129</v>
      </c>
      <c r="F312" s="20" t="s">
        <v>6130</v>
      </c>
      <c r="G312" s="20" t="s">
        <v>5207</v>
      </c>
      <c r="H312" s="20" t="s">
        <v>5207</v>
      </c>
      <c r="I312" s="20" t="s">
        <v>5207</v>
      </c>
      <c r="J312" s="34" t="s">
        <v>388</v>
      </c>
      <c r="K312" s="17" t="s">
        <v>8386</v>
      </c>
      <c r="L312" s="261" t="s">
        <v>18653</v>
      </c>
      <c r="M312" s="261" t="s">
        <v>18669</v>
      </c>
      <c r="N312" s="16">
        <v>3</v>
      </c>
      <c r="O312" s="17" t="s">
        <v>9076</v>
      </c>
      <c r="P312" s="17" t="s">
        <v>157</v>
      </c>
      <c r="Q312" s="17" t="s">
        <v>375</v>
      </c>
      <c r="R312" s="17" t="s">
        <v>6128</v>
      </c>
      <c r="S312" s="17" t="s">
        <v>5190</v>
      </c>
      <c r="T312" s="17" t="s">
        <v>21714</v>
      </c>
      <c r="U312" s="236" t="s">
        <v>5191</v>
      </c>
      <c r="V312" s="17">
        <v>1</v>
      </c>
      <c r="W312" s="17">
        <v>4</v>
      </c>
      <c r="X312" s="17" t="e">
        <v>#REF!</v>
      </c>
    </row>
    <row r="313" spans="1:24" x14ac:dyDescent="0.45">
      <c r="A313" s="20">
        <v>398790</v>
      </c>
      <c r="B313" s="20">
        <v>4</v>
      </c>
      <c r="C313" s="34" t="s">
        <v>6131</v>
      </c>
      <c r="D313" s="35" t="s">
        <v>6128</v>
      </c>
      <c r="E313" s="20" t="s">
        <v>6132</v>
      </c>
      <c r="F313" s="20" t="s">
        <v>6133</v>
      </c>
      <c r="G313" s="20" t="s">
        <v>5207</v>
      </c>
      <c r="H313" s="20" t="s">
        <v>5207</v>
      </c>
      <c r="I313" s="20" t="s">
        <v>6134</v>
      </c>
      <c r="J313" s="34" t="s">
        <v>394</v>
      </c>
      <c r="K313" s="17" t="s">
        <v>8387</v>
      </c>
      <c r="L313" s="261" t="s">
        <v>18652</v>
      </c>
      <c r="M313" s="261" t="s">
        <v>18653</v>
      </c>
      <c r="N313" s="16">
        <v>4</v>
      </c>
      <c r="O313" s="17" t="s">
        <v>9077</v>
      </c>
      <c r="P313" s="17" t="s">
        <v>157</v>
      </c>
      <c r="Q313" s="17" t="s">
        <v>375</v>
      </c>
      <c r="R313" s="17" t="s">
        <v>6128</v>
      </c>
      <c r="S313" s="17" t="s">
        <v>6131</v>
      </c>
      <c r="T313" s="17" t="s">
        <v>21711</v>
      </c>
      <c r="U313" s="236" t="s">
        <v>5191</v>
      </c>
      <c r="V313" s="17">
        <v>1</v>
      </c>
      <c r="W313" s="17">
        <v>3</v>
      </c>
      <c r="X313" s="17" t="e">
        <v>#REF!</v>
      </c>
    </row>
    <row r="314" spans="1:24" x14ac:dyDescent="0.45">
      <c r="A314" s="20">
        <v>398791</v>
      </c>
      <c r="B314" s="20">
        <v>4</v>
      </c>
      <c r="C314" s="34" t="s">
        <v>6135</v>
      </c>
      <c r="D314" s="35" t="s">
        <v>6128</v>
      </c>
      <c r="E314" s="20" t="s">
        <v>6136</v>
      </c>
      <c r="F314" s="20" t="s">
        <v>6137</v>
      </c>
      <c r="G314" s="20" t="s">
        <v>5207</v>
      </c>
      <c r="H314" s="20" t="s">
        <v>5207</v>
      </c>
      <c r="I314" s="20" t="s">
        <v>5207</v>
      </c>
      <c r="J314" s="34" t="s">
        <v>394</v>
      </c>
      <c r="K314" s="17" t="s">
        <v>8388</v>
      </c>
      <c r="L314" s="261" t="s">
        <v>18651</v>
      </c>
      <c r="M314" s="261" t="s">
        <v>18653</v>
      </c>
      <c r="N314" s="16">
        <v>4</v>
      </c>
      <c r="O314" s="17" t="s">
        <v>9077</v>
      </c>
      <c r="P314" s="17" t="s">
        <v>157</v>
      </c>
      <c r="Q314" s="17" t="s">
        <v>375</v>
      </c>
      <c r="R314" s="17" t="s">
        <v>6128</v>
      </c>
      <c r="S314" s="17" t="s">
        <v>6135</v>
      </c>
      <c r="T314" s="17" t="s">
        <v>21711</v>
      </c>
      <c r="U314" s="236" t="s">
        <v>5191</v>
      </c>
      <c r="V314" s="17">
        <v>1</v>
      </c>
      <c r="W314" s="17">
        <v>3</v>
      </c>
      <c r="X314" s="17" t="e">
        <v>#REF!</v>
      </c>
    </row>
    <row r="315" spans="1:24" x14ac:dyDescent="0.45">
      <c r="A315" s="20">
        <v>398792</v>
      </c>
      <c r="B315" s="20">
        <v>4</v>
      </c>
      <c r="C315" s="34" t="s">
        <v>6138</v>
      </c>
      <c r="D315" s="35" t="s">
        <v>6128</v>
      </c>
      <c r="E315" s="20" t="s">
        <v>6139</v>
      </c>
      <c r="F315" s="20" t="s">
        <v>6140</v>
      </c>
      <c r="G315" s="20" t="s">
        <v>5207</v>
      </c>
      <c r="H315" s="20" t="s">
        <v>5207</v>
      </c>
      <c r="I315" s="20" t="s">
        <v>6141</v>
      </c>
      <c r="J315" s="34" t="s">
        <v>394</v>
      </c>
      <c r="K315" s="17" t="s">
        <v>8389</v>
      </c>
      <c r="L315" s="261" t="s">
        <v>18650</v>
      </c>
      <c r="M315" s="261" t="s">
        <v>18653</v>
      </c>
      <c r="N315" s="16">
        <v>4</v>
      </c>
      <c r="O315" s="17" t="s">
        <v>9077</v>
      </c>
      <c r="P315" s="17" t="s">
        <v>157</v>
      </c>
      <c r="Q315" s="17" t="s">
        <v>375</v>
      </c>
      <c r="R315" s="17" t="s">
        <v>6128</v>
      </c>
      <c r="S315" s="17" t="s">
        <v>6138</v>
      </c>
      <c r="T315" s="17" t="s">
        <v>21711</v>
      </c>
      <c r="U315" s="236" t="s">
        <v>5191</v>
      </c>
      <c r="V315" s="17">
        <v>1</v>
      </c>
      <c r="W315" s="17">
        <v>3</v>
      </c>
      <c r="X315" s="17" t="e">
        <v>#REF!</v>
      </c>
    </row>
    <row r="316" spans="1:24" x14ac:dyDescent="0.45">
      <c r="A316" s="20">
        <v>398793</v>
      </c>
      <c r="B316" s="20">
        <v>3</v>
      </c>
      <c r="C316" s="34" t="s">
        <v>6142</v>
      </c>
      <c r="D316" s="35" t="s">
        <v>375</v>
      </c>
      <c r="E316" s="20" t="s">
        <v>6143</v>
      </c>
      <c r="F316" s="20" t="s">
        <v>6144</v>
      </c>
      <c r="G316" s="20" t="s">
        <v>5207</v>
      </c>
      <c r="H316" s="20" t="s">
        <v>5207</v>
      </c>
      <c r="I316" s="20" t="s">
        <v>5207</v>
      </c>
      <c r="J316" s="34" t="s">
        <v>388</v>
      </c>
      <c r="K316" s="17" t="s">
        <v>8390</v>
      </c>
      <c r="L316" s="261" t="s">
        <v>18649</v>
      </c>
      <c r="M316" s="261" t="s">
        <v>18669</v>
      </c>
      <c r="N316" s="16">
        <v>3</v>
      </c>
      <c r="O316" s="17" t="s">
        <v>9076</v>
      </c>
      <c r="P316" s="17" t="s">
        <v>157</v>
      </c>
      <c r="Q316" s="17" t="s">
        <v>375</v>
      </c>
      <c r="R316" s="17" t="s">
        <v>6142</v>
      </c>
      <c r="S316" s="17" t="s">
        <v>5190</v>
      </c>
      <c r="T316" s="17" t="s">
        <v>21714</v>
      </c>
      <c r="U316" s="236" t="s">
        <v>5191</v>
      </c>
      <c r="V316" s="17">
        <v>1</v>
      </c>
      <c r="W316" s="17">
        <v>4</v>
      </c>
      <c r="X316" s="17" t="e">
        <v>#REF!</v>
      </c>
    </row>
    <row r="317" spans="1:24" x14ac:dyDescent="0.45">
      <c r="A317" s="20">
        <v>398794</v>
      </c>
      <c r="B317" s="20">
        <v>4</v>
      </c>
      <c r="C317" s="34" t="s">
        <v>6145</v>
      </c>
      <c r="D317" s="35" t="s">
        <v>6142</v>
      </c>
      <c r="E317" s="20" t="s">
        <v>6146</v>
      </c>
      <c r="F317" s="20" t="s">
        <v>6147</v>
      </c>
      <c r="G317" s="20" t="s">
        <v>5207</v>
      </c>
      <c r="H317" s="20" t="s">
        <v>5207</v>
      </c>
      <c r="I317" s="20" t="s">
        <v>6148</v>
      </c>
      <c r="J317" s="34" t="s">
        <v>396</v>
      </c>
      <c r="K317" s="17" t="s">
        <v>8391</v>
      </c>
      <c r="L317" s="261" t="s">
        <v>18648</v>
      </c>
      <c r="M317" s="261" t="s">
        <v>18649</v>
      </c>
      <c r="N317" s="16">
        <v>4</v>
      </c>
      <c r="O317" s="17" t="s">
        <v>9077</v>
      </c>
      <c r="P317" s="17" t="s">
        <v>157</v>
      </c>
      <c r="Q317" s="17" t="s">
        <v>375</v>
      </c>
      <c r="R317" s="17" t="s">
        <v>6142</v>
      </c>
      <c r="S317" s="17" t="s">
        <v>6145</v>
      </c>
      <c r="T317" s="17" t="s">
        <v>21710</v>
      </c>
      <c r="U317" s="236" t="s">
        <v>5191</v>
      </c>
      <c r="V317" s="17">
        <v>1</v>
      </c>
      <c r="W317" s="17">
        <v>5</v>
      </c>
      <c r="X317" s="17" t="e">
        <v>#REF!</v>
      </c>
    </row>
    <row r="318" spans="1:24" x14ac:dyDescent="0.45">
      <c r="A318" s="20">
        <v>398795</v>
      </c>
      <c r="B318" s="20">
        <v>4</v>
      </c>
      <c r="C318" s="34" t="s">
        <v>6149</v>
      </c>
      <c r="D318" s="35" t="s">
        <v>6142</v>
      </c>
      <c r="E318" s="20" t="s">
        <v>6150</v>
      </c>
      <c r="F318" s="20" t="s">
        <v>6151</v>
      </c>
      <c r="G318" s="20" t="s">
        <v>5207</v>
      </c>
      <c r="H318" s="20" t="s">
        <v>5207</v>
      </c>
      <c r="I318" s="20" t="s">
        <v>5207</v>
      </c>
      <c r="J318" s="34" t="s">
        <v>396</v>
      </c>
      <c r="K318" s="17" t="s">
        <v>8392</v>
      </c>
      <c r="L318" s="261" t="s">
        <v>18647</v>
      </c>
      <c r="M318" s="261" t="s">
        <v>18649</v>
      </c>
      <c r="N318" s="16">
        <v>4</v>
      </c>
      <c r="O318" s="17" t="s">
        <v>9077</v>
      </c>
      <c r="P318" s="17" t="s">
        <v>157</v>
      </c>
      <c r="Q318" s="17" t="s">
        <v>375</v>
      </c>
      <c r="R318" s="17" t="s">
        <v>6142</v>
      </c>
      <c r="S318" s="17" t="s">
        <v>6149</v>
      </c>
      <c r="T318" s="17" t="s">
        <v>21710</v>
      </c>
      <c r="U318" s="236" t="s">
        <v>5191</v>
      </c>
      <c r="V318" s="17">
        <v>1</v>
      </c>
      <c r="W318" s="17">
        <v>5</v>
      </c>
      <c r="X318" s="17" t="e">
        <v>#REF!</v>
      </c>
    </row>
    <row r="319" spans="1:24" x14ac:dyDescent="0.45">
      <c r="A319" s="20">
        <v>398796</v>
      </c>
      <c r="B319" s="20">
        <v>4</v>
      </c>
      <c r="C319" s="34" t="s">
        <v>6152</v>
      </c>
      <c r="D319" s="35" t="s">
        <v>6142</v>
      </c>
      <c r="E319" s="20" t="s">
        <v>6153</v>
      </c>
      <c r="F319" s="20" t="s">
        <v>6154</v>
      </c>
      <c r="G319" s="20" t="s">
        <v>5207</v>
      </c>
      <c r="H319" s="20" t="s">
        <v>5207</v>
      </c>
      <c r="I319" s="20" t="s">
        <v>6155</v>
      </c>
      <c r="J319" s="34" t="s">
        <v>396</v>
      </c>
      <c r="K319" s="17" t="s">
        <v>8393</v>
      </c>
      <c r="L319" s="261" t="s">
        <v>18646</v>
      </c>
      <c r="M319" s="261" t="s">
        <v>18649</v>
      </c>
      <c r="N319" s="16">
        <v>4</v>
      </c>
      <c r="O319" s="17" t="s">
        <v>9077</v>
      </c>
      <c r="P319" s="17" t="s">
        <v>157</v>
      </c>
      <c r="Q319" s="17" t="s">
        <v>375</v>
      </c>
      <c r="R319" s="17" t="s">
        <v>6142</v>
      </c>
      <c r="S319" s="17" t="s">
        <v>6152</v>
      </c>
      <c r="T319" s="17" t="s">
        <v>21710</v>
      </c>
      <c r="U319" s="236" t="s">
        <v>5191</v>
      </c>
      <c r="V319" s="17">
        <v>1</v>
      </c>
      <c r="W319" s="17">
        <v>5</v>
      </c>
      <c r="X319" s="17" t="e">
        <v>#REF!</v>
      </c>
    </row>
    <row r="320" spans="1:24" x14ac:dyDescent="0.45">
      <c r="A320" s="20">
        <v>398797</v>
      </c>
      <c r="B320" s="20">
        <v>4</v>
      </c>
      <c r="C320" s="34" t="s">
        <v>6156</v>
      </c>
      <c r="D320" s="35" t="s">
        <v>6142</v>
      </c>
      <c r="E320" s="20" t="s">
        <v>6157</v>
      </c>
      <c r="F320" s="20" t="s">
        <v>6158</v>
      </c>
      <c r="G320" s="20" t="s">
        <v>5207</v>
      </c>
      <c r="H320" s="20" t="s">
        <v>5207</v>
      </c>
      <c r="I320" s="20" t="s">
        <v>5207</v>
      </c>
      <c r="J320" s="34" t="s">
        <v>396</v>
      </c>
      <c r="K320" s="17" t="s">
        <v>8394</v>
      </c>
      <c r="L320" s="261" t="s">
        <v>18645</v>
      </c>
      <c r="M320" s="261" t="s">
        <v>18649</v>
      </c>
      <c r="N320" s="16">
        <v>4</v>
      </c>
      <c r="O320" s="17" t="s">
        <v>9077</v>
      </c>
      <c r="P320" s="17" t="s">
        <v>157</v>
      </c>
      <c r="Q320" s="17" t="s">
        <v>375</v>
      </c>
      <c r="R320" s="17" t="s">
        <v>6142</v>
      </c>
      <c r="S320" s="17" t="s">
        <v>6156</v>
      </c>
      <c r="T320" s="17" t="s">
        <v>21710</v>
      </c>
      <c r="U320" s="236" t="s">
        <v>5191</v>
      </c>
      <c r="V320" s="17">
        <v>1</v>
      </c>
      <c r="W320" s="17">
        <v>5</v>
      </c>
      <c r="X320" s="17" t="e">
        <v>#REF!</v>
      </c>
    </row>
    <row r="321" spans="1:24" x14ac:dyDescent="0.45">
      <c r="A321" s="20">
        <v>398798</v>
      </c>
      <c r="B321" s="20">
        <v>4</v>
      </c>
      <c r="C321" s="34" t="s">
        <v>6159</v>
      </c>
      <c r="D321" s="35" t="s">
        <v>6142</v>
      </c>
      <c r="E321" s="20" t="s">
        <v>397</v>
      </c>
      <c r="F321" s="20" t="s">
        <v>6160</v>
      </c>
      <c r="G321" s="20" t="s">
        <v>5207</v>
      </c>
      <c r="H321" s="20" t="s">
        <v>5207</v>
      </c>
      <c r="I321" s="20" t="s">
        <v>6161</v>
      </c>
      <c r="J321" s="34" t="s">
        <v>396</v>
      </c>
      <c r="K321" s="17" t="s">
        <v>8395</v>
      </c>
      <c r="L321" s="261" t="s">
        <v>18644</v>
      </c>
      <c r="M321" s="261" t="s">
        <v>18649</v>
      </c>
      <c r="N321" s="16">
        <v>4</v>
      </c>
      <c r="O321" s="17" t="s">
        <v>9077</v>
      </c>
      <c r="P321" s="17" t="s">
        <v>157</v>
      </c>
      <c r="Q321" s="17" t="s">
        <v>375</v>
      </c>
      <c r="R321" s="17" t="s">
        <v>6142</v>
      </c>
      <c r="S321" s="17" t="s">
        <v>6159</v>
      </c>
      <c r="T321" s="17" t="s">
        <v>21710</v>
      </c>
      <c r="U321" s="236" t="s">
        <v>5191</v>
      </c>
      <c r="V321" s="17">
        <v>1</v>
      </c>
      <c r="W321" s="17">
        <v>5</v>
      </c>
      <c r="X321" s="17" t="e">
        <v>#REF!</v>
      </c>
    </row>
    <row r="322" spans="1:24" x14ac:dyDescent="0.45">
      <c r="A322" s="20">
        <v>398799</v>
      </c>
      <c r="B322" s="20">
        <v>2</v>
      </c>
      <c r="C322" s="34" t="s">
        <v>398</v>
      </c>
      <c r="D322" s="35" t="s">
        <v>157</v>
      </c>
      <c r="E322" s="20" t="s">
        <v>399</v>
      </c>
      <c r="F322" s="20" t="s">
        <v>6162</v>
      </c>
      <c r="G322" s="20" t="s">
        <v>6163</v>
      </c>
      <c r="H322" s="20" t="s">
        <v>5207</v>
      </c>
      <c r="I322" s="20" t="s">
        <v>5207</v>
      </c>
      <c r="J322" s="34" t="s">
        <v>398</v>
      </c>
      <c r="K322" s="17" t="s">
        <v>8396</v>
      </c>
      <c r="L322" s="261" t="s">
        <v>18643</v>
      </c>
      <c r="M322" s="261" t="s">
        <v>18874</v>
      </c>
      <c r="N322" s="16">
        <v>2</v>
      </c>
      <c r="O322" s="17" t="s">
        <v>9075</v>
      </c>
      <c r="P322" s="17" t="s">
        <v>157</v>
      </c>
      <c r="Q322" s="17" t="s">
        <v>398</v>
      </c>
      <c r="R322" s="17" t="s">
        <v>5190</v>
      </c>
      <c r="S322" s="17" t="s">
        <v>5190</v>
      </c>
      <c r="T322" s="17" t="s">
        <v>21709</v>
      </c>
      <c r="U322" s="236" t="s">
        <v>5191</v>
      </c>
      <c r="V322" s="17">
        <v>1</v>
      </c>
      <c r="W322" s="17">
        <v>1</v>
      </c>
      <c r="X322" s="17" t="e">
        <v>#REF!</v>
      </c>
    </row>
    <row r="323" spans="1:24" x14ac:dyDescent="0.45">
      <c r="A323" s="20">
        <v>398800</v>
      </c>
      <c r="B323" s="20">
        <v>3</v>
      </c>
      <c r="C323" s="34" t="s">
        <v>6164</v>
      </c>
      <c r="D323" s="35" t="s">
        <v>398</v>
      </c>
      <c r="E323" s="20" t="s">
        <v>401</v>
      </c>
      <c r="F323" s="20" t="s">
        <v>5207</v>
      </c>
      <c r="G323" s="20" t="s">
        <v>5207</v>
      </c>
      <c r="H323" s="20" t="s">
        <v>5207</v>
      </c>
      <c r="I323" s="20" t="s">
        <v>5207</v>
      </c>
      <c r="J323" s="34" t="s">
        <v>400</v>
      </c>
      <c r="K323" s="17" t="s">
        <v>8397</v>
      </c>
      <c r="L323" s="261" t="s">
        <v>18642</v>
      </c>
      <c r="M323" s="261" t="s">
        <v>18643</v>
      </c>
      <c r="N323" s="16">
        <v>3</v>
      </c>
      <c r="O323" s="17" t="s">
        <v>9076</v>
      </c>
      <c r="P323" s="17" t="s">
        <v>157</v>
      </c>
      <c r="Q323" s="17" t="s">
        <v>398</v>
      </c>
      <c r="R323" s="17" t="s">
        <v>6164</v>
      </c>
      <c r="S323" s="17" t="s">
        <v>5190</v>
      </c>
      <c r="T323" s="17" t="s">
        <v>21708</v>
      </c>
      <c r="U323" s="236" t="s">
        <v>5191</v>
      </c>
      <c r="V323" s="17">
        <v>1</v>
      </c>
      <c r="W323" s="17">
        <v>1</v>
      </c>
      <c r="X323" s="17" t="e">
        <v>#REF!</v>
      </c>
    </row>
    <row r="324" spans="1:24" x14ac:dyDescent="0.45">
      <c r="A324" s="20">
        <v>398801</v>
      </c>
      <c r="B324" s="20">
        <v>4</v>
      </c>
      <c r="C324" s="34" t="s">
        <v>6165</v>
      </c>
      <c r="D324" s="35" t="s">
        <v>6164</v>
      </c>
      <c r="E324" s="20" t="s">
        <v>6166</v>
      </c>
      <c r="F324" s="20" t="s">
        <v>6167</v>
      </c>
      <c r="G324" s="20" t="s">
        <v>6168</v>
      </c>
      <c r="H324" s="20" t="s">
        <v>5207</v>
      </c>
      <c r="I324" s="20" t="s">
        <v>6169</v>
      </c>
      <c r="J324" s="34" t="s">
        <v>402</v>
      </c>
      <c r="K324" s="17" t="s">
        <v>8398</v>
      </c>
      <c r="L324" s="261" t="s">
        <v>18641</v>
      </c>
      <c r="M324" s="261" t="s">
        <v>18642</v>
      </c>
      <c r="N324" s="16">
        <v>4</v>
      </c>
      <c r="O324" s="17" t="s">
        <v>9077</v>
      </c>
      <c r="P324" s="17" t="s">
        <v>157</v>
      </c>
      <c r="Q324" s="17" t="s">
        <v>398</v>
      </c>
      <c r="R324" s="17" t="s">
        <v>6164</v>
      </c>
      <c r="S324" s="17" t="s">
        <v>6165</v>
      </c>
      <c r="T324" s="17" t="s">
        <v>21707</v>
      </c>
      <c r="U324" s="236" t="s">
        <v>5191</v>
      </c>
      <c r="V324" s="17">
        <v>1</v>
      </c>
      <c r="W324" s="17">
        <v>2</v>
      </c>
      <c r="X324" s="17" t="e">
        <v>#REF!</v>
      </c>
    </row>
    <row r="325" spans="1:24" x14ac:dyDescent="0.45">
      <c r="A325" s="20">
        <v>398802</v>
      </c>
      <c r="B325" s="20">
        <v>4</v>
      </c>
      <c r="C325" s="34" t="s">
        <v>6170</v>
      </c>
      <c r="D325" s="35" t="s">
        <v>6164</v>
      </c>
      <c r="E325" s="20" t="s">
        <v>6171</v>
      </c>
      <c r="F325" s="20" t="s">
        <v>6172</v>
      </c>
      <c r="G325" s="20" t="s">
        <v>5207</v>
      </c>
      <c r="H325" s="20" t="s">
        <v>5207</v>
      </c>
      <c r="I325" s="20" t="s">
        <v>6173</v>
      </c>
      <c r="J325" s="34" t="s">
        <v>402</v>
      </c>
      <c r="K325" s="17" t="s">
        <v>8399</v>
      </c>
      <c r="L325" s="261" t="s">
        <v>18640</v>
      </c>
      <c r="M325" s="261" t="s">
        <v>18642</v>
      </c>
      <c r="N325" s="16">
        <v>4</v>
      </c>
      <c r="O325" s="17" t="s">
        <v>9077</v>
      </c>
      <c r="P325" s="17" t="s">
        <v>157</v>
      </c>
      <c r="Q325" s="17" t="s">
        <v>398</v>
      </c>
      <c r="R325" s="17" t="s">
        <v>6164</v>
      </c>
      <c r="S325" s="17" t="s">
        <v>6170</v>
      </c>
      <c r="T325" s="17" t="s">
        <v>21707</v>
      </c>
      <c r="U325" s="236" t="s">
        <v>5191</v>
      </c>
      <c r="V325" s="17">
        <v>1</v>
      </c>
      <c r="W325" s="17">
        <v>2</v>
      </c>
      <c r="X325" s="17" t="e">
        <v>#REF!</v>
      </c>
    </row>
    <row r="326" spans="1:24" x14ac:dyDescent="0.45">
      <c r="A326" s="20">
        <v>398803</v>
      </c>
      <c r="B326" s="20">
        <v>3</v>
      </c>
      <c r="C326" s="34" t="s">
        <v>6174</v>
      </c>
      <c r="D326" s="35" t="s">
        <v>398</v>
      </c>
      <c r="E326" s="20" t="s">
        <v>404</v>
      </c>
      <c r="F326" s="20" t="s">
        <v>5207</v>
      </c>
      <c r="G326" s="20" t="s">
        <v>5207</v>
      </c>
      <c r="H326" s="20" t="s">
        <v>5207</v>
      </c>
      <c r="I326" s="20" t="s">
        <v>5207</v>
      </c>
      <c r="J326" s="34" t="s">
        <v>403</v>
      </c>
      <c r="K326" s="17" t="s">
        <v>8400</v>
      </c>
      <c r="L326" s="261" t="s">
        <v>18639</v>
      </c>
      <c r="M326" s="261" t="s">
        <v>18643</v>
      </c>
      <c r="N326" s="16">
        <v>3</v>
      </c>
      <c r="O326" s="17" t="s">
        <v>9076</v>
      </c>
      <c r="P326" s="17" t="s">
        <v>157</v>
      </c>
      <c r="Q326" s="17" t="s">
        <v>398</v>
      </c>
      <c r="R326" s="17" t="s">
        <v>6174</v>
      </c>
      <c r="S326" s="17" t="s">
        <v>5190</v>
      </c>
      <c r="T326" s="17" t="s">
        <v>21706</v>
      </c>
      <c r="U326" s="236" t="s">
        <v>5191</v>
      </c>
      <c r="V326" s="17">
        <v>1</v>
      </c>
      <c r="W326" s="17">
        <v>1</v>
      </c>
      <c r="X326" s="17" t="e">
        <v>#REF!</v>
      </c>
    </row>
    <row r="327" spans="1:24" x14ac:dyDescent="0.45">
      <c r="A327" s="20">
        <v>398804</v>
      </c>
      <c r="B327" s="20">
        <v>4</v>
      </c>
      <c r="C327" s="34" t="s">
        <v>6175</v>
      </c>
      <c r="D327" s="35" t="s">
        <v>6174</v>
      </c>
      <c r="E327" s="20" t="s">
        <v>404</v>
      </c>
      <c r="F327" s="20" t="s">
        <v>6176</v>
      </c>
      <c r="G327" s="20" t="s">
        <v>6177</v>
      </c>
      <c r="H327" s="20" t="s">
        <v>6178</v>
      </c>
      <c r="I327" s="20" t="s">
        <v>6179</v>
      </c>
      <c r="J327" s="34" t="s">
        <v>405</v>
      </c>
      <c r="K327" s="17" t="s">
        <v>8401</v>
      </c>
      <c r="L327" s="261" t="s">
        <v>18638</v>
      </c>
      <c r="M327" s="261" t="s">
        <v>18639</v>
      </c>
      <c r="N327" s="16">
        <v>4</v>
      </c>
      <c r="O327" s="17" t="s">
        <v>9077</v>
      </c>
      <c r="P327" s="17" t="s">
        <v>157</v>
      </c>
      <c r="Q327" s="17" t="s">
        <v>398</v>
      </c>
      <c r="R327" s="17" t="s">
        <v>6174</v>
      </c>
      <c r="S327" s="17" t="s">
        <v>6175</v>
      </c>
      <c r="T327" s="17" t="s">
        <v>21705</v>
      </c>
      <c r="U327" s="236" t="s">
        <v>5191</v>
      </c>
      <c r="V327" s="17">
        <v>1</v>
      </c>
      <c r="W327" s="17">
        <v>1</v>
      </c>
      <c r="X327" s="17" t="e">
        <v>#REF!</v>
      </c>
    </row>
    <row r="328" spans="1:24" x14ac:dyDescent="0.45">
      <c r="A328" s="20">
        <v>398805</v>
      </c>
      <c r="B328" s="20">
        <v>3</v>
      </c>
      <c r="C328" s="34" t="s">
        <v>6180</v>
      </c>
      <c r="D328" s="35" t="s">
        <v>398</v>
      </c>
      <c r="E328" s="20" t="s">
        <v>407</v>
      </c>
      <c r="F328" s="20" t="s">
        <v>5207</v>
      </c>
      <c r="G328" s="20" t="s">
        <v>5207</v>
      </c>
      <c r="H328" s="20" t="s">
        <v>5207</v>
      </c>
      <c r="I328" s="20" t="s">
        <v>5207</v>
      </c>
      <c r="J328" s="34" t="s">
        <v>406</v>
      </c>
      <c r="K328" s="17" t="s">
        <v>8402</v>
      </c>
      <c r="L328" s="261" t="s">
        <v>18637</v>
      </c>
      <c r="M328" s="261" t="s">
        <v>18643</v>
      </c>
      <c r="N328" s="16">
        <v>3</v>
      </c>
      <c r="O328" s="17" t="s">
        <v>9076</v>
      </c>
      <c r="P328" s="17" t="s">
        <v>157</v>
      </c>
      <c r="Q328" s="17" t="s">
        <v>398</v>
      </c>
      <c r="R328" s="17" t="s">
        <v>6180</v>
      </c>
      <c r="S328" s="17" t="s">
        <v>5190</v>
      </c>
      <c r="T328" s="17" t="s">
        <v>21704</v>
      </c>
      <c r="U328" s="236" t="s">
        <v>5191</v>
      </c>
      <c r="V328" s="17">
        <v>1</v>
      </c>
      <c r="W328" s="17">
        <v>1</v>
      </c>
      <c r="X328" s="17" t="e">
        <v>#REF!</v>
      </c>
    </row>
    <row r="329" spans="1:24" x14ac:dyDescent="0.45">
      <c r="A329" s="20">
        <v>398806</v>
      </c>
      <c r="B329" s="20">
        <v>4</v>
      </c>
      <c r="C329" s="34" t="s">
        <v>6181</v>
      </c>
      <c r="D329" s="35" t="s">
        <v>6180</v>
      </c>
      <c r="E329" s="20" t="s">
        <v>407</v>
      </c>
      <c r="F329" s="20" t="s">
        <v>6182</v>
      </c>
      <c r="G329" s="20" t="s">
        <v>5207</v>
      </c>
      <c r="H329" s="20" t="s">
        <v>6183</v>
      </c>
      <c r="I329" s="20" t="s">
        <v>6184</v>
      </c>
      <c r="J329" s="34" t="s">
        <v>408</v>
      </c>
      <c r="K329" s="17" t="s">
        <v>8403</v>
      </c>
      <c r="L329" s="261" t="s">
        <v>18636</v>
      </c>
      <c r="M329" s="261" t="s">
        <v>18637</v>
      </c>
      <c r="N329" s="16">
        <v>4</v>
      </c>
      <c r="O329" s="17" t="s">
        <v>9077</v>
      </c>
      <c r="P329" s="17" t="s">
        <v>157</v>
      </c>
      <c r="Q329" s="17" t="s">
        <v>398</v>
      </c>
      <c r="R329" s="17" t="s">
        <v>6180</v>
      </c>
      <c r="S329" s="17" t="s">
        <v>6181</v>
      </c>
      <c r="T329" s="17" t="s">
        <v>21703</v>
      </c>
      <c r="U329" s="236" t="s">
        <v>5191</v>
      </c>
      <c r="V329" s="17">
        <v>1</v>
      </c>
      <c r="W329" s="17">
        <v>1</v>
      </c>
      <c r="X329" s="17" t="e">
        <v>#REF!</v>
      </c>
    </row>
    <row r="330" spans="1:24" x14ac:dyDescent="0.45">
      <c r="A330" s="20">
        <v>398807</v>
      </c>
      <c r="B330" s="20">
        <v>3</v>
      </c>
      <c r="C330" s="34" t="s">
        <v>6185</v>
      </c>
      <c r="D330" s="35" t="s">
        <v>398</v>
      </c>
      <c r="E330" s="20" t="s">
        <v>410</v>
      </c>
      <c r="F330" s="20" t="s">
        <v>5207</v>
      </c>
      <c r="G330" s="20" t="s">
        <v>5207</v>
      </c>
      <c r="H330" s="20" t="s">
        <v>5207</v>
      </c>
      <c r="I330" s="20" t="s">
        <v>5207</v>
      </c>
      <c r="J330" s="34" t="s">
        <v>409</v>
      </c>
      <c r="K330" s="17" t="s">
        <v>8404</v>
      </c>
      <c r="L330" s="261" t="s">
        <v>18635</v>
      </c>
      <c r="M330" s="261" t="s">
        <v>18643</v>
      </c>
      <c r="N330" s="16">
        <v>3</v>
      </c>
      <c r="O330" s="17" t="s">
        <v>9076</v>
      </c>
      <c r="P330" s="17" t="s">
        <v>157</v>
      </c>
      <c r="Q330" s="17" t="s">
        <v>398</v>
      </c>
      <c r="R330" s="17" t="s">
        <v>6185</v>
      </c>
      <c r="S330" s="17" t="s">
        <v>5190</v>
      </c>
      <c r="T330" s="17" t="s">
        <v>21702</v>
      </c>
      <c r="U330" s="236" t="s">
        <v>5191</v>
      </c>
      <c r="V330" s="17">
        <v>1</v>
      </c>
      <c r="W330" s="17">
        <v>1</v>
      </c>
      <c r="X330" s="17" t="e">
        <v>#REF!</v>
      </c>
    </row>
    <row r="331" spans="1:24" x14ac:dyDescent="0.45">
      <c r="A331" s="20">
        <v>398808</v>
      </c>
      <c r="B331" s="20">
        <v>4</v>
      </c>
      <c r="C331" s="34" t="s">
        <v>6186</v>
      </c>
      <c r="D331" s="35" t="s">
        <v>6185</v>
      </c>
      <c r="E331" s="20" t="s">
        <v>410</v>
      </c>
      <c r="F331" s="20" t="s">
        <v>6187</v>
      </c>
      <c r="G331" s="20" t="s">
        <v>5207</v>
      </c>
      <c r="H331" s="20" t="s">
        <v>5207</v>
      </c>
      <c r="I331" s="20" t="s">
        <v>6188</v>
      </c>
      <c r="J331" s="34" t="s">
        <v>411</v>
      </c>
      <c r="K331" s="17" t="s">
        <v>8405</v>
      </c>
      <c r="L331" s="261" t="s">
        <v>18634</v>
      </c>
      <c r="M331" s="261" t="s">
        <v>18635</v>
      </c>
      <c r="N331" s="16">
        <v>4</v>
      </c>
      <c r="O331" s="17" t="s">
        <v>9077</v>
      </c>
      <c r="P331" s="17" t="s">
        <v>157</v>
      </c>
      <c r="Q331" s="17" t="s">
        <v>398</v>
      </c>
      <c r="R331" s="17" t="s">
        <v>6185</v>
      </c>
      <c r="S331" s="17" t="s">
        <v>6186</v>
      </c>
      <c r="T331" s="17" t="s">
        <v>21701</v>
      </c>
      <c r="U331" s="236" t="s">
        <v>5191</v>
      </c>
      <c r="V331" s="17">
        <v>1</v>
      </c>
      <c r="W331" s="17">
        <v>1</v>
      </c>
      <c r="X331" s="17" t="e">
        <v>#REF!</v>
      </c>
    </row>
    <row r="332" spans="1:24" x14ac:dyDescent="0.45">
      <c r="A332" s="20">
        <v>398809</v>
      </c>
      <c r="B332" s="20">
        <v>3</v>
      </c>
      <c r="C332" s="34" t="s">
        <v>6189</v>
      </c>
      <c r="D332" s="35" t="s">
        <v>398</v>
      </c>
      <c r="E332" s="20" t="s">
        <v>6190</v>
      </c>
      <c r="F332" s="20" t="s">
        <v>6191</v>
      </c>
      <c r="G332" s="20" t="s">
        <v>5207</v>
      </c>
      <c r="H332" s="20" t="s">
        <v>5207</v>
      </c>
      <c r="I332" s="20" t="s">
        <v>5207</v>
      </c>
      <c r="J332" s="34" t="s">
        <v>412</v>
      </c>
      <c r="K332" s="17" t="s">
        <v>8406</v>
      </c>
      <c r="L332" s="261" t="s">
        <v>18633</v>
      </c>
      <c r="M332" s="261" t="s">
        <v>18643</v>
      </c>
      <c r="N332" s="16">
        <v>3</v>
      </c>
      <c r="O332" s="17" t="s">
        <v>9076</v>
      </c>
      <c r="P332" s="17" t="s">
        <v>157</v>
      </c>
      <c r="Q332" s="17" t="s">
        <v>398</v>
      </c>
      <c r="R332" s="17" t="s">
        <v>6189</v>
      </c>
      <c r="S332" s="17" t="s">
        <v>5190</v>
      </c>
      <c r="T332" s="17" t="s">
        <v>21700</v>
      </c>
      <c r="U332" s="236" t="s">
        <v>5191</v>
      </c>
      <c r="V332" s="17">
        <v>1</v>
      </c>
      <c r="W332" s="17">
        <v>1</v>
      </c>
      <c r="X332" s="17" t="e">
        <v>#REF!</v>
      </c>
    </row>
    <row r="333" spans="1:24" x14ac:dyDescent="0.45">
      <c r="A333" s="20">
        <v>398810</v>
      </c>
      <c r="B333" s="20">
        <v>4</v>
      </c>
      <c r="C333" s="34" t="s">
        <v>6192</v>
      </c>
      <c r="D333" s="35" t="s">
        <v>6189</v>
      </c>
      <c r="E333" s="20" t="s">
        <v>6193</v>
      </c>
      <c r="F333" s="20" t="s">
        <v>6194</v>
      </c>
      <c r="G333" s="20" t="s">
        <v>5207</v>
      </c>
      <c r="H333" s="20" t="s">
        <v>5207</v>
      </c>
      <c r="I333" s="20" t="s">
        <v>6195</v>
      </c>
      <c r="J333" s="34" t="s">
        <v>414</v>
      </c>
      <c r="K333" s="17" t="s">
        <v>8407</v>
      </c>
      <c r="L333" s="261" t="s">
        <v>18632</v>
      </c>
      <c r="M333" s="261" t="s">
        <v>18633</v>
      </c>
      <c r="N333" s="16">
        <v>4</v>
      </c>
      <c r="O333" s="17" t="s">
        <v>9077</v>
      </c>
      <c r="P333" s="17" t="s">
        <v>157</v>
      </c>
      <c r="Q333" s="17" t="s">
        <v>398</v>
      </c>
      <c r="R333" s="17" t="s">
        <v>6189</v>
      </c>
      <c r="S333" s="17" t="s">
        <v>6192</v>
      </c>
      <c r="T333" s="17" t="s">
        <v>21699</v>
      </c>
      <c r="U333" s="236" t="s">
        <v>5191</v>
      </c>
      <c r="V333" s="17">
        <v>1</v>
      </c>
      <c r="W333" s="17">
        <v>1</v>
      </c>
      <c r="X333" s="17" t="e">
        <v>#REF!</v>
      </c>
    </row>
    <row r="334" spans="1:24" x14ac:dyDescent="0.45">
      <c r="A334" s="20">
        <v>398811</v>
      </c>
      <c r="B334" s="20">
        <v>4</v>
      </c>
      <c r="C334" s="34" t="s">
        <v>6196</v>
      </c>
      <c r="D334" s="35" t="s">
        <v>6189</v>
      </c>
      <c r="E334" s="20" t="s">
        <v>417</v>
      </c>
      <c r="F334" s="20" t="s">
        <v>6197</v>
      </c>
      <c r="G334" s="20" t="s">
        <v>5207</v>
      </c>
      <c r="H334" s="20" t="s">
        <v>5207</v>
      </c>
      <c r="I334" s="20" t="s">
        <v>6198</v>
      </c>
      <c r="J334" s="34" t="s">
        <v>416</v>
      </c>
      <c r="K334" s="17" t="s">
        <v>8408</v>
      </c>
      <c r="L334" s="261" t="s">
        <v>18631</v>
      </c>
      <c r="M334" s="261" t="s">
        <v>18633</v>
      </c>
      <c r="N334" s="16">
        <v>4</v>
      </c>
      <c r="O334" s="17" t="s">
        <v>9077</v>
      </c>
      <c r="P334" s="17" t="s">
        <v>157</v>
      </c>
      <c r="Q334" s="17" t="s">
        <v>398</v>
      </c>
      <c r="R334" s="17" t="s">
        <v>6189</v>
      </c>
      <c r="S334" s="17" t="s">
        <v>6196</v>
      </c>
      <c r="T334" s="17" t="s">
        <v>21698</v>
      </c>
      <c r="U334" s="236" t="s">
        <v>5191</v>
      </c>
      <c r="V334" s="17">
        <v>1</v>
      </c>
      <c r="W334" s="17">
        <v>1</v>
      </c>
      <c r="X334" s="17" t="e">
        <v>#REF!</v>
      </c>
    </row>
    <row r="335" spans="1:24" x14ac:dyDescent="0.45">
      <c r="A335" s="20">
        <v>398812</v>
      </c>
      <c r="B335" s="20">
        <v>3</v>
      </c>
      <c r="C335" s="34" t="s">
        <v>6199</v>
      </c>
      <c r="D335" s="35" t="s">
        <v>398</v>
      </c>
      <c r="E335" s="20" t="s">
        <v>419</v>
      </c>
      <c r="F335" s="20" t="s">
        <v>5207</v>
      </c>
      <c r="G335" s="20" t="s">
        <v>5207</v>
      </c>
      <c r="H335" s="20" t="s">
        <v>5207</v>
      </c>
      <c r="I335" s="20" t="s">
        <v>5207</v>
      </c>
      <c r="J335" s="34" t="s">
        <v>418</v>
      </c>
      <c r="K335" s="17" t="s">
        <v>8409</v>
      </c>
      <c r="L335" s="261" t="s">
        <v>18630</v>
      </c>
      <c r="M335" s="261" t="s">
        <v>18643</v>
      </c>
      <c r="N335" s="16">
        <v>3</v>
      </c>
      <c r="O335" s="17" t="s">
        <v>9076</v>
      </c>
      <c r="P335" s="17" t="s">
        <v>157</v>
      </c>
      <c r="Q335" s="17" t="s">
        <v>398</v>
      </c>
      <c r="R335" s="17" t="s">
        <v>6199</v>
      </c>
      <c r="S335" s="17" t="s">
        <v>5190</v>
      </c>
      <c r="T335" s="17" t="s">
        <v>21697</v>
      </c>
      <c r="U335" s="236" t="s">
        <v>5191</v>
      </c>
      <c r="V335" s="17">
        <v>1</v>
      </c>
      <c r="W335" s="17">
        <v>1</v>
      </c>
      <c r="X335" s="17" t="e">
        <v>#REF!</v>
      </c>
    </row>
    <row r="336" spans="1:24" x14ac:dyDescent="0.45">
      <c r="A336" s="20">
        <v>398813</v>
      </c>
      <c r="B336" s="20">
        <v>4</v>
      </c>
      <c r="C336" s="34" t="s">
        <v>6200</v>
      </c>
      <c r="D336" s="35" t="s">
        <v>6199</v>
      </c>
      <c r="E336" s="20" t="s">
        <v>419</v>
      </c>
      <c r="F336" s="20" t="s">
        <v>6201</v>
      </c>
      <c r="G336" s="20" t="s">
        <v>6202</v>
      </c>
      <c r="H336" s="20" t="s">
        <v>5207</v>
      </c>
      <c r="I336" s="20" t="s">
        <v>6203</v>
      </c>
      <c r="J336" s="34" t="s">
        <v>420</v>
      </c>
      <c r="K336" s="17" t="s">
        <v>8410</v>
      </c>
      <c r="L336" s="261" t="s">
        <v>18629</v>
      </c>
      <c r="M336" s="261" t="s">
        <v>18630</v>
      </c>
      <c r="N336" s="16">
        <v>4</v>
      </c>
      <c r="O336" s="17" t="s">
        <v>9077</v>
      </c>
      <c r="P336" s="17" t="s">
        <v>157</v>
      </c>
      <c r="Q336" s="17" t="s">
        <v>398</v>
      </c>
      <c r="R336" s="17" t="s">
        <v>6199</v>
      </c>
      <c r="S336" s="17" t="s">
        <v>6200</v>
      </c>
      <c r="T336" s="17" t="s">
        <v>21696</v>
      </c>
      <c r="U336" s="236" t="s">
        <v>5191</v>
      </c>
      <c r="V336" s="17">
        <v>1</v>
      </c>
      <c r="W336" s="17">
        <v>1</v>
      </c>
      <c r="X336" s="17" t="e">
        <v>#REF!</v>
      </c>
    </row>
    <row r="337" spans="1:24" x14ac:dyDescent="0.45">
      <c r="A337" s="20">
        <v>398814</v>
      </c>
      <c r="B337" s="20">
        <v>3</v>
      </c>
      <c r="C337" s="34" t="s">
        <v>6204</v>
      </c>
      <c r="D337" s="35" t="s">
        <v>398</v>
      </c>
      <c r="E337" s="20" t="s">
        <v>422</v>
      </c>
      <c r="F337" s="20" t="s">
        <v>5207</v>
      </c>
      <c r="G337" s="20" t="s">
        <v>5207</v>
      </c>
      <c r="H337" s="20" t="s">
        <v>5207</v>
      </c>
      <c r="I337" s="20" t="s">
        <v>5207</v>
      </c>
      <c r="J337" s="34" t="s">
        <v>421</v>
      </c>
      <c r="K337" s="17" t="s">
        <v>8411</v>
      </c>
      <c r="L337" s="261" t="s">
        <v>18628</v>
      </c>
      <c r="M337" s="261" t="s">
        <v>18643</v>
      </c>
      <c r="N337" s="16">
        <v>3</v>
      </c>
      <c r="O337" s="17" t="s">
        <v>9076</v>
      </c>
      <c r="P337" s="17" t="s">
        <v>157</v>
      </c>
      <c r="Q337" s="17" t="s">
        <v>398</v>
      </c>
      <c r="R337" s="17" t="s">
        <v>6204</v>
      </c>
      <c r="S337" s="17" t="s">
        <v>5190</v>
      </c>
      <c r="T337" s="17" t="s">
        <v>21695</v>
      </c>
      <c r="U337" s="236" t="s">
        <v>5191</v>
      </c>
      <c r="V337" s="17">
        <v>1</v>
      </c>
      <c r="W337" s="17">
        <v>1</v>
      </c>
      <c r="X337" s="17" t="e">
        <v>#REF!</v>
      </c>
    </row>
    <row r="338" spans="1:24" x14ac:dyDescent="0.45">
      <c r="A338" s="20">
        <v>398815</v>
      </c>
      <c r="B338" s="20">
        <v>4</v>
      </c>
      <c r="C338" s="34" t="s">
        <v>6205</v>
      </c>
      <c r="D338" s="35" t="s">
        <v>6204</v>
      </c>
      <c r="E338" s="20" t="s">
        <v>422</v>
      </c>
      <c r="F338" s="20" t="s">
        <v>6206</v>
      </c>
      <c r="G338" s="20" t="s">
        <v>5207</v>
      </c>
      <c r="H338" s="20" t="s">
        <v>5207</v>
      </c>
      <c r="I338" s="20" t="s">
        <v>6207</v>
      </c>
      <c r="J338" s="34" t="s">
        <v>423</v>
      </c>
      <c r="K338" s="17" t="s">
        <v>8412</v>
      </c>
      <c r="L338" s="261" t="s">
        <v>18627</v>
      </c>
      <c r="M338" s="261" t="s">
        <v>18628</v>
      </c>
      <c r="N338" s="16">
        <v>4</v>
      </c>
      <c r="O338" s="17" t="s">
        <v>9077</v>
      </c>
      <c r="P338" s="17" t="s">
        <v>157</v>
      </c>
      <c r="Q338" s="17" t="s">
        <v>398</v>
      </c>
      <c r="R338" s="17" t="s">
        <v>6204</v>
      </c>
      <c r="S338" s="17" t="s">
        <v>6205</v>
      </c>
      <c r="T338" s="17" t="s">
        <v>21694</v>
      </c>
      <c r="U338" s="236" t="s">
        <v>5191</v>
      </c>
      <c r="V338" s="17">
        <v>1</v>
      </c>
      <c r="W338" s="17">
        <v>1</v>
      </c>
      <c r="X338" s="17" t="e">
        <v>#REF!</v>
      </c>
    </row>
    <row r="339" spans="1:24" x14ac:dyDescent="0.45">
      <c r="A339" s="20">
        <v>398816</v>
      </c>
      <c r="B339" s="20">
        <v>3</v>
      </c>
      <c r="C339" s="34" t="s">
        <v>6208</v>
      </c>
      <c r="D339" s="35" t="s">
        <v>398</v>
      </c>
      <c r="E339" s="20" t="s">
        <v>425</v>
      </c>
      <c r="F339" s="20" t="s">
        <v>5207</v>
      </c>
      <c r="G339" s="20" t="s">
        <v>5207</v>
      </c>
      <c r="H339" s="20" t="s">
        <v>5207</v>
      </c>
      <c r="I339" s="20" t="s">
        <v>5207</v>
      </c>
      <c r="J339" s="34" t="s">
        <v>424</v>
      </c>
      <c r="K339" s="17" t="s">
        <v>8413</v>
      </c>
      <c r="L339" s="261" t="s">
        <v>18626</v>
      </c>
      <c r="M339" s="261" t="s">
        <v>18643</v>
      </c>
      <c r="N339" s="16">
        <v>3</v>
      </c>
      <c r="O339" s="17" t="s">
        <v>9076</v>
      </c>
      <c r="P339" s="17" t="s">
        <v>157</v>
      </c>
      <c r="Q339" s="17" t="s">
        <v>398</v>
      </c>
      <c r="R339" s="17" t="s">
        <v>6208</v>
      </c>
      <c r="S339" s="17" t="s">
        <v>5190</v>
      </c>
      <c r="T339" s="17" t="s">
        <v>21693</v>
      </c>
      <c r="U339" s="236" t="s">
        <v>5191</v>
      </c>
      <c r="V339" s="17">
        <v>1</v>
      </c>
      <c r="W339" s="17">
        <v>1</v>
      </c>
      <c r="X339" s="17" t="e">
        <v>#REF!</v>
      </c>
    </row>
    <row r="340" spans="1:24" x14ac:dyDescent="0.45">
      <c r="A340" s="20">
        <v>398817</v>
      </c>
      <c r="B340" s="20">
        <v>4</v>
      </c>
      <c r="C340" s="34" t="s">
        <v>6209</v>
      </c>
      <c r="D340" s="35" t="s">
        <v>6208</v>
      </c>
      <c r="E340" s="20" t="s">
        <v>425</v>
      </c>
      <c r="F340" s="20" t="s">
        <v>6210</v>
      </c>
      <c r="G340" s="20" t="s">
        <v>5207</v>
      </c>
      <c r="H340" s="20" t="s">
        <v>5207</v>
      </c>
      <c r="I340" s="20" t="s">
        <v>6211</v>
      </c>
      <c r="J340" s="34" t="s">
        <v>426</v>
      </c>
      <c r="K340" s="17" t="s">
        <v>8414</v>
      </c>
      <c r="L340" s="261" t="s">
        <v>18625</v>
      </c>
      <c r="M340" s="261" t="s">
        <v>18626</v>
      </c>
      <c r="N340" s="16">
        <v>4</v>
      </c>
      <c r="O340" s="17" t="s">
        <v>9077</v>
      </c>
      <c r="P340" s="17" t="s">
        <v>157</v>
      </c>
      <c r="Q340" s="17" t="s">
        <v>398</v>
      </c>
      <c r="R340" s="17" t="s">
        <v>6208</v>
      </c>
      <c r="S340" s="17" t="s">
        <v>6209</v>
      </c>
      <c r="T340" s="17" t="s">
        <v>21692</v>
      </c>
      <c r="U340" s="236" t="s">
        <v>5191</v>
      </c>
      <c r="V340" s="17">
        <v>1</v>
      </c>
      <c r="W340" s="17">
        <v>1</v>
      </c>
      <c r="X340" s="17" t="e">
        <v>#REF!</v>
      </c>
    </row>
    <row r="341" spans="1:24" x14ac:dyDescent="0.45">
      <c r="A341" s="20">
        <v>398818</v>
      </c>
      <c r="B341" s="20">
        <v>2</v>
      </c>
      <c r="C341" s="34" t="s">
        <v>427</v>
      </c>
      <c r="D341" s="35" t="s">
        <v>157</v>
      </c>
      <c r="E341" s="20" t="s">
        <v>428</v>
      </c>
      <c r="F341" s="20" t="s">
        <v>6212</v>
      </c>
      <c r="G341" s="20" t="s">
        <v>6213</v>
      </c>
      <c r="H341" s="20" t="s">
        <v>5207</v>
      </c>
      <c r="I341" s="20" t="s">
        <v>6214</v>
      </c>
      <c r="J341" s="34" t="s">
        <v>427</v>
      </c>
      <c r="K341" s="17" t="s">
        <v>8415</v>
      </c>
      <c r="L341" s="261" t="s">
        <v>18624</v>
      </c>
      <c r="M341" s="261" t="s">
        <v>18874</v>
      </c>
      <c r="N341" s="16">
        <v>2</v>
      </c>
      <c r="O341" s="17" t="s">
        <v>9075</v>
      </c>
      <c r="P341" s="17" t="s">
        <v>157</v>
      </c>
      <c r="Q341" s="17" t="s">
        <v>427</v>
      </c>
      <c r="R341" s="17" t="s">
        <v>5190</v>
      </c>
      <c r="S341" s="17" t="s">
        <v>5190</v>
      </c>
      <c r="T341" s="17" t="s">
        <v>21691</v>
      </c>
      <c r="U341" s="236" t="s">
        <v>5191</v>
      </c>
      <c r="V341" s="17">
        <v>1</v>
      </c>
      <c r="W341" s="17">
        <v>1</v>
      </c>
      <c r="X341" s="17" t="e">
        <v>#REF!</v>
      </c>
    </row>
    <row r="342" spans="1:24" x14ac:dyDescent="0.45">
      <c r="A342" s="20">
        <v>398819</v>
      </c>
      <c r="B342" s="20">
        <v>3</v>
      </c>
      <c r="C342" s="34" t="s">
        <v>6215</v>
      </c>
      <c r="D342" s="35" t="s">
        <v>427</v>
      </c>
      <c r="E342" s="20" t="s">
        <v>430</v>
      </c>
      <c r="F342" s="20" t="s">
        <v>6216</v>
      </c>
      <c r="G342" s="20" t="s">
        <v>5207</v>
      </c>
      <c r="H342" s="20" t="s">
        <v>5207</v>
      </c>
      <c r="I342" s="20" t="s">
        <v>5207</v>
      </c>
      <c r="J342" s="34" t="s">
        <v>429</v>
      </c>
      <c r="K342" s="17" t="s">
        <v>8416</v>
      </c>
      <c r="L342" s="261" t="s">
        <v>18623</v>
      </c>
      <c r="M342" s="261" t="s">
        <v>18624</v>
      </c>
      <c r="N342" s="16">
        <v>3</v>
      </c>
      <c r="O342" s="17" t="s">
        <v>9076</v>
      </c>
      <c r="P342" s="17" t="s">
        <v>157</v>
      </c>
      <c r="Q342" s="17" t="s">
        <v>427</v>
      </c>
      <c r="R342" s="17" t="s">
        <v>6215</v>
      </c>
      <c r="S342" s="17" t="s">
        <v>5190</v>
      </c>
      <c r="T342" s="17" t="s">
        <v>21690</v>
      </c>
      <c r="U342" s="236" t="s">
        <v>5191</v>
      </c>
      <c r="V342" s="17">
        <v>1</v>
      </c>
      <c r="W342" s="17">
        <v>1</v>
      </c>
      <c r="X342" s="17" t="e">
        <v>#REF!</v>
      </c>
    </row>
    <row r="343" spans="1:24" x14ac:dyDescent="0.45">
      <c r="A343" s="20">
        <v>398820</v>
      </c>
      <c r="B343" s="20">
        <v>4</v>
      </c>
      <c r="C343" s="34" t="s">
        <v>6217</v>
      </c>
      <c r="D343" s="35" t="s">
        <v>6215</v>
      </c>
      <c r="E343" s="20" t="s">
        <v>6218</v>
      </c>
      <c r="F343" s="20" t="s">
        <v>6219</v>
      </c>
      <c r="G343" s="20" t="s">
        <v>5207</v>
      </c>
      <c r="H343" s="20" t="s">
        <v>6220</v>
      </c>
      <c r="I343" s="20" t="s">
        <v>6221</v>
      </c>
      <c r="J343" s="34" t="s">
        <v>431</v>
      </c>
      <c r="K343" s="17" t="s">
        <v>8417</v>
      </c>
      <c r="L343" s="261" t="s">
        <v>18622</v>
      </c>
      <c r="M343" s="261" t="s">
        <v>18623</v>
      </c>
      <c r="N343" s="16">
        <v>4</v>
      </c>
      <c r="O343" s="17" t="s">
        <v>9077</v>
      </c>
      <c r="P343" s="17" t="s">
        <v>157</v>
      </c>
      <c r="Q343" s="17" t="s">
        <v>427</v>
      </c>
      <c r="R343" s="17" t="s">
        <v>6215</v>
      </c>
      <c r="S343" s="17" t="s">
        <v>6217</v>
      </c>
      <c r="T343" s="17" t="s">
        <v>21689</v>
      </c>
      <c r="U343" s="236" t="s">
        <v>5191</v>
      </c>
      <c r="V343" s="17">
        <v>1</v>
      </c>
      <c r="W343" s="17">
        <v>2</v>
      </c>
      <c r="X343" s="17" t="e">
        <v>#REF!</v>
      </c>
    </row>
    <row r="344" spans="1:24" x14ac:dyDescent="0.45">
      <c r="A344" s="20">
        <v>398821</v>
      </c>
      <c r="B344" s="20">
        <v>4</v>
      </c>
      <c r="C344" s="34" t="s">
        <v>6222</v>
      </c>
      <c r="D344" s="35" t="s">
        <v>6215</v>
      </c>
      <c r="E344" s="20" t="s">
        <v>6223</v>
      </c>
      <c r="F344" s="20" t="s">
        <v>6224</v>
      </c>
      <c r="G344" s="20" t="s">
        <v>5207</v>
      </c>
      <c r="H344" s="20" t="s">
        <v>5207</v>
      </c>
      <c r="I344" s="20" t="s">
        <v>6225</v>
      </c>
      <c r="J344" s="34" t="s">
        <v>431</v>
      </c>
      <c r="K344" s="17" t="s">
        <v>8418</v>
      </c>
      <c r="L344" s="261" t="s">
        <v>18621</v>
      </c>
      <c r="M344" s="261" t="s">
        <v>18623</v>
      </c>
      <c r="N344" s="16">
        <v>4</v>
      </c>
      <c r="O344" s="17" t="s">
        <v>9077</v>
      </c>
      <c r="P344" s="17" t="s">
        <v>157</v>
      </c>
      <c r="Q344" s="17" t="s">
        <v>427</v>
      </c>
      <c r="R344" s="17" t="s">
        <v>6215</v>
      </c>
      <c r="S344" s="17" t="s">
        <v>6222</v>
      </c>
      <c r="T344" s="17" t="s">
        <v>21689</v>
      </c>
      <c r="U344" s="236" t="s">
        <v>5191</v>
      </c>
      <c r="V344" s="17">
        <v>1</v>
      </c>
      <c r="W344" s="17">
        <v>2</v>
      </c>
      <c r="X344" s="17" t="e">
        <v>#REF!</v>
      </c>
    </row>
    <row r="345" spans="1:24" x14ac:dyDescent="0.45">
      <c r="A345" s="20">
        <v>398822</v>
      </c>
      <c r="B345" s="20">
        <v>3</v>
      </c>
      <c r="C345" s="34" t="s">
        <v>6226</v>
      </c>
      <c r="D345" s="35" t="s">
        <v>427</v>
      </c>
      <c r="E345" s="20" t="s">
        <v>433</v>
      </c>
      <c r="F345" s="20" t="s">
        <v>5207</v>
      </c>
      <c r="G345" s="20" t="s">
        <v>5207</v>
      </c>
      <c r="H345" s="20" t="s">
        <v>5207</v>
      </c>
      <c r="I345" s="20" t="s">
        <v>5207</v>
      </c>
      <c r="J345" s="34" t="s">
        <v>432</v>
      </c>
      <c r="K345" s="17" t="s">
        <v>8419</v>
      </c>
      <c r="L345" s="261" t="s">
        <v>18620</v>
      </c>
      <c r="M345" s="261" t="s">
        <v>18624</v>
      </c>
      <c r="N345" s="16">
        <v>3</v>
      </c>
      <c r="O345" s="17" t="s">
        <v>9076</v>
      </c>
      <c r="P345" s="17" t="s">
        <v>157</v>
      </c>
      <c r="Q345" s="17" t="s">
        <v>427</v>
      </c>
      <c r="R345" s="17" t="s">
        <v>6226</v>
      </c>
      <c r="S345" s="17" t="s">
        <v>5190</v>
      </c>
      <c r="T345" s="17" t="s">
        <v>21688</v>
      </c>
      <c r="U345" s="236" t="s">
        <v>5191</v>
      </c>
      <c r="V345" s="17">
        <v>1</v>
      </c>
      <c r="W345" s="17">
        <v>1</v>
      </c>
      <c r="X345" s="17" t="e">
        <v>#REF!</v>
      </c>
    </row>
    <row r="346" spans="1:24" x14ac:dyDescent="0.45">
      <c r="A346" s="20">
        <v>398823</v>
      </c>
      <c r="B346" s="20">
        <v>4</v>
      </c>
      <c r="C346" s="34" t="s">
        <v>6227</v>
      </c>
      <c r="D346" s="35" t="s">
        <v>6226</v>
      </c>
      <c r="E346" s="20" t="s">
        <v>433</v>
      </c>
      <c r="F346" s="20" t="s">
        <v>6228</v>
      </c>
      <c r="G346" s="20" t="s">
        <v>5207</v>
      </c>
      <c r="H346" s="20" t="s">
        <v>5207</v>
      </c>
      <c r="I346" s="20" t="s">
        <v>5207</v>
      </c>
      <c r="J346" s="34" t="s">
        <v>434</v>
      </c>
      <c r="K346" s="17" t="s">
        <v>8420</v>
      </c>
      <c r="L346" s="261" t="s">
        <v>18619</v>
      </c>
      <c r="M346" s="261" t="s">
        <v>18620</v>
      </c>
      <c r="N346" s="16">
        <v>4</v>
      </c>
      <c r="O346" s="17" t="s">
        <v>9077</v>
      </c>
      <c r="P346" s="17" t="s">
        <v>157</v>
      </c>
      <c r="Q346" s="17" t="s">
        <v>427</v>
      </c>
      <c r="R346" s="17" t="s">
        <v>6226</v>
      </c>
      <c r="S346" s="17" t="s">
        <v>6227</v>
      </c>
      <c r="T346" s="17" t="s">
        <v>21687</v>
      </c>
      <c r="U346" s="236" t="s">
        <v>5191</v>
      </c>
      <c r="V346" s="17">
        <v>1</v>
      </c>
      <c r="W346" s="17">
        <v>1</v>
      </c>
      <c r="X346" s="17" t="e">
        <v>#REF!</v>
      </c>
    </row>
    <row r="347" spans="1:24" x14ac:dyDescent="0.45">
      <c r="A347" s="20">
        <v>398824</v>
      </c>
      <c r="B347" s="20">
        <v>3</v>
      </c>
      <c r="C347" s="34" t="s">
        <v>6229</v>
      </c>
      <c r="D347" s="35" t="s">
        <v>427</v>
      </c>
      <c r="E347" s="20" t="s">
        <v>436</v>
      </c>
      <c r="F347" s="20" t="s">
        <v>6230</v>
      </c>
      <c r="G347" s="20" t="s">
        <v>6231</v>
      </c>
      <c r="H347" s="20" t="s">
        <v>5207</v>
      </c>
      <c r="I347" s="20" t="s">
        <v>5207</v>
      </c>
      <c r="J347" s="34" t="s">
        <v>435</v>
      </c>
      <c r="K347" s="17" t="s">
        <v>8421</v>
      </c>
      <c r="L347" s="261" t="s">
        <v>18618</v>
      </c>
      <c r="M347" s="261" t="s">
        <v>18624</v>
      </c>
      <c r="N347" s="16">
        <v>3</v>
      </c>
      <c r="O347" s="17" t="s">
        <v>9076</v>
      </c>
      <c r="P347" s="17" t="s">
        <v>157</v>
      </c>
      <c r="Q347" s="17" t="s">
        <v>427</v>
      </c>
      <c r="R347" s="17" t="s">
        <v>6229</v>
      </c>
      <c r="S347" s="17" t="s">
        <v>5190</v>
      </c>
      <c r="T347" s="17" t="s">
        <v>21686</v>
      </c>
      <c r="U347" s="236" t="s">
        <v>5191</v>
      </c>
      <c r="V347" s="17">
        <v>1</v>
      </c>
      <c r="W347" s="17">
        <v>1</v>
      </c>
      <c r="X347" s="17" t="e">
        <v>#REF!</v>
      </c>
    </row>
    <row r="348" spans="1:24" x14ac:dyDescent="0.45">
      <c r="A348" s="20">
        <v>398825</v>
      </c>
      <c r="B348" s="20">
        <v>4</v>
      </c>
      <c r="C348" s="34" t="s">
        <v>6232</v>
      </c>
      <c r="D348" s="35" t="s">
        <v>6229</v>
      </c>
      <c r="E348" s="20" t="s">
        <v>438</v>
      </c>
      <c r="F348" s="20" t="s">
        <v>6233</v>
      </c>
      <c r="G348" s="20" t="s">
        <v>5207</v>
      </c>
      <c r="H348" s="20" t="s">
        <v>5207</v>
      </c>
      <c r="I348" s="20" t="s">
        <v>6234</v>
      </c>
      <c r="J348" s="34" t="s">
        <v>437</v>
      </c>
      <c r="K348" s="17" t="s">
        <v>8422</v>
      </c>
      <c r="L348" s="261" t="s">
        <v>18617</v>
      </c>
      <c r="M348" s="261" t="s">
        <v>18618</v>
      </c>
      <c r="N348" s="16">
        <v>4</v>
      </c>
      <c r="O348" s="17" t="s">
        <v>9077</v>
      </c>
      <c r="P348" s="17" t="s">
        <v>157</v>
      </c>
      <c r="Q348" s="17" t="s">
        <v>427</v>
      </c>
      <c r="R348" s="17" t="s">
        <v>6229</v>
      </c>
      <c r="S348" s="17" t="s">
        <v>6232</v>
      </c>
      <c r="T348" s="17" t="s">
        <v>21685</v>
      </c>
      <c r="U348" s="236" t="s">
        <v>5191</v>
      </c>
      <c r="V348" s="17">
        <v>1</v>
      </c>
      <c r="W348" s="17">
        <v>1</v>
      </c>
      <c r="X348" s="17" t="e">
        <v>#REF!</v>
      </c>
    </row>
    <row r="349" spans="1:24" x14ac:dyDescent="0.45">
      <c r="A349" s="20">
        <v>398826</v>
      </c>
      <c r="B349" s="20">
        <v>4</v>
      </c>
      <c r="C349" s="34" t="s">
        <v>6235</v>
      </c>
      <c r="D349" s="35" t="s">
        <v>6229</v>
      </c>
      <c r="E349" s="20" t="s">
        <v>440</v>
      </c>
      <c r="F349" s="20" t="s">
        <v>6236</v>
      </c>
      <c r="G349" s="20" t="s">
        <v>5207</v>
      </c>
      <c r="H349" s="20" t="s">
        <v>5207</v>
      </c>
      <c r="I349" s="20" t="s">
        <v>6237</v>
      </c>
      <c r="J349" s="34" t="s">
        <v>439</v>
      </c>
      <c r="K349" s="17" t="s">
        <v>8423</v>
      </c>
      <c r="L349" s="261" t="s">
        <v>18616</v>
      </c>
      <c r="M349" s="261" t="s">
        <v>18618</v>
      </c>
      <c r="N349" s="16">
        <v>4</v>
      </c>
      <c r="O349" s="17" t="s">
        <v>9077</v>
      </c>
      <c r="P349" s="17" t="s">
        <v>157</v>
      </c>
      <c r="Q349" s="17" t="s">
        <v>427</v>
      </c>
      <c r="R349" s="17" t="s">
        <v>6229</v>
      </c>
      <c r="S349" s="17" t="s">
        <v>6235</v>
      </c>
      <c r="T349" s="17" t="s">
        <v>21684</v>
      </c>
      <c r="U349" s="236" t="s">
        <v>5191</v>
      </c>
      <c r="V349" s="17">
        <v>1</v>
      </c>
      <c r="W349" s="17">
        <v>1</v>
      </c>
      <c r="X349" s="17" t="e">
        <v>#REF!</v>
      </c>
    </row>
    <row r="350" spans="1:24" x14ac:dyDescent="0.45">
      <c r="A350" s="20">
        <v>398827</v>
      </c>
      <c r="B350" s="20">
        <v>4</v>
      </c>
      <c r="C350" s="34" t="s">
        <v>6238</v>
      </c>
      <c r="D350" s="35" t="s">
        <v>6229</v>
      </c>
      <c r="E350" s="20" t="s">
        <v>442</v>
      </c>
      <c r="F350" s="20" t="s">
        <v>6239</v>
      </c>
      <c r="G350" s="20" t="s">
        <v>5207</v>
      </c>
      <c r="H350" s="20" t="s">
        <v>5207</v>
      </c>
      <c r="I350" s="20" t="s">
        <v>6240</v>
      </c>
      <c r="J350" s="34" t="s">
        <v>441</v>
      </c>
      <c r="K350" s="17" t="s">
        <v>8424</v>
      </c>
      <c r="L350" s="261" t="s">
        <v>18615</v>
      </c>
      <c r="M350" s="261" t="s">
        <v>18618</v>
      </c>
      <c r="N350" s="16">
        <v>4</v>
      </c>
      <c r="O350" s="17" t="s">
        <v>9077</v>
      </c>
      <c r="P350" s="17" t="s">
        <v>157</v>
      </c>
      <c r="Q350" s="17" t="s">
        <v>427</v>
      </c>
      <c r="R350" s="17" t="s">
        <v>6229</v>
      </c>
      <c r="S350" s="17" t="s">
        <v>6238</v>
      </c>
      <c r="T350" s="17" t="s">
        <v>21683</v>
      </c>
      <c r="U350" s="236" t="s">
        <v>5191</v>
      </c>
      <c r="V350" s="17">
        <v>1</v>
      </c>
      <c r="W350" s="17">
        <v>1</v>
      </c>
      <c r="X350" s="17" t="e">
        <v>#REF!</v>
      </c>
    </row>
    <row r="351" spans="1:24" x14ac:dyDescent="0.45">
      <c r="A351" s="20">
        <v>398828</v>
      </c>
      <c r="B351" s="20">
        <v>3</v>
      </c>
      <c r="C351" s="34" t="s">
        <v>6241</v>
      </c>
      <c r="D351" s="35" t="s">
        <v>427</v>
      </c>
      <c r="E351" s="20" t="s">
        <v>444</v>
      </c>
      <c r="F351" s="20" t="s">
        <v>5207</v>
      </c>
      <c r="G351" s="20" t="s">
        <v>5207</v>
      </c>
      <c r="H351" s="20" t="s">
        <v>5207</v>
      </c>
      <c r="I351" s="20" t="s">
        <v>5207</v>
      </c>
      <c r="J351" s="34" t="s">
        <v>443</v>
      </c>
      <c r="K351" s="17" t="s">
        <v>8425</v>
      </c>
      <c r="L351" s="261" t="s">
        <v>18614</v>
      </c>
      <c r="M351" s="261" t="s">
        <v>18624</v>
      </c>
      <c r="N351" s="16">
        <v>3</v>
      </c>
      <c r="O351" s="17" t="s">
        <v>9076</v>
      </c>
      <c r="P351" s="17" t="s">
        <v>157</v>
      </c>
      <c r="Q351" s="17" t="s">
        <v>427</v>
      </c>
      <c r="R351" s="17" t="s">
        <v>6241</v>
      </c>
      <c r="S351" s="17" t="s">
        <v>5190</v>
      </c>
      <c r="T351" s="17" t="s">
        <v>21682</v>
      </c>
      <c r="U351" s="236" t="s">
        <v>5191</v>
      </c>
      <c r="V351" s="17">
        <v>1</v>
      </c>
      <c r="W351" s="17">
        <v>1</v>
      </c>
      <c r="X351" s="17" t="e">
        <v>#REF!</v>
      </c>
    </row>
    <row r="352" spans="1:24" x14ac:dyDescent="0.45">
      <c r="A352" s="20">
        <v>398829</v>
      </c>
      <c r="B352" s="20">
        <v>4</v>
      </c>
      <c r="C352" s="34" t="s">
        <v>6242</v>
      </c>
      <c r="D352" s="35" t="s">
        <v>6241</v>
      </c>
      <c r="E352" s="20" t="s">
        <v>444</v>
      </c>
      <c r="F352" s="20" t="s">
        <v>6243</v>
      </c>
      <c r="G352" s="20" t="s">
        <v>6244</v>
      </c>
      <c r="H352" s="20" t="s">
        <v>5207</v>
      </c>
      <c r="I352" s="20" t="s">
        <v>6245</v>
      </c>
      <c r="J352" s="34" t="s">
        <v>445</v>
      </c>
      <c r="K352" s="17" t="s">
        <v>8426</v>
      </c>
      <c r="L352" s="261" t="s">
        <v>18613</v>
      </c>
      <c r="M352" s="261" t="s">
        <v>18614</v>
      </c>
      <c r="N352" s="16">
        <v>4</v>
      </c>
      <c r="O352" s="17" t="s">
        <v>9077</v>
      </c>
      <c r="P352" s="17" t="s">
        <v>157</v>
      </c>
      <c r="Q352" s="17" t="s">
        <v>427</v>
      </c>
      <c r="R352" s="17" t="s">
        <v>6241</v>
      </c>
      <c r="S352" s="17" t="s">
        <v>6242</v>
      </c>
      <c r="T352" s="17" t="s">
        <v>21681</v>
      </c>
      <c r="U352" s="236" t="s">
        <v>5191</v>
      </c>
      <c r="V352" s="17">
        <v>1</v>
      </c>
      <c r="W352" s="17">
        <v>1</v>
      </c>
      <c r="X352" s="17" t="e">
        <v>#REF!</v>
      </c>
    </row>
    <row r="353" spans="1:24" x14ac:dyDescent="0.45">
      <c r="A353" s="20">
        <v>398830</v>
      </c>
      <c r="B353" s="20">
        <v>3</v>
      </c>
      <c r="C353" s="34" t="s">
        <v>6246</v>
      </c>
      <c r="D353" s="35" t="s">
        <v>427</v>
      </c>
      <c r="E353" s="20" t="s">
        <v>447</v>
      </c>
      <c r="F353" s="20" t="s">
        <v>6247</v>
      </c>
      <c r="G353" s="20" t="s">
        <v>5207</v>
      </c>
      <c r="H353" s="20" t="s">
        <v>5207</v>
      </c>
      <c r="I353" s="20" t="s">
        <v>5207</v>
      </c>
      <c r="J353" s="34" t="s">
        <v>446</v>
      </c>
      <c r="K353" s="17" t="s">
        <v>8427</v>
      </c>
      <c r="L353" s="261" t="s">
        <v>18612</v>
      </c>
      <c r="M353" s="261" t="s">
        <v>18624</v>
      </c>
      <c r="N353" s="16">
        <v>3</v>
      </c>
      <c r="O353" s="17" t="s">
        <v>9076</v>
      </c>
      <c r="P353" s="17" t="s">
        <v>157</v>
      </c>
      <c r="Q353" s="17" t="s">
        <v>427</v>
      </c>
      <c r="R353" s="17" t="s">
        <v>6246</v>
      </c>
      <c r="S353" s="17" t="s">
        <v>5190</v>
      </c>
      <c r="T353" s="17" t="s">
        <v>21680</v>
      </c>
      <c r="U353" s="236" t="s">
        <v>5191</v>
      </c>
      <c r="V353" s="17">
        <v>1</v>
      </c>
      <c r="W353" s="17">
        <v>1</v>
      </c>
      <c r="X353" s="17" t="e">
        <v>#REF!</v>
      </c>
    </row>
    <row r="354" spans="1:24" x14ac:dyDescent="0.45">
      <c r="A354" s="20">
        <v>398831</v>
      </c>
      <c r="B354" s="20">
        <v>4</v>
      </c>
      <c r="C354" s="34" t="s">
        <v>6248</v>
      </c>
      <c r="D354" s="35" t="s">
        <v>6246</v>
      </c>
      <c r="E354" s="20" t="s">
        <v>6249</v>
      </c>
      <c r="F354" s="20" t="s">
        <v>6250</v>
      </c>
      <c r="G354" s="20" t="s">
        <v>5207</v>
      </c>
      <c r="H354" s="20" t="s">
        <v>5207</v>
      </c>
      <c r="I354" s="20" t="s">
        <v>6251</v>
      </c>
      <c r="J354" s="34" t="s">
        <v>448</v>
      </c>
      <c r="K354" s="17" t="s">
        <v>8428</v>
      </c>
      <c r="L354" s="261" t="s">
        <v>18611</v>
      </c>
      <c r="M354" s="261" t="s">
        <v>18612</v>
      </c>
      <c r="N354" s="16">
        <v>4</v>
      </c>
      <c r="O354" s="17" t="s">
        <v>9077</v>
      </c>
      <c r="P354" s="17" t="s">
        <v>157</v>
      </c>
      <c r="Q354" s="17" t="s">
        <v>427</v>
      </c>
      <c r="R354" s="17" t="s">
        <v>6246</v>
      </c>
      <c r="S354" s="17" t="s">
        <v>6248</v>
      </c>
      <c r="T354" s="17" t="s">
        <v>21679</v>
      </c>
      <c r="U354" s="236" t="s">
        <v>5191</v>
      </c>
      <c r="V354" s="17">
        <v>1</v>
      </c>
      <c r="W354" s="17">
        <v>2</v>
      </c>
      <c r="X354" s="17" t="e">
        <v>#REF!</v>
      </c>
    </row>
    <row r="355" spans="1:24" x14ac:dyDescent="0.45">
      <c r="A355" s="20">
        <v>398832</v>
      </c>
      <c r="B355" s="20">
        <v>4</v>
      </c>
      <c r="C355" s="34" t="s">
        <v>6252</v>
      </c>
      <c r="D355" s="35" t="s">
        <v>6246</v>
      </c>
      <c r="E355" s="20" t="s">
        <v>6253</v>
      </c>
      <c r="F355" s="20" t="s">
        <v>6254</v>
      </c>
      <c r="G355" s="20" t="s">
        <v>5207</v>
      </c>
      <c r="H355" s="20" t="s">
        <v>5207</v>
      </c>
      <c r="I355" s="20" t="s">
        <v>5207</v>
      </c>
      <c r="J355" s="34" t="s">
        <v>448</v>
      </c>
      <c r="K355" s="17" t="s">
        <v>8429</v>
      </c>
      <c r="L355" s="261" t="s">
        <v>18610</v>
      </c>
      <c r="M355" s="261" t="s">
        <v>18612</v>
      </c>
      <c r="N355" s="16">
        <v>4</v>
      </c>
      <c r="O355" s="17" t="s">
        <v>9077</v>
      </c>
      <c r="P355" s="17" t="s">
        <v>157</v>
      </c>
      <c r="Q355" s="17" t="s">
        <v>427</v>
      </c>
      <c r="R355" s="17" t="s">
        <v>6246</v>
      </c>
      <c r="S355" s="17" t="s">
        <v>6252</v>
      </c>
      <c r="T355" s="17" t="s">
        <v>21679</v>
      </c>
      <c r="U355" s="236" t="s">
        <v>5191</v>
      </c>
      <c r="V355" s="17">
        <v>1</v>
      </c>
      <c r="W355" s="17">
        <v>2</v>
      </c>
      <c r="X355" s="17" t="e">
        <v>#REF!</v>
      </c>
    </row>
    <row r="356" spans="1:24" x14ac:dyDescent="0.45">
      <c r="A356" s="20">
        <v>398833</v>
      </c>
      <c r="B356" s="20">
        <v>3</v>
      </c>
      <c r="C356" s="34" t="s">
        <v>6255</v>
      </c>
      <c r="D356" s="35" t="s">
        <v>427</v>
      </c>
      <c r="E356" s="20" t="s">
        <v>450</v>
      </c>
      <c r="F356" s="20" t="s">
        <v>5207</v>
      </c>
      <c r="G356" s="20" t="s">
        <v>5207</v>
      </c>
      <c r="H356" s="20" t="s">
        <v>5207</v>
      </c>
      <c r="I356" s="20" t="s">
        <v>5207</v>
      </c>
      <c r="J356" s="34" t="s">
        <v>449</v>
      </c>
      <c r="K356" s="17" t="s">
        <v>8430</v>
      </c>
      <c r="L356" s="261" t="s">
        <v>18609</v>
      </c>
      <c r="M356" s="261" t="s">
        <v>18624</v>
      </c>
      <c r="N356" s="16">
        <v>3</v>
      </c>
      <c r="O356" s="17" t="s">
        <v>9076</v>
      </c>
      <c r="P356" s="17" t="s">
        <v>157</v>
      </c>
      <c r="Q356" s="17" t="s">
        <v>427</v>
      </c>
      <c r="R356" s="17" t="s">
        <v>6255</v>
      </c>
      <c r="S356" s="17" t="s">
        <v>5190</v>
      </c>
      <c r="T356" s="17" t="s">
        <v>21678</v>
      </c>
      <c r="U356" s="236" t="s">
        <v>5191</v>
      </c>
      <c r="V356" s="17">
        <v>1</v>
      </c>
      <c r="W356" s="17">
        <v>1</v>
      </c>
      <c r="X356" s="17" t="e">
        <v>#REF!</v>
      </c>
    </row>
    <row r="357" spans="1:24" x14ac:dyDescent="0.45">
      <c r="A357" s="20">
        <v>398834</v>
      </c>
      <c r="B357" s="20">
        <v>4</v>
      </c>
      <c r="C357" s="34" t="s">
        <v>6256</v>
      </c>
      <c r="D357" s="35" t="s">
        <v>6255</v>
      </c>
      <c r="E357" s="20" t="s">
        <v>450</v>
      </c>
      <c r="F357" s="20" t="s">
        <v>6257</v>
      </c>
      <c r="G357" s="20" t="s">
        <v>5207</v>
      </c>
      <c r="H357" s="20" t="s">
        <v>5207</v>
      </c>
      <c r="I357" s="20" t="s">
        <v>6258</v>
      </c>
      <c r="J357" s="34" t="s">
        <v>451</v>
      </c>
      <c r="K357" s="17" t="s">
        <v>8431</v>
      </c>
      <c r="L357" s="261" t="s">
        <v>18608</v>
      </c>
      <c r="M357" s="261" t="s">
        <v>18609</v>
      </c>
      <c r="N357" s="16">
        <v>4</v>
      </c>
      <c r="O357" s="17" t="s">
        <v>9077</v>
      </c>
      <c r="P357" s="17" t="s">
        <v>157</v>
      </c>
      <c r="Q357" s="17" t="s">
        <v>427</v>
      </c>
      <c r="R357" s="17" t="s">
        <v>6255</v>
      </c>
      <c r="S357" s="17" t="s">
        <v>6256</v>
      </c>
      <c r="T357" s="17" t="s">
        <v>21677</v>
      </c>
      <c r="U357" s="236" t="s">
        <v>5191</v>
      </c>
      <c r="V357" s="17">
        <v>1</v>
      </c>
      <c r="W357" s="17">
        <v>1</v>
      </c>
      <c r="X357" s="17" t="e">
        <v>#REF!</v>
      </c>
    </row>
    <row r="358" spans="1:24" x14ac:dyDescent="0.45">
      <c r="A358" s="20">
        <v>398835</v>
      </c>
      <c r="B358" s="20">
        <v>2</v>
      </c>
      <c r="C358" s="34" t="s">
        <v>452</v>
      </c>
      <c r="D358" s="35" t="s">
        <v>157</v>
      </c>
      <c r="E358" s="20" t="s">
        <v>453</v>
      </c>
      <c r="F358" s="20" t="s">
        <v>6259</v>
      </c>
      <c r="G358" s="20" t="s">
        <v>6260</v>
      </c>
      <c r="H358" s="20" t="s">
        <v>5207</v>
      </c>
      <c r="I358" s="20" t="s">
        <v>6261</v>
      </c>
      <c r="J358" s="34" t="s">
        <v>452</v>
      </c>
      <c r="K358" s="17" t="s">
        <v>8432</v>
      </c>
      <c r="L358" s="261" t="s">
        <v>18607</v>
      </c>
      <c r="M358" s="261" t="s">
        <v>18874</v>
      </c>
      <c r="N358" s="16">
        <v>2</v>
      </c>
      <c r="O358" s="17" t="s">
        <v>9075</v>
      </c>
      <c r="P358" s="17" t="s">
        <v>157</v>
      </c>
      <c r="Q358" s="17" t="s">
        <v>452</v>
      </c>
      <c r="R358" s="17" t="s">
        <v>5190</v>
      </c>
      <c r="S358" s="17" t="s">
        <v>5190</v>
      </c>
      <c r="T358" s="17" t="s">
        <v>21676</v>
      </c>
      <c r="U358" s="236" t="s">
        <v>5191</v>
      </c>
      <c r="V358" s="17">
        <v>1</v>
      </c>
      <c r="W358" s="17">
        <v>1</v>
      </c>
      <c r="X358" s="17" t="e">
        <v>#REF!</v>
      </c>
    </row>
    <row r="359" spans="1:24" x14ac:dyDescent="0.45">
      <c r="A359" s="20">
        <v>398836</v>
      </c>
      <c r="B359" s="20">
        <v>3</v>
      </c>
      <c r="C359" s="34" t="s">
        <v>6262</v>
      </c>
      <c r="D359" s="35" t="s">
        <v>452</v>
      </c>
      <c r="E359" s="20" t="s">
        <v>455</v>
      </c>
      <c r="F359" s="20" t="s">
        <v>5207</v>
      </c>
      <c r="G359" s="20" t="s">
        <v>5207</v>
      </c>
      <c r="H359" s="20" t="s">
        <v>5207</v>
      </c>
      <c r="I359" s="20" t="s">
        <v>5207</v>
      </c>
      <c r="J359" s="34" t="s">
        <v>454</v>
      </c>
      <c r="K359" s="17" t="s">
        <v>8433</v>
      </c>
      <c r="L359" s="261" t="s">
        <v>18606</v>
      </c>
      <c r="M359" s="261" t="s">
        <v>18607</v>
      </c>
      <c r="N359" s="16">
        <v>3</v>
      </c>
      <c r="O359" s="17" t="s">
        <v>9076</v>
      </c>
      <c r="P359" s="17" t="s">
        <v>157</v>
      </c>
      <c r="Q359" s="17" t="s">
        <v>452</v>
      </c>
      <c r="R359" s="17" t="s">
        <v>6262</v>
      </c>
      <c r="S359" s="17" t="s">
        <v>5190</v>
      </c>
      <c r="T359" s="17" t="s">
        <v>21675</v>
      </c>
      <c r="U359" s="236" t="s">
        <v>5191</v>
      </c>
      <c r="V359" s="17">
        <v>1</v>
      </c>
      <c r="W359" s="17">
        <v>2</v>
      </c>
      <c r="X359" s="17" t="e">
        <v>#REF!</v>
      </c>
    </row>
    <row r="360" spans="1:24" x14ac:dyDescent="0.45">
      <c r="A360" s="20">
        <v>398837</v>
      </c>
      <c r="B360" s="20">
        <v>4</v>
      </c>
      <c r="C360" s="34" t="s">
        <v>6263</v>
      </c>
      <c r="D360" s="35" t="s">
        <v>6262</v>
      </c>
      <c r="E360" s="20" t="s">
        <v>457</v>
      </c>
      <c r="F360" s="20" t="s">
        <v>6264</v>
      </c>
      <c r="G360" s="20" t="s">
        <v>5207</v>
      </c>
      <c r="H360" s="20" t="s">
        <v>5207</v>
      </c>
      <c r="I360" s="20" t="s">
        <v>6265</v>
      </c>
      <c r="J360" s="34" t="s">
        <v>456</v>
      </c>
      <c r="K360" s="17" t="s">
        <v>8434</v>
      </c>
      <c r="L360" s="261" t="s">
        <v>18605</v>
      </c>
      <c r="M360" s="261" t="s">
        <v>18606</v>
      </c>
      <c r="N360" s="16">
        <v>4</v>
      </c>
      <c r="O360" s="17" t="s">
        <v>9077</v>
      </c>
      <c r="P360" s="17" t="s">
        <v>157</v>
      </c>
      <c r="Q360" s="17" t="s">
        <v>452</v>
      </c>
      <c r="R360" s="17" t="s">
        <v>6262</v>
      </c>
      <c r="S360" s="17" t="s">
        <v>6263</v>
      </c>
      <c r="T360" s="17" t="s">
        <v>21674</v>
      </c>
      <c r="U360" s="236" t="s">
        <v>5191</v>
      </c>
      <c r="V360" s="17">
        <v>1</v>
      </c>
      <c r="W360" s="17">
        <v>1</v>
      </c>
      <c r="X360" s="17" t="e">
        <v>#REF!</v>
      </c>
    </row>
    <row r="361" spans="1:24" x14ac:dyDescent="0.45">
      <c r="A361" s="20">
        <v>398838</v>
      </c>
      <c r="B361" s="20">
        <v>4</v>
      </c>
      <c r="C361" s="34" t="s">
        <v>6266</v>
      </c>
      <c r="D361" s="35" t="s">
        <v>6262</v>
      </c>
      <c r="E361" s="20" t="s">
        <v>459</v>
      </c>
      <c r="F361" s="20" t="s">
        <v>6267</v>
      </c>
      <c r="G361" s="20" t="s">
        <v>5207</v>
      </c>
      <c r="H361" s="20" t="s">
        <v>5207</v>
      </c>
      <c r="I361" s="20" t="s">
        <v>6268</v>
      </c>
      <c r="J361" s="34" t="s">
        <v>458</v>
      </c>
      <c r="K361" s="17" t="s">
        <v>8435</v>
      </c>
      <c r="L361" s="261" t="s">
        <v>18604</v>
      </c>
      <c r="M361" s="261" t="s">
        <v>18606</v>
      </c>
      <c r="N361" s="16">
        <v>4</v>
      </c>
      <c r="O361" s="17" t="s">
        <v>9077</v>
      </c>
      <c r="P361" s="17" t="s">
        <v>157</v>
      </c>
      <c r="Q361" s="17" t="s">
        <v>452</v>
      </c>
      <c r="R361" s="17" t="s">
        <v>6262</v>
      </c>
      <c r="S361" s="17" t="s">
        <v>6266</v>
      </c>
      <c r="T361" s="17" t="s">
        <v>21673</v>
      </c>
      <c r="U361" s="236" t="s">
        <v>5191</v>
      </c>
      <c r="V361" s="17">
        <v>1</v>
      </c>
      <c r="W361" s="17">
        <v>1</v>
      </c>
      <c r="X361" s="17" t="e">
        <v>#REF!</v>
      </c>
    </row>
    <row r="362" spans="1:24" x14ac:dyDescent="0.45">
      <c r="A362" s="20">
        <v>398839</v>
      </c>
      <c r="B362" s="20">
        <v>4</v>
      </c>
      <c r="C362" s="34" t="s">
        <v>6269</v>
      </c>
      <c r="D362" s="35" t="s">
        <v>6262</v>
      </c>
      <c r="E362" s="20" t="s">
        <v>6270</v>
      </c>
      <c r="F362" s="20" t="s">
        <v>6271</v>
      </c>
      <c r="G362" s="20" t="s">
        <v>6272</v>
      </c>
      <c r="H362" s="20" t="s">
        <v>5207</v>
      </c>
      <c r="I362" s="20" t="s">
        <v>6273</v>
      </c>
      <c r="J362" s="34" t="s">
        <v>460</v>
      </c>
      <c r="K362" s="17" t="s">
        <v>8436</v>
      </c>
      <c r="L362" s="261" t="s">
        <v>18603</v>
      </c>
      <c r="M362" s="261" t="s">
        <v>18606</v>
      </c>
      <c r="N362" s="16">
        <v>4</v>
      </c>
      <c r="O362" s="17" t="s">
        <v>9077</v>
      </c>
      <c r="P362" s="17" t="s">
        <v>157</v>
      </c>
      <c r="Q362" s="17" t="s">
        <v>452</v>
      </c>
      <c r="R362" s="17" t="s">
        <v>6262</v>
      </c>
      <c r="S362" s="17" t="s">
        <v>6269</v>
      </c>
      <c r="T362" s="17" t="s">
        <v>21672</v>
      </c>
      <c r="U362" s="236" t="s">
        <v>5191</v>
      </c>
      <c r="V362" s="17">
        <v>1</v>
      </c>
      <c r="W362" s="17">
        <v>2</v>
      </c>
      <c r="X362" s="17" t="e">
        <v>#REF!</v>
      </c>
    </row>
    <row r="363" spans="1:24" x14ac:dyDescent="0.45">
      <c r="A363" s="20">
        <v>398840</v>
      </c>
      <c r="B363" s="20">
        <v>4</v>
      </c>
      <c r="C363" s="34" t="s">
        <v>6274</v>
      </c>
      <c r="D363" s="35" t="s">
        <v>6262</v>
      </c>
      <c r="E363" s="20" t="s">
        <v>6275</v>
      </c>
      <c r="F363" s="20" t="s">
        <v>6276</v>
      </c>
      <c r="G363" s="20" t="s">
        <v>5207</v>
      </c>
      <c r="H363" s="20" t="s">
        <v>5207</v>
      </c>
      <c r="I363" s="20" t="s">
        <v>6277</v>
      </c>
      <c r="J363" s="34" t="s">
        <v>460</v>
      </c>
      <c r="K363" s="17" t="s">
        <v>8437</v>
      </c>
      <c r="L363" s="261" t="s">
        <v>18602</v>
      </c>
      <c r="M363" s="261" t="s">
        <v>18606</v>
      </c>
      <c r="N363" s="16">
        <v>4</v>
      </c>
      <c r="O363" s="17" t="s">
        <v>9077</v>
      </c>
      <c r="P363" s="17" t="s">
        <v>157</v>
      </c>
      <c r="Q363" s="17" t="s">
        <v>452</v>
      </c>
      <c r="R363" s="17" t="s">
        <v>6262</v>
      </c>
      <c r="S363" s="17" t="s">
        <v>6274</v>
      </c>
      <c r="T363" s="17" t="s">
        <v>21672</v>
      </c>
      <c r="U363" s="236" t="s">
        <v>5191</v>
      </c>
      <c r="V363" s="17">
        <v>1</v>
      </c>
      <c r="W363" s="17">
        <v>2</v>
      </c>
      <c r="X363" s="17" t="e">
        <v>#REF!</v>
      </c>
    </row>
    <row r="364" spans="1:24" x14ac:dyDescent="0.45">
      <c r="A364" s="20">
        <v>398841</v>
      </c>
      <c r="B364" s="20">
        <v>4</v>
      </c>
      <c r="C364" s="34" t="s">
        <v>6278</v>
      </c>
      <c r="D364" s="35" t="s">
        <v>6262</v>
      </c>
      <c r="E364" s="20" t="s">
        <v>463</v>
      </c>
      <c r="F364" s="20" t="s">
        <v>6279</v>
      </c>
      <c r="G364" s="20" t="s">
        <v>5207</v>
      </c>
      <c r="H364" s="20" t="s">
        <v>5207</v>
      </c>
      <c r="I364" s="20" t="s">
        <v>6280</v>
      </c>
      <c r="J364" s="34" t="s">
        <v>462</v>
      </c>
      <c r="K364" s="17" t="s">
        <v>8438</v>
      </c>
      <c r="L364" s="261" t="s">
        <v>18601</v>
      </c>
      <c r="M364" s="261" t="s">
        <v>18606</v>
      </c>
      <c r="N364" s="16">
        <v>4</v>
      </c>
      <c r="O364" s="17" t="s">
        <v>9077</v>
      </c>
      <c r="P364" s="17" t="s">
        <v>157</v>
      </c>
      <c r="Q364" s="17" t="s">
        <v>452</v>
      </c>
      <c r="R364" s="17" t="s">
        <v>6262</v>
      </c>
      <c r="S364" s="17" t="s">
        <v>6278</v>
      </c>
      <c r="T364" s="17" t="s">
        <v>21671</v>
      </c>
      <c r="U364" s="236" t="s">
        <v>5191</v>
      </c>
      <c r="V364" s="17">
        <v>1</v>
      </c>
      <c r="W364" s="17">
        <v>1</v>
      </c>
      <c r="X364" s="17" t="e">
        <v>#REF!</v>
      </c>
    </row>
    <row r="365" spans="1:24" x14ac:dyDescent="0.45">
      <c r="A365" s="20">
        <v>398842</v>
      </c>
      <c r="B365" s="20">
        <v>3</v>
      </c>
      <c r="C365" s="34" t="s">
        <v>6281</v>
      </c>
      <c r="D365" s="35" t="s">
        <v>452</v>
      </c>
      <c r="E365" s="20" t="s">
        <v>473</v>
      </c>
      <c r="F365" s="20" t="s">
        <v>5207</v>
      </c>
      <c r="G365" s="20" t="s">
        <v>5207</v>
      </c>
      <c r="H365" s="20" t="s">
        <v>5207</v>
      </c>
      <c r="I365" s="20" t="s">
        <v>5207</v>
      </c>
      <c r="J365" s="34" t="s">
        <v>454</v>
      </c>
      <c r="K365" s="17" t="s">
        <v>8439</v>
      </c>
      <c r="L365" s="261" t="s">
        <v>18600</v>
      </c>
      <c r="M365" s="261" t="s">
        <v>18607</v>
      </c>
      <c r="N365" s="16">
        <v>3</v>
      </c>
      <c r="O365" s="17" t="s">
        <v>9076</v>
      </c>
      <c r="P365" s="17" t="s">
        <v>157</v>
      </c>
      <c r="Q365" s="17" t="s">
        <v>452</v>
      </c>
      <c r="R365" s="17" t="s">
        <v>6281</v>
      </c>
      <c r="S365" s="17" t="s">
        <v>5190</v>
      </c>
      <c r="T365" s="17" t="s">
        <v>21675</v>
      </c>
      <c r="U365" s="236" t="s">
        <v>5191</v>
      </c>
      <c r="V365" s="17">
        <v>1</v>
      </c>
      <c r="W365" s="17">
        <v>2</v>
      </c>
      <c r="X365" s="17" t="e">
        <v>#REF!</v>
      </c>
    </row>
    <row r="366" spans="1:24" x14ac:dyDescent="0.45">
      <c r="A366" s="20">
        <v>398843</v>
      </c>
      <c r="B366" s="20">
        <v>4</v>
      </c>
      <c r="C366" s="34" t="s">
        <v>6282</v>
      </c>
      <c r="D366" s="35" t="s">
        <v>6281</v>
      </c>
      <c r="E366" s="20" t="s">
        <v>465</v>
      </c>
      <c r="F366" s="20" t="s">
        <v>6283</v>
      </c>
      <c r="G366" s="20" t="s">
        <v>6284</v>
      </c>
      <c r="H366" s="20" t="s">
        <v>6285</v>
      </c>
      <c r="I366" s="20" t="s">
        <v>6286</v>
      </c>
      <c r="J366" s="34" t="s">
        <v>464</v>
      </c>
      <c r="K366" s="17" t="s">
        <v>8440</v>
      </c>
      <c r="L366" s="261" t="s">
        <v>18599</v>
      </c>
      <c r="M366" s="261" t="s">
        <v>18600</v>
      </c>
      <c r="N366" s="16">
        <v>4</v>
      </c>
      <c r="O366" s="17" t="s">
        <v>9077</v>
      </c>
      <c r="P366" s="17" t="s">
        <v>157</v>
      </c>
      <c r="Q366" s="17" t="s">
        <v>452</v>
      </c>
      <c r="R366" s="17" t="s">
        <v>6281</v>
      </c>
      <c r="S366" s="17" t="s">
        <v>6282</v>
      </c>
      <c r="T366" s="17" t="s">
        <v>21670</v>
      </c>
      <c r="U366" s="236" t="s">
        <v>5191</v>
      </c>
      <c r="V366" s="17">
        <v>1</v>
      </c>
      <c r="W366" s="17">
        <v>1</v>
      </c>
      <c r="X366" s="17" t="e">
        <v>#REF!</v>
      </c>
    </row>
    <row r="367" spans="1:24" x14ac:dyDescent="0.45">
      <c r="A367" s="20">
        <v>398844</v>
      </c>
      <c r="B367" s="20">
        <v>4</v>
      </c>
      <c r="C367" s="34" t="s">
        <v>6287</v>
      </c>
      <c r="D367" s="35" t="s">
        <v>6281</v>
      </c>
      <c r="E367" s="20" t="s">
        <v>467</v>
      </c>
      <c r="F367" s="20" t="s">
        <v>6288</v>
      </c>
      <c r="G367" s="20" t="s">
        <v>5207</v>
      </c>
      <c r="H367" s="20" t="s">
        <v>5207</v>
      </c>
      <c r="I367" s="20" t="s">
        <v>6289</v>
      </c>
      <c r="J367" s="34" t="s">
        <v>466</v>
      </c>
      <c r="K367" s="17" t="s">
        <v>8441</v>
      </c>
      <c r="L367" s="261" t="s">
        <v>18598</v>
      </c>
      <c r="M367" s="261" t="s">
        <v>18600</v>
      </c>
      <c r="N367" s="16">
        <v>4</v>
      </c>
      <c r="O367" s="17" t="s">
        <v>9077</v>
      </c>
      <c r="P367" s="17" t="s">
        <v>157</v>
      </c>
      <c r="Q367" s="17" t="s">
        <v>452</v>
      </c>
      <c r="R367" s="17" t="s">
        <v>6281</v>
      </c>
      <c r="S367" s="17" t="s">
        <v>6287</v>
      </c>
      <c r="T367" s="17" t="s">
        <v>21669</v>
      </c>
      <c r="U367" s="236" t="s">
        <v>5191</v>
      </c>
      <c r="V367" s="17">
        <v>1</v>
      </c>
      <c r="W367" s="17">
        <v>1</v>
      </c>
      <c r="X367" s="17" t="e">
        <v>#REF!</v>
      </c>
    </row>
    <row r="368" spans="1:24" x14ac:dyDescent="0.45">
      <c r="A368" s="20">
        <v>398845</v>
      </c>
      <c r="B368" s="20">
        <v>4</v>
      </c>
      <c r="C368" s="34" t="s">
        <v>6290</v>
      </c>
      <c r="D368" s="35" t="s">
        <v>6281</v>
      </c>
      <c r="E368" s="20" t="s">
        <v>469</v>
      </c>
      <c r="F368" s="20" t="s">
        <v>6291</v>
      </c>
      <c r="G368" s="20" t="s">
        <v>5207</v>
      </c>
      <c r="H368" s="20" t="s">
        <v>5207</v>
      </c>
      <c r="I368" s="20" t="s">
        <v>6292</v>
      </c>
      <c r="J368" s="34" t="s">
        <v>468</v>
      </c>
      <c r="K368" s="17" t="s">
        <v>8442</v>
      </c>
      <c r="L368" s="261" t="s">
        <v>18597</v>
      </c>
      <c r="M368" s="261" t="s">
        <v>18600</v>
      </c>
      <c r="N368" s="16">
        <v>4</v>
      </c>
      <c r="O368" s="17" t="s">
        <v>9077</v>
      </c>
      <c r="P368" s="17" t="s">
        <v>157</v>
      </c>
      <c r="Q368" s="17" t="s">
        <v>452</v>
      </c>
      <c r="R368" s="17" t="s">
        <v>6281</v>
      </c>
      <c r="S368" s="17" t="s">
        <v>6290</v>
      </c>
      <c r="T368" s="17" t="s">
        <v>21668</v>
      </c>
      <c r="U368" s="236" t="s">
        <v>5191</v>
      </c>
      <c r="V368" s="17">
        <v>1</v>
      </c>
      <c r="W368" s="17">
        <v>1</v>
      </c>
      <c r="X368" s="17" t="e">
        <v>#REF!</v>
      </c>
    </row>
    <row r="369" spans="1:24" x14ac:dyDescent="0.45">
      <c r="A369" s="20">
        <v>398846</v>
      </c>
      <c r="B369" s="20">
        <v>4</v>
      </c>
      <c r="C369" s="34" t="s">
        <v>6293</v>
      </c>
      <c r="D369" s="35" t="s">
        <v>6281</v>
      </c>
      <c r="E369" s="20" t="s">
        <v>471</v>
      </c>
      <c r="F369" s="20" t="s">
        <v>6294</v>
      </c>
      <c r="G369" s="20" t="s">
        <v>5207</v>
      </c>
      <c r="H369" s="20" t="s">
        <v>5207</v>
      </c>
      <c r="I369" s="20" t="s">
        <v>6295</v>
      </c>
      <c r="J369" s="34" t="s">
        <v>470</v>
      </c>
      <c r="K369" s="17" t="s">
        <v>8443</v>
      </c>
      <c r="L369" s="261" t="s">
        <v>18596</v>
      </c>
      <c r="M369" s="261" t="s">
        <v>18600</v>
      </c>
      <c r="N369" s="16">
        <v>4</v>
      </c>
      <c r="O369" s="17" t="s">
        <v>9077</v>
      </c>
      <c r="P369" s="17" t="s">
        <v>157</v>
      </c>
      <c r="Q369" s="17" t="s">
        <v>452</v>
      </c>
      <c r="R369" s="17" t="s">
        <v>6281</v>
      </c>
      <c r="S369" s="17" t="s">
        <v>6293</v>
      </c>
      <c r="T369" s="17" t="s">
        <v>21667</v>
      </c>
      <c r="U369" s="236" t="s">
        <v>5191</v>
      </c>
      <c r="V369" s="17">
        <v>1</v>
      </c>
      <c r="W369" s="17">
        <v>1</v>
      </c>
      <c r="X369" s="17" t="e">
        <v>#REF!</v>
      </c>
    </row>
    <row r="370" spans="1:24" x14ac:dyDescent="0.45">
      <c r="A370" s="20">
        <v>398847</v>
      </c>
      <c r="B370" s="20">
        <v>4</v>
      </c>
      <c r="C370" s="34" t="s">
        <v>6296</v>
      </c>
      <c r="D370" s="35" t="s">
        <v>6281</v>
      </c>
      <c r="E370" s="20" t="s">
        <v>6297</v>
      </c>
      <c r="F370" s="20" t="s">
        <v>6298</v>
      </c>
      <c r="G370" s="20" t="s">
        <v>5207</v>
      </c>
      <c r="H370" s="20" t="s">
        <v>5207</v>
      </c>
      <c r="I370" s="20" t="s">
        <v>6299</v>
      </c>
      <c r="J370" s="34" t="s">
        <v>472</v>
      </c>
      <c r="K370" s="17" t="s">
        <v>8444</v>
      </c>
      <c r="L370" s="261" t="s">
        <v>18595</v>
      </c>
      <c r="M370" s="261" t="s">
        <v>18600</v>
      </c>
      <c r="N370" s="16">
        <v>4</v>
      </c>
      <c r="O370" s="17" t="s">
        <v>9077</v>
      </c>
      <c r="P370" s="17" t="s">
        <v>157</v>
      </c>
      <c r="Q370" s="17" t="s">
        <v>452</v>
      </c>
      <c r="R370" s="17" t="s">
        <v>6281</v>
      </c>
      <c r="S370" s="17" t="s">
        <v>6296</v>
      </c>
      <c r="T370" s="17" t="s">
        <v>21666</v>
      </c>
      <c r="U370" s="236" t="s">
        <v>5191</v>
      </c>
      <c r="V370" s="17">
        <v>1</v>
      </c>
      <c r="W370" s="17">
        <v>2</v>
      </c>
      <c r="X370" s="17" t="e">
        <v>#REF!</v>
      </c>
    </row>
    <row r="371" spans="1:24" x14ac:dyDescent="0.45">
      <c r="A371" s="20">
        <v>398848</v>
      </c>
      <c r="B371" s="20">
        <v>4</v>
      </c>
      <c r="C371" s="34" t="s">
        <v>6300</v>
      </c>
      <c r="D371" s="35" t="s">
        <v>6281</v>
      </c>
      <c r="E371" s="20" t="s">
        <v>6301</v>
      </c>
      <c r="F371" s="20" t="s">
        <v>6302</v>
      </c>
      <c r="G371" s="20" t="s">
        <v>5207</v>
      </c>
      <c r="H371" s="20" t="s">
        <v>5207</v>
      </c>
      <c r="I371" s="20" t="s">
        <v>6303</v>
      </c>
      <c r="J371" s="34" t="s">
        <v>472</v>
      </c>
      <c r="K371" s="17" t="s">
        <v>8445</v>
      </c>
      <c r="L371" s="261" t="s">
        <v>18594</v>
      </c>
      <c r="M371" s="261" t="s">
        <v>18600</v>
      </c>
      <c r="N371" s="16">
        <v>4</v>
      </c>
      <c r="O371" s="17" t="s">
        <v>9077</v>
      </c>
      <c r="P371" s="17" t="s">
        <v>157</v>
      </c>
      <c r="Q371" s="17" t="s">
        <v>452</v>
      </c>
      <c r="R371" s="17" t="s">
        <v>6281</v>
      </c>
      <c r="S371" s="17" t="s">
        <v>6300</v>
      </c>
      <c r="T371" s="17" t="s">
        <v>21666</v>
      </c>
      <c r="U371" s="236" t="s">
        <v>5191</v>
      </c>
      <c r="V371" s="17">
        <v>1</v>
      </c>
      <c r="W371" s="17">
        <v>2</v>
      </c>
      <c r="X371" s="17" t="e">
        <v>#REF!</v>
      </c>
    </row>
    <row r="372" spans="1:24" x14ac:dyDescent="0.45">
      <c r="A372" s="20">
        <v>398849</v>
      </c>
      <c r="B372" s="20">
        <v>3</v>
      </c>
      <c r="C372" s="34" t="s">
        <v>6304</v>
      </c>
      <c r="D372" s="35" t="s">
        <v>452</v>
      </c>
      <c r="E372" s="20" t="s">
        <v>477</v>
      </c>
      <c r="F372" s="20" t="s">
        <v>5207</v>
      </c>
      <c r="G372" s="20" t="s">
        <v>5207</v>
      </c>
      <c r="H372" s="20" t="s">
        <v>5207</v>
      </c>
      <c r="I372" s="20" t="s">
        <v>5207</v>
      </c>
      <c r="J372" s="34" t="s">
        <v>474</v>
      </c>
      <c r="K372" s="17" t="s">
        <v>8446</v>
      </c>
      <c r="L372" s="261" t="s">
        <v>18593</v>
      </c>
      <c r="M372" s="261" t="s">
        <v>18607</v>
      </c>
      <c r="N372" s="16">
        <v>3</v>
      </c>
      <c r="O372" s="17" t="s">
        <v>9076</v>
      </c>
      <c r="P372" s="17" t="s">
        <v>157</v>
      </c>
      <c r="Q372" s="17" t="s">
        <v>452</v>
      </c>
      <c r="R372" s="17" t="s">
        <v>6304</v>
      </c>
      <c r="S372" s="17" t="s">
        <v>5190</v>
      </c>
      <c r="T372" s="17" t="s">
        <v>21665</v>
      </c>
      <c r="U372" s="236" t="s">
        <v>5191</v>
      </c>
      <c r="V372" s="17">
        <v>1</v>
      </c>
      <c r="W372" s="17">
        <v>3</v>
      </c>
      <c r="X372" s="17" t="e">
        <v>#REF!</v>
      </c>
    </row>
    <row r="373" spans="1:24" x14ac:dyDescent="0.45">
      <c r="A373" s="20">
        <v>398850</v>
      </c>
      <c r="B373" s="20">
        <v>4</v>
      </c>
      <c r="C373" s="34" t="s">
        <v>6305</v>
      </c>
      <c r="D373" s="35" t="s">
        <v>6304</v>
      </c>
      <c r="E373" s="20" t="s">
        <v>477</v>
      </c>
      <c r="F373" s="20" t="s">
        <v>6306</v>
      </c>
      <c r="G373" s="20" t="s">
        <v>5207</v>
      </c>
      <c r="H373" s="20" t="s">
        <v>5207</v>
      </c>
      <c r="I373" s="20" t="s">
        <v>6307</v>
      </c>
      <c r="J373" s="34" t="s">
        <v>476</v>
      </c>
      <c r="K373" s="17" t="s">
        <v>8447</v>
      </c>
      <c r="L373" s="261" t="s">
        <v>18592</v>
      </c>
      <c r="M373" s="261" t="s">
        <v>18593</v>
      </c>
      <c r="N373" s="16">
        <v>4</v>
      </c>
      <c r="O373" s="17" t="s">
        <v>9077</v>
      </c>
      <c r="P373" s="17" t="s">
        <v>157</v>
      </c>
      <c r="Q373" s="17" t="s">
        <v>452</v>
      </c>
      <c r="R373" s="17" t="s">
        <v>6304</v>
      </c>
      <c r="S373" s="17" t="s">
        <v>6305</v>
      </c>
      <c r="T373" s="17" t="s">
        <v>21664</v>
      </c>
      <c r="U373" s="236" t="s">
        <v>5191</v>
      </c>
      <c r="V373" s="17">
        <v>1</v>
      </c>
      <c r="W373" s="17">
        <v>1</v>
      </c>
      <c r="X373" s="17" t="e">
        <v>#REF!</v>
      </c>
    </row>
    <row r="374" spans="1:24" x14ac:dyDescent="0.45">
      <c r="A374" s="20">
        <v>398851</v>
      </c>
      <c r="B374" s="20">
        <v>3</v>
      </c>
      <c r="C374" s="34" t="s">
        <v>6308</v>
      </c>
      <c r="D374" s="35" t="s">
        <v>452</v>
      </c>
      <c r="E374" s="20" t="s">
        <v>6309</v>
      </c>
      <c r="F374" s="20" t="s">
        <v>6310</v>
      </c>
      <c r="G374" s="20" t="s">
        <v>5207</v>
      </c>
      <c r="H374" s="20" t="s">
        <v>5207</v>
      </c>
      <c r="I374" s="20" t="s">
        <v>5207</v>
      </c>
      <c r="J374" s="34" t="s">
        <v>474</v>
      </c>
      <c r="K374" s="17" t="s">
        <v>8448</v>
      </c>
      <c r="L374" s="261" t="s">
        <v>18591</v>
      </c>
      <c r="M374" s="261" t="s">
        <v>18607</v>
      </c>
      <c r="N374" s="16">
        <v>3</v>
      </c>
      <c r="O374" s="17" t="s">
        <v>9076</v>
      </c>
      <c r="P374" s="17" t="s">
        <v>157</v>
      </c>
      <c r="Q374" s="17" t="s">
        <v>452</v>
      </c>
      <c r="R374" s="17" t="s">
        <v>6308</v>
      </c>
      <c r="S374" s="17" t="s">
        <v>5190</v>
      </c>
      <c r="T374" s="17" t="s">
        <v>21665</v>
      </c>
      <c r="U374" s="236" t="s">
        <v>5191</v>
      </c>
      <c r="V374" s="17">
        <v>1</v>
      </c>
      <c r="W374" s="17">
        <v>3</v>
      </c>
      <c r="X374" s="17" t="e">
        <v>#REF!</v>
      </c>
    </row>
    <row r="375" spans="1:24" x14ac:dyDescent="0.45">
      <c r="A375" s="20">
        <v>398852</v>
      </c>
      <c r="B375" s="20">
        <v>4</v>
      </c>
      <c r="C375" s="34" t="s">
        <v>6311</v>
      </c>
      <c r="D375" s="35" t="s">
        <v>6308</v>
      </c>
      <c r="E375" s="20" t="s">
        <v>6312</v>
      </c>
      <c r="F375" s="20" t="s">
        <v>6313</v>
      </c>
      <c r="G375" s="20" t="s">
        <v>5207</v>
      </c>
      <c r="H375" s="20" t="s">
        <v>5207</v>
      </c>
      <c r="I375" s="20" t="s">
        <v>6314</v>
      </c>
      <c r="J375" s="34" t="s">
        <v>478</v>
      </c>
      <c r="K375" s="17" t="s">
        <v>8449</v>
      </c>
      <c r="L375" s="261" t="s">
        <v>18590</v>
      </c>
      <c r="M375" s="261" t="s">
        <v>18591</v>
      </c>
      <c r="N375" s="16">
        <v>4</v>
      </c>
      <c r="O375" s="17" t="s">
        <v>9077</v>
      </c>
      <c r="P375" s="17" t="s">
        <v>157</v>
      </c>
      <c r="Q375" s="17" t="s">
        <v>452</v>
      </c>
      <c r="R375" s="17" t="s">
        <v>6308</v>
      </c>
      <c r="S375" s="17" t="s">
        <v>6311</v>
      </c>
      <c r="T375" s="17" t="s">
        <v>21663</v>
      </c>
      <c r="U375" s="236" t="s">
        <v>5191</v>
      </c>
      <c r="V375" s="17">
        <v>1</v>
      </c>
      <c r="W375" s="17">
        <v>2</v>
      </c>
      <c r="X375" s="17" t="e">
        <v>#REF!</v>
      </c>
    </row>
    <row r="376" spans="1:24" x14ac:dyDescent="0.45">
      <c r="A376" s="20">
        <v>398853</v>
      </c>
      <c r="B376" s="20">
        <v>4</v>
      </c>
      <c r="C376" s="34" t="s">
        <v>6315</v>
      </c>
      <c r="D376" s="35" t="s">
        <v>6308</v>
      </c>
      <c r="E376" s="20" t="s">
        <v>6316</v>
      </c>
      <c r="F376" s="20" t="s">
        <v>6317</v>
      </c>
      <c r="G376" s="20" t="s">
        <v>6318</v>
      </c>
      <c r="H376" s="20" t="s">
        <v>5207</v>
      </c>
      <c r="I376" s="20" t="s">
        <v>6319</v>
      </c>
      <c r="J376" s="34" t="s">
        <v>478</v>
      </c>
      <c r="K376" s="17" t="s">
        <v>8450</v>
      </c>
      <c r="L376" s="261" t="s">
        <v>18589</v>
      </c>
      <c r="M376" s="261" t="s">
        <v>18591</v>
      </c>
      <c r="N376" s="16">
        <v>4</v>
      </c>
      <c r="O376" s="17" t="s">
        <v>9077</v>
      </c>
      <c r="P376" s="17" t="s">
        <v>157</v>
      </c>
      <c r="Q376" s="17" t="s">
        <v>452</v>
      </c>
      <c r="R376" s="17" t="s">
        <v>6308</v>
      </c>
      <c r="S376" s="17" t="s">
        <v>6315</v>
      </c>
      <c r="T376" s="17" t="s">
        <v>21663</v>
      </c>
      <c r="U376" s="236" t="s">
        <v>5191</v>
      </c>
      <c r="V376" s="17">
        <v>1</v>
      </c>
      <c r="W376" s="17">
        <v>2</v>
      </c>
      <c r="X376" s="17" t="e">
        <v>#REF!</v>
      </c>
    </row>
    <row r="377" spans="1:24" x14ac:dyDescent="0.45">
      <c r="A377" s="20">
        <v>398854</v>
      </c>
      <c r="B377" s="20">
        <v>3</v>
      </c>
      <c r="C377" s="34" t="s">
        <v>6320</v>
      </c>
      <c r="D377" s="35" t="s">
        <v>452</v>
      </c>
      <c r="E377" s="20" t="s">
        <v>489</v>
      </c>
      <c r="F377" s="20" t="s">
        <v>6321</v>
      </c>
      <c r="G377" s="20" t="s">
        <v>6322</v>
      </c>
      <c r="H377" s="20" t="s">
        <v>5207</v>
      </c>
      <c r="I377" s="20" t="s">
        <v>5207</v>
      </c>
      <c r="J377" s="34" t="s">
        <v>474</v>
      </c>
      <c r="K377" s="17" t="s">
        <v>8451</v>
      </c>
      <c r="L377" s="261" t="s">
        <v>18588</v>
      </c>
      <c r="M377" s="261" t="s">
        <v>18607</v>
      </c>
      <c r="N377" s="16">
        <v>3</v>
      </c>
      <c r="O377" s="17" t="s">
        <v>9076</v>
      </c>
      <c r="P377" s="17" t="s">
        <v>157</v>
      </c>
      <c r="Q377" s="17" t="s">
        <v>452</v>
      </c>
      <c r="R377" s="17" t="s">
        <v>6320</v>
      </c>
      <c r="S377" s="17" t="s">
        <v>5190</v>
      </c>
      <c r="T377" s="17" t="s">
        <v>21665</v>
      </c>
      <c r="U377" s="236" t="s">
        <v>5191</v>
      </c>
      <c r="V377" s="17">
        <v>1</v>
      </c>
      <c r="W377" s="17">
        <v>3</v>
      </c>
      <c r="X377" s="17" t="e">
        <v>#REF!</v>
      </c>
    </row>
    <row r="378" spans="1:24" x14ac:dyDescent="0.45">
      <c r="A378" s="20">
        <v>398855</v>
      </c>
      <c r="B378" s="20">
        <v>4</v>
      </c>
      <c r="C378" s="34" t="s">
        <v>6323</v>
      </c>
      <c r="D378" s="35" t="s">
        <v>6320</v>
      </c>
      <c r="E378" s="20" t="s">
        <v>481</v>
      </c>
      <c r="F378" s="20" t="s">
        <v>6324</v>
      </c>
      <c r="G378" s="20" t="s">
        <v>5207</v>
      </c>
      <c r="H378" s="20" t="s">
        <v>5207</v>
      </c>
      <c r="I378" s="20" t="s">
        <v>6325</v>
      </c>
      <c r="J378" s="34" t="s">
        <v>480</v>
      </c>
      <c r="K378" s="17" t="s">
        <v>8452</v>
      </c>
      <c r="L378" s="261" t="s">
        <v>18587</v>
      </c>
      <c r="M378" s="261" t="s">
        <v>18588</v>
      </c>
      <c r="N378" s="16">
        <v>4</v>
      </c>
      <c r="O378" s="17" t="s">
        <v>9077</v>
      </c>
      <c r="P378" s="17" t="s">
        <v>157</v>
      </c>
      <c r="Q378" s="17" t="s">
        <v>452</v>
      </c>
      <c r="R378" s="17" t="s">
        <v>6320</v>
      </c>
      <c r="S378" s="17" t="s">
        <v>6323</v>
      </c>
      <c r="T378" s="17" t="s">
        <v>21662</v>
      </c>
      <c r="U378" s="236" t="s">
        <v>5191</v>
      </c>
      <c r="V378" s="17">
        <v>1</v>
      </c>
      <c r="W378" s="17">
        <v>1</v>
      </c>
      <c r="X378" s="17" t="e">
        <v>#REF!</v>
      </c>
    </row>
    <row r="379" spans="1:24" x14ac:dyDescent="0.45">
      <c r="A379" s="20">
        <v>398856</v>
      </c>
      <c r="B379" s="20">
        <v>4</v>
      </c>
      <c r="C379" s="34" t="s">
        <v>6326</v>
      </c>
      <c r="D379" s="35" t="s">
        <v>6320</v>
      </c>
      <c r="E379" s="20" t="s">
        <v>483</v>
      </c>
      <c r="F379" s="20" t="s">
        <v>6327</v>
      </c>
      <c r="G379" s="20" t="s">
        <v>5207</v>
      </c>
      <c r="H379" s="20" t="s">
        <v>5207</v>
      </c>
      <c r="I379" s="20" t="s">
        <v>6328</v>
      </c>
      <c r="J379" s="34" t="s">
        <v>482</v>
      </c>
      <c r="K379" s="17" t="s">
        <v>8453</v>
      </c>
      <c r="L379" s="261" t="s">
        <v>18586</v>
      </c>
      <c r="M379" s="261" t="s">
        <v>18588</v>
      </c>
      <c r="N379" s="16">
        <v>4</v>
      </c>
      <c r="O379" s="17" t="s">
        <v>9077</v>
      </c>
      <c r="P379" s="17" t="s">
        <v>157</v>
      </c>
      <c r="Q379" s="17" t="s">
        <v>452</v>
      </c>
      <c r="R379" s="17" t="s">
        <v>6320</v>
      </c>
      <c r="S379" s="17" t="s">
        <v>6326</v>
      </c>
      <c r="T379" s="17" t="s">
        <v>21661</v>
      </c>
      <c r="U379" s="236" t="s">
        <v>5191</v>
      </c>
      <c r="V379" s="17">
        <v>1</v>
      </c>
      <c r="W379" s="17">
        <v>1</v>
      </c>
      <c r="X379" s="17" t="e">
        <v>#REF!</v>
      </c>
    </row>
    <row r="380" spans="1:24" x14ac:dyDescent="0.45">
      <c r="A380" s="20">
        <v>398857</v>
      </c>
      <c r="B380" s="20">
        <v>4</v>
      </c>
      <c r="C380" s="34" t="s">
        <v>6329</v>
      </c>
      <c r="D380" s="35" t="s">
        <v>6320</v>
      </c>
      <c r="E380" s="20" t="s">
        <v>485</v>
      </c>
      <c r="F380" s="20" t="s">
        <v>6330</v>
      </c>
      <c r="G380" s="20" t="s">
        <v>5207</v>
      </c>
      <c r="H380" s="20" t="s">
        <v>5207</v>
      </c>
      <c r="I380" s="20" t="s">
        <v>6331</v>
      </c>
      <c r="J380" s="34" t="s">
        <v>484</v>
      </c>
      <c r="K380" s="17" t="s">
        <v>8454</v>
      </c>
      <c r="L380" s="261" t="s">
        <v>18585</v>
      </c>
      <c r="M380" s="261" t="s">
        <v>18588</v>
      </c>
      <c r="N380" s="16">
        <v>4</v>
      </c>
      <c r="O380" s="17" t="s">
        <v>9077</v>
      </c>
      <c r="P380" s="17" t="s">
        <v>157</v>
      </c>
      <c r="Q380" s="17" t="s">
        <v>452</v>
      </c>
      <c r="R380" s="17" t="s">
        <v>6320</v>
      </c>
      <c r="S380" s="17" t="s">
        <v>6329</v>
      </c>
      <c r="T380" s="17" t="s">
        <v>21660</v>
      </c>
      <c r="U380" s="236" t="s">
        <v>5191</v>
      </c>
      <c r="V380" s="17">
        <v>1</v>
      </c>
      <c r="W380" s="17">
        <v>1</v>
      </c>
      <c r="X380" s="17" t="e">
        <v>#REF!</v>
      </c>
    </row>
    <row r="381" spans="1:24" x14ac:dyDescent="0.45">
      <c r="A381" s="20">
        <v>398858</v>
      </c>
      <c r="B381" s="20">
        <v>4</v>
      </c>
      <c r="C381" s="34" t="s">
        <v>6332</v>
      </c>
      <c r="D381" s="35" t="s">
        <v>6320</v>
      </c>
      <c r="E381" s="20" t="s">
        <v>487</v>
      </c>
      <c r="F381" s="20" t="s">
        <v>6333</v>
      </c>
      <c r="G381" s="20" t="s">
        <v>5207</v>
      </c>
      <c r="H381" s="20" t="s">
        <v>5207</v>
      </c>
      <c r="I381" s="20" t="s">
        <v>6334</v>
      </c>
      <c r="J381" s="34" t="s">
        <v>486</v>
      </c>
      <c r="K381" s="17" t="s">
        <v>8455</v>
      </c>
      <c r="L381" s="261" t="s">
        <v>18584</v>
      </c>
      <c r="M381" s="261" t="s">
        <v>18588</v>
      </c>
      <c r="N381" s="16">
        <v>4</v>
      </c>
      <c r="O381" s="17" t="s">
        <v>9077</v>
      </c>
      <c r="P381" s="17" t="s">
        <v>157</v>
      </c>
      <c r="Q381" s="17" t="s">
        <v>452</v>
      </c>
      <c r="R381" s="17" t="s">
        <v>6320</v>
      </c>
      <c r="S381" s="17" t="s">
        <v>6332</v>
      </c>
      <c r="T381" s="17" t="s">
        <v>21659</v>
      </c>
      <c r="U381" s="236" t="s">
        <v>5191</v>
      </c>
      <c r="V381" s="17">
        <v>1</v>
      </c>
      <c r="W381" s="17">
        <v>1</v>
      </c>
      <c r="X381" s="17" t="e">
        <v>#REF!</v>
      </c>
    </row>
    <row r="382" spans="1:24" x14ac:dyDescent="0.45">
      <c r="A382" s="20">
        <v>398859</v>
      </c>
      <c r="B382" s="20">
        <v>4</v>
      </c>
      <c r="C382" s="34" t="s">
        <v>6335</v>
      </c>
      <c r="D382" s="35" t="s">
        <v>6320</v>
      </c>
      <c r="E382" s="20" t="s">
        <v>6336</v>
      </c>
      <c r="F382" s="20" t="s">
        <v>6337</v>
      </c>
      <c r="G382" s="20" t="s">
        <v>5207</v>
      </c>
      <c r="H382" s="20" t="s">
        <v>5207</v>
      </c>
      <c r="I382" s="20" t="s">
        <v>5207</v>
      </c>
      <c r="J382" s="34" t="s">
        <v>488</v>
      </c>
      <c r="K382" s="17" t="s">
        <v>8456</v>
      </c>
      <c r="L382" s="261" t="s">
        <v>18583</v>
      </c>
      <c r="M382" s="261" t="s">
        <v>18588</v>
      </c>
      <c r="N382" s="16">
        <v>4</v>
      </c>
      <c r="O382" s="17" t="s">
        <v>9077</v>
      </c>
      <c r="P382" s="17" t="s">
        <v>157</v>
      </c>
      <c r="Q382" s="17" t="s">
        <v>452</v>
      </c>
      <c r="R382" s="17" t="s">
        <v>6320</v>
      </c>
      <c r="S382" s="17" t="s">
        <v>6335</v>
      </c>
      <c r="T382" s="17" t="s">
        <v>21658</v>
      </c>
      <c r="U382" s="236" t="s">
        <v>5191</v>
      </c>
      <c r="V382" s="17">
        <v>1</v>
      </c>
      <c r="W382" s="17">
        <v>3</v>
      </c>
      <c r="X382" s="17" t="e">
        <v>#REF!</v>
      </c>
    </row>
    <row r="383" spans="1:24" x14ac:dyDescent="0.45">
      <c r="A383" s="20">
        <v>398860</v>
      </c>
      <c r="B383" s="20">
        <v>4</v>
      </c>
      <c r="C383" s="34" t="s">
        <v>6338</v>
      </c>
      <c r="D383" s="35" t="s">
        <v>6320</v>
      </c>
      <c r="E383" s="20" t="s">
        <v>6339</v>
      </c>
      <c r="F383" s="20" t="s">
        <v>6340</v>
      </c>
      <c r="G383" s="20" t="s">
        <v>5207</v>
      </c>
      <c r="H383" s="20" t="s">
        <v>5207</v>
      </c>
      <c r="I383" s="20" t="s">
        <v>5207</v>
      </c>
      <c r="J383" s="34" t="s">
        <v>488</v>
      </c>
      <c r="K383" s="17" t="s">
        <v>8457</v>
      </c>
      <c r="L383" s="261" t="s">
        <v>18582</v>
      </c>
      <c r="M383" s="261" t="s">
        <v>18588</v>
      </c>
      <c r="N383" s="16">
        <v>4</v>
      </c>
      <c r="O383" s="17" t="s">
        <v>9077</v>
      </c>
      <c r="P383" s="17" t="s">
        <v>157</v>
      </c>
      <c r="Q383" s="17" t="s">
        <v>452</v>
      </c>
      <c r="R383" s="17" t="s">
        <v>6320</v>
      </c>
      <c r="S383" s="17" t="s">
        <v>6338</v>
      </c>
      <c r="T383" s="17" t="s">
        <v>21658</v>
      </c>
      <c r="U383" s="236" t="s">
        <v>5191</v>
      </c>
      <c r="V383" s="17">
        <v>1</v>
      </c>
      <c r="W383" s="17">
        <v>3</v>
      </c>
      <c r="X383" s="17" t="e">
        <v>#REF!</v>
      </c>
    </row>
    <row r="384" spans="1:24" x14ac:dyDescent="0.45">
      <c r="A384" s="20">
        <v>398861</v>
      </c>
      <c r="B384" s="20">
        <v>4</v>
      </c>
      <c r="C384" s="34" t="s">
        <v>6341</v>
      </c>
      <c r="D384" s="35" t="s">
        <v>6320</v>
      </c>
      <c r="E384" s="20" t="s">
        <v>6342</v>
      </c>
      <c r="F384" s="20" t="s">
        <v>6343</v>
      </c>
      <c r="G384" s="20" t="s">
        <v>5207</v>
      </c>
      <c r="H384" s="20" t="s">
        <v>6344</v>
      </c>
      <c r="I384" s="20" t="s">
        <v>6345</v>
      </c>
      <c r="J384" s="34" t="s">
        <v>488</v>
      </c>
      <c r="K384" s="17" t="s">
        <v>8458</v>
      </c>
      <c r="L384" s="261" t="s">
        <v>18581</v>
      </c>
      <c r="M384" s="261" t="s">
        <v>18588</v>
      </c>
      <c r="N384" s="16">
        <v>4</v>
      </c>
      <c r="O384" s="17" t="s">
        <v>9077</v>
      </c>
      <c r="P384" s="17" t="s">
        <v>157</v>
      </c>
      <c r="Q384" s="17" t="s">
        <v>452</v>
      </c>
      <c r="R384" s="17" t="s">
        <v>6320</v>
      </c>
      <c r="S384" s="17" t="s">
        <v>6341</v>
      </c>
      <c r="T384" s="17" t="s">
        <v>21658</v>
      </c>
      <c r="U384" s="236" t="s">
        <v>5191</v>
      </c>
      <c r="V384" s="17">
        <v>1</v>
      </c>
      <c r="W384" s="17">
        <v>3</v>
      </c>
      <c r="X384" s="17" t="e">
        <v>#REF!</v>
      </c>
    </row>
    <row r="385" spans="1:24" x14ac:dyDescent="0.45">
      <c r="A385" s="20">
        <v>398862</v>
      </c>
      <c r="B385" s="20">
        <v>2</v>
      </c>
      <c r="C385" s="34" t="s">
        <v>490</v>
      </c>
      <c r="D385" s="35" t="s">
        <v>157</v>
      </c>
      <c r="E385" s="20" t="s">
        <v>491</v>
      </c>
      <c r="F385" s="20" t="s">
        <v>6346</v>
      </c>
      <c r="G385" s="20" t="s">
        <v>5207</v>
      </c>
      <c r="H385" s="20" t="s">
        <v>5207</v>
      </c>
      <c r="I385" s="20" t="s">
        <v>5207</v>
      </c>
      <c r="J385" s="34" t="s">
        <v>490</v>
      </c>
      <c r="K385" s="17" t="s">
        <v>8459</v>
      </c>
      <c r="L385" s="261" t="s">
        <v>18580</v>
      </c>
      <c r="M385" s="261" t="s">
        <v>18874</v>
      </c>
      <c r="N385" s="16">
        <v>2</v>
      </c>
      <c r="O385" s="17" t="s">
        <v>9075</v>
      </c>
      <c r="P385" s="17" t="s">
        <v>157</v>
      </c>
      <c r="Q385" s="17" t="s">
        <v>490</v>
      </c>
      <c r="R385" s="17" t="s">
        <v>5190</v>
      </c>
      <c r="S385" s="17" t="s">
        <v>5190</v>
      </c>
      <c r="T385" s="17" t="s">
        <v>21657</v>
      </c>
      <c r="U385" s="236" t="s">
        <v>5191</v>
      </c>
      <c r="V385" s="17">
        <v>1</v>
      </c>
      <c r="W385" s="17">
        <v>1</v>
      </c>
      <c r="X385" s="17" t="e">
        <v>#REF!</v>
      </c>
    </row>
    <row r="386" spans="1:24" x14ac:dyDescent="0.45">
      <c r="A386" s="20">
        <v>398863</v>
      </c>
      <c r="B386" s="20">
        <v>3</v>
      </c>
      <c r="C386" s="34" t="s">
        <v>6347</v>
      </c>
      <c r="D386" s="35" t="s">
        <v>490</v>
      </c>
      <c r="E386" s="20" t="s">
        <v>493</v>
      </c>
      <c r="F386" s="20" t="s">
        <v>5207</v>
      </c>
      <c r="G386" s="20" t="s">
        <v>5207</v>
      </c>
      <c r="H386" s="20" t="s">
        <v>5207</v>
      </c>
      <c r="I386" s="20" t="s">
        <v>5207</v>
      </c>
      <c r="J386" s="34" t="s">
        <v>492</v>
      </c>
      <c r="K386" s="17" t="s">
        <v>8460</v>
      </c>
      <c r="L386" s="261" t="s">
        <v>18579</v>
      </c>
      <c r="M386" s="261" t="s">
        <v>18580</v>
      </c>
      <c r="N386" s="16">
        <v>3</v>
      </c>
      <c r="O386" s="17" t="s">
        <v>9076</v>
      </c>
      <c r="P386" s="17" t="s">
        <v>157</v>
      </c>
      <c r="Q386" s="17" t="s">
        <v>490</v>
      </c>
      <c r="R386" s="17" t="s">
        <v>6347</v>
      </c>
      <c r="S386" s="17" t="s">
        <v>5190</v>
      </c>
      <c r="T386" s="17" t="s">
        <v>21656</v>
      </c>
      <c r="U386" s="236" t="s">
        <v>5191</v>
      </c>
      <c r="V386" s="17">
        <v>1</v>
      </c>
      <c r="W386" s="17">
        <v>1</v>
      </c>
      <c r="X386" s="17" t="e">
        <v>#REF!</v>
      </c>
    </row>
    <row r="387" spans="1:24" x14ac:dyDescent="0.45">
      <c r="A387" s="20">
        <v>398864</v>
      </c>
      <c r="B387" s="20">
        <v>4</v>
      </c>
      <c r="C387" s="34" t="s">
        <v>6348</v>
      </c>
      <c r="D387" s="35" t="s">
        <v>6347</v>
      </c>
      <c r="E387" s="20" t="s">
        <v>493</v>
      </c>
      <c r="F387" s="20" t="s">
        <v>6349</v>
      </c>
      <c r="G387" s="20" t="s">
        <v>6350</v>
      </c>
      <c r="H387" s="20" t="s">
        <v>6351</v>
      </c>
      <c r="I387" s="20" t="s">
        <v>6352</v>
      </c>
      <c r="J387" s="34" t="s">
        <v>494</v>
      </c>
      <c r="K387" s="17" t="s">
        <v>8461</v>
      </c>
      <c r="L387" s="261" t="s">
        <v>18578</v>
      </c>
      <c r="M387" s="261" t="s">
        <v>18579</v>
      </c>
      <c r="N387" s="16">
        <v>4</v>
      </c>
      <c r="O387" s="17" t="s">
        <v>9077</v>
      </c>
      <c r="P387" s="17" t="s">
        <v>157</v>
      </c>
      <c r="Q387" s="17" t="s">
        <v>490</v>
      </c>
      <c r="R387" s="17" t="s">
        <v>6347</v>
      </c>
      <c r="S387" s="17" t="s">
        <v>6348</v>
      </c>
      <c r="T387" s="17" t="s">
        <v>21655</v>
      </c>
      <c r="U387" s="236" t="s">
        <v>5191</v>
      </c>
      <c r="V387" s="17">
        <v>1</v>
      </c>
      <c r="W387" s="17">
        <v>1</v>
      </c>
      <c r="X387" s="17" t="e">
        <v>#REF!</v>
      </c>
    </row>
    <row r="388" spans="1:24" x14ac:dyDescent="0.45">
      <c r="A388" s="20">
        <v>398865</v>
      </c>
      <c r="B388" s="20">
        <v>3</v>
      </c>
      <c r="C388" s="34" t="s">
        <v>6353</v>
      </c>
      <c r="D388" s="35" t="s">
        <v>490</v>
      </c>
      <c r="E388" s="20" t="s">
        <v>496</v>
      </c>
      <c r="F388" s="20" t="s">
        <v>5207</v>
      </c>
      <c r="G388" s="20" t="s">
        <v>5207</v>
      </c>
      <c r="H388" s="20" t="s">
        <v>5207</v>
      </c>
      <c r="I388" s="20" t="s">
        <v>5207</v>
      </c>
      <c r="J388" s="34" t="s">
        <v>495</v>
      </c>
      <c r="K388" s="17" t="s">
        <v>8462</v>
      </c>
      <c r="L388" s="261" t="s">
        <v>18577</v>
      </c>
      <c r="M388" s="261" t="s">
        <v>18580</v>
      </c>
      <c r="N388" s="16">
        <v>3</v>
      </c>
      <c r="O388" s="17" t="s">
        <v>9076</v>
      </c>
      <c r="P388" s="17" t="s">
        <v>157</v>
      </c>
      <c r="Q388" s="17" t="s">
        <v>490</v>
      </c>
      <c r="R388" s="17" t="s">
        <v>6353</v>
      </c>
      <c r="S388" s="17" t="s">
        <v>5190</v>
      </c>
      <c r="T388" s="17" t="s">
        <v>21654</v>
      </c>
      <c r="U388" s="236" t="s">
        <v>5191</v>
      </c>
      <c r="V388" s="17">
        <v>1</v>
      </c>
      <c r="W388" s="17">
        <v>1</v>
      </c>
      <c r="X388" s="17" t="e">
        <v>#REF!</v>
      </c>
    </row>
    <row r="389" spans="1:24" x14ac:dyDescent="0.45">
      <c r="A389" s="20">
        <v>398866</v>
      </c>
      <c r="B389" s="20">
        <v>4</v>
      </c>
      <c r="C389" s="34" t="s">
        <v>6354</v>
      </c>
      <c r="D389" s="35" t="s">
        <v>6353</v>
      </c>
      <c r="E389" s="20" t="s">
        <v>496</v>
      </c>
      <c r="F389" s="20" t="s">
        <v>6355</v>
      </c>
      <c r="G389" s="20" t="s">
        <v>5207</v>
      </c>
      <c r="H389" s="20" t="s">
        <v>6356</v>
      </c>
      <c r="I389" s="20" t="s">
        <v>6357</v>
      </c>
      <c r="J389" s="34" t="s">
        <v>497</v>
      </c>
      <c r="K389" s="17" t="s">
        <v>8463</v>
      </c>
      <c r="L389" s="261" t="s">
        <v>18576</v>
      </c>
      <c r="M389" s="261" t="s">
        <v>18577</v>
      </c>
      <c r="N389" s="16">
        <v>4</v>
      </c>
      <c r="O389" s="17" t="s">
        <v>9077</v>
      </c>
      <c r="P389" s="17" t="s">
        <v>157</v>
      </c>
      <c r="Q389" s="17" t="s">
        <v>490</v>
      </c>
      <c r="R389" s="17" t="s">
        <v>6353</v>
      </c>
      <c r="S389" s="17" t="s">
        <v>6354</v>
      </c>
      <c r="T389" s="17" t="s">
        <v>21653</v>
      </c>
      <c r="U389" s="236" t="s">
        <v>5191</v>
      </c>
      <c r="V389" s="17">
        <v>1</v>
      </c>
      <c r="W389" s="17">
        <v>1</v>
      </c>
      <c r="X389" s="17" t="e">
        <v>#REF!</v>
      </c>
    </row>
    <row r="390" spans="1:24" x14ac:dyDescent="0.45">
      <c r="A390" s="20">
        <v>398867</v>
      </c>
      <c r="B390" s="20">
        <v>3</v>
      </c>
      <c r="C390" s="34" t="s">
        <v>6358</v>
      </c>
      <c r="D390" s="35" t="s">
        <v>490</v>
      </c>
      <c r="E390" s="20" t="s">
        <v>499</v>
      </c>
      <c r="F390" s="20" t="s">
        <v>5207</v>
      </c>
      <c r="G390" s="20" t="s">
        <v>5207</v>
      </c>
      <c r="H390" s="20" t="s">
        <v>5207</v>
      </c>
      <c r="I390" s="20" t="s">
        <v>5207</v>
      </c>
      <c r="J390" s="34" t="s">
        <v>498</v>
      </c>
      <c r="K390" s="17" t="s">
        <v>8464</v>
      </c>
      <c r="L390" s="261" t="s">
        <v>18575</v>
      </c>
      <c r="M390" s="261" t="s">
        <v>18580</v>
      </c>
      <c r="N390" s="16">
        <v>3</v>
      </c>
      <c r="O390" s="17" t="s">
        <v>9076</v>
      </c>
      <c r="P390" s="17" t="s">
        <v>157</v>
      </c>
      <c r="Q390" s="17" t="s">
        <v>490</v>
      </c>
      <c r="R390" s="17" t="s">
        <v>6358</v>
      </c>
      <c r="S390" s="17" t="s">
        <v>5190</v>
      </c>
      <c r="T390" s="17" t="s">
        <v>21652</v>
      </c>
      <c r="U390" s="236" t="s">
        <v>5191</v>
      </c>
      <c r="V390" s="17">
        <v>1</v>
      </c>
      <c r="W390" s="17">
        <v>1</v>
      </c>
      <c r="X390" s="17" t="e">
        <v>#REF!</v>
      </c>
    </row>
    <row r="391" spans="1:24" x14ac:dyDescent="0.45">
      <c r="A391" s="20">
        <v>398868</v>
      </c>
      <c r="B391" s="20">
        <v>4</v>
      </c>
      <c r="C391" s="34" t="s">
        <v>6359</v>
      </c>
      <c r="D391" s="35" t="s">
        <v>6358</v>
      </c>
      <c r="E391" s="20" t="s">
        <v>6360</v>
      </c>
      <c r="F391" s="20" t="s">
        <v>6361</v>
      </c>
      <c r="G391" s="20" t="s">
        <v>5207</v>
      </c>
      <c r="H391" s="20" t="s">
        <v>5207</v>
      </c>
      <c r="I391" s="20" t="s">
        <v>6362</v>
      </c>
      <c r="J391" s="34" t="s">
        <v>500</v>
      </c>
      <c r="K391" s="17" t="s">
        <v>8465</v>
      </c>
      <c r="L391" s="261" t="s">
        <v>18574</v>
      </c>
      <c r="M391" s="261" t="s">
        <v>18575</v>
      </c>
      <c r="N391" s="16">
        <v>4</v>
      </c>
      <c r="O391" s="17" t="s">
        <v>9077</v>
      </c>
      <c r="P391" s="17" t="s">
        <v>157</v>
      </c>
      <c r="Q391" s="17" t="s">
        <v>490</v>
      </c>
      <c r="R391" s="17" t="s">
        <v>6358</v>
      </c>
      <c r="S391" s="17" t="s">
        <v>6359</v>
      </c>
      <c r="T391" s="17" t="s">
        <v>21651</v>
      </c>
      <c r="U391" s="236" t="s">
        <v>5191</v>
      </c>
      <c r="V391" s="17">
        <v>1</v>
      </c>
      <c r="W391" s="17">
        <v>2</v>
      </c>
      <c r="X391" s="17" t="e">
        <v>#REF!</v>
      </c>
    </row>
    <row r="392" spans="1:24" x14ac:dyDescent="0.45">
      <c r="A392" s="20">
        <v>398869</v>
      </c>
      <c r="B392" s="20">
        <v>4</v>
      </c>
      <c r="C392" s="34" t="s">
        <v>6363</v>
      </c>
      <c r="D392" s="35" t="s">
        <v>6358</v>
      </c>
      <c r="E392" s="20" t="s">
        <v>6364</v>
      </c>
      <c r="F392" s="20" t="s">
        <v>6365</v>
      </c>
      <c r="G392" s="20" t="s">
        <v>5207</v>
      </c>
      <c r="H392" s="20" t="s">
        <v>6366</v>
      </c>
      <c r="I392" s="20" t="s">
        <v>6367</v>
      </c>
      <c r="J392" s="34" t="s">
        <v>500</v>
      </c>
      <c r="K392" s="17" t="s">
        <v>8466</v>
      </c>
      <c r="L392" s="261" t="s">
        <v>18573</v>
      </c>
      <c r="M392" s="261" t="s">
        <v>18575</v>
      </c>
      <c r="N392" s="16">
        <v>4</v>
      </c>
      <c r="O392" s="17" t="s">
        <v>9077</v>
      </c>
      <c r="P392" s="17" t="s">
        <v>157</v>
      </c>
      <c r="Q392" s="17" t="s">
        <v>490</v>
      </c>
      <c r="R392" s="17" t="s">
        <v>6358</v>
      </c>
      <c r="S392" s="17" t="s">
        <v>6363</v>
      </c>
      <c r="T392" s="17" t="s">
        <v>21651</v>
      </c>
      <c r="U392" s="236" t="s">
        <v>5191</v>
      </c>
      <c r="V392" s="17">
        <v>1</v>
      </c>
      <c r="W392" s="17">
        <v>2</v>
      </c>
      <c r="X392" s="17" t="e">
        <v>#REF!</v>
      </c>
    </row>
    <row r="393" spans="1:24" x14ac:dyDescent="0.45">
      <c r="A393" s="20">
        <v>398870</v>
      </c>
      <c r="B393" s="20">
        <v>2</v>
      </c>
      <c r="C393" s="34" t="s">
        <v>501</v>
      </c>
      <c r="D393" s="35" t="s">
        <v>157</v>
      </c>
      <c r="E393" s="20" t="s">
        <v>502</v>
      </c>
      <c r="F393" s="20" t="s">
        <v>6368</v>
      </c>
      <c r="G393" s="20" t="s">
        <v>5207</v>
      </c>
      <c r="H393" s="20" t="s">
        <v>5207</v>
      </c>
      <c r="I393" s="20" t="s">
        <v>5207</v>
      </c>
      <c r="J393" s="34" t="s">
        <v>501</v>
      </c>
      <c r="K393" s="17" t="s">
        <v>8467</v>
      </c>
      <c r="L393" s="261" t="s">
        <v>18572</v>
      </c>
      <c r="M393" s="261" t="s">
        <v>18874</v>
      </c>
      <c r="N393" s="16">
        <v>2</v>
      </c>
      <c r="O393" s="17" t="s">
        <v>9075</v>
      </c>
      <c r="P393" s="17" t="s">
        <v>157</v>
      </c>
      <c r="Q393" s="17" t="s">
        <v>501</v>
      </c>
      <c r="R393" s="17" t="s">
        <v>5190</v>
      </c>
      <c r="S393" s="17" t="s">
        <v>5190</v>
      </c>
      <c r="T393" s="17" t="s">
        <v>21650</v>
      </c>
      <c r="U393" s="236" t="s">
        <v>5191</v>
      </c>
      <c r="V393" s="17">
        <v>1</v>
      </c>
      <c r="W393" s="17">
        <v>1</v>
      </c>
      <c r="X393" s="17" t="e">
        <v>#REF!</v>
      </c>
    </row>
    <row r="394" spans="1:24" x14ac:dyDescent="0.45">
      <c r="A394" s="20">
        <v>398871</v>
      </c>
      <c r="B394" s="20">
        <v>3</v>
      </c>
      <c r="C394" s="34" t="s">
        <v>6369</v>
      </c>
      <c r="D394" s="35" t="s">
        <v>501</v>
      </c>
      <c r="E394" s="20" t="s">
        <v>504</v>
      </c>
      <c r="F394" s="20" t="s">
        <v>6370</v>
      </c>
      <c r="G394" s="20" t="s">
        <v>5207</v>
      </c>
      <c r="H394" s="20" t="s">
        <v>5207</v>
      </c>
      <c r="I394" s="20" t="s">
        <v>5207</v>
      </c>
      <c r="J394" s="34" t="s">
        <v>503</v>
      </c>
      <c r="K394" s="17" t="s">
        <v>8468</v>
      </c>
      <c r="L394" s="261" t="s">
        <v>18571</v>
      </c>
      <c r="M394" s="261" t="s">
        <v>18572</v>
      </c>
      <c r="N394" s="16">
        <v>3</v>
      </c>
      <c r="O394" s="17" t="s">
        <v>9076</v>
      </c>
      <c r="P394" s="17" t="s">
        <v>157</v>
      </c>
      <c r="Q394" s="17" t="s">
        <v>501</v>
      </c>
      <c r="R394" s="17" t="s">
        <v>6369</v>
      </c>
      <c r="S394" s="17" t="s">
        <v>5190</v>
      </c>
      <c r="T394" s="17" t="s">
        <v>21649</v>
      </c>
      <c r="U394" s="236" t="s">
        <v>5191</v>
      </c>
      <c r="V394" s="17">
        <v>1</v>
      </c>
      <c r="W394" s="17">
        <v>1</v>
      </c>
      <c r="X394" s="17" t="e">
        <v>#REF!</v>
      </c>
    </row>
    <row r="395" spans="1:24" x14ac:dyDescent="0.45">
      <c r="A395" s="20">
        <v>398872</v>
      </c>
      <c r="B395" s="20">
        <v>4</v>
      </c>
      <c r="C395" s="34" t="s">
        <v>6371</v>
      </c>
      <c r="D395" s="35" t="s">
        <v>6369</v>
      </c>
      <c r="E395" s="20" t="s">
        <v>506</v>
      </c>
      <c r="F395" s="20" t="s">
        <v>6372</v>
      </c>
      <c r="G395" s="20" t="s">
        <v>6373</v>
      </c>
      <c r="H395" s="20" t="s">
        <v>5207</v>
      </c>
      <c r="I395" s="20" t="s">
        <v>6374</v>
      </c>
      <c r="J395" s="34" t="s">
        <v>505</v>
      </c>
      <c r="K395" s="17" t="s">
        <v>8469</v>
      </c>
      <c r="L395" s="261" t="s">
        <v>18570</v>
      </c>
      <c r="M395" s="261" t="s">
        <v>18571</v>
      </c>
      <c r="N395" s="16">
        <v>4</v>
      </c>
      <c r="O395" s="17" t="s">
        <v>9077</v>
      </c>
      <c r="P395" s="17" t="s">
        <v>157</v>
      </c>
      <c r="Q395" s="17" t="s">
        <v>501</v>
      </c>
      <c r="R395" s="17" t="s">
        <v>6369</v>
      </c>
      <c r="S395" s="17" t="s">
        <v>6371</v>
      </c>
      <c r="T395" s="17" t="s">
        <v>21648</v>
      </c>
      <c r="U395" s="236" t="s">
        <v>5191</v>
      </c>
      <c r="V395" s="17">
        <v>1</v>
      </c>
      <c r="W395" s="17">
        <v>1</v>
      </c>
      <c r="X395" s="17" t="e">
        <v>#REF!</v>
      </c>
    </row>
    <row r="396" spans="1:24" x14ac:dyDescent="0.45">
      <c r="A396" s="20">
        <v>398873</v>
      </c>
      <c r="B396" s="20">
        <v>4</v>
      </c>
      <c r="C396" s="34" t="s">
        <v>6375</v>
      </c>
      <c r="D396" s="35" t="s">
        <v>6369</v>
      </c>
      <c r="E396" s="20" t="s">
        <v>508</v>
      </c>
      <c r="F396" s="20" t="s">
        <v>6376</v>
      </c>
      <c r="G396" s="20" t="s">
        <v>5207</v>
      </c>
      <c r="H396" s="20" t="s">
        <v>5207</v>
      </c>
      <c r="I396" s="20" t="s">
        <v>6377</v>
      </c>
      <c r="J396" s="34" t="s">
        <v>507</v>
      </c>
      <c r="K396" s="17" t="s">
        <v>8470</v>
      </c>
      <c r="L396" s="261" t="s">
        <v>18569</v>
      </c>
      <c r="M396" s="261" t="s">
        <v>18571</v>
      </c>
      <c r="N396" s="16">
        <v>4</v>
      </c>
      <c r="O396" s="17" t="s">
        <v>9077</v>
      </c>
      <c r="P396" s="17" t="s">
        <v>157</v>
      </c>
      <c r="Q396" s="17" t="s">
        <v>501</v>
      </c>
      <c r="R396" s="17" t="s">
        <v>6369</v>
      </c>
      <c r="S396" s="17" t="s">
        <v>6375</v>
      </c>
      <c r="T396" s="17" t="s">
        <v>21647</v>
      </c>
      <c r="U396" s="236" t="s">
        <v>5191</v>
      </c>
      <c r="V396" s="17">
        <v>1</v>
      </c>
      <c r="W396" s="17">
        <v>1</v>
      </c>
      <c r="X396" s="17" t="e">
        <v>#REF!</v>
      </c>
    </row>
    <row r="397" spans="1:24" x14ac:dyDescent="0.45">
      <c r="A397" s="20">
        <v>398874</v>
      </c>
      <c r="B397" s="20">
        <v>3</v>
      </c>
      <c r="C397" s="34" t="s">
        <v>6378</v>
      </c>
      <c r="D397" s="35" t="s">
        <v>501</v>
      </c>
      <c r="E397" s="20" t="s">
        <v>510</v>
      </c>
      <c r="F397" s="20" t="s">
        <v>5207</v>
      </c>
      <c r="G397" s="20" t="s">
        <v>5207</v>
      </c>
      <c r="H397" s="20" t="s">
        <v>5207</v>
      </c>
      <c r="I397" s="20" t="s">
        <v>5207</v>
      </c>
      <c r="J397" s="34" t="s">
        <v>509</v>
      </c>
      <c r="K397" s="17" t="s">
        <v>8471</v>
      </c>
      <c r="L397" s="261" t="s">
        <v>18568</v>
      </c>
      <c r="M397" s="261" t="s">
        <v>18572</v>
      </c>
      <c r="N397" s="16">
        <v>3</v>
      </c>
      <c r="O397" s="17" t="s">
        <v>9076</v>
      </c>
      <c r="P397" s="17" t="s">
        <v>157</v>
      </c>
      <c r="Q397" s="17" t="s">
        <v>501</v>
      </c>
      <c r="R397" s="17" t="s">
        <v>6378</v>
      </c>
      <c r="S397" s="17" t="s">
        <v>5190</v>
      </c>
      <c r="T397" s="17" t="s">
        <v>21646</v>
      </c>
      <c r="U397" s="236" t="s">
        <v>5191</v>
      </c>
      <c r="V397" s="17">
        <v>1</v>
      </c>
      <c r="W397" s="17">
        <v>1</v>
      </c>
      <c r="X397" s="17" t="e">
        <v>#REF!</v>
      </c>
    </row>
    <row r="398" spans="1:24" x14ac:dyDescent="0.45">
      <c r="A398" s="20">
        <v>398875</v>
      </c>
      <c r="B398" s="20">
        <v>4</v>
      </c>
      <c r="C398" s="34" t="s">
        <v>6379</v>
      </c>
      <c r="D398" s="35" t="s">
        <v>6378</v>
      </c>
      <c r="E398" s="20" t="s">
        <v>510</v>
      </c>
      <c r="F398" s="20" t="s">
        <v>6380</v>
      </c>
      <c r="G398" s="20" t="s">
        <v>6381</v>
      </c>
      <c r="H398" s="20" t="s">
        <v>6382</v>
      </c>
      <c r="I398" s="20" t="s">
        <v>6383</v>
      </c>
      <c r="J398" s="34" t="s">
        <v>511</v>
      </c>
      <c r="K398" s="17" t="s">
        <v>8472</v>
      </c>
      <c r="L398" s="261" t="s">
        <v>18567</v>
      </c>
      <c r="M398" s="261" t="s">
        <v>18568</v>
      </c>
      <c r="N398" s="16">
        <v>4</v>
      </c>
      <c r="O398" s="17" t="s">
        <v>9077</v>
      </c>
      <c r="P398" s="17" t="s">
        <v>157</v>
      </c>
      <c r="Q398" s="17" t="s">
        <v>501</v>
      </c>
      <c r="R398" s="17" t="s">
        <v>6378</v>
      </c>
      <c r="S398" s="17" t="s">
        <v>6379</v>
      </c>
      <c r="T398" s="17" t="s">
        <v>21645</v>
      </c>
      <c r="U398" s="236" t="s">
        <v>5191</v>
      </c>
      <c r="V398" s="17">
        <v>1</v>
      </c>
      <c r="W398" s="17">
        <v>1</v>
      </c>
      <c r="X398" s="17" t="e">
        <v>#REF!</v>
      </c>
    </row>
    <row r="399" spans="1:24" x14ac:dyDescent="0.45">
      <c r="A399" s="20">
        <v>398876</v>
      </c>
      <c r="B399" s="20">
        <v>3</v>
      </c>
      <c r="C399" s="34" t="s">
        <v>6384</v>
      </c>
      <c r="D399" s="35" t="s">
        <v>501</v>
      </c>
      <c r="E399" s="20" t="s">
        <v>513</v>
      </c>
      <c r="F399" s="20" t="s">
        <v>5207</v>
      </c>
      <c r="G399" s="20" t="s">
        <v>5207</v>
      </c>
      <c r="H399" s="20" t="s">
        <v>5207</v>
      </c>
      <c r="I399" s="20" t="s">
        <v>5207</v>
      </c>
      <c r="J399" s="34" t="s">
        <v>512</v>
      </c>
      <c r="K399" s="17" t="s">
        <v>8473</v>
      </c>
      <c r="L399" s="261" t="s">
        <v>18566</v>
      </c>
      <c r="M399" s="261" t="s">
        <v>18572</v>
      </c>
      <c r="N399" s="16">
        <v>3</v>
      </c>
      <c r="O399" s="17" t="s">
        <v>9076</v>
      </c>
      <c r="P399" s="17" t="s">
        <v>157</v>
      </c>
      <c r="Q399" s="17" t="s">
        <v>501</v>
      </c>
      <c r="R399" s="17" t="s">
        <v>6384</v>
      </c>
      <c r="S399" s="17" t="s">
        <v>5190</v>
      </c>
      <c r="T399" s="17" t="s">
        <v>21644</v>
      </c>
      <c r="U399" s="236" t="s">
        <v>5191</v>
      </c>
      <c r="V399" s="17">
        <v>1</v>
      </c>
      <c r="W399" s="17">
        <v>1</v>
      </c>
      <c r="X399" s="17" t="e">
        <v>#REF!</v>
      </c>
    </row>
    <row r="400" spans="1:24" x14ac:dyDescent="0.45">
      <c r="A400" s="20">
        <v>398877</v>
      </c>
      <c r="B400" s="20">
        <v>4</v>
      </c>
      <c r="C400" s="34" t="s">
        <v>6385</v>
      </c>
      <c r="D400" s="35" t="s">
        <v>6384</v>
      </c>
      <c r="E400" s="20" t="s">
        <v>513</v>
      </c>
      <c r="F400" s="20" t="s">
        <v>6386</v>
      </c>
      <c r="G400" s="20" t="s">
        <v>6387</v>
      </c>
      <c r="H400" s="20" t="s">
        <v>5207</v>
      </c>
      <c r="I400" s="20" t="s">
        <v>6388</v>
      </c>
      <c r="J400" s="34" t="s">
        <v>514</v>
      </c>
      <c r="K400" s="17" t="s">
        <v>8474</v>
      </c>
      <c r="L400" s="261" t="s">
        <v>18565</v>
      </c>
      <c r="M400" s="261" t="s">
        <v>18566</v>
      </c>
      <c r="N400" s="16">
        <v>4</v>
      </c>
      <c r="O400" s="17" t="s">
        <v>9077</v>
      </c>
      <c r="P400" s="17" t="s">
        <v>157</v>
      </c>
      <c r="Q400" s="17" t="s">
        <v>501</v>
      </c>
      <c r="R400" s="17" t="s">
        <v>6384</v>
      </c>
      <c r="S400" s="17" t="s">
        <v>6385</v>
      </c>
      <c r="T400" s="17" t="s">
        <v>21643</v>
      </c>
      <c r="U400" s="236" t="s">
        <v>5191</v>
      </c>
      <c r="V400" s="17">
        <v>1</v>
      </c>
      <c r="W400" s="17">
        <v>1</v>
      </c>
      <c r="X400" s="17" t="e">
        <v>#REF!</v>
      </c>
    </row>
    <row r="401" spans="1:24" x14ac:dyDescent="0.45">
      <c r="A401" s="20">
        <v>398878</v>
      </c>
      <c r="B401" s="20">
        <v>3</v>
      </c>
      <c r="C401" s="34" t="s">
        <v>6389</v>
      </c>
      <c r="D401" s="35" t="s">
        <v>501</v>
      </c>
      <c r="E401" s="20" t="s">
        <v>516</v>
      </c>
      <c r="F401" s="20" t="s">
        <v>5207</v>
      </c>
      <c r="G401" s="20" t="s">
        <v>5207</v>
      </c>
      <c r="H401" s="20" t="s">
        <v>5207</v>
      </c>
      <c r="I401" s="20" t="s">
        <v>5207</v>
      </c>
      <c r="J401" s="34" t="s">
        <v>515</v>
      </c>
      <c r="K401" s="17" t="s">
        <v>8475</v>
      </c>
      <c r="L401" s="261" t="s">
        <v>18564</v>
      </c>
      <c r="M401" s="261" t="s">
        <v>18572</v>
      </c>
      <c r="N401" s="16">
        <v>3</v>
      </c>
      <c r="O401" s="17" t="s">
        <v>9076</v>
      </c>
      <c r="P401" s="17" t="s">
        <v>157</v>
      </c>
      <c r="Q401" s="17" t="s">
        <v>501</v>
      </c>
      <c r="R401" s="17" t="s">
        <v>6389</v>
      </c>
      <c r="S401" s="17" t="s">
        <v>5190</v>
      </c>
      <c r="T401" s="17" t="s">
        <v>21642</v>
      </c>
      <c r="U401" s="236" t="s">
        <v>5191</v>
      </c>
      <c r="V401" s="17">
        <v>1</v>
      </c>
      <c r="W401" s="17">
        <v>1</v>
      </c>
      <c r="X401" s="17" t="e">
        <v>#REF!</v>
      </c>
    </row>
    <row r="402" spans="1:24" x14ac:dyDescent="0.45">
      <c r="A402" s="20">
        <v>398879</v>
      </c>
      <c r="B402" s="20">
        <v>4</v>
      </c>
      <c r="C402" s="34" t="s">
        <v>6390</v>
      </c>
      <c r="D402" s="35" t="s">
        <v>6389</v>
      </c>
      <c r="E402" s="20" t="s">
        <v>516</v>
      </c>
      <c r="F402" s="20" t="s">
        <v>6391</v>
      </c>
      <c r="G402" s="20" t="s">
        <v>5207</v>
      </c>
      <c r="H402" s="20" t="s">
        <v>5207</v>
      </c>
      <c r="I402" s="20" t="s">
        <v>6392</v>
      </c>
      <c r="J402" s="34" t="s">
        <v>517</v>
      </c>
      <c r="K402" s="17" t="s">
        <v>8476</v>
      </c>
      <c r="L402" s="261" t="s">
        <v>18563</v>
      </c>
      <c r="M402" s="261" t="s">
        <v>18564</v>
      </c>
      <c r="N402" s="16">
        <v>4</v>
      </c>
      <c r="O402" s="17" t="s">
        <v>9077</v>
      </c>
      <c r="P402" s="17" t="s">
        <v>157</v>
      </c>
      <c r="Q402" s="17" t="s">
        <v>501</v>
      </c>
      <c r="R402" s="17" t="s">
        <v>6389</v>
      </c>
      <c r="S402" s="17" t="s">
        <v>6390</v>
      </c>
      <c r="T402" s="17" t="s">
        <v>21641</v>
      </c>
      <c r="U402" s="236" t="s">
        <v>5191</v>
      </c>
      <c r="V402" s="17">
        <v>1</v>
      </c>
      <c r="W402" s="17">
        <v>1</v>
      </c>
      <c r="X402" s="17" t="e">
        <v>#REF!</v>
      </c>
    </row>
    <row r="403" spans="1:24" x14ac:dyDescent="0.45">
      <c r="A403" s="20">
        <v>398880</v>
      </c>
      <c r="B403" s="20">
        <v>3</v>
      </c>
      <c r="C403" s="34" t="s">
        <v>6393</v>
      </c>
      <c r="D403" s="35" t="s">
        <v>501</v>
      </c>
      <c r="E403" s="20" t="s">
        <v>519</v>
      </c>
      <c r="F403" s="20" t="s">
        <v>6394</v>
      </c>
      <c r="G403" s="20" t="s">
        <v>5207</v>
      </c>
      <c r="H403" s="20" t="s">
        <v>5207</v>
      </c>
      <c r="I403" s="20" t="s">
        <v>5207</v>
      </c>
      <c r="J403" s="34" t="s">
        <v>518</v>
      </c>
      <c r="K403" s="17" t="s">
        <v>8477</v>
      </c>
      <c r="L403" s="261" t="s">
        <v>18562</v>
      </c>
      <c r="M403" s="261" t="s">
        <v>18572</v>
      </c>
      <c r="N403" s="16">
        <v>3</v>
      </c>
      <c r="O403" s="17" t="s">
        <v>9076</v>
      </c>
      <c r="P403" s="17" t="s">
        <v>157</v>
      </c>
      <c r="Q403" s="17" t="s">
        <v>501</v>
      </c>
      <c r="R403" s="17" t="s">
        <v>6393</v>
      </c>
      <c r="S403" s="17" t="s">
        <v>5190</v>
      </c>
      <c r="T403" s="17" t="s">
        <v>21640</v>
      </c>
      <c r="U403" s="236" t="s">
        <v>5191</v>
      </c>
      <c r="V403" s="17">
        <v>1</v>
      </c>
      <c r="W403" s="17">
        <v>1</v>
      </c>
      <c r="X403" s="17" t="e">
        <v>#REF!</v>
      </c>
    </row>
    <row r="404" spans="1:24" x14ac:dyDescent="0.45">
      <c r="A404" s="20">
        <v>398881</v>
      </c>
      <c r="B404" s="20">
        <v>4</v>
      </c>
      <c r="C404" s="34" t="s">
        <v>6395</v>
      </c>
      <c r="D404" s="35" t="s">
        <v>6393</v>
      </c>
      <c r="E404" s="20" t="s">
        <v>521</v>
      </c>
      <c r="F404" s="20" t="s">
        <v>6396</v>
      </c>
      <c r="G404" s="20" t="s">
        <v>5207</v>
      </c>
      <c r="H404" s="20" t="s">
        <v>5207</v>
      </c>
      <c r="I404" s="20" t="s">
        <v>6397</v>
      </c>
      <c r="J404" s="34" t="s">
        <v>520</v>
      </c>
      <c r="K404" s="17" t="s">
        <v>8478</v>
      </c>
      <c r="L404" s="261" t="s">
        <v>18561</v>
      </c>
      <c r="M404" s="261" t="s">
        <v>18562</v>
      </c>
      <c r="N404" s="16">
        <v>4</v>
      </c>
      <c r="O404" s="17" t="s">
        <v>9077</v>
      </c>
      <c r="P404" s="17" t="s">
        <v>157</v>
      </c>
      <c r="Q404" s="17" t="s">
        <v>501</v>
      </c>
      <c r="R404" s="17" t="s">
        <v>6393</v>
      </c>
      <c r="S404" s="17" t="s">
        <v>6395</v>
      </c>
      <c r="T404" s="17" t="s">
        <v>21639</v>
      </c>
      <c r="U404" s="236" t="s">
        <v>5191</v>
      </c>
      <c r="V404" s="17">
        <v>1</v>
      </c>
      <c r="W404" s="17">
        <v>1</v>
      </c>
      <c r="X404" s="17" t="e">
        <v>#REF!</v>
      </c>
    </row>
    <row r="405" spans="1:24" x14ac:dyDescent="0.45">
      <c r="A405" s="20">
        <v>398882</v>
      </c>
      <c r="B405" s="20">
        <v>4</v>
      </c>
      <c r="C405" s="34" t="s">
        <v>6398</v>
      </c>
      <c r="D405" s="35" t="s">
        <v>6393</v>
      </c>
      <c r="E405" s="20" t="s">
        <v>523</v>
      </c>
      <c r="F405" s="20" t="s">
        <v>6399</v>
      </c>
      <c r="G405" s="20" t="s">
        <v>5207</v>
      </c>
      <c r="H405" s="20" t="s">
        <v>5207</v>
      </c>
      <c r="I405" s="20" t="s">
        <v>6400</v>
      </c>
      <c r="J405" s="34" t="s">
        <v>522</v>
      </c>
      <c r="K405" s="17" t="s">
        <v>8479</v>
      </c>
      <c r="L405" s="261" t="s">
        <v>18560</v>
      </c>
      <c r="M405" s="261" t="s">
        <v>18562</v>
      </c>
      <c r="N405" s="16">
        <v>4</v>
      </c>
      <c r="O405" s="17" t="s">
        <v>9077</v>
      </c>
      <c r="P405" s="17" t="s">
        <v>157</v>
      </c>
      <c r="Q405" s="17" t="s">
        <v>501</v>
      </c>
      <c r="R405" s="17" t="s">
        <v>6393</v>
      </c>
      <c r="S405" s="17" t="s">
        <v>6398</v>
      </c>
      <c r="T405" s="17" t="s">
        <v>21638</v>
      </c>
      <c r="U405" s="236" t="s">
        <v>5191</v>
      </c>
      <c r="V405" s="17">
        <v>1</v>
      </c>
      <c r="W405" s="17">
        <v>1</v>
      </c>
      <c r="X405" s="17" t="e">
        <v>#REF!</v>
      </c>
    </row>
    <row r="406" spans="1:24" x14ac:dyDescent="0.45">
      <c r="A406" s="20">
        <v>398883</v>
      </c>
      <c r="B406" s="20">
        <v>4</v>
      </c>
      <c r="C406" s="34" t="s">
        <v>6401</v>
      </c>
      <c r="D406" s="35" t="s">
        <v>6393</v>
      </c>
      <c r="E406" s="20" t="s">
        <v>525</v>
      </c>
      <c r="F406" s="20" t="s">
        <v>6402</v>
      </c>
      <c r="G406" s="20" t="s">
        <v>5207</v>
      </c>
      <c r="H406" s="20" t="s">
        <v>5207</v>
      </c>
      <c r="I406" s="20" t="s">
        <v>6403</v>
      </c>
      <c r="J406" s="34" t="s">
        <v>524</v>
      </c>
      <c r="K406" s="17" t="s">
        <v>8480</v>
      </c>
      <c r="L406" s="261" t="s">
        <v>18559</v>
      </c>
      <c r="M406" s="261" t="s">
        <v>18562</v>
      </c>
      <c r="N406" s="16">
        <v>4</v>
      </c>
      <c r="O406" s="17" t="s">
        <v>9077</v>
      </c>
      <c r="P406" s="17" t="s">
        <v>157</v>
      </c>
      <c r="Q406" s="17" t="s">
        <v>501</v>
      </c>
      <c r="R406" s="17" t="s">
        <v>6393</v>
      </c>
      <c r="S406" s="17" t="s">
        <v>6401</v>
      </c>
      <c r="T406" s="17" t="s">
        <v>21637</v>
      </c>
      <c r="U406" s="236" t="s">
        <v>5191</v>
      </c>
      <c r="V406" s="17">
        <v>1</v>
      </c>
      <c r="W406" s="17">
        <v>1</v>
      </c>
      <c r="X406" s="17" t="e">
        <v>#REF!</v>
      </c>
    </row>
    <row r="407" spans="1:24" x14ac:dyDescent="0.45">
      <c r="A407" s="20">
        <v>398884</v>
      </c>
      <c r="B407" s="20">
        <v>2</v>
      </c>
      <c r="C407" s="34" t="s">
        <v>526</v>
      </c>
      <c r="D407" s="35" t="s">
        <v>157</v>
      </c>
      <c r="E407" s="20" t="s">
        <v>527</v>
      </c>
      <c r="F407" s="20" t="s">
        <v>6404</v>
      </c>
      <c r="G407" s="20" t="s">
        <v>5207</v>
      </c>
      <c r="H407" s="20" t="s">
        <v>5207</v>
      </c>
      <c r="I407" s="20" t="s">
        <v>5207</v>
      </c>
      <c r="J407" s="34" t="s">
        <v>526</v>
      </c>
      <c r="K407" s="17" t="s">
        <v>8481</v>
      </c>
      <c r="L407" s="261" t="s">
        <v>18558</v>
      </c>
      <c r="M407" s="261" t="s">
        <v>18874</v>
      </c>
      <c r="N407" s="16">
        <v>2</v>
      </c>
      <c r="O407" s="17" t="s">
        <v>9075</v>
      </c>
      <c r="P407" s="17" t="s">
        <v>157</v>
      </c>
      <c r="Q407" s="17" t="s">
        <v>526</v>
      </c>
      <c r="R407" s="17" t="s">
        <v>5190</v>
      </c>
      <c r="S407" s="17" t="s">
        <v>5190</v>
      </c>
      <c r="T407" s="17" t="s">
        <v>21636</v>
      </c>
      <c r="U407" s="236" t="s">
        <v>5191</v>
      </c>
      <c r="V407" s="17">
        <v>1</v>
      </c>
      <c r="W407" s="17">
        <v>1</v>
      </c>
      <c r="X407" s="17" t="e">
        <v>#REF!</v>
      </c>
    </row>
    <row r="408" spans="1:24" x14ac:dyDescent="0.45">
      <c r="A408" s="20">
        <v>398885</v>
      </c>
      <c r="B408" s="20">
        <v>3</v>
      </c>
      <c r="C408" s="34" t="s">
        <v>6405</v>
      </c>
      <c r="D408" s="35" t="s">
        <v>526</v>
      </c>
      <c r="E408" s="20" t="s">
        <v>527</v>
      </c>
      <c r="F408" s="20" t="s">
        <v>5207</v>
      </c>
      <c r="G408" s="20" t="s">
        <v>5207</v>
      </c>
      <c r="H408" s="20" t="s">
        <v>5207</v>
      </c>
      <c r="I408" s="20" t="s">
        <v>5207</v>
      </c>
      <c r="J408" s="34" t="s">
        <v>528</v>
      </c>
      <c r="K408" s="17" t="s">
        <v>8482</v>
      </c>
      <c r="L408" s="261" t="s">
        <v>18557</v>
      </c>
      <c r="M408" s="261" t="s">
        <v>18558</v>
      </c>
      <c r="N408" s="16">
        <v>3</v>
      </c>
      <c r="O408" s="17" t="s">
        <v>9076</v>
      </c>
      <c r="P408" s="17" t="s">
        <v>157</v>
      </c>
      <c r="Q408" s="17" t="s">
        <v>526</v>
      </c>
      <c r="R408" s="17" t="s">
        <v>6405</v>
      </c>
      <c r="S408" s="17" t="s">
        <v>5190</v>
      </c>
      <c r="T408" s="17" t="s">
        <v>21635</v>
      </c>
      <c r="U408" s="236" t="s">
        <v>5191</v>
      </c>
      <c r="V408" s="17">
        <v>1</v>
      </c>
      <c r="W408" s="17">
        <v>1</v>
      </c>
      <c r="X408" s="17" t="e">
        <v>#REF!</v>
      </c>
    </row>
    <row r="409" spans="1:24" x14ac:dyDescent="0.45">
      <c r="A409" s="20">
        <v>398886</v>
      </c>
      <c r="B409" s="20">
        <v>4</v>
      </c>
      <c r="C409" s="34" t="s">
        <v>6406</v>
      </c>
      <c r="D409" s="35" t="s">
        <v>6405</v>
      </c>
      <c r="E409" s="20" t="s">
        <v>6407</v>
      </c>
      <c r="F409" s="20" t="s">
        <v>6408</v>
      </c>
      <c r="G409" s="20" t="s">
        <v>6409</v>
      </c>
      <c r="H409" s="20" t="s">
        <v>5207</v>
      </c>
      <c r="I409" s="20" t="s">
        <v>6410</v>
      </c>
      <c r="J409" s="34" t="s">
        <v>529</v>
      </c>
      <c r="K409" s="17" t="s">
        <v>8483</v>
      </c>
      <c r="L409" s="261" t="s">
        <v>18556</v>
      </c>
      <c r="M409" s="261" t="s">
        <v>18557</v>
      </c>
      <c r="N409" s="16">
        <v>4</v>
      </c>
      <c r="O409" s="17" t="s">
        <v>9077</v>
      </c>
      <c r="P409" s="17" t="s">
        <v>157</v>
      </c>
      <c r="Q409" s="17" t="s">
        <v>526</v>
      </c>
      <c r="R409" s="17" t="s">
        <v>6405</v>
      </c>
      <c r="S409" s="17" t="s">
        <v>6406</v>
      </c>
      <c r="T409" s="17" t="s">
        <v>21634</v>
      </c>
      <c r="U409" s="236" t="s">
        <v>5191</v>
      </c>
      <c r="V409" s="17">
        <v>1</v>
      </c>
      <c r="W409" s="17">
        <v>4</v>
      </c>
      <c r="X409" s="17" t="e">
        <v>#REF!</v>
      </c>
    </row>
    <row r="410" spans="1:24" x14ac:dyDescent="0.45">
      <c r="A410" s="20">
        <v>398887</v>
      </c>
      <c r="B410" s="20">
        <v>4</v>
      </c>
      <c r="C410" s="34" t="s">
        <v>6411</v>
      </c>
      <c r="D410" s="35" t="s">
        <v>6405</v>
      </c>
      <c r="E410" s="20" t="s">
        <v>6412</v>
      </c>
      <c r="F410" s="20" t="s">
        <v>6413</v>
      </c>
      <c r="G410" s="20" t="s">
        <v>5207</v>
      </c>
      <c r="H410" s="20" t="s">
        <v>5207</v>
      </c>
      <c r="I410" s="20" t="s">
        <v>5207</v>
      </c>
      <c r="J410" s="34" t="s">
        <v>529</v>
      </c>
      <c r="K410" s="17" t="s">
        <v>8484</v>
      </c>
      <c r="L410" s="261" t="s">
        <v>18555</v>
      </c>
      <c r="M410" s="261" t="s">
        <v>18557</v>
      </c>
      <c r="N410" s="16">
        <v>4</v>
      </c>
      <c r="O410" s="17" t="s">
        <v>9077</v>
      </c>
      <c r="P410" s="17" t="s">
        <v>157</v>
      </c>
      <c r="Q410" s="17" t="s">
        <v>526</v>
      </c>
      <c r="R410" s="17" t="s">
        <v>6405</v>
      </c>
      <c r="S410" s="17" t="s">
        <v>6411</v>
      </c>
      <c r="T410" s="17" t="s">
        <v>21634</v>
      </c>
      <c r="U410" s="236" t="s">
        <v>5191</v>
      </c>
      <c r="V410" s="17">
        <v>1</v>
      </c>
      <c r="W410" s="17">
        <v>4</v>
      </c>
      <c r="X410" s="17" t="e">
        <v>#REF!</v>
      </c>
    </row>
    <row r="411" spans="1:24" x14ac:dyDescent="0.45">
      <c r="A411" s="20">
        <v>398888</v>
      </c>
      <c r="B411" s="20">
        <v>4</v>
      </c>
      <c r="C411" s="34" t="s">
        <v>6414</v>
      </c>
      <c r="D411" s="35" t="s">
        <v>6405</v>
      </c>
      <c r="E411" s="20" t="s">
        <v>6415</v>
      </c>
      <c r="F411" s="20" t="s">
        <v>6416</v>
      </c>
      <c r="G411" s="20" t="s">
        <v>5207</v>
      </c>
      <c r="H411" s="20" t="s">
        <v>5207</v>
      </c>
      <c r="I411" s="20" t="s">
        <v>6417</v>
      </c>
      <c r="J411" s="34" t="s">
        <v>529</v>
      </c>
      <c r="K411" s="17" t="s">
        <v>8485</v>
      </c>
      <c r="L411" s="261" t="s">
        <v>18554</v>
      </c>
      <c r="M411" s="261" t="s">
        <v>18557</v>
      </c>
      <c r="N411" s="16">
        <v>4</v>
      </c>
      <c r="O411" s="17" t="s">
        <v>9077</v>
      </c>
      <c r="P411" s="17" t="s">
        <v>157</v>
      </c>
      <c r="Q411" s="17" t="s">
        <v>526</v>
      </c>
      <c r="R411" s="17" t="s">
        <v>6405</v>
      </c>
      <c r="S411" s="17" t="s">
        <v>6414</v>
      </c>
      <c r="T411" s="17" t="s">
        <v>21634</v>
      </c>
      <c r="U411" s="236" t="s">
        <v>5191</v>
      </c>
      <c r="V411" s="17">
        <v>1</v>
      </c>
      <c r="W411" s="17">
        <v>4</v>
      </c>
      <c r="X411" s="17" t="e">
        <v>#REF!</v>
      </c>
    </row>
    <row r="412" spans="1:24" x14ac:dyDescent="0.45">
      <c r="A412" s="20">
        <v>398889</v>
      </c>
      <c r="B412" s="20">
        <v>4</v>
      </c>
      <c r="C412" s="34" t="s">
        <v>6418</v>
      </c>
      <c r="D412" s="35" t="s">
        <v>6405</v>
      </c>
      <c r="E412" s="20" t="s">
        <v>6419</v>
      </c>
      <c r="F412" s="20" t="s">
        <v>6420</v>
      </c>
      <c r="G412" s="20" t="s">
        <v>6421</v>
      </c>
      <c r="H412" s="20" t="s">
        <v>5207</v>
      </c>
      <c r="I412" s="20" t="s">
        <v>6422</v>
      </c>
      <c r="J412" s="34" t="s">
        <v>529</v>
      </c>
      <c r="K412" s="17" t="s">
        <v>8486</v>
      </c>
      <c r="L412" s="261" t="s">
        <v>18553</v>
      </c>
      <c r="M412" s="261" t="s">
        <v>18557</v>
      </c>
      <c r="N412" s="16">
        <v>4</v>
      </c>
      <c r="O412" s="17" t="s">
        <v>9077</v>
      </c>
      <c r="P412" s="17" t="s">
        <v>157</v>
      </c>
      <c r="Q412" s="17" t="s">
        <v>526</v>
      </c>
      <c r="R412" s="17" t="s">
        <v>6405</v>
      </c>
      <c r="S412" s="17" t="s">
        <v>6418</v>
      </c>
      <c r="T412" s="17" t="s">
        <v>21634</v>
      </c>
      <c r="U412" s="236" t="s">
        <v>5191</v>
      </c>
      <c r="V412" s="17">
        <v>1</v>
      </c>
      <c r="W412" s="17">
        <v>4</v>
      </c>
      <c r="X412" s="17" t="e">
        <v>#REF!</v>
      </c>
    </row>
    <row r="413" spans="1:24" x14ac:dyDescent="0.45">
      <c r="A413" s="20">
        <v>398890</v>
      </c>
      <c r="B413" s="20">
        <v>2</v>
      </c>
      <c r="C413" s="34" t="s">
        <v>530</v>
      </c>
      <c r="D413" s="35" t="s">
        <v>157</v>
      </c>
      <c r="E413" s="20" t="s">
        <v>531</v>
      </c>
      <c r="F413" s="20" t="s">
        <v>6423</v>
      </c>
      <c r="G413" s="20" t="s">
        <v>5207</v>
      </c>
      <c r="H413" s="20" t="s">
        <v>5207</v>
      </c>
      <c r="I413" s="20" t="s">
        <v>5207</v>
      </c>
      <c r="J413" s="34" t="s">
        <v>530</v>
      </c>
      <c r="K413" s="17" t="s">
        <v>8487</v>
      </c>
      <c r="L413" s="261" t="s">
        <v>18552</v>
      </c>
      <c r="M413" s="261" t="s">
        <v>18874</v>
      </c>
      <c r="N413" s="16">
        <v>2</v>
      </c>
      <c r="O413" s="17" t="s">
        <v>9075</v>
      </c>
      <c r="P413" s="17" t="s">
        <v>157</v>
      </c>
      <c r="Q413" s="17" t="s">
        <v>530</v>
      </c>
      <c r="R413" s="17" t="s">
        <v>5190</v>
      </c>
      <c r="S413" s="17" t="s">
        <v>5190</v>
      </c>
      <c r="T413" s="17" t="s">
        <v>21633</v>
      </c>
      <c r="U413" s="236" t="s">
        <v>5191</v>
      </c>
      <c r="V413" s="17">
        <v>1</v>
      </c>
      <c r="W413" s="17">
        <v>1</v>
      </c>
      <c r="X413" s="17" t="e">
        <v>#REF!</v>
      </c>
    </row>
    <row r="414" spans="1:24" x14ac:dyDescent="0.45">
      <c r="A414" s="20">
        <v>398891</v>
      </c>
      <c r="B414" s="20">
        <v>3</v>
      </c>
      <c r="C414" s="34" t="s">
        <v>6424</v>
      </c>
      <c r="D414" s="35" t="s">
        <v>530</v>
      </c>
      <c r="E414" s="20" t="s">
        <v>533</v>
      </c>
      <c r="F414" s="20" t="s">
        <v>6425</v>
      </c>
      <c r="G414" s="20" t="s">
        <v>5207</v>
      </c>
      <c r="H414" s="20" t="s">
        <v>5207</v>
      </c>
      <c r="I414" s="20" t="s">
        <v>5207</v>
      </c>
      <c r="J414" s="34" t="s">
        <v>532</v>
      </c>
      <c r="K414" s="17" t="s">
        <v>8488</v>
      </c>
      <c r="L414" s="261" t="s">
        <v>18551</v>
      </c>
      <c r="M414" s="261" t="s">
        <v>18552</v>
      </c>
      <c r="N414" s="16">
        <v>3</v>
      </c>
      <c r="O414" s="17" t="s">
        <v>9076</v>
      </c>
      <c r="P414" s="17" t="s">
        <v>157</v>
      </c>
      <c r="Q414" s="17" t="s">
        <v>530</v>
      </c>
      <c r="R414" s="17" t="s">
        <v>6424</v>
      </c>
      <c r="S414" s="17" t="s">
        <v>5190</v>
      </c>
      <c r="T414" s="17" t="s">
        <v>21632</v>
      </c>
      <c r="U414" s="236" t="s">
        <v>5191</v>
      </c>
      <c r="V414" s="17">
        <v>1</v>
      </c>
      <c r="W414" s="17">
        <v>1</v>
      </c>
      <c r="X414" s="17" t="e">
        <v>#REF!</v>
      </c>
    </row>
    <row r="415" spans="1:24" x14ac:dyDescent="0.45">
      <c r="A415" s="20">
        <v>398892</v>
      </c>
      <c r="B415" s="20">
        <v>4</v>
      </c>
      <c r="C415" s="34" t="s">
        <v>6426</v>
      </c>
      <c r="D415" s="35" t="s">
        <v>6424</v>
      </c>
      <c r="E415" s="20" t="s">
        <v>6427</v>
      </c>
      <c r="F415" s="20" t="s">
        <v>6428</v>
      </c>
      <c r="G415" s="20" t="s">
        <v>5207</v>
      </c>
      <c r="H415" s="20" t="s">
        <v>5207</v>
      </c>
      <c r="I415" s="20" t="s">
        <v>5207</v>
      </c>
      <c r="J415" s="34" t="s">
        <v>534</v>
      </c>
      <c r="K415" s="17" t="s">
        <v>8489</v>
      </c>
      <c r="L415" s="261" t="s">
        <v>18550</v>
      </c>
      <c r="M415" s="261" t="s">
        <v>18551</v>
      </c>
      <c r="N415" s="16">
        <v>4</v>
      </c>
      <c r="O415" s="17" t="s">
        <v>9077</v>
      </c>
      <c r="P415" s="17" t="s">
        <v>157</v>
      </c>
      <c r="Q415" s="17" t="s">
        <v>530</v>
      </c>
      <c r="R415" s="17" t="s">
        <v>6424</v>
      </c>
      <c r="S415" s="17" t="s">
        <v>6426</v>
      </c>
      <c r="T415" s="17" t="s">
        <v>21631</v>
      </c>
      <c r="U415" s="236" t="s">
        <v>5191</v>
      </c>
      <c r="V415" s="17">
        <v>1</v>
      </c>
      <c r="W415" s="17">
        <v>2</v>
      </c>
      <c r="X415" s="17" t="e">
        <v>#REF!</v>
      </c>
    </row>
    <row r="416" spans="1:24" x14ac:dyDescent="0.45">
      <c r="A416" s="20">
        <v>398893</v>
      </c>
      <c r="B416" s="20">
        <v>4</v>
      </c>
      <c r="C416" s="34" t="s">
        <v>6429</v>
      </c>
      <c r="D416" s="35" t="s">
        <v>6424</v>
      </c>
      <c r="E416" s="20" t="s">
        <v>535</v>
      </c>
      <c r="F416" s="20" t="s">
        <v>6430</v>
      </c>
      <c r="G416" s="20" t="s">
        <v>6431</v>
      </c>
      <c r="H416" s="20" t="s">
        <v>5207</v>
      </c>
      <c r="I416" s="20" t="s">
        <v>6432</v>
      </c>
      <c r="J416" s="34" t="s">
        <v>534</v>
      </c>
      <c r="K416" s="17" t="s">
        <v>8490</v>
      </c>
      <c r="L416" s="261" t="s">
        <v>18549</v>
      </c>
      <c r="M416" s="261" t="s">
        <v>18551</v>
      </c>
      <c r="N416" s="16">
        <v>4</v>
      </c>
      <c r="O416" s="17" t="s">
        <v>9077</v>
      </c>
      <c r="P416" s="17" t="s">
        <v>157</v>
      </c>
      <c r="Q416" s="17" t="s">
        <v>530</v>
      </c>
      <c r="R416" s="17" t="s">
        <v>6424</v>
      </c>
      <c r="S416" s="17" t="s">
        <v>6429</v>
      </c>
      <c r="T416" s="17" t="s">
        <v>21631</v>
      </c>
      <c r="U416" s="236" t="s">
        <v>5191</v>
      </c>
      <c r="V416" s="17">
        <v>1</v>
      </c>
      <c r="W416" s="17">
        <v>2</v>
      </c>
      <c r="X416" s="17" t="e">
        <v>#REF!</v>
      </c>
    </row>
    <row r="417" spans="1:24" x14ac:dyDescent="0.45">
      <c r="A417" s="20">
        <v>398894</v>
      </c>
      <c r="B417" s="20">
        <v>4</v>
      </c>
      <c r="C417" s="34" t="s">
        <v>6433</v>
      </c>
      <c r="D417" s="35" t="s">
        <v>6424</v>
      </c>
      <c r="E417" s="20" t="s">
        <v>537</v>
      </c>
      <c r="F417" s="20" t="s">
        <v>6434</v>
      </c>
      <c r="G417" s="20" t="s">
        <v>5207</v>
      </c>
      <c r="H417" s="20" t="s">
        <v>5207</v>
      </c>
      <c r="I417" s="20" t="s">
        <v>6435</v>
      </c>
      <c r="J417" s="34" t="s">
        <v>536</v>
      </c>
      <c r="K417" s="17" t="s">
        <v>8491</v>
      </c>
      <c r="L417" s="261" t="s">
        <v>18548</v>
      </c>
      <c r="M417" s="261" t="s">
        <v>18551</v>
      </c>
      <c r="N417" s="16">
        <v>4</v>
      </c>
      <c r="O417" s="17" t="s">
        <v>9077</v>
      </c>
      <c r="P417" s="17" t="s">
        <v>157</v>
      </c>
      <c r="Q417" s="17" t="s">
        <v>530</v>
      </c>
      <c r="R417" s="17" t="s">
        <v>6424</v>
      </c>
      <c r="S417" s="17" t="s">
        <v>6433</v>
      </c>
      <c r="T417" s="17" t="s">
        <v>21630</v>
      </c>
      <c r="U417" s="236" t="s">
        <v>5191</v>
      </c>
      <c r="V417" s="17">
        <v>1</v>
      </c>
      <c r="W417" s="17">
        <v>1</v>
      </c>
      <c r="X417" s="17" t="e">
        <v>#REF!</v>
      </c>
    </row>
    <row r="418" spans="1:24" x14ac:dyDescent="0.45">
      <c r="A418" s="20">
        <v>398895</v>
      </c>
      <c r="B418" s="20">
        <v>3</v>
      </c>
      <c r="C418" s="34" t="s">
        <v>6436</v>
      </c>
      <c r="D418" s="35" t="s">
        <v>530</v>
      </c>
      <c r="E418" s="20" t="s">
        <v>539</v>
      </c>
      <c r="F418" s="20" t="s">
        <v>5207</v>
      </c>
      <c r="G418" s="20" t="s">
        <v>5207</v>
      </c>
      <c r="H418" s="20" t="s">
        <v>5207</v>
      </c>
      <c r="I418" s="20" t="s">
        <v>5207</v>
      </c>
      <c r="J418" s="34" t="s">
        <v>538</v>
      </c>
      <c r="K418" s="17" t="s">
        <v>8492</v>
      </c>
      <c r="L418" s="261" t="s">
        <v>18547</v>
      </c>
      <c r="M418" s="261" t="s">
        <v>18552</v>
      </c>
      <c r="N418" s="16">
        <v>3</v>
      </c>
      <c r="O418" s="17" t="s">
        <v>9076</v>
      </c>
      <c r="P418" s="17" t="s">
        <v>157</v>
      </c>
      <c r="Q418" s="17" t="s">
        <v>530</v>
      </c>
      <c r="R418" s="17" t="s">
        <v>6436</v>
      </c>
      <c r="S418" s="17" t="s">
        <v>5190</v>
      </c>
      <c r="T418" s="17" t="s">
        <v>21629</v>
      </c>
      <c r="U418" s="236" t="s">
        <v>5191</v>
      </c>
      <c r="V418" s="17">
        <v>1</v>
      </c>
      <c r="W418" s="17">
        <v>1</v>
      </c>
      <c r="X418" s="17" t="e">
        <v>#REF!</v>
      </c>
    </row>
    <row r="419" spans="1:24" x14ac:dyDescent="0.45">
      <c r="A419" s="20">
        <v>398896</v>
      </c>
      <c r="B419" s="20">
        <v>4</v>
      </c>
      <c r="C419" s="34" t="s">
        <v>6437</v>
      </c>
      <c r="D419" s="35" t="s">
        <v>6436</v>
      </c>
      <c r="E419" s="20" t="s">
        <v>539</v>
      </c>
      <c r="F419" s="20" t="s">
        <v>6438</v>
      </c>
      <c r="G419" s="20" t="s">
        <v>6439</v>
      </c>
      <c r="H419" s="20" t="s">
        <v>5207</v>
      </c>
      <c r="I419" s="20" t="s">
        <v>6440</v>
      </c>
      <c r="J419" s="34" t="s">
        <v>540</v>
      </c>
      <c r="K419" s="17" t="s">
        <v>8493</v>
      </c>
      <c r="L419" s="261" t="s">
        <v>18546</v>
      </c>
      <c r="M419" s="261" t="s">
        <v>18547</v>
      </c>
      <c r="N419" s="16">
        <v>4</v>
      </c>
      <c r="O419" s="17" t="s">
        <v>9077</v>
      </c>
      <c r="P419" s="17" t="s">
        <v>157</v>
      </c>
      <c r="Q419" s="17" t="s">
        <v>530</v>
      </c>
      <c r="R419" s="17" t="s">
        <v>6436</v>
      </c>
      <c r="S419" s="17" t="s">
        <v>6437</v>
      </c>
      <c r="T419" s="17" t="s">
        <v>21628</v>
      </c>
      <c r="U419" s="236" t="s">
        <v>5191</v>
      </c>
      <c r="V419" s="17">
        <v>1</v>
      </c>
      <c r="W419" s="17">
        <v>1</v>
      </c>
      <c r="X419" s="17" t="e">
        <v>#REF!</v>
      </c>
    </row>
    <row r="420" spans="1:24" x14ac:dyDescent="0.45">
      <c r="A420" s="20">
        <v>398897</v>
      </c>
      <c r="B420" s="20">
        <v>3</v>
      </c>
      <c r="C420" s="34" t="s">
        <v>6441</v>
      </c>
      <c r="D420" s="35" t="s">
        <v>530</v>
      </c>
      <c r="E420" s="20" t="s">
        <v>542</v>
      </c>
      <c r="F420" s="20" t="s">
        <v>5207</v>
      </c>
      <c r="G420" s="20" t="s">
        <v>5207</v>
      </c>
      <c r="H420" s="20" t="s">
        <v>5207</v>
      </c>
      <c r="I420" s="20" t="s">
        <v>5207</v>
      </c>
      <c r="J420" s="34" t="s">
        <v>541</v>
      </c>
      <c r="K420" s="17" t="s">
        <v>8494</v>
      </c>
      <c r="L420" s="261" t="s">
        <v>18545</v>
      </c>
      <c r="M420" s="261" t="s">
        <v>18552</v>
      </c>
      <c r="N420" s="16">
        <v>3</v>
      </c>
      <c r="O420" s="17" t="s">
        <v>9076</v>
      </c>
      <c r="P420" s="17" t="s">
        <v>157</v>
      </c>
      <c r="Q420" s="17" t="s">
        <v>530</v>
      </c>
      <c r="R420" s="17" t="s">
        <v>6441</v>
      </c>
      <c r="S420" s="17" t="s">
        <v>5190</v>
      </c>
      <c r="T420" s="17" t="s">
        <v>21627</v>
      </c>
      <c r="U420" s="236" t="s">
        <v>5191</v>
      </c>
      <c r="V420" s="17">
        <v>1</v>
      </c>
      <c r="W420" s="17">
        <v>1</v>
      </c>
      <c r="X420" s="17" t="e">
        <v>#REF!</v>
      </c>
    </row>
    <row r="421" spans="1:24" x14ac:dyDescent="0.45">
      <c r="A421" s="20">
        <v>398898</v>
      </c>
      <c r="B421" s="20">
        <v>4</v>
      </c>
      <c r="C421" s="34" t="s">
        <v>6442</v>
      </c>
      <c r="D421" s="35" t="s">
        <v>6441</v>
      </c>
      <c r="E421" s="20" t="s">
        <v>542</v>
      </c>
      <c r="F421" s="20" t="s">
        <v>6443</v>
      </c>
      <c r="G421" s="20" t="s">
        <v>5207</v>
      </c>
      <c r="H421" s="20" t="s">
        <v>5207</v>
      </c>
      <c r="I421" s="20" t="s">
        <v>6444</v>
      </c>
      <c r="J421" s="34" t="s">
        <v>543</v>
      </c>
      <c r="K421" s="17" t="s">
        <v>8495</v>
      </c>
      <c r="L421" s="261" t="s">
        <v>18544</v>
      </c>
      <c r="M421" s="261" t="s">
        <v>18545</v>
      </c>
      <c r="N421" s="16">
        <v>4</v>
      </c>
      <c r="O421" s="17" t="s">
        <v>9077</v>
      </c>
      <c r="P421" s="17" t="s">
        <v>157</v>
      </c>
      <c r="Q421" s="17" t="s">
        <v>530</v>
      </c>
      <c r="R421" s="17" t="s">
        <v>6441</v>
      </c>
      <c r="S421" s="17" t="s">
        <v>6442</v>
      </c>
      <c r="T421" s="17" t="s">
        <v>21626</v>
      </c>
      <c r="U421" s="236" t="s">
        <v>5191</v>
      </c>
      <c r="V421" s="17">
        <v>1</v>
      </c>
      <c r="W421" s="17">
        <v>1</v>
      </c>
      <c r="X421" s="17" t="e">
        <v>#REF!</v>
      </c>
    </row>
    <row r="422" spans="1:24" x14ac:dyDescent="0.45">
      <c r="A422" s="20">
        <v>398899</v>
      </c>
      <c r="B422" s="20">
        <v>3</v>
      </c>
      <c r="C422" s="34" t="s">
        <v>6445</v>
      </c>
      <c r="D422" s="35" t="s">
        <v>530</v>
      </c>
      <c r="E422" s="20" t="s">
        <v>545</v>
      </c>
      <c r="F422" s="20" t="s">
        <v>5207</v>
      </c>
      <c r="G422" s="20" t="s">
        <v>5207</v>
      </c>
      <c r="H422" s="20" t="s">
        <v>5207</v>
      </c>
      <c r="I422" s="20" t="s">
        <v>5207</v>
      </c>
      <c r="J422" s="34" t="s">
        <v>544</v>
      </c>
      <c r="K422" s="17" t="s">
        <v>8496</v>
      </c>
      <c r="L422" s="261" t="s">
        <v>18543</v>
      </c>
      <c r="M422" s="261" t="s">
        <v>18552</v>
      </c>
      <c r="N422" s="16">
        <v>3</v>
      </c>
      <c r="O422" s="17" t="s">
        <v>9076</v>
      </c>
      <c r="P422" s="17" t="s">
        <v>157</v>
      </c>
      <c r="Q422" s="17" t="s">
        <v>530</v>
      </c>
      <c r="R422" s="17" t="s">
        <v>6445</v>
      </c>
      <c r="S422" s="17" t="s">
        <v>5190</v>
      </c>
      <c r="T422" s="17" t="s">
        <v>21625</v>
      </c>
      <c r="U422" s="236" t="s">
        <v>5191</v>
      </c>
      <c r="V422" s="17">
        <v>1</v>
      </c>
      <c r="W422" s="17">
        <v>1</v>
      </c>
      <c r="X422" s="17" t="e">
        <v>#REF!</v>
      </c>
    </row>
    <row r="423" spans="1:24" x14ac:dyDescent="0.45">
      <c r="A423" s="20">
        <v>398900</v>
      </c>
      <c r="B423" s="20">
        <v>4</v>
      </c>
      <c r="C423" s="34" t="s">
        <v>6446</v>
      </c>
      <c r="D423" s="35" t="s">
        <v>6445</v>
      </c>
      <c r="E423" s="20" t="s">
        <v>545</v>
      </c>
      <c r="F423" s="20" t="s">
        <v>6447</v>
      </c>
      <c r="G423" s="20" t="s">
        <v>5207</v>
      </c>
      <c r="H423" s="20" t="s">
        <v>6448</v>
      </c>
      <c r="I423" s="20" t="s">
        <v>6449</v>
      </c>
      <c r="J423" s="34" t="s">
        <v>546</v>
      </c>
      <c r="K423" s="17" t="s">
        <v>8497</v>
      </c>
      <c r="L423" s="261" t="s">
        <v>18542</v>
      </c>
      <c r="M423" s="261" t="s">
        <v>18543</v>
      </c>
      <c r="N423" s="16">
        <v>4</v>
      </c>
      <c r="O423" s="17" t="s">
        <v>9077</v>
      </c>
      <c r="P423" s="17" t="s">
        <v>157</v>
      </c>
      <c r="Q423" s="17" t="s">
        <v>530</v>
      </c>
      <c r="R423" s="17" t="s">
        <v>6445</v>
      </c>
      <c r="S423" s="17" t="s">
        <v>6446</v>
      </c>
      <c r="T423" s="17" t="s">
        <v>21624</v>
      </c>
      <c r="U423" s="236" t="s">
        <v>5191</v>
      </c>
      <c r="V423" s="17">
        <v>1</v>
      </c>
      <c r="W423" s="17">
        <v>1</v>
      </c>
      <c r="X423" s="17" t="e">
        <v>#REF!</v>
      </c>
    </row>
    <row r="424" spans="1:24" x14ac:dyDescent="0.45">
      <c r="A424" s="20">
        <v>398901</v>
      </c>
      <c r="B424" s="20">
        <v>3</v>
      </c>
      <c r="C424" s="34" t="s">
        <v>6450</v>
      </c>
      <c r="D424" s="35" t="s">
        <v>530</v>
      </c>
      <c r="E424" s="20" t="s">
        <v>548</v>
      </c>
      <c r="F424" s="20" t="s">
        <v>5207</v>
      </c>
      <c r="G424" s="20" t="s">
        <v>5207</v>
      </c>
      <c r="H424" s="20" t="s">
        <v>5207</v>
      </c>
      <c r="I424" s="20" t="s">
        <v>5207</v>
      </c>
      <c r="J424" s="34" t="s">
        <v>547</v>
      </c>
      <c r="K424" s="17" t="s">
        <v>8498</v>
      </c>
      <c r="L424" s="261" t="s">
        <v>18541</v>
      </c>
      <c r="M424" s="261" t="s">
        <v>18552</v>
      </c>
      <c r="N424" s="16">
        <v>3</v>
      </c>
      <c r="O424" s="17" t="s">
        <v>9076</v>
      </c>
      <c r="P424" s="17" t="s">
        <v>157</v>
      </c>
      <c r="Q424" s="17" t="s">
        <v>530</v>
      </c>
      <c r="R424" s="17" t="s">
        <v>6450</v>
      </c>
      <c r="S424" s="17" t="s">
        <v>5190</v>
      </c>
      <c r="T424" s="17" t="s">
        <v>21623</v>
      </c>
      <c r="U424" s="236" t="s">
        <v>5191</v>
      </c>
      <c r="V424" s="17">
        <v>1</v>
      </c>
      <c r="W424" s="17">
        <v>1</v>
      </c>
      <c r="X424" s="17" t="e">
        <v>#REF!</v>
      </c>
    </row>
    <row r="425" spans="1:24" x14ac:dyDescent="0.45">
      <c r="A425" s="20">
        <v>398902</v>
      </c>
      <c r="B425" s="20">
        <v>4</v>
      </c>
      <c r="C425" s="34" t="s">
        <v>6451</v>
      </c>
      <c r="D425" s="35" t="s">
        <v>6450</v>
      </c>
      <c r="E425" s="20" t="s">
        <v>548</v>
      </c>
      <c r="F425" s="20" t="s">
        <v>6452</v>
      </c>
      <c r="G425" s="20" t="s">
        <v>5207</v>
      </c>
      <c r="H425" s="20" t="s">
        <v>6453</v>
      </c>
      <c r="I425" s="20" t="s">
        <v>6454</v>
      </c>
      <c r="J425" s="34" t="s">
        <v>549</v>
      </c>
      <c r="K425" s="17" t="s">
        <v>8499</v>
      </c>
      <c r="L425" s="261" t="s">
        <v>18540</v>
      </c>
      <c r="M425" s="261" t="s">
        <v>18541</v>
      </c>
      <c r="N425" s="16">
        <v>4</v>
      </c>
      <c r="O425" s="17" t="s">
        <v>9077</v>
      </c>
      <c r="P425" s="17" t="s">
        <v>157</v>
      </c>
      <c r="Q425" s="17" t="s">
        <v>530</v>
      </c>
      <c r="R425" s="17" t="s">
        <v>6450</v>
      </c>
      <c r="S425" s="17" t="s">
        <v>6451</v>
      </c>
      <c r="T425" s="17" t="s">
        <v>21622</v>
      </c>
      <c r="U425" s="236" t="s">
        <v>5191</v>
      </c>
      <c r="V425" s="17">
        <v>1</v>
      </c>
      <c r="W425" s="17">
        <v>1</v>
      </c>
      <c r="X425" s="17" t="e">
        <v>#REF!</v>
      </c>
    </row>
    <row r="426" spans="1:24" x14ac:dyDescent="0.45">
      <c r="A426" s="20">
        <v>398903</v>
      </c>
      <c r="B426" s="20">
        <v>3</v>
      </c>
      <c r="C426" s="34" t="s">
        <v>6455</v>
      </c>
      <c r="D426" s="35" t="s">
        <v>530</v>
      </c>
      <c r="E426" s="20" t="s">
        <v>6456</v>
      </c>
      <c r="F426" s="20" t="s">
        <v>5207</v>
      </c>
      <c r="G426" s="20" t="s">
        <v>5207</v>
      </c>
      <c r="H426" s="20" t="s">
        <v>5207</v>
      </c>
      <c r="I426" s="20" t="s">
        <v>5207</v>
      </c>
      <c r="J426" s="34" t="s">
        <v>550</v>
      </c>
      <c r="K426" s="17" t="s">
        <v>8500</v>
      </c>
      <c r="L426" s="261" t="s">
        <v>18539</v>
      </c>
      <c r="M426" s="261" t="s">
        <v>18552</v>
      </c>
      <c r="N426" s="16">
        <v>3</v>
      </c>
      <c r="O426" s="17" t="s">
        <v>9076</v>
      </c>
      <c r="P426" s="17" t="s">
        <v>157</v>
      </c>
      <c r="Q426" s="17" t="s">
        <v>530</v>
      </c>
      <c r="R426" s="17" t="s">
        <v>6455</v>
      </c>
      <c r="S426" s="17" t="s">
        <v>5190</v>
      </c>
      <c r="T426" s="17" t="s">
        <v>21621</v>
      </c>
      <c r="U426" s="236" t="s">
        <v>5191</v>
      </c>
      <c r="V426" s="17">
        <v>1</v>
      </c>
      <c r="W426" s="17">
        <v>1</v>
      </c>
      <c r="X426" s="17" t="e">
        <v>#REF!</v>
      </c>
    </row>
    <row r="427" spans="1:24" x14ac:dyDescent="0.45">
      <c r="A427" s="20">
        <v>398904</v>
      </c>
      <c r="B427" s="20">
        <v>4</v>
      </c>
      <c r="C427" s="34" t="s">
        <v>6457</v>
      </c>
      <c r="D427" s="35" t="s">
        <v>6455</v>
      </c>
      <c r="E427" s="20" t="s">
        <v>6458</v>
      </c>
      <c r="F427" s="20" t="s">
        <v>6459</v>
      </c>
      <c r="G427" s="20" t="s">
        <v>5207</v>
      </c>
      <c r="H427" s="20" t="s">
        <v>5207</v>
      </c>
      <c r="I427" s="20" t="s">
        <v>5207</v>
      </c>
      <c r="J427" s="34" t="s">
        <v>552</v>
      </c>
      <c r="K427" s="17" t="s">
        <v>8501</v>
      </c>
      <c r="L427" s="261" t="s">
        <v>18538</v>
      </c>
      <c r="M427" s="261" t="s">
        <v>18539</v>
      </c>
      <c r="N427" s="16">
        <v>4</v>
      </c>
      <c r="O427" s="17" t="s">
        <v>9077</v>
      </c>
      <c r="P427" s="17" t="s">
        <v>157</v>
      </c>
      <c r="Q427" s="17" t="s">
        <v>530</v>
      </c>
      <c r="R427" s="17" t="s">
        <v>6455</v>
      </c>
      <c r="S427" s="17" t="s">
        <v>6457</v>
      </c>
      <c r="T427" s="17" t="s">
        <v>21620</v>
      </c>
      <c r="U427" s="236" t="s">
        <v>5191</v>
      </c>
      <c r="V427" s="17">
        <v>1</v>
      </c>
      <c r="W427" s="17">
        <v>2</v>
      </c>
      <c r="X427" s="17" t="e">
        <v>#REF!</v>
      </c>
    </row>
    <row r="428" spans="1:24" x14ac:dyDescent="0.45">
      <c r="A428" s="20">
        <v>398905</v>
      </c>
      <c r="B428" s="20">
        <v>4</v>
      </c>
      <c r="C428" s="34" t="s">
        <v>6460</v>
      </c>
      <c r="D428" s="35" t="s">
        <v>6455</v>
      </c>
      <c r="E428" s="20" t="s">
        <v>6461</v>
      </c>
      <c r="F428" s="20" t="s">
        <v>6462</v>
      </c>
      <c r="G428" s="20" t="s">
        <v>5207</v>
      </c>
      <c r="H428" s="20" t="s">
        <v>6463</v>
      </c>
      <c r="I428" s="20" t="s">
        <v>6464</v>
      </c>
      <c r="J428" s="34" t="s">
        <v>552</v>
      </c>
      <c r="K428" s="17" t="s">
        <v>8502</v>
      </c>
      <c r="L428" s="261" t="s">
        <v>18537</v>
      </c>
      <c r="M428" s="261" t="s">
        <v>18539</v>
      </c>
      <c r="N428" s="16">
        <v>4</v>
      </c>
      <c r="O428" s="17" t="s">
        <v>9077</v>
      </c>
      <c r="P428" s="17" t="s">
        <v>157</v>
      </c>
      <c r="Q428" s="17" t="s">
        <v>530</v>
      </c>
      <c r="R428" s="17" t="s">
        <v>6455</v>
      </c>
      <c r="S428" s="17" t="s">
        <v>6460</v>
      </c>
      <c r="T428" s="17" t="s">
        <v>21620</v>
      </c>
      <c r="U428" s="236" t="s">
        <v>5191</v>
      </c>
      <c r="V428" s="17">
        <v>1</v>
      </c>
      <c r="W428" s="17">
        <v>2</v>
      </c>
      <c r="X428" s="17" t="e">
        <v>#REF!</v>
      </c>
    </row>
    <row r="429" spans="1:24" x14ac:dyDescent="0.45">
      <c r="A429" s="20">
        <v>398906</v>
      </c>
      <c r="B429" s="20">
        <v>2</v>
      </c>
      <c r="C429" s="34" t="s">
        <v>553</v>
      </c>
      <c r="D429" s="35" t="s">
        <v>157</v>
      </c>
      <c r="E429" s="20" t="s">
        <v>554</v>
      </c>
      <c r="F429" s="20" t="s">
        <v>6465</v>
      </c>
      <c r="G429" s="20" t="s">
        <v>6466</v>
      </c>
      <c r="H429" s="20" t="s">
        <v>5207</v>
      </c>
      <c r="I429" s="20" t="s">
        <v>6467</v>
      </c>
      <c r="J429" s="34" t="s">
        <v>553</v>
      </c>
      <c r="K429" s="17" t="s">
        <v>8503</v>
      </c>
      <c r="L429" s="261" t="s">
        <v>18536</v>
      </c>
      <c r="M429" s="261" t="s">
        <v>18874</v>
      </c>
      <c r="N429" s="16">
        <v>2</v>
      </c>
      <c r="O429" s="17" t="s">
        <v>9075</v>
      </c>
      <c r="P429" s="17" t="s">
        <v>157</v>
      </c>
      <c r="Q429" s="17" t="s">
        <v>553</v>
      </c>
      <c r="R429" s="17" t="s">
        <v>5190</v>
      </c>
      <c r="S429" s="17" t="s">
        <v>5190</v>
      </c>
      <c r="T429" s="17" t="s">
        <v>21619</v>
      </c>
      <c r="U429" s="236" t="s">
        <v>5191</v>
      </c>
      <c r="V429" s="17">
        <v>1</v>
      </c>
      <c r="W429" s="17">
        <v>1</v>
      </c>
      <c r="X429" s="17" t="e">
        <v>#REF!</v>
      </c>
    </row>
    <row r="430" spans="1:24" x14ac:dyDescent="0.45">
      <c r="A430" s="20">
        <v>398907</v>
      </c>
      <c r="B430" s="20">
        <v>3</v>
      </c>
      <c r="C430" s="34" t="s">
        <v>6468</v>
      </c>
      <c r="D430" s="35" t="s">
        <v>553</v>
      </c>
      <c r="E430" s="20" t="s">
        <v>556</v>
      </c>
      <c r="F430" s="20" t="s">
        <v>6469</v>
      </c>
      <c r="G430" s="20" t="s">
        <v>5207</v>
      </c>
      <c r="H430" s="20" t="s">
        <v>5207</v>
      </c>
      <c r="I430" s="20" t="s">
        <v>6470</v>
      </c>
      <c r="J430" s="34" t="s">
        <v>555</v>
      </c>
      <c r="K430" s="17" t="s">
        <v>8504</v>
      </c>
      <c r="L430" s="261" t="s">
        <v>18535</v>
      </c>
      <c r="M430" s="261" t="s">
        <v>18536</v>
      </c>
      <c r="N430" s="16">
        <v>3</v>
      </c>
      <c r="O430" s="17" t="s">
        <v>9076</v>
      </c>
      <c r="P430" s="17" t="s">
        <v>157</v>
      </c>
      <c r="Q430" s="17" t="s">
        <v>553</v>
      </c>
      <c r="R430" s="17" t="s">
        <v>6468</v>
      </c>
      <c r="S430" s="17" t="s">
        <v>5190</v>
      </c>
      <c r="T430" s="17" t="s">
        <v>21618</v>
      </c>
      <c r="U430" s="236" t="s">
        <v>5191</v>
      </c>
      <c r="V430" s="17">
        <v>1</v>
      </c>
      <c r="W430" s="17">
        <v>1</v>
      </c>
      <c r="X430" s="17" t="e">
        <v>#REF!</v>
      </c>
    </row>
    <row r="431" spans="1:24" x14ac:dyDescent="0.45">
      <c r="A431" s="20">
        <v>398908</v>
      </c>
      <c r="B431" s="20">
        <v>4</v>
      </c>
      <c r="C431" s="34" t="s">
        <v>6471</v>
      </c>
      <c r="D431" s="35" t="s">
        <v>6468</v>
      </c>
      <c r="E431" s="20" t="s">
        <v>558</v>
      </c>
      <c r="F431" s="20" t="s">
        <v>6472</v>
      </c>
      <c r="G431" s="20" t="s">
        <v>5207</v>
      </c>
      <c r="H431" s="20" t="s">
        <v>5207</v>
      </c>
      <c r="I431" s="20" t="s">
        <v>6473</v>
      </c>
      <c r="J431" s="34" t="s">
        <v>557</v>
      </c>
      <c r="K431" s="17" t="s">
        <v>8505</v>
      </c>
      <c r="L431" s="261" t="s">
        <v>18534</v>
      </c>
      <c r="M431" s="261" t="s">
        <v>18535</v>
      </c>
      <c r="N431" s="16">
        <v>4</v>
      </c>
      <c r="O431" s="17" t="s">
        <v>9077</v>
      </c>
      <c r="P431" s="17" t="s">
        <v>157</v>
      </c>
      <c r="Q431" s="17" t="s">
        <v>553</v>
      </c>
      <c r="R431" s="17" t="s">
        <v>6468</v>
      </c>
      <c r="S431" s="17" t="s">
        <v>6471</v>
      </c>
      <c r="T431" s="17" t="s">
        <v>21617</v>
      </c>
      <c r="U431" s="236" t="s">
        <v>5191</v>
      </c>
      <c r="V431" s="17">
        <v>1</v>
      </c>
      <c r="W431" s="17">
        <v>1</v>
      </c>
      <c r="X431" s="17" t="e">
        <v>#REF!</v>
      </c>
    </row>
    <row r="432" spans="1:24" x14ac:dyDescent="0.45">
      <c r="A432" s="20">
        <v>398909</v>
      </c>
      <c r="B432" s="20">
        <v>4</v>
      </c>
      <c r="C432" s="34" t="s">
        <v>6474</v>
      </c>
      <c r="D432" s="35" t="s">
        <v>6468</v>
      </c>
      <c r="E432" s="20" t="s">
        <v>560</v>
      </c>
      <c r="F432" s="20" t="s">
        <v>6475</v>
      </c>
      <c r="G432" s="20" t="s">
        <v>5207</v>
      </c>
      <c r="H432" s="20" t="s">
        <v>5207</v>
      </c>
      <c r="I432" s="20" t="s">
        <v>6476</v>
      </c>
      <c r="J432" s="34" t="s">
        <v>559</v>
      </c>
      <c r="K432" s="17" t="s">
        <v>8506</v>
      </c>
      <c r="L432" s="261" t="s">
        <v>18533</v>
      </c>
      <c r="M432" s="261" t="s">
        <v>18535</v>
      </c>
      <c r="N432" s="16">
        <v>4</v>
      </c>
      <c r="O432" s="17" t="s">
        <v>9077</v>
      </c>
      <c r="P432" s="17" t="s">
        <v>157</v>
      </c>
      <c r="Q432" s="17" t="s">
        <v>553</v>
      </c>
      <c r="R432" s="17" t="s">
        <v>6468</v>
      </c>
      <c r="S432" s="17" t="s">
        <v>6474</v>
      </c>
      <c r="T432" s="17" t="s">
        <v>21616</v>
      </c>
      <c r="U432" s="236" t="s">
        <v>5191</v>
      </c>
      <c r="V432" s="17">
        <v>1</v>
      </c>
      <c r="W432" s="17">
        <v>1</v>
      </c>
      <c r="X432" s="17" t="e">
        <v>#REF!</v>
      </c>
    </row>
    <row r="433" spans="1:24" x14ac:dyDescent="0.45">
      <c r="A433" s="20">
        <v>398910</v>
      </c>
      <c r="B433" s="20">
        <v>4</v>
      </c>
      <c r="C433" s="34" t="s">
        <v>6477</v>
      </c>
      <c r="D433" s="35" t="s">
        <v>6468</v>
      </c>
      <c r="E433" s="20" t="s">
        <v>562</v>
      </c>
      <c r="F433" s="20" t="s">
        <v>6478</v>
      </c>
      <c r="G433" s="20" t="s">
        <v>5207</v>
      </c>
      <c r="H433" s="20" t="s">
        <v>5207</v>
      </c>
      <c r="I433" s="20" t="s">
        <v>6479</v>
      </c>
      <c r="J433" s="34" t="s">
        <v>561</v>
      </c>
      <c r="K433" s="17" t="s">
        <v>8507</v>
      </c>
      <c r="L433" s="261" t="s">
        <v>18532</v>
      </c>
      <c r="M433" s="261" t="s">
        <v>18535</v>
      </c>
      <c r="N433" s="16">
        <v>4</v>
      </c>
      <c r="O433" s="17" t="s">
        <v>9077</v>
      </c>
      <c r="P433" s="17" t="s">
        <v>157</v>
      </c>
      <c r="Q433" s="17" t="s">
        <v>553</v>
      </c>
      <c r="R433" s="17" t="s">
        <v>6468</v>
      </c>
      <c r="S433" s="17" t="s">
        <v>6477</v>
      </c>
      <c r="T433" s="17" t="s">
        <v>21615</v>
      </c>
      <c r="U433" s="236" t="s">
        <v>5191</v>
      </c>
      <c r="V433" s="17">
        <v>1</v>
      </c>
      <c r="W433" s="17">
        <v>1</v>
      </c>
      <c r="X433" s="17" t="e">
        <v>#REF!</v>
      </c>
    </row>
    <row r="434" spans="1:24" x14ac:dyDescent="0.45">
      <c r="A434" s="20">
        <v>398911</v>
      </c>
      <c r="B434" s="20">
        <v>4</v>
      </c>
      <c r="C434" s="34" t="s">
        <v>6480</v>
      </c>
      <c r="D434" s="35" t="s">
        <v>6468</v>
      </c>
      <c r="E434" s="20" t="s">
        <v>564</v>
      </c>
      <c r="F434" s="20" t="s">
        <v>6481</v>
      </c>
      <c r="G434" s="20" t="s">
        <v>5207</v>
      </c>
      <c r="H434" s="20" t="s">
        <v>5207</v>
      </c>
      <c r="I434" s="20" t="s">
        <v>6482</v>
      </c>
      <c r="J434" s="34" t="s">
        <v>563</v>
      </c>
      <c r="K434" s="17" t="s">
        <v>8508</v>
      </c>
      <c r="L434" s="261" t="s">
        <v>18531</v>
      </c>
      <c r="M434" s="261" t="s">
        <v>18535</v>
      </c>
      <c r="N434" s="16">
        <v>4</v>
      </c>
      <c r="O434" s="17" t="s">
        <v>9077</v>
      </c>
      <c r="P434" s="17" t="s">
        <v>157</v>
      </c>
      <c r="Q434" s="17" t="s">
        <v>553</v>
      </c>
      <c r="R434" s="17" t="s">
        <v>6468</v>
      </c>
      <c r="S434" s="17" t="s">
        <v>6480</v>
      </c>
      <c r="T434" s="17" t="s">
        <v>21614</v>
      </c>
      <c r="U434" s="236" t="s">
        <v>5191</v>
      </c>
      <c r="V434" s="17">
        <v>1</v>
      </c>
      <c r="W434" s="17">
        <v>1</v>
      </c>
      <c r="X434" s="17" t="e">
        <v>#REF!</v>
      </c>
    </row>
    <row r="435" spans="1:24" x14ac:dyDescent="0.45">
      <c r="A435" s="20">
        <v>398912</v>
      </c>
      <c r="B435" s="20">
        <v>4</v>
      </c>
      <c r="C435" s="34" t="s">
        <v>6483</v>
      </c>
      <c r="D435" s="35" t="s">
        <v>6468</v>
      </c>
      <c r="E435" s="20" t="s">
        <v>6484</v>
      </c>
      <c r="F435" s="20" t="s">
        <v>6485</v>
      </c>
      <c r="G435" s="20" t="s">
        <v>5207</v>
      </c>
      <c r="H435" s="20" t="s">
        <v>6486</v>
      </c>
      <c r="I435" s="20" t="s">
        <v>6487</v>
      </c>
      <c r="J435" s="34" t="s">
        <v>565</v>
      </c>
      <c r="K435" s="17" t="s">
        <v>8509</v>
      </c>
      <c r="L435" s="261" t="s">
        <v>18530</v>
      </c>
      <c r="M435" s="261" t="s">
        <v>18535</v>
      </c>
      <c r="N435" s="16">
        <v>4</v>
      </c>
      <c r="O435" s="17" t="s">
        <v>9077</v>
      </c>
      <c r="P435" s="17" t="s">
        <v>157</v>
      </c>
      <c r="Q435" s="17" t="s">
        <v>553</v>
      </c>
      <c r="R435" s="17" t="s">
        <v>6468</v>
      </c>
      <c r="S435" s="17" t="s">
        <v>6483</v>
      </c>
      <c r="T435" s="17" t="s">
        <v>21613</v>
      </c>
      <c r="U435" s="236" t="s">
        <v>5191</v>
      </c>
      <c r="V435" s="17">
        <v>1</v>
      </c>
      <c r="W435" s="17">
        <v>3</v>
      </c>
      <c r="X435" s="17" t="e">
        <v>#REF!</v>
      </c>
    </row>
    <row r="436" spans="1:24" x14ac:dyDescent="0.45">
      <c r="A436" s="20">
        <v>398913</v>
      </c>
      <c r="B436" s="20">
        <v>4</v>
      </c>
      <c r="C436" s="34" t="s">
        <v>6488</v>
      </c>
      <c r="D436" s="35" t="s">
        <v>6468</v>
      </c>
      <c r="E436" s="20" t="s">
        <v>6489</v>
      </c>
      <c r="F436" s="20" t="s">
        <v>6490</v>
      </c>
      <c r="G436" s="20" t="s">
        <v>5207</v>
      </c>
      <c r="H436" s="20" t="s">
        <v>5207</v>
      </c>
      <c r="I436" s="20" t="s">
        <v>6491</v>
      </c>
      <c r="J436" s="34" t="s">
        <v>565</v>
      </c>
      <c r="K436" s="17" t="s">
        <v>8510</v>
      </c>
      <c r="L436" s="261" t="s">
        <v>18529</v>
      </c>
      <c r="M436" s="261" t="s">
        <v>18535</v>
      </c>
      <c r="N436" s="16">
        <v>4</v>
      </c>
      <c r="O436" s="17" t="s">
        <v>9077</v>
      </c>
      <c r="P436" s="17" t="s">
        <v>157</v>
      </c>
      <c r="Q436" s="17" t="s">
        <v>553</v>
      </c>
      <c r="R436" s="17" t="s">
        <v>6468</v>
      </c>
      <c r="S436" s="17" t="s">
        <v>6488</v>
      </c>
      <c r="T436" s="17" t="s">
        <v>21613</v>
      </c>
      <c r="U436" s="236" t="s">
        <v>5191</v>
      </c>
      <c r="V436" s="17">
        <v>1</v>
      </c>
      <c r="W436" s="17">
        <v>3</v>
      </c>
      <c r="X436" s="17" t="e">
        <v>#REF!</v>
      </c>
    </row>
    <row r="437" spans="1:24" x14ac:dyDescent="0.45">
      <c r="A437" s="20">
        <v>398914</v>
      </c>
      <c r="B437" s="20">
        <v>4</v>
      </c>
      <c r="C437" s="34" t="s">
        <v>6492</v>
      </c>
      <c r="D437" s="35" t="s">
        <v>6468</v>
      </c>
      <c r="E437" s="20" t="s">
        <v>6493</v>
      </c>
      <c r="F437" s="20" t="s">
        <v>6494</v>
      </c>
      <c r="G437" s="20" t="s">
        <v>5207</v>
      </c>
      <c r="H437" s="20" t="s">
        <v>5207</v>
      </c>
      <c r="I437" s="20" t="s">
        <v>6495</v>
      </c>
      <c r="J437" s="34" t="s">
        <v>565</v>
      </c>
      <c r="K437" s="17" t="s">
        <v>8511</v>
      </c>
      <c r="L437" s="261" t="s">
        <v>18528</v>
      </c>
      <c r="M437" s="261" t="s">
        <v>18535</v>
      </c>
      <c r="N437" s="16">
        <v>4</v>
      </c>
      <c r="O437" s="17" t="s">
        <v>9077</v>
      </c>
      <c r="P437" s="17" t="s">
        <v>157</v>
      </c>
      <c r="Q437" s="17" t="s">
        <v>553</v>
      </c>
      <c r="R437" s="17" t="s">
        <v>6468</v>
      </c>
      <c r="S437" s="17" t="s">
        <v>6492</v>
      </c>
      <c r="T437" s="17" t="s">
        <v>21613</v>
      </c>
      <c r="U437" s="236" t="s">
        <v>5191</v>
      </c>
      <c r="V437" s="17">
        <v>1</v>
      </c>
      <c r="W437" s="17">
        <v>3</v>
      </c>
      <c r="X437" s="17" t="e">
        <v>#REF!</v>
      </c>
    </row>
    <row r="438" spans="1:24" x14ac:dyDescent="0.45">
      <c r="A438" s="20">
        <v>398915</v>
      </c>
      <c r="B438" s="20">
        <v>4</v>
      </c>
      <c r="C438" s="34" t="s">
        <v>6496</v>
      </c>
      <c r="D438" s="35" t="s">
        <v>6468</v>
      </c>
      <c r="E438" s="20" t="s">
        <v>568</v>
      </c>
      <c r="F438" s="20" t="s">
        <v>6497</v>
      </c>
      <c r="G438" s="20" t="s">
        <v>5207</v>
      </c>
      <c r="H438" s="20" t="s">
        <v>6498</v>
      </c>
      <c r="I438" s="20" t="s">
        <v>6499</v>
      </c>
      <c r="J438" s="34" t="s">
        <v>567</v>
      </c>
      <c r="K438" s="17" t="s">
        <v>8512</v>
      </c>
      <c r="L438" s="261" t="s">
        <v>18527</v>
      </c>
      <c r="M438" s="261" t="s">
        <v>18535</v>
      </c>
      <c r="N438" s="16">
        <v>4</v>
      </c>
      <c r="O438" s="17" t="s">
        <v>9077</v>
      </c>
      <c r="P438" s="17" t="s">
        <v>157</v>
      </c>
      <c r="Q438" s="17" t="s">
        <v>553</v>
      </c>
      <c r="R438" s="17" t="s">
        <v>6468</v>
      </c>
      <c r="S438" s="17" t="s">
        <v>6496</v>
      </c>
      <c r="T438" s="17" t="s">
        <v>21612</v>
      </c>
      <c r="U438" s="236" t="s">
        <v>5191</v>
      </c>
      <c r="V438" s="17">
        <v>1</v>
      </c>
      <c r="W438" s="17">
        <v>1</v>
      </c>
      <c r="X438" s="17" t="e">
        <v>#REF!</v>
      </c>
    </row>
    <row r="439" spans="1:24" x14ac:dyDescent="0.45">
      <c r="A439" s="20">
        <v>398916</v>
      </c>
      <c r="B439" s="20">
        <v>3</v>
      </c>
      <c r="C439" s="34" t="s">
        <v>6500</v>
      </c>
      <c r="D439" s="35" t="s">
        <v>553</v>
      </c>
      <c r="E439" s="20" t="s">
        <v>570</v>
      </c>
      <c r="F439" s="20" t="s">
        <v>5207</v>
      </c>
      <c r="G439" s="20" t="s">
        <v>5207</v>
      </c>
      <c r="H439" s="20" t="s">
        <v>5207</v>
      </c>
      <c r="I439" s="20" t="s">
        <v>5207</v>
      </c>
      <c r="J439" s="34" t="s">
        <v>569</v>
      </c>
      <c r="K439" s="17" t="s">
        <v>8513</v>
      </c>
      <c r="L439" s="261" t="s">
        <v>18526</v>
      </c>
      <c r="M439" s="261" t="s">
        <v>18536</v>
      </c>
      <c r="N439" s="16">
        <v>3</v>
      </c>
      <c r="O439" s="17" t="s">
        <v>9076</v>
      </c>
      <c r="P439" s="17" t="s">
        <v>157</v>
      </c>
      <c r="Q439" s="17" t="s">
        <v>553</v>
      </c>
      <c r="R439" s="17" t="s">
        <v>6500</v>
      </c>
      <c r="S439" s="17" t="s">
        <v>5190</v>
      </c>
      <c r="T439" s="17" t="s">
        <v>21611</v>
      </c>
      <c r="U439" s="236" t="s">
        <v>5191</v>
      </c>
      <c r="V439" s="17">
        <v>1</v>
      </c>
      <c r="W439" s="17">
        <v>1</v>
      </c>
      <c r="X439" s="17" t="e">
        <v>#REF!</v>
      </c>
    </row>
    <row r="440" spans="1:24" x14ac:dyDescent="0.45">
      <c r="A440" s="20">
        <v>398917</v>
      </c>
      <c r="B440" s="20">
        <v>4</v>
      </c>
      <c r="C440" s="34" t="s">
        <v>6501</v>
      </c>
      <c r="D440" s="35" t="s">
        <v>6500</v>
      </c>
      <c r="E440" s="20" t="s">
        <v>570</v>
      </c>
      <c r="F440" s="20" t="s">
        <v>6502</v>
      </c>
      <c r="G440" s="20" t="s">
        <v>5207</v>
      </c>
      <c r="H440" s="20" t="s">
        <v>5207</v>
      </c>
      <c r="I440" s="20" t="s">
        <v>6503</v>
      </c>
      <c r="J440" s="34" t="s">
        <v>571</v>
      </c>
      <c r="K440" s="17" t="s">
        <v>8514</v>
      </c>
      <c r="L440" s="261" t="s">
        <v>18525</v>
      </c>
      <c r="M440" s="261" t="s">
        <v>18526</v>
      </c>
      <c r="N440" s="16">
        <v>4</v>
      </c>
      <c r="O440" s="17" t="s">
        <v>9077</v>
      </c>
      <c r="P440" s="17" t="s">
        <v>157</v>
      </c>
      <c r="Q440" s="17" t="s">
        <v>553</v>
      </c>
      <c r="R440" s="17" t="s">
        <v>6500</v>
      </c>
      <c r="S440" s="17" t="s">
        <v>6501</v>
      </c>
      <c r="T440" s="17" t="s">
        <v>21610</v>
      </c>
      <c r="U440" s="236" t="s">
        <v>5191</v>
      </c>
      <c r="V440" s="17">
        <v>1</v>
      </c>
      <c r="W440" s="17">
        <v>1</v>
      </c>
      <c r="X440" s="17" t="e">
        <v>#REF!</v>
      </c>
    </row>
    <row r="441" spans="1:24" x14ac:dyDescent="0.45">
      <c r="A441" s="20">
        <v>398918</v>
      </c>
      <c r="B441" s="20">
        <v>1</v>
      </c>
      <c r="C441" s="34" t="s">
        <v>572</v>
      </c>
      <c r="D441" s="35" t="s">
        <v>5207</v>
      </c>
      <c r="E441" s="20" t="s">
        <v>6504</v>
      </c>
      <c r="F441" s="20" t="s">
        <v>6505</v>
      </c>
      <c r="G441" s="20" t="s">
        <v>6506</v>
      </c>
      <c r="H441" s="20" t="s">
        <v>5207</v>
      </c>
      <c r="I441" s="20" t="s">
        <v>6507</v>
      </c>
      <c r="J441" s="34" t="s">
        <v>572</v>
      </c>
      <c r="K441" s="17" t="s">
        <v>8515</v>
      </c>
      <c r="L441" s="261" t="s">
        <v>18524</v>
      </c>
      <c r="M441" s="261" t="s">
        <v>5195</v>
      </c>
      <c r="N441" s="16">
        <v>1</v>
      </c>
      <c r="O441" s="17" t="s">
        <v>9074</v>
      </c>
      <c r="P441" s="17" t="s">
        <v>572</v>
      </c>
      <c r="Q441" s="17" t="s">
        <v>5190</v>
      </c>
      <c r="R441" s="17" t="s">
        <v>5190</v>
      </c>
      <c r="S441" s="17" t="s">
        <v>5190</v>
      </c>
      <c r="T441" s="17" t="s">
        <v>21609</v>
      </c>
      <c r="U441" s="236" t="s">
        <v>5191</v>
      </c>
      <c r="V441" s="17">
        <v>1</v>
      </c>
      <c r="W441" s="17">
        <v>1</v>
      </c>
      <c r="X441" s="17" t="e">
        <v>#REF!</v>
      </c>
    </row>
    <row r="442" spans="1:24" x14ac:dyDescent="0.45">
      <c r="A442" s="20">
        <v>398919</v>
      </c>
      <c r="B442" s="20">
        <v>2</v>
      </c>
      <c r="C442" s="34" t="s">
        <v>574</v>
      </c>
      <c r="D442" s="35" t="s">
        <v>572</v>
      </c>
      <c r="E442" s="20" t="s">
        <v>573</v>
      </c>
      <c r="F442" s="20" t="s">
        <v>5207</v>
      </c>
      <c r="G442" s="20" t="s">
        <v>5207</v>
      </c>
      <c r="H442" s="20" t="s">
        <v>5207</v>
      </c>
      <c r="I442" s="20" t="s">
        <v>5207</v>
      </c>
      <c r="J442" s="34" t="s">
        <v>574</v>
      </c>
      <c r="K442" s="17" t="s">
        <v>8516</v>
      </c>
      <c r="L442" s="261" t="s">
        <v>18523</v>
      </c>
      <c r="M442" s="261" t="s">
        <v>18524</v>
      </c>
      <c r="N442" s="16">
        <v>2</v>
      </c>
      <c r="O442" s="17" t="s">
        <v>9075</v>
      </c>
      <c r="P442" s="17" t="s">
        <v>572</v>
      </c>
      <c r="Q442" s="17" t="s">
        <v>574</v>
      </c>
      <c r="R442" s="17" t="s">
        <v>5190</v>
      </c>
      <c r="S442" s="17" t="s">
        <v>5190</v>
      </c>
      <c r="T442" s="17" t="s">
        <v>21608</v>
      </c>
      <c r="U442" s="236" t="s">
        <v>5191</v>
      </c>
      <c r="V442" s="17">
        <v>1</v>
      </c>
      <c r="W442" s="17">
        <v>1</v>
      </c>
      <c r="X442" s="17" t="e">
        <v>#REF!</v>
      </c>
    </row>
    <row r="443" spans="1:24" x14ac:dyDescent="0.45">
      <c r="A443" s="20">
        <v>398920</v>
      </c>
      <c r="B443" s="20">
        <v>3</v>
      </c>
      <c r="C443" s="34" t="s">
        <v>6508</v>
      </c>
      <c r="D443" s="35" t="s">
        <v>574</v>
      </c>
      <c r="E443" s="20" t="s">
        <v>576</v>
      </c>
      <c r="F443" s="20" t="s">
        <v>6509</v>
      </c>
      <c r="G443" s="20" t="s">
        <v>5207</v>
      </c>
      <c r="H443" s="20" t="s">
        <v>5207</v>
      </c>
      <c r="I443" s="20" t="s">
        <v>5207</v>
      </c>
      <c r="J443" s="34" t="s">
        <v>575</v>
      </c>
      <c r="K443" s="17" t="s">
        <v>8517</v>
      </c>
      <c r="L443" s="261" t="s">
        <v>18522</v>
      </c>
      <c r="M443" s="261" t="s">
        <v>18523</v>
      </c>
      <c r="N443" s="16">
        <v>3</v>
      </c>
      <c r="O443" s="17" t="s">
        <v>9076</v>
      </c>
      <c r="P443" s="17" t="s">
        <v>572</v>
      </c>
      <c r="Q443" s="17" t="s">
        <v>574</v>
      </c>
      <c r="R443" s="17" t="s">
        <v>6508</v>
      </c>
      <c r="S443" s="17" t="s">
        <v>5190</v>
      </c>
      <c r="T443" s="17" t="s">
        <v>21607</v>
      </c>
      <c r="U443" s="236" t="s">
        <v>5191</v>
      </c>
      <c r="V443" s="17">
        <v>1</v>
      </c>
      <c r="W443" s="17">
        <v>1</v>
      </c>
      <c r="X443" s="17" t="e">
        <v>#REF!</v>
      </c>
    </row>
    <row r="444" spans="1:24" x14ac:dyDescent="0.45">
      <c r="A444" s="20">
        <v>398921</v>
      </c>
      <c r="B444" s="20">
        <v>4</v>
      </c>
      <c r="C444" s="34" t="s">
        <v>6510</v>
      </c>
      <c r="D444" s="35" t="s">
        <v>6508</v>
      </c>
      <c r="E444" s="20" t="s">
        <v>6511</v>
      </c>
      <c r="F444" s="20" t="s">
        <v>6512</v>
      </c>
      <c r="G444" s="20" t="s">
        <v>5207</v>
      </c>
      <c r="H444" s="20" t="s">
        <v>5207</v>
      </c>
      <c r="I444" s="20" t="s">
        <v>6513</v>
      </c>
      <c r="J444" s="34" t="s">
        <v>577</v>
      </c>
      <c r="K444" s="17" t="s">
        <v>8518</v>
      </c>
      <c r="L444" s="261" t="s">
        <v>18521</v>
      </c>
      <c r="M444" s="261" t="s">
        <v>18522</v>
      </c>
      <c r="N444" s="16">
        <v>4</v>
      </c>
      <c r="O444" s="17" t="s">
        <v>9077</v>
      </c>
      <c r="P444" s="17" t="s">
        <v>572</v>
      </c>
      <c r="Q444" s="17" t="s">
        <v>574</v>
      </c>
      <c r="R444" s="17" t="s">
        <v>6508</v>
      </c>
      <c r="S444" s="17" t="s">
        <v>6510</v>
      </c>
      <c r="T444" s="17" t="s">
        <v>21606</v>
      </c>
      <c r="U444" s="236" t="s">
        <v>5191</v>
      </c>
      <c r="V444" s="17">
        <v>1</v>
      </c>
      <c r="W444" s="17">
        <v>4</v>
      </c>
      <c r="X444" s="17" t="e">
        <v>#REF!</v>
      </c>
    </row>
    <row r="445" spans="1:24" x14ac:dyDescent="0.45">
      <c r="A445" s="20">
        <v>398922</v>
      </c>
      <c r="B445" s="20">
        <v>4</v>
      </c>
      <c r="C445" s="34" t="s">
        <v>6514</v>
      </c>
      <c r="D445" s="35" t="s">
        <v>6508</v>
      </c>
      <c r="E445" s="20" t="s">
        <v>6515</v>
      </c>
      <c r="F445" s="20" t="s">
        <v>6516</v>
      </c>
      <c r="G445" s="20" t="s">
        <v>5207</v>
      </c>
      <c r="H445" s="20" t="s">
        <v>5207</v>
      </c>
      <c r="I445" s="20" t="s">
        <v>5207</v>
      </c>
      <c r="J445" s="34" t="s">
        <v>577</v>
      </c>
      <c r="K445" s="17" t="s">
        <v>8519</v>
      </c>
      <c r="L445" s="261" t="s">
        <v>18520</v>
      </c>
      <c r="M445" s="261" t="s">
        <v>18522</v>
      </c>
      <c r="N445" s="16">
        <v>4</v>
      </c>
      <c r="O445" s="17" t="s">
        <v>9077</v>
      </c>
      <c r="P445" s="17" t="s">
        <v>572</v>
      </c>
      <c r="Q445" s="17" t="s">
        <v>574</v>
      </c>
      <c r="R445" s="17" t="s">
        <v>6508</v>
      </c>
      <c r="S445" s="17" t="s">
        <v>6514</v>
      </c>
      <c r="T445" s="17" t="s">
        <v>21606</v>
      </c>
      <c r="U445" s="236" t="s">
        <v>5191</v>
      </c>
      <c r="V445" s="17">
        <v>1</v>
      </c>
      <c r="W445" s="17">
        <v>4</v>
      </c>
      <c r="X445" s="17" t="e">
        <v>#REF!</v>
      </c>
    </row>
    <row r="446" spans="1:24" x14ac:dyDescent="0.45">
      <c r="A446" s="20">
        <v>398923</v>
      </c>
      <c r="B446" s="20">
        <v>4</v>
      </c>
      <c r="C446" s="34" t="s">
        <v>6517</v>
      </c>
      <c r="D446" s="35" t="s">
        <v>6508</v>
      </c>
      <c r="E446" s="20" t="s">
        <v>6518</v>
      </c>
      <c r="F446" s="20" t="s">
        <v>6519</v>
      </c>
      <c r="G446" s="20" t="s">
        <v>5207</v>
      </c>
      <c r="H446" s="20" t="s">
        <v>5207</v>
      </c>
      <c r="I446" s="20" t="s">
        <v>5207</v>
      </c>
      <c r="J446" s="34" t="s">
        <v>577</v>
      </c>
      <c r="K446" s="17" t="s">
        <v>8520</v>
      </c>
      <c r="L446" s="261" t="s">
        <v>18519</v>
      </c>
      <c r="M446" s="261" t="s">
        <v>18522</v>
      </c>
      <c r="N446" s="16">
        <v>4</v>
      </c>
      <c r="O446" s="17" t="s">
        <v>9077</v>
      </c>
      <c r="P446" s="17" t="s">
        <v>572</v>
      </c>
      <c r="Q446" s="17" t="s">
        <v>574</v>
      </c>
      <c r="R446" s="17" t="s">
        <v>6508</v>
      </c>
      <c r="S446" s="17" t="s">
        <v>6517</v>
      </c>
      <c r="T446" s="17" t="s">
        <v>21606</v>
      </c>
      <c r="U446" s="236" t="s">
        <v>5191</v>
      </c>
      <c r="V446" s="17">
        <v>1</v>
      </c>
      <c r="W446" s="17">
        <v>4</v>
      </c>
      <c r="X446" s="17" t="e">
        <v>#REF!</v>
      </c>
    </row>
    <row r="447" spans="1:24" x14ac:dyDescent="0.45">
      <c r="A447" s="20">
        <v>398924</v>
      </c>
      <c r="B447" s="20">
        <v>4</v>
      </c>
      <c r="C447" s="34" t="s">
        <v>6520</v>
      </c>
      <c r="D447" s="35" t="s">
        <v>6508</v>
      </c>
      <c r="E447" s="20" t="s">
        <v>6521</v>
      </c>
      <c r="F447" s="20" t="s">
        <v>6522</v>
      </c>
      <c r="G447" s="20" t="s">
        <v>5207</v>
      </c>
      <c r="H447" s="20" t="s">
        <v>6523</v>
      </c>
      <c r="I447" s="20" t="s">
        <v>5207</v>
      </c>
      <c r="J447" s="34" t="s">
        <v>577</v>
      </c>
      <c r="K447" s="17" t="s">
        <v>8521</v>
      </c>
      <c r="L447" s="261" t="s">
        <v>18518</v>
      </c>
      <c r="M447" s="261" t="s">
        <v>18522</v>
      </c>
      <c r="N447" s="16">
        <v>4</v>
      </c>
      <c r="O447" s="17" t="s">
        <v>9077</v>
      </c>
      <c r="P447" s="17" t="s">
        <v>572</v>
      </c>
      <c r="Q447" s="17" t="s">
        <v>574</v>
      </c>
      <c r="R447" s="17" t="s">
        <v>6508</v>
      </c>
      <c r="S447" s="17" t="s">
        <v>6520</v>
      </c>
      <c r="T447" s="17" t="s">
        <v>21606</v>
      </c>
      <c r="U447" s="236" t="s">
        <v>5191</v>
      </c>
      <c r="V447" s="17">
        <v>1</v>
      </c>
      <c r="W447" s="17">
        <v>4</v>
      </c>
      <c r="X447" s="17" t="e">
        <v>#REF!</v>
      </c>
    </row>
    <row r="448" spans="1:24" x14ac:dyDescent="0.45">
      <c r="A448" s="20">
        <v>398925</v>
      </c>
      <c r="B448" s="20">
        <v>3</v>
      </c>
      <c r="C448" s="34" t="s">
        <v>6524</v>
      </c>
      <c r="D448" s="35" t="s">
        <v>574</v>
      </c>
      <c r="E448" s="20" t="s">
        <v>579</v>
      </c>
      <c r="F448" s="20" t="s">
        <v>6525</v>
      </c>
      <c r="G448" s="20" t="s">
        <v>5207</v>
      </c>
      <c r="H448" s="20" t="s">
        <v>5207</v>
      </c>
      <c r="I448" s="20" t="s">
        <v>5207</v>
      </c>
      <c r="J448" s="34" t="s">
        <v>578</v>
      </c>
      <c r="K448" s="17" t="s">
        <v>8522</v>
      </c>
      <c r="L448" s="261" t="s">
        <v>18517</v>
      </c>
      <c r="M448" s="261" t="s">
        <v>18523</v>
      </c>
      <c r="N448" s="16">
        <v>3</v>
      </c>
      <c r="O448" s="17" t="s">
        <v>9076</v>
      </c>
      <c r="P448" s="17" t="s">
        <v>572</v>
      </c>
      <c r="Q448" s="17" t="s">
        <v>574</v>
      </c>
      <c r="R448" s="17" t="s">
        <v>6524</v>
      </c>
      <c r="S448" s="17" t="s">
        <v>5190</v>
      </c>
      <c r="T448" s="17" t="s">
        <v>21605</v>
      </c>
      <c r="U448" s="236" t="s">
        <v>5191</v>
      </c>
      <c r="V448" s="17">
        <v>1</v>
      </c>
      <c r="W448" s="17">
        <v>1</v>
      </c>
      <c r="X448" s="17" t="e">
        <v>#REF!</v>
      </c>
    </row>
    <row r="449" spans="1:24" x14ac:dyDescent="0.45">
      <c r="A449" s="20">
        <v>398926</v>
      </c>
      <c r="B449" s="20">
        <v>4</v>
      </c>
      <c r="C449" s="34" t="s">
        <v>6526</v>
      </c>
      <c r="D449" s="35" t="s">
        <v>6524</v>
      </c>
      <c r="E449" s="20" t="s">
        <v>6527</v>
      </c>
      <c r="F449" s="20" t="s">
        <v>6528</v>
      </c>
      <c r="G449" s="20" t="s">
        <v>5207</v>
      </c>
      <c r="H449" s="20" t="s">
        <v>6529</v>
      </c>
      <c r="I449" s="20" t="s">
        <v>6530</v>
      </c>
      <c r="J449" s="34" t="s">
        <v>580</v>
      </c>
      <c r="K449" s="17" t="s">
        <v>8523</v>
      </c>
      <c r="L449" s="261" t="s">
        <v>18516</v>
      </c>
      <c r="M449" s="261" t="s">
        <v>18517</v>
      </c>
      <c r="N449" s="16">
        <v>4</v>
      </c>
      <c r="O449" s="17" t="s">
        <v>9077</v>
      </c>
      <c r="P449" s="17" t="s">
        <v>572</v>
      </c>
      <c r="Q449" s="17" t="s">
        <v>574</v>
      </c>
      <c r="R449" s="17" t="s">
        <v>6524</v>
      </c>
      <c r="S449" s="17" t="s">
        <v>6526</v>
      </c>
      <c r="T449" s="17" t="s">
        <v>21604</v>
      </c>
      <c r="U449" s="236" t="s">
        <v>5191</v>
      </c>
      <c r="V449" s="17">
        <v>1</v>
      </c>
      <c r="W449" s="17">
        <v>3</v>
      </c>
      <c r="X449" s="17" t="e">
        <v>#REF!</v>
      </c>
    </row>
    <row r="450" spans="1:24" x14ac:dyDescent="0.45">
      <c r="A450" s="20">
        <v>398927</v>
      </c>
      <c r="B450" s="20">
        <v>4</v>
      </c>
      <c r="C450" s="34" t="s">
        <v>6531</v>
      </c>
      <c r="D450" s="35" t="s">
        <v>6524</v>
      </c>
      <c r="E450" s="20" t="s">
        <v>6532</v>
      </c>
      <c r="F450" s="20" t="s">
        <v>6533</v>
      </c>
      <c r="G450" s="20" t="s">
        <v>5207</v>
      </c>
      <c r="H450" s="20" t="s">
        <v>5207</v>
      </c>
      <c r="I450" s="20" t="s">
        <v>6534</v>
      </c>
      <c r="J450" s="34" t="s">
        <v>580</v>
      </c>
      <c r="K450" s="17" t="s">
        <v>8524</v>
      </c>
      <c r="L450" s="261" t="s">
        <v>18515</v>
      </c>
      <c r="M450" s="261" t="s">
        <v>18517</v>
      </c>
      <c r="N450" s="16">
        <v>4</v>
      </c>
      <c r="O450" s="17" t="s">
        <v>9077</v>
      </c>
      <c r="P450" s="17" t="s">
        <v>572</v>
      </c>
      <c r="Q450" s="17" t="s">
        <v>574</v>
      </c>
      <c r="R450" s="17" t="s">
        <v>6524</v>
      </c>
      <c r="S450" s="17" t="s">
        <v>6531</v>
      </c>
      <c r="T450" s="17" t="s">
        <v>21604</v>
      </c>
      <c r="U450" s="236" t="s">
        <v>5191</v>
      </c>
      <c r="V450" s="17">
        <v>1</v>
      </c>
      <c r="W450" s="17">
        <v>3</v>
      </c>
      <c r="X450" s="17" t="e">
        <v>#REF!</v>
      </c>
    </row>
    <row r="451" spans="1:24" x14ac:dyDescent="0.45">
      <c r="A451" s="20">
        <v>398928</v>
      </c>
      <c r="B451" s="20">
        <v>4</v>
      </c>
      <c r="C451" s="34" t="s">
        <v>6535</v>
      </c>
      <c r="D451" s="35" t="s">
        <v>6524</v>
      </c>
      <c r="E451" s="20" t="s">
        <v>6536</v>
      </c>
      <c r="F451" s="20" t="s">
        <v>6537</v>
      </c>
      <c r="G451" s="20" t="s">
        <v>5207</v>
      </c>
      <c r="H451" s="20" t="s">
        <v>5207</v>
      </c>
      <c r="I451" s="20" t="s">
        <v>6538</v>
      </c>
      <c r="J451" s="34" t="s">
        <v>580</v>
      </c>
      <c r="K451" s="17" t="s">
        <v>8525</v>
      </c>
      <c r="L451" s="261" t="s">
        <v>18514</v>
      </c>
      <c r="M451" s="261" t="s">
        <v>18517</v>
      </c>
      <c r="N451" s="16">
        <v>4</v>
      </c>
      <c r="O451" s="17" t="s">
        <v>9077</v>
      </c>
      <c r="P451" s="17" t="s">
        <v>572</v>
      </c>
      <c r="Q451" s="17" t="s">
        <v>574</v>
      </c>
      <c r="R451" s="17" t="s">
        <v>6524</v>
      </c>
      <c r="S451" s="17" t="s">
        <v>6535</v>
      </c>
      <c r="T451" s="17" t="s">
        <v>21604</v>
      </c>
      <c r="U451" s="236" t="s">
        <v>5191</v>
      </c>
      <c r="V451" s="17">
        <v>1</v>
      </c>
      <c r="W451" s="17">
        <v>3</v>
      </c>
      <c r="X451" s="17" t="e">
        <v>#REF!</v>
      </c>
    </row>
    <row r="452" spans="1:24" x14ac:dyDescent="0.45">
      <c r="A452" s="20">
        <v>398929</v>
      </c>
      <c r="B452" s="20">
        <v>3</v>
      </c>
      <c r="C452" s="34" t="s">
        <v>6539</v>
      </c>
      <c r="D452" s="35" t="s">
        <v>574</v>
      </c>
      <c r="E452" s="20" t="s">
        <v>582</v>
      </c>
      <c r="F452" s="20" t="s">
        <v>5207</v>
      </c>
      <c r="G452" s="20" t="s">
        <v>5207</v>
      </c>
      <c r="H452" s="20" t="s">
        <v>5207</v>
      </c>
      <c r="I452" s="20" t="s">
        <v>5207</v>
      </c>
      <c r="J452" s="34" t="s">
        <v>581</v>
      </c>
      <c r="K452" s="17" t="s">
        <v>8526</v>
      </c>
      <c r="L452" s="261" t="s">
        <v>18513</v>
      </c>
      <c r="M452" s="261" t="s">
        <v>18523</v>
      </c>
      <c r="N452" s="16">
        <v>3</v>
      </c>
      <c r="O452" s="17" t="s">
        <v>9076</v>
      </c>
      <c r="P452" s="17" t="s">
        <v>572</v>
      </c>
      <c r="Q452" s="17" t="s">
        <v>574</v>
      </c>
      <c r="R452" s="17" t="s">
        <v>6539</v>
      </c>
      <c r="S452" s="17" t="s">
        <v>5190</v>
      </c>
      <c r="T452" s="17" t="s">
        <v>21603</v>
      </c>
      <c r="U452" s="236" t="s">
        <v>5191</v>
      </c>
      <c r="V452" s="17">
        <v>1</v>
      </c>
      <c r="W452" s="17">
        <v>1</v>
      </c>
      <c r="X452" s="17" t="e">
        <v>#REF!</v>
      </c>
    </row>
    <row r="453" spans="1:24" x14ac:dyDescent="0.45">
      <c r="A453" s="20">
        <v>398930</v>
      </c>
      <c r="B453" s="20">
        <v>4</v>
      </c>
      <c r="C453" s="34" t="s">
        <v>6540</v>
      </c>
      <c r="D453" s="35" t="s">
        <v>6539</v>
      </c>
      <c r="E453" s="20" t="s">
        <v>582</v>
      </c>
      <c r="F453" s="20" t="s">
        <v>6541</v>
      </c>
      <c r="G453" s="20" t="s">
        <v>5207</v>
      </c>
      <c r="H453" s="20" t="s">
        <v>5207</v>
      </c>
      <c r="I453" s="20" t="s">
        <v>5207</v>
      </c>
      <c r="J453" s="34" t="s">
        <v>583</v>
      </c>
      <c r="K453" s="17" t="s">
        <v>8527</v>
      </c>
      <c r="L453" s="261" t="s">
        <v>18512</v>
      </c>
      <c r="M453" s="261" t="s">
        <v>18513</v>
      </c>
      <c r="N453" s="16">
        <v>4</v>
      </c>
      <c r="O453" s="17" t="s">
        <v>9077</v>
      </c>
      <c r="P453" s="17" t="s">
        <v>572</v>
      </c>
      <c r="Q453" s="17" t="s">
        <v>574</v>
      </c>
      <c r="R453" s="17" t="s">
        <v>6539</v>
      </c>
      <c r="S453" s="17" t="s">
        <v>6540</v>
      </c>
      <c r="T453" s="17" t="s">
        <v>21602</v>
      </c>
      <c r="U453" s="236" t="s">
        <v>5191</v>
      </c>
      <c r="V453" s="17">
        <v>1</v>
      </c>
      <c r="W453" s="17">
        <v>1</v>
      </c>
      <c r="X453" s="17" t="e">
        <v>#REF!</v>
      </c>
    </row>
    <row r="454" spans="1:24" x14ac:dyDescent="0.45">
      <c r="A454" s="20">
        <v>398931</v>
      </c>
      <c r="B454" s="20">
        <v>1</v>
      </c>
      <c r="C454" s="34" t="s">
        <v>584</v>
      </c>
      <c r="D454" s="35" t="s">
        <v>5207</v>
      </c>
      <c r="E454" s="20" t="s">
        <v>6542</v>
      </c>
      <c r="F454" s="20" t="s">
        <v>6543</v>
      </c>
      <c r="G454" s="20" t="s">
        <v>6544</v>
      </c>
      <c r="H454" s="20" t="s">
        <v>5207</v>
      </c>
      <c r="I454" s="20" t="s">
        <v>5207</v>
      </c>
      <c r="J454" s="34" t="s">
        <v>584</v>
      </c>
      <c r="K454" s="17" t="s">
        <v>8528</v>
      </c>
      <c r="L454" s="261" t="s">
        <v>18511</v>
      </c>
      <c r="M454" s="261" t="s">
        <v>5195</v>
      </c>
      <c r="N454" s="16">
        <v>1</v>
      </c>
      <c r="O454" s="17" t="s">
        <v>9074</v>
      </c>
      <c r="P454" s="17" t="s">
        <v>584</v>
      </c>
      <c r="Q454" s="17" t="s">
        <v>5190</v>
      </c>
      <c r="R454" s="17" t="s">
        <v>5190</v>
      </c>
      <c r="S454" s="17" t="s">
        <v>5190</v>
      </c>
      <c r="T454" s="17" t="s">
        <v>21601</v>
      </c>
      <c r="U454" s="236" t="s">
        <v>5191</v>
      </c>
      <c r="V454" s="17">
        <v>1</v>
      </c>
      <c r="W454" s="17">
        <v>1</v>
      </c>
      <c r="X454" s="17" t="e">
        <v>#REF!</v>
      </c>
    </row>
    <row r="455" spans="1:24" x14ac:dyDescent="0.45">
      <c r="A455" s="20">
        <v>398932</v>
      </c>
      <c r="B455" s="20">
        <v>2</v>
      </c>
      <c r="C455" s="34" t="s">
        <v>586</v>
      </c>
      <c r="D455" s="35" t="s">
        <v>584</v>
      </c>
      <c r="E455" s="20" t="s">
        <v>587</v>
      </c>
      <c r="F455" s="20" t="s">
        <v>6545</v>
      </c>
      <c r="G455" s="20" t="s">
        <v>5207</v>
      </c>
      <c r="H455" s="20" t="s">
        <v>5207</v>
      </c>
      <c r="I455" s="20" t="s">
        <v>5207</v>
      </c>
      <c r="J455" s="34" t="s">
        <v>586</v>
      </c>
      <c r="K455" s="17" t="s">
        <v>8529</v>
      </c>
      <c r="L455" s="261" t="s">
        <v>18510</v>
      </c>
      <c r="M455" s="261" t="s">
        <v>18511</v>
      </c>
      <c r="N455" s="16">
        <v>2</v>
      </c>
      <c r="O455" s="17" t="s">
        <v>9075</v>
      </c>
      <c r="P455" s="17" t="s">
        <v>584</v>
      </c>
      <c r="Q455" s="17" t="s">
        <v>586</v>
      </c>
      <c r="R455" s="17" t="s">
        <v>5190</v>
      </c>
      <c r="S455" s="17" t="s">
        <v>5190</v>
      </c>
      <c r="T455" s="17" t="s">
        <v>21600</v>
      </c>
      <c r="U455" s="236" t="s">
        <v>5191</v>
      </c>
      <c r="V455" s="17">
        <v>1</v>
      </c>
      <c r="W455" s="17">
        <v>1</v>
      </c>
      <c r="X455" s="17" t="e">
        <v>#REF!</v>
      </c>
    </row>
    <row r="456" spans="1:24" x14ac:dyDescent="0.45">
      <c r="A456" s="20">
        <v>398933</v>
      </c>
      <c r="B456" s="20">
        <v>3</v>
      </c>
      <c r="C456" s="34" t="s">
        <v>6546</v>
      </c>
      <c r="D456" s="35" t="s">
        <v>586</v>
      </c>
      <c r="E456" s="20" t="s">
        <v>587</v>
      </c>
      <c r="F456" s="20" t="s">
        <v>5207</v>
      </c>
      <c r="G456" s="20" t="s">
        <v>5207</v>
      </c>
      <c r="H456" s="20" t="s">
        <v>5207</v>
      </c>
      <c r="I456" s="20" t="s">
        <v>5207</v>
      </c>
      <c r="J456" s="34" t="s">
        <v>588</v>
      </c>
      <c r="K456" s="17" t="s">
        <v>8530</v>
      </c>
      <c r="L456" s="261" t="s">
        <v>18509</v>
      </c>
      <c r="M456" s="261" t="s">
        <v>18510</v>
      </c>
      <c r="N456" s="16">
        <v>3</v>
      </c>
      <c r="O456" s="17" t="s">
        <v>9076</v>
      </c>
      <c r="P456" s="17" t="s">
        <v>584</v>
      </c>
      <c r="Q456" s="17" t="s">
        <v>586</v>
      </c>
      <c r="R456" s="17" t="s">
        <v>6546</v>
      </c>
      <c r="S456" s="17" t="s">
        <v>5190</v>
      </c>
      <c r="T456" s="17" t="s">
        <v>21599</v>
      </c>
      <c r="U456" s="236" t="s">
        <v>5191</v>
      </c>
      <c r="V456" s="17">
        <v>1</v>
      </c>
      <c r="W456" s="17">
        <v>1</v>
      </c>
      <c r="X456" s="17" t="e">
        <v>#REF!</v>
      </c>
    </row>
    <row r="457" spans="1:24" x14ac:dyDescent="0.45">
      <c r="A457" s="20">
        <v>398934</v>
      </c>
      <c r="B457" s="20">
        <v>4</v>
      </c>
      <c r="C457" s="34" t="s">
        <v>6547</v>
      </c>
      <c r="D457" s="35" t="s">
        <v>6546</v>
      </c>
      <c r="E457" s="20" t="s">
        <v>587</v>
      </c>
      <c r="F457" s="20" t="s">
        <v>6548</v>
      </c>
      <c r="G457" s="20" t="s">
        <v>6549</v>
      </c>
      <c r="H457" s="20" t="s">
        <v>5207</v>
      </c>
      <c r="I457" s="20" t="s">
        <v>6550</v>
      </c>
      <c r="J457" s="34" t="s">
        <v>589</v>
      </c>
      <c r="K457" s="17" t="s">
        <v>8531</v>
      </c>
      <c r="L457" s="261" t="s">
        <v>18508</v>
      </c>
      <c r="M457" s="261" t="s">
        <v>18509</v>
      </c>
      <c r="N457" s="16">
        <v>4</v>
      </c>
      <c r="O457" s="17" t="s">
        <v>9077</v>
      </c>
      <c r="P457" s="17" t="s">
        <v>584</v>
      </c>
      <c r="Q457" s="17" t="s">
        <v>586</v>
      </c>
      <c r="R457" s="17" t="s">
        <v>6546</v>
      </c>
      <c r="S457" s="17" t="s">
        <v>6547</v>
      </c>
      <c r="T457" s="17" t="s">
        <v>21598</v>
      </c>
      <c r="U457" s="236" t="s">
        <v>5191</v>
      </c>
      <c r="V457" s="17">
        <v>1</v>
      </c>
      <c r="W457" s="17">
        <v>1</v>
      </c>
      <c r="X457" s="17" t="e">
        <v>#REF!</v>
      </c>
    </row>
    <row r="458" spans="1:24" x14ac:dyDescent="0.45">
      <c r="A458" s="20">
        <v>398935</v>
      </c>
      <c r="B458" s="20">
        <v>2</v>
      </c>
      <c r="C458" s="34" t="s">
        <v>590</v>
      </c>
      <c r="D458" s="35" t="s">
        <v>584</v>
      </c>
      <c r="E458" s="20" t="s">
        <v>591</v>
      </c>
      <c r="F458" s="20" t="s">
        <v>6551</v>
      </c>
      <c r="G458" s="20" t="s">
        <v>5207</v>
      </c>
      <c r="H458" s="20" t="s">
        <v>5207</v>
      </c>
      <c r="I458" s="20" t="s">
        <v>5207</v>
      </c>
      <c r="J458" s="34" t="s">
        <v>590</v>
      </c>
      <c r="K458" s="17" t="s">
        <v>8532</v>
      </c>
      <c r="L458" s="261" t="s">
        <v>18507</v>
      </c>
      <c r="M458" s="261" t="s">
        <v>18511</v>
      </c>
      <c r="N458" s="16">
        <v>2</v>
      </c>
      <c r="O458" s="17" t="s">
        <v>9075</v>
      </c>
      <c r="P458" s="17" t="s">
        <v>584</v>
      </c>
      <c r="Q458" s="17" t="s">
        <v>590</v>
      </c>
      <c r="R458" s="17" t="s">
        <v>5190</v>
      </c>
      <c r="S458" s="17" t="s">
        <v>5190</v>
      </c>
      <c r="T458" s="17" t="s">
        <v>21597</v>
      </c>
      <c r="U458" s="236" t="s">
        <v>5191</v>
      </c>
      <c r="V458" s="17">
        <v>1</v>
      </c>
      <c r="W458" s="17">
        <v>1</v>
      </c>
      <c r="X458" s="17" t="e">
        <v>#REF!</v>
      </c>
    </row>
    <row r="459" spans="1:24" x14ac:dyDescent="0.45">
      <c r="A459" s="20">
        <v>398936</v>
      </c>
      <c r="B459" s="20">
        <v>3</v>
      </c>
      <c r="C459" s="34" t="s">
        <v>6552</v>
      </c>
      <c r="D459" s="35" t="s">
        <v>590</v>
      </c>
      <c r="E459" s="20" t="s">
        <v>591</v>
      </c>
      <c r="F459" s="20" t="s">
        <v>5207</v>
      </c>
      <c r="G459" s="20" t="s">
        <v>5207</v>
      </c>
      <c r="H459" s="20" t="s">
        <v>5207</v>
      </c>
      <c r="I459" s="20" t="s">
        <v>5207</v>
      </c>
      <c r="J459" s="34" t="s">
        <v>592</v>
      </c>
      <c r="K459" s="17" t="s">
        <v>8533</v>
      </c>
      <c r="L459" s="261" t="s">
        <v>18506</v>
      </c>
      <c r="M459" s="261" t="s">
        <v>18507</v>
      </c>
      <c r="N459" s="16">
        <v>3</v>
      </c>
      <c r="O459" s="17" t="s">
        <v>9076</v>
      </c>
      <c r="P459" s="17" t="s">
        <v>584</v>
      </c>
      <c r="Q459" s="17" t="s">
        <v>590</v>
      </c>
      <c r="R459" s="17" t="s">
        <v>6552</v>
      </c>
      <c r="S459" s="17" t="s">
        <v>5190</v>
      </c>
      <c r="T459" s="17" t="s">
        <v>21596</v>
      </c>
      <c r="U459" s="236" t="s">
        <v>5191</v>
      </c>
      <c r="V459" s="17">
        <v>1</v>
      </c>
      <c r="W459" s="17">
        <v>1</v>
      </c>
      <c r="X459" s="17" t="e">
        <v>#REF!</v>
      </c>
    </row>
    <row r="460" spans="1:24" x14ac:dyDescent="0.45">
      <c r="A460" s="20">
        <v>398937</v>
      </c>
      <c r="B460" s="20">
        <v>4</v>
      </c>
      <c r="C460" s="34" t="s">
        <v>6553</v>
      </c>
      <c r="D460" s="35" t="s">
        <v>6552</v>
      </c>
      <c r="E460" s="20" t="s">
        <v>591</v>
      </c>
      <c r="F460" s="20" t="s">
        <v>6554</v>
      </c>
      <c r="G460" s="20" t="s">
        <v>5207</v>
      </c>
      <c r="H460" s="20" t="s">
        <v>5207</v>
      </c>
      <c r="I460" s="20" t="s">
        <v>6555</v>
      </c>
      <c r="J460" s="34" t="s">
        <v>593</v>
      </c>
      <c r="K460" s="17" t="s">
        <v>8534</v>
      </c>
      <c r="L460" s="261" t="s">
        <v>18505</v>
      </c>
      <c r="M460" s="261" t="s">
        <v>18506</v>
      </c>
      <c r="N460" s="16">
        <v>4</v>
      </c>
      <c r="O460" s="17" t="s">
        <v>9077</v>
      </c>
      <c r="P460" s="17" t="s">
        <v>584</v>
      </c>
      <c r="Q460" s="17" t="s">
        <v>590</v>
      </c>
      <c r="R460" s="17" t="s">
        <v>6552</v>
      </c>
      <c r="S460" s="17" t="s">
        <v>6553</v>
      </c>
      <c r="T460" s="17" t="s">
        <v>21595</v>
      </c>
      <c r="U460" s="236" t="s">
        <v>5191</v>
      </c>
      <c r="V460" s="17">
        <v>1</v>
      </c>
      <c r="W460" s="17">
        <v>1</v>
      </c>
      <c r="X460" s="17" t="e">
        <v>#REF!</v>
      </c>
    </row>
    <row r="461" spans="1:24" x14ac:dyDescent="0.45">
      <c r="A461" s="20">
        <v>398938</v>
      </c>
      <c r="B461" s="20">
        <v>2</v>
      </c>
      <c r="C461" s="34" t="s">
        <v>594</v>
      </c>
      <c r="D461" s="35" t="s">
        <v>584</v>
      </c>
      <c r="E461" s="20" t="s">
        <v>595</v>
      </c>
      <c r="F461" s="20" t="s">
        <v>6556</v>
      </c>
      <c r="G461" s="20" t="s">
        <v>6557</v>
      </c>
      <c r="H461" s="20" t="s">
        <v>5207</v>
      </c>
      <c r="I461" s="20" t="s">
        <v>5207</v>
      </c>
      <c r="J461" s="34" t="s">
        <v>594</v>
      </c>
      <c r="K461" s="17" t="s">
        <v>8535</v>
      </c>
      <c r="L461" s="261" t="s">
        <v>18504</v>
      </c>
      <c r="M461" s="261" t="s">
        <v>18511</v>
      </c>
      <c r="N461" s="16">
        <v>2</v>
      </c>
      <c r="O461" s="17" t="s">
        <v>9075</v>
      </c>
      <c r="P461" s="17" t="s">
        <v>584</v>
      </c>
      <c r="Q461" s="17" t="s">
        <v>594</v>
      </c>
      <c r="R461" s="17" t="s">
        <v>5190</v>
      </c>
      <c r="S461" s="17" t="s">
        <v>5190</v>
      </c>
      <c r="T461" s="17" t="s">
        <v>21594</v>
      </c>
      <c r="U461" s="236" t="s">
        <v>5191</v>
      </c>
      <c r="V461" s="17">
        <v>1</v>
      </c>
      <c r="W461" s="17">
        <v>1</v>
      </c>
      <c r="X461" s="17" t="e">
        <v>#REF!</v>
      </c>
    </row>
    <row r="462" spans="1:24" x14ac:dyDescent="0.45">
      <c r="A462" s="20">
        <v>398939</v>
      </c>
      <c r="B462" s="20">
        <v>3</v>
      </c>
      <c r="C462" s="34" t="s">
        <v>6558</v>
      </c>
      <c r="D462" s="35" t="s">
        <v>594</v>
      </c>
      <c r="E462" s="20" t="s">
        <v>597</v>
      </c>
      <c r="F462" s="20" t="s">
        <v>6559</v>
      </c>
      <c r="G462" s="20" t="s">
        <v>5207</v>
      </c>
      <c r="H462" s="20" t="s">
        <v>5207</v>
      </c>
      <c r="I462" s="20" t="s">
        <v>5207</v>
      </c>
      <c r="J462" s="34" t="s">
        <v>596</v>
      </c>
      <c r="K462" s="17" t="s">
        <v>8536</v>
      </c>
      <c r="L462" s="261" t="s">
        <v>18503</v>
      </c>
      <c r="M462" s="261" t="s">
        <v>18504</v>
      </c>
      <c r="N462" s="16">
        <v>3</v>
      </c>
      <c r="O462" s="17" t="s">
        <v>9076</v>
      </c>
      <c r="P462" s="17" t="s">
        <v>584</v>
      </c>
      <c r="Q462" s="17" t="s">
        <v>594</v>
      </c>
      <c r="R462" s="17" t="s">
        <v>6558</v>
      </c>
      <c r="S462" s="17" t="s">
        <v>5190</v>
      </c>
      <c r="T462" s="17" t="s">
        <v>21593</v>
      </c>
      <c r="U462" s="236" t="s">
        <v>5191</v>
      </c>
      <c r="V462" s="17">
        <v>1</v>
      </c>
      <c r="W462" s="17">
        <v>1</v>
      </c>
      <c r="X462" s="17" t="e">
        <v>#REF!</v>
      </c>
    </row>
    <row r="463" spans="1:24" x14ac:dyDescent="0.45">
      <c r="A463" s="20">
        <v>398940</v>
      </c>
      <c r="B463" s="20">
        <v>4</v>
      </c>
      <c r="C463" s="34" t="s">
        <v>6560</v>
      </c>
      <c r="D463" s="35" t="s">
        <v>6558</v>
      </c>
      <c r="E463" s="20" t="s">
        <v>599</v>
      </c>
      <c r="F463" s="20" t="s">
        <v>6561</v>
      </c>
      <c r="G463" s="20" t="s">
        <v>6562</v>
      </c>
      <c r="H463" s="20" t="s">
        <v>6563</v>
      </c>
      <c r="I463" s="20" t="s">
        <v>6564</v>
      </c>
      <c r="J463" s="34" t="s">
        <v>598</v>
      </c>
      <c r="K463" s="17" t="s">
        <v>8537</v>
      </c>
      <c r="L463" s="261" t="s">
        <v>18502</v>
      </c>
      <c r="M463" s="261" t="s">
        <v>18503</v>
      </c>
      <c r="N463" s="16">
        <v>4</v>
      </c>
      <c r="O463" s="17" t="s">
        <v>9077</v>
      </c>
      <c r="P463" s="17" t="s">
        <v>584</v>
      </c>
      <c r="Q463" s="17" t="s">
        <v>594</v>
      </c>
      <c r="R463" s="17" t="s">
        <v>6558</v>
      </c>
      <c r="S463" s="17" t="s">
        <v>6560</v>
      </c>
      <c r="T463" s="17" t="s">
        <v>21592</v>
      </c>
      <c r="U463" s="236" t="s">
        <v>5191</v>
      </c>
      <c r="V463" s="17">
        <v>1</v>
      </c>
      <c r="W463" s="17">
        <v>1</v>
      </c>
      <c r="X463" s="17" t="e">
        <v>#REF!</v>
      </c>
    </row>
    <row r="464" spans="1:24" x14ac:dyDescent="0.45">
      <c r="A464" s="20">
        <v>398941</v>
      </c>
      <c r="B464" s="20">
        <v>4</v>
      </c>
      <c r="C464" s="34" t="s">
        <v>6565</v>
      </c>
      <c r="D464" s="35" t="s">
        <v>6558</v>
      </c>
      <c r="E464" s="20" t="s">
        <v>601</v>
      </c>
      <c r="F464" s="20" t="s">
        <v>6566</v>
      </c>
      <c r="G464" s="20" t="s">
        <v>5207</v>
      </c>
      <c r="H464" s="20" t="s">
        <v>5207</v>
      </c>
      <c r="I464" s="20" t="s">
        <v>6567</v>
      </c>
      <c r="J464" s="34" t="s">
        <v>600</v>
      </c>
      <c r="K464" s="17" t="s">
        <v>8538</v>
      </c>
      <c r="L464" s="261" t="s">
        <v>18501</v>
      </c>
      <c r="M464" s="261" t="s">
        <v>18503</v>
      </c>
      <c r="N464" s="16">
        <v>4</v>
      </c>
      <c r="O464" s="17" t="s">
        <v>9077</v>
      </c>
      <c r="P464" s="17" t="s">
        <v>584</v>
      </c>
      <c r="Q464" s="17" t="s">
        <v>594</v>
      </c>
      <c r="R464" s="17" t="s">
        <v>6558</v>
      </c>
      <c r="S464" s="17" t="s">
        <v>6565</v>
      </c>
      <c r="T464" s="17" t="s">
        <v>21591</v>
      </c>
      <c r="U464" s="236" t="s">
        <v>5191</v>
      </c>
      <c r="V464" s="17">
        <v>1</v>
      </c>
      <c r="W464" s="17">
        <v>1</v>
      </c>
      <c r="X464" s="17" t="e">
        <v>#REF!</v>
      </c>
    </row>
    <row r="465" spans="1:24" x14ac:dyDescent="0.45">
      <c r="A465" s="20">
        <v>398942</v>
      </c>
      <c r="B465" s="20">
        <v>3</v>
      </c>
      <c r="C465" s="34" t="s">
        <v>6568</v>
      </c>
      <c r="D465" s="35" t="s">
        <v>594</v>
      </c>
      <c r="E465" s="20" t="s">
        <v>603</v>
      </c>
      <c r="F465" s="20" t="s">
        <v>6569</v>
      </c>
      <c r="G465" s="20" t="s">
        <v>5207</v>
      </c>
      <c r="H465" s="20" t="s">
        <v>5207</v>
      </c>
      <c r="I465" s="20" t="s">
        <v>6570</v>
      </c>
      <c r="J465" s="34" t="s">
        <v>602</v>
      </c>
      <c r="K465" s="17" t="s">
        <v>8539</v>
      </c>
      <c r="L465" s="261" t="s">
        <v>18500</v>
      </c>
      <c r="M465" s="261" t="s">
        <v>18504</v>
      </c>
      <c r="N465" s="16">
        <v>3</v>
      </c>
      <c r="O465" s="17" t="s">
        <v>9076</v>
      </c>
      <c r="P465" s="17" t="s">
        <v>584</v>
      </c>
      <c r="Q465" s="17" t="s">
        <v>594</v>
      </c>
      <c r="R465" s="17" t="s">
        <v>6568</v>
      </c>
      <c r="S465" s="17" t="s">
        <v>5190</v>
      </c>
      <c r="T465" s="17" t="s">
        <v>21590</v>
      </c>
      <c r="U465" s="236" t="s">
        <v>5191</v>
      </c>
      <c r="V465" s="17">
        <v>1</v>
      </c>
      <c r="W465" s="17">
        <v>1</v>
      </c>
      <c r="X465" s="17" t="e">
        <v>#REF!</v>
      </c>
    </row>
    <row r="466" spans="1:24" x14ac:dyDescent="0.45">
      <c r="A466" s="20">
        <v>398943</v>
      </c>
      <c r="B466" s="20">
        <v>4</v>
      </c>
      <c r="C466" s="34" t="s">
        <v>6571</v>
      </c>
      <c r="D466" s="35" t="s">
        <v>6568</v>
      </c>
      <c r="E466" s="20" t="s">
        <v>605</v>
      </c>
      <c r="F466" s="20" t="s">
        <v>6572</v>
      </c>
      <c r="G466" s="20" t="s">
        <v>5207</v>
      </c>
      <c r="H466" s="20" t="s">
        <v>5207</v>
      </c>
      <c r="I466" s="20" t="s">
        <v>6573</v>
      </c>
      <c r="J466" s="34" t="s">
        <v>604</v>
      </c>
      <c r="K466" s="17" t="s">
        <v>8540</v>
      </c>
      <c r="L466" s="261" t="s">
        <v>18499</v>
      </c>
      <c r="M466" s="261" t="s">
        <v>18500</v>
      </c>
      <c r="N466" s="16">
        <v>4</v>
      </c>
      <c r="O466" s="17" t="s">
        <v>9077</v>
      </c>
      <c r="P466" s="17" t="s">
        <v>584</v>
      </c>
      <c r="Q466" s="17" t="s">
        <v>594</v>
      </c>
      <c r="R466" s="17" t="s">
        <v>6568</v>
      </c>
      <c r="S466" s="17" t="s">
        <v>6571</v>
      </c>
      <c r="T466" s="17" t="s">
        <v>21589</v>
      </c>
      <c r="U466" s="236" t="s">
        <v>5191</v>
      </c>
      <c r="V466" s="17">
        <v>1</v>
      </c>
      <c r="W466" s="17">
        <v>1</v>
      </c>
      <c r="X466" s="17" t="e">
        <v>#REF!</v>
      </c>
    </row>
    <row r="467" spans="1:24" x14ac:dyDescent="0.45">
      <c r="A467" s="20">
        <v>398944</v>
      </c>
      <c r="B467" s="20">
        <v>4</v>
      </c>
      <c r="C467" s="34" t="s">
        <v>6574</v>
      </c>
      <c r="D467" s="35" t="s">
        <v>6568</v>
      </c>
      <c r="E467" s="20" t="s">
        <v>607</v>
      </c>
      <c r="F467" s="20" t="s">
        <v>6575</v>
      </c>
      <c r="G467" s="20" t="s">
        <v>5207</v>
      </c>
      <c r="H467" s="20" t="s">
        <v>5207</v>
      </c>
      <c r="I467" s="20" t="s">
        <v>6576</v>
      </c>
      <c r="J467" s="34" t="s">
        <v>606</v>
      </c>
      <c r="K467" s="17" t="s">
        <v>8541</v>
      </c>
      <c r="L467" s="261" t="s">
        <v>18498</v>
      </c>
      <c r="M467" s="261" t="s">
        <v>18500</v>
      </c>
      <c r="N467" s="16">
        <v>4</v>
      </c>
      <c r="O467" s="17" t="s">
        <v>9077</v>
      </c>
      <c r="P467" s="17" t="s">
        <v>584</v>
      </c>
      <c r="Q467" s="17" t="s">
        <v>594</v>
      </c>
      <c r="R467" s="17" t="s">
        <v>6568</v>
      </c>
      <c r="S467" s="17" t="s">
        <v>6574</v>
      </c>
      <c r="T467" s="17" t="s">
        <v>21588</v>
      </c>
      <c r="U467" s="236" t="s">
        <v>5191</v>
      </c>
      <c r="V467" s="17">
        <v>1</v>
      </c>
      <c r="W467" s="17">
        <v>1</v>
      </c>
      <c r="X467" s="17" t="e">
        <v>#REF!</v>
      </c>
    </row>
    <row r="468" spans="1:24" x14ac:dyDescent="0.45">
      <c r="A468" s="20">
        <v>398945</v>
      </c>
      <c r="B468" s="20">
        <v>3</v>
      </c>
      <c r="C468" s="34" t="s">
        <v>6577</v>
      </c>
      <c r="D468" s="35" t="s">
        <v>594</v>
      </c>
      <c r="E468" s="20" t="s">
        <v>609</v>
      </c>
      <c r="F468" s="20" t="s">
        <v>5207</v>
      </c>
      <c r="G468" s="20" t="s">
        <v>5207</v>
      </c>
      <c r="H468" s="20" t="s">
        <v>5207</v>
      </c>
      <c r="I468" s="20" t="s">
        <v>5207</v>
      </c>
      <c r="J468" s="34" t="s">
        <v>608</v>
      </c>
      <c r="K468" s="17" t="s">
        <v>8542</v>
      </c>
      <c r="L468" s="261" t="s">
        <v>18497</v>
      </c>
      <c r="M468" s="261" t="s">
        <v>18504</v>
      </c>
      <c r="N468" s="16">
        <v>3</v>
      </c>
      <c r="O468" s="17" t="s">
        <v>9076</v>
      </c>
      <c r="P468" s="17" t="s">
        <v>584</v>
      </c>
      <c r="Q468" s="17" t="s">
        <v>594</v>
      </c>
      <c r="R468" s="17" t="s">
        <v>6577</v>
      </c>
      <c r="S468" s="17" t="s">
        <v>5190</v>
      </c>
      <c r="T468" s="17" t="s">
        <v>21587</v>
      </c>
      <c r="U468" s="236" t="s">
        <v>5191</v>
      </c>
      <c r="V468" s="17">
        <v>1</v>
      </c>
      <c r="W468" s="17">
        <v>1</v>
      </c>
      <c r="X468" s="17" t="e">
        <v>#REF!</v>
      </c>
    </row>
    <row r="469" spans="1:24" x14ac:dyDescent="0.45">
      <c r="A469" s="20">
        <v>398946</v>
      </c>
      <c r="B469" s="20">
        <v>4</v>
      </c>
      <c r="C469" s="34" t="s">
        <v>6578</v>
      </c>
      <c r="D469" s="35" t="s">
        <v>6577</v>
      </c>
      <c r="E469" s="20" t="s">
        <v>6579</v>
      </c>
      <c r="F469" s="20" t="s">
        <v>6580</v>
      </c>
      <c r="G469" s="20" t="s">
        <v>5207</v>
      </c>
      <c r="H469" s="20" t="s">
        <v>5207</v>
      </c>
      <c r="I469" s="20" t="s">
        <v>6581</v>
      </c>
      <c r="J469" s="34" t="s">
        <v>610</v>
      </c>
      <c r="K469" s="17" t="s">
        <v>8543</v>
      </c>
      <c r="L469" s="261" t="s">
        <v>18496</v>
      </c>
      <c r="M469" s="261" t="s">
        <v>18497</v>
      </c>
      <c r="N469" s="16">
        <v>4</v>
      </c>
      <c r="O469" s="17" t="s">
        <v>9077</v>
      </c>
      <c r="P469" s="17" t="s">
        <v>584</v>
      </c>
      <c r="Q469" s="17" t="s">
        <v>594</v>
      </c>
      <c r="R469" s="17" t="s">
        <v>6577</v>
      </c>
      <c r="S469" s="17" t="s">
        <v>6578</v>
      </c>
      <c r="T469" s="17" t="s">
        <v>21586</v>
      </c>
      <c r="U469" s="236" t="s">
        <v>5191</v>
      </c>
      <c r="V469" s="17">
        <v>1</v>
      </c>
      <c r="W469" s="17">
        <v>2</v>
      </c>
      <c r="X469" s="17" t="e">
        <v>#REF!</v>
      </c>
    </row>
    <row r="470" spans="1:24" x14ac:dyDescent="0.45">
      <c r="A470" s="20">
        <v>398947</v>
      </c>
      <c r="B470" s="20">
        <v>4</v>
      </c>
      <c r="C470" s="34" t="s">
        <v>6582</v>
      </c>
      <c r="D470" s="35" t="s">
        <v>6577</v>
      </c>
      <c r="E470" s="20" t="s">
        <v>6583</v>
      </c>
      <c r="F470" s="20" t="s">
        <v>6584</v>
      </c>
      <c r="G470" s="20" t="s">
        <v>6585</v>
      </c>
      <c r="H470" s="20" t="s">
        <v>6586</v>
      </c>
      <c r="I470" s="20" t="s">
        <v>6587</v>
      </c>
      <c r="J470" s="34" t="s">
        <v>610</v>
      </c>
      <c r="K470" s="17" t="s">
        <v>8544</v>
      </c>
      <c r="L470" s="261" t="s">
        <v>18495</v>
      </c>
      <c r="M470" s="261" t="s">
        <v>18497</v>
      </c>
      <c r="N470" s="16">
        <v>4</v>
      </c>
      <c r="O470" s="17" t="s">
        <v>9077</v>
      </c>
      <c r="P470" s="17" t="s">
        <v>584</v>
      </c>
      <c r="Q470" s="17" t="s">
        <v>594</v>
      </c>
      <c r="R470" s="17" t="s">
        <v>6577</v>
      </c>
      <c r="S470" s="17" t="s">
        <v>6582</v>
      </c>
      <c r="T470" s="17" t="s">
        <v>21586</v>
      </c>
      <c r="U470" s="236" t="s">
        <v>5191</v>
      </c>
      <c r="V470" s="17">
        <v>1</v>
      </c>
      <c r="W470" s="17">
        <v>2</v>
      </c>
      <c r="X470" s="17" t="e">
        <v>#REF!</v>
      </c>
    </row>
    <row r="471" spans="1:24" x14ac:dyDescent="0.45">
      <c r="A471" s="20">
        <v>398948</v>
      </c>
      <c r="B471" s="20">
        <v>2</v>
      </c>
      <c r="C471" s="34" t="s">
        <v>611</v>
      </c>
      <c r="D471" s="35" t="s">
        <v>584</v>
      </c>
      <c r="E471" s="20" t="s">
        <v>612</v>
      </c>
      <c r="F471" s="20" t="s">
        <v>6588</v>
      </c>
      <c r="G471" s="20" t="s">
        <v>5207</v>
      </c>
      <c r="H471" s="20" t="s">
        <v>5207</v>
      </c>
      <c r="I471" s="20" t="s">
        <v>5207</v>
      </c>
      <c r="J471" s="34" t="s">
        <v>611</v>
      </c>
      <c r="K471" s="17" t="s">
        <v>8545</v>
      </c>
      <c r="L471" s="261" t="s">
        <v>18494</v>
      </c>
      <c r="M471" s="261" t="s">
        <v>18511</v>
      </c>
      <c r="N471" s="16">
        <v>2</v>
      </c>
      <c r="O471" s="17" t="s">
        <v>9075</v>
      </c>
      <c r="P471" s="17" t="s">
        <v>584</v>
      </c>
      <c r="Q471" s="17" t="s">
        <v>611</v>
      </c>
      <c r="R471" s="17" t="s">
        <v>5190</v>
      </c>
      <c r="S471" s="17" t="s">
        <v>5190</v>
      </c>
      <c r="T471" s="17" t="s">
        <v>21585</v>
      </c>
      <c r="U471" s="236" t="s">
        <v>5191</v>
      </c>
      <c r="V471" s="17">
        <v>1</v>
      </c>
      <c r="W471" s="17">
        <v>1</v>
      </c>
      <c r="X471" s="17" t="e">
        <v>#REF!</v>
      </c>
    </row>
    <row r="472" spans="1:24" x14ac:dyDescent="0.45">
      <c r="A472" s="20">
        <v>398949</v>
      </c>
      <c r="B472" s="20">
        <v>3</v>
      </c>
      <c r="C472" s="34" t="s">
        <v>6589</v>
      </c>
      <c r="D472" s="35" t="s">
        <v>611</v>
      </c>
      <c r="E472" s="20" t="s">
        <v>612</v>
      </c>
      <c r="F472" s="20" t="s">
        <v>5207</v>
      </c>
      <c r="G472" s="20" t="s">
        <v>5207</v>
      </c>
      <c r="H472" s="20" t="s">
        <v>5207</v>
      </c>
      <c r="I472" s="20" t="s">
        <v>5207</v>
      </c>
      <c r="J472" s="34" t="s">
        <v>613</v>
      </c>
      <c r="K472" s="17" t="s">
        <v>8546</v>
      </c>
      <c r="L472" s="261" t="s">
        <v>18493</v>
      </c>
      <c r="M472" s="261" t="s">
        <v>18494</v>
      </c>
      <c r="N472" s="16">
        <v>3</v>
      </c>
      <c r="O472" s="17" t="s">
        <v>9076</v>
      </c>
      <c r="P472" s="17" t="s">
        <v>584</v>
      </c>
      <c r="Q472" s="17" t="s">
        <v>611</v>
      </c>
      <c r="R472" s="17" t="s">
        <v>6589</v>
      </c>
      <c r="S472" s="17" t="s">
        <v>5190</v>
      </c>
      <c r="T472" s="17" t="s">
        <v>21584</v>
      </c>
      <c r="U472" s="236" t="s">
        <v>5191</v>
      </c>
      <c r="V472" s="17">
        <v>1</v>
      </c>
      <c r="W472" s="17">
        <v>1</v>
      </c>
      <c r="X472" s="17" t="e">
        <v>#REF!</v>
      </c>
    </row>
    <row r="473" spans="1:24" x14ac:dyDescent="0.45">
      <c r="A473" s="20">
        <v>398950</v>
      </c>
      <c r="B473" s="20">
        <v>4</v>
      </c>
      <c r="C473" s="34" t="s">
        <v>6590</v>
      </c>
      <c r="D473" s="35" t="s">
        <v>6589</v>
      </c>
      <c r="E473" s="20" t="s">
        <v>612</v>
      </c>
      <c r="F473" s="20" t="s">
        <v>6591</v>
      </c>
      <c r="G473" s="20" t="s">
        <v>5207</v>
      </c>
      <c r="H473" s="20" t="s">
        <v>5207</v>
      </c>
      <c r="I473" s="20" t="s">
        <v>6592</v>
      </c>
      <c r="J473" s="34" t="s">
        <v>614</v>
      </c>
      <c r="K473" s="17" t="s">
        <v>8547</v>
      </c>
      <c r="L473" s="261" t="s">
        <v>18492</v>
      </c>
      <c r="M473" s="261" t="s">
        <v>18493</v>
      </c>
      <c r="N473" s="16">
        <v>4</v>
      </c>
      <c r="O473" s="17" t="s">
        <v>9077</v>
      </c>
      <c r="P473" s="17" t="s">
        <v>584</v>
      </c>
      <c r="Q473" s="17" t="s">
        <v>611</v>
      </c>
      <c r="R473" s="17" t="s">
        <v>6589</v>
      </c>
      <c r="S473" s="17" t="s">
        <v>6590</v>
      </c>
      <c r="T473" s="17" t="s">
        <v>21583</v>
      </c>
      <c r="U473" s="236" t="s">
        <v>5191</v>
      </c>
      <c r="V473" s="17">
        <v>1</v>
      </c>
      <c r="W473" s="17">
        <v>1</v>
      </c>
      <c r="X473" s="17" t="e">
        <v>#REF!</v>
      </c>
    </row>
    <row r="474" spans="1:24" x14ac:dyDescent="0.45">
      <c r="A474" s="20">
        <v>398951</v>
      </c>
      <c r="B474" s="20">
        <v>1</v>
      </c>
      <c r="C474" s="34" t="s">
        <v>615</v>
      </c>
      <c r="D474" s="35" t="s">
        <v>5207</v>
      </c>
      <c r="E474" s="20" t="s">
        <v>6593</v>
      </c>
      <c r="F474" s="20" t="s">
        <v>6594</v>
      </c>
      <c r="G474" s="20" t="s">
        <v>6595</v>
      </c>
      <c r="H474" s="20" t="s">
        <v>5207</v>
      </c>
      <c r="I474" s="20" t="s">
        <v>6596</v>
      </c>
      <c r="J474" s="34" t="s">
        <v>615</v>
      </c>
      <c r="K474" s="17" t="s">
        <v>8548</v>
      </c>
      <c r="L474" s="261" t="s">
        <v>18491</v>
      </c>
      <c r="M474" s="261" t="s">
        <v>5195</v>
      </c>
      <c r="N474" s="16">
        <v>1</v>
      </c>
      <c r="O474" s="17" t="s">
        <v>9074</v>
      </c>
      <c r="P474" s="17" t="s">
        <v>615</v>
      </c>
      <c r="Q474" s="17" t="s">
        <v>5190</v>
      </c>
      <c r="R474" s="17" t="s">
        <v>5190</v>
      </c>
      <c r="S474" s="17" t="s">
        <v>5190</v>
      </c>
      <c r="T474" s="17" t="s">
        <v>21582</v>
      </c>
      <c r="U474" s="236" t="s">
        <v>5191</v>
      </c>
      <c r="V474" s="17">
        <v>1</v>
      </c>
      <c r="W474" s="17">
        <v>1</v>
      </c>
      <c r="X474" s="17" t="e">
        <v>#REF!</v>
      </c>
    </row>
    <row r="475" spans="1:24" x14ac:dyDescent="0.45">
      <c r="A475" s="20">
        <v>398952</v>
      </c>
      <c r="B475" s="20">
        <v>2</v>
      </c>
      <c r="C475" s="34" t="s">
        <v>617</v>
      </c>
      <c r="D475" s="35" t="s">
        <v>615</v>
      </c>
      <c r="E475" s="20" t="s">
        <v>618</v>
      </c>
      <c r="F475" s="20" t="s">
        <v>6597</v>
      </c>
      <c r="G475" s="20" t="s">
        <v>5207</v>
      </c>
      <c r="H475" s="20" t="s">
        <v>5207</v>
      </c>
      <c r="I475" s="20" t="s">
        <v>5207</v>
      </c>
      <c r="J475" s="34" t="s">
        <v>617</v>
      </c>
      <c r="K475" s="17" t="s">
        <v>8549</v>
      </c>
      <c r="L475" s="261" t="s">
        <v>18490</v>
      </c>
      <c r="M475" s="261" t="s">
        <v>18491</v>
      </c>
      <c r="N475" s="16">
        <v>2</v>
      </c>
      <c r="O475" s="17" t="s">
        <v>9075</v>
      </c>
      <c r="P475" s="17" t="s">
        <v>615</v>
      </c>
      <c r="Q475" s="17" t="s">
        <v>617</v>
      </c>
      <c r="R475" s="17" t="s">
        <v>5190</v>
      </c>
      <c r="S475" s="17" t="s">
        <v>5190</v>
      </c>
      <c r="T475" s="17" t="s">
        <v>21581</v>
      </c>
      <c r="U475" s="236" t="s">
        <v>5191</v>
      </c>
      <c r="V475" s="17">
        <v>1</v>
      </c>
      <c r="W475" s="17">
        <v>1</v>
      </c>
      <c r="X475" s="17" t="e">
        <v>#REF!</v>
      </c>
    </row>
    <row r="476" spans="1:24" x14ac:dyDescent="0.45">
      <c r="A476" s="20">
        <v>398953</v>
      </c>
      <c r="B476" s="20">
        <v>3</v>
      </c>
      <c r="C476" s="34" t="s">
        <v>6598</v>
      </c>
      <c r="D476" s="35" t="s">
        <v>617</v>
      </c>
      <c r="E476" s="20" t="s">
        <v>6599</v>
      </c>
      <c r="F476" s="20" t="s">
        <v>5207</v>
      </c>
      <c r="G476" s="20" t="s">
        <v>5207</v>
      </c>
      <c r="H476" s="20" t="s">
        <v>5207</v>
      </c>
      <c r="I476" s="20" t="s">
        <v>5207</v>
      </c>
      <c r="J476" s="34" t="s">
        <v>619</v>
      </c>
      <c r="K476" s="17" t="s">
        <v>8550</v>
      </c>
      <c r="L476" s="261" t="s">
        <v>18489</v>
      </c>
      <c r="M476" s="261" t="s">
        <v>18490</v>
      </c>
      <c r="N476" s="16">
        <v>3</v>
      </c>
      <c r="O476" s="17" t="s">
        <v>9076</v>
      </c>
      <c r="P476" s="17" t="s">
        <v>615</v>
      </c>
      <c r="Q476" s="17" t="s">
        <v>617</v>
      </c>
      <c r="R476" s="17" t="s">
        <v>6598</v>
      </c>
      <c r="S476" s="17" t="s">
        <v>5190</v>
      </c>
      <c r="T476" s="17" t="s">
        <v>21580</v>
      </c>
      <c r="U476" s="236" t="s">
        <v>5191</v>
      </c>
      <c r="V476" s="17">
        <v>1</v>
      </c>
      <c r="W476" s="17">
        <v>2</v>
      </c>
      <c r="X476" s="17" t="e">
        <v>#REF!</v>
      </c>
    </row>
    <row r="477" spans="1:24" x14ac:dyDescent="0.45">
      <c r="A477" s="20">
        <v>398954</v>
      </c>
      <c r="B477" s="20">
        <v>4</v>
      </c>
      <c r="C477" s="34" t="s">
        <v>6600</v>
      </c>
      <c r="D477" s="35" t="s">
        <v>6598</v>
      </c>
      <c r="E477" s="20" t="s">
        <v>6599</v>
      </c>
      <c r="F477" s="20" t="s">
        <v>6601</v>
      </c>
      <c r="G477" s="20" t="s">
        <v>5207</v>
      </c>
      <c r="H477" s="20" t="s">
        <v>6602</v>
      </c>
      <c r="I477" s="20" t="s">
        <v>6603</v>
      </c>
      <c r="J477" s="34" t="s">
        <v>620</v>
      </c>
      <c r="K477" s="17" t="s">
        <v>8551</v>
      </c>
      <c r="L477" s="261" t="s">
        <v>18488</v>
      </c>
      <c r="M477" s="261" t="s">
        <v>18489</v>
      </c>
      <c r="N477" s="16">
        <v>4</v>
      </c>
      <c r="O477" s="17" t="s">
        <v>9077</v>
      </c>
      <c r="P477" s="17" t="s">
        <v>615</v>
      </c>
      <c r="Q477" s="17" t="s">
        <v>617</v>
      </c>
      <c r="R477" s="17" t="s">
        <v>6598</v>
      </c>
      <c r="S477" s="17" t="s">
        <v>6600</v>
      </c>
      <c r="T477" s="17" t="s">
        <v>21579</v>
      </c>
      <c r="U477" s="236" t="s">
        <v>5191</v>
      </c>
      <c r="V477" s="17">
        <v>1</v>
      </c>
      <c r="W477" s="17">
        <v>2</v>
      </c>
      <c r="X477" s="17" t="e">
        <v>#REF!</v>
      </c>
    </row>
    <row r="478" spans="1:24" x14ac:dyDescent="0.45">
      <c r="A478" s="20">
        <v>398955</v>
      </c>
      <c r="B478" s="20">
        <v>3</v>
      </c>
      <c r="C478" s="34" t="s">
        <v>6604</v>
      </c>
      <c r="D478" s="35" t="s">
        <v>617</v>
      </c>
      <c r="E478" s="20" t="s">
        <v>6605</v>
      </c>
      <c r="F478" s="20" t="s">
        <v>6606</v>
      </c>
      <c r="G478" s="20" t="s">
        <v>5207</v>
      </c>
      <c r="H478" s="20" t="s">
        <v>5207</v>
      </c>
      <c r="I478" s="20" t="s">
        <v>5207</v>
      </c>
      <c r="J478" s="34" t="s">
        <v>619</v>
      </c>
      <c r="K478" s="17" t="s">
        <v>8552</v>
      </c>
      <c r="L478" s="261" t="s">
        <v>18487</v>
      </c>
      <c r="M478" s="261" t="s">
        <v>18490</v>
      </c>
      <c r="N478" s="16">
        <v>3</v>
      </c>
      <c r="O478" s="17" t="s">
        <v>9076</v>
      </c>
      <c r="P478" s="17" t="s">
        <v>615</v>
      </c>
      <c r="Q478" s="17" t="s">
        <v>617</v>
      </c>
      <c r="R478" s="17" t="s">
        <v>6604</v>
      </c>
      <c r="S478" s="17" t="s">
        <v>5190</v>
      </c>
      <c r="T478" s="17" t="s">
        <v>21580</v>
      </c>
      <c r="U478" s="236" t="s">
        <v>5191</v>
      </c>
      <c r="V478" s="17">
        <v>1</v>
      </c>
      <c r="W478" s="17">
        <v>2</v>
      </c>
      <c r="X478" s="17" t="e">
        <v>#REF!</v>
      </c>
    </row>
    <row r="479" spans="1:24" x14ac:dyDescent="0.45">
      <c r="A479" s="20">
        <v>398956</v>
      </c>
      <c r="B479" s="20">
        <v>4</v>
      </c>
      <c r="C479" s="34" t="s">
        <v>6607</v>
      </c>
      <c r="D479" s="35" t="s">
        <v>6604</v>
      </c>
      <c r="E479" s="20" t="s">
        <v>6605</v>
      </c>
      <c r="F479" s="20" t="s">
        <v>6608</v>
      </c>
      <c r="G479" s="20" t="s">
        <v>6609</v>
      </c>
      <c r="H479" s="20" t="s">
        <v>6610</v>
      </c>
      <c r="I479" s="20" t="s">
        <v>6611</v>
      </c>
      <c r="J479" s="34" t="s">
        <v>620</v>
      </c>
      <c r="K479" s="17" t="s">
        <v>8553</v>
      </c>
      <c r="L479" s="261" t="s">
        <v>18486</v>
      </c>
      <c r="M479" s="261" t="s">
        <v>18487</v>
      </c>
      <c r="N479" s="16">
        <v>4</v>
      </c>
      <c r="O479" s="17" t="s">
        <v>9077</v>
      </c>
      <c r="P479" s="17" t="s">
        <v>615</v>
      </c>
      <c r="Q479" s="17" t="s">
        <v>617</v>
      </c>
      <c r="R479" s="17" t="s">
        <v>6604</v>
      </c>
      <c r="S479" s="17" t="s">
        <v>6607</v>
      </c>
      <c r="T479" s="17" t="s">
        <v>21579</v>
      </c>
      <c r="U479" s="236" t="s">
        <v>5191</v>
      </c>
      <c r="V479" s="17">
        <v>1</v>
      </c>
      <c r="W479" s="17">
        <v>2</v>
      </c>
      <c r="X479" s="17" t="e">
        <v>#REF!</v>
      </c>
    </row>
    <row r="480" spans="1:24" x14ac:dyDescent="0.45">
      <c r="A480" s="20">
        <v>398957</v>
      </c>
      <c r="B480" s="20">
        <v>2</v>
      </c>
      <c r="C480" s="34" t="s">
        <v>621</v>
      </c>
      <c r="D480" s="35" t="s">
        <v>615</v>
      </c>
      <c r="E480" s="20" t="s">
        <v>622</v>
      </c>
      <c r="F480" s="20" t="s">
        <v>6612</v>
      </c>
      <c r="G480" s="20" t="s">
        <v>5207</v>
      </c>
      <c r="H480" s="20" t="s">
        <v>5207</v>
      </c>
      <c r="I480" s="20" t="s">
        <v>5207</v>
      </c>
      <c r="J480" s="34" t="s">
        <v>621</v>
      </c>
      <c r="K480" s="17" t="s">
        <v>8554</v>
      </c>
      <c r="L480" s="261" t="s">
        <v>18485</v>
      </c>
      <c r="M480" s="261" t="s">
        <v>18491</v>
      </c>
      <c r="N480" s="16">
        <v>2</v>
      </c>
      <c r="O480" s="17" t="s">
        <v>9075</v>
      </c>
      <c r="P480" s="17" t="s">
        <v>615</v>
      </c>
      <c r="Q480" s="17" t="s">
        <v>621</v>
      </c>
      <c r="R480" s="17" t="s">
        <v>5190</v>
      </c>
      <c r="S480" s="17" t="s">
        <v>5190</v>
      </c>
      <c r="T480" s="17" t="s">
        <v>21578</v>
      </c>
      <c r="U480" s="236" t="s">
        <v>5191</v>
      </c>
      <c r="V480" s="17">
        <v>1</v>
      </c>
      <c r="W480" s="17">
        <v>1</v>
      </c>
      <c r="X480" s="17" t="e">
        <v>#REF!</v>
      </c>
    </row>
    <row r="481" spans="1:24" x14ac:dyDescent="0.45">
      <c r="A481" s="20">
        <v>398958</v>
      </c>
      <c r="B481" s="20">
        <v>3</v>
      </c>
      <c r="C481" s="34" t="s">
        <v>6613</v>
      </c>
      <c r="D481" s="35" t="s">
        <v>621</v>
      </c>
      <c r="E481" s="20" t="s">
        <v>624</v>
      </c>
      <c r="F481" s="20" t="s">
        <v>5207</v>
      </c>
      <c r="G481" s="20" t="s">
        <v>5207</v>
      </c>
      <c r="H481" s="20" t="s">
        <v>5207</v>
      </c>
      <c r="I481" s="20" t="s">
        <v>5207</v>
      </c>
      <c r="J481" s="34" t="s">
        <v>623</v>
      </c>
      <c r="K481" s="17" t="s">
        <v>8555</v>
      </c>
      <c r="L481" s="261" t="s">
        <v>18484</v>
      </c>
      <c r="M481" s="261" t="s">
        <v>18485</v>
      </c>
      <c r="N481" s="16">
        <v>3</v>
      </c>
      <c r="O481" s="17" t="s">
        <v>9076</v>
      </c>
      <c r="P481" s="17" t="s">
        <v>615</v>
      </c>
      <c r="Q481" s="17" t="s">
        <v>621</v>
      </c>
      <c r="R481" s="17" t="s">
        <v>6613</v>
      </c>
      <c r="S481" s="17" t="s">
        <v>5190</v>
      </c>
      <c r="T481" s="17" t="s">
        <v>21577</v>
      </c>
      <c r="U481" s="236" t="s">
        <v>5191</v>
      </c>
      <c r="V481" s="17">
        <v>1</v>
      </c>
      <c r="W481" s="17">
        <v>1</v>
      </c>
      <c r="X481" s="17" t="e">
        <v>#REF!</v>
      </c>
    </row>
    <row r="482" spans="1:24" x14ac:dyDescent="0.45">
      <c r="A482" s="20">
        <v>398959</v>
      </c>
      <c r="B482" s="20">
        <v>4</v>
      </c>
      <c r="C482" s="34" t="s">
        <v>6614</v>
      </c>
      <c r="D482" s="35" t="s">
        <v>6613</v>
      </c>
      <c r="E482" s="20" t="s">
        <v>6615</v>
      </c>
      <c r="F482" s="20" t="s">
        <v>6616</v>
      </c>
      <c r="G482" s="20" t="s">
        <v>5207</v>
      </c>
      <c r="H482" s="20" t="s">
        <v>5207</v>
      </c>
      <c r="I482" s="20" t="s">
        <v>6617</v>
      </c>
      <c r="J482" s="34" t="s">
        <v>625</v>
      </c>
      <c r="K482" s="17" t="s">
        <v>8556</v>
      </c>
      <c r="L482" s="261" t="s">
        <v>18483</v>
      </c>
      <c r="M482" s="261" t="s">
        <v>18484</v>
      </c>
      <c r="N482" s="16">
        <v>4</v>
      </c>
      <c r="O482" s="17" t="s">
        <v>9077</v>
      </c>
      <c r="P482" s="17" t="s">
        <v>615</v>
      </c>
      <c r="Q482" s="17" t="s">
        <v>621</v>
      </c>
      <c r="R482" s="17" t="s">
        <v>6613</v>
      </c>
      <c r="S482" s="17" t="s">
        <v>6614</v>
      </c>
      <c r="T482" s="17" t="s">
        <v>21576</v>
      </c>
      <c r="U482" s="236" t="s">
        <v>5191</v>
      </c>
      <c r="V482" s="17">
        <v>1</v>
      </c>
      <c r="W482" s="17">
        <v>3</v>
      </c>
      <c r="X482" s="17" t="e">
        <v>#REF!</v>
      </c>
    </row>
    <row r="483" spans="1:24" x14ac:dyDescent="0.45">
      <c r="A483" s="20">
        <v>398960</v>
      </c>
      <c r="B483" s="20">
        <v>4</v>
      </c>
      <c r="C483" s="34" t="s">
        <v>6618</v>
      </c>
      <c r="D483" s="35" t="s">
        <v>6613</v>
      </c>
      <c r="E483" s="20" t="s">
        <v>6619</v>
      </c>
      <c r="F483" s="20" t="s">
        <v>6620</v>
      </c>
      <c r="G483" s="20" t="s">
        <v>5207</v>
      </c>
      <c r="H483" s="20" t="s">
        <v>5207</v>
      </c>
      <c r="I483" s="20" t="s">
        <v>6621</v>
      </c>
      <c r="J483" s="34" t="s">
        <v>625</v>
      </c>
      <c r="K483" s="17" t="s">
        <v>8557</v>
      </c>
      <c r="L483" s="261" t="s">
        <v>18482</v>
      </c>
      <c r="M483" s="261" t="s">
        <v>18484</v>
      </c>
      <c r="N483" s="16">
        <v>4</v>
      </c>
      <c r="O483" s="17" t="s">
        <v>9077</v>
      </c>
      <c r="P483" s="17" t="s">
        <v>615</v>
      </c>
      <c r="Q483" s="17" t="s">
        <v>621</v>
      </c>
      <c r="R483" s="17" t="s">
        <v>6613</v>
      </c>
      <c r="S483" s="17" t="s">
        <v>6618</v>
      </c>
      <c r="T483" s="17" t="s">
        <v>21576</v>
      </c>
      <c r="U483" s="236" t="s">
        <v>5191</v>
      </c>
      <c r="V483" s="17">
        <v>1</v>
      </c>
      <c r="W483" s="17">
        <v>3</v>
      </c>
      <c r="X483" s="17" t="e">
        <v>#REF!</v>
      </c>
    </row>
    <row r="484" spans="1:24" x14ac:dyDescent="0.45">
      <c r="A484" s="20">
        <v>398961</v>
      </c>
      <c r="B484" s="20">
        <v>4</v>
      </c>
      <c r="C484" s="34" t="s">
        <v>6622</v>
      </c>
      <c r="D484" s="35" t="s">
        <v>6613</v>
      </c>
      <c r="E484" s="20" t="s">
        <v>6623</v>
      </c>
      <c r="F484" s="20" t="s">
        <v>6624</v>
      </c>
      <c r="G484" s="20" t="s">
        <v>5207</v>
      </c>
      <c r="H484" s="20" t="s">
        <v>5207</v>
      </c>
      <c r="I484" s="20" t="s">
        <v>6621</v>
      </c>
      <c r="J484" s="34" t="s">
        <v>625</v>
      </c>
      <c r="K484" s="17" t="s">
        <v>8558</v>
      </c>
      <c r="L484" s="261" t="s">
        <v>18481</v>
      </c>
      <c r="M484" s="261" t="s">
        <v>18484</v>
      </c>
      <c r="N484" s="16">
        <v>4</v>
      </c>
      <c r="O484" s="17" t="s">
        <v>9077</v>
      </c>
      <c r="P484" s="17" t="s">
        <v>615</v>
      </c>
      <c r="Q484" s="17" t="s">
        <v>621</v>
      </c>
      <c r="R484" s="17" t="s">
        <v>6613</v>
      </c>
      <c r="S484" s="17" t="s">
        <v>6622</v>
      </c>
      <c r="T484" s="17" t="s">
        <v>21576</v>
      </c>
      <c r="U484" s="236" t="s">
        <v>5191</v>
      </c>
      <c r="V484" s="17">
        <v>1</v>
      </c>
      <c r="W484" s="17">
        <v>3</v>
      </c>
      <c r="X484" s="17" t="e">
        <v>#REF!</v>
      </c>
    </row>
    <row r="485" spans="1:24" x14ac:dyDescent="0.45">
      <c r="A485" s="20">
        <v>398962</v>
      </c>
      <c r="B485" s="20">
        <v>3</v>
      </c>
      <c r="C485" s="34" t="s">
        <v>6625</v>
      </c>
      <c r="D485" s="35" t="s">
        <v>621</v>
      </c>
      <c r="E485" s="20" t="s">
        <v>627</v>
      </c>
      <c r="F485" s="20" t="s">
        <v>5207</v>
      </c>
      <c r="G485" s="20" t="s">
        <v>5207</v>
      </c>
      <c r="H485" s="20" t="s">
        <v>5207</v>
      </c>
      <c r="I485" s="20" t="s">
        <v>5207</v>
      </c>
      <c r="J485" s="34" t="s">
        <v>626</v>
      </c>
      <c r="K485" s="17" t="s">
        <v>8559</v>
      </c>
      <c r="L485" s="261" t="s">
        <v>18480</v>
      </c>
      <c r="M485" s="261" t="s">
        <v>18485</v>
      </c>
      <c r="N485" s="16">
        <v>3</v>
      </c>
      <c r="O485" s="17" t="s">
        <v>9076</v>
      </c>
      <c r="P485" s="17" t="s">
        <v>615</v>
      </c>
      <c r="Q485" s="17" t="s">
        <v>621</v>
      </c>
      <c r="R485" s="17" t="s">
        <v>6625</v>
      </c>
      <c r="S485" s="17" t="s">
        <v>5190</v>
      </c>
      <c r="T485" s="17" t="s">
        <v>21575</v>
      </c>
      <c r="U485" s="236" t="s">
        <v>5191</v>
      </c>
      <c r="V485" s="17">
        <v>1</v>
      </c>
      <c r="W485" s="17">
        <v>1</v>
      </c>
      <c r="X485" s="17" t="e">
        <v>#REF!</v>
      </c>
    </row>
    <row r="486" spans="1:24" x14ac:dyDescent="0.45">
      <c r="A486" s="20">
        <v>398963</v>
      </c>
      <c r="B486" s="20">
        <v>4</v>
      </c>
      <c r="C486" s="34" t="s">
        <v>6626</v>
      </c>
      <c r="D486" s="35" t="s">
        <v>6625</v>
      </c>
      <c r="E486" s="20" t="s">
        <v>6627</v>
      </c>
      <c r="F486" s="20" t="s">
        <v>6628</v>
      </c>
      <c r="G486" s="20" t="s">
        <v>6629</v>
      </c>
      <c r="H486" s="20" t="s">
        <v>5207</v>
      </c>
      <c r="I486" s="20" t="s">
        <v>6630</v>
      </c>
      <c r="J486" s="34" t="s">
        <v>628</v>
      </c>
      <c r="K486" s="17" t="s">
        <v>8560</v>
      </c>
      <c r="L486" s="261" t="s">
        <v>18479</v>
      </c>
      <c r="M486" s="261" t="s">
        <v>18480</v>
      </c>
      <c r="N486" s="16">
        <v>4</v>
      </c>
      <c r="O486" s="17" t="s">
        <v>9077</v>
      </c>
      <c r="P486" s="17" t="s">
        <v>615</v>
      </c>
      <c r="Q486" s="17" t="s">
        <v>621</v>
      </c>
      <c r="R486" s="17" t="s">
        <v>6625</v>
      </c>
      <c r="S486" s="17" t="s">
        <v>6626</v>
      </c>
      <c r="T486" s="17" t="s">
        <v>21574</v>
      </c>
      <c r="U486" s="236" t="s">
        <v>5191</v>
      </c>
      <c r="V486" s="17">
        <v>1</v>
      </c>
      <c r="W486" s="17">
        <v>2</v>
      </c>
      <c r="X486" s="17" t="e">
        <v>#REF!</v>
      </c>
    </row>
    <row r="487" spans="1:24" x14ac:dyDescent="0.45">
      <c r="A487" s="20">
        <v>398964</v>
      </c>
      <c r="B487" s="20">
        <v>4</v>
      </c>
      <c r="C487" s="34" t="s">
        <v>6631</v>
      </c>
      <c r="D487" s="35" t="s">
        <v>6625</v>
      </c>
      <c r="E487" s="20" t="s">
        <v>6632</v>
      </c>
      <c r="F487" s="20" t="s">
        <v>6633</v>
      </c>
      <c r="G487" s="20" t="s">
        <v>5207</v>
      </c>
      <c r="H487" s="20" t="s">
        <v>6634</v>
      </c>
      <c r="I487" s="20" t="s">
        <v>6630</v>
      </c>
      <c r="J487" s="34" t="s">
        <v>628</v>
      </c>
      <c r="K487" s="17" t="s">
        <v>8561</v>
      </c>
      <c r="L487" s="261" t="s">
        <v>18478</v>
      </c>
      <c r="M487" s="261" t="s">
        <v>18480</v>
      </c>
      <c r="N487" s="16">
        <v>4</v>
      </c>
      <c r="O487" s="17" t="s">
        <v>9077</v>
      </c>
      <c r="P487" s="17" t="s">
        <v>615</v>
      </c>
      <c r="Q487" s="17" t="s">
        <v>621</v>
      </c>
      <c r="R487" s="17" t="s">
        <v>6625</v>
      </c>
      <c r="S487" s="17" t="s">
        <v>6631</v>
      </c>
      <c r="T487" s="17" t="s">
        <v>21574</v>
      </c>
      <c r="U487" s="236" t="s">
        <v>5191</v>
      </c>
      <c r="V487" s="17">
        <v>1</v>
      </c>
      <c r="W487" s="17">
        <v>2</v>
      </c>
      <c r="X487" s="17" t="e">
        <v>#REF!</v>
      </c>
    </row>
    <row r="488" spans="1:24" x14ac:dyDescent="0.45">
      <c r="A488" s="20">
        <v>398965</v>
      </c>
      <c r="B488" s="20">
        <v>3</v>
      </c>
      <c r="C488" s="34" t="s">
        <v>6635</v>
      </c>
      <c r="D488" s="35" t="s">
        <v>621</v>
      </c>
      <c r="E488" s="20" t="s">
        <v>630</v>
      </c>
      <c r="F488" s="20" t="s">
        <v>5207</v>
      </c>
      <c r="G488" s="20" t="s">
        <v>5207</v>
      </c>
      <c r="H488" s="20" t="s">
        <v>5207</v>
      </c>
      <c r="I488" s="20" t="s">
        <v>5207</v>
      </c>
      <c r="J488" s="34" t="s">
        <v>629</v>
      </c>
      <c r="K488" s="17" t="s">
        <v>8562</v>
      </c>
      <c r="L488" s="261" t="s">
        <v>18477</v>
      </c>
      <c r="M488" s="261" t="s">
        <v>18485</v>
      </c>
      <c r="N488" s="16">
        <v>3</v>
      </c>
      <c r="O488" s="17" t="s">
        <v>9076</v>
      </c>
      <c r="P488" s="17" t="s">
        <v>615</v>
      </c>
      <c r="Q488" s="17" t="s">
        <v>621</v>
      </c>
      <c r="R488" s="17" t="s">
        <v>6635</v>
      </c>
      <c r="S488" s="17" t="s">
        <v>5190</v>
      </c>
      <c r="T488" s="17" t="s">
        <v>21573</v>
      </c>
      <c r="U488" s="236" t="s">
        <v>5191</v>
      </c>
      <c r="V488" s="17">
        <v>1</v>
      </c>
      <c r="W488" s="17">
        <v>1</v>
      </c>
      <c r="X488" s="17" t="e">
        <v>#REF!</v>
      </c>
    </row>
    <row r="489" spans="1:24" x14ac:dyDescent="0.45">
      <c r="A489" s="20">
        <v>398966</v>
      </c>
      <c r="B489" s="20">
        <v>4</v>
      </c>
      <c r="C489" s="34" t="s">
        <v>6636</v>
      </c>
      <c r="D489" s="35" t="s">
        <v>6635</v>
      </c>
      <c r="E489" s="20" t="s">
        <v>6637</v>
      </c>
      <c r="F489" s="20" t="s">
        <v>6638</v>
      </c>
      <c r="G489" s="20" t="s">
        <v>5207</v>
      </c>
      <c r="H489" s="20" t="s">
        <v>5207</v>
      </c>
      <c r="I489" s="20" t="s">
        <v>6630</v>
      </c>
      <c r="J489" s="34" t="s">
        <v>631</v>
      </c>
      <c r="K489" s="17" t="s">
        <v>8563</v>
      </c>
      <c r="L489" s="261" t="s">
        <v>18476</v>
      </c>
      <c r="M489" s="261" t="s">
        <v>18477</v>
      </c>
      <c r="N489" s="16">
        <v>4</v>
      </c>
      <c r="O489" s="17" t="s">
        <v>9077</v>
      </c>
      <c r="P489" s="17" t="s">
        <v>615</v>
      </c>
      <c r="Q489" s="17" t="s">
        <v>621</v>
      </c>
      <c r="R489" s="17" t="s">
        <v>6635</v>
      </c>
      <c r="S489" s="17" t="s">
        <v>6636</v>
      </c>
      <c r="T489" s="17" t="s">
        <v>21572</v>
      </c>
      <c r="U489" s="236" t="s">
        <v>5191</v>
      </c>
      <c r="V489" s="17">
        <v>1</v>
      </c>
      <c r="W489" s="17">
        <v>2</v>
      </c>
      <c r="X489" s="17" t="e">
        <v>#REF!</v>
      </c>
    </row>
    <row r="490" spans="1:24" x14ac:dyDescent="0.45">
      <c r="A490" s="20">
        <v>398967</v>
      </c>
      <c r="B490" s="20">
        <v>4</v>
      </c>
      <c r="C490" s="34" t="s">
        <v>6639</v>
      </c>
      <c r="D490" s="35" t="s">
        <v>6635</v>
      </c>
      <c r="E490" s="20" t="s">
        <v>6640</v>
      </c>
      <c r="F490" s="20" t="s">
        <v>6641</v>
      </c>
      <c r="G490" s="20" t="s">
        <v>6642</v>
      </c>
      <c r="H490" s="20" t="s">
        <v>6643</v>
      </c>
      <c r="I490" s="20" t="s">
        <v>6644</v>
      </c>
      <c r="J490" s="34" t="s">
        <v>631</v>
      </c>
      <c r="K490" s="17" t="s">
        <v>8564</v>
      </c>
      <c r="L490" s="261" t="s">
        <v>18475</v>
      </c>
      <c r="M490" s="261" t="s">
        <v>18477</v>
      </c>
      <c r="N490" s="16">
        <v>4</v>
      </c>
      <c r="O490" s="17" t="s">
        <v>9077</v>
      </c>
      <c r="P490" s="17" t="s">
        <v>615</v>
      </c>
      <c r="Q490" s="17" t="s">
        <v>621</v>
      </c>
      <c r="R490" s="17" t="s">
        <v>6635</v>
      </c>
      <c r="S490" s="17" t="s">
        <v>6639</v>
      </c>
      <c r="T490" s="17" t="s">
        <v>21572</v>
      </c>
      <c r="U490" s="236" t="s">
        <v>5191</v>
      </c>
      <c r="V490" s="17">
        <v>1</v>
      </c>
      <c r="W490" s="17">
        <v>2</v>
      </c>
      <c r="X490" s="17" t="e">
        <v>#REF!</v>
      </c>
    </row>
    <row r="491" spans="1:24" x14ac:dyDescent="0.45">
      <c r="A491" s="20">
        <v>398968</v>
      </c>
      <c r="B491" s="20">
        <v>2</v>
      </c>
      <c r="C491" s="34" t="s">
        <v>632</v>
      </c>
      <c r="D491" s="35" t="s">
        <v>615</v>
      </c>
      <c r="E491" s="20" t="s">
        <v>6645</v>
      </c>
      <c r="F491" s="20" t="s">
        <v>6646</v>
      </c>
      <c r="G491" s="20" t="s">
        <v>6647</v>
      </c>
      <c r="H491" s="20" t="s">
        <v>5207</v>
      </c>
      <c r="I491" s="20" t="s">
        <v>5207</v>
      </c>
      <c r="J491" s="34" t="s">
        <v>632</v>
      </c>
      <c r="K491" s="17" t="s">
        <v>8565</v>
      </c>
      <c r="L491" s="261" t="s">
        <v>18474</v>
      </c>
      <c r="M491" s="261" t="s">
        <v>18491</v>
      </c>
      <c r="N491" s="16">
        <v>2</v>
      </c>
      <c r="O491" s="17" t="s">
        <v>9075</v>
      </c>
      <c r="P491" s="17" t="s">
        <v>615</v>
      </c>
      <c r="Q491" s="17" t="s">
        <v>632</v>
      </c>
      <c r="R491" s="17" t="s">
        <v>5190</v>
      </c>
      <c r="S491" s="17" t="s">
        <v>5190</v>
      </c>
      <c r="T491" s="17" t="s">
        <v>21571</v>
      </c>
      <c r="U491" s="236" t="s">
        <v>5191</v>
      </c>
      <c r="V491" s="17">
        <v>1</v>
      </c>
      <c r="W491" s="17">
        <v>1</v>
      </c>
      <c r="X491" s="17" t="e">
        <v>#REF!</v>
      </c>
    </row>
    <row r="492" spans="1:24" x14ac:dyDescent="0.45">
      <c r="A492" s="20">
        <v>398969</v>
      </c>
      <c r="B492" s="20">
        <v>3</v>
      </c>
      <c r="C492" s="34" t="s">
        <v>6648</v>
      </c>
      <c r="D492" s="35" t="s">
        <v>632</v>
      </c>
      <c r="E492" s="20" t="s">
        <v>635</v>
      </c>
      <c r="F492" s="20" t="s">
        <v>6649</v>
      </c>
      <c r="G492" s="20" t="s">
        <v>5207</v>
      </c>
      <c r="H492" s="20" t="s">
        <v>5207</v>
      </c>
      <c r="I492" s="20" t="s">
        <v>5207</v>
      </c>
      <c r="J492" s="34" t="s">
        <v>634</v>
      </c>
      <c r="K492" s="17" t="s">
        <v>8566</v>
      </c>
      <c r="L492" s="261" t="s">
        <v>18473</v>
      </c>
      <c r="M492" s="261" t="s">
        <v>18474</v>
      </c>
      <c r="N492" s="16">
        <v>3</v>
      </c>
      <c r="O492" s="17" t="s">
        <v>9076</v>
      </c>
      <c r="P492" s="17" t="s">
        <v>615</v>
      </c>
      <c r="Q492" s="17" t="s">
        <v>632</v>
      </c>
      <c r="R492" s="17" t="s">
        <v>6648</v>
      </c>
      <c r="S492" s="17" t="s">
        <v>5190</v>
      </c>
      <c r="T492" s="17" t="s">
        <v>21570</v>
      </c>
      <c r="U492" s="236" t="s">
        <v>5191</v>
      </c>
      <c r="V492" s="17">
        <v>1</v>
      </c>
      <c r="W492" s="17">
        <v>1</v>
      </c>
      <c r="X492" s="17" t="e">
        <v>#REF!</v>
      </c>
    </row>
    <row r="493" spans="1:24" x14ac:dyDescent="0.45">
      <c r="A493" s="20">
        <v>398970</v>
      </c>
      <c r="B493" s="20">
        <v>4</v>
      </c>
      <c r="C493" s="34" t="s">
        <v>6650</v>
      </c>
      <c r="D493" s="35" t="s">
        <v>6648</v>
      </c>
      <c r="E493" s="20" t="s">
        <v>637</v>
      </c>
      <c r="F493" s="20" t="s">
        <v>6651</v>
      </c>
      <c r="G493" s="20" t="s">
        <v>5207</v>
      </c>
      <c r="H493" s="20" t="s">
        <v>5207</v>
      </c>
      <c r="I493" s="20" t="s">
        <v>5207</v>
      </c>
      <c r="J493" s="34" t="s">
        <v>636</v>
      </c>
      <c r="K493" s="17" t="s">
        <v>8567</v>
      </c>
      <c r="L493" s="261" t="s">
        <v>18472</v>
      </c>
      <c r="M493" s="261" t="s">
        <v>18473</v>
      </c>
      <c r="N493" s="16">
        <v>4</v>
      </c>
      <c r="O493" s="17" t="s">
        <v>9077</v>
      </c>
      <c r="P493" s="17" t="s">
        <v>615</v>
      </c>
      <c r="Q493" s="17" t="s">
        <v>632</v>
      </c>
      <c r="R493" s="17" t="s">
        <v>6648</v>
      </c>
      <c r="S493" s="17" t="s">
        <v>6650</v>
      </c>
      <c r="T493" s="17" t="s">
        <v>21569</v>
      </c>
      <c r="U493" s="236" t="s">
        <v>5191</v>
      </c>
      <c r="V493" s="17">
        <v>1</v>
      </c>
      <c r="W493" s="17">
        <v>1</v>
      </c>
      <c r="X493" s="17" t="e">
        <v>#REF!</v>
      </c>
    </row>
    <row r="494" spans="1:24" x14ac:dyDescent="0.45">
      <c r="A494" s="20">
        <v>398971</v>
      </c>
      <c r="B494" s="20">
        <v>4</v>
      </c>
      <c r="C494" s="34" t="s">
        <v>6652</v>
      </c>
      <c r="D494" s="35" t="s">
        <v>6648</v>
      </c>
      <c r="E494" s="20" t="s">
        <v>639</v>
      </c>
      <c r="F494" s="20" t="s">
        <v>6653</v>
      </c>
      <c r="G494" s="20" t="s">
        <v>6654</v>
      </c>
      <c r="H494" s="20" t="s">
        <v>5207</v>
      </c>
      <c r="I494" s="20" t="s">
        <v>6655</v>
      </c>
      <c r="J494" s="34" t="s">
        <v>638</v>
      </c>
      <c r="K494" s="17" t="s">
        <v>8568</v>
      </c>
      <c r="L494" s="261" t="s">
        <v>18471</v>
      </c>
      <c r="M494" s="261" t="s">
        <v>18473</v>
      </c>
      <c r="N494" s="16">
        <v>4</v>
      </c>
      <c r="O494" s="17" t="s">
        <v>9077</v>
      </c>
      <c r="P494" s="17" t="s">
        <v>615</v>
      </c>
      <c r="Q494" s="17" t="s">
        <v>632</v>
      </c>
      <c r="R494" s="17" t="s">
        <v>6648</v>
      </c>
      <c r="S494" s="17" t="s">
        <v>6652</v>
      </c>
      <c r="T494" s="17" t="s">
        <v>21568</v>
      </c>
      <c r="U494" s="236" t="s">
        <v>5191</v>
      </c>
      <c r="V494" s="17">
        <v>1</v>
      </c>
      <c r="W494" s="17">
        <v>2</v>
      </c>
      <c r="X494" s="17" t="e">
        <v>#REF!</v>
      </c>
    </row>
    <row r="495" spans="1:24" x14ac:dyDescent="0.45">
      <c r="A495" s="20">
        <v>398972</v>
      </c>
      <c r="B495" s="20">
        <v>4</v>
      </c>
      <c r="C495" s="34" t="s">
        <v>6656</v>
      </c>
      <c r="D495" s="35" t="s">
        <v>6648</v>
      </c>
      <c r="E495" s="20" t="s">
        <v>6657</v>
      </c>
      <c r="F495" s="20" t="s">
        <v>6658</v>
      </c>
      <c r="G495" s="20" t="s">
        <v>5207</v>
      </c>
      <c r="H495" s="20" t="s">
        <v>5207</v>
      </c>
      <c r="I495" s="20" t="s">
        <v>6659</v>
      </c>
      <c r="J495" s="34" t="s">
        <v>638</v>
      </c>
      <c r="K495" s="17" t="s">
        <v>8569</v>
      </c>
      <c r="L495" s="261" t="s">
        <v>18470</v>
      </c>
      <c r="M495" s="261" t="s">
        <v>18473</v>
      </c>
      <c r="N495" s="16">
        <v>4</v>
      </c>
      <c r="O495" s="17" t="s">
        <v>9077</v>
      </c>
      <c r="P495" s="17" t="s">
        <v>615</v>
      </c>
      <c r="Q495" s="17" t="s">
        <v>632</v>
      </c>
      <c r="R495" s="17" t="s">
        <v>6648</v>
      </c>
      <c r="S495" s="17" t="s">
        <v>6656</v>
      </c>
      <c r="T495" s="17" t="s">
        <v>21568</v>
      </c>
      <c r="U495" s="236" t="s">
        <v>5191</v>
      </c>
      <c r="V495" s="17">
        <v>1</v>
      </c>
      <c r="W495" s="17">
        <v>2</v>
      </c>
      <c r="X495" s="17" t="e">
        <v>#REF!</v>
      </c>
    </row>
    <row r="496" spans="1:24" x14ac:dyDescent="0.45">
      <c r="A496" s="20">
        <v>398973</v>
      </c>
      <c r="B496" s="20">
        <v>3</v>
      </c>
      <c r="C496" s="34" t="s">
        <v>6660</v>
      </c>
      <c r="D496" s="35" t="s">
        <v>632</v>
      </c>
      <c r="E496" s="20" t="s">
        <v>641</v>
      </c>
      <c r="F496" s="20" t="s">
        <v>6661</v>
      </c>
      <c r="G496" s="20" t="s">
        <v>5207</v>
      </c>
      <c r="H496" s="20" t="s">
        <v>5207</v>
      </c>
      <c r="I496" s="20" t="s">
        <v>5207</v>
      </c>
      <c r="J496" s="34" t="s">
        <v>640</v>
      </c>
      <c r="K496" s="17" t="s">
        <v>8570</v>
      </c>
      <c r="L496" s="261" t="s">
        <v>18469</v>
      </c>
      <c r="M496" s="261" t="s">
        <v>18474</v>
      </c>
      <c r="N496" s="16">
        <v>3</v>
      </c>
      <c r="O496" s="17" t="s">
        <v>9076</v>
      </c>
      <c r="P496" s="17" t="s">
        <v>615</v>
      </c>
      <c r="Q496" s="17" t="s">
        <v>632</v>
      </c>
      <c r="R496" s="17" t="s">
        <v>6660</v>
      </c>
      <c r="S496" s="17" t="s">
        <v>5190</v>
      </c>
      <c r="T496" s="17" t="s">
        <v>21567</v>
      </c>
      <c r="U496" s="236" t="s">
        <v>5191</v>
      </c>
      <c r="V496" s="17">
        <v>1</v>
      </c>
      <c r="W496" s="17">
        <v>1</v>
      </c>
      <c r="X496" s="17" t="e">
        <v>#REF!</v>
      </c>
    </row>
    <row r="497" spans="1:24" x14ac:dyDescent="0.45">
      <c r="A497" s="20">
        <v>398974</v>
      </c>
      <c r="B497" s="20">
        <v>4</v>
      </c>
      <c r="C497" s="34" t="s">
        <v>6662</v>
      </c>
      <c r="D497" s="35" t="s">
        <v>6660</v>
      </c>
      <c r="E497" s="20" t="s">
        <v>643</v>
      </c>
      <c r="F497" s="20" t="s">
        <v>6663</v>
      </c>
      <c r="G497" s="20" t="s">
        <v>6664</v>
      </c>
      <c r="H497" s="20" t="s">
        <v>6665</v>
      </c>
      <c r="I497" s="20" t="s">
        <v>6666</v>
      </c>
      <c r="J497" s="34" t="s">
        <v>642</v>
      </c>
      <c r="K497" s="17" t="s">
        <v>8571</v>
      </c>
      <c r="L497" s="261" t="s">
        <v>18468</v>
      </c>
      <c r="M497" s="261" t="s">
        <v>18469</v>
      </c>
      <c r="N497" s="16">
        <v>4</v>
      </c>
      <c r="O497" s="17" t="s">
        <v>9077</v>
      </c>
      <c r="P497" s="17" t="s">
        <v>615</v>
      </c>
      <c r="Q497" s="17" t="s">
        <v>632</v>
      </c>
      <c r="R497" s="17" t="s">
        <v>6660</v>
      </c>
      <c r="S497" s="17" t="s">
        <v>6662</v>
      </c>
      <c r="T497" s="17" t="s">
        <v>21566</v>
      </c>
      <c r="U497" s="236" t="s">
        <v>5191</v>
      </c>
      <c r="V497" s="17">
        <v>1</v>
      </c>
      <c r="W497" s="17">
        <v>1</v>
      </c>
      <c r="X497" s="17" t="e">
        <v>#REF!</v>
      </c>
    </row>
    <row r="498" spans="1:24" x14ac:dyDescent="0.45">
      <c r="A498" s="20">
        <v>398975</v>
      </c>
      <c r="B498" s="20">
        <v>4</v>
      </c>
      <c r="C498" s="34" t="s">
        <v>6667</v>
      </c>
      <c r="D498" s="35" t="s">
        <v>6660</v>
      </c>
      <c r="E498" s="20" t="s">
        <v>645</v>
      </c>
      <c r="F498" s="20" t="s">
        <v>6668</v>
      </c>
      <c r="G498" s="20" t="s">
        <v>5207</v>
      </c>
      <c r="H498" s="20" t="s">
        <v>6669</v>
      </c>
      <c r="I498" s="20" t="s">
        <v>6670</v>
      </c>
      <c r="J498" s="34" t="s">
        <v>644</v>
      </c>
      <c r="K498" s="17" t="s">
        <v>8572</v>
      </c>
      <c r="L498" s="261" t="s">
        <v>18467</v>
      </c>
      <c r="M498" s="261" t="s">
        <v>18469</v>
      </c>
      <c r="N498" s="16">
        <v>4</v>
      </c>
      <c r="O498" s="17" t="s">
        <v>9077</v>
      </c>
      <c r="P498" s="17" t="s">
        <v>615</v>
      </c>
      <c r="Q498" s="17" t="s">
        <v>632</v>
      </c>
      <c r="R498" s="17" t="s">
        <v>6660</v>
      </c>
      <c r="S498" s="17" t="s">
        <v>6667</v>
      </c>
      <c r="T498" s="17" t="s">
        <v>21565</v>
      </c>
      <c r="U498" s="236" t="s">
        <v>5191</v>
      </c>
      <c r="V498" s="17">
        <v>1</v>
      </c>
      <c r="W498" s="17">
        <v>1</v>
      </c>
      <c r="X498" s="17" t="e">
        <v>#REF!</v>
      </c>
    </row>
    <row r="499" spans="1:24" x14ac:dyDescent="0.45">
      <c r="A499" s="20">
        <v>398976</v>
      </c>
      <c r="B499" s="20">
        <v>4</v>
      </c>
      <c r="C499" s="34" t="s">
        <v>6671</v>
      </c>
      <c r="D499" s="35" t="s">
        <v>6660</v>
      </c>
      <c r="E499" s="20" t="s">
        <v>647</v>
      </c>
      <c r="F499" s="20" t="s">
        <v>6672</v>
      </c>
      <c r="G499" s="20" t="s">
        <v>5207</v>
      </c>
      <c r="H499" s="20" t="s">
        <v>5207</v>
      </c>
      <c r="I499" s="20" t="s">
        <v>6673</v>
      </c>
      <c r="J499" s="34" t="s">
        <v>646</v>
      </c>
      <c r="K499" s="17" t="s">
        <v>8573</v>
      </c>
      <c r="L499" s="261" t="s">
        <v>18466</v>
      </c>
      <c r="M499" s="261" t="s">
        <v>18469</v>
      </c>
      <c r="N499" s="16">
        <v>4</v>
      </c>
      <c r="O499" s="17" t="s">
        <v>9077</v>
      </c>
      <c r="P499" s="17" t="s">
        <v>615</v>
      </c>
      <c r="Q499" s="17" t="s">
        <v>632</v>
      </c>
      <c r="R499" s="17" t="s">
        <v>6660</v>
      </c>
      <c r="S499" s="17" t="s">
        <v>6671</v>
      </c>
      <c r="T499" s="17" t="s">
        <v>21564</v>
      </c>
      <c r="U499" s="236" t="s">
        <v>5191</v>
      </c>
      <c r="V499" s="17">
        <v>1</v>
      </c>
      <c r="W499" s="17">
        <v>1</v>
      </c>
      <c r="X499" s="17" t="e">
        <v>#REF!</v>
      </c>
    </row>
    <row r="500" spans="1:24" x14ac:dyDescent="0.45">
      <c r="A500" s="20">
        <v>398977</v>
      </c>
      <c r="B500" s="20">
        <v>3</v>
      </c>
      <c r="C500" s="34" t="s">
        <v>6674</v>
      </c>
      <c r="D500" s="35" t="s">
        <v>632</v>
      </c>
      <c r="E500" s="20" t="s">
        <v>649</v>
      </c>
      <c r="F500" s="20" t="s">
        <v>5207</v>
      </c>
      <c r="G500" s="20" t="s">
        <v>5207</v>
      </c>
      <c r="H500" s="20" t="s">
        <v>5207</v>
      </c>
      <c r="I500" s="20" t="s">
        <v>5207</v>
      </c>
      <c r="J500" s="34" t="s">
        <v>648</v>
      </c>
      <c r="K500" s="17" t="s">
        <v>8574</v>
      </c>
      <c r="L500" s="261" t="s">
        <v>18465</v>
      </c>
      <c r="M500" s="261" t="s">
        <v>18474</v>
      </c>
      <c r="N500" s="16">
        <v>3</v>
      </c>
      <c r="O500" s="17" t="s">
        <v>9076</v>
      </c>
      <c r="P500" s="17" t="s">
        <v>615</v>
      </c>
      <c r="Q500" s="17" t="s">
        <v>632</v>
      </c>
      <c r="R500" s="17" t="s">
        <v>6674</v>
      </c>
      <c r="S500" s="17" t="s">
        <v>5190</v>
      </c>
      <c r="T500" s="17" t="s">
        <v>21563</v>
      </c>
      <c r="U500" s="236" t="s">
        <v>5191</v>
      </c>
      <c r="V500" s="17">
        <v>1</v>
      </c>
      <c r="W500" s="17">
        <v>1</v>
      </c>
      <c r="X500" s="17" t="e">
        <v>#REF!</v>
      </c>
    </row>
    <row r="501" spans="1:24" x14ac:dyDescent="0.45">
      <c r="A501" s="20">
        <v>398978</v>
      </c>
      <c r="B501" s="20">
        <v>4</v>
      </c>
      <c r="C501" s="34" t="s">
        <v>6675</v>
      </c>
      <c r="D501" s="35" t="s">
        <v>6674</v>
      </c>
      <c r="E501" s="20" t="s">
        <v>6676</v>
      </c>
      <c r="F501" s="20" t="s">
        <v>6677</v>
      </c>
      <c r="G501" s="20" t="s">
        <v>5207</v>
      </c>
      <c r="H501" s="20" t="s">
        <v>5207</v>
      </c>
      <c r="I501" s="20" t="s">
        <v>5207</v>
      </c>
      <c r="J501" s="34" t="s">
        <v>650</v>
      </c>
      <c r="K501" s="17" t="s">
        <v>8575</v>
      </c>
      <c r="L501" s="261" t="s">
        <v>18464</v>
      </c>
      <c r="M501" s="261" t="s">
        <v>18465</v>
      </c>
      <c r="N501" s="16">
        <v>4</v>
      </c>
      <c r="O501" s="17" t="s">
        <v>9077</v>
      </c>
      <c r="P501" s="17" t="s">
        <v>615</v>
      </c>
      <c r="Q501" s="17" t="s">
        <v>632</v>
      </c>
      <c r="R501" s="17" t="s">
        <v>6674</v>
      </c>
      <c r="S501" s="17" t="s">
        <v>6675</v>
      </c>
      <c r="T501" s="17" t="s">
        <v>21562</v>
      </c>
      <c r="U501" s="236" t="s">
        <v>5191</v>
      </c>
      <c r="V501" s="17">
        <v>1</v>
      </c>
      <c r="W501" s="17">
        <v>5</v>
      </c>
      <c r="X501" s="17" t="e">
        <v>#REF!</v>
      </c>
    </row>
    <row r="502" spans="1:24" x14ac:dyDescent="0.45">
      <c r="A502" s="20">
        <v>398979</v>
      </c>
      <c r="B502" s="20">
        <v>4</v>
      </c>
      <c r="C502" s="34" t="s">
        <v>6678</v>
      </c>
      <c r="D502" s="35" t="s">
        <v>6674</v>
      </c>
      <c r="E502" s="20" t="s">
        <v>6679</v>
      </c>
      <c r="F502" s="20" t="s">
        <v>6680</v>
      </c>
      <c r="G502" s="20" t="s">
        <v>5207</v>
      </c>
      <c r="H502" s="20" t="s">
        <v>5207</v>
      </c>
      <c r="I502" s="20" t="s">
        <v>6681</v>
      </c>
      <c r="J502" s="34" t="s">
        <v>650</v>
      </c>
      <c r="K502" s="17" t="s">
        <v>8576</v>
      </c>
      <c r="L502" s="261" t="s">
        <v>18463</v>
      </c>
      <c r="M502" s="261" t="s">
        <v>18465</v>
      </c>
      <c r="N502" s="16">
        <v>4</v>
      </c>
      <c r="O502" s="17" t="s">
        <v>9077</v>
      </c>
      <c r="P502" s="17" t="s">
        <v>615</v>
      </c>
      <c r="Q502" s="17" t="s">
        <v>632</v>
      </c>
      <c r="R502" s="17" t="s">
        <v>6674</v>
      </c>
      <c r="S502" s="17" t="s">
        <v>6678</v>
      </c>
      <c r="T502" s="17" t="s">
        <v>21562</v>
      </c>
      <c r="U502" s="236" t="s">
        <v>5191</v>
      </c>
      <c r="V502" s="17">
        <v>1</v>
      </c>
      <c r="W502" s="17">
        <v>5</v>
      </c>
      <c r="X502" s="17" t="e">
        <v>#REF!</v>
      </c>
    </row>
    <row r="503" spans="1:24" x14ac:dyDescent="0.45">
      <c r="A503" s="20">
        <v>398980</v>
      </c>
      <c r="B503" s="20">
        <v>4</v>
      </c>
      <c r="C503" s="34" t="s">
        <v>6682</v>
      </c>
      <c r="D503" s="35" t="s">
        <v>6674</v>
      </c>
      <c r="E503" s="20" t="s">
        <v>6683</v>
      </c>
      <c r="F503" s="20" t="s">
        <v>6684</v>
      </c>
      <c r="G503" s="20" t="s">
        <v>5207</v>
      </c>
      <c r="H503" s="20" t="s">
        <v>5207</v>
      </c>
      <c r="I503" s="20" t="s">
        <v>5207</v>
      </c>
      <c r="J503" s="34" t="s">
        <v>650</v>
      </c>
      <c r="K503" s="17" t="s">
        <v>8577</v>
      </c>
      <c r="L503" s="261" t="s">
        <v>18462</v>
      </c>
      <c r="M503" s="261" t="s">
        <v>18465</v>
      </c>
      <c r="N503" s="16">
        <v>4</v>
      </c>
      <c r="O503" s="17" t="s">
        <v>9077</v>
      </c>
      <c r="P503" s="17" t="s">
        <v>615</v>
      </c>
      <c r="Q503" s="17" t="s">
        <v>632</v>
      </c>
      <c r="R503" s="17" t="s">
        <v>6674</v>
      </c>
      <c r="S503" s="17" t="s">
        <v>6682</v>
      </c>
      <c r="T503" s="17" t="s">
        <v>21562</v>
      </c>
      <c r="U503" s="236" t="s">
        <v>5191</v>
      </c>
      <c r="V503" s="17">
        <v>1</v>
      </c>
      <c r="W503" s="17">
        <v>5</v>
      </c>
      <c r="X503" s="17" t="e">
        <v>#REF!</v>
      </c>
    </row>
    <row r="504" spans="1:24" x14ac:dyDescent="0.45">
      <c r="A504" s="20">
        <v>398981</v>
      </c>
      <c r="B504" s="20">
        <v>4</v>
      </c>
      <c r="C504" s="34" t="s">
        <v>6685</v>
      </c>
      <c r="D504" s="35" t="s">
        <v>6674</v>
      </c>
      <c r="E504" s="20" t="s">
        <v>6686</v>
      </c>
      <c r="F504" s="20" t="s">
        <v>6687</v>
      </c>
      <c r="G504" s="20" t="s">
        <v>5207</v>
      </c>
      <c r="H504" s="20" t="s">
        <v>6688</v>
      </c>
      <c r="I504" s="20" t="s">
        <v>6689</v>
      </c>
      <c r="J504" s="34" t="s">
        <v>650</v>
      </c>
      <c r="K504" s="17" t="s">
        <v>8578</v>
      </c>
      <c r="L504" s="261" t="s">
        <v>18461</v>
      </c>
      <c r="M504" s="261" t="s">
        <v>18465</v>
      </c>
      <c r="N504" s="16">
        <v>4</v>
      </c>
      <c r="O504" s="17" t="s">
        <v>9077</v>
      </c>
      <c r="P504" s="17" t="s">
        <v>615</v>
      </c>
      <c r="Q504" s="17" t="s">
        <v>632</v>
      </c>
      <c r="R504" s="17" t="s">
        <v>6674</v>
      </c>
      <c r="S504" s="17" t="s">
        <v>6685</v>
      </c>
      <c r="T504" s="17" t="s">
        <v>21562</v>
      </c>
      <c r="U504" s="236" t="s">
        <v>5191</v>
      </c>
      <c r="V504" s="17">
        <v>1</v>
      </c>
      <c r="W504" s="17">
        <v>5</v>
      </c>
      <c r="X504" s="17" t="e">
        <v>#REF!</v>
      </c>
    </row>
    <row r="505" spans="1:24" x14ac:dyDescent="0.45">
      <c r="A505" s="20">
        <v>398982</v>
      </c>
      <c r="B505" s="20">
        <v>4</v>
      </c>
      <c r="C505" s="34" t="s">
        <v>6690</v>
      </c>
      <c r="D505" s="35" t="s">
        <v>6674</v>
      </c>
      <c r="E505" s="20" t="s">
        <v>6691</v>
      </c>
      <c r="F505" s="20" t="s">
        <v>6692</v>
      </c>
      <c r="G505" s="20" t="s">
        <v>5207</v>
      </c>
      <c r="H505" s="20" t="s">
        <v>6693</v>
      </c>
      <c r="I505" s="20" t="s">
        <v>6694</v>
      </c>
      <c r="J505" s="34" t="s">
        <v>650</v>
      </c>
      <c r="K505" s="17" t="s">
        <v>8579</v>
      </c>
      <c r="L505" s="261" t="s">
        <v>18460</v>
      </c>
      <c r="M505" s="261" t="s">
        <v>18465</v>
      </c>
      <c r="N505" s="16">
        <v>4</v>
      </c>
      <c r="O505" s="17" t="s">
        <v>9077</v>
      </c>
      <c r="P505" s="17" t="s">
        <v>615</v>
      </c>
      <c r="Q505" s="17" t="s">
        <v>632</v>
      </c>
      <c r="R505" s="17" t="s">
        <v>6674</v>
      </c>
      <c r="S505" s="17" t="s">
        <v>6690</v>
      </c>
      <c r="T505" s="17" t="s">
        <v>21562</v>
      </c>
      <c r="U505" s="236" t="s">
        <v>5191</v>
      </c>
      <c r="V505" s="17">
        <v>1</v>
      </c>
      <c r="W505" s="17">
        <v>5</v>
      </c>
      <c r="X505" s="17" t="e">
        <v>#REF!</v>
      </c>
    </row>
    <row r="506" spans="1:24" x14ac:dyDescent="0.45">
      <c r="A506" s="20">
        <v>398983</v>
      </c>
      <c r="B506" s="20">
        <v>3</v>
      </c>
      <c r="C506" s="34" t="s">
        <v>6695</v>
      </c>
      <c r="D506" s="35" t="s">
        <v>632</v>
      </c>
      <c r="E506" s="20" t="s">
        <v>6696</v>
      </c>
      <c r="F506" s="20" t="s">
        <v>5207</v>
      </c>
      <c r="G506" s="20" t="s">
        <v>5207</v>
      </c>
      <c r="H506" s="20" t="s">
        <v>5207</v>
      </c>
      <c r="I506" s="20" t="s">
        <v>5207</v>
      </c>
      <c r="J506" s="34" t="s">
        <v>651</v>
      </c>
      <c r="K506" s="17" t="s">
        <v>8580</v>
      </c>
      <c r="L506" s="261" t="s">
        <v>18459</v>
      </c>
      <c r="M506" s="261" t="s">
        <v>18474</v>
      </c>
      <c r="N506" s="16">
        <v>3</v>
      </c>
      <c r="O506" s="17" t="s">
        <v>9076</v>
      </c>
      <c r="P506" s="17" t="s">
        <v>615</v>
      </c>
      <c r="Q506" s="17" t="s">
        <v>632</v>
      </c>
      <c r="R506" s="17" t="s">
        <v>6695</v>
      </c>
      <c r="S506" s="17" t="s">
        <v>5190</v>
      </c>
      <c r="T506" s="17" t="s">
        <v>21561</v>
      </c>
      <c r="U506" s="236" t="s">
        <v>5191</v>
      </c>
      <c r="V506" s="17">
        <v>1</v>
      </c>
      <c r="W506" s="17">
        <v>1</v>
      </c>
      <c r="X506" s="17" t="e">
        <v>#REF!</v>
      </c>
    </row>
    <row r="507" spans="1:24" x14ac:dyDescent="0.45">
      <c r="A507" s="20">
        <v>398984</v>
      </c>
      <c r="B507" s="20">
        <v>4</v>
      </c>
      <c r="C507" s="34" t="s">
        <v>6697</v>
      </c>
      <c r="D507" s="35" t="s">
        <v>6695</v>
      </c>
      <c r="E507" s="20" t="s">
        <v>6698</v>
      </c>
      <c r="F507" s="20" t="s">
        <v>6699</v>
      </c>
      <c r="G507" s="20" t="s">
        <v>5207</v>
      </c>
      <c r="H507" s="20" t="s">
        <v>5207</v>
      </c>
      <c r="I507" s="20" t="s">
        <v>6700</v>
      </c>
      <c r="J507" s="34" t="s">
        <v>653</v>
      </c>
      <c r="K507" s="17" t="s">
        <v>8581</v>
      </c>
      <c r="L507" s="261" t="s">
        <v>18458</v>
      </c>
      <c r="M507" s="261" t="s">
        <v>18459</v>
      </c>
      <c r="N507" s="16">
        <v>4</v>
      </c>
      <c r="O507" s="17" t="s">
        <v>9077</v>
      </c>
      <c r="P507" s="17" t="s">
        <v>615</v>
      </c>
      <c r="Q507" s="17" t="s">
        <v>632</v>
      </c>
      <c r="R507" s="17" t="s">
        <v>6695</v>
      </c>
      <c r="S507" s="17" t="s">
        <v>6697</v>
      </c>
      <c r="T507" s="17" t="s">
        <v>21560</v>
      </c>
      <c r="U507" s="236" t="s">
        <v>5191</v>
      </c>
      <c r="V507" s="17">
        <v>1</v>
      </c>
      <c r="W507" s="17">
        <v>2</v>
      </c>
      <c r="X507" s="17" t="e">
        <v>#REF!</v>
      </c>
    </row>
    <row r="508" spans="1:24" x14ac:dyDescent="0.45">
      <c r="A508" s="20">
        <v>398985</v>
      </c>
      <c r="B508" s="20">
        <v>4</v>
      </c>
      <c r="C508" s="34" t="s">
        <v>6701</v>
      </c>
      <c r="D508" s="35" t="s">
        <v>6695</v>
      </c>
      <c r="E508" s="20" t="s">
        <v>6702</v>
      </c>
      <c r="F508" s="20" t="s">
        <v>6703</v>
      </c>
      <c r="G508" s="20" t="s">
        <v>5207</v>
      </c>
      <c r="H508" s="20" t="s">
        <v>5207</v>
      </c>
      <c r="I508" s="20" t="s">
        <v>6700</v>
      </c>
      <c r="J508" s="34" t="s">
        <v>653</v>
      </c>
      <c r="K508" s="17" t="s">
        <v>8582</v>
      </c>
      <c r="L508" s="261" t="s">
        <v>18457</v>
      </c>
      <c r="M508" s="261" t="s">
        <v>18459</v>
      </c>
      <c r="N508" s="16">
        <v>4</v>
      </c>
      <c r="O508" s="17" t="s">
        <v>9077</v>
      </c>
      <c r="P508" s="17" t="s">
        <v>615</v>
      </c>
      <c r="Q508" s="17" t="s">
        <v>632</v>
      </c>
      <c r="R508" s="17" t="s">
        <v>6695</v>
      </c>
      <c r="S508" s="17" t="s">
        <v>6701</v>
      </c>
      <c r="T508" s="17" t="s">
        <v>21560</v>
      </c>
      <c r="U508" s="236" t="s">
        <v>5191</v>
      </c>
      <c r="V508" s="17">
        <v>1</v>
      </c>
      <c r="W508" s="17">
        <v>2</v>
      </c>
      <c r="X508" s="17" t="e">
        <v>#REF!</v>
      </c>
    </row>
    <row r="509" spans="1:24" x14ac:dyDescent="0.45">
      <c r="A509" s="20">
        <v>398986</v>
      </c>
      <c r="B509" s="20">
        <v>1</v>
      </c>
      <c r="C509" s="34" t="s">
        <v>654</v>
      </c>
      <c r="D509" s="35" t="s">
        <v>5207</v>
      </c>
      <c r="E509" s="20" t="s">
        <v>6704</v>
      </c>
      <c r="F509" s="20" t="s">
        <v>6705</v>
      </c>
      <c r="G509" s="20" t="s">
        <v>5207</v>
      </c>
      <c r="H509" s="20" t="s">
        <v>5207</v>
      </c>
      <c r="I509" s="20" t="s">
        <v>5207</v>
      </c>
      <c r="J509" s="34" t="s">
        <v>654</v>
      </c>
      <c r="K509" s="17" t="s">
        <v>8583</v>
      </c>
      <c r="L509" s="261" t="s">
        <v>18456</v>
      </c>
      <c r="M509" s="261" t="s">
        <v>5195</v>
      </c>
      <c r="N509" s="16">
        <v>1</v>
      </c>
      <c r="O509" s="17" t="s">
        <v>9074</v>
      </c>
      <c r="P509" s="17" t="s">
        <v>654</v>
      </c>
      <c r="Q509" s="17" t="s">
        <v>5190</v>
      </c>
      <c r="R509" s="17" t="s">
        <v>5190</v>
      </c>
      <c r="S509" s="17" t="s">
        <v>5190</v>
      </c>
      <c r="T509" s="17" t="s">
        <v>21559</v>
      </c>
      <c r="U509" s="236" t="s">
        <v>5191</v>
      </c>
      <c r="V509" s="17">
        <v>1</v>
      </c>
      <c r="W509" s="17">
        <v>1</v>
      </c>
      <c r="X509" s="17" t="e">
        <v>#REF!</v>
      </c>
    </row>
    <row r="510" spans="1:24" x14ac:dyDescent="0.45">
      <c r="A510" s="20">
        <v>398987</v>
      </c>
      <c r="B510" s="20">
        <v>2</v>
      </c>
      <c r="C510" s="34" t="s">
        <v>656</v>
      </c>
      <c r="D510" s="35" t="s">
        <v>654</v>
      </c>
      <c r="E510" s="20" t="s">
        <v>657</v>
      </c>
      <c r="F510" s="20" t="s">
        <v>6706</v>
      </c>
      <c r="G510" s="20" t="s">
        <v>6707</v>
      </c>
      <c r="H510" s="20" t="s">
        <v>5207</v>
      </c>
      <c r="I510" s="20" t="s">
        <v>6708</v>
      </c>
      <c r="J510" s="34" t="s">
        <v>656</v>
      </c>
      <c r="K510" s="17" t="s">
        <v>8584</v>
      </c>
      <c r="L510" s="261" t="s">
        <v>18455</v>
      </c>
      <c r="M510" s="261" t="s">
        <v>18456</v>
      </c>
      <c r="N510" s="16">
        <v>2</v>
      </c>
      <c r="O510" s="17" t="s">
        <v>9075</v>
      </c>
      <c r="P510" s="17" t="s">
        <v>654</v>
      </c>
      <c r="Q510" s="17" t="s">
        <v>656</v>
      </c>
      <c r="R510" s="17" t="s">
        <v>5190</v>
      </c>
      <c r="S510" s="17" t="s">
        <v>5190</v>
      </c>
      <c r="T510" s="17" t="s">
        <v>21558</v>
      </c>
      <c r="U510" s="236" t="s">
        <v>5191</v>
      </c>
      <c r="V510" s="17">
        <v>1</v>
      </c>
      <c r="W510" s="17">
        <v>1</v>
      </c>
      <c r="X510" s="17" t="e">
        <v>#REF!</v>
      </c>
    </row>
    <row r="511" spans="1:24" x14ac:dyDescent="0.45">
      <c r="A511" s="20">
        <v>398988</v>
      </c>
      <c r="B511" s="20">
        <v>3</v>
      </c>
      <c r="C511" s="34" t="s">
        <v>6709</v>
      </c>
      <c r="D511" s="35" t="s">
        <v>656</v>
      </c>
      <c r="E511" s="20" t="s">
        <v>659</v>
      </c>
      <c r="F511" s="20" t="s">
        <v>5207</v>
      </c>
      <c r="G511" s="20" t="s">
        <v>5207</v>
      </c>
      <c r="H511" s="20" t="s">
        <v>5207</v>
      </c>
      <c r="I511" s="20" t="s">
        <v>5207</v>
      </c>
      <c r="J511" s="34" t="s">
        <v>658</v>
      </c>
      <c r="K511" s="17" t="s">
        <v>8585</v>
      </c>
      <c r="L511" s="261" t="s">
        <v>18454</v>
      </c>
      <c r="M511" s="261" t="s">
        <v>18455</v>
      </c>
      <c r="N511" s="16">
        <v>3</v>
      </c>
      <c r="O511" s="17" t="s">
        <v>9076</v>
      </c>
      <c r="P511" s="17" t="s">
        <v>654</v>
      </c>
      <c r="Q511" s="17" t="s">
        <v>656</v>
      </c>
      <c r="R511" s="17" t="s">
        <v>6709</v>
      </c>
      <c r="S511" s="17" t="s">
        <v>5190</v>
      </c>
      <c r="T511" s="17" t="s">
        <v>21557</v>
      </c>
      <c r="U511" s="236" t="s">
        <v>5191</v>
      </c>
      <c r="V511" s="17">
        <v>1</v>
      </c>
      <c r="W511" s="17">
        <v>1</v>
      </c>
      <c r="X511" s="17" t="e">
        <v>#REF!</v>
      </c>
    </row>
    <row r="512" spans="1:24" x14ac:dyDescent="0.45">
      <c r="A512" s="20">
        <v>398989</v>
      </c>
      <c r="B512" s="20">
        <v>4</v>
      </c>
      <c r="C512" s="34" t="s">
        <v>6710</v>
      </c>
      <c r="D512" s="35" t="s">
        <v>6709</v>
      </c>
      <c r="E512" s="20" t="s">
        <v>6711</v>
      </c>
      <c r="F512" s="20" t="s">
        <v>6712</v>
      </c>
      <c r="G512" s="20" t="s">
        <v>6713</v>
      </c>
      <c r="H512" s="20" t="s">
        <v>6714</v>
      </c>
      <c r="I512" s="20" t="s">
        <v>6715</v>
      </c>
      <c r="J512" s="34" t="s">
        <v>660</v>
      </c>
      <c r="K512" s="17" t="s">
        <v>8586</v>
      </c>
      <c r="L512" s="261" t="s">
        <v>18453</v>
      </c>
      <c r="M512" s="261" t="s">
        <v>18454</v>
      </c>
      <c r="N512" s="16">
        <v>4</v>
      </c>
      <c r="O512" s="17" t="s">
        <v>9077</v>
      </c>
      <c r="P512" s="17" t="s">
        <v>654</v>
      </c>
      <c r="Q512" s="17" t="s">
        <v>656</v>
      </c>
      <c r="R512" s="17" t="s">
        <v>6709</v>
      </c>
      <c r="S512" s="17" t="s">
        <v>6710</v>
      </c>
      <c r="T512" s="17" t="s">
        <v>21556</v>
      </c>
      <c r="U512" s="236" t="s">
        <v>5191</v>
      </c>
      <c r="V512" s="17">
        <v>1</v>
      </c>
      <c r="W512" s="17">
        <v>2</v>
      </c>
      <c r="X512" s="17" t="e">
        <v>#REF!</v>
      </c>
    </row>
    <row r="513" spans="1:24" x14ac:dyDescent="0.45">
      <c r="A513" s="20">
        <v>398990</v>
      </c>
      <c r="B513" s="20">
        <v>4</v>
      </c>
      <c r="C513" s="34" t="s">
        <v>6716</v>
      </c>
      <c r="D513" s="35" t="s">
        <v>6709</v>
      </c>
      <c r="E513" s="20" t="s">
        <v>6717</v>
      </c>
      <c r="F513" s="20" t="s">
        <v>6718</v>
      </c>
      <c r="G513" s="20" t="s">
        <v>6719</v>
      </c>
      <c r="H513" s="20" t="s">
        <v>6714</v>
      </c>
      <c r="I513" s="20" t="s">
        <v>6720</v>
      </c>
      <c r="J513" s="34" t="s">
        <v>660</v>
      </c>
      <c r="K513" s="17" t="s">
        <v>8587</v>
      </c>
      <c r="L513" s="261" t="s">
        <v>18452</v>
      </c>
      <c r="M513" s="261" t="s">
        <v>18454</v>
      </c>
      <c r="N513" s="16">
        <v>4</v>
      </c>
      <c r="O513" s="17" t="s">
        <v>9077</v>
      </c>
      <c r="P513" s="17" t="s">
        <v>654</v>
      </c>
      <c r="Q513" s="17" t="s">
        <v>656</v>
      </c>
      <c r="R513" s="17" t="s">
        <v>6709</v>
      </c>
      <c r="S513" s="17" t="s">
        <v>6716</v>
      </c>
      <c r="T513" s="17" t="s">
        <v>21556</v>
      </c>
      <c r="U513" s="236" t="s">
        <v>5191</v>
      </c>
      <c r="V513" s="17">
        <v>1</v>
      </c>
      <c r="W513" s="17">
        <v>2</v>
      </c>
      <c r="X513" s="17" t="e">
        <v>#REF!</v>
      </c>
    </row>
    <row r="514" spans="1:24" x14ac:dyDescent="0.45">
      <c r="A514" s="20">
        <v>398991</v>
      </c>
      <c r="B514" s="20">
        <v>3</v>
      </c>
      <c r="C514" s="34" t="s">
        <v>6721</v>
      </c>
      <c r="D514" s="35" t="s">
        <v>656</v>
      </c>
      <c r="E514" s="20" t="s">
        <v>662</v>
      </c>
      <c r="F514" s="20" t="s">
        <v>5207</v>
      </c>
      <c r="G514" s="20" t="s">
        <v>5207</v>
      </c>
      <c r="H514" s="20" t="s">
        <v>5207</v>
      </c>
      <c r="I514" s="20" t="s">
        <v>5207</v>
      </c>
      <c r="J514" s="34" t="s">
        <v>661</v>
      </c>
      <c r="K514" s="17" t="s">
        <v>8588</v>
      </c>
      <c r="L514" s="261" t="s">
        <v>18451</v>
      </c>
      <c r="M514" s="261" t="s">
        <v>18455</v>
      </c>
      <c r="N514" s="16">
        <v>3</v>
      </c>
      <c r="O514" s="17" t="s">
        <v>9076</v>
      </c>
      <c r="P514" s="17" t="s">
        <v>654</v>
      </c>
      <c r="Q514" s="17" t="s">
        <v>656</v>
      </c>
      <c r="R514" s="17" t="s">
        <v>6721</v>
      </c>
      <c r="S514" s="17" t="s">
        <v>5190</v>
      </c>
      <c r="T514" s="17" t="s">
        <v>21555</v>
      </c>
      <c r="U514" s="236" t="s">
        <v>5191</v>
      </c>
      <c r="V514" s="17">
        <v>1</v>
      </c>
      <c r="W514" s="17">
        <v>1</v>
      </c>
      <c r="X514" s="17" t="e">
        <v>#REF!</v>
      </c>
    </row>
    <row r="515" spans="1:24" x14ac:dyDescent="0.45">
      <c r="A515" s="20">
        <v>398992</v>
      </c>
      <c r="B515" s="20">
        <v>4</v>
      </c>
      <c r="C515" s="34" t="s">
        <v>6722</v>
      </c>
      <c r="D515" s="35" t="s">
        <v>6721</v>
      </c>
      <c r="E515" s="20" t="s">
        <v>662</v>
      </c>
      <c r="F515" s="20" t="s">
        <v>6723</v>
      </c>
      <c r="G515" s="20" t="s">
        <v>5207</v>
      </c>
      <c r="H515" s="20" t="s">
        <v>6724</v>
      </c>
      <c r="I515" s="20" t="s">
        <v>6725</v>
      </c>
      <c r="J515" s="34" t="s">
        <v>663</v>
      </c>
      <c r="K515" s="17" t="s">
        <v>8589</v>
      </c>
      <c r="L515" s="261" t="s">
        <v>18450</v>
      </c>
      <c r="M515" s="261" t="s">
        <v>18451</v>
      </c>
      <c r="N515" s="16">
        <v>4</v>
      </c>
      <c r="O515" s="17" t="s">
        <v>9077</v>
      </c>
      <c r="P515" s="17" t="s">
        <v>654</v>
      </c>
      <c r="Q515" s="17" t="s">
        <v>656</v>
      </c>
      <c r="R515" s="17" t="s">
        <v>6721</v>
      </c>
      <c r="S515" s="17" t="s">
        <v>6722</v>
      </c>
      <c r="T515" s="17" t="s">
        <v>21554</v>
      </c>
      <c r="U515" s="236" t="s">
        <v>5191</v>
      </c>
      <c r="V515" s="17">
        <v>1</v>
      </c>
      <c r="W515" s="17">
        <v>1</v>
      </c>
      <c r="X515" s="17" t="e">
        <v>#REF!</v>
      </c>
    </row>
    <row r="516" spans="1:24" x14ac:dyDescent="0.45">
      <c r="A516" s="20">
        <v>398993</v>
      </c>
      <c r="B516" s="20">
        <v>3</v>
      </c>
      <c r="C516" s="34" t="s">
        <v>6726</v>
      </c>
      <c r="D516" s="35" t="s">
        <v>656</v>
      </c>
      <c r="E516" s="20" t="s">
        <v>665</v>
      </c>
      <c r="F516" s="20" t="s">
        <v>6727</v>
      </c>
      <c r="G516" s="20" t="s">
        <v>5207</v>
      </c>
      <c r="H516" s="20" t="s">
        <v>5207</v>
      </c>
      <c r="I516" s="20" t="s">
        <v>5207</v>
      </c>
      <c r="J516" s="34" t="s">
        <v>664</v>
      </c>
      <c r="K516" s="17" t="s">
        <v>8590</v>
      </c>
      <c r="L516" s="261" t="s">
        <v>18449</v>
      </c>
      <c r="M516" s="261" t="s">
        <v>18455</v>
      </c>
      <c r="N516" s="16">
        <v>3</v>
      </c>
      <c r="O516" s="17" t="s">
        <v>9076</v>
      </c>
      <c r="P516" s="17" t="s">
        <v>654</v>
      </c>
      <c r="Q516" s="17" t="s">
        <v>656</v>
      </c>
      <c r="R516" s="17" t="s">
        <v>6726</v>
      </c>
      <c r="S516" s="17" t="s">
        <v>5190</v>
      </c>
      <c r="T516" s="17" t="s">
        <v>21553</v>
      </c>
      <c r="U516" s="236" t="s">
        <v>5191</v>
      </c>
      <c r="V516" s="17">
        <v>1</v>
      </c>
      <c r="W516" s="17">
        <v>1</v>
      </c>
      <c r="X516" s="17" t="e">
        <v>#REF!</v>
      </c>
    </row>
    <row r="517" spans="1:24" x14ac:dyDescent="0.45">
      <c r="A517" s="20">
        <v>398994</v>
      </c>
      <c r="B517" s="20">
        <v>4</v>
      </c>
      <c r="C517" s="34" t="s">
        <v>6728</v>
      </c>
      <c r="D517" s="35" t="s">
        <v>6726</v>
      </c>
      <c r="E517" s="20" t="s">
        <v>6729</v>
      </c>
      <c r="F517" s="20" t="s">
        <v>5207</v>
      </c>
      <c r="G517" s="20" t="s">
        <v>5207</v>
      </c>
      <c r="H517" s="20" t="s">
        <v>5207</v>
      </c>
      <c r="I517" s="20" t="s">
        <v>5207</v>
      </c>
      <c r="J517" s="34" t="s">
        <v>666</v>
      </c>
      <c r="K517" s="17" t="s">
        <v>8591</v>
      </c>
      <c r="L517" s="261" t="s">
        <v>18448</v>
      </c>
      <c r="M517" s="261" t="s">
        <v>18449</v>
      </c>
      <c r="N517" s="16">
        <v>4</v>
      </c>
      <c r="O517" s="17" t="s">
        <v>9077</v>
      </c>
      <c r="P517" s="17" t="s">
        <v>654</v>
      </c>
      <c r="Q517" s="17" t="s">
        <v>656</v>
      </c>
      <c r="R517" s="17" t="s">
        <v>6726</v>
      </c>
      <c r="S517" s="17" t="s">
        <v>6728</v>
      </c>
      <c r="T517" s="17" t="s">
        <v>21552</v>
      </c>
      <c r="U517" s="236" t="s">
        <v>5191</v>
      </c>
      <c r="V517" s="17">
        <v>1</v>
      </c>
      <c r="W517" s="17">
        <v>2</v>
      </c>
      <c r="X517" s="17" t="e">
        <v>#REF!</v>
      </c>
    </row>
    <row r="518" spans="1:24" x14ac:dyDescent="0.45">
      <c r="A518" s="20">
        <v>398995</v>
      </c>
      <c r="B518" s="20">
        <v>4</v>
      </c>
      <c r="C518" s="34" t="s">
        <v>6730</v>
      </c>
      <c r="D518" s="35" t="s">
        <v>6726</v>
      </c>
      <c r="E518" s="20" t="s">
        <v>6731</v>
      </c>
      <c r="F518" s="20" t="s">
        <v>5207</v>
      </c>
      <c r="G518" s="20" t="s">
        <v>5207</v>
      </c>
      <c r="H518" s="20" t="s">
        <v>5207</v>
      </c>
      <c r="I518" s="20" t="s">
        <v>6732</v>
      </c>
      <c r="J518" s="34" t="s">
        <v>666</v>
      </c>
      <c r="K518" s="17" t="s">
        <v>8592</v>
      </c>
      <c r="L518" s="261" t="s">
        <v>18447</v>
      </c>
      <c r="M518" s="261" t="s">
        <v>18449</v>
      </c>
      <c r="N518" s="16">
        <v>4</v>
      </c>
      <c r="O518" s="17" t="s">
        <v>9077</v>
      </c>
      <c r="P518" s="17" t="s">
        <v>654</v>
      </c>
      <c r="Q518" s="17" t="s">
        <v>656</v>
      </c>
      <c r="R518" s="17" t="s">
        <v>6726</v>
      </c>
      <c r="S518" s="17" t="s">
        <v>6730</v>
      </c>
      <c r="T518" s="17" t="s">
        <v>21552</v>
      </c>
      <c r="U518" s="236" t="s">
        <v>5191</v>
      </c>
      <c r="V518" s="17">
        <v>1</v>
      </c>
      <c r="W518" s="17">
        <v>2</v>
      </c>
      <c r="X518" s="17" t="e">
        <v>#REF!</v>
      </c>
    </row>
    <row r="519" spans="1:24" x14ac:dyDescent="0.45">
      <c r="A519" s="20">
        <v>398996</v>
      </c>
      <c r="B519" s="20">
        <v>3</v>
      </c>
      <c r="C519" s="34" t="s">
        <v>6733</v>
      </c>
      <c r="D519" s="35" t="s">
        <v>656</v>
      </c>
      <c r="E519" s="20" t="s">
        <v>668</v>
      </c>
      <c r="F519" s="20" t="s">
        <v>5207</v>
      </c>
      <c r="G519" s="20" t="s">
        <v>5207</v>
      </c>
      <c r="H519" s="20" t="s">
        <v>5207</v>
      </c>
      <c r="I519" s="20" t="s">
        <v>5207</v>
      </c>
      <c r="J519" s="34" t="s">
        <v>667</v>
      </c>
      <c r="K519" s="17" t="s">
        <v>8593</v>
      </c>
      <c r="L519" s="261" t="s">
        <v>18446</v>
      </c>
      <c r="M519" s="261" t="s">
        <v>18455</v>
      </c>
      <c r="N519" s="16">
        <v>3</v>
      </c>
      <c r="O519" s="17" t="s">
        <v>9076</v>
      </c>
      <c r="P519" s="17" t="s">
        <v>654</v>
      </c>
      <c r="Q519" s="17" t="s">
        <v>656</v>
      </c>
      <c r="R519" s="17" t="s">
        <v>6733</v>
      </c>
      <c r="S519" s="17" t="s">
        <v>5190</v>
      </c>
      <c r="T519" s="17" t="s">
        <v>21551</v>
      </c>
      <c r="U519" s="236" t="s">
        <v>5191</v>
      </c>
      <c r="V519" s="17">
        <v>1</v>
      </c>
      <c r="W519" s="17">
        <v>1</v>
      </c>
      <c r="X519" s="17" t="e">
        <v>#REF!</v>
      </c>
    </row>
    <row r="520" spans="1:24" x14ac:dyDescent="0.45">
      <c r="A520" s="20">
        <v>398997</v>
      </c>
      <c r="B520" s="20">
        <v>4</v>
      </c>
      <c r="C520" s="34" t="s">
        <v>6734</v>
      </c>
      <c r="D520" s="35" t="s">
        <v>6733</v>
      </c>
      <c r="E520" s="20" t="s">
        <v>668</v>
      </c>
      <c r="F520" s="20" t="s">
        <v>6735</v>
      </c>
      <c r="G520" s="20" t="s">
        <v>5207</v>
      </c>
      <c r="H520" s="20" t="s">
        <v>6736</v>
      </c>
      <c r="I520" s="20" t="s">
        <v>6737</v>
      </c>
      <c r="J520" s="34" t="s">
        <v>669</v>
      </c>
      <c r="K520" s="17" t="s">
        <v>8594</v>
      </c>
      <c r="L520" s="261" t="s">
        <v>18445</v>
      </c>
      <c r="M520" s="261" t="s">
        <v>18446</v>
      </c>
      <c r="N520" s="16">
        <v>4</v>
      </c>
      <c r="O520" s="17" t="s">
        <v>9077</v>
      </c>
      <c r="P520" s="17" t="s">
        <v>654</v>
      </c>
      <c r="Q520" s="17" t="s">
        <v>656</v>
      </c>
      <c r="R520" s="17" t="s">
        <v>6733</v>
      </c>
      <c r="S520" s="17" t="s">
        <v>6734</v>
      </c>
      <c r="T520" s="17" t="s">
        <v>21550</v>
      </c>
      <c r="U520" s="236" t="s">
        <v>5191</v>
      </c>
      <c r="V520" s="17">
        <v>1</v>
      </c>
      <c r="W520" s="17">
        <v>1</v>
      </c>
      <c r="X520" s="17" t="e">
        <v>#REF!</v>
      </c>
    </row>
    <row r="521" spans="1:24" x14ac:dyDescent="0.45">
      <c r="A521" s="20">
        <v>398998</v>
      </c>
      <c r="B521" s="20">
        <v>2</v>
      </c>
      <c r="C521" s="34" t="s">
        <v>670</v>
      </c>
      <c r="D521" s="35" t="s">
        <v>654</v>
      </c>
      <c r="E521" s="20" t="s">
        <v>671</v>
      </c>
      <c r="F521" s="20" t="s">
        <v>6738</v>
      </c>
      <c r="G521" s="20" t="s">
        <v>5207</v>
      </c>
      <c r="H521" s="20" t="s">
        <v>5207</v>
      </c>
      <c r="I521" s="20" t="s">
        <v>6739</v>
      </c>
      <c r="J521" s="34" t="s">
        <v>670</v>
      </c>
      <c r="K521" s="17" t="s">
        <v>8595</v>
      </c>
      <c r="L521" s="261" t="s">
        <v>18444</v>
      </c>
      <c r="M521" s="261" t="s">
        <v>18456</v>
      </c>
      <c r="N521" s="16">
        <v>2</v>
      </c>
      <c r="O521" s="17" t="s">
        <v>9075</v>
      </c>
      <c r="P521" s="17" t="s">
        <v>654</v>
      </c>
      <c r="Q521" s="17" t="s">
        <v>670</v>
      </c>
      <c r="R521" s="17" t="s">
        <v>5190</v>
      </c>
      <c r="S521" s="17" t="s">
        <v>5190</v>
      </c>
      <c r="T521" s="17" t="s">
        <v>21549</v>
      </c>
      <c r="U521" s="236" t="s">
        <v>5191</v>
      </c>
      <c r="V521" s="17">
        <v>1</v>
      </c>
      <c r="W521" s="17">
        <v>1</v>
      </c>
      <c r="X521" s="17" t="e">
        <v>#REF!</v>
      </c>
    </row>
    <row r="522" spans="1:24" x14ac:dyDescent="0.45">
      <c r="A522" s="20">
        <v>398999</v>
      </c>
      <c r="B522" s="20">
        <v>3</v>
      </c>
      <c r="C522" s="34" t="s">
        <v>6740</v>
      </c>
      <c r="D522" s="35" t="s">
        <v>670</v>
      </c>
      <c r="E522" s="20" t="s">
        <v>673</v>
      </c>
      <c r="F522" s="20" t="s">
        <v>6741</v>
      </c>
      <c r="G522" s="20" t="s">
        <v>6742</v>
      </c>
      <c r="H522" s="20" t="s">
        <v>5207</v>
      </c>
      <c r="I522" s="20" t="s">
        <v>5207</v>
      </c>
      <c r="J522" s="34" t="s">
        <v>672</v>
      </c>
      <c r="K522" s="17" t="s">
        <v>8596</v>
      </c>
      <c r="L522" s="261" t="s">
        <v>18443</v>
      </c>
      <c r="M522" s="261" t="s">
        <v>18444</v>
      </c>
      <c r="N522" s="16">
        <v>3</v>
      </c>
      <c r="O522" s="17" t="s">
        <v>9076</v>
      </c>
      <c r="P522" s="17" t="s">
        <v>654</v>
      </c>
      <c r="Q522" s="17" t="s">
        <v>670</v>
      </c>
      <c r="R522" s="17" t="s">
        <v>6740</v>
      </c>
      <c r="S522" s="17" t="s">
        <v>5190</v>
      </c>
      <c r="T522" s="17" t="s">
        <v>21548</v>
      </c>
      <c r="U522" s="236" t="s">
        <v>5191</v>
      </c>
      <c r="V522" s="17">
        <v>1</v>
      </c>
      <c r="W522" s="17">
        <v>1</v>
      </c>
      <c r="X522" s="17" t="e">
        <v>#REF!</v>
      </c>
    </row>
    <row r="523" spans="1:24" x14ac:dyDescent="0.45">
      <c r="A523" s="20">
        <v>399000</v>
      </c>
      <c r="B523" s="20">
        <v>4</v>
      </c>
      <c r="C523" s="34" t="s">
        <v>6743</v>
      </c>
      <c r="D523" s="35" t="s">
        <v>6740</v>
      </c>
      <c r="E523" s="20" t="s">
        <v>6744</v>
      </c>
      <c r="F523" s="20" t="s">
        <v>5207</v>
      </c>
      <c r="G523" s="20" t="s">
        <v>5207</v>
      </c>
      <c r="H523" s="20" t="s">
        <v>5207</v>
      </c>
      <c r="I523" s="20" t="s">
        <v>6745</v>
      </c>
      <c r="J523" s="34" t="s">
        <v>674</v>
      </c>
      <c r="K523" s="17" t="s">
        <v>8597</v>
      </c>
      <c r="L523" s="261" t="s">
        <v>18442</v>
      </c>
      <c r="M523" s="261" t="s">
        <v>18443</v>
      </c>
      <c r="N523" s="16">
        <v>4</v>
      </c>
      <c r="O523" s="17" t="s">
        <v>9077</v>
      </c>
      <c r="P523" s="17" t="s">
        <v>654</v>
      </c>
      <c r="Q523" s="17" t="s">
        <v>670</v>
      </c>
      <c r="R523" s="17" t="s">
        <v>6740</v>
      </c>
      <c r="S523" s="17" t="s">
        <v>6743</v>
      </c>
      <c r="T523" s="17" t="s">
        <v>21547</v>
      </c>
      <c r="U523" s="236" t="s">
        <v>5191</v>
      </c>
      <c r="V523" s="17">
        <v>1</v>
      </c>
      <c r="W523" s="17">
        <v>9</v>
      </c>
      <c r="X523" s="17" t="e">
        <v>#REF!</v>
      </c>
    </row>
    <row r="524" spans="1:24" x14ac:dyDescent="0.45">
      <c r="A524" s="20">
        <v>399001</v>
      </c>
      <c r="B524" s="20">
        <v>4</v>
      </c>
      <c r="C524" s="34" t="s">
        <v>6746</v>
      </c>
      <c r="D524" s="35" t="s">
        <v>6740</v>
      </c>
      <c r="E524" s="20" t="s">
        <v>6747</v>
      </c>
      <c r="F524" s="20" t="s">
        <v>6748</v>
      </c>
      <c r="G524" s="20" t="s">
        <v>5207</v>
      </c>
      <c r="H524" s="20" t="s">
        <v>5207</v>
      </c>
      <c r="I524" s="20" t="s">
        <v>6745</v>
      </c>
      <c r="J524" s="34" t="s">
        <v>674</v>
      </c>
      <c r="K524" s="17" t="s">
        <v>8598</v>
      </c>
      <c r="L524" s="261" t="s">
        <v>18441</v>
      </c>
      <c r="M524" s="261" t="s">
        <v>18443</v>
      </c>
      <c r="N524" s="16">
        <v>4</v>
      </c>
      <c r="O524" s="17" t="s">
        <v>9077</v>
      </c>
      <c r="P524" s="17" t="s">
        <v>654</v>
      </c>
      <c r="Q524" s="17" t="s">
        <v>670</v>
      </c>
      <c r="R524" s="17" t="s">
        <v>6740</v>
      </c>
      <c r="S524" s="17" t="s">
        <v>6746</v>
      </c>
      <c r="T524" s="17" t="s">
        <v>21547</v>
      </c>
      <c r="U524" s="236" t="s">
        <v>5191</v>
      </c>
      <c r="V524" s="17">
        <v>1</v>
      </c>
      <c r="W524" s="17">
        <v>9</v>
      </c>
      <c r="X524" s="17" t="e">
        <v>#REF!</v>
      </c>
    </row>
    <row r="525" spans="1:24" x14ac:dyDescent="0.45">
      <c r="A525" s="20">
        <v>399002</v>
      </c>
      <c r="B525" s="20">
        <v>4</v>
      </c>
      <c r="C525" s="34" t="s">
        <v>6749</v>
      </c>
      <c r="D525" s="35" t="s">
        <v>6740</v>
      </c>
      <c r="E525" s="20" t="s">
        <v>6750</v>
      </c>
      <c r="F525" s="20" t="s">
        <v>5207</v>
      </c>
      <c r="G525" s="20" t="s">
        <v>5207</v>
      </c>
      <c r="H525" s="20" t="s">
        <v>5207</v>
      </c>
      <c r="I525" s="20" t="s">
        <v>6745</v>
      </c>
      <c r="J525" s="34" t="s">
        <v>674</v>
      </c>
      <c r="K525" s="17" t="s">
        <v>8599</v>
      </c>
      <c r="L525" s="261" t="s">
        <v>18440</v>
      </c>
      <c r="M525" s="261" t="s">
        <v>18443</v>
      </c>
      <c r="N525" s="16">
        <v>4</v>
      </c>
      <c r="O525" s="17" t="s">
        <v>9077</v>
      </c>
      <c r="P525" s="17" t="s">
        <v>654</v>
      </c>
      <c r="Q525" s="17" t="s">
        <v>670</v>
      </c>
      <c r="R525" s="17" t="s">
        <v>6740</v>
      </c>
      <c r="S525" s="17" t="s">
        <v>6749</v>
      </c>
      <c r="T525" s="17" t="s">
        <v>21547</v>
      </c>
      <c r="U525" s="236" t="s">
        <v>5191</v>
      </c>
      <c r="V525" s="17">
        <v>1</v>
      </c>
      <c r="W525" s="17">
        <v>9</v>
      </c>
      <c r="X525" s="17" t="e">
        <v>#REF!</v>
      </c>
    </row>
    <row r="526" spans="1:24" x14ac:dyDescent="0.45">
      <c r="A526" s="20">
        <v>399003</v>
      </c>
      <c r="B526" s="20">
        <v>4</v>
      </c>
      <c r="C526" s="34" t="s">
        <v>6751</v>
      </c>
      <c r="D526" s="35" t="s">
        <v>6740</v>
      </c>
      <c r="E526" s="20" t="s">
        <v>6752</v>
      </c>
      <c r="F526" s="20" t="s">
        <v>6753</v>
      </c>
      <c r="G526" s="20" t="s">
        <v>5207</v>
      </c>
      <c r="H526" s="20" t="s">
        <v>5207</v>
      </c>
      <c r="I526" s="20" t="s">
        <v>6754</v>
      </c>
      <c r="J526" s="34" t="s">
        <v>674</v>
      </c>
      <c r="K526" s="17" t="s">
        <v>8600</v>
      </c>
      <c r="L526" s="261" t="s">
        <v>18439</v>
      </c>
      <c r="M526" s="261" t="s">
        <v>18443</v>
      </c>
      <c r="N526" s="16">
        <v>4</v>
      </c>
      <c r="O526" s="17" t="s">
        <v>9077</v>
      </c>
      <c r="P526" s="17" t="s">
        <v>654</v>
      </c>
      <c r="Q526" s="17" t="s">
        <v>670</v>
      </c>
      <c r="R526" s="17" t="s">
        <v>6740</v>
      </c>
      <c r="S526" s="17" t="s">
        <v>6751</v>
      </c>
      <c r="T526" s="17" t="s">
        <v>21547</v>
      </c>
      <c r="U526" s="236" t="s">
        <v>5191</v>
      </c>
      <c r="V526" s="17">
        <v>1</v>
      </c>
      <c r="W526" s="17">
        <v>9</v>
      </c>
      <c r="X526" s="17" t="e">
        <v>#REF!</v>
      </c>
    </row>
    <row r="527" spans="1:24" x14ac:dyDescent="0.45">
      <c r="A527" s="20">
        <v>399004</v>
      </c>
      <c r="B527" s="20">
        <v>4</v>
      </c>
      <c r="C527" s="34" t="s">
        <v>6755</v>
      </c>
      <c r="D527" s="35" t="s">
        <v>6740</v>
      </c>
      <c r="E527" s="20" t="s">
        <v>6756</v>
      </c>
      <c r="F527" s="20" t="s">
        <v>5207</v>
      </c>
      <c r="G527" s="20" t="s">
        <v>5207</v>
      </c>
      <c r="H527" s="20" t="s">
        <v>5207</v>
      </c>
      <c r="I527" s="20" t="s">
        <v>6745</v>
      </c>
      <c r="J527" s="34" t="s">
        <v>674</v>
      </c>
      <c r="K527" s="17" t="s">
        <v>8601</v>
      </c>
      <c r="L527" s="261" t="s">
        <v>18438</v>
      </c>
      <c r="M527" s="261" t="s">
        <v>18443</v>
      </c>
      <c r="N527" s="16">
        <v>4</v>
      </c>
      <c r="O527" s="17" t="s">
        <v>9077</v>
      </c>
      <c r="P527" s="17" t="s">
        <v>654</v>
      </c>
      <c r="Q527" s="17" t="s">
        <v>670</v>
      </c>
      <c r="R527" s="17" t="s">
        <v>6740</v>
      </c>
      <c r="S527" s="17" t="s">
        <v>6755</v>
      </c>
      <c r="T527" s="17" t="s">
        <v>21547</v>
      </c>
      <c r="U527" s="236" t="s">
        <v>5191</v>
      </c>
      <c r="V527" s="17">
        <v>1</v>
      </c>
      <c r="W527" s="17">
        <v>9</v>
      </c>
      <c r="X527" s="17" t="e">
        <v>#REF!</v>
      </c>
    </row>
    <row r="528" spans="1:24" x14ac:dyDescent="0.45">
      <c r="A528" s="20">
        <v>399005</v>
      </c>
      <c r="B528" s="20">
        <v>4</v>
      </c>
      <c r="C528" s="34" t="s">
        <v>6757</v>
      </c>
      <c r="D528" s="35" t="s">
        <v>6740</v>
      </c>
      <c r="E528" s="20" t="s">
        <v>6758</v>
      </c>
      <c r="F528" s="20" t="s">
        <v>5207</v>
      </c>
      <c r="G528" s="20" t="s">
        <v>5207</v>
      </c>
      <c r="H528" s="20" t="s">
        <v>5207</v>
      </c>
      <c r="I528" s="20" t="s">
        <v>6745</v>
      </c>
      <c r="J528" s="34" t="s">
        <v>674</v>
      </c>
      <c r="K528" s="17" t="s">
        <v>8602</v>
      </c>
      <c r="L528" s="261" t="s">
        <v>18437</v>
      </c>
      <c r="M528" s="261" t="s">
        <v>18443</v>
      </c>
      <c r="N528" s="16">
        <v>4</v>
      </c>
      <c r="O528" s="17" t="s">
        <v>9077</v>
      </c>
      <c r="P528" s="17" t="s">
        <v>654</v>
      </c>
      <c r="Q528" s="17" t="s">
        <v>670</v>
      </c>
      <c r="R528" s="17" t="s">
        <v>6740</v>
      </c>
      <c r="S528" s="17" t="s">
        <v>6757</v>
      </c>
      <c r="T528" s="17" t="s">
        <v>21547</v>
      </c>
      <c r="U528" s="236" t="s">
        <v>5191</v>
      </c>
      <c r="V528" s="17">
        <v>1</v>
      </c>
      <c r="W528" s="17">
        <v>9</v>
      </c>
      <c r="X528" s="17" t="e">
        <v>#REF!</v>
      </c>
    </row>
    <row r="529" spans="1:24" x14ac:dyDescent="0.45">
      <c r="A529" s="20">
        <v>399006</v>
      </c>
      <c r="B529" s="20">
        <v>4</v>
      </c>
      <c r="C529" s="34" t="s">
        <v>6759</v>
      </c>
      <c r="D529" s="35" t="s">
        <v>6740</v>
      </c>
      <c r="E529" s="20" t="s">
        <v>6760</v>
      </c>
      <c r="F529" s="20" t="s">
        <v>5207</v>
      </c>
      <c r="G529" s="20" t="s">
        <v>5207</v>
      </c>
      <c r="H529" s="20" t="s">
        <v>5207</v>
      </c>
      <c r="I529" s="20" t="s">
        <v>6745</v>
      </c>
      <c r="J529" s="34" t="s">
        <v>674</v>
      </c>
      <c r="K529" s="17" t="s">
        <v>8603</v>
      </c>
      <c r="L529" s="261" t="s">
        <v>18436</v>
      </c>
      <c r="M529" s="261" t="s">
        <v>18443</v>
      </c>
      <c r="N529" s="16">
        <v>4</v>
      </c>
      <c r="O529" s="17" t="s">
        <v>9077</v>
      </c>
      <c r="P529" s="17" t="s">
        <v>654</v>
      </c>
      <c r="Q529" s="17" t="s">
        <v>670</v>
      </c>
      <c r="R529" s="17" t="s">
        <v>6740</v>
      </c>
      <c r="S529" s="17" t="s">
        <v>6759</v>
      </c>
      <c r="T529" s="17" t="s">
        <v>21547</v>
      </c>
      <c r="U529" s="236" t="s">
        <v>5191</v>
      </c>
      <c r="V529" s="17">
        <v>1</v>
      </c>
      <c r="W529" s="17">
        <v>9</v>
      </c>
      <c r="X529" s="17" t="e">
        <v>#REF!</v>
      </c>
    </row>
    <row r="530" spans="1:24" x14ac:dyDescent="0.45">
      <c r="A530" s="20">
        <v>399007</v>
      </c>
      <c r="B530" s="20">
        <v>4</v>
      </c>
      <c r="C530" s="34" t="s">
        <v>6761</v>
      </c>
      <c r="D530" s="35" t="s">
        <v>6740</v>
      </c>
      <c r="E530" s="20" t="s">
        <v>6762</v>
      </c>
      <c r="F530" s="20" t="s">
        <v>5207</v>
      </c>
      <c r="G530" s="20" t="s">
        <v>5207</v>
      </c>
      <c r="H530" s="20" t="s">
        <v>5207</v>
      </c>
      <c r="I530" s="20" t="s">
        <v>6763</v>
      </c>
      <c r="J530" s="34" t="s">
        <v>674</v>
      </c>
      <c r="K530" s="17" t="s">
        <v>8604</v>
      </c>
      <c r="L530" s="261" t="s">
        <v>18435</v>
      </c>
      <c r="M530" s="261" t="s">
        <v>18443</v>
      </c>
      <c r="N530" s="16">
        <v>4</v>
      </c>
      <c r="O530" s="17" t="s">
        <v>9077</v>
      </c>
      <c r="P530" s="17" t="s">
        <v>654</v>
      </c>
      <c r="Q530" s="17" t="s">
        <v>670</v>
      </c>
      <c r="R530" s="17" t="s">
        <v>6740</v>
      </c>
      <c r="S530" s="17" t="s">
        <v>6761</v>
      </c>
      <c r="T530" s="17" t="s">
        <v>21547</v>
      </c>
      <c r="U530" s="236" t="s">
        <v>5191</v>
      </c>
      <c r="V530" s="17">
        <v>1</v>
      </c>
      <c r="W530" s="17">
        <v>9</v>
      </c>
      <c r="X530" s="17" t="e">
        <v>#REF!</v>
      </c>
    </row>
    <row r="531" spans="1:24" x14ac:dyDescent="0.45">
      <c r="A531" s="20">
        <v>399008</v>
      </c>
      <c r="B531" s="20">
        <v>4</v>
      </c>
      <c r="C531" s="34" t="s">
        <v>6764</v>
      </c>
      <c r="D531" s="35" t="s">
        <v>6740</v>
      </c>
      <c r="E531" s="20" t="s">
        <v>6765</v>
      </c>
      <c r="F531" s="20" t="s">
        <v>5207</v>
      </c>
      <c r="G531" s="20" t="s">
        <v>5207</v>
      </c>
      <c r="H531" s="20" t="s">
        <v>5207</v>
      </c>
      <c r="I531" s="20" t="s">
        <v>6745</v>
      </c>
      <c r="J531" s="34" t="s">
        <v>674</v>
      </c>
      <c r="K531" s="17" t="s">
        <v>8605</v>
      </c>
      <c r="L531" s="261" t="s">
        <v>18434</v>
      </c>
      <c r="M531" s="261" t="s">
        <v>18443</v>
      </c>
      <c r="N531" s="16">
        <v>4</v>
      </c>
      <c r="O531" s="17" t="s">
        <v>9077</v>
      </c>
      <c r="P531" s="17" t="s">
        <v>654</v>
      </c>
      <c r="Q531" s="17" t="s">
        <v>670</v>
      </c>
      <c r="R531" s="17" t="s">
        <v>6740</v>
      </c>
      <c r="S531" s="17" t="s">
        <v>6764</v>
      </c>
      <c r="T531" s="17" t="s">
        <v>21547</v>
      </c>
      <c r="U531" s="236" t="s">
        <v>5191</v>
      </c>
      <c r="V531" s="17">
        <v>1</v>
      </c>
      <c r="W531" s="17">
        <v>9</v>
      </c>
      <c r="X531" s="17" t="e">
        <v>#REF!</v>
      </c>
    </row>
    <row r="532" spans="1:24" x14ac:dyDescent="0.45">
      <c r="A532" s="20">
        <v>399009</v>
      </c>
      <c r="B532" s="20">
        <v>3</v>
      </c>
      <c r="C532" s="34" t="s">
        <v>6766</v>
      </c>
      <c r="D532" s="35" t="s">
        <v>670</v>
      </c>
      <c r="E532" s="20" t="s">
        <v>676</v>
      </c>
      <c r="F532" s="20" t="s">
        <v>5207</v>
      </c>
      <c r="G532" s="20" t="s">
        <v>5207</v>
      </c>
      <c r="H532" s="20" t="s">
        <v>5207</v>
      </c>
      <c r="I532" s="20" t="s">
        <v>5207</v>
      </c>
      <c r="J532" s="34" t="s">
        <v>675</v>
      </c>
      <c r="K532" s="17" t="s">
        <v>8606</v>
      </c>
      <c r="L532" s="261" t="s">
        <v>18433</v>
      </c>
      <c r="M532" s="261" t="s">
        <v>18444</v>
      </c>
      <c r="N532" s="16">
        <v>3</v>
      </c>
      <c r="O532" s="17" t="s">
        <v>9076</v>
      </c>
      <c r="P532" s="17" t="s">
        <v>654</v>
      </c>
      <c r="Q532" s="17" t="s">
        <v>670</v>
      </c>
      <c r="R532" s="17" t="s">
        <v>6766</v>
      </c>
      <c r="S532" s="17" t="s">
        <v>5190</v>
      </c>
      <c r="T532" s="17" t="s">
        <v>21546</v>
      </c>
      <c r="U532" s="236" t="s">
        <v>5191</v>
      </c>
      <c r="V532" s="17">
        <v>1</v>
      </c>
      <c r="W532" s="17">
        <v>1</v>
      </c>
      <c r="X532" s="17" t="e">
        <v>#REF!</v>
      </c>
    </row>
    <row r="533" spans="1:24" x14ac:dyDescent="0.45">
      <c r="A533" s="20">
        <v>399010</v>
      </c>
      <c r="B533" s="20">
        <v>4</v>
      </c>
      <c r="C533" s="34" t="s">
        <v>6767</v>
      </c>
      <c r="D533" s="35" t="s">
        <v>6766</v>
      </c>
      <c r="E533" s="20" t="s">
        <v>6768</v>
      </c>
      <c r="F533" s="20" t="s">
        <v>6769</v>
      </c>
      <c r="G533" s="20" t="s">
        <v>5207</v>
      </c>
      <c r="H533" s="20" t="s">
        <v>5207</v>
      </c>
      <c r="I533" s="20" t="s">
        <v>6770</v>
      </c>
      <c r="J533" s="34" t="s">
        <v>677</v>
      </c>
      <c r="K533" s="17" t="s">
        <v>8607</v>
      </c>
      <c r="L533" s="261" t="s">
        <v>18432</v>
      </c>
      <c r="M533" s="261" t="s">
        <v>18433</v>
      </c>
      <c r="N533" s="16">
        <v>4</v>
      </c>
      <c r="O533" s="17" t="s">
        <v>9077</v>
      </c>
      <c r="P533" s="17" t="s">
        <v>654</v>
      </c>
      <c r="Q533" s="17" t="s">
        <v>670</v>
      </c>
      <c r="R533" s="17" t="s">
        <v>6766</v>
      </c>
      <c r="S533" s="17" t="s">
        <v>6767</v>
      </c>
      <c r="T533" s="17" t="s">
        <v>21545</v>
      </c>
      <c r="U533" s="236" t="s">
        <v>5191</v>
      </c>
      <c r="V533" s="17">
        <v>1</v>
      </c>
      <c r="W533" s="17">
        <v>4</v>
      </c>
      <c r="X533" s="17" t="e">
        <v>#REF!</v>
      </c>
    </row>
    <row r="534" spans="1:24" x14ac:dyDescent="0.45">
      <c r="A534" s="20">
        <v>399011</v>
      </c>
      <c r="B534" s="20">
        <v>4</v>
      </c>
      <c r="C534" s="34" t="s">
        <v>6771</v>
      </c>
      <c r="D534" s="35" t="s">
        <v>6766</v>
      </c>
      <c r="E534" s="20" t="s">
        <v>6772</v>
      </c>
      <c r="F534" s="20" t="s">
        <v>6773</v>
      </c>
      <c r="G534" s="20" t="s">
        <v>5207</v>
      </c>
      <c r="H534" s="20" t="s">
        <v>5207</v>
      </c>
      <c r="I534" s="20" t="s">
        <v>5207</v>
      </c>
      <c r="J534" s="34" t="s">
        <v>677</v>
      </c>
      <c r="K534" s="17" t="s">
        <v>8608</v>
      </c>
      <c r="L534" s="261" t="s">
        <v>18431</v>
      </c>
      <c r="M534" s="261" t="s">
        <v>18433</v>
      </c>
      <c r="N534" s="16">
        <v>4</v>
      </c>
      <c r="O534" s="17" t="s">
        <v>9077</v>
      </c>
      <c r="P534" s="17" t="s">
        <v>654</v>
      </c>
      <c r="Q534" s="17" t="s">
        <v>670</v>
      </c>
      <c r="R534" s="17" t="s">
        <v>6766</v>
      </c>
      <c r="S534" s="17" t="s">
        <v>6771</v>
      </c>
      <c r="T534" s="17" t="s">
        <v>21545</v>
      </c>
      <c r="U534" s="236" t="s">
        <v>5191</v>
      </c>
      <c r="V534" s="17">
        <v>1</v>
      </c>
      <c r="W534" s="17">
        <v>4</v>
      </c>
      <c r="X534" s="17" t="e">
        <v>#REF!</v>
      </c>
    </row>
    <row r="535" spans="1:24" x14ac:dyDescent="0.45">
      <c r="A535" s="20">
        <v>399012</v>
      </c>
      <c r="B535" s="20">
        <v>4</v>
      </c>
      <c r="C535" s="34" t="s">
        <v>6774</v>
      </c>
      <c r="D535" s="35" t="s">
        <v>6766</v>
      </c>
      <c r="E535" s="20" t="s">
        <v>6775</v>
      </c>
      <c r="F535" s="20" t="s">
        <v>5207</v>
      </c>
      <c r="G535" s="20" t="s">
        <v>5207</v>
      </c>
      <c r="H535" s="20" t="s">
        <v>5207</v>
      </c>
      <c r="I535" s="20" t="s">
        <v>5207</v>
      </c>
      <c r="J535" s="34" t="s">
        <v>677</v>
      </c>
      <c r="K535" s="17" t="s">
        <v>8609</v>
      </c>
      <c r="L535" s="261" t="s">
        <v>18430</v>
      </c>
      <c r="M535" s="261" t="s">
        <v>18433</v>
      </c>
      <c r="N535" s="16">
        <v>4</v>
      </c>
      <c r="O535" s="17" t="s">
        <v>9077</v>
      </c>
      <c r="P535" s="17" t="s">
        <v>654</v>
      </c>
      <c r="Q535" s="17" t="s">
        <v>670</v>
      </c>
      <c r="R535" s="17" t="s">
        <v>6766</v>
      </c>
      <c r="S535" s="17" t="s">
        <v>6774</v>
      </c>
      <c r="T535" s="17" t="s">
        <v>21545</v>
      </c>
      <c r="U535" s="236" t="s">
        <v>5191</v>
      </c>
      <c r="V535" s="17">
        <v>1</v>
      </c>
      <c r="W535" s="17">
        <v>4</v>
      </c>
      <c r="X535" s="17" t="e">
        <v>#REF!</v>
      </c>
    </row>
    <row r="536" spans="1:24" x14ac:dyDescent="0.45">
      <c r="A536" s="20">
        <v>399013</v>
      </c>
      <c r="B536" s="20">
        <v>4</v>
      </c>
      <c r="C536" s="34" t="s">
        <v>6776</v>
      </c>
      <c r="D536" s="35" t="s">
        <v>6766</v>
      </c>
      <c r="E536" s="20" t="s">
        <v>6777</v>
      </c>
      <c r="F536" s="20" t="s">
        <v>5207</v>
      </c>
      <c r="G536" s="20" t="s">
        <v>5207</v>
      </c>
      <c r="H536" s="20" t="s">
        <v>5207</v>
      </c>
      <c r="I536" s="20" t="s">
        <v>5207</v>
      </c>
      <c r="J536" s="34" t="s">
        <v>677</v>
      </c>
      <c r="K536" s="17" t="s">
        <v>8610</v>
      </c>
      <c r="L536" s="261" t="s">
        <v>18429</v>
      </c>
      <c r="M536" s="261" t="s">
        <v>18433</v>
      </c>
      <c r="N536" s="16">
        <v>4</v>
      </c>
      <c r="O536" s="17" t="s">
        <v>9077</v>
      </c>
      <c r="P536" s="17" t="s">
        <v>654</v>
      </c>
      <c r="Q536" s="17" t="s">
        <v>670</v>
      </c>
      <c r="R536" s="17" t="s">
        <v>6766</v>
      </c>
      <c r="S536" s="17" t="s">
        <v>6776</v>
      </c>
      <c r="T536" s="17" t="s">
        <v>21545</v>
      </c>
      <c r="U536" s="236" t="s">
        <v>5191</v>
      </c>
      <c r="V536" s="17">
        <v>1</v>
      </c>
      <c r="W536" s="17">
        <v>4</v>
      </c>
      <c r="X536" s="17" t="e">
        <v>#REF!</v>
      </c>
    </row>
    <row r="537" spans="1:24" x14ac:dyDescent="0.45">
      <c r="A537" s="20">
        <v>399014</v>
      </c>
      <c r="B537" s="20">
        <v>3</v>
      </c>
      <c r="C537" s="34" t="s">
        <v>6778</v>
      </c>
      <c r="D537" s="35" t="s">
        <v>670</v>
      </c>
      <c r="E537" s="20" t="s">
        <v>679</v>
      </c>
      <c r="F537" s="20" t="s">
        <v>5207</v>
      </c>
      <c r="G537" s="20" t="s">
        <v>5207</v>
      </c>
      <c r="H537" s="20" t="s">
        <v>5207</v>
      </c>
      <c r="I537" s="20" t="s">
        <v>5207</v>
      </c>
      <c r="J537" s="34" t="s">
        <v>678</v>
      </c>
      <c r="K537" s="17" t="s">
        <v>8611</v>
      </c>
      <c r="L537" s="261" t="s">
        <v>18428</v>
      </c>
      <c r="M537" s="261" t="s">
        <v>18444</v>
      </c>
      <c r="N537" s="16">
        <v>3</v>
      </c>
      <c r="O537" s="17" t="s">
        <v>9076</v>
      </c>
      <c r="P537" s="17" t="s">
        <v>654</v>
      </c>
      <c r="Q537" s="17" t="s">
        <v>670</v>
      </c>
      <c r="R537" s="17" t="s">
        <v>6778</v>
      </c>
      <c r="S537" s="17" t="s">
        <v>5190</v>
      </c>
      <c r="T537" s="17" t="s">
        <v>21544</v>
      </c>
      <c r="U537" s="236" t="s">
        <v>5191</v>
      </c>
      <c r="V537" s="17">
        <v>1</v>
      </c>
      <c r="W537" s="17">
        <v>1</v>
      </c>
      <c r="X537" s="17" t="e">
        <v>#REF!</v>
      </c>
    </row>
    <row r="538" spans="1:24" x14ac:dyDescent="0.45">
      <c r="A538" s="20">
        <v>399015</v>
      </c>
      <c r="B538" s="20">
        <v>4</v>
      </c>
      <c r="C538" s="34" t="s">
        <v>6779</v>
      </c>
      <c r="D538" s="35" t="s">
        <v>6778</v>
      </c>
      <c r="E538" s="20" t="s">
        <v>6780</v>
      </c>
      <c r="F538" s="20" t="s">
        <v>6781</v>
      </c>
      <c r="G538" s="20" t="s">
        <v>5207</v>
      </c>
      <c r="H538" s="20" t="s">
        <v>5207</v>
      </c>
      <c r="I538" s="20" t="s">
        <v>5207</v>
      </c>
      <c r="J538" s="34" t="s">
        <v>680</v>
      </c>
      <c r="K538" s="17" t="s">
        <v>8612</v>
      </c>
      <c r="L538" s="261" t="s">
        <v>18427</v>
      </c>
      <c r="M538" s="261" t="s">
        <v>18428</v>
      </c>
      <c r="N538" s="16">
        <v>4</v>
      </c>
      <c r="O538" s="17" t="s">
        <v>9077</v>
      </c>
      <c r="P538" s="17" t="s">
        <v>654</v>
      </c>
      <c r="Q538" s="17" t="s">
        <v>670</v>
      </c>
      <c r="R538" s="17" t="s">
        <v>6778</v>
      </c>
      <c r="S538" s="17" t="s">
        <v>6779</v>
      </c>
      <c r="T538" s="17" t="s">
        <v>21543</v>
      </c>
      <c r="U538" s="236" t="s">
        <v>5191</v>
      </c>
      <c r="V538" s="17">
        <v>1</v>
      </c>
      <c r="W538" s="17">
        <v>9</v>
      </c>
      <c r="X538" s="17" t="e">
        <v>#REF!</v>
      </c>
    </row>
    <row r="539" spans="1:24" x14ac:dyDescent="0.45">
      <c r="A539" s="20">
        <v>399016</v>
      </c>
      <c r="B539" s="20">
        <v>4</v>
      </c>
      <c r="C539" s="34" t="s">
        <v>6782</v>
      </c>
      <c r="D539" s="35" t="s">
        <v>6778</v>
      </c>
      <c r="E539" s="20" t="s">
        <v>6783</v>
      </c>
      <c r="F539" s="20" t="s">
        <v>5207</v>
      </c>
      <c r="G539" s="20" t="s">
        <v>5207</v>
      </c>
      <c r="H539" s="20" t="s">
        <v>5207</v>
      </c>
      <c r="I539" s="20" t="s">
        <v>5207</v>
      </c>
      <c r="J539" s="34" t="s">
        <v>680</v>
      </c>
      <c r="K539" s="17" t="s">
        <v>8613</v>
      </c>
      <c r="L539" s="261" t="s">
        <v>18426</v>
      </c>
      <c r="M539" s="261" t="s">
        <v>18428</v>
      </c>
      <c r="N539" s="16">
        <v>4</v>
      </c>
      <c r="O539" s="17" t="s">
        <v>9077</v>
      </c>
      <c r="P539" s="17" t="s">
        <v>654</v>
      </c>
      <c r="Q539" s="17" t="s">
        <v>670</v>
      </c>
      <c r="R539" s="17" t="s">
        <v>6778</v>
      </c>
      <c r="S539" s="17" t="s">
        <v>6782</v>
      </c>
      <c r="T539" s="17" t="s">
        <v>21543</v>
      </c>
      <c r="U539" s="236" t="s">
        <v>5191</v>
      </c>
      <c r="V539" s="17">
        <v>1</v>
      </c>
      <c r="W539" s="17">
        <v>9</v>
      </c>
      <c r="X539" s="17" t="e">
        <v>#REF!</v>
      </c>
    </row>
    <row r="540" spans="1:24" x14ac:dyDescent="0.45">
      <c r="A540" s="20">
        <v>399017</v>
      </c>
      <c r="B540" s="20">
        <v>4</v>
      </c>
      <c r="C540" s="34" t="s">
        <v>6784</v>
      </c>
      <c r="D540" s="35" t="s">
        <v>6778</v>
      </c>
      <c r="E540" s="20" t="s">
        <v>6785</v>
      </c>
      <c r="F540" s="20" t="s">
        <v>6786</v>
      </c>
      <c r="G540" s="20" t="s">
        <v>5207</v>
      </c>
      <c r="H540" s="20" t="s">
        <v>5207</v>
      </c>
      <c r="I540" s="20" t="s">
        <v>5207</v>
      </c>
      <c r="J540" s="34" t="s">
        <v>680</v>
      </c>
      <c r="K540" s="17" t="s">
        <v>8614</v>
      </c>
      <c r="L540" s="261" t="s">
        <v>18425</v>
      </c>
      <c r="M540" s="261" t="s">
        <v>18428</v>
      </c>
      <c r="N540" s="16">
        <v>4</v>
      </c>
      <c r="O540" s="17" t="s">
        <v>9077</v>
      </c>
      <c r="P540" s="17" t="s">
        <v>654</v>
      </c>
      <c r="Q540" s="17" t="s">
        <v>670</v>
      </c>
      <c r="R540" s="17" t="s">
        <v>6778</v>
      </c>
      <c r="S540" s="17" t="s">
        <v>6784</v>
      </c>
      <c r="T540" s="17" t="s">
        <v>21543</v>
      </c>
      <c r="U540" s="236" t="s">
        <v>5191</v>
      </c>
      <c r="V540" s="17">
        <v>1</v>
      </c>
      <c r="W540" s="17">
        <v>9</v>
      </c>
      <c r="X540" s="17" t="e">
        <v>#REF!</v>
      </c>
    </row>
    <row r="541" spans="1:24" x14ac:dyDescent="0.45">
      <c r="A541" s="20">
        <v>399018</v>
      </c>
      <c r="B541" s="20">
        <v>4</v>
      </c>
      <c r="C541" s="34" t="s">
        <v>6787</v>
      </c>
      <c r="D541" s="35" t="s">
        <v>6778</v>
      </c>
      <c r="E541" s="20" t="s">
        <v>6788</v>
      </c>
      <c r="F541" s="20" t="s">
        <v>6789</v>
      </c>
      <c r="G541" s="20" t="s">
        <v>6790</v>
      </c>
      <c r="H541" s="20" t="s">
        <v>5207</v>
      </c>
      <c r="I541" s="20" t="s">
        <v>6791</v>
      </c>
      <c r="J541" s="34" t="s">
        <v>680</v>
      </c>
      <c r="K541" s="17" t="s">
        <v>8615</v>
      </c>
      <c r="L541" s="261" t="s">
        <v>18424</v>
      </c>
      <c r="M541" s="261" t="s">
        <v>18428</v>
      </c>
      <c r="N541" s="16">
        <v>4</v>
      </c>
      <c r="O541" s="17" t="s">
        <v>9077</v>
      </c>
      <c r="P541" s="17" t="s">
        <v>654</v>
      </c>
      <c r="Q541" s="17" t="s">
        <v>670</v>
      </c>
      <c r="R541" s="17" t="s">
        <v>6778</v>
      </c>
      <c r="S541" s="17" t="s">
        <v>6787</v>
      </c>
      <c r="T541" s="17" t="s">
        <v>21543</v>
      </c>
      <c r="U541" s="236" t="s">
        <v>5191</v>
      </c>
      <c r="V541" s="17">
        <v>1</v>
      </c>
      <c r="W541" s="17">
        <v>9</v>
      </c>
      <c r="X541" s="17" t="e">
        <v>#REF!</v>
      </c>
    </row>
    <row r="542" spans="1:24" x14ac:dyDescent="0.45">
      <c r="A542" s="20">
        <v>399019</v>
      </c>
      <c r="B542" s="20">
        <v>4</v>
      </c>
      <c r="C542" s="34" t="s">
        <v>6792</v>
      </c>
      <c r="D542" s="35" t="s">
        <v>6778</v>
      </c>
      <c r="E542" s="20" t="s">
        <v>6793</v>
      </c>
      <c r="F542" s="20" t="s">
        <v>5207</v>
      </c>
      <c r="G542" s="20" t="s">
        <v>5207</v>
      </c>
      <c r="H542" s="20" t="s">
        <v>5207</v>
      </c>
      <c r="I542" s="20" t="s">
        <v>5207</v>
      </c>
      <c r="J542" s="34" t="s">
        <v>680</v>
      </c>
      <c r="K542" s="17" t="s">
        <v>8616</v>
      </c>
      <c r="L542" s="261" t="s">
        <v>18423</v>
      </c>
      <c r="M542" s="261" t="s">
        <v>18428</v>
      </c>
      <c r="N542" s="16">
        <v>4</v>
      </c>
      <c r="O542" s="17" t="s">
        <v>9077</v>
      </c>
      <c r="P542" s="17" t="s">
        <v>654</v>
      </c>
      <c r="Q542" s="17" t="s">
        <v>670</v>
      </c>
      <c r="R542" s="17" t="s">
        <v>6778</v>
      </c>
      <c r="S542" s="17" t="s">
        <v>6792</v>
      </c>
      <c r="T542" s="17" t="s">
        <v>21543</v>
      </c>
      <c r="U542" s="236" t="s">
        <v>5191</v>
      </c>
      <c r="V542" s="17">
        <v>1</v>
      </c>
      <c r="W542" s="17">
        <v>9</v>
      </c>
      <c r="X542" s="17" t="e">
        <v>#REF!</v>
      </c>
    </row>
    <row r="543" spans="1:24" x14ac:dyDescent="0.45">
      <c r="A543" s="20">
        <v>399020</v>
      </c>
      <c r="B543" s="20">
        <v>4</v>
      </c>
      <c r="C543" s="34" t="s">
        <v>6794</v>
      </c>
      <c r="D543" s="35" t="s">
        <v>6778</v>
      </c>
      <c r="E543" s="20" t="s">
        <v>6795</v>
      </c>
      <c r="F543" s="20" t="s">
        <v>6796</v>
      </c>
      <c r="G543" s="20" t="s">
        <v>5207</v>
      </c>
      <c r="H543" s="20" t="s">
        <v>6797</v>
      </c>
      <c r="I543" s="20" t="s">
        <v>5207</v>
      </c>
      <c r="J543" s="34" t="s">
        <v>680</v>
      </c>
      <c r="K543" s="17" t="s">
        <v>8617</v>
      </c>
      <c r="L543" s="261" t="s">
        <v>18422</v>
      </c>
      <c r="M543" s="261" t="s">
        <v>18428</v>
      </c>
      <c r="N543" s="16">
        <v>4</v>
      </c>
      <c r="O543" s="17" t="s">
        <v>9077</v>
      </c>
      <c r="P543" s="17" t="s">
        <v>654</v>
      </c>
      <c r="Q543" s="17" t="s">
        <v>670</v>
      </c>
      <c r="R543" s="17" t="s">
        <v>6778</v>
      </c>
      <c r="S543" s="17" t="s">
        <v>6794</v>
      </c>
      <c r="T543" s="17" t="s">
        <v>21543</v>
      </c>
      <c r="U543" s="236" t="s">
        <v>5191</v>
      </c>
      <c r="V543" s="17">
        <v>1</v>
      </c>
      <c r="W543" s="17">
        <v>9</v>
      </c>
      <c r="X543" s="17" t="e">
        <v>#REF!</v>
      </c>
    </row>
    <row r="544" spans="1:24" x14ac:dyDescent="0.45">
      <c r="A544" s="20">
        <v>399021</v>
      </c>
      <c r="B544" s="20">
        <v>4</v>
      </c>
      <c r="C544" s="34" t="s">
        <v>6798</v>
      </c>
      <c r="D544" s="35" t="s">
        <v>6778</v>
      </c>
      <c r="E544" s="20" t="s">
        <v>6799</v>
      </c>
      <c r="F544" s="20" t="s">
        <v>5207</v>
      </c>
      <c r="G544" s="20" t="s">
        <v>5207</v>
      </c>
      <c r="H544" s="20" t="s">
        <v>5207</v>
      </c>
      <c r="I544" s="20" t="s">
        <v>5207</v>
      </c>
      <c r="J544" s="34" t="s">
        <v>680</v>
      </c>
      <c r="K544" s="17" t="s">
        <v>8618</v>
      </c>
      <c r="L544" s="261" t="s">
        <v>18421</v>
      </c>
      <c r="M544" s="261" t="s">
        <v>18428</v>
      </c>
      <c r="N544" s="16">
        <v>4</v>
      </c>
      <c r="O544" s="17" t="s">
        <v>9077</v>
      </c>
      <c r="P544" s="17" t="s">
        <v>654</v>
      </c>
      <c r="Q544" s="17" t="s">
        <v>670</v>
      </c>
      <c r="R544" s="17" t="s">
        <v>6778</v>
      </c>
      <c r="S544" s="17" t="s">
        <v>6798</v>
      </c>
      <c r="T544" s="17" t="s">
        <v>21543</v>
      </c>
      <c r="U544" s="236" t="s">
        <v>5191</v>
      </c>
      <c r="V544" s="17">
        <v>1</v>
      </c>
      <c r="W544" s="17">
        <v>9</v>
      </c>
      <c r="X544" s="17" t="e">
        <v>#REF!</v>
      </c>
    </row>
    <row r="545" spans="1:24" x14ac:dyDescent="0.45">
      <c r="A545" s="20">
        <v>399022</v>
      </c>
      <c r="B545" s="20">
        <v>4</v>
      </c>
      <c r="C545" s="34" t="s">
        <v>6800</v>
      </c>
      <c r="D545" s="35" t="s">
        <v>6778</v>
      </c>
      <c r="E545" s="20" t="s">
        <v>6801</v>
      </c>
      <c r="F545" s="20" t="s">
        <v>5207</v>
      </c>
      <c r="G545" s="20" t="s">
        <v>6802</v>
      </c>
      <c r="H545" s="20" t="s">
        <v>5207</v>
      </c>
      <c r="I545" s="20" t="s">
        <v>5207</v>
      </c>
      <c r="J545" s="34" t="s">
        <v>680</v>
      </c>
      <c r="K545" s="17" t="s">
        <v>8619</v>
      </c>
      <c r="L545" s="261" t="s">
        <v>18420</v>
      </c>
      <c r="M545" s="261" t="s">
        <v>18428</v>
      </c>
      <c r="N545" s="16">
        <v>4</v>
      </c>
      <c r="O545" s="17" t="s">
        <v>9077</v>
      </c>
      <c r="P545" s="17" t="s">
        <v>654</v>
      </c>
      <c r="Q545" s="17" t="s">
        <v>670</v>
      </c>
      <c r="R545" s="17" t="s">
        <v>6778</v>
      </c>
      <c r="S545" s="17" t="s">
        <v>6800</v>
      </c>
      <c r="T545" s="17" t="s">
        <v>21543</v>
      </c>
      <c r="U545" s="236" t="s">
        <v>5191</v>
      </c>
      <c r="V545" s="17">
        <v>1</v>
      </c>
      <c r="W545" s="17">
        <v>9</v>
      </c>
      <c r="X545" s="17" t="e">
        <v>#REF!</v>
      </c>
    </row>
    <row r="546" spans="1:24" x14ac:dyDescent="0.45">
      <c r="A546" s="20">
        <v>399023</v>
      </c>
      <c r="B546" s="20">
        <v>4</v>
      </c>
      <c r="C546" s="34" t="s">
        <v>6803</v>
      </c>
      <c r="D546" s="35" t="s">
        <v>6778</v>
      </c>
      <c r="E546" s="20" t="s">
        <v>6804</v>
      </c>
      <c r="F546" s="20" t="s">
        <v>5207</v>
      </c>
      <c r="G546" s="20" t="s">
        <v>5207</v>
      </c>
      <c r="H546" s="20" t="s">
        <v>5207</v>
      </c>
      <c r="I546" s="20" t="s">
        <v>5207</v>
      </c>
      <c r="J546" s="34" t="s">
        <v>680</v>
      </c>
      <c r="K546" s="17" t="s">
        <v>8620</v>
      </c>
      <c r="L546" s="261" t="s">
        <v>18419</v>
      </c>
      <c r="M546" s="261" t="s">
        <v>18428</v>
      </c>
      <c r="N546" s="16">
        <v>4</v>
      </c>
      <c r="O546" s="17" t="s">
        <v>9077</v>
      </c>
      <c r="P546" s="17" t="s">
        <v>654</v>
      </c>
      <c r="Q546" s="17" t="s">
        <v>670</v>
      </c>
      <c r="R546" s="17" t="s">
        <v>6778</v>
      </c>
      <c r="S546" s="17" t="s">
        <v>6803</v>
      </c>
      <c r="T546" s="17" t="s">
        <v>21543</v>
      </c>
      <c r="U546" s="236" t="s">
        <v>5191</v>
      </c>
      <c r="V546" s="17">
        <v>1</v>
      </c>
      <c r="W546" s="17">
        <v>9</v>
      </c>
      <c r="X546" s="17" t="e">
        <v>#REF!</v>
      </c>
    </row>
    <row r="547" spans="1:24" x14ac:dyDescent="0.45">
      <c r="A547" s="20">
        <v>399024</v>
      </c>
      <c r="B547" s="20">
        <v>3</v>
      </c>
      <c r="C547" s="34" t="s">
        <v>6805</v>
      </c>
      <c r="D547" s="35" t="s">
        <v>670</v>
      </c>
      <c r="E547" s="20" t="s">
        <v>682</v>
      </c>
      <c r="F547" s="20" t="s">
        <v>6806</v>
      </c>
      <c r="G547" s="20" t="s">
        <v>5207</v>
      </c>
      <c r="H547" s="20" t="s">
        <v>5207</v>
      </c>
      <c r="I547" s="20" t="s">
        <v>5207</v>
      </c>
      <c r="J547" s="34" t="s">
        <v>681</v>
      </c>
      <c r="K547" s="17" t="s">
        <v>8621</v>
      </c>
      <c r="L547" s="261" t="s">
        <v>18418</v>
      </c>
      <c r="M547" s="261" t="s">
        <v>18444</v>
      </c>
      <c r="N547" s="16">
        <v>3</v>
      </c>
      <c r="O547" s="17" t="s">
        <v>9076</v>
      </c>
      <c r="P547" s="17" t="s">
        <v>654</v>
      </c>
      <c r="Q547" s="17" t="s">
        <v>670</v>
      </c>
      <c r="R547" s="17" t="s">
        <v>6805</v>
      </c>
      <c r="S547" s="17" t="s">
        <v>5190</v>
      </c>
      <c r="T547" s="17" t="s">
        <v>21542</v>
      </c>
      <c r="U547" s="236" t="s">
        <v>5191</v>
      </c>
      <c r="V547" s="17">
        <v>1</v>
      </c>
      <c r="W547" s="17">
        <v>1</v>
      </c>
      <c r="X547" s="17" t="e">
        <v>#REF!</v>
      </c>
    </row>
    <row r="548" spans="1:24" x14ac:dyDescent="0.45">
      <c r="A548" s="20">
        <v>399025</v>
      </c>
      <c r="B548" s="20">
        <v>4</v>
      </c>
      <c r="C548" s="34" t="s">
        <v>6807</v>
      </c>
      <c r="D548" s="35" t="s">
        <v>6805</v>
      </c>
      <c r="E548" s="20" t="s">
        <v>6808</v>
      </c>
      <c r="F548" s="20" t="s">
        <v>6809</v>
      </c>
      <c r="G548" s="20" t="s">
        <v>5207</v>
      </c>
      <c r="H548" s="20" t="s">
        <v>5207</v>
      </c>
      <c r="I548" s="20" t="s">
        <v>6770</v>
      </c>
      <c r="J548" s="34" t="s">
        <v>683</v>
      </c>
      <c r="K548" s="17" t="s">
        <v>8622</v>
      </c>
      <c r="L548" s="261" t="s">
        <v>18417</v>
      </c>
      <c r="M548" s="261" t="s">
        <v>18418</v>
      </c>
      <c r="N548" s="16">
        <v>4</v>
      </c>
      <c r="O548" s="17" t="s">
        <v>9077</v>
      </c>
      <c r="P548" s="17" t="s">
        <v>654</v>
      </c>
      <c r="Q548" s="17" t="s">
        <v>670</v>
      </c>
      <c r="R548" s="17" t="s">
        <v>6805</v>
      </c>
      <c r="S548" s="17" t="s">
        <v>6807</v>
      </c>
      <c r="T548" s="17" t="s">
        <v>21541</v>
      </c>
      <c r="U548" s="236" t="s">
        <v>5191</v>
      </c>
      <c r="V548" s="17">
        <v>1</v>
      </c>
      <c r="W548" s="17">
        <v>2</v>
      </c>
      <c r="X548" s="17" t="e">
        <v>#REF!</v>
      </c>
    </row>
    <row r="549" spans="1:24" x14ac:dyDescent="0.45">
      <c r="A549" s="20">
        <v>399026</v>
      </c>
      <c r="B549" s="20">
        <v>4</v>
      </c>
      <c r="C549" s="34" t="s">
        <v>6810</v>
      </c>
      <c r="D549" s="35" t="s">
        <v>6805</v>
      </c>
      <c r="E549" s="20" t="s">
        <v>6811</v>
      </c>
      <c r="F549" s="20" t="s">
        <v>6812</v>
      </c>
      <c r="G549" s="20" t="s">
        <v>5207</v>
      </c>
      <c r="H549" s="20" t="s">
        <v>5207</v>
      </c>
      <c r="I549" s="20" t="s">
        <v>6813</v>
      </c>
      <c r="J549" s="34" t="s">
        <v>683</v>
      </c>
      <c r="K549" s="17" t="s">
        <v>8623</v>
      </c>
      <c r="L549" s="261" t="s">
        <v>18416</v>
      </c>
      <c r="M549" s="261" t="s">
        <v>18418</v>
      </c>
      <c r="N549" s="16">
        <v>4</v>
      </c>
      <c r="O549" s="17" t="s">
        <v>9077</v>
      </c>
      <c r="P549" s="17" t="s">
        <v>654</v>
      </c>
      <c r="Q549" s="17" t="s">
        <v>670</v>
      </c>
      <c r="R549" s="17" t="s">
        <v>6805</v>
      </c>
      <c r="S549" s="17" t="s">
        <v>6810</v>
      </c>
      <c r="T549" s="17" t="s">
        <v>21541</v>
      </c>
      <c r="U549" s="236" t="s">
        <v>5191</v>
      </c>
      <c r="V549" s="17">
        <v>1</v>
      </c>
      <c r="W549" s="17">
        <v>2</v>
      </c>
      <c r="X549" s="17" t="e">
        <v>#REF!</v>
      </c>
    </row>
    <row r="550" spans="1:24" x14ac:dyDescent="0.45">
      <c r="A550" s="20">
        <v>399027</v>
      </c>
      <c r="B550" s="20">
        <v>4</v>
      </c>
      <c r="C550" s="34" t="s">
        <v>6814</v>
      </c>
      <c r="D550" s="35" t="s">
        <v>6805</v>
      </c>
      <c r="E550" s="20" t="s">
        <v>6815</v>
      </c>
      <c r="F550" s="20" t="s">
        <v>6816</v>
      </c>
      <c r="G550" s="20" t="s">
        <v>5207</v>
      </c>
      <c r="H550" s="20" t="s">
        <v>5207</v>
      </c>
      <c r="I550" s="20" t="s">
        <v>6817</v>
      </c>
      <c r="J550" s="34" t="s">
        <v>685</v>
      </c>
      <c r="K550" s="17" t="s">
        <v>8624</v>
      </c>
      <c r="L550" s="261" t="s">
        <v>18415</v>
      </c>
      <c r="M550" s="261" t="s">
        <v>18418</v>
      </c>
      <c r="N550" s="16">
        <v>4</v>
      </c>
      <c r="O550" s="17" t="s">
        <v>9077</v>
      </c>
      <c r="P550" s="17" t="s">
        <v>654</v>
      </c>
      <c r="Q550" s="17" t="s">
        <v>670</v>
      </c>
      <c r="R550" s="17" t="s">
        <v>6805</v>
      </c>
      <c r="S550" s="17" t="s">
        <v>6814</v>
      </c>
      <c r="T550" s="17" t="s">
        <v>21540</v>
      </c>
      <c r="U550" s="236" t="s">
        <v>5191</v>
      </c>
      <c r="V550" s="17">
        <v>1</v>
      </c>
      <c r="W550" s="17">
        <v>7</v>
      </c>
      <c r="X550" s="17" t="e">
        <v>#REF!</v>
      </c>
    </row>
    <row r="551" spans="1:24" x14ac:dyDescent="0.45">
      <c r="A551" s="20">
        <v>399028</v>
      </c>
      <c r="B551" s="20">
        <v>4</v>
      </c>
      <c r="C551" s="34" t="s">
        <v>6818</v>
      </c>
      <c r="D551" s="35" t="s">
        <v>6805</v>
      </c>
      <c r="E551" s="20" t="s">
        <v>6819</v>
      </c>
      <c r="F551" s="20" t="s">
        <v>6820</v>
      </c>
      <c r="G551" s="20" t="s">
        <v>5207</v>
      </c>
      <c r="H551" s="20" t="s">
        <v>5207</v>
      </c>
      <c r="I551" s="20" t="s">
        <v>5207</v>
      </c>
      <c r="J551" s="34" t="s">
        <v>685</v>
      </c>
      <c r="K551" s="17" t="s">
        <v>8625</v>
      </c>
      <c r="L551" s="261" t="s">
        <v>18414</v>
      </c>
      <c r="M551" s="261" t="s">
        <v>18418</v>
      </c>
      <c r="N551" s="16">
        <v>4</v>
      </c>
      <c r="O551" s="17" t="s">
        <v>9077</v>
      </c>
      <c r="P551" s="17" t="s">
        <v>654</v>
      </c>
      <c r="Q551" s="17" t="s">
        <v>670</v>
      </c>
      <c r="R551" s="17" t="s">
        <v>6805</v>
      </c>
      <c r="S551" s="17" t="s">
        <v>6818</v>
      </c>
      <c r="T551" s="17" t="s">
        <v>21540</v>
      </c>
      <c r="U551" s="236" t="s">
        <v>5191</v>
      </c>
      <c r="V551" s="17">
        <v>1</v>
      </c>
      <c r="W551" s="17">
        <v>7</v>
      </c>
      <c r="X551" s="17" t="e">
        <v>#REF!</v>
      </c>
    </row>
    <row r="552" spans="1:24" x14ac:dyDescent="0.45">
      <c r="A552" s="20">
        <v>399029</v>
      </c>
      <c r="B552" s="20">
        <v>4</v>
      </c>
      <c r="C552" s="34" t="s">
        <v>6821</v>
      </c>
      <c r="D552" s="35" t="s">
        <v>6805</v>
      </c>
      <c r="E552" s="20" t="s">
        <v>6822</v>
      </c>
      <c r="F552" s="20" t="s">
        <v>6823</v>
      </c>
      <c r="G552" s="20" t="s">
        <v>5207</v>
      </c>
      <c r="H552" s="20" t="s">
        <v>5207</v>
      </c>
      <c r="I552" s="20" t="s">
        <v>5207</v>
      </c>
      <c r="J552" s="34" t="s">
        <v>685</v>
      </c>
      <c r="K552" s="17" t="s">
        <v>8626</v>
      </c>
      <c r="L552" s="261" t="s">
        <v>18413</v>
      </c>
      <c r="M552" s="261" t="s">
        <v>18418</v>
      </c>
      <c r="N552" s="16">
        <v>4</v>
      </c>
      <c r="O552" s="17" t="s">
        <v>9077</v>
      </c>
      <c r="P552" s="17" t="s">
        <v>654</v>
      </c>
      <c r="Q552" s="17" t="s">
        <v>670</v>
      </c>
      <c r="R552" s="17" t="s">
        <v>6805</v>
      </c>
      <c r="S552" s="17" t="s">
        <v>6821</v>
      </c>
      <c r="T552" s="17" t="s">
        <v>21540</v>
      </c>
      <c r="U552" s="236" t="s">
        <v>5191</v>
      </c>
      <c r="V552" s="17">
        <v>1</v>
      </c>
      <c r="W552" s="17">
        <v>7</v>
      </c>
      <c r="X552" s="17" t="e">
        <v>#REF!</v>
      </c>
    </row>
    <row r="553" spans="1:24" x14ac:dyDescent="0.45">
      <c r="A553" s="20">
        <v>399030</v>
      </c>
      <c r="B553" s="20">
        <v>4</v>
      </c>
      <c r="C553" s="34" t="s">
        <v>6824</v>
      </c>
      <c r="D553" s="35" t="s">
        <v>6805</v>
      </c>
      <c r="E553" s="20" t="s">
        <v>6825</v>
      </c>
      <c r="F553" s="20" t="s">
        <v>6826</v>
      </c>
      <c r="G553" s="20" t="s">
        <v>5207</v>
      </c>
      <c r="H553" s="20" t="s">
        <v>5207</v>
      </c>
      <c r="I553" s="20" t="s">
        <v>5207</v>
      </c>
      <c r="J553" s="34" t="s">
        <v>685</v>
      </c>
      <c r="K553" s="17" t="s">
        <v>8627</v>
      </c>
      <c r="L553" s="261" t="s">
        <v>18412</v>
      </c>
      <c r="M553" s="261" t="s">
        <v>18418</v>
      </c>
      <c r="N553" s="16">
        <v>4</v>
      </c>
      <c r="O553" s="17" t="s">
        <v>9077</v>
      </c>
      <c r="P553" s="17" t="s">
        <v>654</v>
      </c>
      <c r="Q553" s="17" t="s">
        <v>670</v>
      </c>
      <c r="R553" s="17" t="s">
        <v>6805</v>
      </c>
      <c r="S553" s="17" t="s">
        <v>6824</v>
      </c>
      <c r="T553" s="17" t="s">
        <v>21540</v>
      </c>
      <c r="U553" s="236" t="s">
        <v>5191</v>
      </c>
      <c r="V553" s="17">
        <v>1</v>
      </c>
      <c r="W553" s="17">
        <v>7</v>
      </c>
      <c r="X553" s="17" t="e">
        <v>#REF!</v>
      </c>
    </row>
    <row r="554" spans="1:24" x14ac:dyDescent="0.45">
      <c r="A554" s="20">
        <v>399031</v>
      </c>
      <c r="B554" s="20">
        <v>4</v>
      </c>
      <c r="C554" s="34" t="s">
        <v>6827</v>
      </c>
      <c r="D554" s="35" t="s">
        <v>6805</v>
      </c>
      <c r="E554" s="20" t="s">
        <v>6828</v>
      </c>
      <c r="F554" s="20" t="s">
        <v>6829</v>
      </c>
      <c r="G554" s="20" t="s">
        <v>5207</v>
      </c>
      <c r="H554" s="20" t="s">
        <v>5207</v>
      </c>
      <c r="I554" s="20" t="s">
        <v>6830</v>
      </c>
      <c r="J554" s="34" t="s">
        <v>685</v>
      </c>
      <c r="K554" s="17" t="s">
        <v>8628</v>
      </c>
      <c r="L554" s="261" t="s">
        <v>18411</v>
      </c>
      <c r="M554" s="261" t="s">
        <v>18418</v>
      </c>
      <c r="N554" s="16">
        <v>4</v>
      </c>
      <c r="O554" s="17" t="s">
        <v>9077</v>
      </c>
      <c r="P554" s="17" t="s">
        <v>654</v>
      </c>
      <c r="Q554" s="17" t="s">
        <v>670</v>
      </c>
      <c r="R554" s="17" t="s">
        <v>6805</v>
      </c>
      <c r="S554" s="17" t="s">
        <v>6827</v>
      </c>
      <c r="T554" s="17" t="s">
        <v>21540</v>
      </c>
      <c r="U554" s="236" t="s">
        <v>5191</v>
      </c>
      <c r="V554" s="17">
        <v>1</v>
      </c>
      <c r="W554" s="17">
        <v>7</v>
      </c>
      <c r="X554" s="17" t="e">
        <v>#REF!</v>
      </c>
    </row>
    <row r="555" spans="1:24" x14ac:dyDescent="0.45">
      <c r="A555" s="20">
        <v>399032</v>
      </c>
      <c r="B555" s="20">
        <v>4</v>
      </c>
      <c r="C555" s="34" t="s">
        <v>6831</v>
      </c>
      <c r="D555" s="35" t="s">
        <v>6805</v>
      </c>
      <c r="E555" s="20" t="s">
        <v>6832</v>
      </c>
      <c r="F555" s="20" t="s">
        <v>5207</v>
      </c>
      <c r="G555" s="20" t="s">
        <v>5207</v>
      </c>
      <c r="H555" s="20" t="s">
        <v>5207</v>
      </c>
      <c r="I555" s="20" t="s">
        <v>5207</v>
      </c>
      <c r="J555" s="34" t="s">
        <v>685</v>
      </c>
      <c r="K555" s="17" t="s">
        <v>8629</v>
      </c>
      <c r="L555" s="261" t="s">
        <v>18410</v>
      </c>
      <c r="M555" s="261" t="s">
        <v>18418</v>
      </c>
      <c r="N555" s="16">
        <v>4</v>
      </c>
      <c r="O555" s="17" t="s">
        <v>9077</v>
      </c>
      <c r="P555" s="17" t="s">
        <v>654</v>
      </c>
      <c r="Q555" s="17" t="s">
        <v>670</v>
      </c>
      <c r="R555" s="17" t="s">
        <v>6805</v>
      </c>
      <c r="S555" s="17" t="s">
        <v>6831</v>
      </c>
      <c r="T555" s="17" t="s">
        <v>21540</v>
      </c>
      <c r="U555" s="236" t="s">
        <v>5191</v>
      </c>
      <c r="V555" s="17">
        <v>1</v>
      </c>
      <c r="W555" s="17">
        <v>7</v>
      </c>
      <c r="X555" s="17" t="e">
        <v>#REF!</v>
      </c>
    </row>
    <row r="556" spans="1:24" x14ac:dyDescent="0.45">
      <c r="A556" s="20">
        <v>399033</v>
      </c>
      <c r="B556" s="20">
        <v>4</v>
      </c>
      <c r="C556" s="34" t="s">
        <v>6833</v>
      </c>
      <c r="D556" s="35" t="s">
        <v>6805</v>
      </c>
      <c r="E556" s="20" t="s">
        <v>686</v>
      </c>
      <c r="F556" s="20" t="s">
        <v>6834</v>
      </c>
      <c r="G556" s="20" t="s">
        <v>5207</v>
      </c>
      <c r="H556" s="20" t="s">
        <v>6835</v>
      </c>
      <c r="I556" s="20" t="s">
        <v>5207</v>
      </c>
      <c r="J556" s="34" t="s">
        <v>685</v>
      </c>
      <c r="K556" s="17" t="s">
        <v>8630</v>
      </c>
      <c r="L556" s="261" t="s">
        <v>18409</v>
      </c>
      <c r="M556" s="261" t="s">
        <v>18418</v>
      </c>
      <c r="N556" s="16">
        <v>4</v>
      </c>
      <c r="O556" s="17" t="s">
        <v>9077</v>
      </c>
      <c r="P556" s="17" t="s">
        <v>654</v>
      </c>
      <c r="Q556" s="17" t="s">
        <v>670</v>
      </c>
      <c r="R556" s="17" t="s">
        <v>6805</v>
      </c>
      <c r="S556" s="17" t="s">
        <v>6833</v>
      </c>
      <c r="T556" s="17" t="s">
        <v>21540</v>
      </c>
      <c r="U556" s="236" t="s">
        <v>5191</v>
      </c>
      <c r="V556" s="17">
        <v>1</v>
      </c>
      <c r="W556" s="17">
        <v>7</v>
      </c>
      <c r="X556" s="17" t="e">
        <v>#REF!</v>
      </c>
    </row>
    <row r="557" spans="1:24" x14ac:dyDescent="0.45">
      <c r="A557" s="20">
        <v>399034</v>
      </c>
      <c r="B557" s="20">
        <v>3</v>
      </c>
      <c r="C557" s="34" t="s">
        <v>6836</v>
      </c>
      <c r="D557" s="35" t="s">
        <v>670</v>
      </c>
      <c r="E557" s="20" t="s">
        <v>6837</v>
      </c>
      <c r="F557" s="20" t="s">
        <v>6838</v>
      </c>
      <c r="G557" s="20" t="s">
        <v>5207</v>
      </c>
      <c r="H557" s="20" t="s">
        <v>5207</v>
      </c>
      <c r="I557" s="20" t="s">
        <v>5207</v>
      </c>
      <c r="J557" s="34" t="s">
        <v>687</v>
      </c>
      <c r="K557" s="17" t="s">
        <v>8631</v>
      </c>
      <c r="L557" s="261" t="s">
        <v>18408</v>
      </c>
      <c r="M557" s="261" t="s">
        <v>18444</v>
      </c>
      <c r="N557" s="16">
        <v>3</v>
      </c>
      <c r="O557" s="17" t="s">
        <v>9076</v>
      </c>
      <c r="P557" s="17" t="s">
        <v>654</v>
      </c>
      <c r="Q557" s="17" t="s">
        <v>670</v>
      </c>
      <c r="R557" s="17" t="s">
        <v>6836</v>
      </c>
      <c r="S557" s="17" t="s">
        <v>5190</v>
      </c>
      <c r="T557" s="17" t="s">
        <v>21539</v>
      </c>
      <c r="U557" s="236" t="s">
        <v>5191</v>
      </c>
      <c r="V557" s="17">
        <v>1</v>
      </c>
      <c r="W557" s="17">
        <v>1</v>
      </c>
      <c r="X557" s="17" t="e">
        <v>#REF!</v>
      </c>
    </row>
    <row r="558" spans="1:24" x14ac:dyDescent="0.45">
      <c r="A558" s="20">
        <v>399035</v>
      </c>
      <c r="B558" s="20">
        <v>4</v>
      </c>
      <c r="C558" s="34" t="s">
        <v>6839</v>
      </c>
      <c r="D558" s="35" t="s">
        <v>6836</v>
      </c>
      <c r="E558" s="20" t="s">
        <v>690</v>
      </c>
      <c r="F558" s="20" t="s">
        <v>6840</v>
      </c>
      <c r="G558" s="20" t="s">
        <v>5207</v>
      </c>
      <c r="H558" s="20" t="s">
        <v>6841</v>
      </c>
      <c r="I558" s="20" t="s">
        <v>6842</v>
      </c>
      <c r="J558" s="34" t="s">
        <v>689</v>
      </c>
      <c r="K558" s="17" t="s">
        <v>8632</v>
      </c>
      <c r="L558" s="261" t="s">
        <v>18407</v>
      </c>
      <c r="M558" s="261" t="s">
        <v>18408</v>
      </c>
      <c r="N558" s="16">
        <v>4</v>
      </c>
      <c r="O558" s="17" t="s">
        <v>9077</v>
      </c>
      <c r="P558" s="17" t="s">
        <v>654</v>
      </c>
      <c r="Q558" s="17" t="s">
        <v>670</v>
      </c>
      <c r="R558" s="17" t="s">
        <v>6836</v>
      </c>
      <c r="S558" s="17" t="s">
        <v>6839</v>
      </c>
      <c r="T558" s="17" t="s">
        <v>21538</v>
      </c>
      <c r="U558" s="236" t="s">
        <v>5191</v>
      </c>
      <c r="V558" s="17">
        <v>1</v>
      </c>
      <c r="W558" s="17">
        <v>1</v>
      </c>
      <c r="X558" s="17" t="e">
        <v>#REF!</v>
      </c>
    </row>
    <row r="559" spans="1:24" x14ac:dyDescent="0.45">
      <c r="A559" s="20">
        <v>399036</v>
      </c>
      <c r="B559" s="20">
        <v>4</v>
      </c>
      <c r="C559" s="34" t="s">
        <v>6843</v>
      </c>
      <c r="D559" s="35" t="s">
        <v>6836</v>
      </c>
      <c r="E559" s="20" t="s">
        <v>692</v>
      </c>
      <c r="F559" s="20" t="s">
        <v>6844</v>
      </c>
      <c r="G559" s="20" t="s">
        <v>5207</v>
      </c>
      <c r="H559" s="20" t="s">
        <v>5207</v>
      </c>
      <c r="I559" s="20" t="s">
        <v>6845</v>
      </c>
      <c r="J559" s="34" t="s">
        <v>691</v>
      </c>
      <c r="K559" s="17" t="s">
        <v>8633</v>
      </c>
      <c r="L559" s="261" t="s">
        <v>18406</v>
      </c>
      <c r="M559" s="261" t="s">
        <v>18408</v>
      </c>
      <c r="N559" s="16">
        <v>4</v>
      </c>
      <c r="O559" s="17" t="s">
        <v>9077</v>
      </c>
      <c r="P559" s="17" t="s">
        <v>654</v>
      </c>
      <c r="Q559" s="17" t="s">
        <v>670</v>
      </c>
      <c r="R559" s="17" t="s">
        <v>6836</v>
      </c>
      <c r="S559" s="17" t="s">
        <v>6843</v>
      </c>
      <c r="T559" s="17" t="s">
        <v>21537</v>
      </c>
      <c r="U559" s="236" t="s">
        <v>5191</v>
      </c>
      <c r="V559" s="17">
        <v>1</v>
      </c>
      <c r="W559" s="17">
        <v>1</v>
      </c>
      <c r="X559" s="17" t="e">
        <v>#REF!</v>
      </c>
    </row>
    <row r="560" spans="1:24" x14ac:dyDescent="0.45">
      <c r="A560" s="20">
        <v>399037</v>
      </c>
      <c r="B560" s="20">
        <v>3</v>
      </c>
      <c r="C560" s="34" t="s">
        <v>6846</v>
      </c>
      <c r="D560" s="35" t="s">
        <v>670</v>
      </c>
      <c r="E560" s="20" t="s">
        <v>6847</v>
      </c>
      <c r="F560" s="20" t="s">
        <v>6848</v>
      </c>
      <c r="G560" s="20" t="s">
        <v>5207</v>
      </c>
      <c r="H560" s="20" t="s">
        <v>5207</v>
      </c>
      <c r="I560" s="20" t="s">
        <v>5207</v>
      </c>
      <c r="J560" s="34" t="s">
        <v>697</v>
      </c>
      <c r="K560" s="17" t="s">
        <v>8634</v>
      </c>
      <c r="L560" s="261" t="s">
        <v>18405</v>
      </c>
      <c r="M560" s="261" t="s">
        <v>18444</v>
      </c>
      <c r="N560" s="16">
        <v>3</v>
      </c>
      <c r="O560" s="17" t="s">
        <v>9076</v>
      </c>
      <c r="P560" s="17" t="s">
        <v>654</v>
      </c>
      <c r="Q560" s="17" t="s">
        <v>670</v>
      </c>
      <c r="R560" s="17" t="s">
        <v>6846</v>
      </c>
      <c r="S560" s="17" t="s">
        <v>5190</v>
      </c>
      <c r="T560" s="17" t="s">
        <v>21534</v>
      </c>
      <c r="U560" s="236" t="s">
        <v>5191</v>
      </c>
      <c r="V560" s="17">
        <v>1</v>
      </c>
      <c r="W560" s="17">
        <v>2</v>
      </c>
      <c r="X560" s="17" t="e">
        <v>#REF!</v>
      </c>
    </row>
    <row r="561" spans="1:24" x14ac:dyDescent="0.45">
      <c r="A561" s="20">
        <v>399038</v>
      </c>
      <c r="B561" s="20">
        <v>4</v>
      </c>
      <c r="C561" s="34" t="s">
        <v>6849</v>
      </c>
      <c r="D561" s="35" t="s">
        <v>6846</v>
      </c>
      <c r="E561" s="20" t="s">
        <v>694</v>
      </c>
      <c r="F561" s="20" t="s">
        <v>6850</v>
      </c>
      <c r="G561" s="20" t="s">
        <v>6851</v>
      </c>
      <c r="H561" s="20" t="s">
        <v>5207</v>
      </c>
      <c r="I561" s="20" t="s">
        <v>5207</v>
      </c>
      <c r="J561" s="34" t="s">
        <v>693</v>
      </c>
      <c r="K561" s="17" t="s">
        <v>8635</v>
      </c>
      <c r="L561" s="261" t="s">
        <v>18404</v>
      </c>
      <c r="M561" s="261" t="s">
        <v>18405</v>
      </c>
      <c r="N561" s="16">
        <v>4</v>
      </c>
      <c r="O561" s="17" t="s">
        <v>9077</v>
      </c>
      <c r="P561" s="17" t="s">
        <v>654</v>
      </c>
      <c r="Q561" s="17" t="s">
        <v>670</v>
      </c>
      <c r="R561" s="17" t="s">
        <v>6846</v>
      </c>
      <c r="S561" s="17" t="s">
        <v>6849</v>
      </c>
      <c r="T561" s="17" t="s">
        <v>21536</v>
      </c>
      <c r="U561" s="236" t="s">
        <v>5191</v>
      </c>
      <c r="V561" s="17">
        <v>1</v>
      </c>
      <c r="W561" s="17">
        <v>1</v>
      </c>
      <c r="X561" s="17" t="e">
        <v>#REF!</v>
      </c>
    </row>
    <row r="562" spans="1:24" x14ac:dyDescent="0.45">
      <c r="A562" s="20">
        <v>399039</v>
      </c>
      <c r="B562" s="20">
        <v>4</v>
      </c>
      <c r="C562" s="34" t="s">
        <v>6852</v>
      </c>
      <c r="D562" s="35" t="s">
        <v>6846</v>
      </c>
      <c r="E562" s="20" t="s">
        <v>6853</v>
      </c>
      <c r="F562" s="20" t="s">
        <v>6854</v>
      </c>
      <c r="G562" s="20" t="s">
        <v>6855</v>
      </c>
      <c r="H562" s="20" t="s">
        <v>5207</v>
      </c>
      <c r="I562" s="20" t="s">
        <v>5207</v>
      </c>
      <c r="J562" s="34" t="s">
        <v>695</v>
      </c>
      <c r="K562" s="17" t="s">
        <v>8636</v>
      </c>
      <c r="L562" s="261" t="s">
        <v>18403</v>
      </c>
      <c r="M562" s="261" t="s">
        <v>18405</v>
      </c>
      <c r="N562" s="16">
        <v>4</v>
      </c>
      <c r="O562" s="17" t="s">
        <v>9077</v>
      </c>
      <c r="P562" s="17" t="s">
        <v>654</v>
      </c>
      <c r="Q562" s="17" t="s">
        <v>670</v>
      </c>
      <c r="R562" s="17" t="s">
        <v>6846</v>
      </c>
      <c r="S562" s="17" t="s">
        <v>6852</v>
      </c>
      <c r="T562" s="17" t="s">
        <v>21535</v>
      </c>
      <c r="U562" s="236" t="s">
        <v>5191</v>
      </c>
      <c r="V562" s="17">
        <v>1</v>
      </c>
      <c r="W562" s="17">
        <v>6</v>
      </c>
      <c r="X562" s="17" t="e">
        <v>#REF!</v>
      </c>
    </row>
    <row r="563" spans="1:24" x14ac:dyDescent="0.45">
      <c r="A563" s="20">
        <v>399040</v>
      </c>
      <c r="B563" s="20">
        <v>4</v>
      </c>
      <c r="C563" s="34" t="s">
        <v>6856</v>
      </c>
      <c r="D563" s="35" t="s">
        <v>6846</v>
      </c>
      <c r="E563" s="20" t="s">
        <v>6857</v>
      </c>
      <c r="F563" s="20" t="s">
        <v>5207</v>
      </c>
      <c r="G563" s="20" t="s">
        <v>5207</v>
      </c>
      <c r="H563" s="20" t="s">
        <v>5207</v>
      </c>
      <c r="I563" s="20" t="s">
        <v>5207</v>
      </c>
      <c r="J563" s="34" t="s">
        <v>695</v>
      </c>
      <c r="K563" s="17" t="s">
        <v>8637</v>
      </c>
      <c r="L563" s="261" t="s">
        <v>18402</v>
      </c>
      <c r="M563" s="261" t="s">
        <v>18405</v>
      </c>
      <c r="N563" s="16">
        <v>4</v>
      </c>
      <c r="O563" s="17" t="s">
        <v>9077</v>
      </c>
      <c r="P563" s="17" t="s">
        <v>654</v>
      </c>
      <c r="Q563" s="17" t="s">
        <v>670</v>
      </c>
      <c r="R563" s="17" t="s">
        <v>6846</v>
      </c>
      <c r="S563" s="17" t="s">
        <v>6856</v>
      </c>
      <c r="T563" s="17" t="s">
        <v>21535</v>
      </c>
      <c r="U563" s="236" t="s">
        <v>5191</v>
      </c>
      <c r="V563" s="17">
        <v>1</v>
      </c>
      <c r="W563" s="17">
        <v>6</v>
      </c>
      <c r="X563" s="17" t="e">
        <v>#REF!</v>
      </c>
    </row>
    <row r="564" spans="1:24" x14ac:dyDescent="0.45">
      <c r="A564" s="20">
        <v>399041</v>
      </c>
      <c r="B564" s="20">
        <v>4</v>
      </c>
      <c r="C564" s="34" t="s">
        <v>6858</v>
      </c>
      <c r="D564" s="35" t="s">
        <v>6846</v>
      </c>
      <c r="E564" s="20" t="s">
        <v>6859</v>
      </c>
      <c r="F564" s="20" t="s">
        <v>5207</v>
      </c>
      <c r="G564" s="20" t="s">
        <v>6860</v>
      </c>
      <c r="H564" s="20" t="s">
        <v>5207</v>
      </c>
      <c r="I564" s="20" t="s">
        <v>5207</v>
      </c>
      <c r="J564" s="34" t="s">
        <v>695</v>
      </c>
      <c r="K564" s="17" t="s">
        <v>8638</v>
      </c>
      <c r="L564" s="261" t="s">
        <v>18401</v>
      </c>
      <c r="M564" s="261" t="s">
        <v>18405</v>
      </c>
      <c r="N564" s="16">
        <v>4</v>
      </c>
      <c r="O564" s="17" t="s">
        <v>9077</v>
      </c>
      <c r="P564" s="17" t="s">
        <v>654</v>
      </c>
      <c r="Q564" s="17" t="s">
        <v>670</v>
      </c>
      <c r="R564" s="17" t="s">
        <v>6846</v>
      </c>
      <c r="S564" s="17" t="s">
        <v>6858</v>
      </c>
      <c r="T564" s="17" t="s">
        <v>21535</v>
      </c>
      <c r="U564" s="236" t="s">
        <v>5191</v>
      </c>
      <c r="V564" s="17">
        <v>1</v>
      </c>
      <c r="W564" s="17">
        <v>6</v>
      </c>
      <c r="X564" s="17" t="e">
        <v>#REF!</v>
      </c>
    </row>
    <row r="565" spans="1:24" x14ac:dyDescent="0.45">
      <c r="A565" s="20">
        <v>399042</v>
      </c>
      <c r="B565" s="20">
        <v>4</v>
      </c>
      <c r="C565" s="34" t="s">
        <v>6861</v>
      </c>
      <c r="D565" s="35" t="s">
        <v>6846</v>
      </c>
      <c r="E565" s="20" t="s">
        <v>6862</v>
      </c>
      <c r="F565" s="20" t="s">
        <v>6863</v>
      </c>
      <c r="G565" s="20" t="s">
        <v>5207</v>
      </c>
      <c r="H565" s="20" t="s">
        <v>5207</v>
      </c>
      <c r="I565" s="20" t="s">
        <v>5207</v>
      </c>
      <c r="J565" s="34" t="s">
        <v>695</v>
      </c>
      <c r="K565" s="17" t="s">
        <v>8639</v>
      </c>
      <c r="L565" s="261" t="s">
        <v>18400</v>
      </c>
      <c r="M565" s="261" t="s">
        <v>18405</v>
      </c>
      <c r="N565" s="16">
        <v>4</v>
      </c>
      <c r="O565" s="17" t="s">
        <v>9077</v>
      </c>
      <c r="P565" s="17" t="s">
        <v>654</v>
      </c>
      <c r="Q565" s="17" t="s">
        <v>670</v>
      </c>
      <c r="R565" s="17" t="s">
        <v>6846</v>
      </c>
      <c r="S565" s="17" t="s">
        <v>6861</v>
      </c>
      <c r="T565" s="17" t="s">
        <v>21535</v>
      </c>
      <c r="U565" s="236" t="s">
        <v>5191</v>
      </c>
      <c r="V565" s="17">
        <v>1</v>
      </c>
      <c r="W565" s="17">
        <v>6</v>
      </c>
      <c r="X565" s="17" t="e">
        <v>#REF!</v>
      </c>
    </row>
    <row r="566" spans="1:24" x14ac:dyDescent="0.45">
      <c r="A566" s="20">
        <v>399043</v>
      </c>
      <c r="B566" s="20">
        <v>4</v>
      </c>
      <c r="C566" s="34" t="s">
        <v>6864</v>
      </c>
      <c r="D566" s="35" t="s">
        <v>6846</v>
      </c>
      <c r="E566" s="20" t="s">
        <v>6865</v>
      </c>
      <c r="F566" s="20" t="s">
        <v>6866</v>
      </c>
      <c r="G566" s="20" t="s">
        <v>5207</v>
      </c>
      <c r="H566" s="20" t="s">
        <v>5207</v>
      </c>
      <c r="I566" s="20" t="s">
        <v>6867</v>
      </c>
      <c r="J566" s="34" t="s">
        <v>695</v>
      </c>
      <c r="K566" s="17" t="s">
        <v>8640</v>
      </c>
      <c r="L566" s="261" t="s">
        <v>18399</v>
      </c>
      <c r="M566" s="261" t="s">
        <v>18405</v>
      </c>
      <c r="N566" s="16">
        <v>4</v>
      </c>
      <c r="O566" s="17" t="s">
        <v>9077</v>
      </c>
      <c r="P566" s="17" t="s">
        <v>654</v>
      </c>
      <c r="Q566" s="17" t="s">
        <v>670</v>
      </c>
      <c r="R566" s="17" t="s">
        <v>6846</v>
      </c>
      <c r="S566" s="17" t="s">
        <v>6864</v>
      </c>
      <c r="T566" s="17" t="s">
        <v>21535</v>
      </c>
      <c r="U566" s="236" t="s">
        <v>5191</v>
      </c>
      <c r="V566" s="17">
        <v>1</v>
      </c>
      <c r="W566" s="17">
        <v>6</v>
      </c>
      <c r="X566" s="17" t="e">
        <v>#REF!</v>
      </c>
    </row>
    <row r="567" spans="1:24" x14ac:dyDescent="0.45">
      <c r="A567" s="20">
        <v>399044</v>
      </c>
      <c r="B567" s="20">
        <v>4</v>
      </c>
      <c r="C567" s="34" t="s">
        <v>6868</v>
      </c>
      <c r="D567" s="35" t="s">
        <v>6846</v>
      </c>
      <c r="E567" s="20" t="s">
        <v>696</v>
      </c>
      <c r="F567" s="20" t="s">
        <v>6869</v>
      </c>
      <c r="G567" s="20" t="s">
        <v>6870</v>
      </c>
      <c r="H567" s="20" t="s">
        <v>6871</v>
      </c>
      <c r="I567" s="20" t="s">
        <v>6872</v>
      </c>
      <c r="J567" s="34" t="s">
        <v>695</v>
      </c>
      <c r="K567" s="17" t="s">
        <v>8641</v>
      </c>
      <c r="L567" s="261" t="s">
        <v>18398</v>
      </c>
      <c r="M567" s="261" t="s">
        <v>18405</v>
      </c>
      <c r="N567" s="16">
        <v>4</v>
      </c>
      <c r="O567" s="17" t="s">
        <v>9077</v>
      </c>
      <c r="P567" s="17" t="s">
        <v>654</v>
      </c>
      <c r="Q567" s="17" t="s">
        <v>670</v>
      </c>
      <c r="R567" s="17" t="s">
        <v>6846</v>
      </c>
      <c r="S567" s="17" t="s">
        <v>6868</v>
      </c>
      <c r="T567" s="17" t="s">
        <v>21535</v>
      </c>
      <c r="U567" s="236" t="s">
        <v>5191</v>
      </c>
      <c r="V567" s="17">
        <v>1</v>
      </c>
      <c r="W567" s="17">
        <v>6</v>
      </c>
      <c r="X567" s="17" t="e">
        <v>#REF!</v>
      </c>
    </row>
    <row r="568" spans="1:24" x14ac:dyDescent="0.45">
      <c r="A568" s="20">
        <v>399045</v>
      </c>
      <c r="B568" s="20">
        <v>3</v>
      </c>
      <c r="C568" s="34" t="s">
        <v>6873</v>
      </c>
      <c r="D568" s="35" t="s">
        <v>670</v>
      </c>
      <c r="E568" s="20" t="s">
        <v>6874</v>
      </c>
      <c r="F568" s="20" t="s">
        <v>6875</v>
      </c>
      <c r="G568" s="20" t="s">
        <v>5207</v>
      </c>
      <c r="H568" s="20" t="s">
        <v>5207</v>
      </c>
      <c r="I568" s="20" t="s">
        <v>5207</v>
      </c>
      <c r="J568" s="34" t="s">
        <v>697</v>
      </c>
      <c r="K568" s="17" t="s">
        <v>8642</v>
      </c>
      <c r="L568" s="261" t="s">
        <v>18397</v>
      </c>
      <c r="M568" s="261" t="s">
        <v>18444</v>
      </c>
      <c r="N568" s="16">
        <v>3</v>
      </c>
      <c r="O568" s="17" t="s">
        <v>9076</v>
      </c>
      <c r="P568" s="17" t="s">
        <v>654</v>
      </c>
      <c r="Q568" s="17" t="s">
        <v>670</v>
      </c>
      <c r="R568" s="17" t="s">
        <v>6873</v>
      </c>
      <c r="S568" s="17" t="s">
        <v>5190</v>
      </c>
      <c r="T568" s="17" t="s">
        <v>21534</v>
      </c>
      <c r="U568" s="236" t="s">
        <v>5191</v>
      </c>
      <c r="V568" s="17">
        <v>1</v>
      </c>
      <c r="W568" s="17">
        <v>2</v>
      </c>
      <c r="X568" s="17" t="e">
        <v>#REF!</v>
      </c>
    </row>
    <row r="569" spans="1:24" x14ac:dyDescent="0.45">
      <c r="A569" s="20">
        <v>399046</v>
      </c>
      <c r="B569" s="20">
        <v>4</v>
      </c>
      <c r="C569" s="34" t="s">
        <v>6876</v>
      </c>
      <c r="D569" s="35" t="s">
        <v>6873</v>
      </c>
      <c r="E569" s="20" t="s">
        <v>700</v>
      </c>
      <c r="F569" s="20" t="s">
        <v>6877</v>
      </c>
      <c r="G569" s="20" t="s">
        <v>5207</v>
      </c>
      <c r="H569" s="20" t="s">
        <v>5207</v>
      </c>
      <c r="I569" s="20" t="s">
        <v>5207</v>
      </c>
      <c r="J569" s="34" t="s">
        <v>699</v>
      </c>
      <c r="K569" s="17" t="s">
        <v>8643</v>
      </c>
      <c r="L569" s="261" t="s">
        <v>18396</v>
      </c>
      <c r="M569" s="261" t="s">
        <v>18397</v>
      </c>
      <c r="N569" s="16">
        <v>4</v>
      </c>
      <c r="O569" s="17" t="s">
        <v>9077</v>
      </c>
      <c r="P569" s="17" t="s">
        <v>654</v>
      </c>
      <c r="Q569" s="17" t="s">
        <v>670</v>
      </c>
      <c r="R569" s="17" t="s">
        <v>6873</v>
      </c>
      <c r="S569" s="17" t="s">
        <v>6876</v>
      </c>
      <c r="T569" s="17" t="s">
        <v>21533</v>
      </c>
      <c r="U569" s="236" t="s">
        <v>5191</v>
      </c>
      <c r="V569" s="17">
        <v>1</v>
      </c>
      <c r="W569" s="17">
        <v>1</v>
      </c>
      <c r="X569" s="17" t="e">
        <v>#REF!</v>
      </c>
    </row>
    <row r="570" spans="1:24" x14ac:dyDescent="0.45">
      <c r="A570" s="20">
        <v>399047</v>
      </c>
      <c r="B570" s="20">
        <v>4</v>
      </c>
      <c r="C570" s="34" t="s">
        <v>6878</v>
      </c>
      <c r="D570" s="35" t="s">
        <v>6873</v>
      </c>
      <c r="E570" s="20" t="s">
        <v>702</v>
      </c>
      <c r="F570" s="20" t="s">
        <v>6879</v>
      </c>
      <c r="G570" s="20" t="s">
        <v>5207</v>
      </c>
      <c r="H570" s="20" t="s">
        <v>6880</v>
      </c>
      <c r="I570" s="20" t="s">
        <v>6881</v>
      </c>
      <c r="J570" s="34" t="s">
        <v>701</v>
      </c>
      <c r="K570" s="17" t="s">
        <v>8644</v>
      </c>
      <c r="L570" s="261" t="s">
        <v>18395</v>
      </c>
      <c r="M570" s="261" t="s">
        <v>18397</v>
      </c>
      <c r="N570" s="16">
        <v>4</v>
      </c>
      <c r="O570" s="17" t="s">
        <v>9077</v>
      </c>
      <c r="P570" s="17" t="s">
        <v>654</v>
      </c>
      <c r="Q570" s="17" t="s">
        <v>670</v>
      </c>
      <c r="R570" s="17" t="s">
        <v>6873</v>
      </c>
      <c r="S570" s="17" t="s">
        <v>6878</v>
      </c>
      <c r="T570" s="17" t="s">
        <v>21532</v>
      </c>
      <c r="U570" s="236" t="s">
        <v>5191</v>
      </c>
      <c r="V570" s="17">
        <v>1</v>
      </c>
      <c r="W570" s="17">
        <v>1</v>
      </c>
      <c r="X570" s="17" t="e">
        <v>#REF!</v>
      </c>
    </row>
    <row r="571" spans="1:24" x14ac:dyDescent="0.45">
      <c r="A571" s="20">
        <v>399048</v>
      </c>
      <c r="B571" s="20">
        <v>4</v>
      </c>
      <c r="C571" s="34" t="s">
        <v>6882</v>
      </c>
      <c r="D571" s="35" t="s">
        <v>6873</v>
      </c>
      <c r="E571" s="20" t="s">
        <v>6883</v>
      </c>
      <c r="F571" s="20" t="s">
        <v>6884</v>
      </c>
      <c r="G571" s="20" t="s">
        <v>5207</v>
      </c>
      <c r="H571" s="20" t="s">
        <v>5207</v>
      </c>
      <c r="I571" s="20" t="s">
        <v>5207</v>
      </c>
      <c r="J571" s="34" t="s">
        <v>703</v>
      </c>
      <c r="K571" s="17" t="s">
        <v>8645</v>
      </c>
      <c r="L571" s="261" t="s">
        <v>18394</v>
      </c>
      <c r="M571" s="261" t="s">
        <v>18397</v>
      </c>
      <c r="N571" s="16">
        <v>4</v>
      </c>
      <c r="O571" s="17" t="s">
        <v>9077</v>
      </c>
      <c r="P571" s="17" t="s">
        <v>654</v>
      </c>
      <c r="Q571" s="17" t="s">
        <v>670</v>
      </c>
      <c r="R571" s="17" t="s">
        <v>6873</v>
      </c>
      <c r="S571" s="17" t="s">
        <v>6882</v>
      </c>
      <c r="T571" s="17" t="s">
        <v>21531</v>
      </c>
      <c r="U571" s="236" t="s">
        <v>5191</v>
      </c>
      <c r="V571" s="17">
        <v>1</v>
      </c>
      <c r="W571" s="17">
        <v>2</v>
      </c>
      <c r="X571" s="17" t="e">
        <v>#REF!</v>
      </c>
    </row>
    <row r="572" spans="1:24" x14ac:dyDescent="0.45">
      <c r="A572" s="20">
        <v>399049</v>
      </c>
      <c r="B572" s="20">
        <v>4</v>
      </c>
      <c r="C572" s="34" t="s">
        <v>6885</v>
      </c>
      <c r="D572" s="35" t="s">
        <v>6873</v>
      </c>
      <c r="E572" s="20" t="s">
        <v>6886</v>
      </c>
      <c r="F572" s="20" t="s">
        <v>6887</v>
      </c>
      <c r="G572" s="20" t="s">
        <v>5207</v>
      </c>
      <c r="H572" s="20" t="s">
        <v>5207</v>
      </c>
      <c r="I572" s="20" t="s">
        <v>5207</v>
      </c>
      <c r="J572" s="34" t="s">
        <v>703</v>
      </c>
      <c r="K572" s="17" t="s">
        <v>8646</v>
      </c>
      <c r="L572" s="261" t="s">
        <v>18393</v>
      </c>
      <c r="M572" s="261" t="s">
        <v>18397</v>
      </c>
      <c r="N572" s="16">
        <v>4</v>
      </c>
      <c r="O572" s="17" t="s">
        <v>9077</v>
      </c>
      <c r="P572" s="17" t="s">
        <v>654</v>
      </c>
      <c r="Q572" s="17" t="s">
        <v>670</v>
      </c>
      <c r="R572" s="17" t="s">
        <v>6873</v>
      </c>
      <c r="S572" s="17" t="s">
        <v>6885</v>
      </c>
      <c r="T572" s="17" t="s">
        <v>21531</v>
      </c>
      <c r="U572" s="236" t="s">
        <v>5191</v>
      </c>
      <c r="V572" s="17">
        <v>1</v>
      </c>
      <c r="W572" s="17">
        <v>2</v>
      </c>
      <c r="X572" s="17" t="e">
        <v>#REF!</v>
      </c>
    </row>
    <row r="573" spans="1:24" x14ac:dyDescent="0.45">
      <c r="A573" s="20">
        <v>399050</v>
      </c>
      <c r="B573" s="20">
        <v>4</v>
      </c>
      <c r="C573" s="34" t="s">
        <v>6888</v>
      </c>
      <c r="D573" s="35" t="s">
        <v>6873</v>
      </c>
      <c r="E573" s="20" t="s">
        <v>6889</v>
      </c>
      <c r="F573" s="20" t="s">
        <v>6890</v>
      </c>
      <c r="G573" s="20" t="s">
        <v>5207</v>
      </c>
      <c r="H573" s="20" t="s">
        <v>5207</v>
      </c>
      <c r="I573" s="20" t="s">
        <v>5207</v>
      </c>
      <c r="J573" s="34" t="s">
        <v>705</v>
      </c>
      <c r="K573" s="17" t="s">
        <v>8647</v>
      </c>
      <c r="L573" s="261" t="s">
        <v>18392</v>
      </c>
      <c r="M573" s="261" t="s">
        <v>18397</v>
      </c>
      <c r="N573" s="16">
        <v>4</v>
      </c>
      <c r="O573" s="17" t="s">
        <v>9077</v>
      </c>
      <c r="P573" s="17" t="s">
        <v>654</v>
      </c>
      <c r="Q573" s="17" t="s">
        <v>670</v>
      </c>
      <c r="R573" s="17" t="s">
        <v>6873</v>
      </c>
      <c r="S573" s="17" t="s">
        <v>6888</v>
      </c>
      <c r="T573" s="17" t="s">
        <v>21530</v>
      </c>
      <c r="U573" s="236" t="s">
        <v>5191</v>
      </c>
      <c r="V573" s="17">
        <v>1</v>
      </c>
      <c r="W573" s="17">
        <v>3</v>
      </c>
      <c r="X573" s="17" t="e">
        <v>#REF!</v>
      </c>
    </row>
    <row r="574" spans="1:24" x14ac:dyDescent="0.45">
      <c r="A574" s="20">
        <v>399051</v>
      </c>
      <c r="B574" s="20">
        <v>4</v>
      </c>
      <c r="C574" s="34" t="s">
        <v>6891</v>
      </c>
      <c r="D574" s="35" t="s">
        <v>6873</v>
      </c>
      <c r="E574" s="20" t="s">
        <v>6892</v>
      </c>
      <c r="F574" s="20" t="s">
        <v>6893</v>
      </c>
      <c r="G574" s="20" t="s">
        <v>5207</v>
      </c>
      <c r="H574" s="20" t="s">
        <v>5207</v>
      </c>
      <c r="I574" s="20" t="s">
        <v>5207</v>
      </c>
      <c r="J574" s="34" t="s">
        <v>705</v>
      </c>
      <c r="K574" s="17" t="s">
        <v>8648</v>
      </c>
      <c r="L574" s="261" t="s">
        <v>18391</v>
      </c>
      <c r="M574" s="261" t="s">
        <v>18397</v>
      </c>
      <c r="N574" s="16">
        <v>4</v>
      </c>
      <c r="O574" s="17" t="s">
        <v>9077</v>
      </c>
      <c r="P574" s="17" t="s">
        <v>654</v>
      </c>
      <c r="Q574" s="17" t="s">
        <v>670</v>
      </c>
      <c r="R574" s="17" t="s">
        <v>6873</v>
      </c>
      <c r="S574" s="17" t="s">
        <v>6891</v>
      </c>
      <c r="T574" s="17" t="s">
        <v>21530</v>
      </c>
      <c r="U574" s="236" t="s">
        <v>5191</v>
      </c>
      <c r="V574" s="17">
        <v>1</v>
      </c>
      <c r="W574" s="17">
        <v>3</v>
      </c>
      <c r="X574" s="17" t="e">
        <v>#REF!</v>
      </c>
    </row>
    <row r="575" spans="1:24" x14ac:dyDescent="0.45">
      <c r="A575" s="20">
        <v>399052</v>
      </c>
      <c r="B575" s="20">
        <v>4</v>
      </c>
      <c r="C575" s="34" t="s">
        <v>6894</v>
      </c>
      <c r="D575" s="35" t="s">
        <v>6873</v>
      </c>
      <c r="E575" s="20" t="s">
        <v>6895</v>
      </c>
      <c r="F575" s="20" t="s">
        <v>6896</v>
      </c>
      <c r="G575" s="20" t="s">
        <v>6897</v>
      </c>
      <c r="H575" s="20" t="s">
        <v>5207</v>
      </c>
      <c r="I575" s="20" t="s">
        <v>6898</v>
      </c>
      <c r="J575" s="34" t="s">
        <v>705</v>
      </c>
      <c r="K575" s="17" t="s">
        <v>8649</v>
      </c>
      <c r="L575" s="261" t="s">
        <v>18390</v>
      </c>
      <c r="M575" s="261" t="s">
        <v>18397</v>
      </c>
      <c r="N575" s="16">
        <v>4</v>
      </c>
      <c r="O575" s="17" t="s">
        <v>9077</v>
      </c>
      <c r="P575" s="17" t="s">
        <v>654</v>
      </c>
      <c r="Q575" s="17" t="s">
        <v>670</v>
      </c>
      <c r="R575" s="17" t="s">
        <v>6873</v>
      </c>
      <c r="S575" s="17" t="s">
        <v>6894</v>
      </c>
      <c r="T575" s="17" t="s">
        <v>21530</v>
      </c>
      <c r="U575" s="236" t="s">
        <v>5191</v>
      </c>
      <c r="V575" s="17">
        <v>1</v>
      </c>
      <c r="W575" s="17">
        <v>3</v>
      </c>
      <c r="X575" s="17" t="e">
        <v>#REF!</v>
      </c>
    </row>
    <row r="576" spans="1:24" x14ac:dyDescent="0.45">
      <c r="A576" s="20">
        <v>399053</v>
      </c>
      <c r="B576" s="20">
        <v>3</v>
      </c>
      <c r="C576" s="34" t="s">
        <v>6899</v>
      </c>
      <c r="D576" s="35" t="s">
        <v>670</v>
      </c>
      <c r="E576" s="20" t="s">
        <v>6900</v>
      </c>
      <c r="F576" s="20" t="s">
        <v>5207</v>
      </c>
      <c r="G576" s="20" t="s">
        <v>5207</v>
      </c>
      <c r="H576" s="20" t="s">
        <v>5207</v>
      </c>
      <c r="I576" s="20" t="s">
        <v>5207</v>
      </c>
      <c r="J576" s="34" t="s">
        <v>707</v>
      </c>
      <c r="K576" s="17" t="s">
        <v>8650</v>
      </c>
      <c r="L576" s="261" t="s">
        <v>18389</v>
      </c>
      <c r="M576" s="261" t="s">
        <v>18444</v>
      </c>
      <c r="N576" s="16">
        <v>3</v>
      </c>
      <c r="O576" s="17" t="s">
        <v>9076</v>
      </c>
      <c r="P576" s="17" t="s">
        <v>654</v>
      </c>
      <c r="Q576" s="17" t="s">
        <v>670</v>
      </c>
      <c r="R576" s="17" t="s">
        <v>6899</v>
      </c>
      <c r="S576" s="17" t="s">
        <v>5190</v>
      </c>
      <c r="T576" s="17" t="s">
        <v>21529</v>
      </c>
      <c r="U576" s="236" t="s">
        <v>5191</v>
      </c>
      <c r="V576" s="17">
        <v>1</v>
      </c>
      <c r="W576" s="17">
        <v>1</v>
      </c>
      <c r="X576" s="17" t="e">
        <v>#REF!</v>
      </c>
    </row>
    <row r="577" spans="1:24" x14ac:dyDescent="0.45">
      <c r="A577" s="20">
        <v>399054</v>
      </c>
      <c r="B577" s="20">
        <v>4</v>
      </c>
      <c r="C577" s="34" t="s">
        <v>6901</v>
      </c>
      <c r="D577" s="35" t="s">
        <v>6899</v>
      </c>
      <c r="E577" s="20" t="s">
        <v>6900</v>
      </c>
      <c r="F577" s="20" t="s">
        <v>6902</v>
      </c>
      <c r="G577" s="20" t="s">
        <v>5207</v>
      </c>
      <c r="H577" s="20" t="s">
        <v>5207</v>
      </c>
      <c r="I577" s="20" t="s">
        <v>5207</v>
      </c>
      <c r="J577" s="34" t="s">
        <v>709</v>
      </c>
      <c r="K577" s="17" t="s">
        <v>8651</v>
      </c>
      <c r="L577" s="261" t="s">
        <v>18388</v>
      </c>
      <c r="M577" s="261" t="s">
        <v>18389</v>
      </c>
      <c r="N577" s="16">
        <v>4</v>
      </c>
      <c r="O577" s="17" t="s">
        <v>9077</v>
      </c>
      <c r="P577" s="17" t="s">
        <v>654</v>
      </c>
      <c r="Q577" s="17" t="s">
        <v>670</v>
      </c>
      <c r="R577" s="17" t="s">
        <v>6899</v>
      </c>
      <c r="S577" s="17" t="s">
        <v>6901</v>
      </c>
      <c r="T577" s="17" t="s">
        <v>21528</v>
      </c>
      <c r="U577" s="236" t="s">
        <v>5191</v>
      </c>
      <c r="V577" s="17">
        <v>1</v>
      </c>
      <c r="W577" s="17">
        <v>1</v>
      </c>
      <c r="X577" s="17" t="e">
        <v>#REF!</v>
      </c>
    </row>
    <row r="578" spans="1:24" x14ac:dyDescent="0.45">
      <c r="A578" s="20">
        <v>399055</v>
      </c>
      <c r="B578" s="20">
        <v>2</v>
      </c>
      <c r="C578" s="34" t="s">
        <v>710</v>
      </c>
      <c r="D578" s="35" t="s">
        <v>654</v>
      </c>
      <c r="E578" s="20" t="s">
        <v>711</v>
      </c>
      <c r="F578" s="20" t="s">
        <v>6903</v>
      </c>
      <c r="G578" s="20" t="s">
        <v>6904</v>
      </c>
      <c r="H578" s="20" t="s">
        <v>5207</v>
      </c>
      <c r="I578" s="20" t="s">
        <v>6905</v>
      </c>
      <c r="J578" s="34" t="s">
        <v>710</v>
      </c>
      <c r="K578" s="17" t="s">
        <v>8652</v>
      </c>
      <c r="L578" s="261" t="s">
        <v>18387</v>
      </c>
      <c r="M578" s="261" t="s">
        <v>18456</v>
      </c>
      <c r="N578" s="16">
        <v>2</v>
      </c>
      <c r="O578" s="17" t="s">
        <v>9075</v>
      </c>
      <c r="P578" s="17" t="s">
        <v>654</v>
      </c>
      <c r="Q578" s="17" t="s">
        <v>710</v>
      </c>
      <c r="R578" s="17" t="s">
        <v>5190</v>
      </c>
      <c r="S578" s="17" t="s">
        <v>5190</v>
      </c>
      <c r="T578" s="17" t="s">
        <v>21527</v>
      </c>
      <c r="U578" s="236" t="s">
        <v>5191</v>
      </c>
      <c r="V578" s="17">
        <v>1</v>
      </c>
      <c r="W578" s="17">
        <v>1</v>
      </c>
      <c r="X578" s="17" t="e">
        <v>#REF!</v>
      </c>
    </row>
    <row r="579" spans="1:24" x14ac:dyDescent="0.45">
      <c r="A579" s="20">
        <v>399056</v>
      </c>
      <c r="B579" s="20">
        <v>3</v>
      </c>
      <c r="C579" s="34" t="s">
        <v>6906</v>
      </c>
      <c r="D579" s="35" t="s">
        <v>710</v>
      </c>
      <c r="E579" s="20" t="s">
        <v>6907</v>
      </c>
      <c r="F579" s="20" t="s">
        <v>6908</v>
      </c>
      <c r="G579" s="20" t="s">
        <v>5207</v>
      </c>
      <c r="H579" s="20" t="s">
        <v>5207</v>
      </c>
      <c r="I579" s="20" t="s">
        <v>5207</v>
      </c>
      <c r="J579" s="34" t="s">
        <v>712</v>
      </c>
      <c r="K579" s="17" t="s">
        <v>8653</v>
      </c>
      <c r="L579" s="261" t="s">
        <v>18386</v>
      </c>
      <c r="M579" s="261" t="s">
        <v>18387</v>
      </c>
      <c r="N579" s="16">
        <v>3</v>
      </c>
      <c r="O579" s="17" t="s">
        <v>9076</v>
      </c>
      <c r="P579" s="17" t="s">
        <v>654</v>
      </c>
      <c r="Q579" s="17" t="s">
        <v>710</v>
      </c>
      <c r="R579" s="17" t="s">
        <v>6906</v>
      </c>
      <c r="S579" s="17" t="s">
        <v>5190</v>
      </c>
      <c r="T579" s="17" t="s">
        <v>21526</v>
      </c>
      <c r="U579" s="236" t="s">
        <v>5191</v>
      </c>
      <c r="V579" s="17">
        <v>1</v>
      </c>
      <c r="W579" s="17">
        <v>1</v>
      </c>
      <c r="X579" s="17" t="e">
        <v>#REF!</v>
      </c>
    </row>
    <row r="580" spans="1:24" x14ac:dyDescent="0.45">
      <c r="A580" s="20">
        <v>399057</v>
      </c>
      <c r="B580" s="20">
        <v>4</v>
      </c>
      <c r="C580" s="34" t="s">
        <v>6909</v>
      </c>
      <c r="D580" s="35" t="s">
        <v>6906</v>
      </c>
      <c r="E580" s="20" t="s">
        <v>6910</v>
      </c>
      <c r="F580" s="20" t="s">
        <v>6911</v>
      </c>
      <c r="G580" s="20" t="s">
        <v>5207</v>
      </c>
      <c r="H580" s="20" t="s">
        <v>5207</v>
      </c>
      <c r="I580" s="20" t="s">
        <v>5207</v>
      </c>
      <c r="J580" s="34" t="s">
        <v>714</v>
      </c>
      <c r="K580" s="17" t="s">
        <v>8654</v>
      </c>
      <c r="L580" s="261" t="s">
        <v>18385</v>
      </c>
      <c r="M580" s="261" t="s">
        <v>18386</v>
      </c>
      <c r="N580" s="16">
        <v>4</v>
      </c>
      <c r="O580" s="17" t="s">
        <v>9077</v>
      </c>
      <c r="P580" s="17" t="s">
        <v>654</v>
      </c>
      <c r="Q580" s="17" t="s">
        <v>710</v>
      </c>
      <c r="R580" s="17" t="s">
        <v>6906</v>
      </c>
      <c r="S580" s="17" t="s">
        <v>6909</v>
      </c>
      <c r="T580" s="17" t="s">
        <v>21525</v>
      </c>
      <c r="U580" s="236" t="s">
        <v>5191</v>
      </c>
      <c r="V580" s="17">
        <v>1</v>
      </c>
      <c r="W580" s="17">
        <v>1</v>
      </c>
      <c r="X580" s="17" t="e">
        <v>#REF!</v>
      </c>
    </row>
    <row r="581" spans="1:24" x14ac:dyDescent="0.45">
      <c r="A581" s="20">
        <v>399058</v>
      </c>
      <c r="B581" s="20">
        <v>4</v>
      </c>
      <c r="C581" s="34" t="s">
        <v>6912</v>
      </c>
      <c r="D581" s="35" t="s">
        <v>6906</v>
      </c>
      <c r="E581" s="20" t="s">
        <v>6913</v>
      </c>
      <c r="F581" s="20" t="s">
        <v>6914</v>
      </c>
      <c r="G581" s="20" t="s">
        <v>5207</v>
      </c>
      <c r="H581" s="20" t="s">
        <v>5207</v>
      </c>
      <c r="I581" s="20" t="s">
        <v>5207</v>
      </c>
      <c r="J581" s="34" t="s">
        <v>716</v>
      </c>
      <c r="K581" s="17" t="s">
        <v>8655</v>
      </c>
      <c r="L581" s="261" t="s">
        <v>18384</v>
      </c>
      <c r="M581" s="261" t="s">
        <v>18386</v>
      </c>
      <c r="N581" s="16">
        <v>4</v>
      </c>
      <c r="O581" s="17" t="s">
        <v>9077</v>
      </c>
      <c r="P581" s="17" t="s">
        <v>654</v>
      </c>
      <c r="Q581" s="17" t="s">
        <v>710</v>
      </c>
      <c r="R581" s="17" t="s">
        <v>6906</v>
      </c>
      <c r="S581" s="17" t="s">
        <v>6912</v>
      </c>
      <c r="T581" s="17" t="s">
        <v>21524</v>
      </c>
      <c r="U581" s="236" t="s">
        <v>5191</v>
      </c>
      <c r="V581" s="17">
        <v>1</v>
      </c>
      <c r="W581" s="17">
        <v>1</v>
      </c>
      <c r="X581" s="17" t="e">
        <v>#REF!</v>
      </c>
    </row>
    <row r="582" spans="1:24" x14ac:dyDescent="0.45">
      <c r="A582" s="20">
        <v>399059</v>
      </c>
      <c r="B582" s="20">
        <v>3</v>
      </c>
      <c r="C582" s="34" t="s">
        <v>6915</v>
      </c>
      <c r="D582" s="35" t="s">
        <v>710</v>
      </c>
      <c r="E582" s="20" t="s">
        <v>6916</v>
      </c>
      <c r="F582" s="20" t="s">
        <v>5207</v>
      </c>
      <c r="G582" s="20" t="s">
        <v>5207</v>
      </c>
      <c r="H582" s="20" t="s">
        <v>5207</v>
      </c>
      <c r="I582" s="20" t="s">
        <v>5207</v>
      </c>
      <c r="J582" s="34" t="s">
        <v>718</v>
      </c>
      <c r="K582" s="17" t="s">
        <v>8656</v>
      </c>
      <c r="L582" s="261" t="s">
        <v>18383</v>
      </c>
      <c r="M582" s="261" t="s">
        <v>18387</v>
      </c>
      <c r="N582" s="16">
        <v>3</v>
      </c>
      <c r="O582" s="17" t="s">
        <v>9076</v>
      </c>
      <c r="P582" s="17" t="s">
        <v>654</v>
      </c>
      <c r="Q582" s="17" t="s">
        <v>710</v>
      </c>
      <c r="R582" s="17" t="s">
        <v>6915</v>
      </c>
      <c r="S582" s="17" t="s">
        <v>5190</v>
      </c>
      <c r="T582" s="17" t="s">
        <v>21523</v>
      </c>
      <c r="U582" s="236" t="s">
        <v>5191</v>
      </c>
      <c r="V582" s="17">
        <v>1</v>
      </c>
      <c r="W582" s="17">
        <v>1</v>
      </c>
      <c r="X582" s="17" t="e">
        <v>#REF!</v>
      </c>
    </row>
    <row r="583" spans="1:24" x14ac:dyDescent="0.45">
      <c r="A583" s="20">
        <v>399060</v>
      </c>
      <c r="B583" s="20">
        <v>4</v>
      </c>
      <c r="C583" s="34" t="s">
        <v>6917</v>
      </c>
      <c r="D583" s="35" t="s">
        <v>6915</v>
      </c>
      <c r="E583" s="20" t="s">
        <v>6918</v>
      </c>
      <c r="F583" s="20" t="s">
        <v>6919</v>
      </c>
      <c r="G583" s="20" t="s">
        <v>5207</v>
      </c>
      <c r="H583" s="20" t="s">
        <v>5207</v>
      </c>
      <c r="I583" s="20" t="s">
        <v>5207</v>
      </c>
      <c r="J583" s="34" t="s">
        <v>720</v>
      </c>
      <c r="K583" s="17" t="s">
        <v>8657</v>
      </c>
      <c r="L583" s="261" t="s">
        <v>18382</v>
      </c>
      <c r="M583" s="261" t="s">
        <v>18383</v>
      </c>
      <c r="N583" s="16">
        <v>4</v>
      </c>
      <c r="O583" s="17" t="s">
        <v>9077</v>
      </c>
      <c r="P583" s="17" t="s">
        <v>654</v>
      </c>
      <c r="Q583" s="17" t="s">
        <v>710</v>
      </c>
      <c r="R583" s="17" t="s">
        <v>6915</v>
      </c>
      <c r="S583" s="17" t="s">
        <v>6917</v>
      </c>
      <c r="T583" s="17" t="s">
        <v>21522</v>
      </c>
      <c r="U583" s="236" t="s">
        <v>5191</v>
      </c>
      <c r="V583" s="17">
        <v>1</v>
      </c>
      <c r="W583" s="17">
        <v>5</v>
      </c>
      <c r="X583" s="17" t="e">
        <v>#REF!</v>
      </c>
    </row>
    <row r="584" spans="1:24" x14ac:dyDescent="0.45">
      <c r="A584" s="20">
        <v>399061</v>
      </c>
      <c r="B584" s="20">
        <v>4</v>
      </c>
      <c r="C584" s="34" t="s">
        <v>6920</v>
      </c>
      <c r="D584" s="35" t="s">
        <v>6915</v>
      </c>
      <c r="E584" s="20" t="s">
        <v>6921</v>
      </c>
      <c r="F584" s="20" t="s">
        <v>6922</v>
      </c>
      <c r="G584" s="20" t="s">
        <v>5207</v>
      </c>
      <c r="H584" s="20" t="s">
        <v>5207</v>
      </c>
      <c r="I584" s="20" t="s">
        <v>5207</v>
      </c>
      <c r="J584" s="34" t="s">
        <v>720</v>
      </c>
      <c r="K584" s="17" t="s">
        <v>8658</v>
      </c>
      <c r="L584" s="261" t="s">
        <v>18381</v>
      </c>
      <c r="M584" s="261" t="s">
        <v>18383</v>
      </c>
      <c r="N584" s="16">
        <v>4</v>
      </c>
      <c r="O584" s="17" t="s">
        <v>9077</v>
      </c>
      <c r="P584" s="17" t="s">
        <v>654</v>
      </c>
      <c r="Q584" s="17" t="s">
        <v>710</v>
      </c>
      <c r="R584" s="17" t="s">
        <v>6915</v>
      </c>
      <c r="S584" s="17" t="s">
        <v>6920</v>
      </c>
      <c r="T584" s="17" t="s">
        <v>21522</v>
      </c>
      <c r="U584" s="236" t="s">
        <v>5191</v>
      </c>
      <c r="V584" s="17">
        <v>1</v>
      </c>
      <c r="W584" s="17">
        <v>5</v>
      </c>
      <c r="X584" s="17" t="e">
        <v>#REF!</v>
      </c>
    </row>
    <row r="585" spans="1:24" x14ac:dyDescent="0.45">
      <c r="A585" s="20">
        <v>399062</v>
      </c>
      <c r="B585" s="20">
        <v>4</v>
      </c>
      <c r="C585" s="34" t="s">
        <v>6923</v>
      </c>
      <c r="D585" s="35" t="s">
        <v>6915</v>
      </c>
      <c r="E585" s="20" t="s">
        <v>6924</v>
      </c>
      <c r="F585" s="20" t="s">
        <v>6925</v>
      </c>
      <c r="G585" s="20" t="s">
        <v>5207</v>
      </c>
      <c r="H585" s="20" t="s">
        <v>5207</v>
      </c>
      <c r="I585" s="20" t="s">
        <v>5207</v>
      </c>
      <c r="J585" s="34" t="s">
        <v>720</v>
      </c>
      <c r="K585" s="17" t="s">
        <v>8659</v>
      </c>
      <c r="L585" s="261" t="s">
        <v>18380</v>
      </c>
      <c r="M585" s="261" t="s">
        <v>18383</v>
      </c>
      <c r="N585" s="16">
        <v>4</v>
      </c>
      <c r="O585" s="17" t="s">
        <v>9077</v>
      </c>
      <c r="P585" s="17" t="s">
        <v>654</v>
      </c>
      <c r="Q585" s="17" t="s">
        <v>710</v>
      </c>
      <c r="R585" s="17" t="s">
        <v>6915</v>
      </c>
      <c r="S585" s="17" t="s">
        <v>6923</v>
      </c>
      <c r="T585" s="17" t="s">
        <v>21522</v>
      </c>
      <c r="U585" s="236" t="s">
        <v>5191</v>
      </c>
      <c r="V585" s="17">
        <v>1</v>
      </c>
      <c r="W585" s="17">
        <v>5</v>
      </c>
      <c r="X585" s="17" t="e">
        <v>#REF!</v>
      </c>
    </row>
    <row r="586" spans="1:24" x14ac:dyDescent="0.45">
      <c r="A586" s="20">
        <v>399063</v>
      </c>
      <c r="B586" s="20">
        <v>4</v>
      </c>
      <c r="C586" s="34" t="s">
        <v>6926</v>
      </c>
      <c r="D586" s="35" t="s">
        <v>6915</v>
      </c>
      <c r="E586" s="20" t="s">
        <v>6927</v>
      </c>
      <c r="F586" s="20" t="s">
        <v>5207</v>
      </c>
      <c r="G586" s="20" t="s">
        <v>5207</v>
      </c>
      <c r="H586" s="20" t="s">
        <v>6928</v>
      </c>
      <c r="I586" s="20" t="s">
        <v>5207</v>
      </c>
      <c r="J586" s="34" t="s">
        <v>720</v>
      </c>
      <c r="K586" s="17" t="s">
        <v>8660</v>
      </c>
      <c r="L586" s="261" t="s">
        <v>18379</v>
      </c>
      <c r="M586" s="261" t="s">
        <v>18383</v>
      </c>
      <c r="N586" s="16">
        <v>4</v>
      </c>
      <c r="O586" s="17" t="s">
        <v>9077</v>
      </c>
      <c r="P586" s="17" t="s">
        <v>654</v>
      </c>
      <c r="Q586" s="17" t="s">
        <v>710</v>
      </c>
      <c r="R586" s="17" t="s">
        <v>6915</v>
      </c>
      <c r="S586" s="17" t="s">
        <v>6926</v>
      </c>
      <c r="T586" s="17" t="s">
        <v>21522</v>
      </c>
      <c r="U586" s="236" t="s">
        <v>5191</v>
      </c>
      <c r="V586" s="17">
        <v>1</v>
      </c>
      <c r="W586" s="17">
        <v>5</v>
      </c>
      <c r="X586" s="17" t="e">
        <v>#REF!</v>
      </c>
    </row>
    <row r="587" spans="1:24" x14ac:dyDescent="0.45">
      <c r="A587" s="20">
        <v>399064</v>
      </c>
      <c r="B587" s="20">
        <v>4</v>
      </c>
      <c r="C587" s="34" t="s">
        <v>6929</v>
      </c>
      <c r="D587" s="35" t="s">
        <v>6915</v>
      </c>
      <c r="E587" s="20" t="s">
        <v>6930</v>
      </c>
      <c r="F587" s="20" t="s">
        <v>6931</v>
      </c>
      <c r="G587" s="20" t="s">
        <v>5207</v>
      </c>
      <c r="H587" s="20" t="s">
        <v>5207</v>
      </c>
      <c r="I587" s="20" t="s">
        <v>5207</v>
      </c>
      <c r="J587" s="34" t="s">
        <v>722</v>
      </c>
      <c r="K587" s="17" t="s">
        <v>8661</v>
      </c>
      <c r="L587" s="261" t="s">
        <v>18378</v>
      </c>
      <c r="M587" s="261" t="s">
        <v>18383</v>
      </c>
      <c r="N587" s="16">
        <v>4</v>
      </c>
      <c r="O587" s="17" t="s">
        <v>9077</v>
      </c>
      <c r="P587" s="17" t="s">
        <v>654</v>
      </c>
      <c r="Q587" s="17" t="s">
        <v>710</v>
      </c>
      <c r="R587" s="17" t="s">
        <v>6915</v>
      </c>
      <c r="S587" s="17" t="s">
        <v>6929</v>
      </c>
      <c r="T587" s="17" t="s">
        <v>21521</v>
      </c>
      <c r="U587" s="236" t="s">
        <v>5191</v>
      </c>
      <c r="V587" s="17">
        <v>1</v>
      </c>
      <c r="W587" s="17">
        <v>1</v>
      </c>
      <c r="X587" s="17" t="e">
        <v>#REF!</v>
      </c>
    </row>
    <row r="588" spans="1:24" x14ac:dyDescent="0.45">
      <c r="A588" s="20">
        <v>399065</v>
      </c>
      <c r="B588" s="20">
        <v>4</v>
      </c>
      <c r="C588" s="34" t="s">
        <v>6932</v>
      </c>
      <c r="D588" s="35" t="s">
        <v>6915</v>
      </c>
      <c r="E588" s="20" t="s">
        <v>6933</v>
      </c>
      <c r="F588" s="20" t="s">
        <v>6934</v>
      </c>
      <c r="G588" s="20" t="s">
        <v>5207</v>
      </c>
      <c r="H588" s="20" t="s">
        <v>5207</v>
      </c>
      <c r="I588" s="20" t="s">
        <v>5207</v>
      </c>
      <c r="J588" s="34" t="s">
        <v>724</v>
      </c>
      <c r="K588" s="17" t="s">
        <v>8662</v>
      </c>
      <c r="L588" s="261" t="s">
        <v>18377</v>
      </c>
      <c r="M588" s="261" t="s">
        <v>18383</v>
      </c>
      <c r="N588" s="16">
        <v>4</v>
      </c>
      <c r="O588" s="17" t="s">
        <v>9077</v>
      </c>
      <c r="P588" s="17" t="s">
        <v>654</v>
      </c>
      <c r="Q588" s="17" t="s">
        <v>710</v>
      </c>
      <c r="R588" s="17" t="s">
        <v>6915</v>
      </c>
      <c r="S588" s="17" t="s">
        <v>6932</v>
      </c>
      <c r="T588" s="17" t="s">
        <v>21520</v>
      </c>
      <c r="U588" s="236" t="s">
        <v>5191</v>
      </c>
      <c r="V588" s="17">
        <v>1</v>
      </c>
      <c r="W588" s="17">
        <v>1</v>
      </c>
      <c r="X588" s="17" t="e">
        <v>#REF!</v>
      </c>
    </row>
    <row r="589" spans="1:24" x14ac:dyDescent="0.45">
      <c r="A589" s="20">
        <v>399066</v>
      </c>
      <c r="B589" s="20">
        <v>4</v>
      </c>
      <c r="C589" s="34" t="s">
        <v>6935</v>
      </c>
      <c r="D589" s="35" t="s">
        <v>6915</v>
      </c>
      <c r="E589" s="20" t="s">
        <v>6936</v>
      </c>
      <c r="F589" s="20" t="s">
        <v>6937</v>
      </c>
      <c r="G589" s="20" t="s">
        <v>5207</v>
      </c>
      <c r="H589" s="20" t="s">
        <v>5207</v>
      </c>
      <c r="I589" s="20" t="s">
        <v>5207</v>
      </c>
      <c r="J589" s="34" t="s">
        <v>720</v>
      </c>
      <c r="K589" s="17" t="s">
        <v>8663</v>
      </c>
      <c r="L589" s="261" t="s">
        <v>18376</v>
      </c>
      <c r="M589" s="261" t="s">
        <v>18383</v>
      </c>
      <c r="N589" s="16">
        <v>4</v>
      </c>
      <c r="O589" s="17" t="s">
        <v>9077</v>
      </c>
      <c r="P589" s="17" t="s">
        <v>654</v>
      </c>
      <c r="Q589" s="17" t="s">
        <v>710</v>
      </c>
      <c r="R589" s="17" t="s">
        <v>6915</v>
      </c>
      <c r="S589" s="17" t="s">
        <v>6935</v>
      </c>
      <c r="T589" s="17" t="s">
        <v>21522</v>
      </c>
      <c r="U589" s="236" t="s">
        <v>5191</v>
      </c>
      <c r="V589" s="17">
        <v>1</v>
      </c>
      <c r="W589" s="17">
        <v>5</v>
      </c>
      <c r="X589" s="17" t="e">
        <v>#REF!</v>
      </c>
    </row>
    <row r="590" spans="1:24" x14ac:dyDescent="0.45">
      <c r="A590" s="20">
        <v>399067</v>
      </c>
      <c r="B590" s="20">
        <v>3</v>
      </c>
      <c r="C590" s="34" t="s">
        <v>6938</v>
      </c>
      <c r="D590" s="35" t="s">
        <v>710</v>
      </c>
      <c r="E590" s="20" t="s">
        <v>6939</v>
      </c>
      <c r="F590" s="20" t="s">
        <v>5207</v>
      </c>
      <c r="G590" s="20" t="s">
        <v>5207</v>
      </c>
      <c r="H590" s="20" t="s">
        <v>5207</v>
      </c>
      <c r="I590" s="20" t="s">
        <v>5207</v>
      </c>
      <c r="J590" s="34" t="s">
        <v>726</v>
      </c>
      <c r="K590" s="17" t="s">
        <v>8664</v>
      </c>
      <c r="L590" s="261" t="s">
        <v>18375</v>
      </c>
      <c r="M590" s="261" t="s">
        <v>18387</v>
      </c>
      <c r="N590" s="16">
        <v>3</v>
      </c>
      <c r="O590" s="17" t="s">
        <v>9076</v>
      </c>
      <c r="P590" s="17" t="s">
        <v>654</v>
      </c>
      <c r="Q590" s="17" t="s">
        <v>710</v>
      </c>
      <c r="R590" s="17" t="s">
        <v>6938</v>
      </c>
      <c r="S590" s="17" t="s">
        <v>5190</v>
      </c>
      <c r="T590" s="17" t="s">
        <v>21519</v>
      </c>
      <c r="U590" s="236" t="s">
        <v>5191</v>
      </c>
      <c r="V590" s="17">
        <v>1</v>
      </c>
      <c r="W590" s="17">
        <v>1</v>
      </c>
      <c r="X590" s="17" t="e">
        <v>#REF!</v>
      </c>
    </row>
    <row r="591" spans="1:24" x14ac:dyDescent="0.45">
      <c r="A591" s="20">
        <v>399068</v>
      </c>
      <c r="B591" s="20">
        <v>4</v>
      </c>
      <c r="C591" s="34" t="s">
        <v>6940</v>
      </c>
      <c r="D591" s="35" t="s">
        <v>6938</v>
      </c>
      <c r="E591" s="20" t="s">
        <v>6939</v>
      </c>
      <c r="F591" s="20" t="s">
        <v>6941</v>
      </c>
      <c r="G591" s="20" t="s">
        <v>6942</v>
      </c>
      <c r="H591" s="20" t="s">
        <v>5207</v>
      </c>
      <c r="I591" s="20" t="s">
        <v>6943</v>
      </c>
      <c r="J591" s="34" t="s">
        <v>728</v>
      </c>
      <c r="K591" s="17" t="s">
        <v>8665</v>
      </c>
      <c r="L591" s="261" t="s">
        <v>18374</v>
      </c>
      <c r="M591" s="261" t="s">
        <v>18375</v>
      </c>
      <c r="N591" s="16">
        <v>4</v>
      </c>
      <c r="O591" s="17" t="s">
        <v>9077</v>
      </c>
      <c r="P591" s="17" t="s">
        <v>654</v>
      </c>
      <c r="Q591" s="17" t="s">
        <v>710</v>
      </c>
      <c r="R591" s="17" t="s">
        <v>6938</v>
      </c>
      <c r="S591" s="17" t="s">
        <v>6940</v>
      </c>
      <c r="T591" s="17" t="s">
        <v>21518</v>
      </c>
      <c r="U591" s="236" t="s">
        <v>5191</v>
      </c>
      <c r="V591" s="17">
        <v>1</v>
      </c>
      <c r="W591" s="17">
        <v>1</v>
      </c>
      <c r="X591" s="17" t="e">
        <v>#REF!</v>
      </c>
    </row>
    <row r="592" spans="1:24" x14ac:dyDescent="0.45">
      <c r="A592" s="20">
        <v>399069</v>
      </c>
      <c r="B592" s="20">
        <v>3</v>
      </c>
      <c r="C592" s="34" t="s">
        <v>6944</v>
      </c>
      <c r="D592" s="35" t="s">
        <v>710</v>
      </c>
      <c r="E592" s="20" t="s">
        <v>6945</v>
      </c>
      <c r="F592" s="20" t="s">
        <v>6946</v>
      </c>
      <c r="G592" s="20" t="s">
        <v>5207</v>
      </c>
      <c r="H592" s="20" t="s">
        <v>5207</v>
      </c>
      <c r="I592" s="20" t="s">
        <v>5207</v>
      </c>
      <c r="J592" s="34" t="s">
        <v>729</v>
      </c>
      <c r="K592" s="17" t="s">
        <v>8666</v>
      </c>
      <c r="L592" s="261" t="s">
        <v>18373</v>
      </c>
      <c r="M592" s="261" t="s">
        <v>18387</v>
      </c>
      <c r="N592" s="16">
        <v>3</v>
      </c>
      <c r="O592" s="17" t="s">
        <v>9076</v>
      </c>
      <c r="P592" s="17" t="s">
        <v>654</v>
      </c>
      <c r="Q592" s="17" t="s">
        <v>710</v>
      </c>
      <c r="R592" s="17" t="s">
        <v>6944</v>
      </c>
      <c r="S592" s="17" t="s">
        <v>5190</v>
      </c>
      <c r="T592" s="17" t="s">
        <v>21517</v>
      </c>
      <c r="U592" s="236" t="s">
        <v>5191</v>
      </c>
      <c r="V592" s="17">
        <v>1</v>
      </c>
      <c r="W592" s="17">
        <v>1</v>
      </c>
      <c r="X592" s="17" t="e">
        <v>#REF!</v>
      </c>
    </row>
    <row r="593" spans="1:24" x14ac:dyDescent="0.45">
      <c r="A593" s="20">
        <v>399070</v>
      </c>
      <c r="B593" s="20">
        <v>4</v>
      </c>
      <c r="C593" s="34" t="s">
        <v>6947</v>
      </c>
      <c r="D593" s="35" t="s">
        <v>6944</v>
      </c>
      <c r="E593" s="20" t="s">
        <v>6948</v>
      </c>
      <c r="F593" s="20" t="s">
        <v>6949</v>
      </c>
      <c r="G593" s="20" t="s">
        <v>5207</v>
      </c>
      <c r="H593" s="20" t="s">
        <v>5207</v>
      </c>
      <c r="I593" s="20" t="s">
        <v>6950</v>
      </c>
      <c r="J593" s="34" t="s">
        <v>731</v>
      </c>
      <c r="K593" s="17" t="s">
        <v>8667</v>
      </c>
      <c r="L593" s="261" t="s">
        <v>18372</v>
      </c>
      <c r="M593" s="261" t="s">
        <v>18373</v>
      </c>
      <c r="N593" s="16">
        <v>4</v>
      </c>
      <c r="O593" s="17" t="s">
        <v>9077</v>
      </c>
      <c r="P593" s="17" t="s">
        <v>654</v>
      </c>
      <c r="Q593" s="17" t="s">
        <v>710</v>
      </c>
      <c r="R593" s="17" t="s">
        <v>6944</v>
      </c>
      <c r="S593" s="17" t="s">
        <v>6947</v>
      </c>
      <c r="T593" s="17" t="s">
        <v>21516</v>
      </c>
      <c r="U593" s="236" t="s">
        <v>5191</v>
      </c>
      <c r="V593" s="17">
        <v>1</v>
      </c>
      <c r="W593" s="17">
        <v>2</v>
      </c>
      <c r="X593" s="17" t="e">
        <v>#REF!</v>
      </c>
    </row>
    <row r="594" spans="1:24" x14ac:dyDescent="0.45">
      <c r="A594" s="20">
        <v>399071</v>
      </c>
      <c r="B594" s="20">
        <v>4</v>
      </c>
      <c r="C594" s="34" t="s">
        <v>6951</v>
      </c>
      <c r="D594" s="35" t="s">
        <v>6944</v>
      </c>
      <c r="E594" s="20" t="s">
        <v>6952</v>
      </c>
      <c r="F594" s="20" t="s">
        <v>5207</v>
      </c>
      <c r="G594" s="20" t="s">
        <v>5207</v>
      </c>
      <c r="H594" s="20" t="s">
        <v>5207</v>
      </c>
      <c r="I594" s="20" t="s">
        <v>5207</v>
      </c>
      <c r="J594" s="34" t="s">
        <v>731</v>
      </c>
      <c r="K594" s="17" t="s">
        <v>8668</v>
      </c>
      <c r="L594" s="261" t="s">
        <v>18371</v>
      </c>
      <c r="M594" s="261" t="s">
        <v>18373</v>
      </c>
      <c r="N594" s="16">
        <v>4</v>
      </c>
      <c r="O594" s="17" t="s">
        <v>9077</v>
      </c>
      <c r="P594" s="17" t="s">
        <v>654</v>
      </c>
      <c r="Q594" s="17" t="s">
        <v>710</v>
      </c>
      <c r="R594" s="17" t="s">
        <v>6944</v>
      </c>
      <c r="S594" s="17" t="s">
        <v>6951</v>
      </c>
      <c r="T594" s="17" t="s">
        <v>21516</v>
      </c>
      <c r="U594" s="236" t="s">
        <v>5191</v>
      </c>
      <c r="V594" s="17">
        <v>1</v>
      </c>
      <c r="W594" s="17">
        <v>2</v>
      </c>
      <c r="X594" s="17" t="e">
        <v>#REF!</v>
      </c>
    </row>
    <row r="595" spans="1:24" x14ac:dyDescent="0.45">
      <c r="A595" s="20">
        <v>399072</v>
      </c>
      <c r="B595" s="20">
        <v>4</v>
      </c>
      <c r="C595" s="34" t="s">
        <v>6953</v>
      </c>
      <c r="D595" s="35" t="s">
        <v>6944</v>
      </c>
      <c r="E595" s="20" t="s">
        <v>6954</v>
      </c>
      <c r="F595" s="20" t="s">
        <v>6955</v>
      </c>
      <c r="G595" s="20" t="s">
        <v>5207</v>
      </c>
      <c r="H595" s="20" t="s">
        <v>5207</v>
      </c>
      <c r="I595" s="20" t="s">
        <v>5207</v>
      </c>
      <c r="J595" s="34" t="s">
        <v>733</v>
      </c>
      <c r="K595" s="17" t="s">
        <v>8669</v>
      </c>
      <c r="L595" s="261" t="s">
        <v>18370</v>
      </c>
      <c r="M595" s="261" t="s">
        <v>18373</v>
      </c>
      <c r="N595" s="16">
        <v>4</v>
      </c>
      <c r="O595" s="17" t="s">
        <v>9077</v>
      </c>
      <c r="P595" s="17" t="s">
        <v>654</v>
      </c>
      <c r="Q595" s="17" t="s">
        <v>710</v>
      </c>
      <c r="R595" s="17" t="s">
        <v>6944</v>
      </c>
      <c r="S595" s="17" t="s">
        <v>6953</v>
      </c>
      <c r="T595" s="17" t="s">
        <v>21515</v>
      </c>
      <c r="U595" s="236" t="s">
        <v>5191</v>
      </c>
      <c r="V595" s="17">
        <v>1</v>
      </c>
      <c r="W595" s="17">
        <v>1</v>
      </c>
      <c r="X595" s="17" t="e">
        <v>#REF!</v>
      </c>
    </row>
    <row r="596" spans="1:24" x14ac:dyDescent="0.45">
      <c r="A596" s="20">
        <v>399073</v>
      </c>
      <c r="B596" s="20">
        <v>3</v>
      </c>
      <c r="C596" s="34" t="s">
        <v>6956</v>
      </c>
      <c r="D596" s="35" t="s">
        <v>710</v>
      </c>
      <c r="E596" s="20" t="s">
        <v>6957</v>
      </c>
      <c r="F596" s="20" t="s">
        <v>6958</v>
      </c>
      <c r="G596" s="20" t="s">
        <v>5207</v>
      </c>
      <c r="H596" s="20" t="s">
        <v>5207</v>
      </c>
      <c r="I596" s="20" t="s">
        <v>5207</v>
      </c>
      <c r="J596" s="34" t="s">
        <v>735</v>
      </c>
      <c r="K596" s="17" t="s">
        <v>8670</v>
      </c>
      <c r="L596" s="261" t="s">
        <v>18369</v>
      </c>
      <c r="M596" s="261" t="s">
        <v>18387</v>
      </c>
      <c r="N596" s="16">
        <v>3</v>
      </c>
      <c r="O596" s="17" t="s">
        <v>9076</v>
      </c>
      <c r="P596" s="17" t="s">
        <v>654</v>
      </c>
      <c r="Q596" s="17" t="s">
        <v>710</v>
      </c>
      <c r="R596" s="17" t="s">
        <v>6956</v>
      </c>
      <c r="S596" s="17" t="s">
        <v>5190</v>
      </c>
      <c r="T596" s="17" t="s">
        <v>21514</v>
      </c>
      <c r="U596" s="236" t="s">
        <v>5191</v>
      </c>
      <c r="V596" s="17">
        <v>1</v>
      </c>
      <c r="W596" s="17">
        <v>1</v>
      </c>
      <c r="X596" s="17" t="e">
        <v>#REF!</v>
      </c>
    </row>
    <row r="597" spans="1:24" x14ac:dyDescent="0.45">
      <c r="A597" s="20">
        <v>399074</v>
      </c>
      <c r="B597" s="20">
        <v>4</v>
      </c>
      <c r="C597" s="34" t="s">
        <v>6959</v>
      </c>
      <c r="D597" s="35" t="s">
        <v>6956</v>
      </c>
      <c r="E597" s="20" t="s">
        <v>6960</v>
      </c>
      <c r="F597" s="20" t="s">
        <v>6961</v>
      </c>
      <c r="G597" s="20" t="s">
        <v>5207</v>
      </c>
      <c r="H597" s="20" t="s">
        <v>5207</v>
      </c>
      <c r="I597" s="20" t="s">
        <v>6962</v>
      </c>
      <c r="J597" s="34" t="s">
        <v>737</v>
      </c>
      <c r="K597" s="17" t="s">
        <v>8671</v>
      </c>
      <c r="L597" s="261" t="s">
        <v>18368</v>
      </c>
      <c r="M597" s="261" t="s">
        <v>18369</v>
      </c>
      <c r="N597" s="16">
        <v>4</v>
      </c>
      <c r="O597" s="17" t="s">
        <v>9077</v>
      </c>
      <c r="P597" s="17" t="s">
        <v>654</v>
      </c>
      <c r="Q597" s="17" t="s">
        <v>710</v>
      </c>
      <c r="R597" s="17" t="s">
        <v>6956</v>
      </c>
      <c r="S597" s="17" t="s">
        <v>6959</v>
      </c>
      <c r="T597" s="17" t="s">
        <v>21513</v>
      </c>
      <c r="U597" s="236" t="s">
        <v>5191</v>
      </c>
      <c r="V597" s="17">
        <v>1</v>
      </c>
      <c r="W597" s="17">
        <v>1</v>
      </c>
      <c r="X597" s="17" t="e">
        <v>#REF!</v>
      </c>
    </row>
    <row r="598" spans="1:24" x14ac:dyDescent="0.45">
      <c r="A598" s="20">
        <v>399075</v>
      </c>
      <c r="B598" s="20">
        <v>4</v>
      </c>
      <c r="C598" s="34" t="s">
        <v>6963</v>
      </c>
      <c r="D598" s="35" t="s">
        <v>6956</v>
      </c>
      <c r="E598" s="20" t="s">
        <v>6964</v>
      </c>
      <c r="F598" s="20" t="s">
        <v>6965</v>
      </c>
      <c r="G598" s="20" t="s">
        <v>6966</v>
      </c>
      <c r="H598" s="20" t="s">
        <v>6967</v>
      </c>
      <c r="I598" s="20" t="s">
        <v>5207</v>
      </c>
      <c r="J598" s="34" t="s">
        <v>739</v>
      </c>
      <c r="K598" s="17" t="s">
        <v>8672</v>
      </c>
      <c r="L598" s="261" t="s">
        <v>18367</v>
      </c>
      <c r="M598" s="261" t="s">
        <v>18369</v>
      </c>
      <c r="N598" s="16">
        <v>4</v>
      </c>
      <c r="O598" s="17" t="s">
        <v>9077</v>
      </c>
      <c r="P598" s="17" t="s">
        <v>654</v>
      </c>
      <c r="Q598" s="17" t="s">
        <v>710</v>
      </c>
      <c r="R598" s="17" t="s">
        <v>6956</v>
      </c>
      <c r="S598" s="17" t="s">
        <v>6963</v>
      </c>
      <c r="T598" s="17" t="s">
        <v>21512</v>
      </c>
      <c r="U598" s="236" t="s">
        <v>5191</v>
      </c>
      <c r="V598" s="17">
        <v>1</v>
      </c>
      <c r="W598" s="17">
        <v>1</v>
      </c>
      <c r="X598" s="17" t="e">
        <v>#REF!</v>
      </c>
    </row>
    <row r="599" spans="1:24" x14ac:dyDescent="0.45">
      <c r="A599" s="20">
        <v>399076</v>
      </c>
      <c r="B599" s="20">
        <v>4</v>
      </c>
      <c r="C599" s="34" t="s">
        <v>6968</v>
      </c>
      <c r="D599" s="35" t="s">
        <v>6956</v>
      </c>
      <c r="E599" s="20" t="s">
        <v>6969</v>
      </c>
      <c r="F599" s="20" t="s">
        <v>6970</v>
      </c>
      <c r="G599" s="20" t="s">
        <v>5207</v>
      </c>
      <c r="H599" s="20" t="s">
        <v>5207</v>
      </c>
      <c r="I599" s="20" t="s">
        <v>6971</v>
      </c>
      <c r="J599" s="34" t="s">
        <v>741</v>
      </c>
      <c r="K599" s="17" t="s">
        <v>8673</v>
      </c>
      <c r="L599" s="261" t="s">
        <v>18366</v>
      </c>
      <c r="M599" s="261" t="s">
        <v>18369</v>
      </c>
      <c r="N599" s="16">
        <v>4</v>
      </c>
      <c r="O599" s="17" t="s">
        <v>9077</v>
      </c>
      <c r="P599" s="17" t="s">
        <v>654</v>
      </c>
      <c r="Q599" s="17" t="s">
        <v>710</v>
      </c>
      <c r="R599" s="17" t="s">
        <v>6956</v>
      </c>
      <c r="S599" s="17" t="s">
        <v>6968</v>
      </c>
      <c r="T599" s="17" t="s">
        <v>21511</v>
      </c>
      <c r="U599" s="236" t="s">
        <v>5191</v>
      </c>
      <c r="V599" s="17">
        <v>1</v>
      </c>
      <c r="W599" s="17">
        <v>1</v>
      </c>
      <c r="X599" s="17" t="e">
        <v>#REF!</v>
      </c>
    </row>
    <row r="600" spans="1:24" x14ac:dyDescent="0.45">
      <c r="A600" s="20">
        <v>399077</v>
      </c>
      <c r="B600" s="20">
        <v>4</v>
      </c>
      <c r="C600" s="34" t="s">
        <v>6972</v>
      </c>
      <c r="D600" s="35" t="s">
        <v>6956</v>
      </c>
      <c r="E600" s="20" t="s">
        <v>6973</v>
      </c>
      <c r="F600" s="20" t="s">
        <v>5207</v>
      </c>
      <c r="G600" s="20" t="s">
        <v>5207</v>
      </c>
      <c r="H600" s="20" t="s">
        <v>5207</v>
      </c>
      <c r="I600" s="20" t="s">
        <v>6974</v>
      </c>
      <c r="J600" s="34" t="s">
        <v>743</v>
      </c>
      <c r="K600" s="17" t="s">
        <v>8674</v>
      </c>
      <c r="L600" s="261" t="s">
        <v>18365</v>
      </c>
      <c r="M600" s="261" t="s">
        <v>18369</v>
      </c>
      <c r="N600" s="16">
        <v>4</v>
      </c>
      <c r="O600" s="17" t="s">
        <v>9077</v>
      </c>
      <c r="P600" s="17" t="s">
        <v>654</v>
      </c>
      <c r="Q600" s="17" t="s">
        <v>710</v>
      </c>
      <c r="R600" s="17" t="s">
        <v>6956</v>
      </c>
      <c r="S600" s="17" t="s">
        <v>6972</v>
      </c>
      <c r="T600" s="17" t="s">
        <v>21510</v>
      </c>
      <c r="U600" s="236" t="s">
        <v>5191</v>
      </c>
      <c r="V600" s="17">
        <v>1</v>
      </c>
      <c r="W600" s="17">
        <v>2</v>
      </c>
      <c r="X600" s="17" t="e">
        <v>#REF!</v>
      </c>
    </row>
    <row r="601" spans="1:24" x14ac:dyDescent="0.45">
      <c r="A601" s="20">
        <v>399078</v>
      </c>
      <c r="B601" s="20">
        <v>4</v>
      </c>
      <c r="C601" s="34" t="s">
        <v>6975</v>
      </c>
      <c r="D601" s="35" t="s">
        <v>6956</v>
      </c>
      <c r="E601" s="20" t="s">
        <v>6976</v>
      </c>
      <c r="F601" s="20" t="s">
        <v>6977</v>
      </c>
      <c r="G601" s="20" t="s">
        <v>5207</v>
      </c>
      <c r="H601" s="20" t="s">
        <v>5207</v>
      </c>
      <c r="I601" s="20" t="s">
        <v>6978</v>
      </c>
      <c r="J601" s="34" t="s">
        <v>743</v>
      </c>
      <c r="K601" s="17" t="s">
        <v>8675</v>
      </c>
      <c r="L601" s="261" t="s">
        <v>18364</v>
      </c>
      <c r="M601" s="261" t="s">
        <v>18369</v>
      </c>
      <c r="N601" s="16">
        <v>4</v>
      </c>
      <c r="O601" s="17" t="s">
        <v>9077</v>
      </c>
      <c r="P601" s="17" t="s">
        <v>654</v>
      </c>
      <c r="Q601" s="17" t="s">
        <v>710</v>
      </c>
      <c r="R601" s="17" t="s">
        <v>6956</v>
      </c>
      <c r="S601" s="17" t="s">
        <v>6975</v>
      </c>
      <c r="T601" s="17" t="s">
        <v>21510</v>
      </c>
      <c r="U601" s="236" t="s">
        <v>5191</v>
      </c>
      <c r="V601" s="17">
        <v>1</v>
      </c>
      <c r="W601" s="17">
        <v>2</v>
      </c>
      <c r="X601" s="17" t="e">
        <v>#REF!</v>
      </c>
    </row>
    <row r="602" spans="1:24" x14ac:dyDescent="0.45">
      <c r="A602" s="20">
        <v>399079</v>
      </c>
      <c r="B602" s="20">
        <v>3</v>
      </c>
      <c r="C602" s="34" t="s">
        <v>6979</v>
      </c>
      <c r="D602" s="35" t="s">
        <v>710</v>
      </c>
      <c r="E602" s="20" t="s">
        <v>6980</v>
      </c>
      <c r="F602" s="20" t="s">
        <v>6981</v>
      </c>
      <c r="G602" s="20" t="s">
        <v>5207</v>
      </c>
      <c r="H602" s="20" t="s">
        <v>5207</v>
      </c>
      <c r="I602" s="20" t="s">
        <v>5207</v>
      </c>
      <c r="J602" s="34" t="s">
        <v>745</v>
      </c>
      <c r="K602" s="17" t="s">
        <v>8676</v>
      </c>
      <c r="L602" s="261" t="s">
        <v>18363</v>
      </c>
      <c r="M602" s="261" t="s">
        <v>18387</v>
      </c>
      <c r="N602" s="16">
        <v>3</v>
      </c>
      <c r="O602" s="17" t="s">
        <v>9076</v>
      </c>
      <c r="P602" s="17" t="s">
        <v>654</v>
      </c>
      <c r="Q602" s="17" t="s">
        <v>710</v>
      </c>
      <c r="R602" s="17" t="s">
        <v>6979</v>
      </c>
      <c r="S602" s="17" t="s">
        <v>5190</v>
      </c>
      <c r="T602" s="17" t="s">
        <v>21509</v>
      </c>
      <c r="U602" s="236" t="s">
        <v>5191</v>
      </c>
      <c r="V602" s="17">
        <v>1</v>
      </c>
      <c r="W602" s="17">
        <v>1</v>
      </c>
      <c r="X602" s="17" t="e">
        <v>#REF!</v>
      </c>
    </row>
    <row r="603" spans="1:24" x14ac:dyDescent="0.45">
      <c r="A603" s="20">
        <v>399080</v>
      </c>
      <c r="B603" s="20">
        <v>4</v>
      </c>
      <c r="C603" s="34" t="s">
        <v>6982</v>
      </c>
      <c r="D603" s="35" t="s">
        <v>6979</v>
      </c>
      <c r="E603" s="20" t="s">
        <v>6983</v>
      </c>
      <c r="F603" s="20" t="s">
        <v>6984</v>
      </c>
      <c r="G603" s="20" t="s">
        <v>5207</v>
      </c>
      <c r="H603" s="20" t="s">
        <v>5207</v>
      </c>
      <c r="I603" s="20" t="s">
        <v>6985</v>
      </c>
      <c r="J603" s="34" t="s">
        <v>747</v>
      </c>
      <c r="K603" s="17" t="s">
        <v>8677</v>
      </c>
      <c r="L603" s="261" t="s">
        <v>18362</v>
      </c>
      <c r="M603" s="261" t="s">
        <v>18363</v>
      </c>
      <c r="N603" s="16">
        <v>4</v>
      </c>
      <c r="O603" s="17" t="s">
        <v>9077</v>
      </c>
      <c r="P603" s="17" t="s">
        <v>654</v>
      </c>
      <c r="Q603" s="17" t="s">
        <v>710</v>
      </c>
      <c r="R603" s="17" t="s">
        <v>6979</v>
      </c>
      <c r="S603" s="17" t="s">
        <v>6982</v>
      </c>
      <c r="T603" s="17" t="s">
        <v>21508</v>
      </c>
      <c r="U603" s="236" t="s">
        <v>5191</v>
      </c>
      <c r="V603" s="17">
        <v>1</v>
      </c>
      <c r="W603" s="17">
        <v>2</v>
      </c>
      <c r="X603" s="17" t="e">
        <v>#REF!</v>
      </c>
    </row>
    <row r="604" spans="1:24" x14ac:dyDescent="0.45">
      <c r="A604" s="20">
        <v>399081</v>
      </c>
      <c r="B604" s="20">
        <v>4</v>
      </c>
      <c r="C604" s="34" t="s">
        <v>6986</v>
      </c>
      <c r="D604" s="35" t="s">
        <v>6979</v>
      </c>
      <c r="E604" s="20" t="s">
        <v>6987</v>
      </c>
      <c r="F604" s="20" t="s">
        <v>5207</v>
      </c>
      <c r="G604" s="20" t="s">
        <v>6988</v>
      </c>
      <c r="H604" s="20" t="s">
        <v>5207</v>
      </c>
      <c r="I604" s="20" t="s">
        <v>5207</v>
      </c>
      <c r="J604" s="34" t="s">
        <v>747</v>
      </c>
      <c r="K604" s="17" t="s">
        <v>8678</v>
      </c>
      <c r="L604" s="261" t="s">
        <v>18361</v>
      </c>
      <c r="M604" s="261" t="s">
        <v>18363</v>
      </c>
      <c r="N604" s="16">
        <v>4</v>
      </c>
      <c r="O604" s="17" t="s">
        <v>9077</v>
      </c>
      <c r="P604" s="17" t="s">
        <v>654</v>
      </c>
      <c r="Q604" s="17" t="s">
        <v>710</v>
      </c>
      <c r="R604" s="17" t="s">
        <v>6979</v>
      </c>
      <c r="S604" s="17" t="s">
        <v>6986</v>
      </c>
      <c r="T604" s="17" t="s">
        <v>21508</v>
      </c>
      <c r="U604" s="236" t="s">
        <v>5191</v>
      </c>
      <c r="V604" s="17">
        <v>1</v>
      </c>
      <c r="W604" s="17">
        <v>2</v>
      </c>
      <c r="X604" s="17" t="e">
        <v>#REF!</v>
      </c>
    </row>
    <row r="605" spans="1:24" x14ac:dyDescent="0.45">
      <c r="A605" s="20">
        <v>399082</v>
      </c>
      <c r="B605" s="20">
        <v>4</v>
      </c>
      <c r="C605" s="34" t="s">
        <v>6989</v>
      </c>
      <c r="D605" s="35" t="s">
        <v>6979</v>
      </c>
      <c r="E605" s="20" t="s">
        <v>6990</v>
      </c>
      <c r="F605" s="20" t="s">
        <v>6991</v>
      </c>
      <c r="G605" s="20" t="s">
        <v>6992</v>
      </c>
      <c r="H605" s="20" t="s">
        <v>5207</v>
      </c>
      <c r="I605" s="20" t="s">
        <v>5207</v>
      </c>
      <c r="J605" s="34" t="s">
        <v>749</v>
      </c>
      <c r="K605" s="17" t="s">
        <v>8679</v>
      </c>
      <c r="L605" s="261" t="s">
        <v>18360</v>
      </c>
      <c r="M605" s="261" t="s">
        <v>18363</v>
      </c>
      <c r="N605" s="16">
        <v>4</v>
      </c>
      <c r="O605" s="17" t="s">
        <v>9077</v>
      </c>
      <c r="P605" s="17" t="s">
        <v>654</v>
      </c>
      <c r="Q605" s="17" t="s">
        <v>710</v>
      </c>
      <c r="R605" s="17" t="s">
        <v>6979</v>
      </c>
      <c r="S605" s="17" t="s">
        <v>6989</v>
      </c>
      <c r="T605" s="17" t="s">
        <v>21507</v>
      </c>
      <c r="U605" s="236" t="s">
        <v>5191</v>
      </c>
      <c r="V605" s="17">
        <v>1</v>
      </c>
      <c r="W605" s="17">
        <v>1</v>
      </c>
      <c r="X605" s="17" t="e">
        <v>#REF!</v>
      </c>
    </row>
    <row r="606" spans="1:24" x14ac:dyDescent="0.45">
      <c r="A606" s="20">
        <v>399083</v>
      </c>
      <c r="B606" s="20">
        <v>4</v>
      </c>
      <c r="C606" s="34" t="s">
        <v>6993</v>
      </c>
      <c r="D606" s="35" t="s">
        <v>6979</v>
      </c>
      <c r="E606" s="20" t="s">
        <v>6994</v>
      </c>
      <c r="F606" s="20" t="s">
        <v>6995</v>
      </c>
      <c r="G606" s="20" t="s">
        <v>5207</v>
      </c>
      <c r="H606" s="20" t="s">
        <v>5207</v>
      </c>
      <c r="I606" s="20" t="s">
        <v>5207</v>
      </c>
      <c r="J606" s="34" t="s">
        <v>751</v>
      </c>
      <c r="K606" s="17" t="s">
        <v>8680</v>
      </c>
      <c r="L606" s="261" t="s">
        <v>18359</v>
      </c>
      <c r="M606" s="261" t="s">
        <v>18363</v>
      </c>
      <c r="N606" s="16">
        <v>4</v>
      </c>
      <c r="O606" s="17" t="s">
        <v>9077</v>
      </c>
      <c r="P606" s="17" t="s">
        <v>654</v>
      </c>
      <c r="Q606" s="17" t="s">
        <v>710</v>
      </c>
      <c r="R606" s="17" t="s">
        <v>6979</v>
      </c>
      <c r="S606" s="17" t="s">
        <v>6993</v>
      </c>
      <c r="T606" s="17" t="s">
        <v>21506</v>
      </c>
      <c r="U606" s="236" t="s">
        <v>5191</v>
      </c>
      <c r="V606" s="17">
        <v>1</v>
      </c>
      <c r="W606" s="17">
        <v>1</v>
      </c>
      <c r="X606" s="17" t="e">
        <v>#REF!</v>
      </c>
    </row>
    <row r="607" spans="1:24" x14ac:dyDescent="0.45">
      <c r="A607" s="20">
        <v>399084</v>
      </c>
      <c r="B607" s="20">
        <v>4</v>
      </c>
      <c r="C607" s="34" t="s">
        <v>6996</v>
      </c>
      <c r="D607" s="35" t="s">
        <v>6979</v>
      </c>
      <c r="E607" s="20" t="s">
        <v>6997</v>
      </c>
      <c r="F607" s="20" t="s">
        <v>6998</v>
      </c>
      <c r="G607" s="20" t="s">
        <v>5207</v>
      </c>
      <c r="H607" s="20" t="s">
        <v>5207</v>
      </c>
      <c r="I607" s="20" t="s">
        <v>6999</v>
      </c>
      <c r="J607" s="34" t="s">
        <v>753</v>
      </c>
      <c r="K607" s="17" t="s">
        <v>8681</v>
      </c>
      <c r="L607" s="261" t="s">
        <v>18358</v>
      </c>
      <c r="M607" s="261" t="s">
        <v>18363</v>
      </c>
      <c r="N607" s="16">
        <v>4</v>
      </c>
      <c r="O607" s="17" t="s">
        <v>9077</v>
      </c>
      <c r="P607" s="17" t="s">
        <v>654</v>
      </c>
      <c r="Q607" s="17" t="s">
        <v>710</v>
      </c>
      <c r="R607" s="17" t="s">
        <v>6979</v>
      </c>
      <c r="S607" s="17" t="s">
        <v>6996</v>
      </c>
      <c r="T607" s="17" t="s">
        <v>21505</v>
      </c>
      <c r="U607" s="236" t="s">
        <v>5191</v>
      </c>
      <c r="V607" s="17">
        <v>1</v>
      </c>
      <c r="W607" s="17">
        <v>1</v>
      </c>
      <c r="X607" s="17" t="e">
        <v>#REF!</v>
      </c>
    </row>
    <row r="608" spans="1:24" x14ac:dyDescent="0.45">
      <c r="A608" s="20">
        <v>399085</v>
      </c>
      <c r="B608" s="20">
        <v>3</v>
      </c>
      <c r="C608" s="34" t="s">
        <v>7000</v>
      </c>
      <c r="D608" s="35" t="s">
        <v>710</v>
      </c>
      <c r="E608" s="20" t="s">
        <v>7001</v>
      </c>
      <c r="F608" s="20" t="s">
        <v>7002</v>
      </c>
      <c r="G608" s="20" t="s">
        <v>7003</v>
      </c>
      <c r="H608" s="20" t="s">
        <v>5207</v>
      </c>
      <c r="I608" s="20" t="s">
        <v>5207</v>
      </c>
      <c r="J608" s="34" t="s">
        <v>755</v>
      </c>
      <c r="K608" s="17" t="s">
        <v>8682</v>
      </c>
      <c r="L608" s="261" t="s">
        <v>18357</v>
      </c>
      <c r="M608" s="261" t="s">
        <v>18387</v>
      </c>
      <c r="N608" s="16">
        <v>3</v>
      </c>
      <c r="O608" s="17" t="s">
        <v>9076</v>
      </c>
      <c r="P608" s="17" t="s">
        <v>654</v>
      </c>
      <c r="Q608" s="17" t="s">
        <v>710</v>
      </c>
      <c r="R608" s="17" t="s">
        <v>7000</v>
      </c>
      <c r="S608" s="17" t="s">
        <v>5190</v>
      </c>
      <c r="T608" s="17" t="s">
        <v>21504</v>
      </c>
      <c r="U608" s="236" t="s">
        <v>5191</v>
      </c>
      <c r="V608" s="17">
        <v>1</v>
      </c>
      <c r="W608" s="17">
        <v>1</v>
      </c>
      <c r="X608" s="17" t="e">
        <v>#REF!</v>
      </c>
    </row>
    <row r="609" spans="1:24" x14ac:dyDescent="0.45">
      <c r="A609" s="20">
        <v>399086</v>
      </c>
      <c r="B609" s="20">
        <v>4</v>
      </c>
      <c r="C609" s="34" t="s">
        <v>7004</v>
      </c>
      <c r="D609" s="35" t="s">
        <v>7000</v>
      </c>
      <c r="E609" s="20" t="s">
        <v>7005</v>
      </c>
      <c r="F609" s="20" t="s">
        <v>7006</v>
      </c>
      <c r="G609" s="20" t="s">
        <v>5207</v>
      </c>
      <c r="H609" s="20" t="s">
        <v>5207</v>
      </c>
      <c r="I609" s="20" t="s">
        <v>7007</v>
      </c>
      <c r="J609" s="34" t="s">
        <v>757</v>
      </c>
      <c r="K609" s="17" t="s">
        <v>8683</v>
      </c>
      <c r="L609" s="261" t="s">
        <v>18356</v>
      </c>
      <c r="M609" s="261" t="s">
        <v>18357</v>
      </c>
      <c r="N609" s="16">
        <v>4</v>
      </c>
      <c r="O609" s="17" t="s">
        <v>9077</v>
      </c>
      <c r="P609" s="17" t="s">
        <v>654</v>
      </c>
      <c r="Q609" s="17" t="s">
        <v>710</v>
      </c>
      <c r="R609" s="17" t="s">
        <v>7000</v>
      </c>
      <c r="S609" s="17" t="s">
        <v>7004</v>
      </c>
      <c r="T609" s="17" t="s">
        <v>21503</v>
      </c>
      <c r="U609" s="236" t="s">
        <v>5191</v>
      </c>
      <c r="V609" s="17">
        <v>1</v>
      </c>
      <c r="W609" s="17">
        <v>2</v>
      </c>
      <c r="X609" s="17" t="e">
        <v>#REF!</v>
      </c>
    </row>
    <row r="610" spans="1:24" x14ac:dyDescent="0.45">
      <c r="A610" s="20">
        <v>399087</v>
      </c>
      <c r="B610" s="20">
        <v>4</v>
      </c>
      <c r="C610" s="34" t="s">
        <v>7008</v>
      </c>
      <c r="D610" s="35" t="s">
        <v>7000</v>
      </c>
      <c r="E610" s="20" t="s">
        <v>7009</v>
      </c>
      <c r="F610" s="20" t="s">
        <v>7010</v>
      </c>
      <c r="G610" s="20" t="s">
        <v>5207</v>
      </c>
      <c r="H610" s="20" t="s">
        <v>5207</v>
      </c>
      <c r="I610" s="20" t="s">
        <v>7011</v>
      </c>
      <c r="J610" s="34" t="s">
        <v>757</v>
      </c>
      <c r="K610" s="17" t="s">
        <v>8684</v>
      </c>
      <c r="L610" s="261" t="s">
        <v>18355</v>
      </c>
      <c r="M610" s="261" t="s">
        <v>18357</v>
      </c>
      <c r="N610" s="16">
        <v>4</v>
      </c>
      <c r="O610" s="17" t="s">
        <v>9077</v>
      </c>
      <c r="P610" s="17" t="s">
        <v>654</v>
      </c>
      <c r="Q610" s="17" t="s">
        <v>710</v>
      </c>
      <c r="R610" s="17" t="s">
        <v>7000</v>
      </c>
      <c r="S610" s="17" t="s">
        <v>7008</v>
      </c>
      <c r="T610" s="17" t="s">
        <v>21503</v>
      </c>
      <c r="U610" s="236" t="s">
        <v>5191</v>
      </c>
      <c r="V610" s="17">
        <v>1</v>
      </c>
      <c r="W610" s="17">
        <v>2</v>
      </c>
      <c r="X610" s="17" t="e">
        <v>#REF!</v>
      </c>
    </row>
    <row r="611" spans="1:24" x14ac:dyDescent="0.45">
      <c r="A611" s="20">
        <v>399088</v>
      </c>
      <c r="B611" s="20">
        <v>4</v>
      </c>
      <c r="C611" s="34" t="s">
        <v>7012</v>
      </c>
      <c r="D611" s="35" t="s">
        <v>7000</v>
      </c>
      <c r="E611" s="20" t="s">
        <v>7013</v>
      </c>
      <c r="F611" s="20" t="s">
        <v>7014</v>
      </c>
      <c r="G611" s="20" t="s">
        <v>5207</v>
      </c>
      <c r="H611" s="20" t="s">
        <v>5207</v>
      </c>
      <c r="I611" s="20" t="s">
        <v>5207</v>
      </c>
      <c r="J611" s="34" t="s">
        <v>759</v>
      </c>
      <c r="K611" s="17" t="s">
        <v>8685</v>
      </c>
      <c r="L611" s="261" t="s">
        <v>18354</v>
      </c>
      <c r="M611" s="261" t="s">
        <v>18357</v>
      </c>
      <c r="N611" s="16">
        <v>4</v>
      </c>
      <c r="O611" s="17" t="s">
        <v>9077</v>
      </c>
      <c r="P611" s="17" t="s">
        <v>654</v>
      </c>
      <c r="Q611" s="17" t="s">
        <v>710</v>
      </c>
      <c r="R611" s="17" t="s">
        <v>7000</v>
      </c>
      <c r="S611" s="17" t="s">
        <v>7012</v>
      </c>
      <c r="T611" s="17" t="s">
        <v>21502</v>
      </c>
      <c r="U611" s="236" t="s">
        <v>5191</v>
      </c>
      <c r="V611" s="17">
        <v>1</v>
      </c>
      <c r="W611" s="17">
        <v>3</v>
      </c>
      <c r="X611" s="17" t="e">
        <v>#REF!</v>
      </c>
    </row>
    <row r="612" spans="1:24" x14ac:dyDescent="0.45">
      <c r="A612" s="20">
        <v>399089</v>
      </c>
      <c r="B612" s="20">
        <v>4</v>
      </c>
      <c r="C612" s="34" t="s">
        <v>7015</v>
      </c>
      <c r="D612" s="35" t="s">
        <v>7000</v>
      </c>
      <c r="E612" s="20" t="s">
        <v>7016</v>
      </c>
      <c r="F612" s="20" t="s">
        <v>5207</v>
      </c>
      <c r="G612" s="20" t="s">
        <v>5207</v>
      </c>
      <c r="H612" s="20" t="s">
        <v>5207</v>
      </c>
      <c r="I612" s="20" t="s">
        <v>5207</v>
      </c>
      <c r="J612" s="34" t="s">
        <v>759</v>
      </c>
      <c r="K612" s="17" t="s">
        <v>8686</v>
      </c>
      <c r="L612" s="261" t="s">
        <v>18353</v>
      </c>
      <c r="M612" s="261" t="s">
        <v>18357</v>
      </c>
      <c r="N612" s="16">
        <v>4</v>
      </c>
      <c r="O612" s="17" t="s">
        <v>9077</v>
      </c>
      <c r="P612" s="17" t="s">
        <v>654</v>
      </c>
      <c r="Q612" s="17" t="s">
        <v>710</v>
      </c>
      <c r="R612" s="17" t="s">
        <v>7000</v>
      </c>
      <c r="S612" s="17" t="s">
        <v>7015</v>
      </c>
      <c r="T612" s="17" t="s">
        <v>21502</v>
      </c>
      <c r="U612" s="236" t="s">
        <v>5191</v>
      </c>
      <c r="V612" s="17">
        <v>1</v>
      </c>
      <c r="W612" s="17">
        <v>3</v>
      </c>
      <c r="X612" s="17" t="e">
        <v>#REF!</v>
      </c>
    </row>
    <row r="613" spans="1:24" x14ac:dyDescent="0.45">
      <c r="A613" s="20">
        <v>399090</v>
      </c>
      <c r="B613" s="20">
        <v>4</v>
      </c>
      <c r="C613" s="34" t="s">
        <v>7017</v>
      </c>
      <c r="D613" s="35" t="s">
        <v>7000</v>
      </c>
      <c r="E613" s="20" t="s">
        <v>7018</v>
      </c>
      <c r="F613" s="20" t="s">
        <v>7019</v>
      </c>
      <c r="G613" s="20" t="s">
        <v>5207</v>
      </c>
      <c r="H613" s="20" t="s">
        <v>5207</v>
      </c>
      <c r="I613" s="20" t="s">
        <v>5207</v>
      </c>
      <c r="J613" s="34" t="s">
        <v>759</v>
      </c>
      <c r="K613" s="17" t="s">
        <v>8687</v>
      </c>
      <c r="L613" s="261" t="s">
        <v>18352</v>
      </c>
      <c r="M613" s="261" t="s">
        <v>18357</v>
      </c>
      <c r="N613" s="16">
        <v>4</v>
      </c>
      <c r="O613" s="17" t="s">
        <v>9077</v>
      </c>
      <c r="P613" s="17" t="s">
        <v>654</v>
      </c>
      <c r="Q613" s="17" t="s">
        <v>710</v>
      </c>
      <c r="R613" s="17" t="s">
        <v>7000</v>
      </c>
      <c r="S613" s="17" t="s">
        <v>7017</v>
      </c>
      <c r="T613" s="17" t="s">
        <v>21502</v>
      </c>
      <c r="U613" s="236" t="s">
        <v>5191</v>
      </c>
      <c r="V613" s="17">
        <v>1</v>
      </c>
      <c r="W613" s="17">
        <v>3</v>
      </c>
      <c r="X613" s="17" t="e">
        <v>#REF!</v>
      </c>
    </row>
    <row r="614" spans="1:24" x14ac:dyDescent="0.45">
      <c r="A614" s="20">
        <v>399091</v>
      </c>
      <c r="B614" s="20">
        <v>4</v>
      </c>
      <c r="C614" s="34" t="s">
        <v>7020</v>
      </c>
      <c r="D614" s="35" t="s">
        <v>7000</v>
      </c>
      <c r="E614" s="20" t="s">
        <v>7021</v>
      </c>
      <c r="F614" s="20" t="s">
        <v>5207</v>
      </c>
      <c r="G614" s="20" t="s">
        <v>5207</v>
      </c>
      <c r="H614" s="20" t="s">
        <v>5207</v>
      </c>
      <c r="I614" s="20" t="s">
        <v>5207</v>
      </c>
      <c r="J614" s="34" t="s">
        <v>761</v>
      </c>
      <c r="K614" s="17" t="s">
        <v>8688</v>
      </c>
      <c r="L614" s="261" t="s">
        <v>18351</v>
      </c>
      <c r="M614" s="261" t="s">
        <v>18357</v>
      </c>
      <c r="N614" s="16">
        <v>4</v>
      </c>
      <c r="O614" s="17" t="s">
        <v>9077</v>
      </c>
      <c r="P614" s="17" t="s">
        <v>654</v>
      </c>
      <c r="Q614" s="17" t="s">
        <v>710</v>
      </c>
      <c r="R614" s="17" t="s">
        <v>7000</v>
      </c>
      <c r="S614" s="17" t="s">
        <v>7020</v>
      </c>
      <c r="T614" s="17" t="s">
        <v>21501</v>
      </c>
      <c r="U614" s="236" t="s">
        <v>5191</v>
      </c>
      <c r="V614" s="17">
        <v>1</v>
      </c>
      <c r="W614" s="17">
        <v>3</v>
      </c>
      <c r="X614" s="17" t="e">
        <v>#REF!</v>
      </c>
    </row>
    <row r="615" spans="1:24" x14ac:dyDescent="0.45">
      <c r="A615" s="20">
        <v>399092</v>
      </c>
      <c r="B615" s="20">
        <v>4</v>
      </c>
      <c r="C615" s="34" t="s">
        <v>7022</v>
      </c>
      <c r="D615" s="35" t="s">
        <v>7000</v>
      </c>
      <c r="E615" s="20" t="s">
        <v>7023</v>
      </c>
      <c r="F615" s="20" t="s">
        <v>5207</v>
      </c>
      <c r="G615" s="20" t="s">
        <v>5207</v>
      </c>
      <c r="H615" s="20" t="s">
        <v>5207</v>
      </c>
      <c r="I615" s="20" t="s">
        <v>5207</v>
      </c>
      <c r="J615" s="34" t="s">
        <v>761</v>
      </c>
      <c r="K615" s="17" t="s">
        <v>8689</v>
      </c>
      <c r="L615" s="261" t="s">
        <v>18350</v>
      </c>
      <c r="M615" s="261" t="s">
        <v>18357</v>
      </c>
      <c r="N615" s="16">
        <v>4</v>
      </c>
      <c r="O615" s="17" t="s">
        <v>9077</v>
      </c>
      <c r="P615" s="17" t="s">
        <v>654</v>
      </c>
      <c r="Q615" s="17" t="s">
        <v>710</v>
      </c>
      <c r="R615" s="17" t="s">
        <v>7000</v>
      </c>
      <c r="S615" s="17" t="s">
        <v>7022</v>
      </c>
      <c r="T615" s="17" t="s">
        <v>21501</v>
      </c>
      <c r="U615" s="236" t="s">
        <v>5191</v>
      </c>
      <c r="V615" s="17">
        <v>1</v>
      </c>
      <c r="W615" s="17">
        <v>3</v>
      </c>
      <c r="X615" s="17" t="e">
        <v>#REF!</v>
      </c>
    </row>
    <row r="616" spans="1:24" x14ac:dyDescent="0.45">
      <c r="A616" s="20">
        <v>399093</v>
      </c>
      <c r="B616" s="20">
        <v>4</v>
      </c>
      <c r="C616" s="34" t="s">
        <v>7024</v>
      </c>
      <c r="D616" s="35" t="s">
        <v>7000</v>
      </c>
      <c r="E616" s="20" t="s">
        <v>7025</v>
      </c>
      <c r="F616" s="20" t="s">
        <v>7026</v>
      </c>
      <c r="G616" s="20" t="s">
        <v>5207</v>
      </c>
      <c r="H616" s="20" t="s">
        <v>5207</v>
      </c>
      <c r="I616" s="20" t="s">
        <v>5207</v>
      </c>
      <c r="J616" s="34" t="s">
        <v>761</v>
      </c>
      <c r="K616" s="17" t="s">
        <v>8690</v>
      </c>
      <c r="L616" s="261" t="s">
        <v>18349</v>
      </c>
      <c r="M616" s="261" t="s">
        <v>18357</v>
      </c>
      <c r="N616" s="16">
        <v>4</v>
      </c>
      <c r="O616" s="17" t="s">
        <v>9077</v>
      </c>
      <c r="P616" s="17" t="s">
        <v>654</v>
      </c>
      <c r="Q616" s="17" t="s">
        <v>710</v>
      </c>
      <c r="R616" s="17" t="s">
        <v>7000</v>
      </c>
      <c r="S616" s="17" t="s">
        <v>7024</v>
      </c>
      <c r="T616" s="17" t="s">
        <v>21501</v>
      </c>
      <c r="U616" s="236" t="s">
        <v>5191</v>
      </c>
      <c r="V616" s="17">
        <v>1</v>
      </c>
      <c r="W616" s="17">
        <v>3</v>
      </c>
      <c r="X616" s="17" t="e">
        <v>#REF!</v>
      </c>
    </row>
    <row r="617" spans="1:24" x14ac:dyDescent="0.45">
      <c r="A617" s="20">
        <v>399094</v>
      </c>
      <c r="B617" s="20">
        <v>4</v>
      </c>
      <c r="C617" s="34" t="s">
        <v>7027</v>
      </c>
      <c r="D617" s="35" t="s">
        <v>7000</v>
      </c>
      <c r="E617" s="20" t="s">
        <v>7028</v>
      </c>
      <c r="F617" s="20" t="s">
        <v>7029</v>
      </c>
      <c r="G617" s="20" t="s">
        <v>5207</v>
      </c>
      <c r="H617" s="20" t="s">
        <v>7030</v>
      </c>
      <c r="I617" s="20" t="s">
        <v>7031</v>
      </c>
      <c r="J617" s="34" t="s">
        <v>763</v>
      </c>
      <c r="K617" s="17" t="s">
        <v>8691</v>
      </c>
      <c r="L617" s="261" t="s">
        <v>18348</v>
      </c>
      <c r="M617" s="261" t="s">
        <v>18357</v>
      </c>
      <c r="N617" s="16">
        <v>4</v>
      </c>
      <c r="O617" s="17" t="s">
        <v>9077</v>
      </c>
      <c r="P617" s="17" t="s">
        <v>654</v>
      </c>
      <c r="Q617" s="17" t="s">
        <v>710</v>
      </c>
      <c r="R617" s="17" t="s">
        <v>7000</v>
      </c>
      <c r="S617" s="17" t="s">
        <v>7027</v>
      </c>
      <c r="T617" s="17" t="s">
        <v>21500</v>
      </c>
      <c r="U617" s="236" t="s">
        <v>5191</v>
      </c>
      <c r="V617" s="17">
        <v>1</v>
      </c>
      <c r="W617" s="17">
        <v>1</v>
      </c>
      <c r="X617" s="17" t="e">
        <v>#REF!</v>
      </c>
    </row>
    <row r="618" spans="1:24" x14ac:dyDescent="0.45">
      <c r="A618" s="20">
        <v>399095</v>
      </c>
      <c r="B618" s="20">
        <v>3</v>
      </c>
      <c r="C618" s="34" t="s">
        <v>7032</v>
      </c>
      <c r="D618" s="35" t="s">
        <v>710</v>
      </c>
      <c r="E618" s="20" t="s">
        <v>766</v>
      </c>
      <c r="F618" s="20" t="s">
        <v>7033</v>
      </c>
      <c r="G618" s="20" t="s">
        <v>5207</v>
      </c>
      <c r="H618" s="20" t="s">
        <v>5207</v>
      </c>
      <c r="I618" s="20" t="s">
        <v>5207</v>
      </c>
      <c r="J618" s="34" t="s">
        <v>765</v>
      </c>
      <c r="K618" s="17" t="s">
        <v>8692</v>
      </c>
      <c r="L618" s="261" t="s">
        <v>18347</v>
      </c>
      <c r="M618" s="261" t="s">
        <v>18387</v>
      </c>
      <c r="N618" s="16">
        <v>3</v>
      </c>
      <c r="O618" s="17" t="s">
        <v>9076</v>
      </c>
      <c r="P618" s="17" t="s">
        <v>654</v>
      </c>
      <c r="Q618" s="17" t="s">
        <v>710</v>
      </c>
      <c r="R618" s="17" t="s">
        <v>7032</v>
      </c>
      <c r="S618" s="17" t="s">
        <v>5190</v>
      </c>
      <c r="T618" s="17" t="s">
        <v>21499</v>
      </c>
      <c r="U618" s="236" t="s">
        <v>5191</v>
      </c>
      <c r="V618" s="17">
        <v>1</v>
      </c>
      <c r="W618" s="17">
        <v>1</v>
      </c>
      <c r="X618" s="17" t="e">
        <v>#REF!</v>
      </c>
    </row>
    <row r="619" spans="1:24" x14ac:dyDescent="0.45">
      <c r="A619" s="20">
        <v>399096</v>
      </c>
      <c r="B619" s="20">
        <v>4</v>
      </c>
      <c r="C619" s="34" t="s">
        <v>7034</v>
      </c>
      <c r="D619" s="35" t="s">
        <v>7032</v>
      </c>
      <c r="E619" s="20" t="s">
        <v>768</v>
      </c>
      <c r="F619" s="20" t="s">
        <v>5207</v>
      </c>
      <c r="G619" s="20" t="s">
        <v>5207</v>
      </c>
      <c r="H619" s="20" t="s">
        <v>5207</v>
      </c>
      <c r="I619" s="20" t="s">
        <v>7035</v>
      </c>
      <c r="J619" s="34" t="s">
        <v>767</v>
      </c>
      <c r="K619" s="17" t="s">
        <v>8693</v>
      </c>
      <c r="L619" s="261" t="s">
        <v>18346</v>
      </c>
      <c r="M619" s="261" t="s">
        <v>18347</v>
      </c>
      <c r="N619" s="16">
        <v>4</v>
      </c>
      <c r="O619" s="17" t="s">
        <v>9077</v>
      </c>
      <c r="P619" s="17" t="s">
        <v>654</v>
      </c>
      <c r="Q619" s="17" t="s">
        <v>710</v>
      </c>
      <c r="R619" s="17" t="s">
        <v>7032</v>
      </c>
      <c r="S619" s="17" t="s">
        <v>7034</v>
      </c>
      <c r="T619" s="17" t="s">
        <v>21498</v>
      </c>
      <c r="U619" s="236" t="s">
        <v>5191</v>
      </c>
      <c r="V619" s="17">
        <v>1</v>
      </c>
      <c r="W619" s="17">
        <v>1</v>
      </c>
      <c r="X619" s="17" t="e">
        <v>#REF!</v>
      </c>
    </row>
    <row r="620" spans="1:24" x14ac:dyDescent="0.45">
      <c r="A620" s="20">
        <v>399097</v>
      </c>
      <c r="B620" s="20">
        <v>4</v>
      </c>
      <c r="C620" s="34" t="s">
        <v>7036</v>
      </c>
      <c r="D620" s="35" t="s">
        <v>7032</v>
      </c>
      <c r="E620" s="20" t="s">
        <v>770</v>
      </c>
      <c r="F620" s="20" t="s">
        <v>5207</v>
      </c>
      <c r="G620" s="20" t="s">
        <v>5207</v>
      </c>
      <c r="H620" s="20" t="s">
        <v>5207</v>
      </c>
      <c r="I620" s="20" t="s">
        <v>5207</v>
      </c>
      <c r="J620" s="34" t="s">
        <v>769</v>
      </c>
      <c r="K620" s="17" t="s">
        <v>8694</v>
      </c>
      <c r="L620" s="261" t="s">
        <v>18345</v>
      </c>
      <c r="M620" s="261" t="s">
        <v>18347</v>
      </c>
      <c r="N620" s="16">
        <v>4</v>
      </c>
      <c r="O620" s="17" t="s">
        <v>9077</v>
      </c>
      <c r="P620" s="17" t="s">
        <v>654</v>
      </c>
      <c r="Q620" s="17" t="s">
        <v>710</v>
      </c>
      <c r="R620" s="17" t="s">
        <v>7032</v>
      </c>
      <c r="S620" s="17" t="s">
        <v>7036</v>
      </c>
      <c r="T620" s="17" t="s">
        <v>21497</v>
      </c>
      <c r="U620" s="236" t="s">
        <v>5191</v>
      </c>
      <c r="V620" s="17">
        <v>1</v>
      </c>
      <c r="W620" s="17">
        <v>1</v>
      </c>
      <c r="X620" s="17" t="e">
        <v>#REF!</v>
      </c>
    </row>
    <row r="621" spans="1:24" x14ac:dyDescent="0.45">
      <c r="A621" s="20">
        <v>399098</v>
      </c>
      <c r="B621" s="20">
        <v>4</v>
      </c>
      <c r="C621" s="34" t="s">
        <v>7037</v>
      </c>
      <c r="D621" s="35" t="s">
        <v>7032</v>
      </c>
      <c r="E621" s="20" t="s">
        <v>772</v>
      </c>
      <c r="F621" s="20" t="s">
        <v>7038</v>
      </c>
      <c r="G621" s="20" t="s">
        <v>5207</v>
      </c>
      <c r="H621" s="20" t="s">
        <v>5207</v>
      </c>
      <c r="I621" s="20" t="s">
        <v>5207</v>
      </c>
      <c r="J621" s="34" t="s">
        <v>771</v>
      </c>
      <c r="K621" s="17" t="s">
        <v>8695</v>
      </c>
      <c r="L621" s="261" t="s">
        <v>18344</v>
      </c>
      <c r="M621" s="261" t="s">
        <v>18347</v>
      </c>
      <c r="N621" s="16">
        <v>4</v>
      </c>
      <c r="O621" s="17" t="s">
        <v>9077</v>
      </c>
      <c r="P621" s="17" t="s">
        <v>654</v>
      </c>
      <c r="Q621" s="17" t="s">
        <v>710</v>
      </c>
      <c r="R621" s="17" t="s">
        <v>7032</v>
      </c>
      <c r="S621" s="17" t="s">
        <v>7037</v>
      </c>
      <c r="T621" s="17" t="s">
        <v>21496</v>
      </c>
      <c r="U621" s="236" t="s">
        <v>5191</v>
      </c>
      <c r="V621" s="17">
        <v>1</v>
      </c>
      <c r="W621" s="17">
        <v>1</v>
      </c>
      <c r="X621" s="17" t="e">
        <v>#REF!</v>
      </c>
    </row>
    <row r="622" spans="1:24" x14ac:dyDescent="0.45">
      <c r="A622" s="20">
        <v>399099</v>
      </c>
      <c r="B622" s="20">
        <v>3</v>
      </c>
      <c r="C622" s="34" t="s">
        <v>7039</v>
      </c>
      <c r="D622" s="35" t="s">
        <v>710</v>
      </c>
      <c r="E622" s="20" t="s">
        <v>774</v>
      </c>
      <c r="F622" s="20" t="s">
        <v>7040</v>
      </c>
      <c r="G622" s="20" t="s">
        <v>5207</v>
      </c>
      <c r="H622" s="20" t="s">
        <v>5207</v>
      </c>
      <c r="I622" s="20" t="s">
        <v>5207</v>
      </c>
      <c r="J622" s="34" t="s">
        <v>773</v>
      </c>
      <c r="K622" s="17" t="s">
        <v>8696</v>
      </c>
      <c r="L622" s="261" t="s">
        <v>18343</v>
      </c>
      <c r="M622" s="261" t="s">
        <v>18387</v>
      </c>
      <c r="N622" s="16">
        <v>3</v>
      </c>
      <c r="O622" s="17" t="s">
        <v>9076</v>
      </c>
      <c r="P622" s="17" t="s">
        <v>654</v>
      </c>
      <c r="Q622" s="17" t="s">
        <v>710</v>
      </c>
      <c r="R622" s="17" t="s">
        <v>7039</v>
      </c>
      <c r="S622" s="17" t="s">
        <v>5190</v>
      </c>
      <c r="T622" s="17" t="s">
        <v>21495</v>
      </c>
      <c r="U622" s="236" t="s">
        <v>5191</v>
      </c>
      <c r="V622" s="17">
        <v>1</v>
      </c>
      <c r="W622" s="17">
        <v>1</v>
      </c>
      <c r="X622" s="17" t="e">
        <v>#REF!</v>
      </c>
    </row>
    <row r="623" spans="1:24" x14ac:dyDescent="0.45">
      <c r="A623" s="20">
        <v>399100</v>
      </c>
      <c r="B623" s="20">
        <v>4</v>
      </c>
      <c r="C623" s="34" t="s">
        <v>7041</v>
      </c>
      <c r="D623" s="35" t="s">
        <v>7039</v>
      </c>
      <c r="E623" s="20" t="s">
        <v>776</v>
      </c>
      <c r="F623" s="20" t="s">
        <v>7042</v>
      </c>
      <c r="G623" s="20" t="s">
        <v>7043</v>
      </c>
      <c r="H623" s="20" t="s">
        <v>7044</v>
      </c>
      <c r="I623" s="20" t="s">
        <v>7045</v>
      </c>
      <c r="J623" s="34" t="s">
        <v>775</v>
      </c>
      <c r="K623" s="17" t="s">
        <v>8697</v>
      </c>
      <c r="L623" s="261" t="s">
        <v>18342</v>
      </c>
      <c r="M623" s="261" t="s">
        <v>18343</v>
      </c>
      <c r="N623" s="16">
        <v>4</v>
      </c>
      <c r="O623" s="17" t="s">
        <v>9077</v>
      </c>
      <c r="P623" s="17" t="s">
        <v>654</v>
      </c>
      <c r="Q623" s="17" t="s">
        <v>710</v>
      </c>
      <c r="R623" s="17" t="s">
        <v>7039</v>
      </c>
      <c r="S623" s="17" t="s">
        <v>7041</v>
      </c>
      <c r="T623" s="17" t="s">
        <v>21494</v>
      </c>
      <c r="U623" s="236" t="s">
        <v>5191</v>
      </c>
      <c r="V623" s="17">
        <v>1</v>
      </c>
      <c r="W623" s="17">
        <v>1</v>
      </c>
      <c r="X623" s="17" t="e">
        <v>#REF!</v>
      </c>
    </row>
    <row r="624" spans="1:24" x14ac:dyDescent="0.45">
      <c r="A624" s="20">
        <v>399101</v>
      </c>
      <c r="B624" s="20">
        <v>4</v>
      </c>
      <c r="C624" s="34" t="s">
        <v>7046</v>
      </c>
      <c r="D624" s="35" t="s">
        <v>7039</v>
      </c>
      <c r="E624" s="20" t="s">
        <v>778</v>
      </c>
      <c r="F624" s="20" t="s">
        <v>7047</v>
      </c>
      <c r="G624" s="20" t="s">
        <v>5207</v>
      </c>
      <c r="H624" s="20" t="s">
        <v>7048</v>
      </c>
      <c r="I624" s="20" t="s">
        <v>5207</v>
      </c>
      <c r="J624" s="34" t="s">
        <v>777</v>
      </c>
      <c r="K624" s="17" t="s">
        <v>8698</v>
      </c>
      <c r="L624" s="261" t="s">
        <v>18341</v>
      </c>
      <c r="M624" s="261" t="s">
        <v>18343</v>
      </c>
      <c r="N624" s="16">
        <v>4</v>
      </c>
      <c r="O624" s="17" t="s">
        <v>9077</v>
      </c>
      <c r="P624" s="17" t="s">
        <v>654</v>
      </c>
      <c r="Q624" s="17" t="s">
        <v>710</v>
      </c>
      <c r="R624" s="17" t="s">
        <v>7039</v>
      </c>
      <c r="S624" s="17" t="s">
        <v>7046</v>
      </c>
      <c r="T624" s="17" t="s">
        <v>21493</v>
      </c>
      <c r="U624" s="236" t="s">
        <v>5191</v>
      </c>
      <c r="V624" s="17">
        <v>1</v>
      </c>
      <c r="W624" s="17">
        <v>1</v>
      </c>
      <c r="X624" s="17" t="e">
        <v>#REF!</v>
      </c>
    </row>
    <row r="625" spans="1:24" x14ac:dyDescent="0.45">
      <c r="A625" s="20">
        <v>399102</v>
      </c>
      <c r="B625" s="20">
        <v>1</v>
      </c>
      <c r="C625" s="34" t="s">
        <v>779</v>
      </c>
      <c r="D625" s="35" t="s">
        <v>5207</v>
      </c>
      <c r="E625" s="20" t="s">
        <v>7049</v>
      </c>
      <c r="F625" s="20" t="s">
        <v>7050</v>
      </c>
      <c r="G625" s="20" t="s">
        <v>5207</v>
      </c>
      <c r="H625" s="20" t="s">
        <v>5207</v>
      </c>
      <c r="I625" s="20" t="s">
        <v>7051</v>
      </c>
      <c r="J625" s="34" t="s">
        <v>779</v>
      </c>
      <c r="K625" s="17" t="s">
        <v>8699</v>
      </c>
      <c r="L625" s="261" t="s">
        <v>18340</v>
      </c>
      <c r="M625" s="261" t="s">
        <v>5195</v>
      </c>
      <c r="N625" s="16">
        <v>1</v>
      </c>
      <c r="O625" s="17" t="s">
        <v>9074</v>
      </c>
      <c r="P625" s="17" t="s">
        <v>779</v>
      </c>
      <c r="Q625" s="17" t="s">
        <v>5190</v>
      </c>
      <c r="R625" s="17" t="s">
        <v>5190</v>
      </c>
      <c r="S625" s="17" t="s">
        <v>5190</v>
      </c>
      <c r="T625" s="17" t="s">
        <v>21492</v>
      </c>
      <c r="U625" s="236" t="s">
        <v>5191</v>
      </c>
      <c r="V625" s="17">
        <v>1</v>
      </c>
      <c r="W625" s="17">
        <v>1</v>
      </c>
      <c r="X625" s="17" t="e">
        <v>#REF!</v>
      </c>
    </row>
    <row r="626" spans="1:24" x14ac:dyDescent="0.45">
      <c r="A626" s="20">
        <v>399103</v>
      </c>
      <c r="B626" s="20">
        <v>2</v>
      </c>
      <c r="C626" s="34" t="s">
        <v>781</v>
      </c>
      <c r="D626" s="35" t="s">
        <v>779</v>
      </c>
      <c r="E626" s="20" t="s">
        <v>782</v>
      </c>
      <c r="F626" s="20" t="s">
        <v>7052</v>
      </c>
      <c r="G626" s="20" t="s">
        <v>5207</v>
      </c>
      <c r="H626" s="20" t="s">
        <v>5207</v>
      </c>
      <c r="I626" s="20" t="s">
        <v>5207</v>
      </c>
      <c r="J626" s="34" t="s">
        <v>781</v>
      </c>
      <c r="K626" s="17" t="s">
        <v>8700</v>
      </c>
      <c r="L626" s="261" t="s">
        <v>18339</v>
      </c>
      <c r="M626" s="261" t="s">
        <v>18340</v>
      </c>
      <c r="N626" s="16">
        <v>2</v>
      </c>
      <c r="O626" s="17" t="s">
        <v>9075</v>
      </c>
      <c r="P626" s="17" t="s">
        <v>779</v>
      </c>
      <c r="Q626" s="17" t="s">
        <v>781</v>
      </c>
      <c r="R626" s="17" t="s">
        <v>5190</v>
      </c>
      <c r="S626" s="17" t="s">
        <v>5190</v>
      </c>
      <c r="T626" s="17" t="s">
        <v>21491</v>
      </c>
      <c r="U626" s="236" t="s">
        <v>5191</v>
      </c>
      <c r="V626" s="17">
        <v>1</v>
      </c>
      <c r="W626" s="17">
        <v>1</v>
      </c>
      <c r="X626" s="17" t="e">
        <v>#REF!</v>
      </c>
    </row>
    <row r="627" spans="1:24" x14ac:dyDescent="0.45">
      <c r="A627" s="20">
        <v>399104</v>
      </c>
      <c r="B627" s="20">
        <v>3</v>
      </c>
      <c r="C627" s="34" t="s">
        <v>7053</v>
      </c>
      <c r="D627" s="35" t="s">
        <v>781</v>
      </c>
      <c r="E627" s="20" t="s">
        <v>786</v>
      </c>
      <c r="F627" s="20" t="s">
        <v>5207</v>
      </c>
      <c r="G627" s="20" t="s">
        <v>5207</v>
      </c>
      <c r="H627" s="20" t="s">
        <v>5207</v>
      </c>
      <c r="I627" s="20" t="s">
        <v>5207</v>
      </c>
      <c r="J627" s="34" t="s">
        <v>783</v>
      </c>
      <c r="K627" s="17" t="s">
        <v>8701</v>
      </c>
      <c r="L627" s="261" t="s">
        <v>18338</v>
      </c>
      <c r="M627" s="261" t="s">
        <v>18339</v>
      </c>
      <c r="N627" s="16">
        <v>3</v>
      </c>
      <c r="O627" s="17" t="s">
        <v>9076</v>
      </c>
      <c r="P627" s="17" t="s">
        <v>779</v>
      </c>
      <c r="Q627" s="17" t="s">
        <v>781</v>
      </c>
      <c r="R627" s="17" t="s">
        <v>7053</v>
      </c>
      <c r="S627" s="17" t="s">
        <v>5190</v>
      </c>
      <c r="T627" s="17" t="s">
        <v>21490</v>
      </c>
      <c r="U627" s="236" t="s">
        <v>5191</v>
      </c>
      <c r="V627" s="17">
        <v>1</v>
      </c>
      <c r="W627" s="17">
        <v>2</v>
      </c>
      <c r="X627" s="17" t="e">
        <v>#REF!</v>
      </c>
    </row>
    <row r="628" spans="1:24" x14ac:dyDescent="0.45">
      <c r="A628" s="20">
        <v>399105</v>
      </c>
      <c r="B628" s="20">
        <v>4</v>
      </c>
      <c r="C628" s="34" t="s">
        <v>7054</v>
      </c>
      <c r="D628" s="35" t="s">
        <v>7053</v>
      </c>
      <c r="E628" s="20" t="s">
        <v>786</v>
      </c>
      <c r="F628" s="20" t="s">
        <v>7055</v>
      </c>
      <c r="G628" s="20" t="s">
        <v>5207</v>
      </c>
      <c r="H628" s="20" t="s">
        <v>5207</v>
      </c>
      <c r="I628" s="20" t="s">
        <v>7056</v>
      </c>
      <c r="J628" s="34" t="s">
        <v>785</v>
      </c>
      <c r="K628" s="17" t="s">
        <v>8702</v>
      </c>
      <c r="L628" s="261" t="s">
        <v>18337</v>
      </c>
      <c r="M628" s="261" t="s">
        <v>18338</v>
      </c>
      <c r="N628" s="16">
        <v>4</v>
      </c>
      <c r="O628" s="17" t="s">
        <v>9077</v>
      </c>
      <c r="P628" s="17" t="s">
        <v>779</v>
      </c>
      <c r="Q628" s="17" t="s">
        <v>781</v>
      </c>
      <c r="R628" s="17" t="s">
        <v>7053</v>
      </c>
      <c r="S628" s="17" t="s">
        <v>7054</v>
      </c>
      <c r="T628" s="17" t="s">
        <v>21489</v>
      </c>
      <c r="U628" s="236" t="s">
        <v>5191</v>
      </c>
      <c r="V628" s="17">
        <v>1</v>
      </c>
      <c r="W628" s="17">
        <v>1</v>
      </c>
      <c r="X628" s="17" t="e">
        <v>#REF!</v>
      </c>
    </row>
    <row r="629" spans="1:24" x14ac:dyDescent="0.45">
      <c r="A629" s="20">
        <v>399106</v>
      </c>
      <c r="B629" s="20">
        <v>3</v>
      </c>
      <c r="C629" s="34" t="s">
        <v>7057</v>
      </c>
      <c r="D629" s="35" t="s">
        <v>781</v>
      </c>
      <c r="E629" s="20" t="s">
        <v>788</v>
      </c>
      <c r="F629" s="20" t="s">
        <v>5207</v>
      </c>
      <c r="G629" s="20" t="s">
        <v>5207</v>
      </c>
      <c r="H629" s="20" t="s">
        <v>5207</v>
      </c>
      <c r="I629" s="20" t="s">
        <v>5207</v>
      </c>
      <c r="J629" s="34" t="s">
        <v>783</v>
      </c>
      <c r="K629" s="17" t="s">
        <v>8703</v>
      </c>
      <c r="L629" s="261" t="s">
        <v>18336</v>
      </c>
      <c r="M629" s="261" t="s">
        <v>18339</v>
      </c>
      <c r="N629" s="16">
        <v>3</v>
      </c>
      <c r="O629" s="17" t="s">
        <v>9076</v>
      </c>
      <c r="P629" s="17" t="s">
        <v>779</v>
      </c>
      <c r="Q629" s="17" t="s">
        <v>781</v>
      </c>
      <c r="R629" s="17" t="s">
        <v>7057</v>
      </c>
      <c r="S629" s="17" t="s">
        <v>5190</v>
      </c>
      <c r="T629" s="17" t="s">
        <v>21490</v>
      </c>
      <c r="U629" s="236" t="s">
        <v>5191</v>
      </c>
      <c r="V629" s="17">
        <v>1</v>
      </c>
      <c r="W629" s="17">
        <v>2</v>
      </c>
      <c r="X629" s="17" t="e">
        <v>#REF!</v>
      </c>
    </row>
    <row r="630" spans="1:24" x14ac:dyDescent="0.45">
      <c r="A630" s="20">
        <v>399107</v>
      </c>
      <c r="B630" s="20">
        <v>4</v>
      </c>
      <c r="C630" s="34" t="s">
        <v>7058</v>
      </c>
      <c r="D630" s="35" t="s">
        <v>7057</v>
      </c>
      <c r="E630" s="20" t="s">
        <v>788</v>
      </c>
      <c r="F630" s="20" t="s">
        <v>7059</v>
      </c>
      <c r="G630" s="20" t="s">
        <v>5207</v>
      </c>
      <c r="H630" s="20" t="s">
        <v>5207</v>
      </c>
      <c r="I630" s="20" t="s">
        <v>7060</v>
      </c>
      <c r="J630" s="34" t="s">
        <v>787</v>
      </c>
      <c r="K630" s="17" t="s">
        <v>8704</v>
      </c>
      <c r="L630" s="261" t="s">
        <v>18335</v>
      </c>
      <c r="M630" s="261" t="s">
        <v>18336</v>
      </c>
      <c r="N630" s="16">
        <v>4</v>
      </c>
      <c r="O630" s="17" t="s">
        <v>9077</v>
      </c>
      <c r="P630" s="17" t="s">
        <v>779</v>
      </c>
      <c r="Q630" s="17" t="s">
        <v>781</v>
      </c>
      <c r="R630" s="17" t="s">
        <v>7057</v>
      </c>
      <c r="S630" s="17" t="s">
        <v>7058</v>
      </c>
      <c r="T630" s="17" t="s">
        <v>21488</v>
      </c>
      <c r="U630" s="236" t="s">
        <v>5191</v>
      </c>
      <c r="V630" s="17">
        <v>1</v>
      </c>
      <c r="W630" s="17">
        <v>1</v>
      </c>
      <c r="X630" s="17" t="e">
        <v>#REF!</v>
      </c>
    </row>
    <row r="631" spans="1:24" x14ac:dyDescent="0.45">
      <c r="A631" s="20">
        <v>399108</v>
      </c>
      <c r="B631" s="20">
        <v>3</v>
      </c>
      <c r="C631" s="34" t="s">
        <v>7061</v>
      </c>
      <c r="D631" s="35" t="s">
        <v>781</v>
      </c>
      <c r="E631" s="20" t="s">
        <v>7062</v>
      </c>
      <c r="F631" s="20" t="s">
        <v>7063</v>
      </c>
      <c r="G631" s="20" t="s">
        <v>5207</v>
      </c>
      <c r="H631" s="20" t="s">
        <v>5207</v>
      </c>
      <c r="I631" s="20" t="s">
        <v>5207</v>
      </c>
      <c r="J631" s="34" t="s">
        <v>789</v>
      </c>
      <c r="K631" s="17" t="s">
        <v>8705</v>
      </c>
      <c r="L631" s="261" t="s">
        <v>18334</v>
      </c>
      <c r="M631" s="261" t="s">
        <v>18339</v>
      </c>
      <c r="N631" s="16">
        <v>3</v>
      </c>
      <c r="O631" s="17" t="s">
        <v>9076</v>
      </c>
      <c r="P631" s="17" t="s">
        <v>779</v>
      </c>
      <c r="Q631" s="17" t="s">
        <v>781</v>
      </c>
      <c r="R631" s="17" t="s">
        <v>7061</v>
      </c>
      <c r="S631" s="17" t="s">
        <v>5190</v>
      </c>
      <c r="T631" s="17" t="s">
        <v>21487</v>
      </c>
      <c r="U631" s="236" t="s">
        <v>5191</v>
      </c>
      <c r="V631" s="17">
        <v>1</v>
      </c>
      <c r="W631" s="17">
        <v>2</v>
      </c>
      <c r="X631" s="17" t="e">
        <v>#REF!</v>
      </c>
    </row>
    <row r="632" spans="1:24" x14ac:dyDescent="0.45">
      <c r="A632" s="20">
        <v>399109</v>
      </c>
      <c r="B632" s="20">
        <v>4</v>
      </c>
      <c r="C632" s="34" t="s">
        <v>7064</v>
      </c>
      <c r="D632" s="35" t="s">
        <v>7061</v>
      </c>
      <c r="E632" s="20" t="s">
        <v>792</v>
      </c>
      <c r="F632" s="20" t="s">
        <v>7065</v>
      </c>
      <c r="G632" s="20" t="s">
        <v>7066</v>
      </c>
      <c r="H632" s="20" t="s">
        <v>5207</v>
      </c>
      <c r="I632" s="20" t="s">
        <v>7067</v>
      </c>
      <c r="J632" s="34" t="s">
        <v>791</v>
      </c>
      <c r="K632" s="17" t="s">
        <v>8706</v>
      </c>
      <c r="L632" s="261" t="s">
        <v>18333</v>
      </c>
      <c r="M632" s="261" t="s">
        <v>18334</v>
      </c>
      <c r="N632" s="16">
        <v>4</v>
      </c>
      <c r="O632" s="17" t="s">
        <v>9077</v>
      </c>
      <c r="P632" s="17" t="s">
        <v>779</v>
      </c>
      <c r="Q632" s="17" t="s">
        <v>781</v>
      </c>
      <c r="R632" s="17" t="s">
        <v>7061</v>
      </c>
      <c r="S632" s="17" t="s">
        <v>7064</v>
      </c>
      <c r="T632" s="17" t="s">
        <v>21486</v>
      </c>
      <c r="U632" s="236" t="s">
        <v>5191</v>
      </c>
      <c r="V632" s="17">
        <v>1</v>
      </c>
      <c r="W632" s="17">
        <v>1</v>
      </c>
      <c r="X632" s="17" t="e">
        <v>#REF!</v>
      </c>
    </row>
    <row r="633" spans="1:24" x14ac:dyDescent="0.45">
      <c r="A633" s="20">
        <v>399110</v>
      </c>
      <c r="B633" s="20">
        <v>4</v>
      </c>
      <c r="C633" s="34" t="s">
        <v>7068</v>
      </c>
      <c r="D633" s="35" t="s">
        <v>7061</v>
      </c>
      <c r="E633" s="20" t="s">
        <v>7069</v>
      </c>
      <c r="F633" s="20" t="s">
        <v>5207</v>
      </c>
      <c r="G633" s="20" t="s">
        <v>7070</v>
      </c>
      <c r="H633" s="20" t="s">
        <v>7071</v>
      </c>
      <c r="I633" s="20" t="s">
        <v>5207</v>
      </c>
      <c r="J633" s="34" t="s">
        <v>793</v>
      </c>
      <c r="K633" s="17" t="s">
        <v>8707</v>
      </c>
      <c r="L633" s="261" t="s">
        <v>18332</v>
      </c>
      <c r="M633" s="261" t="s">
        <v>18334</v>
      </c>
      <c r="N633" s="16">
        <v>4</v>
      </c>
      <c r="O633" s="17" t="s">
        <v>9077</v>
      </c>
      <c r="P633" s="17" t="s">
        <v>779</v>
      </c>
      <c r="Q633" s="17" t="s">
        <v>781</v>
      </c>
      <c r="R633" s="17" t="s">
        <v>7061</v>
      </c>
      <c r="S633" s="17" t="s">
        <v>7068</v>
      </c>
      <c r="T633" s="17" t="s">
        <v>21485</v>
      </c>
      <c r="U633" s="236" t="s">
        <v>5191</v>
      </c>
      <c r="V633" s="17">
        <v>1</v>
      </c>
      <c r="W633" s="17">
        <v>2</v>
      </c>
      <c r="X633" s="17" t="e">
        <v>#REF!</v>
      </c>
    </row>
    <row r="634" spans="1:24" x14ac:dyDescent="0.45">
      <c r="A634" s="20">
        <v>399111</v>
      </c>
      <c r="B634" s="20">
        <v>4</v>
      </c>
      <c r="C634" s="34" t="s">
        <v>7072</v>
      </c>
      <c r="D634" s="35" t="s">
        <v>7061</v>
      </c>
      <c r="E634" s="20" t="s">
        <v>7073</v>
      </c>
      <c r="F634" s="20" t="s">
        <v>7074</v>
      </c>
      <c r="G634" s="20" t="s">
        <v>7075</v>
      </c>
      <c r="H634" s="20" t="s">
        <v>7076</v>
      </c>
      <c r="I634" s="20" t="s">
        <v>7077</v>
      </c>
      <c r="J634" s="34" t="s">
        <v>793</v>
      </c>
      <c r="K634" s="17" t="s">
        <v>8708</v>
      </c>
      <c r="L634" s="261" t="s">
        <v>18331</v>
      </c>
      <c r="M634" s="261" t="s">
        <v>18334</v>
      </c>
      <c r="N634" s="16">
        <v>4</v>
      </c>
      <c r="O634" s="17" t="s">
        <v>9077</v>
      </c>
      <c r="P634" s="17" t="s">
        <v>779</v>
      </c>
      <c r="Q634" s="17" t="s">
        <v>781</v>
      </c>
      <c r="R634" s="17" t="s">
        <v>7061</v>
      </c>
      <c r="S634" s="17" t="s">
        <v>7072</v>
      </c>
      <c r="T634" s="17" t="s">
        <v>21485</v>
      </c>
      <c r="U634" s="236" t="s">
        <v>5191</v>
      </c>
      <c r="V634" s="17">
        <v>1</v>
      </c>
      <c r="W634" s="17">
        <v>2</v>
      </c>
      <c r="X634" s="17" t="e">
        <v>#REF!</v>
      </c>
    </row>
    <row r="635" spans="1:24" x14ac:dyDescent="0.45">
      <c r="A635" s="20">
        <v>399112</v>
      </c>
      <c r="B635" s="20">
        <v>3</v>
      </c>
      <c r="C635" s="34" t="s">
        <v>7078</v>
      </c>
      <c r="D635" s="35" t="s">
        <v>781</v>
      </c>
      <c r="E635" s="20" t="s">
        <v>7079</v>
      </c>
      <c r="F635" s="20" t="s">
        <v>7080</v>
      </c>
      <c r="G635" s="20" t="s">
        <v>5207</v>
      </c>
      <c r="H635" s="20" t="s">
        <v>5207</v>
      </c>
      <c r="I635" s="20" t="s">
        <v>5207</v>
      </c>
      <c r="J635" s="34" t="s">
        <v>789</v>
      </c>
      <c r="K635" s="17" t="s">
        <v>8709</v>
      </c>
      <c r="L635" s="261" t="s">
        <v>18330</v>
      </c>
      <c r="M635" s="261" t="s">
        <v>18339</v>
      </c>
      <c r="N635" s="16">
        <v>3</v>
      </c>
      <c r="O635" s="17" t="s">
        <v>9076</v>
      </c>
      <c r="P635" s="17" t="s">
        <v>779</v>
      </c>
      <c r="Q635" s="17" t="s">
        <v>781</v>
      </c>
      <c r="R635" s="17" t="s">
        <v>7078</v>
      </c>
      <c r="S635" s="17" t="s">
        <v>5190</v>
      </c>
      <c r="T635" s="17" t="s">
        <v>21487</v>
      </c>
      <c r="U635" s="236" t="s">
        <v>5191</v>
      </c>
      <c r="V635" s="17">
        <v>1</v>
      </c>
      <c r="W635" s="17">
        <v>2</v>
      </c>
      <c r="X635" s="17" t="e">
        <v>#REF!</v>
      </c>
    </row>
    <row r="636" spans="1:24" x14ac:dyDescent="0.45">
      <c r="A636" s="20">
        <v>399113</v>
      </c>
      <c r="B636" s="20">
        <v>4</v>
      </c>
      <c r="C636" s="34" t="s">
        <v>7081</v>
      </c>
      <c r="D636" s="35" t="s">
        <v>7078</v>
      </c>
      <c r="E636" s="20" t="s">
        <v>796</v>
      </c>
      <c r="F636" s="20" t="s">
        <v>7082</v>
      </c>
      <c r="G636" s="20" t="s">
        <v>7083</v>
      </c>
      <c r="H636" s="20" t="s">
        <v>7084</v>
      </c>
      <c r="I636" s="20" t="s">
        <v>7085</v>
      </c>
      <c r="J636" s="34" t="s">
        <v>795</v>
      </c>
      <c r="K636" s="17" t="s">
        <v>8710</v>
      </c>
      <c r="L636" s="261" t="s">
        <v>18329</v>
      </c>
      <c r="M636" s="261" t="s">
        <v>18330</v>
      </c>
      <c r="N636" s="16">
        <v>4</v>
      </c>
      <c r="O636" s="17" t="s">
        <v>9077</v>
      </c>
      <c r="P636" s="17" t="s">
        <v>779</v>
      </c>
      <c r="Q636" s="17" t="s">
        <v>781</v>
      </c>
      <c r="R636" s="17" t="s">
        <v>7078</v>
      </c>
      <c r="S636" s="17" t="s">
        <v>7081</v>
      </c>
      <c r="T636" s="17" t="s">
        <v>21484</v>
      </c>
      <c r="U636" s="236" t="s">
        <v>5191</v>
      </c>
      <c r="V636" s="17">
        <v>1</v>
      </c>
      <c r="W636" s="17">
        <v>2</v>
      </c>
      <c r="X636" s="17" t="e">
        <v>#REF!</v>
      </c>
    </row>
    <row r="637" spans="1:24" x14ac:dyDescent="0.45">
      <c r="A637" s="20">
        <v>399114</v>
      </c>
      <c r="B637" s="20">
        <v>4</v>
      </c>
      <c r="C637" s="34" t="s">
        <v>7086</v>
      </c>
      <c r="D637" s="35" t="s">
        <v>7078</v>
      </c>
      <c r="E637" s="20" t="s">
        <v>7087</v>
      </c>
      <c r="F637" s="20" t="s">
        <v>7088</v>
      </c>
      <c r="G637" s="20" t="s">
        <v>5207</v>
      </c>
      <c r="H637" s="20" t="s">
        <v>5207</v>
      </c>
      <c r="I637" s="20" t="s">
        <v>5207</v>
      </c>
      <c r="J637" s="34" t="s">
        <v>795</v>
      </c>
      <c r="K637" s="17" t="s">
        <v>8711</v>
      </c>
      <c r="L637" s="261" t="s">
        <v>18328</v>
      </c>
      <c r="M637" s="261" t="s">
        <v>18330</v>
      </c>
      <c r="N637" s="16">
        <v>4</v>
      </c>
      <c r="O637" s="17" t="s">
        <v>9077</v>
      </c>
      <c r="P637" s="17" t="s">
        <v>779</v>
      </c>
      <c r="Q637" s="17" t="s">
        <v>781</v>
      </c>
      <c r="R637" s="17" t="s">
        <v>7078</v>
      </c>
      <c r="S637" s="17" t="s">
        <v>7086</v>
      </c>
      <c r="T637" s="17" t="s">
        <v>21484</v>
      </c>
      <c r="U637" s="236" t="s">
        <v>5191</v>
      </c>
      <c r="V637" s="17">
        <v>1</v>
      </c>
      <c r="W637" s="17">
        <v>2</v>
      </c>
      <c r="X637" s="17" t="e">
        <v>#REF!</v>
      </c>
    </row>
    <row r="638" spans="1:24" x14ac:dyDescent="0.45">
      <c r="A638" s="20">
        <v>399115</v>
      </c>
      <c r="B638" s="20">
        <v>3</v>
      </c>
      <c r="C638" s="34" t="s">
        <v>7089</v>
      </c>
      <c r="D638" s="35" t="s">
        <v>781</v>
      </c>
      <c r="E638" s="20" t="s">
        <v>798</v>
      </c>
      <c r="F638" s="20" t="s">
        <v>5207</v>
      </c>
      <c r="G638" s="20" t="s">
        <v>5207</v>
      </c>
      <c r="H638" s="20" t="s">
        <v>5207</v>
      </c>
      <c r="I638" s="20" t="s">
        <v>5207</v>
      </c>
      <c r="J638" s="34" t="s">
        <v>797</v>
      </c>
      <c r="K638" s="17" t="s">
        <v>8712</v>
      </c>
      <c r="L638" s="261" t="s">
        <v>18327</v>
      </c>
      <c r="M638" s="261" t="s">
        <v>18339</v>
      </c>
      <c r="N638" s="16">
        <v>3</v>
      </c>
      <c r="O638" s="17" t="s">
        <v>9076</v>
      </c>
      <c r="P638" s="17" t="s">
        <v>779</v>
      </c>
      <c r="Q638" s="17" t="s">
        <v>781</v>
      </c>
      <c r="R638" s="17" t="s">
        <v>7089</v>
      </c>
      <c r="S638" s="17" t="s">
        <v>5190</v>
      </c>
      <c r="T638" s="17" t="s">
        <v>21483</v>
      </c>
      <c r="U638" s="236" t="s">
        <v>5191</v>
      </c>
      <c r="V638" s="17">
        <v>1</v>
      </c>
      <c r="W638" s="17">
        <v>1</v>
      </c>
      <c r="X638" s="17" t="e">
        <v>#REF!</v>
      </c>
    </row>
    <row r="639" spans="1:24" x14ac:dyDescent="0.45">
      <c r="A639" s="20">
        <v>399116</v>
      </c>
      <c r="B639" s="20">
        <v>4</v>
      </c>
      <c r="C639" s="34" t="s">
        <v>7090</v>
      </c>
      <c r="D639" s="35" t="s">
        <v>7089</v>
      </c>
      <c r="E639" s="20" t="s">
        <v>798</v>
      </c>
      <c r="F639" s="20" t="s">
        <v>7091</v>
      </c>
      <c r="G639" s="20" t="s">
        <v>7092</v>
      </c>
      <c r="H639" s="20" t="s">
        <v>5207</v>
      </c>
      <c r="I639" s="20" t="s">
        <v>7093</v>
      </c>
      <c r="J639" s="34" t="s">
        <v>799</v>
      </c>
      <c r="K639" s="17" t="s">
        <v>8713</v>
      </c>
      <c r="L639" s="261" t="s">
        <v>18326</v>
      </c>
      <c r="M639" s="261" t="s">
        <v>18327</v>
      </c>
      <c r="N639" s="16">
        <v>4</v>
      </c>
      <c r="O639" s="17" t="s">
        <v>9077</v>
      </c>
      <c r="P639" s="17" t="s">
        <v>779</v>
      </c>
      <c r="Q639" s="17" t="s">
        <v>781</v>
      </c>
      <c r="R639" s="17" t="s">
        <v>7089</v>
      </c>
      <c r="S639" s="17" t="s">
        <v>7090</v>
      </c>
      <c r="T639" s="17" t="s">
        <v>21482</v>
      </c>
      <c r="U639" s="236" t="s">
        <v>5191</v>
      </c>
      <c r="V639" s="17">
        <v>1</v>
      </c>
      <c r="W639" s="17">
        <v>1</v>
      </c>
      <c r="X639" s="17" t="e">
        <v>#REF!</v>
      </c>
    </row>
    <row r="640" spans="1:24" x14ac:dyDescent="0.45">
      <c r="A640" s="20">
        <v>399117</v>
      </c>
      <c r="B640" s="20">
        <v>2</v>
      </c>
      <c r="C640" s="34" t="s">
        <v>800</v>
      </c>
      <c r="D640" s="35" t="s">
        <v>779</v>
      </c>
      <c r="E640" s="20" t="s">
        <v>801</v>
      </c>
      <c r="F640" s="20" t="s">
        <v>7094</v>
      </c>
      <c r="G640" s="20" t="s">
        <v>5207</v>
      </c>
      <c r="H640" s="20" t="s">
        <v>5207</v>
      </c>
      <c r="I640" s="20" t="s">
        <v>7095</v>
      </c>
      <c r="J640" s="34" t="s">
        <v>800</v>
      </c>
      <c r="K640" s="17" t="s">
        <v>8714</v>
      </c>
      <c r="L640" s="261" t="s">
        <v>18325</v>
      </c>
      <c r="M640" s="261" t="s">
        <v>18340</v>
      </c>
      <c r="N640" s="16">
        <v>2</v>
      </c>
      <c r="O640" s="17" t="s">
        <v>9075</v>
      </c>
      <c r="P640" s="17" t="s">
        <v>779</v>
      </c>
      <c r="Q640" s="17" t="s">
        <v>800</v>
      </c>
      <c r="R640" s="17" t="s">
        <v>5190</v>
      </c>
      <c r="S640" s="17" t="s">
        <v>5190</v>
      </c>
      <c r="T640" s="17" t="s">
        <v>21481</v>
      </c>
      <c r="U640" s="236" t="s">
        <v>5191</v>
      </c>
      <c r="V640" s="17">
        <v>1</v>
      </c>
      <c r="W640" s="17">
        <v>1</v>
      </c>
      <c r="X640" s="17" t="e">
        <v>#REF!</v>
      </c>
    </row>
    <row r="641" spans="1:24" x14ac:dyDescent="0.45">
      <c r="A641" s="20">
        <v>399118</v>
      </c>
      <c r="B641" s="20">
        <v>3</v>
      </c>
      <c r="C641" s="34" t="s">
        <v>7096</v>
      </c>
      <c r="D641" s="35" t="s">
        <v>800</v>
      </c>
      <c r="E641" s="20" t="s">
        <v>805</v>
      </c>
      <c r="F641" s="20" t="s">
        <v>7097</v>
      </c>
      <c r="G641" s="20" t="s">
        <v>7098</v>
      </c>
      <c r="H641" s="20" t="s">
        <v>5207</v>
      </c>
      <c r="I641" s="20" t="s">
        <v>5207</v>
      </c>
      <c r="J641" s="34" t="s">
        <v>802</v>
      </c>
      <c r="K641" s="17" t="s">
        <v>8715</v>
      </c>
      <c r="L641" s="261" t="s">
        <v>18324</v>
      </c>
      <c r="M641" s="261" t="s">
        <v>18325</v>
      </c>
      <c r="N641" s="16">
        <v>3</v>
      </c>
      <c r="O641" s="17" t="s">
        <v>9076</v>
      </c>
      <c r="P641" s="17" t="s">
        <v>779</v>
      </c>
      <c r="Q641" s="17" t="s">
        <v>800</v>
      </c>
      <c r="R641" s="17" t="s">
        <v>7096</v>
      </c>
      <c r="S641" s="17" t="s">
        <v>5190</v>
      </c>
      <c r="T641" s="17" t="s">
        <v>21480</v>
      </c>
      <c r="U641" s="236" t="s">
        <v>5191</v>
      </c>
      <c r="V641" s="17">
        <v>1</v>
      </c>
      <c r="W641" s="17">
        <v>2</v>
      </c>
      <c r="X641" s="17" t="e">
        <v>#REF!</v>
      </c>
    </row>
    <row r="642" spans="1:24" x14ac:dyDescent="0.45">
      <c r="A642" s="20">
        <v>399119</v>
      </c>
      <c r="B642" s="20">
        <v>4</v>
      </c>
      <c r="C642" s="34" t="s">
        <v>7099</v>
      </c>
      <c r="D642" s="35" t="s">
        <v>7096</v>
      </c>
      <c r="E642" s="20" t="s">
        <v>805</v>
      </c>
      <c r="F642" s="20" t="s">
        <v>7100</v>
      </c>
      <c r="G642" s="20" t="s">
        <v>7101</v>
      </c>
      <c r="H642" s="20" t="s">
        <v>7102</v>
      </c>
      <c r="I642" s="20" t="s">
        <v>7103</v>
      </c>
      <c r="J642" s="34" t="s">
        <v>804</v>
      </c>
      <c r="K642" s="17" t="s">
        <v>8716</v>
      </c>
      <c r="L642" s="261" t="s">
        <v>18323</v>
      </c>
      <c r="M642" s="261" t="s">
        <v>18324</v>
      </c>
      <c r="N642" s="16">
        <v>4</v>
      </c>
      <c r="O642" s="17" t="s">
        <v>9077</v>
      </c>
      <c r="P642" s="17" t="s">
        <v>779</v>
      </c>
      <c r="Q642" s="17" t="s">
        <v>800</v>
      </c>
      <c r="R642" s="17" t="s">
        <v>7096</v>
      </c>
      <c r="S642" s="17" t="s">
        <v>7099</v>
      </c>
      <c r="T642" s="17" t="s">
        <v>21479</v>
      </c>
      <c r="U642" s="236" t="s">
        <v>5191</v>
      </c>
      <c r="V642" s="17">
        <v>1</v>
      </c>
      <c r="W642" s="17">
        <v>1</v>
      </c>
      <c r="X642" s="17" t="e">
        <v>#REF!</v>
      </c>
    </row>
    <row r="643" spans="1:24" x14ac:dyDescent="0.45">
      <c r="A643" s="20">
        <v>399120</v>
      </c>
      <c r="B643" s="20">
        <v>3</v>
      </c>
      <c r="C643" s="34" t="s">
        <v>7104</v>
      </c>
      <c r="D643" s="35" t="s">
        <v>800</v>
      </c>
      <c r="E643" s="20" t="s">
        <v>807</v>
      </c>
      <c r="F643" s="20" t="s">
        <v>7105</v>
      </c>
      <c r="G643" s="20" t="s">
        <v>7106</v>
      </c>
      <c r="H643" s="20" t="s">
        <v>5207</v>
      </c>
      <c r="I643" s="20" t="s">
        <v>5207</v>
      </c>
      <c r="J643" s="34" t="s">
        <v>802</v>
      </c>
      <c r="K643" s="17" t="s">
        <v>8717</v>
      </c>
      <c r="L643" s="261" t="s">
        <v>18322</v>
      </c>
      <c r="M643" s="261" t="s">
        <v>18325</v>
      </c>
      <c r="N643" s="16">
        <v>3</v>
      </c>
      <c r="O643" s="17" t="s">
        <v>9076</v>
      </c>
      <c r="P643" s="17" t="s">
        <v>779</v>
      </c>
      <c r="Q643" s="17" t="s">
        <v>800</v>
      </c>
      <c r="R643" s="17" t="s">
        <v>7104</v>
      </c>
      <c r="S643" s="17" t="s">
        <v>5190</v>
      </c>
      <c r="T643" s="17" t="s">
        <v>21480</v>
      </c>
      <c r="U643" s="236" t="s">
        <v>5191</v>
      </c>
      <c r="V643" s="17">
        <v>1</v>
      </c>
      <c r="W643" s="17">
        <v>2</v>
      </c>
      <c r="X643" s="17" t="e">
        <v>#REF!</v>
      </c>
    </row>
    <row r="644" spans="1:24" x14ac:dyDescent="0.45">
      <c r="A644" s="20">
        <v>399121</v>
      </c>
      <c r="B644" s="20">
        <v>4</v>
      </c>
      <c r="C644" s="34" t="s">
        <v>7107</v>
      </c>
      <c r="D644" s="35" t="s">
        <v>7104</v>
      </c>
      <c r="E644" s="20" t="s">
        <v>807</v>
      </c>
      <c r="F644" s="20" t="s">
        <v>7108</v>
      </c>
      <c r="G644" s="20" t="s">
        <v>7109</v>
      </c>
      <c r="H644" s="20" t="s">
        <v>7110</v>
      </c>
      <c r="I644" s="20" t="s">
        <v>7111</v>
      </c>
      <c r="J644" s="34" t="s">
        <v>806</v>
      </c>
      <c r="K644" s="17" t="s">
        <v>8718</v>
      </c>
      <c r="L644" s="261" t="s">
        <v>18321</v>
      </c>
      <c r="M644" s="261" t="s">
        <v>18322</v>
      </c>
      <c r="N644" s="16">
        <v>4</v>
      </c>
      <c r="O644" s="17" t="s">
        <v>9077</v>
      </c>
      <c r="P644" s="17" t="s">
        <v>779</v>
      </c>
      <c r="Q644" s="17" t="s">
        <v>800</v>
      </c>
      <c r="R644" s="17" t="s">
        <v>7104</v>
      </c>
      <c r="S644" s="17" t="s">
        <v>7107</v>
      </c>
      <c r="T644" s="17" t="s">
        <v>21478</v>
      </c>
      <c r="U644" s="236" t="s">
        <v>5191</v>
      </c>
      <c r="V644" s="17">
        <v>1</v>
      </c>
      <c r="W644" s="17">
        <v>1</v>
      </c>
      <c r="X644" s="17" t="e">
        <v>#REF!</v>
      </c>
    </row>
    <row r="645" spans="1:24" x14ac:dyDescent="0.45">
      <c r="A645" s="20">
        <v>399122</v>
      </c>
      <c r="B645" s="20">
        <v>3</v>
      </c>
      <c r="C645" s="34" t="s">
        <v>7112</v>
      </c>
      <c r="D645" s="35" t="s">
        <v>800</v>
      </c>
      <c r="E645" s="20" t="s">
        <v>811</v>
      </c>
      <c r="F645" s="20" t="s">
        <v>7113</v>
      </c>
      <c r="G645" s="20" t="s">
        <v>5207</v>
      </c>
      <c r="H645" s="20" t="s">
        <v>5207</v>
      </c>
      <c r="I645" s="20" t="s">
        <v>5207</v>
      </c>
      <c r="J645" s="34" t="s">
        <v>808</v>
      </c>
      <c r="K645" s="17" t="s">
        <v>8719</v>
      </c>
      <c r="L645" s="261" t="s">
        <v>18320</v>
      </c>
      <c r="M645" s="261" t="s">
        <v>18325</v>
      </c>
      <c r="N645" s="16">
        <v>3</v>
      </c>
      <c r="O645" s="17" t="s">
        <v>9076</v>
      </c>
      <c r="P645" s="17" t="s">
        <v>779</v>
      </c>
      <c r="Q645" s="17" t="s">
        <v>800</v>
      </c>
      <c r="R645" s="17" t="s">
        <v>7112</v>
      </c>
      <c r="S645" s="17" t="s">
        <v>5190</v>
      </c>
      <c r="T645" s="17" t="s">
        <v>21477</v>
      </c>
      <c r="U645" s="236" t="s">
        <v>5191</v>
      </c>
      <c r="V645" s="17">
        <v>1</v>
      </c>
      <c r="W645" s="17">
        <v>2</v>
      </c>
      <c r="X645" s="17" t="e">
        <v>#REF!</v>
      </c>
    </row>
    <row r="646" spans="1:24" x14ac:dyDescent="0.45">
      <c r="A646" s="20">
        <v>399123</v>
      </c>
      <c r="B646" s="20">
        <v>4</v>
      </c>
      <c r="C646" s="34" t="s">
        <v>7114</v>
      </c>
      <c r="D646" s="35" t="s">
        <v>7112</v>
      </c>
      <c r="E646" s="20" t="s">
        <v>811</v>
      </c>
      <c r="F646" s="20" t="s">
        <v>7115</v>
      </c>
      <c r="G646" s="20" t="s">
        <v>7116</v>
      </c>
      <c r="H646" s="20" t="s">
        <v>5207</v>
      </c>
      <c r="I646" s="20" t="s">
        <v>7117</v>
      </c>
      <c r="J646" s="34" t="s">
        <v>810</v>
      </c>
      <c r="K646" s="17" t="s">
        <v>8720</v>
      </c>
      <c r="L646" s="261" t="s">
        <v>18319</v>
      </c>
      <c r="M646" s="261" t="s">
        <v>18320</v>
      </c>
      <c r="N646" s="16">
        <v>4</v>
      </c>
      <c r="O646" s="17" t="s">
        <v>9077</v>
      </c>
      <c r="P646" s="17" t="s">
        <v>779</v>
      </c>
      <c r="Q646" s="17" t="s">
        <v>800</v>
      </c>
      <c r="R646" s="17" t="s">
        <v>7112</v>
      </c>
      <c r="S646" s="17" t="s">
        <v>7114</v>
      </c>
      <c r="T646" s="17" t="s">
        <v>21476</v>
      </c>
      <c r="U646" s="236" t="s">
        <v>5191</v>
      </c>
      <c r="V646" s="17">
        <v>1</v>
      </c>
      <c r="W646" s="17">
        <v>1</v>
      </c>
      <c r="X646" s="17" t="e">
        <v>#REF!</v>
      </c>
    </row>
    <row r="647" spans="1:24" x14ac:dyDescent="0.45">
      <c r="A647" s="20">
        <v>399124</v>
      </c>
      <c r="B647" s="20">
        <v>3</v>
      </c>
      <c r="C647" s="34" t="s">
        <v>7118</v>
      </c>
      <c r="D647" s="35" t="s">
        <v>800</v>
      </c>
      <c r="E647" s="20" t="s">
        <v>813</v>
      </c>
      <c r="F647" s="20" t="s">
        <v>7119</v>
      </c>
      <c r="G647" s="20" t="s">
        <v>5207</v>
      </c>
      <c r="H647" s="20" t="s">
        <v>5207</v>
      </c>
      <c r="I647" s="20" t="s">
        <v>5207</v>
      </c>
      <c r="J647" s="34" t="s">
        <v>808</v>
      </c>
      <c r="K647" s="17" t="s">
        <v>8721</v>
      </c>
      <c r="L647" s="261" t="s">
        <v>18318</v>
      </c>
      <c r="M647" s="261" t="s">
        <v>18325</v>
      </c>
      <c r="N647" s="16">
        <v>3</v>
      </c>
      <c r="O647" s="17" t="s">
        <v>9076</v>
      </c>
      <c r="P647" s="17" t="s">
        <v>779</v>
      </c>
      <c r="Q647" s="17" t="s">
        <v>800</v>
      </c>
      <c r="R647" s="17" t="s">
        <v>7118</v>
      </c>
      <c r="S647" s="17" t="s">
        <v>5190</v>
      </c>
      <c r="T647" s="17" t="s">
        <v>21477</v>
      </c>
      <c r="U647" s="236" t="s">
        <v>5191</v>
      </c>
      <c r="V647" s="17">
        <v>1</v>
      </c>
      <c r="W647" s="17">
        <v>2</v>
      </c>
      <c r="X647" s="17" t="e">
        <v>#REF!</v>
      </c>
    </row>
    <row r="648" spans="1:24" x14ac:dyDescent="0.45">
      <c r="A648" s="20">
        <v>399125</v>
      </c>
      <c r="B648" s="20">
        <v>4</v>
      </c>
      <c r="C648" s="34" t="s">
        <v>7120</v>
      </c>
      <c r="D648" s="35" t="s">
        <v>7118</v>
      </c>
      <c r="E648" s="20" t="s">
        <v>813</v>
      </c>
      <c r="F648" s="20" t="s">
        <v>7121</v>
      </c>
      <c r="G648" s="20" t="s">
        <v>7122</v>
      </c>
      <c r="H648" s="20" t="s">
        <v>5207</v>
      </c>
      <c r="I648" s="20" t="s">
        <v>7123</v>
      </c>
      <c r="J648" s="34" t="s">
        <v>812</v>
      </c>
      <c r="K648" s="17" t="s">
        <v>8722</v>
      </c>
      <c r="L648" s="261" t="s">
        <v>18317</v>
      </c>
      <c r="M648" s="261" t="s">
        <v>18318</v>
      </c>
      <c r="N648" s="16">
        <v>4</v>
      </c>
      <c r="O648" s="17" t="s">
        <v>9077</v>
      </c>
      <c r="P648" s="17" t="s">
        <v>779</v>
      </c>
      <c r="Q648" s="17" t="s">
        <v>800</v>
      </c>
      <c r="R648" s="17" t="s">
        <v>7118</v>
      </c>
      <c r="S648" s="17" t="s">
        <v>7120</v>
      </c>
      <c r="T648" s="17" t="s">
        <v>21475</v>
      </c>
      <c r="U648" s="236" t="s">
        <v>5191</v>
      </c>
      <c r="V648" s="17">
        <v>1</v>
      </c>
      <c r="W648" s="17">
        <v>1</v>
      </c>
      <c r="X648" s="17" t="e">
        <v>#REF!</v>
      </c>
    </row>
    <row r="649" spans="1:24" x14ac:dyDescent="0.45">
      <c r="A649" s="20">
        <v>399126</v>
      </c>
      <c r="B649" s="20">
        <v>2</v>
      </c>
      <c r="C649" s="34" t="s">
        <v>814</v>
      </c>
      <c r="D649" s="35" t="s">
        <v>779</v>
      </c>
      <c r="E649" s="20" t="s">
        <v>815</v>
      </c>
      <c r="F649" s="20" t="s">
        <v>7124</v>
      </c>
      <c r="G649" s="20" t="s">
        <v>5207</v>
      </c>
      <c r="H649" s="20" t="s">
        <v>5207</v>
      </c>
      <c r="I649" s="20" t="s">
        <v>7125</v>
      </c>
      <c r="J649" s="34" t="s">
        <v>814</v>
      </c>
      <c r="K649" s="17" t="s">
        <v>8723</v>
      </c>
      <c r="L649" s="261" t="s">
        <v>18316</v>
      </c>
      <c r="M649" s="261" t="s">
        <v>18340</v>
      </c>
      <c r="N649" s="16">
        <v>2</v>
      </c>
      <c r="O649" s="17" t="s">
        <v>9075</v>
      </c>
      <c r="P649" s="17" t="s">
        <v>779</v>
      </c>
      <c r="Q649" s="17" t="s">
        <v>814</v>
      </c>
      <c r="R649" s="17" t="s">
        <v>5190</v>
      </c>
      <c r="S649" s="17" t="s">
        <v>5190</v>
      </c>
      <c r="T649" s="17" t="s">
        <v>21474</v>
      </c>
      <c r="U649" s="236" t="s">
        <v>5191</v>
      </c>
      <c r="V649" s="17">
        <v>1</v>
      </c>
      <c r="W649" s="17">
        <v>1</v>
      </c>
      <c r="X649" s="17" t="e">
        <v>#REF!</v>
      </c>
    </row>
    <row r="650" spans="1:24" x14ac:dyDescent="0.45">
      <c r="A650" s="20">
        <v>399127</v>
      </c>
      <c r="B650" s="20">
        <v>3</v>
      </c>
      <c r="C650" s="34" t="s">
        <v>7126</v>
      </c>
      <c r="D650" s="35" t="s">
        <v>814</v>
      </c>
      <c r="E650" s="20" t="s">
        <v>817</v>
      </c>
      <c r="F650" s="20" t="s">
        <v>5207</v>
      </c>
      <c r="G650" s="20" t="s">
        <v>5207</v>
      </c>
      <c r="H650" s="20" t="s">
        <v>5207</v>
      </c>
      <c r="I650" s="20" t="s">
        <v>5207</v>
      </c>
      <c r="J650" s="34" t="s">
        <v>816</v>
      </c>
      <c r="K650" s="17" t="s">
        <v>8724</v>
      </c>
      <c r="L650" s="261" t="s">
        <v>18315</v>
      </c>
      <c r="M650" s="261" t="s">
        <v>18316</v>
      </c>
      <c r="N650" s="16">
        <v>3</v>
      </c>
      <c r="O650" s="17" t="s">
        <v>9076</v>
      </c>
      <c r="P650" s="17" t="s">
        <v>779</v>
      </c>
      <c r="Q650" s="17" t="s">
        <v>814</v>
      </c>
      <c r="R650" s="17" t="s">
        <v>7126</v>
      </c>
      <c r="S650" s="17" t="s">
        <v>5190</v>
      </c>
      <c r="T650" s="17" t="s">
        <v>21473</v>
      </c>
      <c r="U650" s="236" t="s">
        <v>5191</v>
      </c>
      <c r="V650" s="17">
        <v>1</v>
      </c>
      <c r="W650" s="17">
        <v>1</v>
      </c>
      <c r="X650" s="17" t="e">
        <v>#REF!</v>
      </c>
    </row>
    <row r="651" spans="1:24" x14ac:dyDescent="0.45">
      <c r="A651" s="20">
        <v>399128</v>
      </c>
      <c r="B651" s="20">
        <v>4</v>
      </c>
      <c r="C651" s="34" t="s">
        <v>7127</v>
      </c>
      <c r="D651" s="35" t="s">
        <v>7126</v>
      </c>
      <c r="E651" s="20" t="s">
        <v>817</v>
      </c>
      <c r="F651" s="20" t="s">
        <v>7128</v>
      </c>
      <c r="G651" s="20" t="s">
        <v>7129</v>
      </c>
      <c r="H651" s="20" t="s">
        <v>5207</v>
      </c>
      <c r="I651" s="20" t="s">
        <v>7130</v>
      </c>
      <c r="J651" s="34" t="s">
        <v>818</v>
      </c>
      <c r="K651" s="17" t="s">
        <v>8725</v>
      </c>
      <c r="L651" s="261" t="s">
        <v>18314</v>
      </c>
      <c r="M651" s="261" t="s">
        <v>18315</v>
      </c>
      <c r="N651" s="16">
        <v>4</v>
      </c>
      <c r="O651" s="17" t="s">
        <v>9077</v>
      </c>
      <c r="P651" s="17" t="s">
        <v>779</v>
      </c>
      <c r="Q651" s="17" t="s">
        <v>814</v>
      </c>
      <c r="R651" s="17" t="s">
        <v>7126</v>
      </c>
      <c r="S651" s="17" t="s">
        <v>7127</v>
      </c>
      <c r="T651" s="17" t="s">
        <v>21472</v>
      </c>
      <c r="U651" s="236" t="s">
        <v>5191</v>
      </c>
      <c r="V651" s="17">
        <v>1</v>
      </c>
      <c r="W651" s="17">
        <v>1</v>
      </c>
      <c r="X651" s="17" t="e">
        <v>#REF!</v>
      </c>
    </row>
    <row r="652" spans="1:24" x14ac:dyDescent="0.45">
      <c r="A652" s="20">
        <v>399129</v>
      </c>
      <c r="B652" s="20">
        <v>3</v>
      </c>
      <c r="C652" s="34" t="s">
        <v>7131</v>
      </c>
      <c r="D652" s="35" t="s">
        <v>814</v>
      </c>
      <c r="E652" s="20" t="s">
        <v>7132</v>
      </c>
      <c r="F652" s="20" t="s">
        <v>5207</v>
      </c>
      <c r="G652" s="20" t="s">
        <v>5207</v>
      </c>
      <c r="H652" s="20" t="s">
        <v>5207</v>
      </c>
      <c r="I652" s="20" t="s">
        <v>5207</v>
      </c>
      <c r="J652" s="34" t="s">
        <v>819</v>
      </c>
      <c r="K652" s="17" t="s">
        <v>8726</v>
      </c>
      <c r="L652" s="261" t="s">
        <v>18313</v>
      </c>
      <c r="M652" s="261" t="s">
        <v>18316</v>
      </c>
      <c r="N652" s="16">
        <v>3</v>
      </c>
      <c r="O652" s="17" t="s">
        <v>9076</v>
      </c>
      <c r="P652" s="17" t="s">
        <v>779</v>
      </c>
      <c r="Q652" s="17" t="s">
        <v>814</v>
      </c>
      <c r="R652" s="17" t="s">
        <v>7131</v>
      </c>
      <c r="S652" s="17" t="s">
        <v>5190</v>
      </c>
      <c r="T652" s="17" t="s">
        <v>21471</v>
      </c>
      <c r="U652" s="236" t="s">
        <v>5191</v>
      </c>
      <c r="V652" s="17">
        <v>1</v>
      </c>
      <c r="W652" s="17">
        <v>1</v>
      </c>
      <c r="X652" s="17" t="e">
        <v>#REF!</v>
      </c>
    </row>
    <row r="653" spans="1:24" x14ac:dyDescent="0.45">
      <c r="A653" s="20">
        <v>399130</v>
      </c>
      <c r="B653" s="20">
        <v>4</v>
      </c>
      <c r="C653" s="34" t="s">
        <v>7133</v>
      </c>
      <c r="D653" s="35" t="s">
        <v>7131</v>
      </c>
      <c r="E653" s="20" t="s">
        <v>820</v>
      </c>
      <c r="F653" s="20" t="s">
        <v>7134</v>
      </c>
      <c r="G653" s="20" t="s">
        <v>7135</v>
      </c>
      <c r="H653" s="20" t="s">
        <v>5207</v>
      </c>
      <c r="I653" s="20" t="s">
        <v>5207</v>
      </c>
      <c r="J653" s="34" t="s">
        <v>821</v>
      </c>
      <c r="K653" s="17" t="s">
        <v>8727</v>
      </c>
      <c r="L653" s="261" t="s">
        <v>18312</v>
      </c>
      <c r="M653" s="261" t="s">
        <v>18313</v>
      </c>
      <c r="N653" s="16">
        <v>4</v>
      </c>
      <c r="O653" s="17" t="s">
        <v>9077</v>
      </c>
      <c r="P653" s="17" t="s">
        <v>779</v>
      </c>
      <c r="Q653" s="17" t="s">
        <v>814</v>
      </c>
      <c r="R653" s="17" t="s">
        <v>7131</v>
      </c>
      <c r="S653" s="17" t="s">
        <v>7133</v>
      </c>
      <c r="T653" s="17" t="s">
        <v>21470</v>
      </c>
      <c r="U653" s="236" t="s">
        <v>5191</v>
      </c>
      <c r="V653" s="17">
        <v>1</v>
      </c>
      <c r="W653" s="17">
        <v>2</v>
      </c>
      <c r="X653" s="17" t="e">
        <v>#REF!</v>
      </c>
    </row>
    <row r="654" spans="1:24" x14ac:dyDescent="0.45">
      <c r="A654" s="20">
        <v>399131</v>
      </c>
      <c r="B654" s="20">
        <v>4</v>
      </c>
      <c r="C654" s="34" t="s">
        <v>7136</v>
      </c>
      <c r="D654" s="35" t="s">
        <v>7131</v>
      </c>
      <c r="E654" s="20" t="s">
        <v>7137</v>
      </c>
      <c r="F654" s="20" t="s">
        <v>7138</v>
      </c>
      <c r="G654" s="20" t="s">
        <v>5207</v>
      </c>
      <c r="H654" s="20" t="s">
        <v>5207</v>
      </c>
      <c r="I654" s="20" t="s">
        <v>5207</v>
      </c>
      <c r="J654" s="34" t="s">
        <v>821</v>
      </c>
      <c r="K654" s="17" t="s">
        <v>8728</v>
      </c>
      <c r="L654" s="261" t="s">
        <v>18311</v>
      </c>
      <c r="M654" s="261" t="s">
        <v>18313</v>
      </c>
      <c r="N654" s="16">
        <v>4</v>
      </c>
      <c r="O654" s="17" t="s">
        <v>9077</v>
      </c>
      <c r="P654" s="17" t="s">
        <v>779</v>
      </c>
      <c r="Q654" s="17" t="s">
        <v>814</v>
      </c>
      <c r="R654" s="17" t="s">
        <v>7131</v>
      </c>
      <c r="S654" s="17" t="s">
        <v>7136</v>
      </c>
      <c r="T654" s="17" t="s">
        <v>21470</v>
      </c>
      <c r="U654" s="236" t="s">
        <v>5191</v>
      </c>
      <c r="V654" s="17">
        <v>1</v>
      </c>
      <c r="W654" s="17">
        <v>2</v>
      </c>
      <c r="X654" s="17" t="e">
        <v>#REF!</v>
      </c>
    </row>
    <row r="655" spans="1:24" x14ac:dyDescent="0.45">
      <c r="A655" s="20">
        <v>399132</v>
      </c>
      <c r="B655" s="20">
        <v>2</v>
      </c>
      <c r="C655" s="34" t="s">
        <v>822</v>
      </c>
      <c r="D655" s="35" t="s">
        <v>779</v>
      </c>
      <c r="E655" s="20" t="s">
        <v>823</v>
      </c>
      <c r="F655" s="20" t="s">
        <v>7139</v>
      </c>
      <c r="G655" s="20" t="s">
        <v>5207</v>
      </c>
      <c r="H655" s="20" t="s">
        <v>5207</v>
      </c>
      <c r="I655" s="20" t="s">
        <v>5207</v>
      </c>
      <c r="J655" s="34" t="s">
        <v>822</v>
      </c>
      <c r="K655" s="17" t="s">
        <v>8729</v>
      </c>
      <c r="L655" s="261" t="s">
        <v>18310</v>
      </c>
      <c r="M655" s="261" t="s">
        <v>18340</v>
      </c>
      <c r="N655" s="16">
        <v>2</v>
      </c>
      <c r="O655" s="17" t="s">
        <v>9075</v>
      </c>
      <c r="P655" s="17" t="s">
        <v>779</v>
      </c>
      <c r="Q655" s="17" t="s">
        <v>822</v>
      </c>
      <c r="R655" s="17" t="s">
        <v>5190</v>
      </c>
      <c r="S655" s="17" t="s">
        <v>5190</v>
      </c>
      <c r="T655" s="17" t="s">
        <v>21469</v>
      </c>
      <c r="U655" s="236" t="s">
        <v>5191</v>
      </c>
      <c r="V655" s="17">
        <v>1</v>
      </c>
      <c r="W655" s="17">
        <v>1</v>
      </c>
      <c r="X655" s="17" t="e">
        <v>#REF!</v>
      </c>
    </row>
    <row r="656" spans="1:24" x14ac:dyDescent="0.45">
      <c r="A656" s="20">
        <v>399133</v>
      </c>
      <c r="B656" s="20">
        <v>3</v>
      </c>
      <c r="C656" s="34" t="s">
        <v>7140</v>
      </c>
      <c r="D656" s="35" t="s">
        <v>822</v>
      </c>
      <c r="E656" s="20" t="s">
        <v>825</v>
      </c>
      <c r="F656" s="20" t="s">
        <v>5207</v>
      </c>
      <c r="G656" s="20" t="s">
        <v>5207</v>
      </c>
      <c r="H656" s="20" t="s">
        <v>5207</v>
      </c>
      <c r="I656" s="20" t="s">
        <v>5207</v>
      </c>
      <c r="J656" s="34" t="s">
        <v>824</v>
      </c>
      <c r="K656" s="17" t="s">
        <v>8730</v>
      </c>
      <c r="L656" s="261" t="s">
        <v>18309</v>
      </c>
      <c r="M656" s="261" t="s">
        <v>18310</v>
      </c>
      <c r="N656" s="16">
        <v>3</v>
      </c>
      <c r="O656" s="17" t="s">
        <v>9076</v>
      </c>
      <c r="P656" s="17" t="s">
        <v>779</v>
      </c>
      <c r="Q656" s="17" t="s">
        <v>822</v>
      </c>
      <c r="R656" s="17" t="s">
        <v>7140</v>
      </c>
      <c r="S656" s="17" t="s">
        <v>5190</v>
      </c>
      <c r="T656" s="17" t="s">
        <v>21468</v>
      </c>
      <c r="U656" s="236" t="s">
        <v>5191</v>
      </c>
      <c r="V656" s="17">
        <v>1</v>
      </c>
      <c r="W656" s="17">
        <v>1</v>
      </c>
      <c r="X656" s="17" t="e">
        <v>#REF!</v>
      </c>
    </row>
    <row r="657" spans="1:24" x14ac:dyDescent="0.45">
      <c r="A657" s="20">
        <v>399134</v>
      </c>
      <c r="B657" s="20">
        <v>4</v>
      </c>
      <c r="C657" s="34" t="s">
        <v>7141</v>
      </c>
      <c r="D657" s="35" t="s">
        <v>7140</v>
      </c>
      <c r="E657" s="20" t="s">
        <v>825</v>
      </c>
      <c r="F657" s="20" t="s">
        <v>7142</v>
      </c>
      <c r="G657" s="20" t="s">
        <v>7143</v>
      </c>
      <c r="H657" s="20" t="s">
        <v>7144</v>
      </c>
      <c r="I657" s="20" t="s">
        <v>7145</v>
      </c>
      <c r="J657" s="34" t="s">
        <v>826</v>
      </c>
      <c r="K657" s="17" t="s">
        <v>8731</v>
      </c>
      <c r="L657" s="261" t="s">
        <v>18308</v>
      </c>
      <c r="M657" s="261" t="s">
        <v>18309</v>
      </c>
      <c r="N657" s="16">
        <v>4</v>
      </c>
      <c r="O657" s="17" t="s">
        <v>9077</v>
      </c>
      <c r="P657" s="17" t="s">
        <v>779</v>
      </c>
      <c r="Q657" s="17" t="s">
        <v>822</v>
      </c>
      <c r="R657" s="17" t="s">
        <v>7140</v>
      </c>
      <c r="S657" s="17" t="s">
        <v>7141</v>
      </c>
      <c r="T657" s="17" t="s">
        <v>21467</v>
      </c>
      <c r="U657" s="236" t="s">
        <v>5191</v>
      </c>
      <c r="V657" s="17">
        <v>1</v>
      </c>
      <c r="W657" s="17">
        <v>1</v>
      </c>
      <c r="X657" s="17" t="e">
        <v>#REF!</v>
      </c>
    </row>
    <row r="658" spans="1:24" x14ac:dyDescent="0.45">
      <c r="A658" s="20">
        <v>399135</v>
      </c>
      <c r="B658" s="20">
        <v>3</v>
      </c>
      <c r="C658" s="34" t="s">
        <v>7146</v>
      </c>
      <c r="D658" s="35" t="s">
        <v>822</v>
      </c>
      <c r="E658" s="20" t="s">
        <v>828</v>
      </c>
      <c r="F658" s="20" t="s">
        <v>7147</v>
      </c>
      <c r="G658" s="20" t="s">
        <v>5207</v>
      </c>
      <c r="H658" s="20" t="s">
        <v>5207</v>
      </c>
      <c r="I658" s="20" t="s">
        <v>5207</v>
      </c>
      <c r="J658" s="34" t="s">
        <v>827</v>
      </c>
      <c r="K658" s="17" t="s">
        <v>8732</v>
      </c>
      <c r="L658" s="261" t="s">
        <v>18307</v>
      </c>
      <c r="M658" s="261" t="s">
        <v>18310</v>
      </c>
      <c r="N658" s="16">
        <v>3</v>
      </c>
      <c r="O658" s="17" t="s">
        <v>9076</v>
      </c>
      <c r="P658" s="17" t="s">
        <v>779</v>
      </c>
      <c r="Q658" s="17" t="s">
        <v>822</v>
      </c>
      <c r="R658" s="17" t="s">
        <v>7146</v>
      </c>
      <c r="S658" s="17" t="s">
        <v>5190</v>
      </c>
      <c r="T658" s="17" t="s">
        <v>21466</v>
      </c>
      <c r="U658" s="236" t="s">
        <v>5191</v>
      </c>
      <c r="V658" s="17">
        <v>1</v>
      </c>
      <c r="W658" s="17">
        <v>1</v>
      </c>
      <c r="X658" s="17" t="e">
        <v>#REF!</v>
      </c>
    </row>
    <row r="659" spans="1:24" x14ac:dyDescent="0.45">
      <c r="A659" s="20">
        <v>399136</v>
      </c>
      <c r="B659" s="20">
        <v>4</v>
      </c>
      <c r="C659" s="34" t="s">
        <v>7148</v>
      </c>
      <c r="D659" s="35" t="s">
        <v>7146</v>
      </c>
      <c r="E659" s="20" t="s">
        <v>830</v>
      </c>
      <c r="F659" s="20" t="s">
        <v>7149</v>
      </c>
      <c r="G659" s="20" t="s">
        <v>7150</v>
      </c>
      <c r="H659" s="20" t="s">
        <v>7151</v>
      </c>
      <c r="I659" s="20" t="s">
        <v>7152</v>
      </c>
      <c r="J659" s="34" t="s">
        <v>829</v>
      </c>
      <c r="K659" s="17" t="s">
        <v>8733</v>
      </c>
      <c r="L659" s="261" t="s">
        <v>18306</v>
      </c>
      <c r="M659" s="261" t="s">
        <v>18307</v>
      </c>
      <c r="N659" s="16">
        <v>4</v>
      </c>
      <c r="O659" s="17" t="s">
        <v>9077</v>
      </c>
      <c r="P659" s="17" t="s">
        <v>779</v>
      </c>
      <c r="Q659" s="17" t="s">
        <v>822</v>
      </c>
      <c r="R659" s="17" t="s">
        <v>7146</v>
      </c>
      <c r="S659" s="17" t="s">
        <v>7148</v>
      </c>
      <c r="T659" s="17" t="s">
        <v>21465</v>
      </c>
      <c r="U659" s="236" t="s">
        <v>5191</v>
      </c>
      <c r="V659" s="17">
        <v>1</v>
      </c>
      <c r="W659" s="17">
        <v>1</v>
      </c>
      <c r="X659" s="17" t="e">
        <v>#REF!</v>
      </c>
    </row>
    <row r="660" spans="1:24" x14ac:dyDescent="0.45">
      <c r="A660" s="20">
        <v>399137</v>
      </c>
      <c r="B660" s="20">
        <v>4</v>
      </c>
      <c r="C660" s="34" t="s">
        <v>7153</v>
      </c>
      <c r="D660" s="35" t="s">
        <v>7146</v>
      </c>
      <c r="E660" s="20" t="s">
        <v>832</v>
      </c>
      <c r="F660" s="20" t="s">
        <v>7154</v>
      </c>
      <c r="G660" s="20" t="s">
        <v>5207</v>
      </c>
      <c r="H660" s="20" t="s">
        <v>7155</v>
      </c>
      <c r="I660" s="20" t="s">
        <v>7156</v>
      </c>
      <c r="J660" s="34" t="s">
        <v>831</v>
      </c>
      <c r="K660" s="17" t="s">
        <v>8734</v>
      </c>
      <c r="L660" s="261" t="s">
        <v>18305</v>
      </c>
      <c r="M660" s="261" t="s">
        <v>18307</v>
      </c>
      <c r="N660" s="16">
        <v>4</v>
      </c>
      <c r="O660" s="17" t="s">
        <v>9077</v>
      </c>
      <c r="P660" s="17" t="s">
        <v>779</v>
      </c>
      <c r="Q660" s="17" t="s">
        <v>822</v>
      </c>
      <c r="R660" s="17" t="s">
        <v>7146</v>
      </c>
      <c r="S660" s="17" t="s">
        <v>7153</v>
      </c>
      <c r="T660" s="17" t="s">
        <v>21464</v>
      </c>
      <c r="U660" s="236" t="s">
        <v>5191</v>
      </c>
      <c r="V660" s="17">
        <v>1</v>
      </c>
      <c r="W660" s="17">
        <v>1</v>
      </c>
      <c r="X660" s="17" t="e">
        <v>#REF!</v>
      </c>
    </row>
    <row r="661" spans="1:24" x14ac:dyDescent="0.45">
      <c r="A661" s="20">
        <v>399138</v>
      </c>
      <c r="B661" s="20">
        <v>4</v>
      </c>
      <c r="C661" s="34" t="s">
        <v>7157</v>
      </c>
      <c r="D661" s="35" t="s">
        <v>7146</v>
      </c>
      <c r="E661" s="20" t="s">
        <v>834</v>
      </c>
      <c r="F661" s="20" t="s">
        <v>7158</v>
      </c>
      <c r="G661" s="20" t="s">
        <v>7159</v>
      </c>
      <c r="H661" s="20" t="s">
        <v>7160</v>
      </c>
      <c r="I661" s="20" t="s">
        <v>7161</v>
      </c>
      <c r="J661" s="34" t="s">
        <v>833</v>
      </c>
      <c r="K661" s="17" t="s">
        <v>8735</v>
      </c>
      <c r="L661" s="261" t="s">
        <v>18304</v>
      </c>
      <c r="M661" s="261" t="s">
        <v>18307</v>
      </c>
      <c r="N661" s="16">
        <v>4</v>
      </c>
      <c r="O661" s="17" t="s">
        <v>9077</v>
      </c>
      <c r="P661" s="17" t="s">
        <v>779</v>
      </c>
      <c r="Q661" s="17" t="s">
        <v>822</v>
      </c>
      <c r="R661" s="17" t="s">
        <v>7146</v>
      </c>
      <c r="S661" s="17" t="s">
        <v>7157</v>
      </c>
      <c r="T661" s="17" t="s">
        <v>21463</v>
      </c>
      <c r="U661" s="236" t="s">
        <v>5191</v>
      </c>
      <c r="V661" s="17">
        <v>1</v>
      </c>
      <c r="W661" s="17">
        <v>1</v>
      </c>
      <c r="X661" s="17" t="e">
        <v>#REF!</v>
      </c>
    </row>
    <row r="662" spans="1:24" x14ac:dyDescent="0.45">
      <c r="A662" s="20">
        <v>399139</v>
      </c>
      <c r="B662" s="20">
        <v>4</v>
      </c>
      <c r="C662" s="34" t="s">
        <v>7162</v>
      </c>
      <c r="D662" s="35" t="s">
        <v>7146</v>
      </c>
      <c r="E662" s="20" t="s">
        <v>836</v>
      </c>
      <c r="F662" s="20" t="s">
        <v>7163</v>
      </c>
      <c r="G662" s="20" t="s">
        <v>5207</v>
      </c>
      <c r="H662" s="20" t="s">
        <v>7164</v>
      </c>
      <c r="I662" s="20" t="s">
        <v>7165</v>
      </c>
      <c r="J662" s="34" t="s">
        <v>835</v>
      </c>
      <c r="K662" s="17" t="s">
        <v>8736</v>
      </c>
      <c r="L662" s="261" t="s">
        <v>18303</v>
      </c>
      <c r="M662" s="261" t="s">
        <v>18307</v>
      </c>
      <c r="N662" s="16">
        <v>4</v>
      </c>
      <c r="O662" s="17" t="s">
        <v>9077</v>
      </c>
      <c r="P662" s="17" t="s">
        <v>779</v>
      </c>
      <c r="Q662" s="17" t="s">
        <v>822</v>
      </c>
      <c r="R662" s="17" t="s">
        <v>7146</v>
      </c>
      <c r="S662" s="17" t="s">
        <v>7162</v>
      </c>
      <c r="T662" s="17" t="s">
        <v>21462</v>
      </c>
      <c r="U662" s="236" t="s">
        <v>5191</v>
      </c>
      <c r="V662" s="17">
        <v>1</v>
      </c>
      <c r="W662" s="17">
        <v>1</v>
      </c>
      <c r="X662" s="17" t="e">
        <v>#REF!</v>
      </c>
    </row>
    <row r="663" spans="1:24" x14ac:dyDescent="0.45">
      <c r="A663" s="20">
        <v>399140</v>
      </c>
      <c r="B663" s="20">
        <v>4</v>
      </c>
      <c r="C663" s="34" t="s">
        <v>7166</v>
      </c>
      <c r="D663" s="35" t="s">
        <v>7146</v>
      </c>
      <c r="E663" s="20" t="s">
        <v>7167</v>
      </c>
      <c r="F663" s="20" t="s">
        <v>7168</v>
      </c>
      <c r="G663" s="20" t="s">
        <v>5207</v>
      </c>
      <c r="H663" s="20" t="s">
        <v>5207</v>
      </c>
      <c r="I663" s="20" t="s">
        <v>7169</v>
      </c>
      <c r="J663" s="34" t="s">
        <v>837</v>
      </c>
      <c r="K663" s="17" t="s">
        <v>8737</v>
      </c>
      <c r="L663" s="261" t="s">
        <v>18302</v>
      </c>
      <c r="M663" s="261" t="s">
        <v>18307</v>
      </c>
      <c r="N663" s="16">
        <v>4</v>
      </c>
      <c r="O663" s="17" t="s">
        <v>9077</v>
      </c>
      <c r="P663" s="17" t="s">
        <v>779</v>
      </c>
      <c r="Q663" s="17" t="s">
        <v>822</v>
      </c>
      <c r="R663" s="17" t="s">
        <v>7146</v>
      </c>
      <c r="S663" s="17" t="s">
        <v>7166</v>
      </c>
      <c r="T663" s="17" t="s">
        <v>21461</v>
      </c>
      <c r="U663" s="236" t="s">
        <v>5191</v>
      </c>
      <c r="V663" s="17">
        <v>1</v>
      </c>
      <c r="W663" s="17">
        <v>1</v>
      </c>
      <c r="X663" s="17" t="e">
        <v>#REF!</v>
      </c>
    </row>
    <row r="664" spans="1:24" x14ac:dyDescent="0.45">
      <c r="A664" s="20">
        <v>399141</v>
      </c>
      <c r="B664" s="20">
        <v>2</v>
      </c>
      <c r="C664" s="34" t="s">
        <v>839</v>
      </c>
      <c r="D664" s="35" t="s">
        <v>779</v>
      </c>
      <c r="E664" s="20" t="s">
        <v>840</v>
      </c>
      <c r="F664" s="20" t="s">
        <v>7170</v>
      </c>
      <c r="G664" s="20" t="s">
        <v>7171</v>
      </c>
      <c r="H664" s="20" t="s">
        <v>5207</v>
      </c>
      <c r="I664" s="20" t="s">
        <v>5207</v>
      </c>
      <c r="J664" s="34" t="s">
        <v>839</v>
      </c>
      <c r="K664" s="17" t="s">
        <v>8738</v>
      </c>
      <c r="L664" s="261" t="s">
        <v>18301</v>
      </c>
      <c r="M664" s="261" t="s">
        <v>18340</v>
      </c>
      <c r="N664" s="16">
        <v>2</v>
      </c>
      <c r="O664" s="17" t="s">
        <v>9075</v>
      </c>
      <c r="P664" s="17" t="s">
        <v>779</v>
      </c>
      <c r="Q664" s="17" t="s">
        <v>839</v>
      </c>
      <c r="R664" s="17" t="s">
        <v>5190</v>
      </c>
      <c r="S664" s="17" t="s">
        <v>5190</v>
      </c>
      <c r="T664" s="17" t="s">
        <v>21460</v>
      </c>
      <c r="U664" s="236" t="s">
        <v>5191</v>
      </c>
      <c r="V664" s="17">
        <v>1</v>
      </c>
      <c r="W664" s="17">
        <v>1</v>
      </c>
      <c r="X664" s="17" t="e">
        <v>#REF!</v>
      </c>
    </row>
    <row r="665" spans="1:24" x14ac:dyDescent="0.45">
      <c r="A665" s="20">
        <v>399142</v>
      </c>
      <c r="B665" s="20">
        <v>3</v>
      </c>
      <c r="C665" s="34" t="s">
        <v>7172</v>
      </c>
      <c r="D665" s="35" t="s">
        <v>839</v>
      </c>
      <c r="E665" s="20" t="s">
        <v>7173</v>
      </c>
      <c r="F665" s="20" t="s">
        <v>5207</v>
      </c>
      <c r="G665" s="20" t="s">
        <v>5207</v>
      </c>
      <c r="H665" s="20" t="s">
        <v>5207</v>
      </c>
      <c r="I665" s="20" t="s">
        <v>5207</v>
      </c>
      <c r="J665" s="34" t="s">
        <v>841</v>
      </c>
      <c r="K665" s="17" t="s">
        <v>8739</v>
      </c>
      <c r="L665" s="261" t="s">
        <v>18300</v>
      </c>
      <c r="M665" s="261" t="s">
        <v>18301</v>
      </c>
      <c r="N665" s="16">
        <v>3</v>
      </c>
      <c r="O665" s="17" t="s">
        <v>9076</v>
      </c>
      <c r="P665" s="17" t="s">
        <v>779</v>
      </c>
      <c r="Q665" s="17" t="s">
        <v>839</v>
      </c>
      <c r="R665" s="17" t="s">
        <v>7172</v>
      </c>
      <c r="S665" s="17" t="s">
        <v>5190</v>
      </c>
      <c r="T665" s="17" t="s">
        <v>21459</v>
      </c>
      <c r="U665" s="236" t="s">
        <v>5191</v>
      </c>
      <c r="V665" s="17">
        <v>1</v>
      </c>
      <c r="W665" s="17">
        <v>1</v>
      </c>
      <c r="X665" s="17" t="e">
        <v>#REF!</v>
      </c>
    </row>
    <row r="666" spans="1:24" x14ac:dyDescent="0.45">
      <c r="A666" s="20">
        <v>399143</v>
      </c>
      <c r="B666" s="20">
        <v>4</v>
      </c>
      <c r="C666" s="34" t="s">
        <v>7174</v>
      </c>
      <c r="D666" s="35" t="s">
        <v>7172</v>
      </c>
      <c r="E666" s="20" t="s">
        <v>7173</v>
      </c>
      <c r="F666" s="20" t="s">
        <v>7175</v>
      </c>
      <c r="G666" s="20" t="s">
        <v>5207</v>
      </c>
      <c r="H666" s="20" t="s">
        <v>5207</v>
      </c>
      <c r="I666" s="20" t="s">
        <v>7176</v>
      </c>
      <c r="J666" s="34" t="s">
        <v>843</v>
      </c>
      <c r="K666" s="17" t="s">
        <v>8740</v>
      </c>
      <c r="L666" s="261" t="s">
        <v>18299</v>
      </c>
      <c r="M666" s="261" t="s">
        <v>18300</v>
      </c>
      <c r="N666" s="16">
        <v>4</v>
      </c>
      <c r="O666" s="17" t="s">
        <v>9077</v>
      </c>
      <c r="P666" s="17" t="s">
        <v>779</v>
      </c>
      <c r="Q666" s="17" t="s">
        <v>839</v>
      </c>
      <c r="R666" s="17" t="s">
        <v>7172</v>
      </c>
      <c r="S666" s="17" t="s">
        <v>7174</v>
      </c>
      <c r="T666" s="17" t="s">
        <v>21458</v>
      </c>
      <c r="U666" s="236" t="s">
        <v>5191</v>
      </c>
      <c r="V666" s="17">
        <v>1</v>
      </c>
      <c r="W666" s="17">
        <v>1</v>
      </c>
      <c r="X666" s="17" t="e">
        <v>#REF!</v>
      </c>
    </row>
    <row r="667" spans="1:24" x14ac:dyDescent="0.45">
      <c r="A667" s="20">
        <v>399144</v>
      </c>
      <c r="B667" s="20">
        <v>3</v>
      </c>
      <c r="C667" s="34" t="s">
        <v>7177</v>
      </c>
      <c r="D667" s="35" t="s">
        <v>839</v>
      </c>
      <c r="E667" s="20" t="s">
        <v>7178</v>
      </c>
      <c r="F667" s="20" t="s">
        <v>5207</v>
      </c>
      <c r="G667" s="20" t="s">
        <v>5207</v>
      </c>
      <c r="H667" s="20" t="s">
        <v>5207</v>
      </c>
      <c r="I667" s="20" t="s">
        <v>5207</v>
      </c>
      <c r="J667" s="34" t="s">
        <v>844</v>
      </c>
      <c r="K667" s="17" t="s">
        <v>8741</v>
      </c>
      <c r="L667" s="261" t="s">
        <v>18298</v>
      </c>
      <c r="M667" s="261" t="s">
        <v>18301</v>
      </c>
      <c r="N667" s="16">
        <v>3</v>
      </c>
      <c r="O667" s="17" t="s">
        <v>9076</v>
      </c>
      <c r="P667" s="17" t="s">
        <v>779</v>
      </c>
      <c r="Q667" s="17" t="s">
        <v>839</v>
      </c>
      <c r="R667" s="17" t="s">
        <v>7177</v>
      </c>
      <c r="S667" s="17" t="s">
        <v>5190</v>
      </c>
      <c r="T667" s="17" t="s">
        <v>21457</v>
      </c>
      <c r="U667" s="236" t="s">
        <v>5191</v>
      </c>
      <c r="V667" s="17">
        <v>1</v>
      </c>
      <c r="W667" s="17">
        <v>1</v>
      </c>
      <c r="X667" s="17" t="e">
        <v>#REF!</v>
      </c>
    </row>
    <row r="668" spans="1:24" x14ac:dyDescent="0.45">
      <c r="A668" s="20">
        <v>399145</v>
      </c>
      <c r="B668" s="20">
        <v>4</v>
      </c>
      <c r="C668" s="34" t="s">
        <v>7179</v>
      </c>
      <c r="D668" s="35" t="s">
        <v>7177</v>
      </c>
      <c r="E668" s="20" t="s">
        <v>7178</v>
      </c>
      <c r="F668" s="20" t="s">
        <v>7180</v>
      </c>
      <c r="G668" s="20" t="s">
        <v>7181</v>
      </c>
      <c r="H668" s="20" t="s">
        <v>5207</v>
      </c>
      <c r="I668" s="20" t="s">
        <v>7182</v>
      </c>
      <c r="J668" s="34" t="s">
        <v>846</v>
      </c>
      <c r="K668" s="17" t="s">
        <v>8742</v>
      </c>
      <c r="L668" s="261" t="s">
        <v>18297</v>
      </c>
      <c r="M668" s="261" t="s">
        <v>18298</v>
      </c>
      <c r="N668" s="16">
        <v>4</v>
      </c>
      <c r="O668" s="17" t="s">
        <v>9077</v>
      </c>
      <c r="P668" s="17" t="s">
        <v>779</v>
      </c>
      <c r="Q668" s="17" t="s">
        <v>839</v>
      </c>
      <c r="R668" s="17" t="s">
        <v>7177</v>
      </c>
      <c r="S668" s="17" t="s">
        <v>7179</v>
      </c>
      <c r="T668" s="17" t="s">
        <v>21456</v>
      </c>
      <c r="U668" s="236" t="s">
        <v>5191</v>
      </c>
      <c r="V668" s="17">
        <v>1</v>
      </c>
      <c r="W668" s="17">
        <v>1</v>
      </c>
      <c r="X668" s="17" t="e">
        <v>#REF!</v>
      </c>
    </row>
    <row r="669" spans="1:24" x14ac:dyDescent="0.45">
      <c r="A669" s="20">
        <v>399146</v>
      </c>
      <c r="B669" s="20">
        <v>1</v>
      </c>
      <c r="C669" s="34" t="s">
        <v>847</v>
      </c>
      <c r="D669" s="35" t="s">
        <v>5207</v>
      </c>
      <c r="E669" s="20" t="s">
        <v>7183</v>
      </c>
      <c r="F669" s="20" t="s">
        <v>7184</v>
      </c>
      <c r="G669" s="20" t="s">
        <v>5207</v>
      </c>
      <c r="H669" s="20" t="s">
        <v>5207</v>
      </c>
      <c r="I669" s="20" t="s">
        <v>7185</v>
      </c>
      <c r="J669" s="34" t="s">
        <v>847</v>
      </c>
      <c r="K669" s="17" t="s">
        <v>8743</v>
      </c>
      <c r="L669" s="261" t="s">
        <v>18296</v>
      </c>
      <c r="M669" s="261" t="s">
        <v>5195</v>
      </c>
      <c r="N669" s="16">
        <v>1</v>
      </c>
      <c r="O669" s="17" t="s">
        <v>9074</v>
      </c>
      <c r="P669" s="17" t="s">
        <v>847</v>
      </c>
      <c r="Q669" s="17" t="s">
        <v>5190</v>
      </c>
      <c r="R669" s="17" t="s">
        <v>5190</v>
      </c>
      <c r="S669" s="17" t="s">
        <v>5190</v>
      </c>
      <c r="T669" s="17" t="s">
        <v>21455</v>
      </c>
      <c r="U669" s="236" t="s">
        <v>5191</v>
      </c>
      <c r="V669" s="17">
        <v>1</v>
      </c>
      <c r="W669" s="17">
        <v>1</v>
      </c>
      <c r="X669" s="17" t="e">
        <v>#REF!</v>
      </c>
    </row>
    <row r="670" spans="1:24" x14ac:dyDescent="0.45">
      <c r="A670" s="20">
        <v>399147</v>
      </c>
      <c r="B670" s="20">
        <v>2</v>
      </c>
      <c r="C670" s="34" t="s">
        <v>849</v>
      </c>
      <c r="D670" s="35" t="s">
        <v>847</v>
      </c>
      <c r="E670" s="20" t="s">
        <v>850</v>
      </c>
      <c r="F670" s="20" t="s">
        <v>7186</v>
      </c>
      <c r="G670" s="20" t="s">
        <v>7187</v>
      </c>
      <c r="H670" s="20" t="s">
        <v>5207</v>
      </c>
      <c r="I670" s="20" t="s">
        <v>7188</v>
      </c>
      <c r="J670" s="34" t="s">
        <v>849</v>
      </c>
      <c r="K670" s="17" t="s">
        <v>8744</v>
      </c>
      <c r="L670" s="261" t="s">
        <v>18295</v>
      </c>
      <c r="M670" s="261" t="s">
        <v>18296</v>
      </c>
      <c r="N670" s="16">
        <v>2</v>
      </c>
      <c r="O670" s="17" t="s">
        <v>9075</v>
      </c>
      <c r="P670" s="17" t="s">
        <v>847</v>
      </c>
      <c r="Q670" s="17" t="s">
        <v>849</v>
      </c>
      <c r="R670" s="17" t="s">
        <v>5190</v>
      </c>
      <c r="S670" s="17" t="s">
        <v>5190</v>
      </c>
      <c r="T670" s="17" t="s">
        <v>21454</v>
      </c>
      <c r="U670" s="236" t="s">
        <v>5191</v>
      </c>
      <c r="V670" s="17">
        <v>1</v>
      </c>
      <c r="W670" s="17">
        <v>1</v>
      </c>
      <c r="X670" s="17" t="e">
        <v>#REF!</v>
      </c>
    </row>
    <row r="671" spans="1:24" x14ac:dyDescent="0.45">
      <c r="A671" s="20">
        <v>399148</v>
      </c>
      <c r="B671" s="20">
        <v>3</v>
      </c>
      <c r="C671" s="34" t="s">
        <v>7189</v>
      </c>
      <c r="D671" s="35" t="s">
        <v>849</v>
      </c>
      <c r="E671" s="20" t="s">
        <v>7190</v>
      </c>
      <c r="F671" s="20" t="s">
        <v>5207</v>
      </c>
      <c r="G671" s="20" t="s">
        <v>5207</v>
      </c>
      <c r="H671" s="20" t="s">
        <v>5207</v>
      </c>
      <c r="I671" s="20" t="s">
        <v>5207</v>
      </c>
      <c r="J671" s="34" t="s">
        <v>851</v>
      </c>
      <c r="K671" s="17" t="s">
        <v>8745</v>
      </c>
      <c r="L671" s="261" t="s">
        <v>18294</v>
      </c>
      <c r="M671" s="261" t="s">
        <v>18295</v>
      </c>
      <c r="N671" s="16">
        <v>3</v>
      </c>
      <c r="O671" s="17" t="s">
        <v>9076</v>
      </c>
      <c r="P671" s="17" t="s">
        <v>847</v>
      </c>
      <c r="Q671" s="17" t="s">
        <v>849</v>
      </c>
      <c r="R671" s="17" t="s">
        <v>7189</v>
      </c>
      <c r="S671" s="17" t="s">
        <v>5190</v>
      </c>
      <c r="T671" s="17" t="s">
        <v>21453</v>
      </c>
      <c r="U671" s="236" t="s">
        <v>5191</v>
      </c>
      <c r="V671" s="17">
        <v>1</v>
      </c>
      <c r="W671" s="17">
        <v>2</v>
      </c>
      <c r="X671" s="17" t="e">
        <v>#REF!</v>
      </c>
    </row>
    <row r="672" spans="1:24" x14ac:dyDescent="0.45">
      <c r="A672" s="20">
        <v>399149</v>
      </c>
      <c r="B672" s="20">
        <v>4</v>
      </c>
      <c r="C672" s="34" t="s">
        <v>7191</v>
      </c>
      <c r="D672" s="35" t="s">
        <v>7189</v>
      </c>
      <c r="E672" s="20" t="s">
        <v>7190</v>
      </c>
      <c r="F672" s="20" t="s">
        <v>7192</v>
      </c>
      <c r="G672" s="20" t="s">
        <v>5207</v>
      </c>
      <c r="H672" s="20" t="s">
        <v>7193</v>
      </c>
      <c r="I672" s="20" t="s">
        <v>7194</v>
      </c>
      <c r="J672" s="34" t="s">
        <v>853</v>
      </c>
      <c r="K672" s="17" t="s">
        <v>8746</v>
      </c>
      <c r="L672" s="261" t="s">
        <v>18293</v>
      </c>
      <c r="M672" s="261" t="s">
        <v>18294</v>
      </c>
      <c r="N672" s="16">
        <v>4</v>
      </c>
      <c r="O672" s="17" t="s">
        <v>9077</v>
      </c>
      <c r="P672" s="17" t="s">
        <v>847</v>
      </c>
      <c r="Q672" s="17" t="s">
        <v>849</v>
      </c>
      <c r="R672" s="17" t="s">
        <v>7189</v>
      </c>
      <c r="S672" s="17" t="s">
        <v>7191</v>
      </c>
      <c r="T672" s="17" t="s">
        <v>21452</v>
      </c>
      <c r="U672" s="236" t="s">
        <v>5191</v>
      </c>
      <c r="V672" s="17">
        <v>1</v>
      </c>
      <c r="W672" s="17">
        <v>2</v>
      </c>
      <c r="X672" s="17" t="e">
        <v>#REF!</v>
      </c>
    </row>
    <row r="673" spans="1:24" x14ac:dyDescent="0.45">
      <c r="A673" s="20">
        <v>399150</v>
      </c>
      <c r="B673" s="20">
        <v>3</v>
      </c>
      <c r="C673" s="34" t="s">
        <v>7195</v>
      </c>
      <c r="D673" s="35" t="s">
        <v>849</v>
      </c>
      <c r="E673" s="20" t="s">
        <v>7196</v>
      </c>
      <c r="F673" s="20" t="s">
        <v>5207</v>
      </c>
      <c r="G673" s="20" t="s">
        <v>5207</v>
      </c>
      <c r="H673" s="20" t="s">
        <v>5207</v>
      </c>
      <c r="I673" s="20" t="s">
        <v>5207</v>
      </c>
      <c r="J673" s="34" t="s">
        <v>851</v>
      </c>
      <c r="K673" s="17" t="s">
        <v>8747</v>
      </c>
      <c r="L673" s="261" t="s">
        <v>18292</v>
      </c>
      <c r="M673" s="261" t="s">
        <v>18295</v>
      </c>
      <c r="N673" s="16">
        <v>3</v>
      </c>
      <c r="O673" s="17" t="s">
        <v>9076</v>
      </c>
      <c r="P673" s="17" t="s">
        <v>847</v>
      </c>
      <c r="Q673" s="17" t="s">
        <v>849</v>
      </c>
      <c r="R673" s="17" t="s">
        <v>7195</v>
      </c>
      <c r="S673" s="17" t="s">
        <v>5190</v>
      </c>
      <c r="T673" s="17" t="s">
        <v>21453</v>
      </c>
      <c r="U673" s="236" t="s">
        <v>5191</v>
      </c>
      <c r="V673" s="17">
        <v>1</v>
      </c>
      <c r="W673" s="17">
        <v>2</v>
      </c>
      <c r="X673" s="17" t="e">
        <v>#REF!</v>
      </c>
    </row>
    <row r="674" spans="1:24" x14ac:dyDescent="0.45">
      <c r="A674" s="20">
        <v>399151</v>
      </c>
      <c r="B674" s="20">
        <v>4</v>
      </c>
      <c r="C674" s="34" t="s">
        <v>7197</v>
      </c>
      <c r="D674" s="35" t="s">
        <v>7195</v>
      </c>
      <c r="E674" s="20" t="s">
        <v>7196</v>
      </c>
      <c r="F674" s="20" t="s">
        <v>7198</v>
      </c>
      <c r="G674" s="20" t="s">
        <v>5207</v>
      </c>
      <c r="H674" s="20" t="s">
        <v>7199</v>
      </c>
      <c r="I674" s="20" t="s">
        <v>7200</v>
      </c>
      <c r="J674" s="34" t="s">
        <v>853</v>
      </c>
      <c r="K674" s="17" t="s">
        <v>8748</v>
      </c>
      <c r="L674" s="261" t="s">
        <v>18291</v>
      </c>
      <c r="M674" s="261" t="s">
        <v>18292</v>
      </c>
      <c r="N674" s="16">
        <v>4</v>
      </c>
      <c r="O674" s="17" t="s">
        <v>9077</v>
      </c>
      <c r="P674" s="17" t="s">
        <v>847</v>
      </c>
      <c r="Q674" s="17" t="s">
        <v>849</v>
      </c>
      <c r="R674" s="17" t="s">
        <v>7195</v>
      </c>
      <c r="S674" s="17" t="s">
        <v>7197</v>
      </c>
      <c r="T674" s="17" t="s">
        <v>21452</v>
      </c>
      <c r="U674" s="236" t="s">
        <v>5191</v>
      </c>
      <c r="V674" s="17">
        <v>1</v>
      </c>
      <c r="W674" s="17">
        <v>2</v>
      </c>
      <c r="X674" s="17" t="e">
        <v>#REF!</v>
      </c>
    </row>
    <row r="675" spans="1:24" x14ac:dyDescent="0.45">
      <c r="A675" s="20">
        <v>399152</v>
      </c>
      <c r="B675" s="20">
        <v>3</v>
      </c>
      <c r="C675" s="34" t="s">
        <v>7201</v>
      </c>
      <c r="D675" s="35" t="s">
        <v>849</v>
      </c>
      <c r="E675" s="20" t="s">
        <v>855</v>
      </c>
      <c r="F675" s="20" t="s">
        <v>5207</v>
      </c>
      <c r="G675" s="20" t="s">
        <v>5207</v>
      </c>
      <c r="H675" s="20" t="s">
        <v>5207</v>
      </c>
      <c r="I675" s="20" t="s">
        <v>5207</v>
      </c>
      <c r="J675" s="34" t="s">
        <v>854</v>
      </c>
      <c r="K675" s="17" t="s">
        <v>8749</v>
      </c>
      <c r="L675" s="261" t="s">
        <v>18290</v>
      </c>
      <c r="M675" s="261" t="s">
        <v>18295</v>
      </c>
      <c r="N675" s="16">
        <v>3</v>
      </c>
      <c r="O675" s="17" t="s">
        <v>9076</v>
      </c>
      <c r="P675" s="17" t="s">
        <v>847</v>
      </c>
      <c r="Q675" s="17" t="s">
        <v>849</v>
      </c>
      <c r="R675" s="17" t="s">
        <v>7201</v>
      </c>
      <c r="S675" s="17" t="s">
        <v>5190</v>
      </c>
      <c r="T675" s="17" t="s">
        <v>21451</v>
      </c>
      <c r="U675" s="236" t="s">
        <v>5191</v>
      </c>
      <c r="V675" s="17">
        <v>1</v>
      </c>
      <c r="W675" s="17">
        <v>1</v>
      </c>
      <c r="X675" s="17" t="e">
        <v>#REF!</v>
      </c>
    </row>
    <row r="676" spans="1:24" x14ac:dyDescent="0.45">
      <c r="A676" s="20">
        <v>399153</v>
      </c>
      <c r="B676" s="20">
        <v>4</v>
      </c>
      <c r="C676" s="34" t="s">
        <v>7202</v>
      </c>
      <c r="D676" s="35" t="s">
        <v>7201</v>
      </c>
      <c r="E676" s="20" t="s">
        <v>855</v>
      </c>
      <c r="F676" s="20" t="s">
        <v>7203</v>
      </c>
      <c r="G676" s="20" t="s">
        <v>7204</v>
      </c>
      <c r="H676" s="20" t="s">
        <v>5207</v>
      </c>
      <c r="I676" s="20" t="s">
        <v>7205</v>
      </c>
      <c r="J676" s="34" t="s">
        <v>856</v>
      </c>
      <c r="K676" s="17" t="s">
        <v>8750</v>
      </c>
      <c r="L676" s="261" t="s">
        <v>18289</v>
      </c>
      <c r="M676" s="261" t="s">
        <v>18290</v>
      </c>
      <c r="N676" s="16">
        <v>4</v>
      </c>
      <c r="O676" s="17" t="s">
        <v>9077</v>
      </c>
      <c r="P676" s="17" t="s">
        <v>847</v>
      </c>
      <c r="Q676" s="17" t="s">
        <v>849</v>
      </c>
      <c r="R676" s="17" t="s">
        <v>7201</v>
      </c>
      <c r="S676" s="17" t="s">
        <v>7202</v>
      </c>
      <c r="T676" s="17" t="s">
        <v>21450</v>
      </c>
      <c r="U676" s="236" t="s">
        <v>5191</v>
      </c>
      <c r="V676" s="17">
        <v>1</v>
      </c>
      <c r="W676" s="17">
        <v>1</v>
      </c>
      <c r="X676" s="17" t="e">
        <v>#REF!</v>
      </c>
    </row>
    <row r="677" spans="1:24" x14ac:dyDescent="0.45">
      <c r="A677" s="20">
        <v>399154</v>
      </c>
      <c r="B677" s="20">
        <v>3</v>
      </c>
      <c r="C677" s="34" t="s">
        <v>7206</v>
      </c>
      <c r="D677" s="35" t="s">
        <v>849</v>
      </c>
      <c r="E677" s="20" t="s">
        <v>858</v>
      </c>
      <c r="F677" s="20" t="s">
        <v>5207</v>
      </c>
      <c r="G677" s="20" t="s">
        <v>5207</v>
      </c>
      <c r="H677" s="20" t="s">
        <v>5207</v>
      </c>
      <c r="I677" s="20" t="s">
        <v>5207</v>
      </c>
      <c r="J677" s="34" t="s">
        <v>857</v>
      </c>
      <c r="K677" s="17" t="s">
        <v>8751</v>
      </c>
      <c r="L677" s="261" t="s">
        <v>18288</v>
      </c>
      <c r="M677" s="261" t="s">
        <v>18295</v>
      </c>
      <c r="N677" s="16">
        <v>3</v>
      </c>
      <c r="O677" s="17" t="s">
        <v>9076</v>
      </c>
      <c r="P677" s="17" t="s">
        <v>847</v>
      </c>
      <c r="Q677" s="17" t="s">
        <v>849</v>
      </c>
      <c r="R677" s="17" t="s">
        <v>7206</v>
      </c>
      <c r="S677" s="17" t="s">
        <v>5190</v>
      </c>
      <c r="T677" s="17" t="s">
        <v>21449</v>
      </c>
      <c r="U677" s="236" t="s">
        <v>5191</v>
      </c>
      <c r="V677" s="17">
        <v>1</v>
      </c>
      <c r="W677" s="17">
        <v>1</v>
      </c>
      <c r="X677" s="17" t="e">
        <v>#REF!</v>
      </c>
    </row>
    <row r="678" spans="1:24" x14ac:dyDescent="0.45">
      <c r="A678" s="20">
        <v>399155</v>
      </c>
      <c r="B678" s="20">
        <v>4</v>
      </c>
      <c r="C678" s="34" t="s">
        <v>7207</v>
      </c>
      <c r="D678" s="35" t="s">
        <v>7206</v>
      </c>
      <c r="E678" s="20" t="s">
        <v>858</v>
      </c>
      <c r="F678" s="20" t="s">
        <v>7208</v>
      </c>
      <c r="G678" s="20" t="s">
        <v>5207</v>
      </c>
      <c r="H678" s="20" t="s">
        <v>5207</v>
      </c>
      <c r="I678" s="20" t="s">
        <v>5207</v>
      </c>
      <c r="J678" s="34" t="s">
        <v>859</v>
      </c>
      <c r="K678" s="17" t="s">
        <v>8752</v>
      </c>
      <c r="L678" s="261" t="s">
        <v>18287</v>
      </c>
      <c r="M678" s="261" t="s">
        <v>18288</v>
      </c>
      <c r="N678" s="16">
        <v>4</v>
      </c>
      <c r="O678" s="17" t="s">
        <v>9077</v>
      </c>
      <c r="P678" s="17" t="s">
        <v>847</v>
      </c>
      <c r="Q678" s="17" t="s">
        <v>849</v>
      </c>
      <c r="R678" s="17" t="s">
        <v>7206</v>
      </c>
      <c r="S678" s="17" t="s">
        <v>7207</v>
      </c>
      <c r="T678" s="17" t="s">
        <v>21448</v>
      </c>
      <c r="U678" s="236" t="s">
        <v>5191</v>
      </c>
      <c r="V678" s="17">
        <v>1</v>
      </c>
      <c r="W678" s="17">
        <v>1</v>
      </c>
      <c r="X678" s="17" t="e">
        <v>#REF!</v>
      </c>
    </row>
    <row r="679" spans="1:24" x14ac:dyDescent="0.45">
      <c r="A679" s="20">
        <v>399156</v>
      </c>
      <c r="B679" s="20">
        <v>2</v>
      </c>
      <c r="C679" s="34" t="s">
        <v>860</v>
      </c>
      <c r="D679" s="35" t="s">
        <v>847</v>
      </c>
      <c r="E679" s="20" t="s">
        <v>861</v>
      </c>
      <c r="F679" s="20" t="s">
        <v>7209</v>
      </c>
      <c r="G679" s="20" t="s">
        <v>5207</v>
      </c>
      <c r="H679" s="20" t="s">
        <v>5207</v>
      </c>
      <c r="I679" s="20" t="s">
        <v>7210</v>
      </c>
      <c r="J679" s="34" t="s">
        <v>860</v>
      </c>
      <c r="K679" s="17" t="s">
        <v>8753</v>
      </c>
      <c r="L679" s="261" t="s">
        <v>18286</v>
      </c>
      <c r="M679" s="261" t="s">
        <v>18296</v>
      </c>
      <c r="N679" s="16">
        <v>2</v>
      </c>
      <c r="O679" s="17" t="s">
        <v>9075</v>
      </c>
      <c r="P679" s="17" t="s">
        <v>847</v>
      </c>
      <c r="Q679" s="17" t="s">
        <v>860</v>
      </c>
      <c r="R679" s="17" t="s">
        <v>5190</v>
      </c>
      <c r="S679" s="17" t="s">
        <v>5190</v>
      </c>
      <c r="T679" s="17" t="s">
        <v>21447</v>
      </c>
      <c r="U679" s="236" t="s">
        <v>5191</v>
      </c>
      <c r="V679" s="17">
        <v>1</v>
      </c>
      <c r="W679" s="17">
        <v>1</v>
      </c>
      <c r="X679" s="17" t="e">
        <v>#REF!</v>
      </c>
    </row>
    <row r="680" spans="1:24" x14ac:dyDescent="0.45">
      <c r="A680" s="20">
        <v>399157</v>
      </c>
      <c r="B680" s="20">
        <v>3</v>
      </c>
      <c r="C680" s="34" t="s">
        <v>7211</v>
      </c>
      <c r="D680" s="35" t="s">
        <v>860</v>
      </c>
      <c r="E680" s="20" t="s">
        <v>863</v>
      </c>
      <c r="F680" s="20" t="s">
        <v>5207</v>
      </c>
      <c r="G680" s="20" t="s">
        <v>5207</v>
      </c>
      <c r="H680" s="20" t="s">
        <v>5207</v>
      </c>
      <c r="I680" s="20" t="s">
        <v>5207</v>
      </c>
      <c r="J680" s="34" t="s">
        <v>862</v>
      </c>
      <c r="K680" s="17" t="s">
        <v>8754</v>
      </c>
      <c r="L680" s="261" t="s">
        <v>18285</v>
      </c>
      <c r="M680" s="261" t="s">
        <v>18286</v>
      </c>
      <c r="N680" s="16">
        <v>3</v>
      </c>
      <c r="O680" s="17" t="s">
        <v>9076</v>
      </c>
      <c r="P680" s="17" t="s">
        <v>847</v>
      </c>
      <c r="Q680" s="17" t="s">
        <v>860</v>
      </c>
      <c r="R680" s="17" t="s">
        <v>7211</v>
      </c>
      <c r="S680" s="17" t="s">
        <v>5190</v>
      </c>
      <c r="T680" s="17" t="s">
        <v>21446</v>
      </c>
      <c r="U680" s="236" t="s">
        <v>5191</v>
      </c>
      <c r="V680" s="17">
        <v>1</v>
      </c>
      <c r="W680" s="17">
        <v>1</v>
      </c>
      <c r="X680" s="17" t="e">
        <v>#REF!</v>
      </c>
    </row>
    <row r="681" spans="1:24" x14ac:dyDescent="0.45">
      <c r="A681" s="20">
        <v>399158</v>
      </c>
      <c r="B681" s="20">
        <v>4</v>
      </c>
      <c r="C681" s="34" t="s">
        <v>7212</v>
      </c>
      <c r="D681" s="35" t="s">
        <v>7211</v>
      </c>
      <c r="E681" s="20" t="s">
        <v>863</v>
      </c>
      <c r="F681" s="20" t="s">
        <v>7213</v>
      </c>
      <c r="G681" s="20" t="s">
        <v>7214</v>
      </c>
      <c r="H681" s="20" t="s">
        <v>7215</v>
      </c>
      <c r="I681" s="20" t="s">
        <v>7216</v>
      </c>
      <c r="J681" s="34" t="s">
        <v>864</v>
      </c>
      <c r="K681" s="17" t="s">
        <v>8755</v>
      </c>
      <c r="L681" s="261" t="s">
        <v>18284</v>
      </c>
      <c r="M681" s="261" t="s">
        <v>18285</v>
      </c>
      <c r="N681" s="16">
        <v>4</v>
      </c>
      <c r="O681" s="17" t="s">
        <v>9077</v>
      </c>
      <c r="P681" s="17" t="s">
        <v>847</v>
      </c>
      <c r="Q681" s="17" t="s">
        <v>860</v>
      </c>
      <c r="R681" s="17" t="s">
        <v>7211</v>
      </c>
      <c r="S681" s="17" t="s">
        <v>7212</v>
      </c>
      <c r="T681" s="17" t="s">
        <v>21445</v>
      </c>
      <c r="U681" s="236" t="s">
        <v>5191</v>
      </c>
      <c r="V681" s="17">
        <v>1</v>
      </c>
      <c r="W681" s="17">
        <v>1</v>
      </c>
      <c r="X681" s="17" t="e">
        <v>#REF!</v>
      </c>
    </row>
    <row r="682" spans="1:24" x14ac:dyDescent="0.45">
      <c r="A682" s="20">
        <v>399159</v>
      </c>
      <c r="B682" s="20">
        <v>3</v>
      </c>
      <c r="C682" s="34" t="s">
        <v>7217</v>
      </c>
      <c r="D682" s="35" t="s">
        <v>860</v>
      </c>
      <c r="E682" s="20" t="s">
        <v>866</v>
      </c>
      <c r="F682" s="20" t="s">
        <v>7218</v>
      </c>
      <c r="G682" s="20" t="s">
        <v>5207</v>
      </c>
      <c r="H682" s="20" t="s">
        <v>5207</v>
      </c>
      <c r="I682" s="20" t="s">
        <v>5207</v>
      </c>
      <c r="J682" s="34" t="s">
        <v>865</v>
      </c>
      <c r="K682" s="17" t="s">
        <v>8756</v>
      </c>
      <c r="L682" s="261" t="s">
        <v>18283</v>
      </c>
      <c r="M682" s="261" t="s">
        <v>18286</v>
      </c>
      <c r="N682" s="16">
        <v>3</v>
      </c>
      <c r="O682" s="17" t="s">
        <v>9076</v>
      </c>
      <c r="P682" s="17" t="s">
        <v>847</v>
      </c>
      <c r="Q682" s="17" t="s">
        <v>860</v>
      </c>
      <c r="R682" s="17" t="s">
        <v>7217</v>
      </c>
      <c r="S682" s="17" t="s">
        <v>5190</v>
      </c>
      <c r="T682" s="17" t="s">
        <v>21444</v>
      </c>
      <c r="U682" s="236" t="s">
        <v>5191</v>
      </c>
      <c r="V682" s="17">
        <v>1</v>
      </c>
      <c r="W682" s="17">
        <v>1</v>
      </c>
      <c r="X682" s="17" t="e">
        <v>#REF!</v>
      </c>
    </row>
    <row r="683" spans="1:24" x14ac:dyDescent="0.45">
      <c r="A683" s="20">
        <v>399160</v>
      </c>
      <c r="B683" s="20">
        <v>4</v>
      </c>
      <c r="C683" s="34" t="s">
        <v>7219</v>
      </c>
      <c r="D683" s="35" t="s">
        <v>7217</v>
      </c>
      <c r="E683" s="20" t="s">
        <v>7220</v>
      </c>
      <c r="F683" s="20" t="s">
        <v>7221</v>
      </c>
      <c r="G683" s="20" t="s">
        <v>5207</v>
      </c>
      <c r="H683" s="20" t="s">
        <v>5207</v>
      </c>
      <c r="I683" s="20" t="s">
        <v>7222</v>
      </c>
      <c r="J683" s="34" t="s">
        <v>867</v>
      </c>
      <c r="K683" s="17" t="s">
        <v>8757</v>
      </c>
      <c r="L683" s="261" t="s">
        <v>18282</v>
      </c>
      <c r="M683" s="261" t="s">
        <v>18283</v>
      </c>
      <c r="N683" s="16">
        <v>4</v>
      </c>
      <c r="O683" s="17" t="s">
        <v>9077</v>
      </c>
      <c r="P683" s="17" t="s">
        <v>847</v>
      </c>
      <c r="Q683" s="17" t="s">
        <v>860</v>
      </c>
      <c r="R683" s="17" t="s">
        <v>7217</v>
      </c>
      <c r="S683" s="17" t="s">
        <v>7219</v>
      </c>
      <c r="T683" s="17" t="s">
        <v>21443</v>
      </c>
      <c r="U683" s="236" t="s">
        <v>5191</v>
      </c>
      <c r="V683" s="17">
        <v>1</v>
      </c>
      <c r="W683" s="17">
        <v>1</v>
      </c>
      <c r="X683" s="17" t="e">
        <v>#REF!</v>
      </c>
    </row>
    <row r="684" spans="1:24" x14ac:dyDescent="0.45">
      <c r="A684" s="20">
        <v>399161</v>
      </c>
      <c r="B684" s="20">
        <v>4</v>
      </c>
      <c r="C684" s="34" t="s">
        <v>7223</v>
      </c>
      <c r="D684" s="35" t="s">
        <v>7217</v>
      </c>
      <c r="E684" s="20" t="s">
        <v>870</v>
      </c>
      <c r="F684" s="20" t="s">
        <v>7224</v>
      </c>
      <c r="G684" s="20" t="s">
        <v>5207</v>
      </c>
      <c r="H684" s="20" t="s">
        <v>5207</v>
      </c>
      <c r="I684" s="20" t="s">
        <v>7222</v>
      </c>
      <c r="J684" s="34" t="s">
        <v>869</v>
      </c>
      <c r="K684" s="17" t="s">
        <v>8758</v>
      </c>
      <c r="L684" s="261" t="s">
        <v>18281</v>
      </c>
      <c r="M684" s="261" t="s">
        <v>18283</v>
      </c>
      <c r="N684" s="16">
        <v>4</v>
      </c>
      <c r="O684" s="17" t="s">
        <v>9077</v>
      </c>
      <c r="P684" s="17" t="s">
        <v>847</v>
      </c>
      <c r="Q684" s="17" t="s">
        <v>860</v>
      </c>
      <c r="R684" s="17" t="s">
        <v>7217</v>
      </c>
      <c r="S684" s="17" t="s">
        <v>7223</v>
      </c>
      <c r="T684" s="17" t="s">
        <v>21442</v>
      </c>
      <c r="U684" s="236" t="s">
        <v>5191</v>
      </c>
      <c r="V684" s="17">
        <v>1</v>
      </c>
      <c r="W684" s="17">
        <v>1</v>
      </c>
      <c r="X684" s="17" t="e">
        <v>#REF!</v>
      </c>
    </row>
    <row r="685" spans="1:24" x14ac:dyDescent="0.45">
      <c r="A685" s="20">
        <v>399162</v>
      </c>
      <c r="B685" s="20">
        <v>3</v>
      </c>
      <c r="C685" s="34" t="s">
        <v>7225</v>
      </c>
      <c r="D685" s="35" t="s">
        <v>860</v>
      </c>
      <c r="E685" s="20" t="s">
        <v>872</v>
      </c>
      <c r="F685" s="20" t="s">
        <v>5207</v>
      </c>
      <c r="G685" s="20" t="s">
        <v>5207</v>
      </c>
      <c r="H685" s="20" t="s">
        <v>5207</v>
      </c>
      <c r="I685" s="20" t="s">
        <v>5207</v>
      </c>
      <c r="J685" s="34" t="s">
        <v>871</v>
      </c>
      <c r="K685" s="17" t="s">
        <v>8759</v>
      </c>
      <c r="L685" s="261" t="s">
        <v>18280</v>
      </c>
      <c r="M685" s="261" t="s">
        <v>18286</v>
      </c>
      <c r="N685" s="16">
        <v>3</v>
      </c>
      <c r="O685" s="17" t="s">
        <v>9076</v>
      </c>
      <c r="P685" s="17" t="s">
        <v>847</v>
      </c>
      <c r="Q685" s="17" t="s">
        <v>860</v>
      </c>
      <c r="R685" s="17" t="s">
        <v>7225</v>
      </c>
      <c r="S685" s="17" t="s">
        <v>5190</v>
      </c>
      <c r="T685" s="17" t="s">
        <v>21441</v>
      </c>
      <c r="U685" s="236" t="s">
        <v>5191</v>
      </c>
      <c r="V685" s="17">
        <v>1</v>
      </c>
      <c r="W685" s="17">
        <v>1</v>
      </c>
      <c r="X685" s="17" t="e">
        <v>#REF!</v>
      </c>
    </row>
    <row r="686" spans="1:24" x14ac:dyDescent="0.45">
      <c r="A686" s="20">
        <v>399163</v>
      </c>
      <c r="B686" s="20">
        <v>4</v>
      </c>
      <c r="C686" s="34" t="s">
        <v>7226</v>
      </c>
      <c r="D686" s="35" t="s">
        <v>7225</v>
      </c>
      <c r="E686" s="20" t="s">
        <v>872</v>
      </c>
      <c r="F686" s="20" t="s">
        <v>7227</v>
      </c>
      <c r="G686" s="20" t="s">
        <v>5207</v>
      </c>
      <c r="H686" s="20" t="s">
        <v>5207</v>
      </c>
      <c r="I686" s="20" t="s">
        <v>7228</v>
      </c>
      <c r="J686" s="34" t="s">
        <v>873</v>
      </c>
      <c r="K686" s="17" t="s">
        <v>8760</v>
      </c>
      <c r="L686" s="261" t="s">
        <v>18279</v>
      </c>
      <c r="M686" s="261" t="s">
        <v>18280</v>
      </c>
      <c r="N686" s="16">
        <v>4</v>
      </c>
      <c r="O686" s="17" t="s">
        <v>9077</v>
      </c>
      <c r="P686" s="17" t="s">
        <v>847</v>
      </c>
      <c r="Q686" s="17" t="s">
        <v>860</v>
      </c>
      <c r="R686" s="17" t="s">
        <v>7225</v>
      </c>
      <c r="S686" s="17" t="s">
        <v>7226</v>
      </c>
      <c r="T686" s="17" t="s">
        <v>21440</v>
      </c>
      <c r="U686" s="236" t="s">
        <v>5191</v>
      </c>
      <c r="V686" s="17">
        <v>1</v>
      </c>
      <c r="W686" s="17">
        <v>1</v>
      </c>
      <c r="X686" s="17" t="e">
        <v>#REF!</v>
      </c>
    </row>
    <row r="687" spans="1:24" x14ac:dyDescent="0.45">
      <c r="A687" s="20">
        <v>399164</v>
      </c>
      <c r="B687" s="20">
        <v>1</v>
      </c>
      <c r="C687" s="34" t="s">
        <v>874</v>
      </c>
      <c r="D687" s="35" t="s">
        <v>5207</v>
      </c>
      <c r="E687" s="20" t="s">
        <v>7229</v>
      </c>
      <c r="F687" s="20" t="s">
        <v>7230</v>
      </c>
      <c r="G687" s="20" t="s">
        <v>5207</v>
      </c>
      <c r="H687" s="20" t="s">
        <v>5207</v>
      </c>
      <c r="I687" s="20" t="s">
        <v>5207</v>
      </c>
      <c r="J687" s="34" t="s">
        <v>874</v>
      </c>
      <c r="K687" s="17" t="s">
        <v>8761</v>
      </c>
      <c r="L687" s="261" t="s">
        <v>18278</v>
      </c>
      <c r="M687" s="261" t="s">
        <v>5195</v>
      </c>
      <c r="N687" s="16">
        <v>1</v>
      </c>
      <c r="O687" s="17" t="s">
        <v>9074</v>
      </c>
      <c r="P687" s="17" t="s">
        <v>874</v>
      </c>
      <c r="Q687" s="17" t="s">
        <v>5190</v>
      </c>
      <c r="R687" s="17" t="s">
        <v>5190</v>
      </c>
      <c r="S687" s="17" t="s">
        <v>5190</v>
      </c>
      <c r="T687" s="17" t="s">
        <v>21439</v>
      </c>
      <c r="U687" s="236" t="s">
        <v>5191</v>
      </c>
      <c r="V687" s="17">
        <v>1</v>
      </c>
      <c r="W687" s="17">
        <v>1</v>
      </c>
      <c r="X687" s="17" t="e">
        <v>#REF!</v>
      </c>
    </row>
    <row r="688" spans="1:24" x14ac:dyDescent="0.45">
      <c r="A688" s="20">
        <v>399165</v>
      </c>
      <c r="B688" s="20">
        <v>2</v>
      </c>
      <c r="C688" s="34" t="s">
        <v>876</v>
      </c>
      <c r="D688" s="35" t="s">
        <v>874</v>
      </c>
      <c r="E688" s="20" t="s">
        <v>877</v>
      </c>
      <c r="F688" s="20" t="s">
        <v>7231</v>
      </c>
      <c r="G688" s="20" t="s">
        <v>5207</v>
      </c>
      <c r="H688" s="20" t="s">
        <v>5207</v>
      </c>
      <c r="I688" s="20" t="s">
        <v>7232</v>
      </c>
      <c r="J688" s="34" t="s">
        <v>876</v>
      </c>
      <c r="K688" s="17" t="s">
        <v>8762</v>
      </c>
      <c r="L688" s="261" t="s">
        <v>18277</v>
      </c>
      <c r="M688" s="261" t="s">
        <v>18278</v>
      </c>
      <c r="N688" s="16">
        <v>2</v>
      </c>
      <c r="O688" s="17" t="s">
        <v>9075</v>
      </c>
      <c r="P688" s="17" t="s">
        <v>874</v>
      </c>
      <c r="Q688" s="17" t="s">
        <v>876</v>
      </c>
      <c r="R688" s="17" t="s">
        <v>5190</v>
      </c>
      <c r="S688" s="17" t="s">
        <v>5190</v>
      </c>
      <c r="T688" s="17" t="s">
        <v>21438</v>
      </c>
      <c r="U688" s="236" t="s">
        <v>5191</v>
      </c>
      <c r="V688" s="17">
        <v>1</v>
      </c>
      <c r="W688" s="17">
        <v>1</v>
      </c>
      <c r="X688" s="17" t="e">
        <v>#REF!</v>
      </c>
    </row>
    <row r="689" spans="1:24" x14ac:dyDescent="0.45">
      <c r="A689" s="20">
        <v>399166</v>
      </c>
      <c r="B689" s="20">
        <v>3</v>
      </c>
      <c r="C689" s="34" t="s">
        <v>7233</v>
      </c>
      <c r="D689" s="35" t="s">
        <v>876</v>
      </c>
      <c r="E689" s="20" t="s">
        <v>879</v>
      </c>
      <c r="F689" s="20" t="s">
        <v>7234</v>
      </c>
      <c r="G689" s="20" t="s">
        <v>5207</v>
      </c>
      <c r="H689" s="20" t="s">
        <v>5207</v>
      </c>
      <c r="I689" s="20" t="s">
        <v>5207</v>
      </c>
      <c r="J689" s="34" t="s">
        <v>878</v>
      </c>
      <c r="K689" s="17" t="s">
        <v>8763</v>
      </c>
      <c r="L689" s="261" t="s">
        <v>18276</v>
      </c>
      <c r="M689" s="261" t="s">
        <v>18277</v>
      </c>
      <c r="N689" s="16">
        <v>3</v>
      </c>
      <c r="O689" s="17" t="s">
        <v>9076</v>
      </c>
      <c r="P689" s="17" t="s">
        <v>874</v>
      </c>
      <c r="Q689" s="17" t="s">
        <v>876</v>
      </c>
      <c r="R689" s="17" t="s">
        <v>7233</v>
      </c>
      <c r="S689" s="17" t="s">
        <v>5190</v>
      </c>
      <c r="T689" s="17" t="s">
        <v>21437</v>
      </c>
      <c r="U689" s="236" t="s">
        <v>5191</v>
      </c>
      <c r="V689" s="17">
        <v>1</v>
      </c>
      <c r="W689" s="17">
        <v>1</v>
      </c>
      <c r="X689" s="17" t="e">
        <v>#REF!</v>
      </c>
    </row>
    <row r="690" spans="1:24" x14ac:dyDescent="0.45">
      <c r="A690" s="20">
        <v>399167</v>
      </c>
      <c r="B690" s="20">
        <v>4</v>
      </c>
      <c r="C690" s="34" t="s">
        <v>7235</v>
      </c>
      <c r="D690" s="35" t="s">
        <v>7233</v>
      </c>
      <c r="E690" s="20" t="s">
        <v>881</v>
      </c>
      <c r="F690" s="20" t="s">
        <v>7236</v>
      </c>
      <c r="G690" s="20" t="s">
        <v>5207</v>
      </c>
      <c r="H690" s="20" t="s">
        <v>5207</v>
      </c>
      <c r="I690" s="20" t="s">
        <v>7237</v>
      </c>
      <c r="J690" s="34" t="s">
        <v>880</v>
      </c>
      <c r="K690" s="17" t="s">
        <v>8764</v>
      </c>
      <c r="L690" s="261" t="s">
        <v>18275</v>
      </c>
      <c r="M690" s="261" t="s">
        <v>18276</v>
      </c>
      <c r="N690" s="16">
        <v>4</v>
      </c>
      <c r="O690" s="17" t="s">
        <v>9077</v>
      </c>
      <c r="P690" s="17" t="s">
        <v>874</v>
      </c>
      <c r="Q690" s="17" t="s">
        <v>876</v>
      </c>
      <c r="R690" s="17" t="s">
        <v>7233</v>
      </c>
      <c r="S690" s="17" t="s">
        <v>7235</v>
      </c>
      <c r="T690" s="17" t="s">
        <v>21436</v>
      </c>
      <c r="U690" s="236" t="s">
        <v>5191</v>
      </c>
      <c r="V690" s="17">
        <v>1</v>
      </c>
      <c r="W690" s="17">
        <v>1</v>
      </c>
      <c r="X690" s="17" t="e">
        <v>#REF!</v>
      </c>
    </row>
    <row r="691" spans="1:24" x14ac:dyDescent="0.45">
      <c r="A691" s="20">
        <v>399168</v>
      </c>
      <c r="B691" s="20">
        <v>4</v>
      </c>
      <c r="C691" s="34" t="s">
        <v>7238</v>
      </c>
      <c r="D691" s="35" t="s">
        <v>7233</v>
      </c>
      <c r="E691" s="20" t="s">
        <v>883</v>
      </c>
      <c r="F691" s="20" t="s">
        <v>7239</v>
      </c>
      <c r="G691" s="20" t="s">
        <v>5207</v>
      </c>
      <c r="H691" s="20" t="s">
        <v>5207</v>
      </c>
      <c r="I691" s="20" t="s">
        <v>5207</v>
      </c>
      <c r="J691" s="34" t="s">
        <v>882</v>
      </c>
      <c r="K691" s="17" t="s">
        <v>8765</v>
      </c>
      <c r="L691" s="261" t="s">
        <v>18274</v>
      </c>
      <c r="M691" s="261" t="s">
        <v>18276</v>
      </c>
      <c r="N691" s="16">
        <v>4</v>
      </c>
      <c r="O691" s="17" t="s">
        <v>9077</v>
      </c>
      <c r="P691" s="17" t="s">
        <v>874</v>
      </c>
      <c r="Q691" s="17" t="s">
        <v>876</v>
      </c>
      <c r="R691" s="17" t="s">
        <v>7233</v>
      </c>
      <c r="S691" s="17" t="s">
        <v>7238</v>
      </c>
      <c r="T691" s="17" t="s">
        <v>21435</v>
      </c>
      <c r="U691" s="236" t="s">
        <v>5191</v>
      </c>
      <c r="V691" s="17">
        <v>1</v>
      </c>
      <c r="W691" s="17">
        <v>1</v>
      </c>
      <c r="X691" s="17" t="e">
        <v>#REF!</v>
      </c>
    </row>
    <row r="692" spans="1:24" x14ac:dyDescent="0.45">
      <c r="A692" s="20">
        <v>399169</v>
      </c>
      <c r="B692" s="20">
        <v>4</v>
      </c>
      <c r="C692" s="34" t="s">
        <v>7240</v>
      </c>
      <c r="D692" s="35" t="s">
        <v>7233</v>
      </c>
      <c r="E692" s="20" t="s">
        <v>7241</v>
      </c>
      <c r="F692" s="20" t="s">
        <v>7242</v>
      </c>
      <c r="G692" s="20" t="s">
        <v>5207</v>
      </c>
      <c r="H692" s="20" t="s">
        <v>5207</v>
      </c>
      <c r="I692" s="20" t="s">
        <v>7243</v>
      </c>
      <c r="J692" s="34" t="s">
        <v>884</v>
      </c>
      <c r="K692" s="17" t="s">
        <v>8766</v>
      </c>
      <c r="L692" s="261" t="s">
        <v>18273</v>
      </c>
      <c r="M692" s="261" t="s">
        <v>18276</v>
      </c>
      <c r="N692" s="16">
        <v>4</v>
      </c>
      <c r="O692" s="17" t="s">
        <v>9077</v>
      </c>
      <c r="P692" s="17" t="s">
        <v>874</v>
      </c>
      <c r="Q692" s="17" t="s">
        <v>876</v>
      </c>
      <c r="R692" s="17" t="s">
        <v>7233</v>
      </c>
      <c r="S692" s="17" t="s">
        <v>7240</v>
      </c>
      <c r="T692" s="17" t="s">
        <v>21434</v>
      </c>
      <c r="U692" s="236" t="s">
        <v>5191</v>
      </c>
      <c r="V692" s="17">
        <v>1</v>
      </c>
      <c r="W692" s="17">
        <v>2</v>
      </c>
      <c r="X692" s="17" t="e">
        <v>#REF!</v>
      </c>
    </row>
    <row r="693" spans="1:24" x14ac:dyDescent="0.45">
      <c r="A693" s="20">
        <v>399170</v>
      </c>
      <c r="B693" s="20">
        <v>4</v>
      </c>
      <c r="C693" s="34" t="s">
        <v>7244</v>
      </c>
      <c r="D693" s="35" t="s">
        <v>7233</v>
      </c>
      <c r="E693" s="20" t="s">
        <v>7245</v>
      </c>
      <c r="F693" s="20" t="s">
        <v>7246</v>
      </c>
      <c r="G693" s="20" t="s">
        <v>5207</v>
      </c>
      <c r="H693" s="20" t="s">
        <v>5207</v>
      </c>
      <c r="I693" s="20" t="s">
        <v>5207</v>
      </c>
      <c r="J693" s="34" t="s">
        <v>884</v>
      </c>
      <c r="K693" s="17" t="s">
        <v>8767</v>
      </c>
      <c r="L693" s="261" t="s">
        <v>18272</v>
      </c>
      <c r="M693" s="261" t="s">
        <v>18276</v>
      </c>
      <c r="N693" s="16">
        <v>4</v>
      </c>
      <c r="O693" s="17" t="s">
        <v>9077</v>
      </c>
      <c r="P693" s="17" t="s">
        <v>874</v>
      </c>
      <c r="Q693" s="17" t="s">
        <v>876</v>
      </c>
      <c r="R693" s="17" t="s">
        <v>7233</v>
      </c>
      <c r="S693" s="17" t="s">
        <v>7244</v>
      </c>
      <c r="T693" s="17" t="s">
        <v>21434</v>
      </c>
      <c r="U693" s="236" t="s">
        <v>5191</v>
      </c>
      <c r="V693" s="17">
        <v>1</v>
      </c>
      <c r="W693" s="17">
        <v>2</v>
      </c>
      <c r="X693" s="17" t="e">
        <v>#REF!</v>
      </c>
    </row>
    <row r="694" spans="1:24" x14ac:dyDescent="0.45">
      <c r="A694" s="20">
        <v>399171</v>
      </c>
      <c r="B694" s="20">
        <v>4</v>
      </c>
      <c r="C694" s="34" t="s">
        <v>7247</v>
      </c>
      <c r="D694" s="35" t="s">
        <v>7233</v>
      </c>
      <c r="E694" s="20" t="s">
        <v>887</v>
      </c>
      <c r="F694" s="20" t="s">
        <v>7248</v>
      </c>
      <c r="G694" s="20" t="s">
        <v>5207</v>
      </c>
      <c r="H694" s="20" t="s">
        <v>7249</v>
      </c>
      <c r="I694" s="20" t="s">
        <v>7250</v>
      </c>
      <c r="J694" s="34" t="s">
        <v>886</v>
      </c>
      <c r="K694" s="17" t="s">
        <v>8768</v>
      </c>
      <c r="L694" s="261" t="s">
        <v>18271</v>
      </c>
      <c r="M694" s="261" t="s">
        <v>18276</v>
      </c>
      <c r="N694" s="16">
        <v>4</v>
      </c>
      <c r="O694" s="17" t="s">
        <v>9077</v>
      </c>
      <c r="P694" s="17" t="s">
        <v>874</v>
      </c>
      <c r="Q694" s="17" t="s">
        <v>876</v>
      </c>
      <c r="R694" s="17" t="s">
        <v>7233</v>
      </c>
      <c r="S694" s="17" t="s">
        <v>7247</v>
      </c>
      <c r="T694" s="17" t="s">
        <v>21433</v>
      </c>
      <c r="U694" s="236" t="s">
        <v>5191</v>
      </c>
      <c r="V694" s="17">
        <v>1</v>
      </c>
      <c r="W694" s="17">
        <v>1</v>
      </c>
      <c r="X694" s="17" t="e">
        <v>#REF!</v>
      </c>
    </row>
    <row r="695" spans="1:24" x14ac:dyDescent="0.45">
      <c r="A695" s="20">
        <v>399172</v>
      </c>
      <c r="B695" s="20">
        <v>3</v>
      </c>
      <c r="C695" s="34" t="s">
        <v>7251</v>
      </c>
      <c r="D695" s="35" t="s">
        <v>876</v>
      </c>
      <c r="E695" s="20" t="s">
        <v>889</v>
      </c>
      <c r="F695" s="20" t="s">
        <v>5207</v>
      </c>
      <c r="G695" s="20" t="s">
        <v>5207</v>
      </c>
      <c r="H695" s="20" t="s">
        <v>5207</v>
      </c>
      <c r="I695" s="20" t="s">
        <v>5207</v>
      </c>
      <c r="J695" s="34" t="s">
        <v>888</v>
      </c>
      <c r="K695" s="17" t="s">
        <v>8769</v>
      </c>
      <c r="L695" s="261" t="s">
        <v>18270</v>
      </c>
      <c r="M695" s="261" t="s">
        <v>18277</v>
      </c>
      <c r="N695" s="16">
        <v>3</v>
      </c>
      <c r="O695" s="17" t="s">
        <v>9076</v>
      </c>
      <c r="P695" s="17" t="s">
        <v>874</v>
      </c>
      <c r="Q695" s="17" t="s">
        <v>876</v>
      </c>
      <c r="R695" s="17" t="s">
        <v>7251</v>
      </c>
      <c r="S695" s="17" t="s">
        <v>5190</v>
      </c>
      <c r="T695" s="17" t="s">
        <v>21432</v>
      </c>
      <c r="U695" s="236" t="s">
        <v>5191</v>
      </c>
      <c r="V695" s="17">
        <v>1</v>
      </c>
      <c r="W695" s="17">
        <v>1</v>
      </c>
      <c r="X695" s="17" t="e">
        <v>#REF!</v>
      </c>
    </row>
    <row r="696" spans="1:24" x14ac:dyDescent="0.45">
      <c r="A696" s="20">
        <v>399173</v>
      </c>
      <c r="B696" s="20">
        <v>4</v>
      </c>
      <c r="C696" s="34" t="s">
        <v>7252</v>
      </c>
      <c r="D696" s="35" t="s">
        <v>7251</v>
      </c>
      <c r="E696" s="20" t="s">
        <v>7253</v>
      </c>
      <c r="F696" s="20" t="s">
        <v>7254</v>
      </c>
      <c r="G696" s="20" t="s">
        <v>5207</v>
      </c>
      <c r="H696" s="20" t="s">
        <v>7255</v>
      </c>
      <c r="I696" s="20" t="s">
        <v>5207</v>
      </c>
      <c r="J696" s="34" t="s">
        <v>890</v>
      </c>
      <c r="K696" s="17" t="s">
        <v>8770</v>
      </c>
      <c r="L696" s="261" t="s">
        <v>18269</v>
      </c>
      <c r="M696" s="261" t="s">
        <v>18270</v>
      </c>
      <c r="N696" s="16">
        <v>4</v>
      </c>
      <c r="O696" s="17" t="s">
        <v>9077</v>
      </c>
      <c r="P696" s="17" t="s">
        <v>874</v>
      </c>
      <c r="Q696" s="17" t="s">
        <v>876</v>
      </c>
      <c r="R696" s="17" t="s">
        <v>7251</v>
      </c>
      <c r="S696" s="17" t="s">
        <v>7252</v>
      </c>
      <c r="T696" s="17" t="s">
        <v>21431</v>
      </c>
      <c r="U696" s="236" t="s">
        <v>5191</v>
      </c>
      <c r="V696" s="17">
        <v>1</v>
      </c>
      <c r="W696" s="17">
        <v>2</v>
      </c>
      <c r="X696" s="17" t="e">
        <v>#REF!</v>
      </c>
    </row>
    <row r="697" spans="1:24" x14ac:dyDescent="0.45">
      <c r="A697" s="20">
        <v>399174</v>
      </c>
      <c r="B697" s="20">
        <v>4</v>
      </c>
      <c r="C697" s="34" t="s">
        <v>7256</v>
      </c>
      <c r="D697" s="35" t="s">
        <v>7251</v>
      </c>
      <c r="E697" s="20" t="s">
        <v>7257</v>
      </c>
      <c r="F697" s="20" t="s">
        <v>7258</v>
      </c>
      <c r="G697" s="20" t="s">
        <v>5207</v>
      </c>
      <c r="H697" s="20" t="s">
        <v>7259</v>
      </c>
      <c r="I697" s="20" t="s">
        <v>7260</v>
      </c>
      <c r="J697" s="34" t="s">
        <v>890</v>
      </c>
      <c r="K697" s="17" t="s">
        <v>8771</v>
      </c>
      <c r="L697" s="261" t="s">
        <v>18268</v>
      </c>
      <c r="M697" s="261" t="s">
        <v>18270</v>
      </c>
      <c r="N697" s="16">
        <v>4</v>
      </c>
      <c r="O697" s="17" t="s">
        <v>9077</v>
      </c>
      <c r="P697" s="17" t="s">
        <v>874</v>
      </c>
      <c r="Q697" s="17" t="s">
        <v>876</v>
      </c>
      <c r="R697" s="17" t="s">
        <v>7251</v>
      </c>
      <c r="S697" s="17" t="s">
        <v>7256</v>
      </c>
      <c r="T697" s="17" t="s">
        <v>21431</v>
      </c>
      <c r="U697" s="236" t="s">
        <v>5191</v>
      </c>
      <c r="V697" s="17">
        <v>1</v>
      </c>
      <c r="W697" s="17">
        <v>2</v>
      </c>
      <c r="X697" s="17" t="e">
        <v>#REF!</v>
      </c>
    </row>
    <row r="698" spans="1:24" x14ac:dyDescent="0.45">
      <c r="A698" s="20">
        <v>399175</v>
      </c>
      <c r="B698" s="20">
        <v>2</v>
      </c>
      <c r="C698" s="34" t="s">
        <v>891</v>
      </c>
      <c r="D698" s="35" t="s">
        <v>874</v>
      </c>
      <c r="E698" s="20" t="s">
        <v>892</v>
      </c>
      <c r="F698" s="20" t="s">
        <v>7261</v>
      </c>
      <c r="G698" s="20" t="s">
        <v>7262</v>
      </c>
      <c r="H698" s="20" t="s">
        <v>5207</v>
      </c>
      <c r="I698" s="20" t="s">
        <v>5207</v>
      </c>
      <c r="J698" s="34" t="s">
        <v>891</v>
      </c>
      <c r="K698" s="17" t="s">
        <v>8772</v>
      </c>
      <c r="L698" s="261" t="s">
        <v>18267</v>
      </c>
      <c r="M698" s="261" t="s">
        <v>18278</v>
      </c>
      <c r="N698" s="16">
        <v>2</v>
      </c>
      <c r="O698" s="17" t="s">
        <v>9075</v>
      </c>
      <c r="P698" s="17" t="s">
        <v>874</v>
      </c>
      <c r="Q698" s="17" t="s">
        <v>891</v>
      </c>
      <c r="R698" s="17" t="s">
        <v>5190</v>
      </c>
      <c r="S698" s="17" t="s">
        <v>5190</v>
      </c>
      <c r="T698" s="17" t="s">
        <v>21430</v>
      </c>
      <c r="U698" s="236" t="s">
        <v>5191</v>
      </c>
      <c r="V698" s="17">
        <v>1</v>
      </c>
      <c r="W698" s="17">
        <v>1</v>
      </c>
      <c r="X698" s="17" t="e">
        <v>#REF!</v>
      </c>
    </row>
    <row r="699" spans="1:24" x14ac:dyDescent="0.45">
      <c r="A699" s="20">
        <v>399176</v>
      </c>
      <c r="B699" s="20">
        <v>3</v>
      </c>
      <c r="C699" s="34" t="s">
        <v>7263</v>
      </c>
      <c r="D699" s="35" t="s">
        <v>891</v>
      </c>
      <c r="E699" s="20" t="s">
        <v>894</v>
      </c>
      <c r="F699" s="20" t="s">
        <v>7264</v>
      </c>
      <c r="G699" s="20" t="s">
        <v>7265</v>
      </c>
      <c r="H699" s="20" t="s">
        <v>5207</v>
      </c>
      <c r="I699" s="20" t="s">
        <v>5207</v>
      </c>
      <c r="J699" s="34" t="s">
        <v>893</v>
      </c>
      <c r="K699" s="17" t="s">
        <v>8773</v>
      </c>
      <c r="L699" s="261" t="s">
        <v>18266</v>
      </c>
      <c r="M699" s="261" t="s">
        <v>18267</v>
      </c>
      <c r="N699" s="16">
        <v>3</v>
      </c>
      <c r="O699" s="17" t="s">
        <v>9076</v>
      </c>
      <c r="P699" s="17" t="s">
        <v>874</v>
      </c>
      <c r="Q699" s="17" t="s">
        <v>891</v>
      </c>
      <c r="R699" s="17" t="s">
        <v>7263</v>
      </c>
      <c r="S699" s="17" t="s">
        <v>5190</v>
      </c>
      <c r="T699" s="17" t="s">
        <v>21429</v>
      </c>
      <c r="U699" s="236" t="s">
        <v>5191</v>
      </c>
      <c r="V699" s="17">
        <v>1</v>
      </c>
      <c r="W699" s="17">
        <v>1</v>
      </c>
      <c r="X699" s="17" t="e">
        <v>#REF!</v>
      </c>
    </row>
    <row r="700" spans="1:24" x14ac:dyDescent="0.45">
      <c r="A700" s="20">
        <v>399177</v>
      </c>
      <c r="B700" s="20">
        <v>4</v>
      </c>
      <c r="C700" s="34" t="s">
        <v>7266</v>
      </c>
      <c r="D700" s="35" t="s">
        <v>7263</v>
      </c>
      <c r="E700" s="20" t="s">
        <v>896</v>
      </c>
      <c r="F700" s="20" t="s">
        <v>7267</v>
      </c>
      <c r="G700" s="20" t="s">
        <v>5207</v>
      </c>
      <c r="H700" s="20" t="s">
        <v>5207</v>
      </c>
      <c r="I700" s="20" t="s">
        <v>7268</v>
      </c>
      <c r="J700" s="34" t="s">
        <v>895</v>
      </c>
      <c r="K700" s="17" t="s">
        <v>8774</v>
      </c>
      <c r="L700" s="261" t="s">
        <v>18265</v>
      </c>
      <c r="M700" s="261" t="s">
        <v>18266</v>
      </c>
      <c r="N700" s="16">
        <v>4</v>
      </c>
      <c r="O700" s="17" t="s">
        <v>9077</v>
      </c>
      <c r="P700" s="17" t="s">
        <v>874</v>
      </c>
      <c r="Q700" s="17" t="s">
        <v>891</v>
      </c>
      <c r="R700" s="17" t="s">
        <v>7263</v>
      </c>
      <c r="S700" s="17" t="s">
        <v>7266</v>
      </c>
      <c r="T700" s="17" t="s">
        <v>21428</v>
      </c>
      <c r="U700" s="236" t="s">
        <v>5191</v>
      </c>
      <c r="V700" s="17">
        <v>1</v>
      </c>
      <c r="W700" s="17">
        <v>1</v>
      </c>
      <c r="X700" s="17" t="e">
        <v>#REF!</v>
      </c>
    </row>
    <row r="701" spans="1:24" x14ac:dyDescent="0.45">
      <c r="A701" s="20">
        <v>399178</v>
      </c>
      <c r="B701" s="20">
        <v>4</v>
      </c>
      <c r="C701" s="34" t="s">
        <v>7269</v>
      </c>
      <c r="D701" s="35" t="s">
        <v>7263</v>
      </c>
      <c r="E701" s="20" t="s">
        <v>898</v>
      </c>
      <c r="F701" s="20" t="s">
        <v>7270</v>
      </c>
      <c r="G701" s="20" t="s">
        <v>7271</v>
      </c>
      <c r="H701" s="20" t="s">
        <v>5207</v>
      </c>
      <c r="I701" s="20" t="s">
        <v>7272</v>
      </c>
      <c r="J701" s="34" t="s">
        <v>897</v>
      </c>
      <c r="K701" s="17" t="s">
        <v>8775</v>
      </c>
      <c r="L701" s="261" t="s">
        <v>18264</v>
      </c>
      <c r="M701" s="261" t="s">
        <v>18266</v>
      </c>
      <c r="N701" s="16">
        <v>4</v>
      </c>
      <c r="O701" s="17" t="s">
        <v>9077</v>
      </c>
      <c r="P701" s="17" t="s">
        <v>874</v>
      </c>
      <c r="Q701" s="17" t="s">
        <v>891</v>
      </c>
      <c r="R701" s="17" t="s">
        <v>7263</v>
      </c>
      <c r="S701" s="17" t="s">
        <v>7269</v>
      </c>
      <c r="T701" s="17" t="s">
        <v>21427</v>
      </c>
      <c r="U701" s="236" t="s">
        <v>5191</v>
      </c>
      <c r="V701" s="17">
        <v>1</v>
      </c>
      <c r="W701" s="17">
        <v>1</v>
      </c>
      <c r="X701" s="17" t="e">
        <v>#REF!</v>
      </c>
    </row>
    <row r="702" spans="1:24" x14ac:dyDescent="0.45">
      <c r="A702" s="20">
        <v>399179</v>
      </c>
      <c r="B702" s="20">
        <v>4</v>
      </c>
      <c r="C702" s="34" t="s">
        <v>7273</v>
      </c>
      <c r="D702" s="35" t="s">
        <v>7263</v>
      </c>
      <c r="E702" s="20" t="s">
        <v>900</v>
      </c>
      <c r="F702" s="20" t="s">
        <v>7274</v>
      </c>
      <c r="G702" s="20" t="s">
        <v>7275</v>
      </c>
      <c r="H702" s="20" t="s">
        <v>5207</v>
      </c>
      <c r="I702" s="20" t="s">
        <v>7276</v>
      </c>
      <c r="J702" s="34" t="s">
        <v>899</v>
      </c>
      <c r="K702" s="17" t="s">
        <v>8776</v>
      </c>
      <c r="L702" s="261" t="s">
        <v>18263</v>
      </c>
      <c r="M702" s="261" t="s">
        <v>18266</v>
      </c>
      <c r="N702" s="16">
        <v>4</v>
      </c>
      <c r="O702" s="17" t="s">
        <v>9077</v>
      </c>
      <c r="P702" s="17" t="s">
        <v>874</v>
      </c>
      <c r="Q702" s="17" t="s">
        <v>891</v>
      </c>
      <c r="R702" s="17" t="s">
        <v>7263</v>
      </c>
      <c r="S702" s="17" t="s">
        <v>7273</v>
      </c>
      <c r="T702" s="17" t="s">
        <v>21426</v>
      </c>
      <c r="U702" s="236" t="s">
        <v>5191</v>
      </c>
      <c r="V702" s="17">
        <v>1</v>
      </c>
      <c r="W702" s="17">
        <v>1</v>
      </c>
      <c r="X702" s="17" t="e">
        <v>#REF!</v>
      </c>
    </row>
    <row r="703" spans="1:24" x14ac:dyDescent="0.45">
      <c r="A703" s="20">
        <v>399180</v>
      </c>
      <c r="B703" s="20">
        <v>4</v>
      </c>
      <c r="C703" s="34" t="s">
        <v>7277</v>
      </c>
      <c r="D703" s="35" t="s">
        <v>7263</v>
      </c>
      <c r="E703" s="20" t="s">
        <v>902</v>
      </c>
      <c r="F703" s="20" t="s">
        <v>7278</v>
      </c>
      <c r="G703" s="20" t="s">
        <v>5207</v>
      </c>
      <c r="H703" s="20" t="s">
        <v>5207</v>
      </c>
      <c r="I703" s="20" t="s">
        <v>5207</v>
      </c>
      <c r="J703" s="34" t="s">
        <v>901</v>
      </c>
      <c r="K703" s="17" t="s">
        <v>8777</v>
      </c>
      <c r="L703" s="261" t="s">
        <v>18262</v>
      </c>
      <c r="M703" s="261" t="s">
        <v>18266</v>
      </c>
      <c r="N703" s="16">
        <v>4</v>
      </c>
      <c r="O703" s="17" t="s">
        <v>9077</v>
      </c>
      <c r="P703" s="17" t="s">
        <v>874</v>
      </c>
      <c r="Q703" s="17" t="s">
        <v>891</v>
      </c>
      <c r="R703" s="17" t="s">
        <v>7263</v>
      </c>
      <c r="S703" s="17" t="s">
        <v>7277</v>
      </c>
      <c r="T703" s="17" t="s">
        <v>21425</v>
      </c>
      <c r="U703" s="236" t="s">
        <v>5191</v>
      </c>
      <c r="V703" s="17">
        <v>1</v>
      </c>
      <c r="W703" s="17">
        <v>1</v>
      </c>
      <c r="X703" s="17" t="e">
        <v>#REF!</v>
      </c>
    </row>
    <row r="704" spans="1:24" x14ac:dyDescent="0.45">
      <c r="A704" s="20">
        <v>399181</v>
      </c>
      <c r="B704" s="20">
        <v>3</v>
      </c>
      <c r="C704" s="34" t="s">
        <v>7279</v>
      </c>
      <c r="D704" s="35" t="s">
        <v>891</v>
      </c>
      <c r="E704" s="20" t="s">
        <v>904</v>
      </c>
      <c r="F704" s="20" t="s">
        <v>5207</v>
      </c>
      <c r="G704" s="20" t="s">
        <v>5207</v>
      </c>
      <c r="H704" s="20" t="s">
        <v>5207</v>
      </c>
      <c r="I704" s="20" t="s">
        <v>5207</v>
      </c>
      <c r="J704" s="34" t="s">
        <v>903</v>
      </c>
      <c r="K704" s="17" t="s">
        <v>8778</v>
      </c>
      <c r="L704" s="261" t="s">
        <v>18261</v>
      </c>
      <c r="M704" s="261" t="s">
        <v>18267</v>
      </c>
      <c r="N704" s="16">
        <v>3</v>
      </c>
      <c r="O704" s="17" t="s">
        <v>9076</v>
      </c>
      <c r="P704" s="17" t="s">
        <v>874</v>
      </c>
      <c r="Q704" s="17" t="s">
        <v>891</v>
      </c>
      <c r="R704" s="17" t="s">
        <v>7279</v>
      </c>
      <c r="S704" s="17" t="s">
        <v>5190</v>
      </c>
      <c r="T704" s="17" t="s">
        <v>21424</v>
      </c>
      <c r="U704" s="236" t="s">
        <v>5191</v>
      </c>
      <c r="V704" s="17">
        <v>1</v>
      </c>
      <c r="W704" s="17">
        <v>1</v>
      </c>
      <c r="X704" s="17" t="e">
        <v>#REF!</v>
      </c>
    </row>
    <row r="705" spans="1:24" x14ac:dyDescent="0.45">
      <c r="A705" s="20">
        <v>399182</v>
      </c>
      <c r="B705" s="20">
        <v>4</v>
      </c>
      <c r="C705" s="34" t="s">
        <v>7280</v>
      </c>
      <c r="D705" s="35" t="s">
        <v>7279</v>
      </c>
      <c r="E705" s="20" t="s">
        <v>904</v>
      </c>
      <c r="F705" s="20" t="s">
        <v>7281</v>
      </c>
      <c r="G705" s="20" t="s">
        <v>7282</v>
      </c>
      <c r="H705" s="20" t="s">
        <v>5207</v>
      </c>
      <c r="I705" s="20" t="s">
        <v>5207</v>
      </c>
      <c r="J705" s="34" t="s">
        <v>905</v>
      </c>
      <c r="K705" s="17" t="s">
        <v>8779</v>
      </c>
      <c r="L705" s="261" t="s">
        <v>18260</v>
      </c>
      <c r="M705" s="261" t="s">
        <v>18261</v>
      </c>
      <c r="N705" s="16">
        <v>4</v>
      </c>
      <c r="O705" s="17" t="s">
        <v>9077</v>
      </c>
      <c r="P705" s="17" t="s">
        <v>874</v>
      </c>
      <c r="Q705" s="17" t="s">
        <v>891</v>
      </c>
      <c r="R705" s="17" t="s">
        <v>7279</v>
      </c>
      <c r="S705" s="17" t="s">
        <v>7280</v>
      </c>
      <c r="T705" s="17" t="s">
        <v>21423</v>
      </c>
      <c r="U705" s="236" t="s">
        <v>5191</v>
      </c>
      <c r="V705" s="17">
        <v>1</v>
      </c>
      <c r="W705" s="17">
        <v>1</v>
      </c>
      <c r="X705" s="17" t="e">
        <v>#REF!</v>
      </c>
    </row>
    <row r="706" spans="1:24" x14ac:dyDescent="0.45">
      <c r="A706" s="20">
        <v>399183</v>
      </c>
      <c r="B706" s="20">
        <v>2</v>
      </c>
      <c r="C706" s="34" t="s">
        <v>906</v>
      </c>
      <c r="D706" s="35" t="s">
        <v>874</v>
      </c>
      <c r="E706" s="20" t="s">
        <v>907</v>
      </c>
      <c r="F706" s="20" t="s">
        <v>7283</v>
      </c>
      <c r="G706" s="20" t="s">
        <v>7284</v>
      </c>
      <c r="H706" s="20" t="s">
        <v>5207</v>
      </c>
      <c r="I706" s="20" t="s">
        <v>7285</v>
      </c>
      <c r="J706" s="34" t="s">
        <v>906</v>
      </c>
      <c r="K706" s="17" t="s">
        <v>8780</v>
      </c>
      <c r="L706" s="261" t="s">
        <v>18259</v>
      </c>
      <c r="M706" s="261" t="s">
        <v>18278</v>
      </c>
      <c r="N706" s="16">
        <v>2</v>
      </c>
      <c r="O706" s="17" t="s">
        <v>9075</v>
      </c>
      <c r="P706" s="17" t="s">
        <v>874</v>
      </c>
      <c r="Q706" s="17" t="s">
        <v>906</v>
      </c>
      <c r="R706" s="17" t="s">
        <v>5190</v>
      </c>
      <c r="S706" s="17" t="s">
        <v>5190</v>
      </c>
      <c r="T706" s="17" t="s">
        <v>21422</v>
      </c>
      <c r="U706" s="236" t="s">
        <v>5191</v>
      </c>
      <c r="V706" s="17">
        <v>1</v>
      </c>
      <c r="W706" s="17">
        <v>1</v>
      </c>
      <c r="X706" s="17" t="e">
        <v>#REF!</v>
      </c>
    </row>
    <row r="707" spans="1:24" x14ac:dyDescent="0.45">
      <c r="A707" s="20">
        <v>399184</v>
      </c>
      <c r="B707" s="20">
        <v>3</v>
      </c>
      <c r="C707" s="34" t="s">
        <v>7286</v>
      </c>
      <c r="D707" s="35" t="s">
        <v>906</v>
      </c>
      <c r="E707" s="20" t="s">
        <v>909</v>
      </c>
      <c r="F707" s="20" t="s">
        <v>5207</v>
      </c>
      <c r="G707" s="20" t="s">
        <v>5207</v>
      </c>
      <c r="H707" s="20" t="s">
        <v>5207</v>
      </c>
      <c r="I707" s="20" t="s">
        <v>5207</v>
      </c>
      <c r="J707" s="34" t="s">
        <v>908</v>
      </c>
      <c r="K707" s="17" t="s">
        <v>8781</v>
      </c>
      <c r="L707" s="261" t="s">
        <v>18258</v>
      </c>
      <c r="M707" s="261" t="s">
        <v>18259</v>
      </c>
      <c r="N707" s="16">
        <v>3</v>
      </c>
      <c r="O707" s="17" t="s">
        <v>9076</v>
      </c>
      <c r="P707" s="17" t="s">
        <v>874</v>
      </c>
      <c r="Q707" s="17" t="s">
        <v>906</v>
      </c>
      <c r="R707" s="17" t="s">
        <v>7286</v>
      </c>
      <c r="S707" s="17" t="s">
        <v>5190</v>
      </c>
      <c r="T707" s="17" t="s">
        <v>21421</v>
      </c>
      <c r="U707" s="236" t="s">
        <v>5191</v>
      </c>
      <c r="V707" s="17">
        <v>1</v>
      </c>
      <c r="W707" s="17">
        <v>1</v>
      </c>
      <c r="X707" s="17" t="e">
        <v>#REF!</v>
      </c>
    </row>
    <row r="708" spans="1:24" x14ac:dyDescent="0.45">
      <c r="A708" s="20">
        <v>399185</v>
      </c>
      <c r="B708" s="20">
        <v>4</v>
      </c>
      <c r="C708" s="34" t="s">
        <v>7287</v>
      </c>
      <c r="D708" s="35" t="s">
        <v>7286</v>
      </c>
      <c r="E708" s="20" t="s">
        <v>909</v>
      </c>
      <c r="F708" s="20" t="s">
        <v>7288</v>
      </c>
      <c r="G708" s="20" t="s">
        <v>7289</v>
      </c>
      <c r="H708" s="20" t="s">
        <v>5207</v>
      </c>
      <c r="I708" s="20" t="s">
        <v>7290</v>
      </c>
      <c r="J708" s="34" t="s">
        <v>910</v>
      </c>
      <c r="K708" s="17" t="s">
        <v>8782</v>
      </c>
      <c r="L708" s="261" t="s">
        <v>18257</v>
      </c>
      <c r="M708" s="261" t="s">
        <v>18258</v>
      </c>
      <c r="N708" s="16">
        <v>4</v>
      </c>
      <c r="O708" s="17" t="s">
        <v>9077</v>
      </c>
      <c r="P708" s="17" t="s">
        <v>874</v>
      </c>
      <c r="Q708" s="17" t="s">
        <v>906</v>
      </c>
      <c r="R708" s="17" t="s">
        <v>7286</v>
      </c>
      <c r="S708" s="17" t="s">
        <v>7287</v>
      </c>
      <c r="T708" s="17" t="s">
        <v>21420</v>
      </c>
      <c r="U708" s="236" t="s">
        <v>5191</v>
      </c>
      <c r="V708" s="17">
        <v>1</v>
      </c>
      <c r="W708" s="17">
        <v>1</v>
      </c>
      <c r="X708" s="17" t="e">
        <v>#REF!</v>
      </c>
    </row>
    <row r="709" spans="1:24" x14ac:dyDescent="0.45">
      <c r="A709" s="20">
        <v>399186</v>
      </c>
      <c r="B709" s="20">
        <v>3</v>
      </c>
      <c r="C709" s="34" t="s">
        <v>7291</v>
      </c>
      <c r="D709" s="35" t="s">
        <v>906</v>
      </c>
      <c r="E709" s="20" t="s">
        <v>912</v>
      </c>
      <c r="F709" s="20" t="s">
        <v>5207</v>
      </c>
      <c r="G709" s="20" t="s">
        <v>5207</v>
      </c>
      <c r="H709" s="20" t="s">
        <v>5207</v>
      </c>
      <c r="I709" s="20" t="s">
        <v>5207</v>
      </c>
      <c r="J709" s="34" t="s">
        <v>911</v>
      </c>
      <c r="K709" s="17" t="s">
        <v>8783</v>
      </c>
      <c r="L709" s="261" t="s">
        <v>18256</v>
      </c>
      <c r="M709" s="261" t="s">
        <v>18259</v>
      </c>
      <c r="N709" s="16">
        <v>3</v>
      </c>
      <c r="O709" s="17" t="s">
        <v>9076</v>
      </c>
      <c r="P709" s="17" t="s">
        <v>874</v>
      </c>
      <c r="Q709" s="17" t="s">
        <v>906</v>
      </c>
      <c r="R709" s="17" t="s">
        <v>7291</v>
      </c>
      <c r="S709" s="17" t="s">
        <v>5190</v>
      </c>
      <c r="T709" s="17" t="s">
        <v>21419</v>
      </c>
      <c r="U709" s="236" t="s">
        <v>5191</v>
      </c>
      <c r="V709" s="17">
        <v>1</v>
      </c>
      <c r="W709" s="17">
        <v>1</v>
      </c>
      <c r="X709" s="17" t="e">
        <v>#REF!</v>
      </c>
    </row>
    <row r="710" spans="1:24" x14ac:dyDescent="0.45">
      <c r="A710" s="20">
        <v>399187</v>
      </c>
      <c r="B710" s="20">
        <v>4</v>
      </c>
      <c r="C710" s="34" t="s">
        <v>7292</v>
      </c>
      <c r="D710" s="35" t="s">
        <v>7291</v>
      </c>
      <c r="E710" s="20" t="s">
        <v>912</v>
      </c>
      <c r="F710" s="20" t="s">
        <v>7293</v>
      </c>
      <c r="G710" s="20" t="s">
        <v>7294</v>
      </c>
      <c r="H710" s="20" t="s">
        <v>7295</v>
      </c>
      <c r="I710" s="20" t="s">
        <v>7296</v>
      </c>
      <c r="J710" s="34" t="s">
        <v>913</v>
      </c>
      <c r="K710" s="17" t="s">
        <v>8784</v>
      </c>
      <c r="L710" s="261" t="s">
        <v>18255</v>
      </c>
      <c r="M710" s="261" t="s">
        <v>18256</v>
      </c>
      <c r="N710" s="16">
        <v>4</v>
      </c>
      <c r="O710" s="17" t="s">
        <v>9077</v>
      </c>
      <c r="P710" s="17" t="s">
        <v>874</v>
      </c>
      <c r="Q710" s="17" t="s">
        <v>906</v>
      </c>
      <c r="R710" s="17" t="s">
        <v>7291</v>
      </c>
      <c r="S710" s="17" t="s">
        <v>7292</v>
      </c>
      <c r="T710" s="17" t="s">
        <v>21418</v>
      </c>
      <c r="U710" s="236" t="s">
        <v>5191</v>
      </c>
      <c r="V710" s="17">
        <v>1</v>
      </c>
      <c r="W710" s="17">
        <v>1</v>
      </c>
      <c r="X710" s="17" t="e">
        <v>#REF!</v>
      </c>
    </row>
    <row r="711" spans="1:24" x14ac:dyDescent="0.45">
      <c r="A711" s="20">
        <v>399188</v>
      </c>
      <c r="B711" s="20">
        <v>2</v>
      </c>
      <c r="C711" s="34" t="s">
        <v>914</v>
      </c>
      <c r="D711" s="35" t="s">
        <v>874</v>
      </c>
      <c r="E711" s="20" t="s">
        <v>915</v>
      </c>
      <c r="F711" s="20" t="s">
        <v>7297</v>
      </c>
      <c r="G711" s="20" t="s">
        <v>5207</v>
      </c>
      <c r="H711" s="20" t="s">
        <v>5207</v>
      </c>
      <c r="I711" s="20" t="s">
        <v>5207</v>
      </c>
      <c r="J711" s="34" t="s">
        <v>914</v>
      </c>
      <c r="K711" s="17" t="s">
        <v>8785</v>
      </c>
      <c r="L711" s="261" t="s">
        <v>18254</v>
      </c>
      <c r="M711" s="261" t="s">
        <v>18278</v>
      </c>
      <c r="N711" s="16">
        <v>2</v>
      </c>
      <c r="O711" s="17" t="s">
        <v>9075</v>
      </c>
      <c r="P711" s="17" t="s">
        <v>874</v>
      </c>
      <c r="Q711" s="17" t="s">
        <v>914</v>
      </c>
      <c r="R711" s="17" t="s">
        <v>5190</v>
      </c>
      <c r="S711" s="17" t="s">
        <v>5190</v>
      </c>
      <c r="T711" s="17" t="s">
        <v>21417</v>
      </c>
      <c r="U711" s="236" t="s">
        <v>5191</v>
      </c>
      <c r="V711" s="17">
        <v>1</v>
      </c>
      <c r="W711" s="17">
        <v>1</v>
      </c>
      <c r="X711" s="17" t="e">
        <v>#REF!</v>
      </c>
    </row>
    <row r="712" spans="1:24" x14ac:dyDescent="0.45">
      <c r="A712" s="20">
        <v>399189</v>
      </c>
      <c r="B712" s="20">
        <v>3</v>
      </c>
      <c r="C712" s="34" t="s">
        <v>7298</v>
      </c>
      <c r="D712" s="35" t="s">
        <v>914</v>
      </c>
      <c r="E712" s="20" t="s">
        <v>917</v>
      </c>
      <c r="F712" s="20" t="s">
        <v>5207</v>
      </c>
      <c r="G712" s="20" t="s">
        <v>5207</v>
      </c>
      <c r="H712" s="20" t="s">
        <v>5207</v>
      </c>
      <c r="I712" s="20" t="s">
        <v>5207</v>
      </c>
      <c r="J712" s="34" t="s">
        <v>916</v>
      </c>
      <c r="K712" s="17" t="s">
        <v>8786</v>
      </c>
      <c r="L712" s="261" t="s">
        <v>18253</v>
      </c>
      <c r="M712" s="261" t="s">
        <v>18254</v>
      </c>
      <c r="N712" s="16">
        <v>3</v>
      </c>
      <c r="O712" s="17" t="s">
        <v>9076</v>
      </c>
      <c r="P712" s="17" t="s">
        <v>874</v>
      </c>
      <c r="Q712" s="17" t="s">
        <v>914</v>
      </c>
      <c r="R712" s="17" t="s">
        <v>7298</v>
      </c>
      <c r="S712" s="17" t="s">
        <v>5190</v>
      </c>
      <c r="T712" s="17" t="s">
        <v>21416</v>
      </c>
      <c r="U712" s="236" t="s">
        <v>5191</v>
      </c>
      <c r="V712" s="17">
        <v>1</v>
      </c>
      <c r="W712" s="17">
        <v>1</v>
      </c>
      <c r="X712" s="17" t="e">
        <v>#REF!</v>
      </c>
    </row>
    <row r="713" spans="1:24" x14ac:dyDescent="0.45">
      <c r="A713" s="20">
        <v>399190</v>
      </c>
      <c r="B713" s="20">
        <v>4</v>
      </c>
      <c r="C713" s="34" t="s">
        <v>7299</v>
      </c>
      <c r="D713" s="35" t="s">
        <v>7298</v>
      </c>
      <c r="E713" s="20" t="s">
        <v>917</v>
      </c>
      <c r="F713" s="20" t="s">
        <v>7300</v>
      </c>
      <c r="G713" s="20" t="s">
        <v>7301</v>
      </c>
      <c r="H713" s="20" t="s">
        <v>5207</v>
      </c>
      <c r="I713" s="20" t="s">
        <v>7302</v>
      </c>
      <c r="J713" s="34" t="s">
        <v>918</v>
      </c>
      <c r="K713" s="17" t="s">
        <v>8787</v>
      </c>
      <c r="L713" s="261" t="s">
        <v>18252</v>
      </c>
      <c r="M713" s="261" t="s">
        <v>18253</v>
      </c>
      <c r="N713" s="16">
        <v>4</v>
      </c>
      <c r="O713" s="17" t="s">
        <v>9077</v>
      </c>
      <c r="P713" s="17" t="s">
        <v>874</v>
      </c>
      <c r="Q713" s="17" t="s">
        <v>914</v>
      </c>
      <c r="R713" s="17" t="s">
        <v>7298</v>
      </c>
      <c r="S713" s="17" t="s">
        <v>7299</v>
      </c>
      <c r="T713" s="17" t="s">
        <v>21415</v>
      </c>
      <c r="U713" s="236" t="s">
        <v>5191</v>
      </c>
      <c r="V713" s="17">
        <v>1</v>
      </c>
      <c r="W713" s="17">
        <v>1</v>
      </c>
      <c r="X713" s="17" t="e">
        <v>#REF!</v>
      </c>
    </row>
    <row r="714" spans="1:24" x14ac:dyDescent="0.45">
      <c r="A714" s="20">
        <v>399191</v>
      </c>
      <c r="B714" s="20">
        <v>3</v>
      </c>
      <c r="C714" s="34" t="s">
        <v>7303</v>
      </c>
      <c r="D714" s="35" t="s">
        <v>914</v>
      </c>
      <c r="E714" s="20" t="s">
        <v>920</v>
      </c>
      <c r="F714" s="20" t="s">
        <v>5207</v>
      </c>
      <c r="G714" s="20" t="s">
        <v>5207</v>
      </c>
      <c r="H714" s="20" t="s">
        <v>5207</v>
      </c>
      <c r="I714" s="20" t="s">
        <v>5207</v>
      </c>
      <c r="J714" s="34" t="s">
        <v>919</v>
      </c>
      <c r="K714" s="17" t="s">
        <v>8788</v>
      </c>
      <c r="L714" s="261" t="s">
        <v>18251</v>
      </c>
      <c r="M714" s="261" t="s">
        <v>18254</v>
      </c>
      <c r="N714" s="16">
        <v>3</v>
      </c>
      <c r="O714" s="17" t="s">
        <v>9076</v>
      </c>
      <c r="P714" s="17" t="s">
        <v>874</v>
      </c>
      <c r="Q714" s="17" t="s">
        <v>914</v>
      </c>
      <c r="R714" s="17" t="s">
        <v>7303</v>
      </c>
      <c r="S714" s="17" t="s">
        <v>5190</v>
      </c>
      <c r="T714" s="17" t="s">
        <v>21414</v>
      </c>
      <c r="U714" s="236" t="s">
        <v>5191</v>
      </c>
      <c r="V714" s="17">
        <v>1</v>
      </c>
      <c r="W714" s="17">
        <v>1</v>
      </c>
      <c r="X714" s="17" t="e">
        <v>#REF!</v>
      </c>
    </row>
    <row r="715" spans="1:24" x14ac:dyDescent="0.45">
      <c r="A715" s="20">
        <v>399192</v>
      </c>
      <c r="B715" s="20">
        <v>4</v>
      </c>
      <c r="C715" s="34" t="s">
        <v>7304</v>
      </c>
      <c r="D715" s="35" t="s">
        <v>7303</v>
      </c>
      <c r="E715" s="20" t="s">
        <v>920</v>
      </c>
      <c r="F715" s="20" t="s">
        <v>7305</v>
      </c>
      <c r="G715" s="20" t="s">
        <v>7306</v>
      </c>
      <c r="H715" s="20" t="s">
        <v>5207</v>
      </c>
      <c r="I715" s="20" t="s">
        <v>7302</v>
      </c>
      <c r="J715" s="34" t="s">
        <v>921</v>
      </c>
      <c r="K715" s="17" t="s">
        <v>8789</v>
      </c>
      <c r="L715" s="261" t="s">
        <v>18250</v>
      </c>
      <c r="M715" s="261" t="s">
        <v>18251</v>
      </c>
      <c r="N715" s="16">
        <v>4</v>
      </c>
      <c r="O715" s="17" t="s">
        <v>9077</v>
      </c>
      <c r="P715" s="17" t="s">
        <v>874</v>
      </c>
      <c r="Q715" s="17" t="s">
        <v>914</v>
      </c>
      <c r="R715" s="17" t="s">
        <v>7303</v>
      </c>
      <c r="S715" s="17" t="s">
        <v>7304</v>
      </c>
      <c r="T715" s="17" t="s">
        <v>21413</v>
      </c>
      <c r="U715" s="236" t="s">
        <v>5191</v>
      </c>
      <c r="V715" s="17">
        <v>1</v>
      </c>
      <c r="W715" s="17">
        <v>1</v>
      </c>
      <c r="X715" s="17" t="e">
        <v>#REF!</v>
      </c>
    </row>
    <row r="716" spans="1:24" x14ac:dyDescent="0.45">
      <c r="A716" s="20">
        <v>399193</v>
      </c>
      <c r="B716" s="20">
        <v>3</v>
      </c>
      <c r="C716" s="34" t="s">
        <v>7307</v>
      </c>
      <c r="D716" s="35" t="s">
        <v>914</v>
      </c>
      <c r="E716" s="20" t="s">
        <v>923</v>
      </c>
      <c r="F716" s="20" t="s">
        <v>5207</v>
      </c>
      <c r="G716" s="20" t="s">
        <v>5207</v>
      </c>
      <c r="H716" s="20" t="s">
        <v>5207</v>
      </c>
      <c r="I716" s="20" t="s">
        <v>5207</v>
      </c>
      <c r="J716" s="34" t="s">
        <v>922</v>
      </c>
      <c r="K716" s="17" t="s">
        <v>8790</v>
      </c>
      <c r="L716" s="261" t="s">
        <v>18249</v>
      </c>
      <c r="M716" s="261" t="s">
        <v>18254</v>
      </c>
      <c r="N716" s="16">
        <v>3</v>
      </c>
      <c r="O716" s="17" t="s">
        <v>9076</v>
      </c>
      <c r="P716" s="17" t="s">
        <v>874</v>
      </c>
      <c r="Q716" s="17" t="s">
        <v>914</v>
      </c>
      <c r="R716" s="17" t="s">
        <v>7307</v>
      </c>
      <c r="S716" s="17" t="s">
        <v>5190</v>
      </c>
      <c r="T716" s="17" t="s">
        <v>21412</v>
      </c>
      <c r="U716" s="236" t="s">
        <v>5191</v>
      </c>
      <c r="V716" s="17">
        <v>1</v>
      </c>
      <c r="W716" s="17">
        <v>1</v>
      </c>
      <c r="X716" s="17" t="e">
        <v>#REF!</v>
      </c>
    </row>
    <row r="717" spans="1:24" x14ac:dyDescent="0.45">
      <c r="A717" s="20">
        <v>399194</v>
      </c>
      <c r="B717" s="20">
        <v>4</v>
      </c>
      <c r="C717" s="34" t="s">
        <v>7308</v>
      </c>
      <c r="D717" s="35" t="s">
        <v>7307</v>
      </c>
      <c r="E717" s="20" t="s">
        <v>923</v>
      </c>
      <c r="F717" s="20" t="s">
        <v>7309</v>
      </c>
      <c r="G717" s="20" t="s">
        <v>7310</v>
      </c>
      <c r="H717" s="20" t="s">
        <v>5207</v>
      </c>
      <c r="I717" s="20" t="s">
        <v>7302</v>
      </c>
      <c r="J717" s="34" t="s">
        <v>924</v>
      </c>
      <c r="K717" s="17" t="s">
        <v>8791</v>
      </c>
      <c r="L717" s="261" t="s">
        <v>18248</v>
      </c>
      <c r="M717" s="261" t="s">
        <v>18249</v>
      </c>
      <c r="N717" s="16">
        <v>4</v>
      </c>
      <c r="O717" s="17" t="s">
        <v>9077</v>
      </c>
      <c r="P717" s="17" t="s">
        <v>874</v>
      </c>
      <c r="Q717" s="17" t="s">
        <v>914</v>
      </c>
      <c r="R717" s="17" t="s">
        <v>7307</v>
      </c>
      <c r="S717" s="17" t="s">
        <v>7308</v>
      </c>
      <c r="T717" s="17" t="s">
        <v>21411</v>
      </c>
      <c r="U717" s="236" t="s">
        <v>5191</v>
      </c>
      <c r="V717" s="17">
        <v>1</v>
      </c>
      <c r="W717" s="17">
        <v>1</v>
      </c>
      <c r="X717" s="17" t="e">
        <v>#REF!</v>
      </c>
    </row>
    <row r="718" spans="1:24" x14ac:dyDescent="0.45">
      <c r="A718" s="20">
        <v>399195</v>
      </c>
      <c r="B718" s="20">
        <v>3</v>
      </c>
      <c r="C718" s="34" t="s">
        <v>7311</v>
      </c>
      <c r="D718" s="35" t="s">
        <v>914</v>
      </c>
      <c r="E718" s="20" t="s">
        <v>926</v>
      </c>
      <c r="F718" s="20" t="s">
        <v>5207</v>
      </c>
      <c r="G718" s="20" t="s">
        <v>5207</v>
      </c>
      <c r="H718" s="20" t="s">
        <v>5207</v>
      </c>
      <c r="I718" s="20" t="s">
        <v>5207</v>
      </c>
      <c r="J718" s="34" t="s">
        <v>925</v>
      </c>
      <c r="K718" s="17" t="s">
        <v>8792</v>
      </c>
      <c r="L718" s="261" t="s">
        <v>18247</v>
      </c>
      <c r="M718" s="261" t="s">
        <v>18254</v>
      </c>
      <c r="N718" s="16">
        <v>3</v>
      </c>
      <c r="O718" s="17" t="s">
        <v>9076</v>
      </c>
      <c r="P718" s="17" t="s">
        <v>874</v>
      </c>
      <c r="Q718" s="17" t="s">
        <v>914</v>
      </c>
      <c r="R718" s="17" t="s">
        <v>7311</v>
      </c>
      <c r="S718" s="17" t="s">
        <v>5190</v>
      </c>
      <c r="T718" s="17" t="s">
        <v>21410</v>
      </c>
      <c r="U718" s="236" t="s">
        <v>5191</v>
      </c>
      <c r="V718" s="17">
        <v>1</v>
      </c>
      <c r="W718" s="17">
        <v>1</v>
      </c>
      <c r="X718" s="17" t="e">
        <v>#REF!</v>
      </c>
    </row>
    <row r="719" spans="1:24" x14ac:dyDescent="0.45">
      <c r="A719" s="20">
        <v>399196</v>
      </c>
      <c r="B719" s="20">
        <v>4</v>
      </c>
      <c r="C719" s="34" t="s">
        <v>7312</v>
      </c>
      <c r="D719" s="35" t="s">
        <v>7311</v>
      </c>
      <c r="E719" s="20" t="s">
        <v>926</v>
      </c>
      <c r="F719" s="20" t="s">
        <v>7313</v>
      </c>
      <c r="G719" s="20" t="s">
        <v>5207</v>
      </c>
      <c r="H719" s="20" t="s">
        <v>7314</v>
      </c>
      <c r="I719" s="20" t="s">
        <v>7315</v>
      </c>
      <c r="J719" s="34" t="s">
        <v>927</v>
      </c>
      <c r="K719" s="17" t="s">
        <v>8793</v>
      </c>
      <c r="L719" s="261" t="s">
        <v>18246</v>
      </c>
      <c r="M719" s="261" t="s">
        <v>18247</v>
      </c>
      <c r="N719" s="16">
        <v>4</v>
      </c>
      <c r="O719" s="17" t="s">
        <v>9077</v>
      </c>
      <c r="P719" s="17" t="s">
        <v>874</v>
      </c>
      <c r="Q719" s="17" t="s">
        <v>914</v>
      </c>
      <c r="R719" s="17" t="s">
        <v>7311</v>
      </c>
      <c r="S719" s="17" t="s">
        <v>7312</v>
      </c>
      <c r="T719" s="17" t="s">
        <v>21409</v>
      </c>
      <c r="U719" s="236" t="s">
        <v>5191</v>
      </c>
      <c r="V719" s="17">
        <v>1</v>
      </c>
      <c r="W719" s="17">
        <v>1</v>
      </c>
      <c r="X719" s="17" t="e">
        <v>#REF!</v>
      </c>
    </row>
    <row r="720" spans="1:24" x14ac:dyDescent="0.45">
      <c r="A720" s="20">
        <v>399197</v>
      </c>
      <c r="B720" s="20">
        <v>2</v>
      </c>
      <c r="C720" s="34" t="s">
        <v>928</v>
      </c>
      <c r="D720" s="35" t="s">
        <v>874</v>
      </c>
      <c r="E720" s="20" t="s">
        <v>929</v>
      </c>
      <c r="F720" s="20" t="s">
        <v>7316</v>
      </c>
      <c r="G720" s="20" t="s">
        <v>5207</v>
      </c>
      <c r="H720" s="20" t="s">
        <v>5207</v>
      </c>
      <c r="I720" s="20" t="s">
        <v>5207</v>
      </c>
      <c r="J720" s="34" t="s">
        <v>928</v>
      </c>
      <c r="K720" s="17" t="s">
        <v>8794</v>
      </c>
      <c r="L720" s="261" t="s">
        <v>18245</v>
      </c>
      <c r="M720" s="261" t="s">
        <v>18278</v>
      </c>
      <c r="N720" s="16">
        <v>2</v>
      </c>
      <c r="O720" s="17" t="s">
        <v>9075</v>
      </c>
      <c r="P720" s="17" t="s">
        <v>874</v>
      </c>
      <c r="Q720" s="17" t="s">
        <v>928</v>
      </c>
      <c r="R720" s="17" t="s">
        <v>5190</v>
      </c>
      <c r="S720" s="17" t="s">
        <v>5190</v>
      </c>
      <c r="T720" s="17" t="s">
        <v>21408</v>
      </c>
      <c r="U720" s="236" t="s">
        <v>5191</v>
      </c>
      <c r="V720" s="17">
        <v>1</v>
      </c>
      <c r="W720" s="17">
        <v>1</v>
      </c>
      <c r="X720" s="17" t="e">
        <v>#REF!</v>
      </c>
    </row>
    <row r="721" spans="1:24" x14ac:dyDescent="0.45">
      <c r="A721" s="20">
        <v>399198</v>
      </c>
      <c r="B721" s="20">
        <v>3</v>
      </c>
      <c r="C721" s="34" t="s">
        <v>7317</v>
      </c>
      <c r="D721" s="35" t="s">
        <v>928</v>
      </c>
      <c r="E721" s="20" t="s">
        <v>929</v>
      </c>
      <c r="F721" s="20" t="s">
        <v>5207</v>
      </c>
      <c r="G721" s="20" t="s">
        <v>5207</v>
      </c>
      <c r="H721" s="20" t="s">
        <v>5207</v>
      </c>
      <c r="I721" s="20" t="s">
        <v>5207</v>
      </c>
      <c r="J721" s="34" t="s">
        <v>930</v>
      </c>
      <c r="K721" s="17" t="s">
        <v>8795</v>
      </c>
      <c r="L721" s="261" t="s">
        <v>18244</v>
      </c>
      <c r="M721" s="261" t="s">
        <v>18245</v>
      </c>
      <c r="N721" s="16">
        <v>3</v>
      </c>
      <c r="O721" s="17" t="s">
        <v>9076</v>
      </c>
      <c r="P721" s="17" t="s">
        <v>874</v>
      </c>
      <c r="Q721" s="17" t="s">
        <v>928</v>
      </c>
      <c r="R721" s="17" t="s">
        <v>7317</v>
      </c>
      <c r="S721" s="17" t="s">
        <v>5190</v>
      </c>
      <c r="T721" s="17" t="s">
        <v>21407</v>
      </c>
      <c r="U721" s="236" t="s">
        <v>5191</v>
      </c>
      <c r="V721" s="17">
        <v>1</v>
      </c>
      <c r="W721" s="17">
        <v>1</v>
      </c>
      <c r="X721" s="17" t="e">
        <v>#REF!</v>
      </c>
    </row>
    <row r="722" spans="1:24" x14ac:dyDescent="0.45">
      <c r="A722" s="20">
        <v>399199</v>
      </c>
      <c r="B722" s="20">
        <v>4</v>
      </c>
      <c r="C722" s="34" t="s">
        <v>7318</v>
      </c>
      <c r="D722" s="35" t="s">
        <v>7317</v>
      </c>
      <c r="E722" s="20" t="s">
        <v>932</v>
      </c>
      <c r="F722" s="20" t="s">
        <v>7319</v>
      </c>
      <c r="G722" s="20" t="s">
        <v>5207</v>
      </c>
      <c r="H722" s="20" t="s">
        <v>5207</v>
      </c>
      <c r="I722" s="20" t="s">
        <v>7320</v>
      </c>
      <c r="J722" s="34" t="s">
        <v>931</v>
      </c>
      <c r="K722" s="17" t="s">
        <v>8796</v>
      </c>
      <c r="L722" s="261" t="s">
        <v>18243</v>
      </c>
      <c r="M722" s="261" t="s">
        <v>18244</v>
      </c>
      <c r="N722" s="16">
        <v>4</v>
      </c>
      <c r="O722" s="17" t="s">
        <v>9077</v>
      </c>
      <c r="P722" s="17" t="s">
        <v>874</v>
      </c>
      <c r="Q722" s="17" t="s">
        <v>928</v>
      </c>
      <c r="R722" s="17" t="s">
        <v>7317</v>
      </c>
      <c r="S722" s="17" t="s">
        <v>7318</v>
      </c>
      <c r="T722" s="17" t="s">
        <v>21406</v>
      </c>
      <c r="U722" s="236" t="s">
        <v>5191</v>
      </c>
      <c r="V722" s="17">
        <v>1</v>
      </c>
      <c r="W722" s="17">
        <v>1</v>
      </c>
      <c r="X722" s="17" t="e">
        <v>#REF!</v>
      </c>
    </row>
    <row r="723" spans="1:24" x14ac:dyDescent="0.45">
      <c r="A723" s="20">
        <v>399200</v>
      </c>
      <c r="B723" s="20">
        <v>4</v>
      </c>
      <c r="C723" s="34" t="s">
        <v>7321</v>
      </c>
      <c r="D723" s="35" t="s">
        <v>7317</v>
      </c>
      <c r="E723" s="20" t="s">
        <v>7322</v>
      </c>
      <c r="F723" s="20" t="s">
        <v>7323</v>
      </c>
      <c r="G723" s="20" t="s">
        <v>5207</v>
      </c>
      <c r="H723" s="20" t="s">
        <v>5207</v>
      </c>
      <c r="I723" s="20" t="s">
        <v>7324</v>
      </c>
      <c r="J723" s="34" t="s">
        <v>933</v>
      </c>
      <c r="K723" s="17" t="s">
        <v>8797</v>
      </c>
      <c r="L723" s="261" t="s">
        <v>18242</v>
      </c>
      <c r="M723" s="261" t="s">
        <v>18244</v>
      </c>
      <c r="N723" s="16">
        <v>4</v>
      </c>
      <c r="O723" s="17" t="s">
        <v>9077</v>
      </c>
      <c r="P723" s="17" t="s">
        <v>874</v>
      </c>
      <c r="Q723" s="17" t="s">
        <v>928</v>
      </c>
      <c r="R723" s="17" t="s">
        <v>7317</v>
      </c>
      <c r="S723" s="17" t="s">
        <v>7321</v>
      </c>
      <c r="T723" s="17" t="s">
        <v>21405</v>
      </c>
      <c r="U723" s="236" t="s">
        <v>5191</v>
      </c>
      <c r="V723" s="17">
        <v>1</v>
      </c>
      <c r="W723" s="17">
        <v>2</v>
      </c>
      <c r="X723" s="17" t="e">
        <v>#REF!</v>
      </c>
    </row>
    <row r="724" spans="1:24" x14ac:dyDescent="0.45">
      <c r="A724" s="20">
        <v>399201</v>
      </c>
      <c r="B724" s="20">
        <v>4</v>
      </c>
      <c r="C724" s="34" t="s">
        <v>7325</v>
      </c>
      <c r="D724" s="35" t="s">
        <v>7317</v>
      </c>
      <c r="E724" s="20" t="s">
        <v>7326</v>
      </c>
      <c r="F724" s="20" t="s">
        <v>7327</v>
      </c>
      <c r="G724" s="20" t="s">
        <v>5207</v>
      </c>
      <c r="H724" s="20" t="s">
        <v>5207</v>
      </c>
      <c r="I724" s="20" t="s">
        <v>5207</v>
      </c>
      <c r="J724" s="34" t="s">
        <v>933</v>
      </c>
      <c r="K724" s="17" t="s">
        <v>8798</v>
      </c>
      <c r="L724" s="261" t="s">
        <v>18241</v>
      </c>
      <c r="M724" s="261" t="s">
        <v>18244</v>
      </c>
      <c r="N724" s="16">
        <v>4</v>
      </c>
      <c r="O724" s="17" t="s">
        <v>9077</v>
      </c>
      <c r="P724" s="17" t="s">
        <v>874</v>
      </c>
      <c r="Q724" s="17" t="s">
        <v>928</v>
      </c>
      <c r="R724" s="17" t="s">
        <v>7317</v>
      </c>
      <c r="S724" s="17" t="s">
        <v>7325</v>
      </c>
      <c r="T724" s="17" t="s">
        <v>21405</v>
      </c>
      <c r="U724" s="236" t="s">
        <v>5191</v>
      </c>
      <c r="V724" s="17">
        <v>1</v>
      </c>
      <c r="W724" s="17">
        <v>2</v>
      </c>
      <c r="X724" s="17" t="e">
        <v>#REF!</v>
      </c>
    </row>
    <row r="725" spans="1:24" x14ac:dyDescent="0.45">
      <c r="A725" s="20">
        <v>399202</v>
      </c>
      <c r="B725" s="20">
        <v>4</v>
      </c>
      <c r="C725" s="34" t="s">
        <v>7328</v>
      </c>
      <c r="D725" s="35" t="s">
        <v>7317</v>
      </c>
      <c r="E725" s="20" t="s">
        <v>936</v>
      </c>
      <c r="F725" s="20" t="s">
        <v>7329</v>
      </c>
      <c r="G725" s="20" t="s">
        <v>5207</v>
      </c>
      <c r="H725" s="20" t="s">
        <v>5207</v>
      </c>
      <c r="I725" s="20" t="s">
        <v>7330</v>
      </c>
      <c r="J725" s="34" t="s">
        <v>935</v>
      </c>
      <c r="K725" s="17" t="s">
        <v>8799</v>
      </c>
      <c r="L725" s="261" t="s">
        <v>18240</v>
      </c>
      <c r="M725" s="261" t="s">
        <v>18244</v>
      </c>
      <c r="N725" s="16">
        <v>4</v>
      </c>
      <c r="O725" s="17" t="s">
        <v>9077</v>
      </c>
      <c r="P725" s="17" t="s">
        <v>874</v>
      </c>
      <c r="Q725" s="17" t="s">
        <v>928</v>
      </c>
      <c r="R725" s="17" t="s">
        <v>7317</v>
      </c>
      <c r="S725" s="17" t="s">
        <v>7328</v>
      </c>
      <c r="T725" s="17" t="s">
        <v>21404</v>
      </c>
      <c r="U725" s="236" t="s">
        <v>5191</v>
      </c>
      <c r="V725" s="17">
        <v>1</v>
      </c>
      <c r="W725" s="17">
        <v>1</v>
      </c>
      <c r="X725" s="17" t="e">
        <v>#REF!</v>
      </c>
    </row>
    <row r="726" spans="1:24" x14ac:dyDescent="0.45">
      <c r="A726" s="20">
        <v>399203</v>
      </c>
      <c r="B726" s="20">
        <v>2</v>
      </c>
      <c r="C726" s="34" t="s">
        <v>937</v>
      </c>
      <c r="D726" s="35" t="s">
        <v>874</v>
      </c>
      <c r="E726" s="20" t="s">
        <v>938</v>
      </c>
      <c r="F726" s="20" t="s">
        <v>7331</v>
      </c>
      <c r="G726" s="20" t="s">
        <v>5207</v>
      </c>
      <c r="H726" s="20" t="s">
        <v>5207</v>
      </c>
      <c r="I726" s="20" t="s">
        <v>5207</v>
      </c>
      <c r="J726" s="34" t="s">
        <v>937</v>
      </c>
      <c r="K726" s="17" t="s">
        <v>8800</v>
      </c>
      <c r="L726" s="261" t="s">
        <v>18239</v>
      </c>
      <c r="M726" s="261" t="s">
        <v>18278</v>
      </c>
      <c r="N726" s="16">
        <v>2</v>
      </c>
      <c r="O726" s="17" t="s">
        <v>9075</v>
      </c>
      <c r="P726" s="17" t="s">
        <v>874</v>
      </c>
      <c r="Q726" s="17" t="s">
        <v>937</v>
      </c>
      <c r="R726" s="17" t="s">
        <v>5190</v>
      </c>
      <c r="S726" s="17" t="s">
        <v>5190</v>
      </c>
      <c r="T726" s="17" t="s">
        <v>21403</v>
      </c>
      <c r="U726" s="236" t="s">
        <v>5191</v>
      </c>
      <c r="V726" s="17">
        <v>1</v>
      </c>
      <c r="W726" s="17">
        <v>1</v>
      </c>
      <c r="X726" s="17" t="e">
        <v>#REF!</v>
      </c>
    </row>
    <row r="727" spans="1:24" x14ac:dyDescent="0.45">
      <c r="A727" s="20">
        <v>399204</v>
      </c>
      <c r="B727" s="20">
        <v>3</v>
      </c>
      <c r="C727" s="34" t="s">
        <v>7332</v>
      </c>
      <c r="D727" s="35" t="s">
        <v>937</v>
      </c>
      <c r="E727" s="20" t="s">
        <v>940</v>
      </c>
      <c r="F727" s="20" t="s">
        <v>7333</v>
      </c>
      <c r="G727" s="20" t="s">
        <v>5207</v>
      </c>
      <c r="H727" s="20" t="s">
        <v>5207</v>
      </c>
      <c r="I727" s="20" t="s">
        <v>5207</v>
      </c>
      <c r="J727" s="34" t="s">
        <v>939</v>
      </c>
      <c r="K727" s="17" t="s">
        <v>8801</v>
      </c>
      <c r="L727" s="261" t="s">
        <v>18238</v>
      </c>
      <c r="M727" s="261" t="s">
        <v>18239</v>
      </c>
      <c r="N727" s="16">
        <v>3</v>
      </c>
      <c r="O727" s="17" t="s">
        <v>9076</v>
      </c>
      <c r="P727" s="17" t="s">
        <v>874</v>
      </c>
      <c r="Q727" s="17" t="s">
        <v>937</v>
      </c>
      <c r="R727" s="17" t="s">
        <v>7332</v>
      </c>
      <c r="S727" s="17" t="s">
        <v>5190</v>
      </c>
      <c r="T727" s="17" t="s">
        <v>21402</v>
      </c>
      <c r="U727" s="236" t="s">
        <v>5191</v>
      </c>
      <c r="V727" s="17">
        <v>1</v>
      </c>
      <c r="W727" s="17">
        <v>1</v>
      </c>
      <c r="X727" s="17" t="e">
        <v>#REF!</v>
      </c>
    </row>
    <row r="728" spans="1:24" x14ac:dyDescent="0.45">
      <c r="A728" s="20">
        <v>399205</v>
      </c>
      <c r="B728" s="20">
        <v>4</v>
      </c>
      <c r="C728" s="34" t="s">
        <v>7334</v>
      </c>
      <c r="D728" s="35" t="s">
        <v>7332</v>
      </c>
      <c r="E728" s="20" t="s">
        <v>942</v>
      </c>
      <c r="F728" s="20" t="s">
        <v>7335</v>
      </c>
      <c r="G728" s="20" t="s">
        <v>5207</v>
      </c>
      <c r="H728" s="20" t="s">
        <v>5207</v>
      </c>
      <c r="I728" s="20" t="s">
        <v>7336</v>
      </c>
      <c r="J728" s="34" t="s">
        <v>941</v>
      </c>
      <c r="K728" s="17" t="s">
        <v>8802</v>
      </c>
      <c r="L728" s="261" t="s">
        <v>18237</v>
      </c>
      <c r="M728" s="261" t="s">
        <v>18238</v>
      </c>
      <c r="N728" s="16">
        <v>4</v>
      </c>
      <c r="O728" s="17" t="s">
        <v>9077</v>
      </c>
      <c r="P728" s="17" t="s">
        <v>874</v>
      </c>
      <c r="Q728" s="17" t="s">
        <v>937</v>
      </c>
      <c r="R728" s="17" t="s">
        <v>7332</v>
      </c>
      <c r="S728" s="17" t="s">
        <v>7334</v>
      </c>
      <c r="T728" s="17" t="s">
        <v>21401</v>
      </c>
      <c r="U728" s="236" t="s">
        <v>5191</v>
      </c>
      <c r="V728" s="17">
        <v>1</v>
      </c>
      <c r="W728" s="17">
        <v>1</v>
      </c>
      <c r="X728" s="17" t="e">
        <v>#REF!</v>
      </c>
    </row>
    <row r="729" spans="1:24" x14ac:dyDescent="0.45">
      <c r="A729" s="20">
        <v>399206</v>
      </c>
      <c r="B729" s="20">
        <v>4</v>
      </c>
      <c r="C729" s="34" t="s">
        <v>7337</v>
      </c>
      <c r="D729" s="35" t="s">
        <v>7332</v>
      </c>
      <c r="E729" s="20" t="s">
        <v>944</v>
      </c>
      <c r="F729" s="20" t="s">
        <v>7338</v>
      </c>
      <c r="G729" s="20" t="s">
        <v>5207</v>
      </c>
      <c r="H729" s="20" t="s">
        <v>5207</v>
      </c>
      <c r="I729" s="20" t="s">
        <v>7339</v>
      </c>
      <c r="J729" s="34" t="s">
        <v>943</v>
      </c>
      <c r="K729" s="17" t="s">
        <v>8803</v>
      </c>
      <c r="L729" s="261" t="s">
        <v>18236</v>
      </c>
      <c r="M729" s="261" t="s">
        <v>18238</v>
      </c>
      <c r="N729" s="16">
        <v>4</v>
      </c>
      <c r="O729" s="17" t="s">
        <v>9077</v>
      </c>
      <c r="P729" s="17" t="s">
        <v>874</v>
      </c>
      <c r="Q729" s="17" t="s">
        <v>937</v>
      </c>
      <c r="R729" s="17" t="s">
        <v>7332</v>
      </c>
      <c r="S729" s="17" t="s">
        <v>7337</v>
      </c>
      <c r="T729" s="17" t="s">
        <v>21400</v>
      </c>
      <c r="U729" s="236" t="s">
        <v>5191</v>
      </c>
      <c r="V729" s="17">
        <v>1</v>
      </c>
      <c r="W729" s="17">
        <v>1</v>
      </c>
      <c r="X729" s="17" t="e">
        <v>#REF!</v>
      </c>
    </row>
    <row r="730" spans="1:24" x14ac:dyDescent="0.45">
      <c r="A730" s="20">
        <v>399207</v>
      </c>
      <c r="B730" s="20">
        <v>3</v>
      </c>
      <c r="C730" s="34" t="s">
        <v>7340</v>
      </c>
      <c r="D730" s="35" t="s">
        <v>937</v>
      </c>
      <c r="E730" s="20" t="s">
        <v>946</v>
      </c>
      <c r="F730" s="20" t="s">
        <v>7341</v>
      </c>
      <c r="G730" s="20" t="s">
        <v>5207</v>
      </c>
      <c r="H730" s="20" t="s">
        <v>5207</v>
      </c>
      <c r="I730" s="20" t="s">
        <v>7342</v>
      </c>
      <c r="J730" s="34" t="s">
        <v>945</v>
      </c>
      <c r="K730" s="17" t="s">
        <v>8804</v>
      </c>
      <c r="L730" s="261" t="s">
        <v>18235</v>
      </c>
      <c r="M730" s="261" t="s">
        <v>18239</v>
      </c>
      <c r="N730" s="16">
        <v>3</v>
      </c>
      <c r="O730" s="17" t="s">
        <v>9076</v>
      </c>
      <c r="P730" s="17" t="s">
        <v>874</v>
      </c>
      <c r="Q730" s="17" t="s">
        <v>937</v>
      </c>
      <c r="R730" s="17" t="s">
        <v>7340</v>
      </c>
      <c r="S730" s="17" t="s">
        <v>5190</v>
      </c>
      <c r="T730" s="17" t="s">
        <v>21399</v>
      </c>
      <c r="U730" s="236" t="s">
        <v>5191</v>
      </c>
      <c r="V730" s="17">
        <v>1</v>
      </c>
      <c r="W730" s="17">
        <v>1</v>
      </c>
      <c r="X730" s="17" t="e">
        <v>#REF!</v>
      </c>
    </row>
    <row r="731" spans="1:24" x14ac:dyDescent="0.45">
      <c r="A731" s="20">
        <v>399208</v>
      </c>
      <c r="B731" s="20">
        <v>4</v>
      </c>
      <c r="C731" s="34" t="s">
        <v>7343</v>
      </c>
      <c r="D731" s="35" t="s">
        <v>7340</v>
      </c>
      <c r="E731" s="20" t="s">
        <v>948</v>
      </c>
      <c r="F731" s="20" t="s">
        <v>7344</v>
      </c>
      <c r="G731" s="20" t="s">
        <v>5207</v>
      </c>
      <c r="H731" s="20" t="s">
        <v>5207</v>
      </c>
      <c r="I731" s="20" t="s">
        <v>7345</v>
      </c>
      <c r="J731" s="34" t="s">
        <v>947</v>
      </c>
      <c r="K731" s="17" t="s">
        <v>8805</v>
      </c>
      <c r="L731" s="261" t="s">
        <v>18234</v>
      </c>
      <c r="M731" s="261" t="s">
        <v>18235</v>
      </c>
      <c r="N731" s="16">
        <v>4</v>
      </c>
      <c r="O731" s="17" t="s">
        <v>9077</v>
      </c>
      <c r="P731" s="17" t="s">
        <v>874</v>
      </c>
      <c r="Q731" s="17" t="s">
        <v>937</v>
      </c>
      <c r="R731" s="17" t="s">
        <v>7340</v>
      </c>
      <c r="S731" s="17" t="s">
        <v>7343</v>
      </c>
      <c r="T731" s="17" t="s">
        <v>21398</v>
      </c>
      <c r="U731" s="236" t="s">
        <v>5191</v>
      </c>
      <c r="V731" s="17">
        <v>1</v>
      </c>
      <c r="W731" s="17">
        <v>1</v>
      </c>
      <c r="X731" s="17" t="e">
        <v>#REF!</v>
      </c>
    </row>
    <row r="732" spans="1:24" x14ac:dyDescent="0.45">
      <c r="A732" s="20">
        <v>399209</v>
      </c>
      <c r="B732" s="20">
        <v>4</v>
      </c>
      <c r="C732" s="34" t="s">
        <v>7346</v>
      </c>
      <c r="D732" s="35" t="s">
        <v>7340</v>
      </c>
      <c r="E732" s="20" t="s">
        <v>950</v>
      </c>
      <c r="F732" s="20" t="s">
        <v>7347</v>
      </c>
      <c r="G732" s="20" t="s">
        <v>5207</v>
      </c>
      <c r="H732" s="20" t="s">
        <v>7348</v>
      </c>
      <c r="I732" s="20" t="s">
        <v>7349</v>
      </c>
      <c r="J732" s="34" t="s">
        <v>949</v>
      </c>
      <c r="K732" s="17" t="s">
        <v>8806</v>
      </c>
      <c r="L732" s="261" t="s">
        <v>18233</v>
      </c>
      <c r="M732" s="261" t="s">
        <v>18235</v>
      </c>
      <c r="N732" s="16">
        <v>4</v>
      </c>
      <c r="O732" s="17" t="s">
        <v>9077</v>
      </c>
      <c r="P732" s="17" t="s">
        <v>874</v>
      </c>
      <c r="Q732" s="17" t="s">
        <v>937</v>
      </c>
      <c r="R732" s="17" t="s">
        <v>7340</v>
      </c>
      <c r="S732" s="17" t="s">
        <v>7346</v>
      </c>
      <c r="T732" s="17" t="s">
        <v>21397</v>
      </c>
      <c r="U732" s="236" t="s">
        <v>5191</v>
      </c>
      <c r="V732" s="17">
        <v>1</v>
      </c>
      <c r="W732" s="17">
        <v>1</v>
      </c>
      <c r="X732" s="17" t="e">
        <v>#REF!</v>
      </c>
    </row>
    <row r="733" spans="1:24" x14ac:dyDescent="0.45">
      <c r="A733" s="20">
        <v>399210</v>
      </c>
      <c r="B733" s="20">
        <v>1</v>
      </c>
      <c r="C733" s="34" t="s">
        <v>951</v>
      </c>
      <c r="D733" s="35" t="s">
        <v>5207</v>
      </c>
      <c r="E733" s="20" t="s">
        <v>7350</v>
      </c>
      <c r="F733" s="20" t="s">
        <v>7351</v>
      </c>
      <c r="G733" s="20" t="s">
        <v>7352</v>
      </c>
      <c r="H733" s="20" t="s">
        <v>5207</v>
      </c>
      <c r="I733" s="20" t="s">
        <v>5207</v>
      </c>
      <c r="J733" s="34" t="s">
        <v>951</v>
      </c>
      <c r="K733" s="17" t="s">
        <v>8807</v>
      </c>
      <c r="L733" s="261" t="s">
        <v>18232</v>
      </c>
      <c r="M733" s="261" t="s">
        <v>5195</v>
      </c>
      <c r="N733" s="16">
        <v>1</v>
      </c>
      <c r="O733" s="17" t="s">
        <v>9074</v>
      </c>
      <c r="P733" s="17" t="s">
        <v>951</v>
      </c>
      <c r="Q733" s="17" t="s">
        <v>5190</v>
      </c>
      <c r="R733" s="17" t="s">
        <v>5190</v>
      </c>
      <c r="S733" s="17" t="s">
        <v>5190</v>
      </c>
      <c r="T733" s="17" t="s">
        <v>21396</v>
      </c>
      <c r="U733" s="236" t="s">
        <v>5191</v>
      </c>
      <c r="V733" s="17">
        <v>1</v>
      </c>
      <c r="W733" s="17">
        <v>1</v>
      </c>
      <c r="X733" s="17" t="e">
        <v>#REF!</v>
      </c>
    </row>
    <row r="734" spans="1:24" x14ac:dyDescent="0.45">
      <c r="A734" s="20">
        <v>399211</v>
      </c>
      <c r="B734" s="20">
        <v>2</v>
      </c>
      <c r="C734" s="34" t="s">
        <v>953</v>
      </c>
      <c r="D734" s="35" t="s">
        <v>951</v>
      </c>
      <c r="E734" s="20" t="s">
        <v>954</v>
      </c>
      <c r="F734" s="20" t="s">
        <v>7353</v>
      </c>
      <c r="G734" s="20" t="s">
        <v>5207</v>
      </c>
      <c r="H734" s="20" t="s">
        <v>5207</v>
      </c>
      <c r="I734" s="20" t="s">
        <v>5207</v>
      </c>
      <c r="J734" s="34" t="s">
        <v>953</v>
      </c>
      <c r="K734" s="17" t="s">
        <v>8808</v>
      </c>
      <c r="L734" s="261" t="s">
        <v>18231</v>
      </c>
      <c r="M734" s="261" t="s">
        <v>18232</v>
      </c>
      <c r="N734" s="16">
        <v>2</v>
      </c>
      <c r="O734" s="17" t="s">
        <v>9075</v>
      </c>
      <c r="P734" s="17" t="s">
        <v>951</v>
      </c>
      <c r="Q734" s="17" t="s">
        <v>953</v>
      </c>
      <c r="R734" s="17" t="s">
        <v>5190</v>
      </c>
      <c r="S734" s="17" t="s">
        <v>5190</v>
      </c>
      <c r="T734" s="17" t="s">
        <v>21395</v>
      </c>
      <c r="U734" s="236" t="s">
        <v>5191</v>
      </c>
      <c r="V734" s="17">
        <v>1</v>
      </c>
      <c r="W734" s="17">
        <v>1</v>
      </c>
      <c r="X734" s="17" t="e">
        <v>#REF!</v>
      </c>
    </row>
    <row r="735" spans="1:24" x14ac:dyDescent="0.45">
      <c r="A735" s="20">
        <v>399212</v>
      </c>
      <c r="B735" s="20">
        <v>3</v>
      </c>
      <c r="C735" s="34" t="s">
        <v>7354</v>
      </c>
      <c r="D735" s="35" t="s">
        <v>953</v>
      </c>
      <c r="E735" s="20" t="s">
        <v>956</v>
      </c>
      <c r="F735" s="20" t="s">
        <v>7355</v>
      </c>
      <c r="G735" s="20" t="s">
        <v>5207</v>
      </c>
      <c r="H735" s="20" t="s">
        <v>5207</v>
      </c>
      <c r="I735" s="20" t="s">
        <v>5207</v>
      </c>
      <c r="J735" s="34" t="s">
        <v>955</v>
      </c>
      <c r="K735" s="17" t="s">
        <v>8809</v>
      </c>
      <c r="L735" s="261" t="s">
        <v>18230</v>
      </c>
      <c r="M735" s="261" t="s">
        <v>18231</v>
      </c>
      <c r="N735" s="16">
        <v>3</v>
      </c>
      <c r="O735" s="17" t="s">
        <v>9076</v>
      </c>
      <c r="P735" s="17" t="s">
        <v>951</v>
      </c>
      <c r="Q735" s="17" t="s">
        <v>953</v>
      </c>
      <c r="R735" s="17" t="s">
        <v>7354</v>
      </c>
      <c r="S735" s="17" t="s">
        <v>5190</v>
      </c>
      <c r="T735" s="17" t="s">
        <v>21394</v>
      </c>
      <c r="U735" s="236" t="s">
        <v>5191</v>
      </c>
      <c r="V735" s="17">
        <v>1</v>
      </c>
      <c r="W735" s="17">
        <v>1</v>
      </c>
      <c r="X735" s="17" t="e">
        <v>#REF!</v>
      </c>
    </row>
    <row r="736" spans="1:24" x14ac:dyDescent="0.45">
      <c r="A736" s="20">
        <v>399213</v>
      </c>
      <c r="B736" s="20">
        <v>4</v>
      </c>
      <c r="C736" s="34" t="s">
        <v>7356</v>
      </c>
      <c r="D736" s="35" t="s">
        <v>7354</v>
      </c>
      <c r="E736" s="20" t="s">
        <v>958</v>
      </c>
      <c r="F736" s="20" t="s">
        <v>7357</v>
      </c>
      <c r="G736" s="20" t="s">
        <v>5207</v>
      </c>
      <c r="H736" s="20" t="s">
        <v>5207</v>
      </c>
      <c r="I736" s="20" t="s">
        <v>5207</v>
      </c>
      <c r="J736" s="34" t="s">
        <v>957</v>
      </c>
      <c r="K736" s="17" t="s">
        <v>8810</v>
      </c>
      <c r="L736" s="261" t="s">
        <v>18229</v>
      </c>
      <c r="M736" s="261" t="s">
        <v>18230</v>
      </c>
      <c r="N736" s="16">
        <v>4</v>
      </c>
      <c r="O736" s="17" t="s">
        <v>9077</v>
      </c>
      <c r="P736" s="17" t="s">
        <v>951</v>
      </c>
      <c r="Q736" s="17" t="s">
        <v>953</v>
      </c>
      <c r="R736" s="17" t="s">
        <v>7354</v>
      </c>
      <c r="S736" s="17" t="s">
        <v>7356</v>
      </c>
      <c r="T736" s="17" t="s">
        <v>21393</v>
      </c>
      <c r="U736" s="236" t="s">
        <v>5191</v>
      </c>
      <c r="V736" s="17">
        <v>1</v>
      </c>
      <c r="W736" s="17">
        <v>1</v>
      </c>
      <c r="X736" s="17" t="e">
        <v>#REF!</v>
      </c>
    </row>
    <row r="737" spans="1:24" x14ac:dyDescent="0.45">
      <c r="A737" s="20">
        <v>399214</v>
      </c>
      <c r="B737" s="20">
        <v>4</v>
      </c>
      <c r="C737" s="34" t="s">
        <v>7358</v>
      </c>
      <c r="D737" s="35" t="s">
        <v>7354</v>
      </c>
      <c r="E737" s="20" t="s">
        <v>960</v>
      </c>
      <c r="F737" s="20" t="s">
        <v>7359</v>
      </c>
      <c r="G737" s="20" t="s">
        <v>7360</v>
      </c>
      <c r="H737" s="20" t="s">
        <v>7361</v>
      </c>
      <c r="I737" s="20" t="s">
        <v>7362</v>
      </c>
      <c r="J737" s="34" t="s">
        <v>959</v>
      </c>
      <c r="K737" s="17" t="s">
        <v>8811</v>
      </c>
      <c r="L737" s="261" t="s">
        <v>18228</v>
      </c>
      <c r="M737" s="261" t="s">
        <v>18230</v>
      </c>
      <c r="N737" s="16">
        <v>4</v>
      </c>
      <c r="O737" s="17" t="s">
        <v>9077</v>
      </c>
      <c r="P737" s="17" t="s">
        <v>951</v>
      </c>
      <c r="Q737" s="17" t="s">
        <v>953</v>
      </c>
      <c r="R737" s="17" t="s">
        <v>7354</v>
      </c>
      <c r="S737" s="17" t="s">
        <v>7358</v>
      </c>
      <c r="T737" s="17" t="s">
        <v>21392</v>
      </c>
      <c r="U737" s="236" t="s">
        <v>5191</v>
      </c>
      <c r="V737" s="17">
        <v>1</v>
      </c>
      <c r="W737" s="17">
        <v>1</v>
      </c>
      <c r="X737" s="17" t="e">
        <v>#REF!</v>
      </c>
    </row>
    <row r="738" spans="1:24" x14ac:dyDescent="0.45">
      <c r="A738" s="20">
        <v>399215</v>
      </c>
      <c r="B738" s="20">
        <v>3</v>
      </c>
      <c r="C738" s="34" t="s">
        <v>7363</v>
      </c>
      <c r="D738" s="35" t="s">
        <v>953</v>
      </c>
      <c r="E738" s="20" t="s">
        <v>962</v>
      </c>
      <c r="F738" s="20" t="s">
        <v>5207</v>
      </c>
      <c r="G738" s="20" t="s">
        <v>5207</v>
      </c>
      <c r="H738" s="20" t="s">
        <v>5207</v>
      </c>
      <c r="I738" s="20" t="s">
        <v>5207</v>
      </c>
      <c r="J738" s="34" t="s">
        <v>961</v>
      </c>
      <c r="K738" s="17" t="s">
        <v>8812</v>
      </c>
      <c r="L738" s="261" t="s">
        <v>18227</v>
      </c>
      <c r="M738" s="261" t="s">
        <v>18231</v>
      </c>
      <c r="N738" s="16">
        <v>3</v>
      </c>
      <c r="O738" s="17" t="s">
        <v>9076</v>
      </c>
      <c r="P738" s="17" t="s">
        <v>951</v>
      </c>
      <c r="Q738" s="17" t="s">
        <v>953</v>
      </c>
      <c r="R738" s="17" t="s">
        <v>7363</v>
      </c>
      <c r="S738" s="17" t="s">
        <v>5190</v>
      </c>
      <c r="T738" s="17" t="s">
        <v>21391</v>
      </c>
      <c r="U738" s="236" t="s">
        <v>5191</v>
      </c>
      <c r="V738" s="17">
        <v>1</v>
      </c>
      <c r="W738" s="17">
        <v>1</v>
      </c>
      <c r="X738" s="17" t="e">
        <v>#REF!</v>
      </c>
    </row>
    <row r="739" spans="1:24" x14ac:dyDescent="0.45">
      <c r="A739" s="20">
        <v>399216</v>
      </c>
      <c r="B739" s="20">
        <v>4</v>
      </c>
      <c r="C739" s="34" t="s">
        <v>7364</v>
      </c>
      <c r="D739" s="35" t="s">
        <v>7363</v>
      </c>
      <c r="E739" s="20" t="s">
        <v>962</v>
      </c>
      <c r="F739" s="20" t="s">
        <v>7365</v>
      </c>
      <c r="G739" s="20" t="s">
        <v>5207</v>
      </c>
      <c r="H739" s="20" t="s">
        <v>5207</v>
      </c>
      <c r="I739" s="20" t="s">
        <v>7366</v>
      </c>
      <c r="J739" s="34" t="s">
        <v>963</v>
      </c>
      <c r="K739" s="17" t="s">
        <v>8813</v>
      </c>
      <c r="L739" s="261" t="s">
        <v>18226</v>
      </c>
      <c r="M739" s="261" t="s">
        <v>18227</v>
      </c>
      <c r="N739" s="16">
        <v>4</v>
      </c>
      <c r="O739" s="17" t="s">
        <v>9077</v>
      </c>
      <c r="P739" s="17" t="s">
        <v>951</v>
      </c>
      <c r="Q739" s="17" t="s">
        <v>953</v>
      </c>
      <c r="R739" s="17" t="s">
        <v>7363</v>
      </c>
      <c r="S739" s="17" t="s">
        <v>7364</v>
      </c>
      <c r="T739" s="17" t="s">
        <v>21390</v>
      </c>
      <c r="U739" s="236" t="s">
        <v>5191</v>
      </c>
      <c r="V739" s="17">
        <v>1</v>
      </c>
      <c r="W739" s="17">
        <v>1</v>
      </c>
      <c r="X739" s="17" t="e">
        <v>#REF!</v>
      </c>
    </row>
    <row r="740" spans="1:24" x14ac:dyDescent="0.45">
      <c r="A740" s="20">
        <v>399217</v>
      </c>
      <c r="B740" s="20">
        <v>3</v>
      </c>
      <c r="C740" s="34" t="s">
        <v>7367</v>
      </c>
      <c r="D740" s="35" t="s">
        <v>953</v>
      </c>
      <c r="E740" s="20" t="s">
        <v>965</v>
      </c>
      <c r="F740" s="20" t="s">
        <v>5207</v>
      </c>
      <c r="G740" s="20" t="s">
        <v>5207</v>
      </c>
      <c r="H740" s="20" t="s">
        <v>5207</v>
      </c>
      <c r="I740" s="20" t="s">
        <v>5207</v>
      </c>
      <c r="J740" s="34" t="s">
        <v>964</v>
      </c>
      <c r="K740" s="17" t="s">
        <v>8814</v>
      </c>
      <c r="L740" s="261" t="s">
        <v>18225</v>
      </c>
      <c r="M740" s="261" t="s">
        <v>18231</v>
      </c>
      <c r="N740" s="16">
        <v>3</v>
      </c>
      <c r="O740" s="17" t="s">
        <v>9076</v>
      </c>
      <c r="P740" s="17" t="s">
        <v>951</v>
      </c>
      <c r="Q740" s="17" t="s">
        <v>953</v>
      </c>
      <c r="R740" s="17" t="s">
        <v>7367</v>
      </c>
      <c r="S740" s="17" t="s">
        <v>5190</v>
      </c>
      <c r="T740" s="17" t="s">
        <v>21389</v>
      </c>
      <c r="U740" s="236" t="s">
        <v>5191</v>
      </c>
      <c r="V740" s="17">
        <v>1</v>
      </c>
      <c r="W740" s="17">
        <v>1</v>
      </c>
      <c r="X740" s="17" t="e">
        <v>#REF!</v>
      </c>
    </row>
    <row r="741" spans="1:24" x14ac:dyDescent="0.45">
      <c r="A741" s="20">
        <v>399218</v>
      </c>
      <c r="B741" s="20">
        <v>4</v>
      </c>
      <c r="C741" s="34" t="s">
        <v>7368</v>
      </c>
      <c r="D741" s="35" t="s">
        <v>7367</v>
      </c>
      <c r="E741" s="20" t="s">
        <v>965</v>
      </c>
      <c r="F741" s="20" t="s">
        <v>7369</v>
      </c>
      <c r="G741" s="20" t="s">
        <v>5207</v>
      </c>
      <c r="H741" s="20" t="s">
        <v>5207</v>
      </c>
      <c r="I741" s="20" t="s">
        <v>7370</v>
      </c>
      <c r="J741" s="34" t="s">
        <v>966</v>
      </c>
      <c r="K741" s="17" t="s">
        <v>8815</v>
      </c>
      <c r="L741" s="261" t="s">
        <v>18224</v>
      </c>
      <c r="M741" s="261" t="s">
        <v>18225</v>
      </c>
      <c r="N741" s="16">
        <v>4</v>
      </c>
      <c r="O741" s="17" t="s">
        <v>9077</v>
      </c>
      <c r="P741" s="17" t="s">
        <v>951</v>
      </c>
      <c r="Q741" s="17" t="s">
        <v>953</v>
      </c>
      <c r="R741" s="17" t="s">
        <v>7367</v>
      </c>
      <c r="S741" s="17" t="s">
        <v>7368</v>
      </c>
      <c r="T741" s="17" t="s">
        <v>21388</v>
      </c>
      <c r="U741" s="236" t="s">
        <v>5191</v>
      </c>
      <c r="V741" s="17">
        <v>1</v>
      </c>
      <c r="W741" s="17">
        <v>1</v>
      </c>
      <c r="X741" s="17" t="e">
        <v>#REF!</v>
      </c>
    </row>
    <row r="742" spans="1:24" x14ac:dyDescent="0.45">
      <c r="A742" s="20">
        <v>399219</v>
      </c>
      <c r="B742" s="20">
        <v>3</v>
      </c>
      <c r="C742" s="34" t="s">
        <v>7371</v>
      </c>
      <c r="D742" s="35" t="s">
        <v>953</v>
      </c>
      <c r="E742" s="20" t="s">
        <v>7372</v>
      </c>
      <c r="F742" s="20" t="s">
        <v>7373</v>
      </c>
      <c r="G742" s="20" t="s">
        <v>5207</v>
      </c>
      <c r="H742" s="20" t="s">
        <v>5207</v>
      </c>
      <c r="I742" s="20" t="s">
        <v>7374</v>
      </c>
      <c r="J742" s="34" t="s">
        <v>967</v>
      </c>
      <c r="K742" s="17" t="s">
        <v>8816</v>
      </c>
      <c r="L742" s="261" t="s">
        <v>18223</v>
      </c>
      <c r="M742" s="261" t="s">
        <v>18231</v>
      </c>
      <c r="N742" s="16">
        <v>3</v>
      </c>
      <c r="O742" s="17" t="s">
        <v>9076</v>
      </c>
      <c r="P742" s="17" t="s">
        <v>951</v>
      </c>
      <c r="Q742" s="17" t="s">
        <v>953</v>
      </c>
      <c r="R742" s="17" t="s">
        <v>7371</v>
      </c>
      <c r="S742" s="17" t="s">
        <v>5190</v>
      </c>
      <c r="T742" s="17" t="s">
        <v>21387</v>
      </c>
      <c r="U742" s="236" t="s">
        <v>5191</v>
      </c>
      <c r="V742" s="17">
        <v>1</v>
      </c>
      <c r="W742" s="17">
        <v>1</v>
      </c>
      <c r="X742" s="17" t="e">
        <v>#REF!</v>
      </c>
    </row>
    <row r="743" spans="1:24" x14ac:dyDescent="0.45">
      <c r="A743" s="20">
        <v>399220</v>
      </c>
      <c r="B743" s="20">
        <v>4</v>
      </c>
      <c r="C743" s="34" t="s">
        <v>7375</v>
      </c>
      <c r="D743" s="35" t="s">
        <v>7371</v>
      </c>
      <c r="E743" s="20" t="s">
        <v>970</v>
      </c>
      <c r="F743" s="20" t="s">
        <v>7376</v>
      </c>
      <c r="G743" s="20" t="s">
        <v>5207</v>
      </c>
      <c r="H743" s="20" t="s">
        <v>5207</v>
      </c>
      <c r="I743" s="20" t="s">
        <v>7377</v>
      </c>
      <c r="J743" s="34" t="s">
        <v>969</v>
      </c>
      <c r="K743" s="17" t="s">
        <v>8817</v>
      </c>
      <c r="L743" s="261" t="s">
        <v>18222</v>
      </c>
      <c r="M743" s="261" t="s">
        <v>18223</v>
      </c>
      <c r="N743" s="16">
        <v>4</v>
      </c>
      <c r="O743" s="17" t="s">
        <v>9077</v>
      </c>
      <c r="P743" s="17" t="s">
        <v>951</v>
      </c>
      <c r="Q743" s="17" t="s">
        <v>953</v>
      </c>
      <c r="R743" s="17" t="s">
        <v>7371</v>
      </c>
      <c r="S743" s="17" t="s">
        <v>7375</v>
      </c>
      <c r="T743" s="17" t="s">
        <v>21386</v>
      </c>
      <c r="U743" s="236" t="s">
        <v>5191</v>
      </c>
      <c r="V743" s="17">
        <v>1</v>
      </c>
      <c r="W743" s="17">
        <v>1</v>
      </c>
      <c r="X743" s="17" t="e">
        <v>#REF!</v>
      </c>
    </row>
    <row r="744" spans="1:24" x14ac:dyDescent="0.45">
      <c r="A744" s="20">
        <v>399221</v>
      </c>
      <c r="B744" s="20">
        <v>4</v>
      </c>
      <c r="C744" s="34" t="s">
        <v>7378</v>
      </c>
      <c r="D744" s="35" t="s">
        <v>7371</v>
      </c>
      <c r="E744" s="20" t="s">
        <v>972</v>
      </c>
      <c r="F744" s="20" t="s">
        <v>7379</v>
      </c>
      <c r="G744" s="20" t="s">
        <v>5207</v>
      </c>
      <c r="H744" s="20" t="s">
        <v>5207</v>
      </c>
      <c r="I744" s="20" t="s">
        <v>7380</v>
      </c>
      <c r="J744" s="34" t="s">
        <v>971</v>
      </c>
      <c r="K744" s="17" t="s">
        <v>8818</v>
      </c>
      <c r="L744" s="261" t="s">
        <v>18221</v>
      </c>
      <c r="M744" s="261" t="s">
        <v>18223</v>
      </c>
      <c r="N744" s="16">
        <v>4</v>
      </c>
      <c r="O744" s="17" t="s">
        <v>9077</v>
      </c>
      <c r="P744" s="17" t="s">
        <v>951</v>
      </c>
      <c r="Q744" s="17" t="s">
        <v>953</v>
      </c>
      <c r="R744" s="17" t="s">
        <v>7371</v>
      </c>
      <c r="S744" s="17" t="s">
        <v>7378</v>
      </c>
      <c r="T744" s="17" t="s">
        <v>21385</v>
      </c>
      <c r="U744" s="236" t="s">
        <v>5191</v>
      </c>
      <c r="V744" s="17">
        <v>1</v>
      </c>
      <c r="W744" s="17">
        <v>1</v>
      </c>
      <c r="X744" s="17" t="e">
        <v>#REF!</v>
      </c>
    </row>
    <row r="745" spans="1:24" x14ac:dyDescent="0.45">
      <c r="A745" s="20">
        <v>399222</v>
      </c>
      <c r="B745" s="20">
        <v>4</v>
      </c>
      <c r="C745" s="34" t="s">
        <v>7381</v>
      </c>
      <c r="D745" s="35" t="s">
        <v>7371</v>
      </c>
      <c r="E745" s="20" t="s">
        <v>7382</v>
      </c>
      <c r="F745" s="20" t="s">
        <v>7383</v>
      </c>
      <c r="G745" s="20" t="s">
        <v>5207</v>
      </c>
      <c r="H745" s="20" t="s">
        <v>7384</v>
      </c>
      <c r="I745" s="20" t="s">
        <v>7385</v>
      </c>
      <c r="J745" s="34" t="s">
        <v>973</v>
      </c>
      <c r="K745" s="17" t="s">
        <v>8819</v>
      </c>
      <c r="L745" s="261" t="s">
        <v>18220</v>
      </c>
      <c r="M745" s="261" t="s">
        <v>18223</v>
      </c>
      <c r="N745" s="16">
        <v>4</v>
      </c>
      <c r="O745" s="17" t="s">
        <v>9077</v>
      </c>
      <c r="P745" s="17" t="s">
        <v>951</v>
      </c>
      <c r="Q745" s="17" t="s">
        <v>953</v>
      </c>
      <c r="R745" s="17" t="s">
        <v>7371</v>
      </c>
      <c r="S745" s="17" t="s">
        <v>7381</v>
      </c>
      <c r="T745" s="17" t="s">
        <v>21384</v>
      </c>
      <c r="U745" s="236" t="s">
        <v>5191</v>
      </c>
      <c r="V745" s="17">
        <v>1</v>
      </c>
      <c r="W745" s="17">
        <v>1</v>
      </c>
      <c r="X745" s="17" t="e">
        <v>#REF!</v>
      </c>
    </row>
    <row r="746" spans="1:24" x14ac:dyDescent="0.45">
      <c r="A746" s="20">
        <v>399223</v>
      </c>
      <c r="B746" s="20">
        <v>2</v>
      </c>
      <c r="C746" s="34" t="s">
        <v>975</v>
      </c>
      <c r="D746" s="35" t="s">
        <v>951</v>
      </c>
      <c r="E746" s="20" t="s">
        <v>976</v>
      </c>
      <c r="F746" s="20" t="s">
        <v>7386</v>
      </c>
      <c r="G746" s="20" t="s">
        <v>5207</v>
      </c>
      <c r="H746" s="20" t="s">
        <v>5207</v>
      </c>
      <c r="I746" s="20" t="s">
        <v>5207</v>
      </c>
      <c r="J746" s="34" t="s">
        <v>975</v>
      </c>
      <c r="K746" s="17" t="s">
        <v>8820</v>
      </c>
      <c r="L746" s="261" t="s">
        <v>18219</v>
      </c>
      <c r="M746" s="261" t="s">
        <v>18232</v>
      </c>
      <c r="N746" s="16">
        <v>2</v>
      </c>
      <c r="O746" s="17" t="s">
        <v>9075</v>
      </c>
      <c r="P746" s="17" t="s">
        <v>951</v>
      </c>
      <c r="Q746" s="17" t="s">
        <v>975</v>
      </c>
      <c r="R746" s="17" t="s">
        <v>5190</v>
      </c>
      <c r="S746" s="17" t="s">
        <v>5190</v>
      </c>
      <c r="T746" s="17" t="s">
        <v>21383</v>
      </c>
      <c r="U746" s="236" t="s">
        <v>5191</v>
      </c>
      <c r="V746" s="17">
        <v>1</v>
      </c>
      <c r="W746" s="17">
        <v>1</v>
      </c>
      <c r="X746" s="17" t="e">
        <v>#REF!</v>
      </c>
    </row>
    <row r="747" spans="1:24" x14ac:dyDescent="0.45">
      <c r="A747" s="20">
        <v>399224</v>
      </c>
      <c r="B747" s="20">
        <v>3</v>
      </c>
      <c r="C747" s="34" t="s">
        <v>7387</v>
      </c>
      <c r="D747" s="35" t="s">
        <v>975</v>
      </c>
      <c r="E747" s="20" t="s">
        <v>978</v>
      </c>
      <c r="F747" s="20" t="s">
        <v>7388</v>
      </c>
      <c r="G747" s="20" t="s">
        <v>5207</v>
      </c>
      <c r="H747" s="20" t="s">
        <v>5207</v>
      </c>
      <c r="I747" s="20" t="s">
        <v>5207</v>
      </c>
      <c r="J747" s="34" t="s">
        <v>977</v>
      </c>
      <c r="K747" s="17" t="s">
        <v>8821</v>
      </c>
      <c r="L747" s="261" t="s">
        <v>18218</v>
      </c>
      <c r="M747" s="261" t="s">
        <v>18219</v>
      </c>
      <c r="N747" s="16">
        <v>3</v>
      </c>
      <c r="O747" s="17" t="s">
        <v>9076</v>
      </c>
      <c r="P747" s="17" t="s">
        <v>951</v>
      </c>
      <c r="Q747" s="17" t="s">
        <v>975</v>
      </c>
      <c r="R747" s="17" t="s">
        <v>7387</v>
      </c>
      <c r="S747" s="17" t="s">
        <v>5190</v>
      </c>
      <c r="T747" s="17" t="s">
        <v>21382</v>
      </c>
      <c r="U747" s="236" t="s">
        <v>5191</v>
      </c>
      <c r="V747" s="17">
        <v>1</v>
      </c>
      <c r="W747" s="17">
        <v>1</v>
      </c>
      <c r="X747" s="17" t="e">
        <v>#REF!</v>
      </c>
    </row>
    <row r="748" spans="1:24" x14ac:dyDescent="0.45">
      <c r="A748" s="20">
        <v>399225</v>
      </c>
      <c r="B748" s="20">
        <v>4</v>
      </c>
      <c r="C748" s="34" t="s">
        <v>7389</v>
      </c>
      <c r="D748" s="35" t="s">
        <v>7387</v>
      </c>
      <c r="E748" s="20" t="s">
        <v>980</v>
      </c>
      <c r="F748" s="20" t="s">
        <v>7390</v>
      </c>
      <c r="G748" s="20" t="s">
        <v>5207</v>
      </c>
      <c r="H748" s="20" t="s">
        <v>7391</v>
      </c>
      <c r="I748" s="20" t="s">
        <v>5207</v>
      </c>
      <c r="J748" s="34" t="s">
        <v>979</v>
      </c>
      <c r="K748" s="17" t="s">
        <v>8822</v>
      </c>
      <c r="L748" s="261" t="s">
        <v>18217</v>
      </c>
      <c r="M748" s="261" t="s">
        <v>18218</v>
      </c>
      <c r="N748" s="16">
        <v>4</v>
      </c>
      <c r="O748" s="17" t="s">
        <v>9077</v>
      </c>
      <c r="P748" s="17" t="s">
        <v>951</v>
      </c>
      <c r="Q748" s="17" t="s">
        <v>975</v>
      </c>
      <c r="R748" s="17" t="s">
        <v>7387</v>
      </c>
      <c r="S748" s="17" t="s">
        <v>7389</v>
      </c>
      <c r="T748" s="17" t="s">
        <v>21381</v>
      </c>
      <c r="U748" s="236" t="s">
        <v>5191</v>
      </c>
      <c r="V748" s="17">
        <v>1</v>
      </c>
      <c r="W748" s="17">
        <v>1</v>
      </c>
      <c r="X748" s="17" t="e">
        <v>#REF!</v>
      </c>
    </row>
    <row r="749" spans="1:24" x14ac:dyDescent="0.45">
      <c r="A749" s="20">
        <v>399226</v>
      </c>
      <c r="B749" s="20">
        <v>4</v>
      </c>
      <c r="C749" s="34" t="s">
        <v>7392</v>
      </c>
      <c r="D749" s="35" t="s">
        <v>7387</v>
      </c>
      <c r="E749" s="20" t="s">
        <v>982</v>
      </c>
      <c r="F749" s="20" t="s">
        <v>7393</v>
      </c>
      <c r="G749" s="20" t="s">
        <v>5207</v>
      </c>
      <c r="H749" s="20" t="s">
        <v>7394</v>
      </c>
      <c r="I749" s="20" t="s">
        <v>5207</v>
      </c>
      <c r="J749" s="34" t="s">
        <v>981</v>
      </c>
      <c r="K749" s="17" t="s">
        <v>8823</v>
      </c>
      <c r="L749" s="261" t="s">
        <v>18216</v>
      </c>
      <c r="M749" s="261" t="s">
        <v>18218</v>
      </c>
      <c r="N749" s="16">
        <v>4</v>
      </c>
      <c r="O749" s="17" t="s">
        <v>9077</v>
      </c>
      <c r="P749" s="17" t="s">
        <v>951</v>
      </c>
      <c r="Q749" s="17" t="s">
        <v>975</v>
      </c>
      <c r="R749" s="17" t="s">
        <v>7387</v>
      </c>
      <c r="S749" s="17" t="s">
        <v>7392</v>
      </c>
      <c r="T749" s="17" t="s">
        <v>21380</v>
      </c>
      <c r="U749" s="236" t="s">
        <v>5191</v>
      </c>
      <c r="V749" s="17">
        <v>1</v>
      </c>
      <c r="W749" s="17">
        <v>1</v>
      </c>
      <c r="X749" s="17" t="e">
        <v>#REF!</v>
      </c>
    </row>
    <row r="750" spans="1:24" x14ac:dyDescent="0.45">
      <c r="A750" s="20">
        <v>399227</v>
      </c>
      <c r="B750" s="20">
        <v>3</v>
      </c>
      <c r="C750" s="34" t="s">
        <v>7395</v>
      </c>
      <c r="D750" s="35" t="s">
        <v>975</v>
      </c>
      <c r="E750" s="20" t="s">
        <v>984</v>
      </c>
      <c r="F750" s="20" t="s">
        <v>5207</v>
      </c>
      <c r="G750" s="20" t="s">
        <v>5207</v>
      </c>
      <c r="H750" s="20" t="s">
        <v>5207</v>
      </c>
      <c r="I750" s="20" t="s">
        <v>5207</v>
      </c>
      <c r="J750" s="34" t="s">
        <v>983</v>
      </c>
      <c r="K750" s="17" t="s">
        <v>8824</v>
      </c>
      <c r="L750" s="261" t="s">
        <v>18215</v>
      </c>
      <c r="M750" s="261" t="s">
        <v>18219</v>
      </c>
      <c r="N750" s="16">
        <v>3</v>
      </c>
      <c r="O750" s="17" t="s">
        <v>9076</v>
      </c>
      <c r="P750" s="17" t="s">
        <v>951</v>
      </c>
      <c r="Q750" s="17" t="s">
        <v>975</v>
      </c>
      <c r="R750" s="17" t="s">
        <v>7395</v>
      </c>
      <c r="S750" s="17" t="s">
        <v>5190</v>
      </c>
      <c r="T750" s="17" t="s">
        <v>21379</v>
      </c>
      <c r="U750" s="236" t="s">
        <v>5191</v>
      </c>
      <c r="V750" s="17">
        <v>1</v>
      </c>
      <c r="W750" s="17">
        <v>1</v>
      </c>
      <c r="X750" s="17" t="e">
        <v>#REF!</v>
      </c>
    </row>
    <row r="751" spans="1:24" x14ac:dyDescent="0.45">
      <c r="A751" s="20">
        <v>399228</v>
      </c>
      <c r="B751" s="20">
        <v>4</v>
      </c>
      <c r="C751" s="34" t="s">
        <v>7396</v>
      </c>
      <c r="D751" s="35" t="s">
        <v>7395</v>
      </c>
      <c r="E751" s="20" t="s">
        <v>984</v>
      </c>
      <c r="F751" s="20" t="s">
        <v>7397</v>
      </c>
      <c r="G751" s="20" t="s">
        <v>5207</v>
      </c>
      <c r="H751" s="20" t="s">
        <v>5207</v>
      </c>
      <c r="I751" s="20" t="s">
        <v>5207</v>
      </c>
      <c r="J751" s="34" t="s">
        <v>985</v>
      </c>
      <c r="K751" s="17" t="s">
        <v>8825</v>
      </c>
      <c r="L751" s="261" t="s">
        <v>18214</v>
      </c>
      <c r="M751" s="261" t="s">
        <v>18215</v>
      </c>
      <c r="N751" s="16">
        <v>4</v>
      </c>
      <c r="O751" s="17" t="s">
        <v>9077</v>
      </c>
      <c r="P751" s="17" t="s">
        <v>951</v>
      </c>
      <c r="Q751" s="17" t="s">
        <v>975</v>
      </c>
      <c r="R751" s="17" t="s">
        <v>7395</v>
      </c>
      <c r="S751" s="17" t="s">
        <v>7396</v>
      </c>
      <c r="T751" s="17" t="s">
        <v>21378</v>
      </c>
      <c r="U751" s="236" t="s">
        <v>5191</v>
      </c>
      <c r="V751" s="17">
        <v>1</v>
      </c>
      <c r="W751" s="17">
        <v>1</v>
      </c>
      <c r="X751" s="17" t="e">
        <v>#REF!</v>
      </c>
    </row>
    <row r="752" spans="1:24" x14ac:dyDescent="0.45">
      <c r="A752" s="20">
        <v>399229</v>
      </c>
      <c r="B752" s="20">
        <v>3</v>
      </c>
      <c r="C752" s="34" t="s">
        <v>7398</v>
      </c>
      <c r="D752" s="35" t="s">
        <v>975</v>
      </c>
      <c r="E752" s="20" t="s">
        <v>987</v>
      </c>
      <c r="F752" s="20" t="s">
        <v>5207</v>
      </c>
      <c r="G752" s="20" t="s">
        <v>5207</v>
      </c>
      <c r="H752" s="20" t="s">
        <v>5207</v>
      </c>
      <c r="I752" s="20" t="s">
        <v>5207</v>
      </c>
      <c r="J752" s="34" t="s">
        <v>986</v>
      </c>
      <c r="K752" s="17" t="s">
        <v>8826</v>
      </c>
      <c r="L752" s="261" t="s">
        <v>18213</v>
      </c>
      <c r="M752" s="261" t="s">
        <v>18219</v>
      </c>
      <c r="N752" s="16">
        <v>3</v>
      </c>
      <c r="O752" s="17" t="s">
        <v>9076</v>
      </c>
      <c r="P752" s="17" t="s">
        <v>951</v>
      </c>
      <c r="Q752" s="17" t="s">
        <v>975</v>
      </c>
      <c r="R752" s="17" t="s">
        <v>7398</v>
      </c>
      <c r="S752" s="17" t="s">
        <v>5190</v>
      </c>
      <c r="T752" s="17" t="s">
        <v>21377</v>
      </c>
      <c r="U752" s="236" t="s">
        <v>5191</v>
      </c>
      <c r="V752" s="17">
        <v>1</v>
      </c>
      <c r="W752" s="17">
        <v>1</v>
      </c>
      <c r="X752" s="17" t="e">
        <v>#REF!</v>
      </c>
    </row>
    <row r="753" spans="1:24" x14ac:dyDescent="0.45">
      <c r="A753" s="20">
        <v>399230</v>
      </c>
      <c r="B753" s="20">
        <v>4</v>
      </c>
      <c r="C753" s="34" t="s">
        <v>7399</v>
      </c>
      <c r="D753" s="35" t="s">
        <v>7398</v>
      </c>
      <c r="E753" s="20" t="s">
        <v>987</v>
      </c>
      <c r="F753" s="20" t="s">
        <v>7400</v>
      </c>
      <c r="G753" s="20" t="s">
        <v>5207</v>
      </c>
      <c r="H753" s="20" t="s">
        <v>7401</v>
      </c>
      <c r="I753" s="20" t="s">
        <v>7402</v>
      </c>
      <c r="J753" s="34" t="s">
        <v>988</v>
      </c>
      <c r="K753" s="17" t="s">
        <v>8827</v>
      </c>
      <c r="L753" s="261" t="s">
        <v>18212</v>
      </c>
      <c r="M753" s="261" t="s">
        <v>18213</v>
      </c>
      <c r="N753" s="16">
        <v>4</v>
      </c>
      <c r="O753" s="17" t="s">
        <v>9077</v>
      </c>
      <c r="P753" s="17" t="s">
        <v>951</v>
      </c>
      <c r="Q753" s="17" t="s">
        <v>975</v>
      </c>
      <c r="R753" s="17" t="s">
        <v>7398</v>
      </c>
      <c r="S753" s="17" t="s">
        <v>7399</v>
      </c>
      <c r="T753" s="17" t="s">
        <v>21376</v>
      </c>
      <c r="U753" s="236" t="s">
        <v>5191</v>
      </c>
      <c r="V753" s="17">
        <v>1</v>
      </c>
      <c r="W753" s="17">
        <v>1</v>
      </c>
      <c r="X753" s="17" t="e">
        <v>#REF!</v>
      </c>
    </row>
    <row r="754" spans="1:24" x14ac:dyDescent="0.45">
      <c r="A754" s="20">
        <v>399231</v>
      </c>
      <c r="B754" s="20">
        <v>2</v>
      </c>
      <c r="C754" s="34" t="s">
        <v>989</v>
      </c>
      <c r="D754" s="35" t="s">
        <v>951</v>
      </c>
      <c r="E754" s="20" t="s">
        <v>7403</v>
      </c>
      <c r="F754" s="20" t="s">
        <v>7404</v>
      </c>
      <c r="G754" s="20" t="s">
        <v>5207</v>
      </c>
      <c r="H754" s="20" t="s">
        <v>5207</v>
      </c>
      <c r="I754" s="20" t="s">
        <v>5207</v>
      </c>
      <c r="J754" s="34" t="s">
        <v>989</v>
      </c>
      <c r="K754" s="17" t="s">
        <v>8828</v>
      </c>
      <c r="L754" s="261" t="s">
        <v>18211</v>
      </c>
      <c r="M754" s="261" t="s">
        <v>18232</v>
      </c>
      <c r="N754" s="16">
        <v>2</v>
      </c>
      <c r="O754" s="17" t="s">
        <v>9075</v>
      </c>
      <c r="P754" s="17" t="s">
        <v>951</v>
      </c>
      <c r="Q754" s="17" t="s">
        <v>989</v>
      </c>
      <c r="R754" s="17" t="s">
        <v>5190</v>
      </c>
      <c r="S754" s="17" t="s">
        <v>5190</v>
      </c>
      <c r="T754" s="17" t="s">
        <v>21375</v>
      </c>
      <c r="U754" s="236" t="s">
        <v>5191</v>
      </c>
      <c r="V754" s="17">
        <v>1</v>
      </c>
      <c r="W754" s="17">
        <v>1</v>
      </c>
      <c r="X754" s="17" t="e">
        <v>#REF!</v>
      </c>
    </row>
    <row r="755" spans="1:24" x14ac:dyDescent="0.45">
      <c r="A755" s="20">
        <v>399232</v>
      </c>
      <c r="B755" s="20">
        <v>3</v>
      </c>
      <c r="C755" s="34" t="s">
        <v>7405</v>
      </c>
      <c r="D755" s="35" t="s">
        <v>989</v>
      </c>
      <c r="E755" s="20" t="s">
        <v>7406</v>
      </c>
      <c r="F755" s="20" t="s">
        <v>7407</v>
      </c>
      <c r="G755" s="20" t="s">
        <v>5207</v>
      </c>
      <c r="H755" s="20" t="s">
        <v>5207</v>
      </c>
      <c r="I755" s="20" t="s">
        <v>5207</v>
      </c>
      <c r="J755" s="34" t="s">
        <v>991</v>
      </c>
      <c r="K755" s="17" t="s">
        <v>8829</v>
      </c>
      <c r="L755" s="261" t="s">
        <v>18210</v>
      </c>
      <c r="M755" s="261" t="s">
        <v>18211</v>
      </c>
      <c r="N755" s="16">
        <v>3</v>
      </c>
      <c r="O755" s="17" t="s">
        <v>9076</v>
      </c>
      <c r="P755" s="17" t="s">
        <v>951</v>
      </c>
      <c r="Q755" s="17" t="s">
        <v>989</v>
      </c>
      <c r="R755" s="17" t="s">
        <v>7405</v>
      </c>
      <c r="S755" s="17" t="s">
        <v>5190</v>
      </c>
      <c r="T755" s="17" t="s">
        <v>21374</v>
      </c>
      <c r="U755" s="236" t="s">
        <v>5191</v>
      </c>
      <c r="V755" s="17">
        <v>1</v>
      </c>
      <c r="W755" s="17">
        <v>1</v>
      </c>
      <c r="X755" s="17" t="e">
        <v>#REF!</v>
      </c>
    </row>
    <row r="756" spans="1:24" x14ac:dyDescent="0.45">
      <c r="A756" s="20">
        <v>399233</v>
      </c>
      <c r="B756" s="20">
        <v>4</v>
      </c>
      <c r="C756" s="34" t="s">
        <v>7408</v>
      </c>
      <c r="D756" s="35" t="s">
        <v>7405</v>
      </c>
      <c r="E756" s="20" t="s">
        <v>994</v>
      </c>
      <c r="F756" s="20" t="s">
        <v>7409</v>
      </c>
      <c r="G756" s="20" t="s">
        <v>5207</v>
      </c>
      <c r="H756" s="20" t="s">
        <v>5207</v>
      </c>
      <c r="I756" s="20" t="s">
        <v>5207</v>
      </c>
      <c r="J756" s="34" t="s">
        <v>993</v>
      </c>
      <c r="K756" s="17" t="s">
        <v>8830</v>
      </c>
      <c r="L756" s="261" t="s">
        <v>18209</v>
      </c>
      <c r="M756" s="261" t="s">
        <v>18210</v>
      </c>
      <c r="N756" s="16">
        <v>4</v>
      </c>
      <c r="O756" s="17" t="s">
        <v>9077</v>
      </c>
      <c r="P756" s="17" t="s">
        <v>951</v>
      </c>
      <c r="Q756" s="17" t="s">
        <v>989</v>
      </c>
      <c r="R756" s="17" t="s">
        <v>7405</v>
      </c>
      <c r="S756" s="17" t="s">
        <v>7408</v>
      </c>
      <c r="T756" s="17" t="s">
        <v>21373</v>
      </c>
      <c r="U756" s="236" t="s">
        <v>5191</v>
      </c>
      <c r="V756" s="17">
        <v>1</v>
      </c>
      <c r="W756" s="17">
        <v>1</v>
      </c>
      <c r="X756" s="17" t="e">
        <v>#REF!</v>
      </c>
    </row>
    <row r="757" spans="1:24" x14ac:dyDescent="0.45">
      <c r="A757" s="20">
        <v>399234</v>
      </c>
      <c r="B757" s="20">
        <v>4</v>
      </c>
      <c r="C757" s="34" t="s">
        <v>7410</v>
      </c>
      <c r="D757" s="35" t="s">
        <v>7405</v>
      </c>
      <c r="E757" s="20" t="s">
        <v>996</v>
      </c>
      <c r="F757" s="20" t="s">
        <v>7411</v>
      </c>
      <c r="G757" s="20" t="s">
        <v>5207</v>
      </c>
      <c r="H757" s="20" t="s">
        <v>7412</v>
      </c>
      <c r="I757" s="20" t="s">
        <v>7413</v>
      </c>
      <c r="J757" s="34" t="s">
        <v>995</v>
      </c>
      <c r="K757" s="17" t="s">
        <v>8831</v>
      </c>
      <c r="L757" s="261" t="s">
        <v>18208</v>
      </c>
      <c r="M757" s="261" t="s">
        <v>18210</v>
      </c>
      <c r="N757" s="16">
        <v>4</v>
      </c>
      <c r="O757" s="17" t="s">
        <v>9077</v>
      </c>
      <c r="P757" s="17" t="s">
        <v>951</v>
      </c>
      <c r="Q757" s="17" t="s">
        <v>989</v>
      </c>
      <c r="R757" s="17" t="s">
        <v>7405</v>
      </c>
      <c r="S757" s="17" t="s">
        <v>7410</v>
      </c>
      <c r="T757" s="17" t="s">
        <v>21372</v>
      </c>
      <c r="U757" s="236" t="s">
        <v>5191</v>
      </c>
      <c r="V757" s="17">
        <v>1</v>
      </c>
      <c r="W757" s="17">
        <v>1</v>
      </c>
      <c r="X757" s="17" t="e">
        <v>#REF!</v>
      </c>
    </row>
    <row r="758" spans="1:24" x14ac:dyDescent="0.45">
      <c r="A758" s="20">
        <v>399235</v>
      </c>
      <c r="B758" s="20">
        <v>4</v>
      </c>
      <c r="C758" s="34" t="s">
        <v>7414</v>
      </c>
      <c r="D758" s="35" t="s">
        <v>7405</v>
      </c>
      <c r="E758" s="20" t="s">
        <v>7415</v>
      </c>
      <c r="F758" s="20" t="s">
        <v>7416</v>
      </c>
      <c r="G758" s="20" t="s">
        <v>7417</v>
      </c>
      <c r="H758" s="20" t="s">
        <v>7418</v>
      </c>
      <c r="I758" s="20" t="s">
        <v>7419</v>
      </c>
      <c r="J758" s="34" t="s">
        <v>997</v>
      </c>
      <c r="K758" s="17" t="s">
        <v>8832</v>
      </c>
      <c r="L758" s="261" t="s">
        <v>18207</v>
      </c>
      <c r="M758" s="261" t="s">
        <v>18210</v>
      </c>
      <c r="N758" s="16">
        <v>4</v>
      </c>
      <c r="O758" s="17" t="s">
        <v>9077</v>
      </c>
      <c r="P758" s="17" t="s">
        <v>951</v>
      </c>
      <c r="Q758" s="17" t="s">
        <v>989</v>
      </c>
      <c r="R758" s="17" t="s">
        <v>7405</v>
      </c>
      <c r="S758" s="17" t="s">
        <v>7414</v>
      </c>
      <c r="T758" s="17" t="s">
        <v>21371</v>
      </c>
      <c r="U758" s="236" t="s">
        <v>5191</v>
      </c>
      <c r="V758" s="17">
        <v>1</v>
      </c>
      <c r="W758" s="17">
        <v>1</v>
      </c>
      <c r="X758" s="17" t="e">
        <v>#REF!</v>
      </c>
    </row>
    <row r="759" spans="1:24" x14ac:dyDescent="0.45">
      <c r="A759" s="20">
        <v>399236</v>
      </c>
      <c r="B759" s="20">
        <v>3</v>
      </c>
      <c r="C759" s="34" t="s">
        <v>7420</v>
      </c>
      <c r="D759" s="35" t="s">
        <v>989</v>
      </c>
      <c r="E759" s="20" t="s">
        <v>1000</v>
      </c>
      <c r="F759" s="20" t="s">
        <v>7421</v>
      </c>
      <c r="G759" s="20" t="s">
        <v>5207</v>
      </c>
      <c r="H759" s="20" t="s">
        <v>5207</v>
      </c>
      <c r="I759" s="20" t="s">
        <v>5207</v>
      </c>
      <c r="J759" s="34" t="s">
        <v>999</v>
      </c>
      <c r="K759" s="17" t="s">
        <v>8833</v>
      </c>
      <c r="L759" s="261" t="s">
        <v>18206</v>
      </c>
      <c r="M759" s="261" t="s">
        <v>18211</v>
      </c>
      <c r="N759" s="16">
        <v>3</v>
      </c>
      <c r="O759" s="17" t="s">
        <v>9076</v>
      </c>
      <c r="P759" s="17" t="s">
        <v>951</v>
      </c>
      <c r="Q759" s="17" t="s">
        <v>989</v>
      </c>
      <c r="R759" s="17" t="s">
        <v>7420</v>
      </c>
      <c r="S759" s="17" t="s">
        <v>5190</v>
      </c>
      <c r="T759" s="17" t="s">
        <v>21370</v>
      </c>
      <c r="U759" s="236" t="s">
        <v>5191</v>
      </c>
      <c r="V759" s="17">
        <v>1</v>
      </c>
      <c r="W759" s="17">
        <v>1</v>
      </c>
      <c r="X759" s="17" t="e">
        <v>#REF!</v>
      </c>
    </row>
    <row r="760" spans="1:24" x14ac:dyDescent="0.45">
      <c r="A760" s="20">
        <v>399237</v>
      </c>
      <c r="B760" s="20">
        <v>4</v>
      </c>
      <c r="C760" s="34" t="s">
        <v>7422</v>
      </c>
      <c r="D760" s="35" t="s">
        <v>7420</v>
      </c>
      <c r="E760" s="20" t="s">
        <v>1002</v>
      </c>
      <c r="F760" s="20" t="s">
        <v>7423</v>
      </c>
      <c r="G760" s="20" t="s">
        <v>5207</v>
      </c>
      <c r="H760" s="20" t="s">
        <v>7424</v>
      </c>
      <c r="I760" s="20" t="s">
        <v>7425</v>
      </c>
      <c r="J760" s="34" t="s">
        <v>1001</v>
      </c>
      <c r="K760" s="17" t="s">
        <v>8834</v>
      </c>
      <c r="L760" s="261" t="s">
        <v>18205</v>
      </c>
      <c r="M760" s="261" t="s">
        <v>18206</v>
      </c>
      <c r="N760" s="16">
        <v>4</v>
      </c>
      <c r="O760" s="17" t="s">
        <v>9077</v>
      </c>
      <c r="P760" s="17" t="s">
        <v>951</v>
      </c>
      <c r="Q760" s="17" t="s">
        <v>989</v>
      </c>
      <c r="R760" s="17" t="s">
        <v>7420</v>
      </c>
      <c r="S760" s="17" t="s">
        <v>7422</v>
      </c>
      <c r="T760" s="17" t="s">
        <v>21369</v>
      </c>
      <c r="U760" s="236" t="s">
        <v>5191</v>
      </c>
      <c r="V760" s="17">
        <v>1</v>
      </c>
      <c r="W760" s="17">
        <v>1</v>
      </c>
      <c r="X760" s="17" t="e">
        <v>#REF!</v>
      </c>
    </row>
    <row r="761" spans="1:24" x14ac:dyDescent="0.45">
      <c r="A761" s="20">
        <v>399238</v>
      </c>
      <c r="B761" s="20">
        <v>4</v>
      </c>
      <c r="C761" s="34" t="s">
        <v>7426</v>
      </c>
      <c r="D761" s="35" t="s">
        <v>7420</v>
      </c>
      <c r="E761" s="20" t="s">
        <v>1004</v>
      </c>
      <c r="F761" s="20" t="s">
        <v>7427</v>
      </c>
      <c r="G761" s="20" t="s">
        <v>5207</v>
      </c>
      <c r="H761" s="20" t="s">
        <v>7428</v>
      </c>
      <c r="I761" s="20" t="s">
        <v>5207</v>
      </c>
      <c r="J761" s="34" t="s">
        <v>1003</v>
      </c>
      <c r="K761" s="17" t="s">
        <v>8835</v>
      </c>
      <c r="L761" s="261" t="s">
        <v>18204</v>
      </c>
      <c r="M761" s="261" t="s">
        <v>18206</v>
      </c>
      <c r="N761" s="16">
        <v>4</v>
      </c>
      <c r="O761" s="17" t="s">
        <v>9077</v>
      </c>
      <c r="P761" s="17" t="s">
        <v>951</v>
      </c>
      <c r="Q761" s="17" t="s">
        <v>989</v>
      </c>
      <c r="R761" s="17" t="s">
        <v>7420</v>
      </c>
      <c r="S761" s="17" t="s">
        <v>7426</v>
      </c>
      <c r="T761" s="17" t="s">
        <v>21368</v>
      </c>
      <c r="U761" s="236" t="s">
        <v>5191</v>
      </c>
      <c r="V761" s="17">
        <v>1</v>
      </c>
      <c r="W761" s="17">
        <v>1</v>
      </c>
      <c r="X761" s="17" t="e">
        <v>#REF!</v>
      </c>
    </row>
    <row r="762" spans="1:24" x14ac:dyDescent="0.45">
      <c r="A762" s="20">
        <v>399239</v>
      </c>
      <c r="B762" s="20">
        <v>4</v>
      </c>
      <c r="C762" s="34" t="s">
        <v>7429</v>
      </c>
      <c r="D762" s="35" t="s">
        <v>7420</v>
      </c>
      <c r="E762" s="20" t="s">
        <v>1006</v>
      </c>
      <c r="F762" s="20" t="s">
        <v>7430</v>
      </c>
      <c r="G762" s="20" t="s">
        <v>5207</v>
      </c>
      <c r="H762" s="20" t="s">
        <v>7431</v>
      </c>
      <c r="I762" s="20" t="s">
        <v>7432</v>
      </c>
      <c r="J762" s="34" t="s">
        <v>1005</v>
      </c>
      <c r="K762" s="17" t="s">
        <v>8836</v>
      </c>
      <c r="L762" s="261" t="s">
        <v>18203</v>
      </c>
      <c r="M762" s="261" t="s">
        <v>18206</v>
      </c>
      <c r="N762" s="16">
        <v>4</v>
      </c>
      <c r="O762" s="17" t="s">
        <v>9077</v>
      </c>
      <c r="P762" s="17" t="s">
        <v>951</v>
      </c>
      <c r="Q762" s="17" t="s">
        <v>989</v>
      </c>
      <c r="R762" s="17" t="s">
        <v>7420</v>
      </c>
      <c r="S762" s="17" t="s">
        <v>7429</v>
      </c>
      <c r="T762" s="17" t="s">
        <v>21367</v>
      </c>
      <c r="U762" s="236" t="s">
        <v>5191</v>
      </c>
      <c r="V762" s="17">
        <v>1</v>
      </c>
      <c r="W762" s="17">
        <v>1</v>
      </c>
      <c r="X762" s="17" t="e">
        <v>#REF!</v>
      </c>
    </row>
    <row r="763" spans="1:24" x14ac:dyDescent="0.45">
      <c r="A763" s="20">
        <v>399240</v>
      </c>
      <c r="B763" s="20">
        <v>3</v>
      </c>
      <c r="C763" s="34" t="s">
        <v>7433</v>
      </c>
      <c r="D763" s="35" t="s">
        <v>989</v>
      </c>
      <c r="E763" s="20" t="s">
        <v>1008</v>
      </c>
      <c r="F763" s="20" t="s">
        <v>5207</v>
      </c>
      <c r="G763" s="20" t="s">
        <v>5207</v>
      </c>
      <c r="H763" s="20" t="s">
        <v>5207</v>
      </c>
      <c r="I763" s="20" t="s">
        <v>5207</v>
      </c>
      <c r="J763" s="34" t="s">
        <v>1007</v>
      </c>
      <c r="K763" s="17" t="s">
        <v>8837</v>
      </c>
      <c r="L763" s="261" t="s">
        <v>18202</v>
      </c>
      <c r="M763" s="261" t="s">
        <v>18211</v>
      </c>
      <c r="N763" s="16">
        <v>3</v>
      </c>
      <c r="O763" s="17" t="s">
        <v>9076</v>
      </c>
      <c r="P763" s="17" t="s">
        <v>951</v>
      </c>
      <c r="Q763" s="17" t="s">
        <v>989</v>
      </c>
      <c r="R763" s="17" t="s">
        <v>7433</v>
      </c>
      <c r="S763" s="17" t="s">
        <v>5190</v>
      </c>
      <c r="T763" s="17" t="s">
        <v>21366</v>
      </c>
      <c r="U763" s="236" t="s">
        <v>5191</v>
      </c>
      <c r="V763" s="17">
        <v>1</v>
      </c>
      <c r="W763" s="17">
        <v>1</v>
      </c>
      <c r="X763" s="17" t="e">
        <v>#REF!</v>
      </c>
    </row>
    <row r="764" spans="1:24" x14ac:dyDescent="0.45">
      <c r="A764" s="20">
        <v>399241</v>
      </c>
      <c r="B764" s="20">
        <v>4</v>
      </c>
      <c r="C764" s="34" t="s">
        <v>7434</v>
      </c>
      <c r="D764" s="35" t="s">
        <v>7433</v>
      </c>
      <c r="E764" s="20" t="s">
        <v>1008</v>
      </c>
      <c r="F764" s="20" t="s">
        <v>7435</v>
      </c>
      <c r="G764" s="20" t="s">
        <v>5207</v>
      </c>
      <c r="H764" s="20" t="s">
        <v>5207</v>
      </c>
      <c r="I764" s="20" t="s">
        <v>5207</v>
      </c>
      <c r="J764" s="34" t="s">
        <v>1009</v>
      </c>
      <c r="K764" s="17" t="s">
        <v>8838</v>
      </c>
      <c r="L764" s="261" t="s">
        <v>18201</v>
      </c>
      <c r="M764" s="261" t="s">
        <v>18202</v>
      </c>
      <c r="N764" s="16">
        <v>4</v>
      </c>
      <c r="O764" s="17" t="s">
        <v>9077</v>
      </c>
      <c r="P764" s="17" t="s">
        <v>951</v>
      </c>
      <c r="Q764" s="17" t="s">
        <v>989</v>
      </c>
      <c r="R764" s="17" t="s">
        <v>7433</v>
      </c>
      <c r="S764" s="17" t="s">
        <v>7434</v>
      </c>
      <c r="T764" s="17" t="s">
        <v>21365</v>
      </c>
      <c r="U764" s="236" t="s">
        <v>5191</v>
      </c>
      <c r="V764" s="17">
        <v>1</v>
      </c>
      <c r="W764" s="17">
        <v>1</v>
      </c>
      <c r="X764" s="17" t="e">
        <v>#REF!</v>
      </c>
    </row>
    <row r="765" spans="1:24" x14ac:dyDescent="0.45">
      <c r="A765" s="20">
        <v>399242</v>
      </c>
      <c r="B765" s="20">
        <v>1</v>
      </c>
      <c r="C765" s="34" t="s">
        <v>1010</v>
      </c>
      <c r="D765" s="35" t="s">
        <v>5207</v>
      </c>
      <c r="E765" s="20" t="s">
        <v>7436</v>
      </c>
      <c r="F765" s="20" t="s">
        <v>7437</v>
      </c>
      <c r="G765" s="20" t="s">
        <v>7438</v>
      </c>
      <c r="H765" s="20" t="s">
        <v>5207</v>
      </c>
      <c r="I765" s="20" t="s">
        <v>5207</v>
      </c>
      <c r="J765" s="34" t="s">
        <v>1010</v>
      </c>
      <c r="K765" s="17" t="s">
        <v>8839</v>
      </c>
      <c r="L765" s="261" t="s">
        <v>18200</v>
      </c>
      <c r="M765" s="261" t="s">
        <v>5195</v>
      </c>
      <c r="N765" s="16">
        <v>1</v>
      </c>
      <c r="O765" s="17" t="s">
        <v>9074</v>
      </c>
      <c r="P765" s="17" t="s">
        <v>1010</v>
      </c>
      <c r="Q765" s="17" t="s">
        <v>5190</v>
      </c>
      <c r="R765" s="17" t="s">
        <v>5190</v>
      </c>
      <c r="S765" s="17" t="s">
        <v>5190</v>
      </c>
      <c r="T765" s="17" t="s">
        <v>21364</v>
      </c>
      <c r="U765" s="236" t="s">
        <v>5191</v>
      </c>
      <c r="V765" s="17">
        <v>1</v>
      </c>
      <c r="W765" s="17">
        <v>1</v>
      </c>
      <c r="X765" s="17" t="e">
        <v>#REF!</v>
      </c>
    </row>
    <row r="766" spans="1:24" x14ac:dyDescent="0.45">
      <c r="A766" s="20">
        <v>399243</v>
      </c>
      <c r="B766" s="20">
        <v>2</v>
      </c>
      <c r="C766" s="34" t="s">
        <v>1012</v>
      </c>
      <c r="D766" s="35" t="s">
        <v>1010</v>
      </c>
      <c r="E766" s="20" t="s">
        <v>1011</v>
      </c>
      <c r="F766" s="20" t="s">
        <v>5207</v>
      </c>
      <c r="G766" s="20" t="s">
        <v>5207</v>
      </c>
      <c r="H766" s="20" t="s">
        <v>5207</v>
      </c>
      <c r="I766" s="20" t="s">
        <v>5207</v>
      </c>
      <c r="J766" s="34" t="s">
        <v>1012</v>
      </c>
      <c r="K766" s="17" t="s">
        <v>8840</v>
      </c>
      <c r="L766" s="261" t="s">
        <v>18199</v>
      </c>
      <c r="M766" s="261" t="s">
        <v>18200</v>
      </c>
      <c r="N766" s="16">
        <v>2</v>
      </c>
      <c r="O766" s="17" t="s">
        <v>9075</v>
      </c>
      <c r="P766" s="17" t="s">
        <v>1010</v>
      </c>
      <c r="Q766" s="17" t="s">
        <v>1012</v>
      </c>
      <c r="R766" s="17" t="s">
        <v>5190</v>
      </c>
      <c r="S766" s="17" t="s">
        <v>5190</v>
      </c>
      <c r="T766" s="17" t="s">
        <v>21363</v>
      </c>
      <c r="U766" s="236" t="s">
        <v>5191</v>
      </c>
      <c r="V766" s="17">
        <v>1</v>
      </c>
      <c r="W766" s="17">
        <v>1</v>
      </c>
      <c r="X766" s="17" t="e">
        <v>#REF!</v>
      </c>
    </row>
    <row r="767" spans="1:24" x14ac:dyDescent="0.45">
      <c r="A767" s="20">
        <v>399244</v>
      </c>
      <c r="B767" s="20">
        <v>3</v>
      </c>
      <c r="C767" s="34" t="s">
        <v>7439</v>
      </c>
      <c r="D767" s="35" t="s">
        <v>1012</v>
      </c>
      <c r="E767" s="20" t="s">
        <v>7440</v>
      </c>
      <c r="F767" s="20" t="s">
        <v>5207</v>
      </c>
      <c r="G767" s="20" t="s">
        <v>5207</v>
      </c>
      <c r="H767" s="20" t="s">
        <v>5207</v>
      </c>
      <c r="I767" s="20" t="s">
        <v>5207</v>
      </c>
      <c r="J767" s="34" t="s">
        <v>1013</v>
      </c>
      <c r="K767" s="17" t="s">
        <v>8841</v>
      </c>
      <c r="L767" s="261" t="s">
        <v>18198</v>
      </c>
      <c r="M767" s="261" t="s">
        <v>18199</v>
      </c>
      <c r="N767" s="16">
        <v>3</v>
      </c>
      <c r="O767" s="17" t="s">
        <v>9076</v>
      </c>
      <c r="P767" s="17" t="s">
        <v>1010</v>
      </c>
      <c r="Q767" s="17" t="s">
        <v>1012</v>
      </c>
      <c r="R767" s="17" t="s">
        <v>7439</v>
      </c>
      <c r="S767" s="17" t="s">
        <v>5190</v>
      </c>
      <c r="T767" s="17" t="s">
        <v>21362</v>
      </c>
      <c r="U767" s="236" t="s">
        <v>5191</v>
      </c>
      <c r="V767" s="17">
        <v>1</v>
      </c>
      <c r="W767" s="17">
        <v>2</v>
      </c>
      <c r="X767" s="17" t="e">
        <v>#REF!</v>
      </c>
    </row>
    <row r="768" spans="1:24" x14ac:dyDescent="0.45">
      <c r="A768" s="20">
        <v>399245</v>
      </c>
      <c r="B768" s="20">
        <v>4</v>
      </c>
      <c r="C768" s="34" t="s">
        <v>7441</v>
      </c>
      <c r="D768" s="35" t="s">
        <v>7439</v>
      </c>
      <c r="E768" s="20" t="s">
        <v>7440</v>
      </c>
      <c r="F768" s="20" t="s">
        <v>7442</v>
      </c>
      <c r="G768" s="20" t="s">
        <v>7443</v>
      </c>
      <c r="H768" s="20" t="s">
        <v>5207</v>
      </c>
      <c r="I768" s="20" t="s">
        <v>7444</v>
      </c>
      <c r="J768" s="34" t="s">
        <v>1015</v>
      </c>
      <c r="K768" s="17" t="s">
        <v>8842</v>
      </c>
      <c r="L768" s="261" t="s">
        <v>18197</v>
      </c>
      <c r="M768" s="261" t="s">
        <v>18198</v>
      </c>
      <c r="N768" s="16">
        <v>4</v>
      </c>
      <c r="O768" s="17" t="s">
        <v>9077</v>
      </c>
      <c r="P768" s="17" t="s">
        <v>1010</v>
      </c>
      <c r="Q768" s="17" t="s">
        <v>1012</v>
      </c>
      <c r="R768" s="17" t="s">
        <v>7439</v>
      </c>
      <c r="S768" s="17" t="s">
        <v>7441</v>
      </c>
      <c r="T768" s="17" t="s">
        <v>21361</v>
      </c>
      <c r="U768" s="236" t="s">
        <v>5191</v>
      </c>
      <c r="V768" s="17">
        <v>1</v>
      </c>
      <c r="W768" s="17">
        <v>2</v>
      </c>
      <c r="X768" s="17" t="e">
        <v>#REF!</v>
      </c>
    </row>
    <row r="769" spans="1:24" x14ac:dyDescent="0.45">
      <c r="A769" s="20">
        <v>399246</v>
      </c>
      <c r="B769" s="20">
        <v>3</v>
      </c>
      <c r="C769" s="34" t="s">
        <v>7445</v>
      </c>
      <c r="D769" s="35" t="s">
        <v>1012</v>
      </c>
      <c r="E769" s="20" t="s">
        <v>7446</v>
      </c>
      <c r="F769" s="20" t="s">
        <v>5207</v>
      </c>
      <c r="G769" s="20" t="s">
        <v>5207</v>
      </c>
      <c r="H769" s="20" t="s">
        <v>5207</v>
      </c>
      <c r="I769" s="20" t="s">
        <v>5207</v>
      </c>
      <c r="J769" s="34" t="s">
        <v>1013</v>
      </c>
      <c r="K769" s="17" t="s">
        <v>8843</v>
      </c>
      <c r="L769" s="261" t="s">
        <v>18196</v>
      </c>
      <c r="M769" s="261" t="s">
        <v>18199</v>
      </c>
      <c r="N769" s="16">
        <v>3</v>
      </c>
      <c r="O769" s="17" t="s">
        <v>9076</v>
      </c>
      <c r="P769" s="17" t="s">
        <v>1010</v>
      </c>
      <c r="Q769" s="17" t="s">
        <v>1012</v>
      </c>
      <c r="R769" s="17" t="s">
        <v>7445</v>
      </c>
      <c r="S769" s="17" t="s">
        <v>5190</v>
      </c>
      <c r="T769" s="17" t="s">
        <v>21362</v>
      </c>
      <c r="U769" s="236" t="s">
        <v>5191</v>
      </c>
      <c r="V769" s="17">
        <v>1</v>
      </c>
      <c r="W769" s="17">
        <v>2</v>
      </c>
      <c r="X769" s="17" t="e">
        <v>#REF!</v>
      </c>
    </row>
    <row r="770" spans="1:24" x14ac:dyDescent="0.45">
      <c r="A770" s="20">
        <v>399247</v>
      </c>
      <c r="B770" s="20">
        <v>4</v>
      </c>
      <c r="C770" s="34" t="s">
        <v>7447</v>
      </c>
      <c r="D770" s="35" t="s">
        <v>7445</v>
      </c>
      <c r="E770" s="20" t="s">
        <v>7446</v>
      </c>
      <c r="F770" s="20" t="s">
        <v>7448</v>
      </c>
      <c r="G770" s="20" t="s">
        <v>7449</v>
      </c>
      <c r="H770" s="20" t="s">
        <v>7450</v>
      </c>
      <c r="I770" s="20" t="s">
        <v>7451</v>
      </c>
      <c r="J770" s="34" t="s">
        <v>1015</v>
      </c>
      <c r="K770" s="17" t="s">
        <v>8844</v>
      </c>
      <c r="L770" s="261" t="s">
        <v>18195</v>
      </c>
      <c r="M770" s="261" t="s">
        <v>18196</v>
      </c>
      <c r="N770" s="16">
        <v>4</v>
      </c>
      <c r="O770" s="17" t="s">
        <v>9077</v>
      </c>
      <c r="P770" s="17" t="s">
        <v>1010</v>
      </c>
      <c r="Q770" s="17" t="s">
        <v>1012</v>
      </c>
      <c r="R770" s="17" t="s">
        <v>7445</v>
      </c>
      <c r="S770" s="17" t="s">
        <v>7447</v>
      </c>
      <c r="T770" s="17" t="s">
        <v>21361</v>
      </c>
      <c r="U770" s="236" t="s">
        <v>5191</v>
      </c>
      <c r="V770" s="17">
        <v>1</v>
      </c>
      <c r="W770" s="17">
        <v>2</v>
      </c>
      <c r="X770" s="17" t="e">
        <v>#REF!</v>
      </c>
    </row>
    <row r="771" spans="1:24" x14ac:dyDescent="0.45">
      <c r="A771" s="20">
        <v>399248</v>
      </c>
      <c r="B771" s="20">
        <v>3</v>
      </c>
      <c r="C771" s="34" t="s">
        <v>7452</v>
      </c>
      <c r="D771" s="35" t="s">
        <v>1012</v>
      </c>
      <c r="E771" s="20" t="s">
        <v>1017</v>
      </c>
      <c r="F771" s="20" t="s">
        <v>5207</v>
      </c>
      <c r="G771" s="20" t="s">
        <v>5207</v>
      </c>
      <c r="H771" s="20" t="s">
        <v>5207</v>
      </c>
      <c r="I771" s="20" t="s">
        <v>5207</v>
      </c>
      <c r="J771" s="34" t="s">
        <v>1016</v>
      </c>
      <c r="K771" s="17" t="s">
        <v>8845</v>
      </c>
      <c r="L771" s="261" t="s">
        <v>18194</v>
      </c>
      <c r="M771" s="261" t="s">
        <v>18199</v>
      </c>
      <c r="N771" s="16">
        <v>3</v>
      </c>
      <c r="O771" s="17" t="s">
        <v>9076</v>
      </c>
      <c r="P771" s="17" t="s">
        <v>1010</v>
      </c>
      <c r="Q771" s="17" t="s">
        <v>1012</v>
      </c>
      <c r="R771" s="17" t="s">
        <v>7452</v>
      </c>
      <c r="S771" s="17" t="s">
        <v>5190</v>
      </c>
      <c r="T771" s="17" t="s">
        <v>21360</v>
      </c>
      <c r="U771" s="236" t="s">
        <v>5191</v>
      </c>
      <c r="V771" s="17">
        <v>1</v>
      </c>
      <c r="W771" s="17">
        <v>1</v>
      </c>
      <c r="X771" s="17" t="e">
        <v>#REF!</v>
      </c>
    </row>
    <row r="772" spans="1:24" x14ac:dyDescent="0.45">
      <c r="A772" s="20">
        <v>399249</v>
      </c>
      <c r="B772" s="20">
        <v>4</v>
      </c>
      <c r="C772" s="34" t="s">
        <v>7453</v>
      </c>
      <c r="D772" s="35" t="s">
        <v>7452</v>
      </c>
      <c r="E772" s="20" t="s">
        <v>7454</v>
      </c>
      <c r="F772" s="20" t="s">
        <v>7455</v>
      </c>
      <c r="G772" s="20" t="s">
        <v>5207</v>
      </c>
      <c r="H772" s="20" t="s">
        <v>5207</v>
      </c>
      <c r="I772" s="20" t="s">
        <v>7456</v>
      </c>
      <c r="J772" s="34" t="s">
        <v>1018</v>
      </c>
      <c r="K772" s="17" t="s">
        <v>8846</v>
      </c>
      <c r="L772" s="261" t="s">
        <v>18193</v>
      </c>
      <c r="M772" s="261" t="s">
        <v>18194</v>
      </c>
      <c r="N772" s="16">
        <v>4</v>
      </c>
      <c r="O772" s="17" t="s">
        <v>9077</v>
      </c>
      <c r="P772" s="17" t="s">
        <v>1010</v>
      </c>
      <c r="Q772" s="17" t="s">
        <v>1012</v>
      </c>
      <c r="R772" s="17" t="s">
        <v>7452</v>
      </c>
      <c r="S772" s="17" t="s">
        <v>7453</v>
      </c>
      <c r="T772" s="17" t="s">
        <v>21359</v>
      </c>
      <c r="U772" s="236" t="s">
        <v>5191</v>
      </c>
      <c r="V772" s="17">
        <v>1</v>
      </c>
      <c r="W772" s="17">
        <v>2</v>
      </c>
      <c r="X772" s="17" t="e">
        <v>#REF!</v>
      </c>
    </row>
    <row r="773" spans="1:24" x14ac:dyDescent="0.45">
      <c r="A773" s="20">
        <v>399250</v>
      </c>
      <c r="B773" s="20">
        <v>4</v>
      </c>
      <c r="C773" s="34" t="s">
        <v>7457</v>
      </c>
      <c r="D773" s="35" t="s">
        <v>7452</v>
      </c>
      <c r="E773" s="20" t="s">
        <v>7458</v>
      </c>
      <c r="F773" s="20" t="s">
        <v>5207</v>
      </c>
      <c r="G773" s="20" t="s">
        <v>7459</v>
      </c>
      <c r="H773" s="20" t="s">
        <v>7460</v>
      </c>
      <c r="I773" s="20" t="s">
        <v>7461</v>
      </c>
      <c r="J773" s="34" t="s">
        <v>1018</v>
      </c>
      <c r="K773" s="17" t="s">
        <v>8847</v>
      </c>
      <c r="L773" s="261" t="s">
        <v>18192</v>
      </c>
      <c r="M773" s="261" t="s">
        <v>18194</v>
      </c>
      <c r="N773" s="16">
        <v>4</v>
      </c>
      <c r="O773" s="17" t="s">
        <v>9077</v>
      </c>
      <c r="P773" s="17" t="s">
        <v>1010</v>
      </c>
      <c r="Q773" s="17" t="s">
        <v>1012</v>
      </c>
      <c r="R773" s="17" t="s">
        <v>7452</v>
      </c>
      <c r="S773" s="17" t="s">
        <v>7457</v>
      </c>
      <c r="T773" s="17" t="s">
        <v>21359</v>
      </c>
      <c r="U773" s="236" t="s">
        <v>5191</v>
      </c>
      <c r="V773" s="17">
        <v>1</v>
      </c>
      <c r="W773" s="17">
        <v>2</v>
      </c>
      <c r="X773" s="17" t="e">
        <v>#REF!</v>
      </c>
    </row>
    <row r="774" spans="1:24" x14ac:dyDescent="0.45">
      <c r="A774" s="20">
        <v>399251</v>
      </c>
      <c r="B774" s="20">
        <v>1</v>
      </c>
      <c r="C774" s="34" t="s">
        <v>1019</v>
      </c>
      <c r="D774" s="35" t="s">
        <v>5207</v>
      </c>
      <c r="E774" s="20" t="s">
        <v>7462</v>
      </c>
      <c r="F774" s="20" t="s">
        <v>7463</v>
      </c>
      <c r="G774" s="20" t="s">
        <v>5207</v>
      </c>
      <c r="H774" s="20" t="s">
        <v>5207</v>
      </c>
      <c r="I774" s="20" t="s">
        <v>5207</v>
      </c>
      <c r="J774" s="34" t="s">
        <v>1019</v>
      </c>
      <c r="K774" s="17" t="s">
        <v>8848</v>
      </c>
      <c r="L774" s="261" t="s">
        <v>18191</v>
      </c>
      <c r="M774" s="261" t="s">
        <v>5195</v>
      </c>
      <c r="N774" s="16">
        <v>1</v>
      </c>
      <c r="O774" s="17" t="s">
        <v>9074</v>
      </c>
      <c r="P774" s="17" t="s">
        <v>1019</v>
      </c>
      <c r="Q774" s="17" t="s">
        <v>5190</v>
      </c>
      <c r="R774" s="17" t="s">
        <v>5190</v>
      </c>
      <c r="S774" s="17" t="s">
        <v>5190</v>
      </c>
      <c r="T774" s="17" t="s">
        <v>21358</v>
      </c>
      <c r="U774" s="236" t="s">
        <v>5191</v>
      </c>
      <c r="V774" s="17">
        <v>1</v>
      </c>
      <c r="W774" s="17">
        <v>1</v>
      </c>
      <c r="X774" s="17" t="e">
        <v>#REF!</v>
      </c>
    </row>
    <row r="775" spans="1:24" x14ac:dyDescent="0.45">
      <c r="A775" s="20">
        <v>399252</v>
      </c>
      <c r="B775" s="20">
        <v>2</v>
      </c>
      <c r="C775" s="34" t="s">
        <v>1021</v>
      </c>
      <c r="D775" s="35" t="s">
        <v>1019</v>
      </c>
      <c r="E775" s="20" t="s">
        <v>1022</v>
      </c>
      <c r="F775" s="20" t="s">
        <v>7464</v>
      </c>
      <c r="G775" s="20" t="s">
        <v>7465</v>
      </c>
      <c r="H775" s="20" t="s">
        <v>5207</v>
      </c>
      <c r="I775" s="20" t="s">
        <v>5207</v>
      </c>
      <c r="J775" s="34" t="s">
        <v>1021</v>
      </c>
      <c r="K775" s="17" t="s">
        <v>8849</v>
      </c>
      <c r="L775" s="261" t="s">
        <v>18190</v>
      </c>
      <c r="M775" s="261" t="s">
        <v>18191</v>
      </c>
      <c r="N775" s="16">
        <v>2</v>
      </c>
      <c r="O775" s="17" t="s">
        <v>9075</v>
      </c>
      <c r="P775" s="17" t="s">
        <v>1019</v>
      </c>
      <c r="Q775" s="17" t="s">
        <v>1021</v>
      </c>
      <c r="R775" s="17" t="s">
        <v>5190</v>
      </c>
      <c r="S775" s="17" t="s">
        <v>5190</v>
      </c>
      <c r="T775" s="17" t="s">
        <v>21357</v>
      </c>
      <c r="U775" s="236" t="s">
        <v>5191</v>
      </c>
      <c r="V775" s="17">
        <v>1</v>
      </c>
      <c r="W775" s="17">
        <v>1</v>
      </c>
      <c r="X775" s="17" t="e">
        <v>#REF!</v>
      </c>
    </row>
    <row r="776" spans="1:24" x14ac:dyDescent="0.45">
      <c r="A776" s="20">
        <v>399253</v>
      </c>
      <c r="B776" s="20">
        <v>3</v>
      </c>
      <c r="C776" s="34" t="s">
        <v>7466</v>
      </c>
      <c r="D776" s="35" t="s">
        <v>1021</v>
      </c>
      <c r="E776" s="20" t="s">
        <v>1024</v>
      </c>
      <c r="F776" s="20" t="s">
        <v>5207</v>
      </c>
      <c r="G776" s="20" t="s">
        <v>5207</v>
      </c>
      <c r="H776" s="20" t="s">
        <v>5207</v>
      </c>
      <c r="I776" s="20" t="s">
        <v>5207</v>
      </c>
      <c r="J776" s="34" t="s">
        <v>1023</v>
      </c>
      <c r="K776" s="17" t="s">
        <v>8850</v>
      </c>
      <c r="L776" s="261" t="s">
        <v>18189</v>
      </c>
      <c r="M776" s="261" t="s">
        <v>18190</v>
      </c>
      <c r="N776" s="16">
        <v>3</v>
      </c>
      <c r="O776" s="17" t="s">
        <v>9076</v>
      </c>
      <c r="P776" s="17" t="s">
        <v>1019</v>
      </c>
      <c r="Q776" s="17" t="s">
        <v>1021</v>
      </c>
      <c r="R776" s="17" t="s">
        <v>7466</v>
      </c>
      <c r="S776" s="17" t="s">
        <v>5190</v>
      </c>
      <c r="T776" s="17" t="s">
        <v>21356</v>
      </c>
      <c r="U776" s="236" t="s">
        <v>5191</v>
      </c>
      <c r="V776" s="17">
        <v>1</v>
      </c>
      <c r="W776" s="17">
        <v>1</v>
      </c>
      <c r="X776" s="17" t="e">
        <v>#REF!</v>
      </c>
    </row>
    <row r="777" spans="1:24" x14ac:dyDescent="0.45">
      <c r="A777" s="20">
        <v>399254</v>
      </c>
      <c r="B777" s="20">
        <v>4</v>
      </c>
      <c r="C777" s="34" t="s">
        <v>7467</v>
      </c>
      <c r="D777" s="35" t="s">
        <v>7466</v>
      </c>
      <c r="E777" s="20" t="s">
        <v>1024</v>
      </c>
      <c r="F777" s="20" t="s">
        <v>7468</v>
      </c>
      <c r="G777" s="20" t="s">
        <v>5207</v>
      </c>
      <c r="H777" s="20" t="s">
        <v>5207</v>
      </c>
      <c r="I777" s="20" t="s">
        <v>7469</v>
      </c>
      <c r="J777" s="34" t="s">
        <v>1025</v>
      </c>
      <c r="K777" s="17" t="s">
        <v>8851</v>
      </c>
      <c r="L777" s="261" t="s">
        <v>18188</v>
      </c>
      <c r="M777" s="261" t="s">
        <v>18189</v>
      </c>
      <c r="N777" s="16">
        <v>4</v>
      </c>
      <c r="O777" s="17" t="s">
        <v>9077</v>
      </c>
      <c r="P777" s="17" t="s">
        <v>1019</v>
      </c>
      <c r="Q777" s="17" t="s">
        <v>1021</v>
      </c>
      <c r="R777" s="17" t="s">
        <v>7466</v>
      </c>
      <c r="S777" s="17" t="s">
        <v>7467</v>
      </c>
      <c r="T777" s="17" t="s">
        <v>21355</v>
      </c>
      <c r="U777" s="236" t="s">
        <v>5191</v>
      </c>
      <c r="V777" s="17">
        <v>1</v>
      </c>
      <c r="W777" s="17">
        <v>1</v>
      </c>
      <c r="X777" s="17" t="e">
        <v>#REF!</v>
      </c>
    </row>
    <row r="778" spans="1:24" x14ac:dyDescent="0.45">
      <c r="A778" s="20">
        <v>399255</v>
      </c>
      <c r="B778" s="20">
        <v>3</v>
      </c>
      <c r="C778" s="34" t="s">
        <v>7470</v>
      </c>
      <c r="D778" s="35" t="s">
        <v>1021</v>
      </c>
      <c r="E778" s="20" t="s">
        <v>1027</v>
      </c>
      <c r="F778" s="20" t="s">
        <v>5207</v>
      </c>
      <c r="G778" s="20" t="s">
        <v>5207</v>
      </c>
      <c r="H778" s="20" t="s">
        <v>5207</v>
      </c>
      <c r="I778" s="20" t="s">
        <v>5207</v>
      </c>
      <c r="J778" s="34" t="s">
        <v>1026</v>
      </c>
      <c r="K778" s="17" t="s">
        <v>8852</v>
      </c>
      <c r="L778" s="261" t="s">
        <v>18187</v>
      </c>
      <c r="M778" s="261" t="s">
        <v>18190</v>
      </c>
      <c r="N778" s="16">
        <v>3</v>
      </c>
      <c r="O778" s="17" t="s">
        <v>9076</v>
      </c>
      <c r="P778" s="17" t="s">
        <v>1019</v>
      </c>
      <c r="Q778" s="17" t="s">
        <v>1021</v>
      </c>
      <c r="R778" s="17" t="s">
        <v>7470</v>
      </c>
      <c r="S778" s="17" t="s">
        <v>5190</v>
      </c>
      <c r="T778" s="17" t="s">
        <v>21354</v>
      </c>
      <c r="U778" s="236" t="s">
        <v>5191</v>
      </c>
      <c r="V778" s="17">
        <v>1</v>
      </c>
      <c r="W778" s="17">
        <v>1</v>
      </c>
      <c r="X778" s="17" t="e">
        <v>#REF!</v>
      </c>
    </row>
    <row r="779" spans="1:24" x14ac:dyDescent="0.45">
      <c r="A779" s="20">
        <v>399256</v>
      </c>
      <c r="B779" s="20">
        <v>4</v>
      </c>
      <c r="C779" s="34" t="s">
        <v>7471</v>
      </c>
      <c r="D779" s="35" t="s">
        <v>7470</v>
      </c>
      <c r="E779" s="20" t="s">
        <v>1027</v>
      </c>
      <c r="F779" s="20" t="s">
        <v>7472</v>
      </c>
      <c r="G779" s="20" t="s">
        <v>5207</v>
      </c>
      <c r="H779" s="20" t="s">
        <v>7473</v>
      </c>
      <c r="I779" s="20" t="s">
        <v>7474</v>
      </c>
      <c r="J779" s="34" t="s">
        <v>1028</v>
      </c>
      <c r="K779" s="17" t="s">
        <v>8853</v>
      </c>
      <c r="L779" s="261" t="s">
        <v>18186</v>
      </c>
      <c r="M779" s="261" t="s">
        <v>18187</v>
      </c>
      <c r="N779" s="16">
        <v>4</v>
      </c>
      <c r="O779" s="17" t="s">
        <v>9077</v>
      </c>
      <c r="P779" s="17" t="s">
        <v>1019</v>
      </c>
      <c r="Q779" s="17" t="s">
        <v>1021</v>
      </c>
      <c r="R779" s="17" t="s">
        <v>7470</v>
      </c>
      <c r="S779" s="17" t="s">
        <v>7471</v>
      </c>
      <c r="T779" s="17" t="s">
        <v>21353</v>
      </c>
      <c r="U779" s="236" t="s">
        <v>5191</v>
      </c>
      <c r="V779" s="17">
        <v>1</v>
      </c>
      <c r="W779" s="17">
        <v>1</v>
      </c>
      <c r="X779" s="17" t="e">
        <v>#REF!</v>
      </c>
    </row>
    <row r="780" spans="1:24" x14ac:dyDescent="0.45">
      <c r="A780" s="20">
        <v>399257</v>
      </c>
      <c r="B780" s="20">
        <v>2</v>
      </c>
      <c r="C780" s="34" t="s">
        <v>1029</v>
      </c>
      <c r="D780" s="35" t="s">
        <v>1019</v>
      </c>
      <c r="E780" s="20" t="s">
        <v>1030</v>
      </c>
      <c r="F780" s="20" t="s">
        <v>7475</v>
      </c>
      <c r="G780" s="20" t="s">
        <v>7476</v>
      </c>
      <c r="H780" s="20" t="s">
        <v>5207</v>
      </c>
      <c r="I780" s="20" t="s">
        <v>5207</v>
      </c>
      <c r="J780" s="34" t="s">
        <v>1029</v>
      </c>
      <c r="K780" s="17" t="s">
        <v>8854</v>
      </c>
      <c r="L780" s="261" t="s">
        <v>18185</v>
      </c>
      <c r="M780" s="261" t="s">
        <v>18191</v>
      </c>
      <c r="N780" s="16">
        <v>2</v>
      </c>
      <c r="O780" s="17" t="s">
        <v>9075</v>
      </c>
      <c r="P780" s="17" t="s">
        <v>1019</v>
      </c>
      <c r="Q780" s="17" t="s">
        <v>1029</v>
      </c>
      <c r="R780" s="17" t="s">
        <v>5190</v>
      </c>
      <c r="S780" s="17" t="s">
        <v>5190</v>
      </c>
      <c r="T780" s="17" t="s">
        <v>21352</v>
      </c>
      <c r="U780" s="236" t="s">
        <v>5191</v>
      </c>
      <c r="V780" s="17">
        <v>1</v>
      </c>
      <c r="W780" s="17">
        <v>1</v>
      </c>
      <c r="X780" s="17" t="e">
        <v>#REF!</v>
      </c>
    </row>
    <row r="781" spans="1:24" x14ac:dyDescent="0.45">
      <c r="A781" s="20">
        <v>399258</v>
      </c>
      <c r="B781" s="20">
        <v>3</v>
      </c>
      <c r="C781" s="34" t="s">
        <v>7477</v>
      </c>
      <c r="D781" s="35" t="s">
        <v>1029</v>
      </c>
      <c r="E781" s="20" t="s">
        <v>1032</v>
      </c>
      <c r="F781" s="20" t="s">
        <v>5207</v>
      </c>
      <c r="G781" s="20" t="s">
        <v>5207</v>
      </c>
      <c r="H781" s="20" t="s">
        <v>5207</v>
      </c>
      <c r="I781" s="20" t="s">
        <v>5207</v>
      </c>
      <c r="J781" s="34" t="s">
        <v>1031</v>
      </c>
      <c r="K781" s="17" t="s">
        <v>8855</v>
      </c>
      <c r="L781" s="261" t="s">
        <v>18184</v>
      </c>
      <c r="M781" s="261" t="s">
        <v>18185</v>
      </c>
      <c r="N781" s="16">
        <v>3</v>
      </c>
      <c r="O781" s="17" t="s">
        <v>9076</v>
      </c>
      <c r="P781" s="17" t="s">
        <v>1019</v>
      </c>
      <c r="Q781" s="17" t="s">
        <v>1029</v>
      </c>
      <c r="R781" s="17" t="s">
        <v>7477</v>
      </c>
      <c r="S781" s="17" t="s">
        <v>5190</v>
      </c>
      <c r="T781" s="17" t="s">
        <v>21351</v>
      </c>
      <c r="U781" s="236" t="s">
        <v>5191</v>
      </c>
      <c r="V781" s="17">
        <v>1</v>
      </c>
      <c r="W781" s="17">
        <v>1</v>
      </c>
      <c r="X781" s="17" t="e">
        <v>#REF!</v>
      </c>
    </row>
    <row r="782" spans="1:24" x14ac:dyDescent="0.45">
      <c r="A782" s="20">
        <v>399259</v>
      </c>
      <c r="B782" s="20">
        <v>4</v>
      </c>
      <c r="C782" s="34" t="s">
        <v>7478</v>
      </c>
      <c r="D782" s="35" t="s">
        <v>7477</v>
      </c>
      <c r="E782" s="20" t="s">
        <v>1032</v>
      </c>
      <c r="F782" s="20" t="s">
        <v>7479</v>
      </c>
      <c r="G782" s="20" t="s">
        <v>5207</v>
      </c>
      <c r="H782" s="20" t="s">
        <v>5207</v>
      </c>
      <c r="I782" s="20" t="s">
        <v>7480</v>
      </c>
      <c r="J782" s="34" t="s">
        <v>1033</v>
      </c>
      <c r="K782" s="17" t="s">
        <v>8856</v>
      </c>
      <c r="L782" s="261" t="s">
        <v>18183</v>
      </c>
      <c r="M782" s="261" t="s">
        <v>18184</v>
      </c>
      <c r="N782" s="16">
        <v>4</v>
      </c>
      <c r="O782" s="17" t="s">
        <v>9077</v>
      </c>
      <c r="P782" s="17" t="s">
        <v>1019</v>
      </c>
      <c r="Q782" s="17" t="s">
        <v>1029</v>
      </c>
      <c r="R782" s="17" t="s">
        <v>7477</v>
      </c>
      <c r="S782" s="17" t="s">
        <v>7478</v>
      </c>
      <c r="T782" s="17" t="s">
        <v>21350</v>
      </c>
      <c r="U782" s="236" t="s">
        <v>5191</v>
      </c>
      <c r="V782" s="17">
        <v>1</v>
      </c>
      <c r="W782" s="17">
        <v>1</v>
      </c>
      <c r="X782" s="17" t="e">
        <v>#REF!</v>
      </c>
    </row>
    <row r="783" spans="1:24" x14ac:dyDescent="0.45">
      <c r="A783" s="20">
        <v>399260</v>
      </c>
      <c r="B783" s="20">
        <v>3</v>
      </c>
      <c r="C783" s="34" t="s">
        <v>7481</v>
      </c>
      <c r="D783" s="35" t="s">
        <v>1029</v>
      </c>
      <c r="E783" s="20" t="s">
        <v>1035</v>
      </c>
      <c r="F783" s="20" t="s">
        <v>5207</v>
      </c>
      <c r="G783" s="20" t="s">
        <v>5207</v>
      </c>
      <c r="H783" s="20" t="s">
        <v>5207</v>
      </c>
      <c r="I783" s="20" t="s">
        <v>5207</v>
      </c>
      <c r="J783" s="34" t="s">
        <v>1034</v>
      </c>
      <c r="K783" s="17" t="s">
        <v>8857</v>
      </c>
      <c r="L783" s="261" t="s">
        <v>18182</v>
      </c>
      <c r="M783" s="261" t="s">
        <v>18185</v>
      </c>
      <c r="N783" s="16">
        <v>3</v>
      </c>
      <c r="O783" s="17" t="s">
        <v>9076</v>
      </c>
      <c r="P783" s="17" t="s">
        <v>1019</v>
      </c>
      <c r="Q783" s="17" t="s">
        <v>1029</v>
      </c>
      <c r="R783" s="17" t="s">
        <v>7481</v>
      </c>
      <c r="S783" s="17" t="s">
        <v>5190</v>
      </c>
      <c r="T783" s="17" t="s">
        <v>21349</v>
      </c>
      <c r="U783" s="236" t="s">
        <v>5191</v>
      </c>
      <c r="V783" s="17">
        <v>1</v>
      </c>
      <c r="W783" s="17">
        <v>1</v>
      </c>
      <c r="X783" s="17" t="e">
        <v>#REF!</v>
      </c>
    </row>
    <row r="784" spans="1:24" x14ac:dyDescent="0.45">
      <c r="A784" s="20">
        <v>399261</v>
      </c>
      <c r="B784" s="20">
        <v>4</v>
      </c>
      <c r="C784" s="34" t="s">
        <v>7482</v>
      </c>
      <c r="D784" s="35" t="s">
        <v>7481</v>
      </c>
      <c r="E784" s="20" t="s">
        <v>7483</v>
      </c>
      <c r="F784" s="20" t="s">
        <v>7484</v>
      </c>
      <c r="G784" s="20" t="s">
        <v>5207</v>
      </c>
      <c r="H784" s="20" t="s">
        <v>5207</v>
      </c>
      <c r="I784" s="20" t="s">
        <v>7485</v>
      </c>
      <c r="J784" s="34" t="s">
        <v>1036</v>
      </c>
      <c r="K784" s="17" t="s">
        <v>8858</v>
      </c>
      <c r="L784" s="261" t="s">
        <v>18181</v>
      </c>
      <c r="M784" s="261" t="s">
        <v>18182</v>
      </c>
      <c r="N784" s="16">
        <v>4</v>
      </c>
      <c r="O784" s="17" t="s">
        <v>9077</v>
      </c>
      <c r="P784" s="17" t="s">
        <v>1019</v>
      </c>
      <c r="Q784" s="17" t="s">
        <v>1029</v>
      </c>
      <c r="R784" s="17" t="s">
        <v>7481</v>
      </c>
      <c r="S784" s="17" t="s">
        <v>7482</v>
      </c>
      <c r="T784" s="17" t="s">
        <v>21348</v>
      </c>
      <c r="U784" s="236" t="s">
        <v>5191</v>
      </c>
      <c r="V784" s="17">
        <v>1</v>
      </c>
      <c r="W784" s="17">
        <v>2</v>
      </c>
      <c r="X784" s="17" t="e">
        <v>#REF!</v>
      </c>
    </row>
    <row r="785" spans="1:24" x14ac:dyDescent="0.45">
      <c r="A785" s="20">
        <v>399262</v>
      </c>
      <c r="B785" s="20">
        <v>4</v>
      </c>
      <c r="C785" s="34" t="s">
        <v>7486</v>
      </c>
      <c r="D785" s="35" t="s">
        <v>7481</v>
      </c>
      <c r="E785" s="20" t="s">
        <v>7487</v>
      </c>
      <c r="F785" s="20" t="s">
        <v>7488</v>
      </c>
      <c r="G785" s="20" t="s">
        <v>5207</v>
      </c>
      <c r="H785" s="20" t="s">
        <v>7489</v>
      </c>
      <c r="I785" s="20" t="s">
        <v>7490</v>
      </c>
      <c r="J785" s="34" t="s">
        <v>1036</v>
      </c>
      <c r="K785" s="17" t="s">
        <v>8859</v>
      </c>
      <c r="L785" s="261" t="s">
        <v>18180</v>
      </c>
      <c r="M785" s="261" t="s">
        <v>18182</v>
      </c>
      <c r="N785" s="16">
        <v>4</v>
      </c>
      <c r="O785" s="17" t="s">
        <v>9077</v>
      </c>
      <c r="P785" s="17" t="s">
        <v>1019</v>
      </c>
      <c r="Q785" s="17" t="s">
        <v>1029</v>
      </c>
      <c r="R785" s="17" t="s">
        <v>7481</v>
      </c>
      <c r="S785" s="17" t="s">
        <v>7486</v>
      </c>
      <c r="T785" s="17" t="s">
        <v>21348</v>
      </c>
      <c r="U785" s="236" t="s">
        <v>5191</v>
      </c>
      <c r="V785" s="17">
        <v>1</v>
      </c>
      <c r="W785" s="17">
        <v>2</v>
      </c>
      <c r="X785" s="17" t="e">
        <v>#REF!</v>
      </c>
    </row>
    <row r="786" spans="1:24" x14ac:dyDescent="0.45">
      <c r="A786" s="20">
        <v>399263</v>
      </c>
      <c r="B786" s="20">
        <v>2</v>
      </c>
      <c r="C786" s="34" t="s">
        <v>1037</v>
      </c>
      <c r="D786" s="35" t="s">
        <v>1019</v>
      </c>
      <c r="E786" s="20" t="s">
        <v>1038</v>
      </c>
      <c r="F786" s="20" t="s">
        <v>7491</v>
      </c>
      <c r="G786" s="20" t="s">
        <v>7492</v>
      </c>
      <c r="H786" s="20" t="s">
        <v>5207</v>
      </c>
      <c r="I786" s="20" t="s">
        <v>5207</v>
      </c>
      <c r="J786" s="34" t="s">
        <v>1037</v>
      </c>
      <c r="K786" s="17" t="s">
        <v>8860</v>
      </c>
      <c r="L786" s="261" t="s">
        <v>18179</v>
      </c>
      <c r="M786" s="261" t="s">
        <v>18191</v>
      </c>
      <c r="N786" s="16">
        <v>2</v>
      </c>
      <c r="O786" s="17" t="s">
        <v>9075</v>
      </c>
      <c r="P786" s="17" t="s">
        <v>1019</v>
      </c>
      <c r="Q786" s="17" t="s">
        <v>1037</v>
      </c>
      <c r="R786" s="17" t="s">
        <v>5190</v>
      </c>
      <c r="S786" s="17" t="s">
        <v>5190</v>
      </c>
      <c r="T786" s="17" t="s">
        <v>21347</v>
      </c>
      <c r="U786" s="236" t="s">
        <v>5191</v>
      </c>
      <c r="V786" s="17">
        <v>1</v>
      </c>
      <c r="W786" s="17">
        <v>1</v>
      </c>
      <c r="X786" s="17" t="e">
        <v>#REF!</v>
      </c>
    </row>
    <row r="787" spans="1:24" x14ac:dyDescent="0.45">
      <c r="A787" s="20">
        <v>399264</v>
      </c>
      <c r="B787" s="20">
        <v>3</v>
      </c>
      <c r="C787" s="34" t="s">
        <v>7493</v>
      </c>
      <c r="D787" s="35" t="s">
        <v>1037</v>
      </c>
      <c r="E787" s="20" t="s">
        <v>1040</v>
      </c>
      <c r="F787" s="20" t="s">
        <v>7494</v>
      </c>
      <c r="G787" s="20" t="s">
        <v>5207</v>
      </c>
      <c r="H787" s="20" t="s">
        <v>5207</v>
      </c>
      <c r="I787" s="20" t="s">
        <v>5207</v>
      </c>
      <c r="J787" s="34" t="s">
        <v>1039</v>
      </c>
      <c r="K787" s="17" t="s">
        <v>8861</v>
      </c>
      <c r="L787" s="261" t="s">
        <v>18178</v>
      </c>
      <c r="M787" s="261" t="s">
        <v>18179</v>
      </c>
      <c r="N787" s="16">
        <v>3</v>
      </c>
      <c r="O787" s="17" t="s">
        <v>9076</v>
      </c>
      <c r="P787" s="17" t="s">
        <v>1019</v>
      </c>
      <c r="Q787" s="17" t="s">
        <v>1037</v>
      </c>
      <c r="R787" s="17" t="s">
        <v>7493</v>
      </c>
      <c r="S787" s="17" t="s">
        <v>5190</v>
      </c>
      <c r="T787" s="17" t="s">
        <v>21346</v>
      </c>
      <c r="U787" s="236" t="s">
        <v>5191</v>
      </c>
      <c r="V787" s="17">
        <v>1</v>
      </c>
      <c r="W787" s="17">
        <v>1</v>
      </c>
      <c r="X787" s="17" t="e">
        <v>#REF!</v>
      </c>
    </row>
    <row r="788" spans="1:24" x14ac:dyDescent="0.45">
      <c r="A788" s="20">
        <v>399265</v>
      </c>
      <c r="B788" s="20">
        <v>4</v>
      </c>
      <c r="C788" s="34" t="s">
        <v>7495</v>
      </c>
      <c r="D788" s="35" t="s">
        <v>7493</v>
      </c>
      <c r="E788" s="20" t="s">
        <v>7496</v>
      </c>
      <c r="F788" s="20" t="s">
        <v>7497</v>
      </c>
      <c r="G788" s="20" t="s">
        <v>5207</v>
      </c>
      <c r="H788" s="20" t="s">
        <v>5207</v>
      </c>
      <c r="I788" s="20" t="s">
        <v>7498</v>
      </c>
      <c r="J788" s="34" t="s">
        <v>1041</v>
      </c>
      <c r="K788" s="17" t="s">
        <v>8862</v>
      </c>
      <c r="L788" s="261" t="s">
        <v>18177</v>
      </c>
      <c r="M788" s="261" t="s">
        <v>18178</v>
      </c>
      <c r="N788" s="16">
        <v>4</v>
      </c>
      <c r="O788" s="17" t="s">
        <v>9077</v>
      </c>
      <c r="P788" s="17" t="s">
        <v>1019</v>
      </c>
      <c r="Q788" s="17" t="s">
        <v>1037</v>
      </c>
      <c r="R788" s="17" t="s">
        <v>7493</v>
      </c>
      <c r="S788" s="17" t="s">
        <v>7495</v>
      </c>
      <c r="T788" s="17" t="s">
        <v>21345</v>
      </c>
      <c r="U788" s="236" t="s">
        <v>5191</v>
      </c>
      <c r="V788" s="17">
        <v>1</v>
      </c>
      <c r="W788" s="17">
        <v>2</v>
      </c>
      <c r="X788" s="17" t="e">
        <v>#REF!</v>
      </c>
    </row>
    <row r="789" spans="1:24" x14ac:dyDescent="0.45">
      <c r="A789" s="20">
        <v>399266</v>
      </c>
      <c r="B789" s="20">
        <v>4</v>
      </c>
      <c r="C789" s="34" t="s">
        <v>7499</v>
      </c>
      <c r="D789" s="35" t="s">
        <v>7493</v>
      </c>
      <c r="E789" s="20" t="s">
        <v>7500</v>
      </c>
      <c r="F789" s="20" t="s">
        <v>7501</v>
      </c>
      <c r="G789" s="20" t="s">
        <v>5207</v>
      </c>
      <c r="H789" s="20" t="s">
        <v>7502</v>
      </c>
      <c r="I789" s="20" t="s">
        <v>7503</v>
      </c>
      <c r="J789" s="34" t="s">
        <v>1041</v>
      </c>
      <c r="K789" s="17" t="s">
        <v>8863</v>
      </c>
      <c r="L789" s="261" t="s">
        <v>18176</v>
      </c>
      <c r="M789" s="261" t="s">
        <v>18178</v>
      </c>
      <c r="N789" s="16">
        <v>4</v>
      </c>
      <c r="O789" s="17" t="s">
        <v>9077</v>
      </c>
      <c r="P789" s="17" t="s">
        <v>1019</v>
      </c>
      <c r="Q789" s="17" t="s">
        <v>1037</v>
      </c>
      <c r="R789" s="17" t="s">
        <v>7493</v>
      </c>
      <c r="S789" s="17" t="s">
        <v>7499</v>
      </c>
      <c r="T789" s="17" t="s">
        <v>21345</v>
      </c>
      <c r="U789" s="236" t="s">
        <v>5191</v>
      </c>
      <c r="V789" s="17">
        <v>1</v>
      </c>
      <c r="W789" s="17">
        <v>2</v>
      </c>
      <c r="X789" s="17" t="e">
        <v>#REF!</v>
      </c>
    </row>
    <row r="790" spans="1:24" x14ac:dyDescent="0.45">
      <c r="A790" s="20">
        <v>399267</v>
      </c>
      <c r="B790" s="20">
        <v>3</v>
      </c>
      <c r="C790" s="34" t="s">
        <v>7504</v>
      </c>
      <c r="D790" s="35" t="s">
        <v>1037</v>
      </c>
      <c r="E790" s="20" t="s">
        <v>1043</v>
      </c>
      <c r="F790" s="20" t="s">
        <v>5207</v>
      </c>
      <c r="G790" s="20" t="s">
        <v>5207</v>
      </c>
      <c r="H790" s="20" t="s">
        <v>5207</v>
      </c>
      <c r="I790" s="20" t="s">
        <v>5207</v>
      </c>
      <c r="J790" s="34" t="s">
        <v>1042</v>
      </c>
      <c r="K790" s="17" t="s">
        <v>8864</v>
      </c>
      <c r="L790" s="261" t="s">
        <v>18175</v>
      </c>
      <c r="M790" s="261" t="s">
        <v>18179</v>
      </c>
      <c r="N790" s="16">
        <v>3</v>
      </c>
      <c r="O790" s="17" t="s">
        <v>9076</v>
      </c>
      <c r="P790" s="17" t="s">
        <v>1019</v>
      </c>
      <c r="Q790" s="17" t="s">
        <v>1037</v>
      </c>
      <c r="R790" s="17" t="s">
        <v>7504</v>
      </c>
      <c r="S790" s="17" t="s">
        <v>5190</v>
      </c>
      <c r="T790" s="17" t="s">
        <v>21344</v>
      </c>
      <c r="U790" s="236" t="s">
        <v>5191</v>
      </c>
      <c r="V790" s="17">
        <v>1</v>
      </c>
      <c r="W790" s="17">
        <v>1</v>
      </c>
      <c r="X790" s="17" t="e">
        <v>#REF!</v>
      </c>
    </row>
    <row r="791" spans="1:24" x14ac:dyDescent="0.45">
      <c r="A791" s="20">
        <v>399268</v>
      </c>
      <c r="B791" s="20">
        <v>4</v>
      </c>
      <c r="C791" s="34" t="s">
        <v>7505</v>
      </c>
      <c r="D791" s="35" t="s">
        <v>7504</v>
      </c>
      <c r="E791" s="20" t="s">
        <v>1043</v>
      </c>
      <c r="F791" s="20" t="s">
        <v>7506</v>
      </c>
      <c r="G791" s="20" t="s">
        <v>5207</v>
      </c>
      <c r="H791" s="20" t="s">
        <v>7507</v>
      </c>
      <c r="I791" s="20" t="s">
        <v>7508</v>
      </c>
      <c r="J791" s="34" t="s">
        <v>1044</v>
      </c>
      <c r="K791" s="17" t="s">
        <v>8865</v>
      </c>
      <c r="L791" s="261" t="s">
        <v>18174</v>
      </c>
      <c r="M791" s="261" t="s">
        <v>18175</v>
      </c>
      <c r="N791" s="16">
        <v>4</v>
      </c>
      <c r="O791" s="17" t="s">
        <v>9077</v>
      </c>
      <c r="P791" s="17" t="s">
        <v>1019</v>
      </c>
      <c r="Q791" s="17" t="s">
        <v>1037</v>
      </c>
      <c r="R791" s="17" t="s">
        <v>7504</v>
      </c>
      <c r="S791" s="17" t="s">
        <v>7505</v>
      </c>
      <c r="T791" s="17" t="s">
        <v>21343</v>
      </c>
      <c r="U791" s="236" t="s">
        <v>5191</v>
      </c>
      <c r="V791" s="17">
        <v>1</v>
      </c>
      <c r="W791" s="17">
        <v>1</v>
      </c>
      <c r="X791" s="17" t="e">
        <v>#REF!</v>
      </c>
    </row>
    <row r="792" spans="1:24" x14ac:dyDescent="0.45">
      <c r="A792" s="20">
        <v>399269</v>
      </c>
      <c r="B792" s="20">
        <v>2</v>
      </c>
      <c r="C792" s="34" t="s">
        <v>1045</v>
      </c>
      <c r="D792" s="35" t="s">
        <v>1019</v>
      </c>
      <c r="E792" s="20" t="s">
        <v>7509</v>
      </c>
      <c r="F792" s="20" t="s">
        <v>7510</v>
      </c>
      <c r="G792" s="20" t="s">
        <v>5207</v>
      </c>
      <c r="H792" s="20" t="s">
        <v>5207</v>
      </c>
      <c r="I792" s="20" t="s">
        <v>7511</v>
      </c>
      <c r="J792" s="34" t="s">
        <v>1045</v>
      </c>
      <c r="K792" s="17" t="s">
        <v>8866</v>
      </c>
      <c r="L792" s="261" t="s">
        <v>18173</v>
      </c>
      <c r="M792" s="261" t="s">
        <v>18191</v>
      </c>
      <c r="N792" s="16">
        <v>2</v>
      </c>
      <c r="O792" s="17" t="s">
        <v>9075</v>
      </c>
      <c r="P792" s="17" t="s">
        <v>1019</v>
      </c>
      <c r="Q792" s="17" t="s">
        <v>1045</v>
      </c>
      <c r="R792" s="17" t="s">
        <v>5190</v>
      </c>
      <c r="S792" s="17" t="s">
        <v>5190</v>
      </c>
      <c r="T792" s="17" t="s">
        <v>21342</v>
      </c>
      <c r="U792" s="236" t="s">
        <v>5191</v>
      </c>
      <c r="V792" s="17">
        <v>1</v>
      </c>
      <c r="W792" s="17">
        <v>1</v>
      </c>
      <c r="X792" s="17" t="e">
        <v>#REF!</v>
      </c>
    </row>
    <row r="793" spans="1:24" x14ac:dyDescent="0.45">
      <c r="A793" s="20">
        <v>399270</v>
      </c>
      <c r="B793" s="20">
        <v>3</v>
      </c>
      <c r="C793" s="34" t="s">
        <v>7512</v>
      </c>
      <c r="D793" s="35" t="s">
        <v>1045</v>
      </c>
      <c r="E793" s="20" t="s">
        <v>1048</v>
      </c>
      <c r="F793" s="20" t="s">
        <v>7513</v>
      </c>
      <c r="G793" s="20" t="s">
        <v>5207</v>
      </c>
      <c r="H793" s="20" t="s">
        <v>5207</v>
      </c>
      <c r="I793" s="20" t="s">
        <v>5207</v>
      </c>
      <c r="J793" s="34" t="s">
        <v>1047</v>
      </c>
      <c r="K793" s="17" t="s">
        <v>8867</v>
      </c>
      <c r="L793" s="261" t="s">
        <v>18172</v>
      </c>
      <c r="M793" s="261" t="s">
        <v>18173</v>
      </c>
      <c r="N793" s="16">
        <v>3</v>
      </c>
      <c r="O793" s="17" t="s">
        <v>9076</v>
      </c>
      <c r="P793" s="17" t="s">
        <v>1019</v>
      </c>
      <c r="Q793" s="17" t="s">
        <v>1045</v>
      </c>
      <c r="R793" s="17" t="s">
        <v>7512</v>
      </c>
      <c r="S793" s="17" t="s">
        <v>5190</v>
      </c>
      <c r="T793" s="17" t="s">
        <v>21341</v>
      </c>
      <c r="U793" s="236" t="s">
        <v>5191</v>
      </c>
      <c r="V793" s="17">
        <v>1</v>
      </c>
      <c r="W793" s="17">
        <v>1</v>
      </c>
      <c r="X793" s="17" t="e">
        <v>#REF!</v>
      </c>
    </row>
    <row r="794" spans="1:24" x14ac:dyDescent="0.45">
      <c r="A794" s="20">
        <v>399271</v>
      </c>
      <c r="B794" s="20">
        <v>4</v>
      </c>
      <c r="C794" s="34" t="s">
        <v>7514</v>
      </c>
      <c r="D794" s="35" t="s">
        <v>7512</v>
      </c>
      <c r="E794" s="20" t="s">
        <v>7515</v>
      </c>
      <c r="F794" s="20" t="s">
        <v>7516</v>
      </c>
      <c r="G794" s="20" t="s">
        <v>5207</v>
      </c>
      <c r="H794" s="20" t="s">
        <v>5207</v>
      </c>
      <c r="I794" s="20" t="s">
        <v>5207</v>
      </c>
      <c r="J794" s="34" t="s">
        <v>1049</v>
      </c>
      <c r="K794" s="17" t="s">
        <v>8868</v>
      </c>
      <c r="L794" s="261" t="s">
        <v>18171</v>
      </c>
      <c r="M794" s="261" t="s">
        <v>18172</v>
      </c>
      <c r="N794" s="16">
        <v>4</v>
      </c>
      <c r="O794" s="17" t="s">
        <v>9077</v>
      </c>
      <c r="P794" s="17" t="s">
        <v>1019</v>
      </c>
      <c r="Q794" s="17" t="s">
        <v>1045</v>
      </c>
      <c r="R794" s="17" t="s">
        <v>7512</v>
      </c>
      <c r="S794" s="17" t="s">
        <v>7514</v>
      </c>
      <c r="T794" s="17" t="s">
        <v>21340</v>
      </c>
      <c r="U794" s="236" t="s">
        <v>5191</v>
      </c>
      <c r="V794" s="17">
        <v>1</v>
      </c>
      <c r="W794" s="17">
        <v>2</v>
      </c>
      <c r="X794" s="17" t="e">
        <v>#REF!</v>
      </c>
    </row>
    <row r="795" spans="1:24" x14ac:dyDescent="0.45">
      <c r="A795" s="20">
        <v>399272</v>
      </c>
      <c r="B795" s="20">
        <v>4</v>
      </c>
      <c r="C795" s="34" t="s">
        <v>7517</v>
      </c>
      <c r="D795" s="35" t="s">
        <v>7512</v>
      </c>
      <c r="E795" s="20" t="s">
        <v>7518</v>
      </c>
      <c r="F795" s="20" t="s">
        <v>7519</v>
      </c>
      <c r="G795" s="20" t="s">
        <v>5207</v>
      </c>
      <c r="H795" s="20" t="s">
        <v>5207</v>
      </c>
      <c r="I795" s="20" t="s">
        <v>5207</v>
      </c>
      <c r="J795" s="34" t="s">
        <v>1049</v>
      </c>
      <c r="K795" s="17" t="s">
        <v>8869</v>
      </c>
      <c r="L795" s="261" t="s">
        <v>18170</v>
      </c>
      <c r="M795" s="261" t="s">
        <v>18172</v>
      </c>
      <c r="N795" s="16">
        <v>4</v>
      </c>
      <c r="O795" s="17" t="s">
        <v>9077</v>
      </c>
      <c r="P795" s="17" t="s">
        <v>1019</v>
      </c>
      <c r="Q795" s="17" t="s">
        <v>1045</v>
      </c>
      <c r="R795" s="17" t="s">
        <v>7512</v>
      </c>
      <c r="S795" s="17" t="s">
        <v>7517</v>
      </c>
      <c r="T795" s="17" t="s">
        <v>21340</v>
      </c>
      <c r="U795" s="236" t="s">
        <v>5191</v>
      </c>
      <c r="V795" s="17">
        <v>1</v>
      </c>
      <c r="W795" s="17">
        <v>2</v>
      </c>
      <c r="X795" s="17" t="e">
        <v>#REF!</v>
      </c>
    </row>
    <row r="796" spans="1:24" x14ac:dyDescent="0.45">
      <c r="A796" s="20">
        <v>399273</v>
      </c>
      <c r="B796" s="20">
        <v>3</v>
      </c>
      <c r="C796" s="34" t="s">
        <v>7520</v>
      </c>
      <c r="D796" s="35" t="s">
        <v>1045</v>
      </c>
      <c r="E796" s="20" t="s">
        <v>1051</v>
      </c>
      <c r="F796" s="20" t="s">
        <v>5207</v>
      </c>
      <c r="G796" s="20" t="s">
        <v>5207</v>
      </c>
      <c r="H796" s="20" t="s">
        <v>5207</v>
      </c>
      <c r="I796" s="20" t="s">
        <v>5207</v>
      </c>
      <c r="J796" s="34" t="s">
        <v>1050</v>
      </c>
      <c r="K796" s="17" t="s">
        <v>8870</v>
      </c>
      <c r="L796" s="261" t="s">
        <v>18169</v>
      </c>
      <c r="M796" s="261" t="s">
        <v>18173</v>
      </c>
      <c r="N796" s="16">
        <v>3</v>
      </c>
      <c r="O796" s="17" t="s">
        <v>9076</v>
      </c>
      <c r="P796" s="17" t="s">
        <v>1019</v>
      </c>
      <c r="Q796" s="17" t="s">
        <v>1045</v>
      </c>
      <c r="R796" s="17" t="s">
        <v>7520</v>
      </c>
      <c r="S796" s="17" t="s">
        <v>5190</v>
      </c>
      <c r="T796" s="17" t="s">
        <v>21339</v>
      </c>
      <c r="U796" s="236" t="s">
        <v>5191</v>
      </c>
      <c r="V796" s="17">
        <v>1</v>
      </c>
      <c r="W796" s="17">
        <v>1</v>
      </c>
      <c r="X796" s="17" t="e">
        <v>#REF!</v>
      </c>
    </row>
    <row r="797" spans="1:24" x14ac:dyDescent="0.45">
      <c r="A797" s="20">
        <v>399274</v>
      </c>
      <c r="B797" s="20">
        <v>4</v>
      </c>
      <c r="C797" s="34" t="s">
        <v>7521</v>
      </c>
      <c r="D797" s="35" t="s">
        <v>7520</v>
      </c>
      <c r="E797" s="20" t="s">
        <v>1051</v>
      </c>
      <c r="F797" s="20" t="s">
        <v>7522</v>
      </c>
      <c r="G797" s="20" t="s">
        <v>5207</v>
      </c>
      <c r="H797" s="20" t="s">
        <v>7523</v>
      </c>
      <c r="I797" s="20" t="s">
        <v>7524</v>
      </c>
      <c r="J797" s="34" t="s">
        <v>1052</v>
      </c>
      <c r="K797" s="17" t="s">
        <v>8871</v>
      </c>
      <c r="L797" s="261" t="s">
        <v>18168</v>
      </c>
      <c r="M797" s="261" t="s">
        <v>18169</v>
      </c>
      <c r="N797" s="16">
        <v>4</v>
      </c>
      <c r="O797" s="17" t="s">
        <v>9077</v>
      </c>
      <c r="P797" s="17" t="s">
        <v>1019</v>
      </c>
      <c r="Q797" s="17" t="s">
        <v>1045</v>
      </c>
      <c r="R797" s="17" t="s">
        <v>7520</v>
      </c>
      <c r="S797" s="17" t="s">
        <v>7521</v>
      </c>
      <c r="T797" s="17" t="s">
        <v>21338</v>
      </c>
      <c r="U797" s="236" t="s">
        <v>5191</v>
      </c>
      <c r="V797" s="17">
        <v>1</v>
      </c>
      <c r="W797" s="17">
        <v>1</v>
      </c>
      <c r="X797" s="17" t="e">
        <v>#REF!</v>
      </c>
    </row>
    <row r="798" spans="1:24" x14ac:dyDescent="0.45">
      <c r="A798" s="20">
        <v>399275</v>
      </c>
      <c r="B798" s="20">
        <v>2</v>
      </c>
      <c r="C798" s="34" t="s">
        <v>1053</v>
      </c>
      <c r="D798" s="35" t="s">
        <v>1019</v>
      </c>
      <c r="E798" s="20" t="s">
        <v>1054</v>
      </c>
      <c r="F798" s="20" t="s">
        <v>7525</v>
      </c>
      <c r="G798" s="20" t="s">
        <v>5207</v>
      </c>
      <c r="H798" s="20" t="s">
        <v>5207</v>
      </c>
      <c r="I798" s="20" t="s">
        <v>5207</v>
      </c>
      <c r="J798" s="34" t="s">
        <v>1053</v>
      </c>
      <c r="K798" s="17" t="s">
        <v>8872</v>
      </c>
      <c r="L798" s="261" t="s">
        <v>18167</v>
      </c>
      <c r="M798" s="261" t="s">
        <v>18191</v>
      </c>
      <c r="N798" s="16">
        <v>2</v>
      </c>
      <c r="O798" s="17" t="s">
        <v>9075</v>
      </c>
      <c r="P798" s="17" t="s">
        <v>1019</v>
      </c>
      <c r="Q798" s="17" t="s">
        <v>1053</v>
      </c>
      <c r="R798" s="17" t="s">
        <v>5190</v>
      </c>
      <c r="S798" s="17" t="s">
        <v>5190</v>
      </c>
      <c r="T798" s="17" t="s">
        <v>21337</v>
      </c>
      <c r="U798" s="236" t="s">
        <v>5191</v>
      </c>
      <c r="V798" s="17">
        <v>1</v>
      </c>
      <c r="W798" s="17">
        <v>1</v>
      </c>
      <c r="X798" s="17" t="e">
        <v>#REF!</v>
      </c>
    </row>
    <row r="799" spans="1:24" x14ac:dyDescent="0.45">
      <c r="A799" s="20">
        <v>399276</v>
      </c>
      <c r="B799" s="20">
        <v>3</v>
      </c>
      <c r="C799" s="34" t="s">
        <v>7526</v>
      </c>
      <c r="D799" s="35" t="s">
        <v>1053</v>
      </c>
      <c r="E799" s="20" t="s">
        <v>1056</v>
      </c>
      <c r="F799" s="20" t="s">
        <v>5207</v>
      </c>
      <c r="G799" s="20" t="s">
        <v>5207</v>
      </c>
      <c r="H799" s="20" t="s">
        <v>5207</v>
      </c>
      <c r="I799" s="20" t="s">
        <v>5207</v>
      </c>
      <c r="J799" s="34" t="s">
        <v>1055</v>
      </c>
      <c r="K799" s="17" t="s">
        <v>8873</v>
      </c>
      <c r="L799" s="261" t="s">
        <v>18166</v>
      </c>
      <c r="M799" s="261" t="s">
        <v>18167</v>
      </c>
      <c r="N799" s="16">
        <v>3</v>
      </c>
      <c r="O799" s="17" t="s">
        <v>9076</v>
      </c>
      <c r="P799" s="17" t="s">
        <v>1019</v>
      </c>
      <c r="Q799" s="17" t="s">
        <v>1053</v>
      </c>
      <c r="R799" s="17" t="s">
        <v>7526</v>
      </c>
      <c r="S799" s="17" t="s">
        <v>5190</v>
      </c>
      <c r="T799" s="17" t="s">
        <v>21336</v>
      </c>
      <c r="U799" s="236" t="s">
        <v>5191</v>
      </c>
      <c r="V799" s="17">
        <v>1</v>
      </c>
      <c r="W799" s="17">
        <v>1</v>
      </c>
      <c r="X799" s="17" t="e">
        <v>#REF!</v>
      </c>
    </row>
    <row r="800" spans="1:24" x14ac:dyDescent="0.45">
      <c r="A800" s="20">
        <v>399277</v>
      </c>
      <c r="B800" s="20">
        <v>4</v>
      </c>
      <c r="C800" s="34" t="s">
        <v>7527</v>
      </c>
      <c r="D800" s="35" t="s">
        <v>7526</v>
      </c>
      <c r="E800" s="20" t="s">
        <v>7528</v>
      </c>
      <c r="F800" s="20" t="s">
        <v>7529</v>
      </c>
      <c r="G800" s="20" t="s">
        <v>5207</v>
      </c>
      <c r="H800" s="20" t="s">
        <v>5207</v>
      </c>
      <c r="I800" s="20" t="s">
        <v>7530</v>
      </c>
      <c r="J800" s="34" t="s">
        <v>1057</v>
      </c>
      <c r="K800" s="17" t="s">
        <v>8874</v>
      </c>
      <c r="L800" s="261" t="s">
        <v>18165</v>
      </c>
      <c r="M800" s="261" t="s">
        <v>18166</v>
      </c>
      <c r="N800" s="16">
        <v>4</v>
      </c>
      <c r="O800" s="17" t="s">
        <v>9077</v>
      </c>
      <c r="P800" s="17" t="s">
        <v>1019</v>
      </c>
      <c r="Q800" s="17" t="s">
        <v>1053</v>
      </c>
      <c r="R800" s="17" t="s">
        <v>7526</v>
      </c>
      <c r="S800" s="17" t="s">
        <v>7527</v>
      </c>
      <c r="T800" s="17" t="s">
        <v>21335</v>
      </c>
      <c r="U800" s="236" t="s">
        <v>5191</v>
      </c>
      <c r="V800" s="17">
        <v>1</v>
      </c>
      <c r="W800" s="17">
        <v>2</v>
      </c>
      <c r="X800" s="17" t="e">
        <v>#REF!</v>
      </c>
    </row>
    <row r="801" spans="1:24" x14ac:dyDescent="0.45">
      <c r="A801" s="20">
        <v>399278</v>
      </c>
      <c r="B801" s="20">
        <v>4</v>
      </c>
      <c r="C801" s="34" t="s">
        <v>7531</v>
      </c>
      <c r="D801" s="35" t="s">
        <v>7526</v>
      </c>
      <c r="E801" s="20" t="s">
        <v>7532</v>
      </c>
      <c r="F801" s="20" t="s">
        <v>7533</v>
      </c>
      <c r="G801" s="20" t="s">
        <v>5207</v>
      </c>
      <c r="H801" s="20" t="s">
        <v>7534</v>
      </c>
      <c r="I801" s="20" t="s">
        <v>7535</v>
      </c>
      <c r="J801" s="34" t="s">
        <v>1057</v>
      </c>
      <c r="K801" s="17" t="s">
        <v>8875</v>
      </c>
      <c r="L801" s="261" t="s">
        <v>18164</v>
      </c>
      <c r="M801" s="261" t="s">
        <v>18166</v>
      </c>
      <c r="N801" s="16">
        <v>4</v>
      </c>
      <c r="O801" s="17" t="s">
        <v>9077</v>
      </c>
      <c r="P801" s="17" t="s">
        <v>1019</v>
      </c>
      <c r="Q801" s="17" t="s">
        <v>1053</v>
      </c>
      <c r="R801" s="17" t="s">
        <v>7526</v>
      </c>
      <c r="S801" s="17" t="s">
        <v>7531</v>
      </c>
      <c r="T801" s="17" t="s">
        <v>21335</v>
      </c>
      <c r="U801" s="236" t="s">
        <v>5191</v>
      </c>
      <c r="V801" s="17">
        <v>1</v>
      </c>
      <c r="W801" s="17">
        <v>2</v>
      </c>
      <c r="X801" s="17" t="e">
        <v>#REF!</v>
      </c>
    </row>
    <row r="802" spans="1:24" x14ac:dyDescent="0.45">
      <c r="A802" s="20">
        <v>399279</v>
      </c>
      <c r="B802" s="20">
        <v>3</v>
      </c>
      <c r="C802" s="34" t="s">
        <v>7536</v>
      </c>
      <c r="D802" s="35" t="s">
        <v>1053</v>
      </c>
      <c r="E802" s="20" t="s">
        <v>1059</v>
      </c>
      <c r="F802" s="20" t="s">
        <v>5207</v>
      </c>
      <c r="G802" s="20" t="s">
        <v>5207</v>
      </c>
      <c r="H802" s="20" t="s">
        <v>5207</v>
      </c>
      <c r="I802" s="20" t="s">
        <v>5207</v>
      </c>
      <c r="J802" s="34" t="s">
        <v>1058</v>
      </c>
      <c r="K802" s="17" t="s">
        <v>8876</v>
      </c>
      <c r="L802" s="261" t="s">
        <v>18163</v>
      </c>
      <c r="M802" s="261" t="s">
        <v>18167</v>
      </c>
      <c r="N802" s="16">
        <v>3</v>
      </c>
      <c r="O802" s="17" t="s">
        <v>9076</v>
      </c>
      <c r="P802" s="17" t="s">
        <v>1019</v>
      </c>
      <c r="Q802" s="17" t="s">
        <v>1053</v>
      </c>
      <c r="R802" s="17" t="s">
        <v>7536</v>
      </c>
      <c r="S802" s="17" t="s">
        <v>5190</v>
      </c>
      <c r="T802" s="17" t="s">
        <v>21334</v>
      </c>
      <c r="U802" s="236" t="s">
        <v>5191</v>
      </c>
      <c r="V802" s="17">
        <v>1</v>
      </c>
      <c r="W802" s="17">
        <v>1</v>
      </c>
      <c r="X802" s="17" t="e">
        <v>#REF!</v>
      </c>
    </row>
    <row r="803" spans="1:24" x14ac:dyDescent="0.45">
      <c r="A803" s="20">
        <v>399280</v>
      </c>
      <c r="B803" s="20">
        <v>4</v>
      </c>
      <c r="C803" s="34" t="s">
        <v>7537</v>
      </c>
      <c r="D803" s="35" t="s">
        <v>7536</v>
      </c>
      <c r="E803" s="20" t="s">
        <v>1059</v>
      </c>
      <c r="F803" s="20" t="s">
        <v>7538</v>
      </c>
      <c r="G803" s="20" t="s">
        <v>5207</v>
      </c>
      <c r="H803" s="20" t="s">
        <v>7539</v>
      </c>
      <c r="I803" s="20" t="s">
        <v>5207</v>
      </c>
      <c r="J803" s="34" t="s">
        <v>1060</v>
      </c>
      <c r="K803" s="17" t="s">
        <v>8877</v>
      </c>
      <c r="L803" s="261" t="s">
        <v>18162</v>
      </c>
      <c r="M803" s="261" t="s">
        <v>18163</v>
      </c>
      <c r="N803" s="16">
        <v>4</v>
      </c>
      <c r="O803" s="17" t="s">
        <v>9077</v>
      </c>
      <c r="P803" s="17" t="s">
        <v>1019</v>
      </c>
      <c r="Q803" s="17" t="s">
        <v>1053</v>
      </c>
      <c r="R803" s="17" t="s">
        <v>7536</v>
      </c>
      <c r="S803" s="17" t="s">
        <v>7537</v>
      </c>
      <c r="T803" s="17" t="s">
        <v>21333</v>
      </c>
      <c r="U803" s="236" t="s">
        <v>5191</v>
      </c>
      <c r="V803" s="17">
        <v>1</v>
      </c>
      <c r="W803" s="17">
        <v>1</v>
      </c>
      <c r="X803" s="17" t="e">
        <v>#REF!</v>
      </c>
    </row>
    <row r="804" spans="1:24" x14ac:dyDescent="0.45">
      <c r="A804" s="20">
        <v>399281</v>
      </c>
      <c r="B804" s="20">
        <v>2</v>
      </c>
      <c r="C804" s="34" t="s">
        <v>1061</v>
      </c>
      <c r="D804" s="35" t="s">
        <v>1019</v>
      </c>
      <c r="E804" s="20" t="s">
        <v>1062</v>
      </c>
      <c r="F804" s="20" t="s">
        <v>7540</v>
      </c>
      <c r="G804" s="20" t="s">
        <v>5207</v>
      </c>
      <c r="H804" s="20" t="s">
        <v>5207</v>
      </c>
      <c r="I804" s="20" t="s">
        <v>5207</v>
      </c>
      <c r="J804" s="34" t="s">
        <v>1061</v>
      </c>
      <c r="K804" s="17" t="s">
        <v>8878</v>
      </c>
      <c r="L804" s="261" t="s">
        <v>18161</v>
      </c>
      <c r="M804" s="261" t="s">
        <v>18191</v>
      </c>
      <c r="N804" s="16">
        <v>2</v>
      </c>
      <c r="O804" s="17" t="s">
        <v>9075</v>
      </c>
      <c r="P804" s="17" t="s">
        <v>1019</v>
      </c>
      <c r="Q804" s="17" t="s">
        <v>1061</v>
      </c>
      <c r="R804" s="17" t="s">
        <v>5190</v>
      </c>
      <c r="S804" s="17" t="s">
        <v>5190</v>
      </c>
      <c r="T804" s="17" t="s">
        <v>21332</v>
      </c>
      <c r="U804" s="236" t="s">
        <v>5191</v>
      </c>
      <c r="V804" s="17">
        <v>1</v>
      </c>
      <c r="W804" s="17">
        <v>1</v>
      </c>
      <c r="X804" s="17" t="e">
        <v>#REF!</v>
      </c>
    </row>
    <row r="805" spans="1:24" x14ac:dyDescent="0.45">
      <c r="A805" s="20">
        <v>399282</v>
      </c>
      <c r="B805" s="20">
        <v>3</v>
      </c>
      <c r="C805" s="34" t="s">
        <v>7541</v>
      </c>
      <c r="D805" s="35" t="s">
        <v>1061</v>
      </c>
      <c r="E805" s="20" t="s">
        <v>7542</v>
      </c>
      <c r="F805" s="20" t="s">
        <v>5207</v>
      </c>
      <c r="G805" s="20" t="s">
        <v>5207</v>
      </c>
      <c r="H805" s="20" t="s">
        <v>5207</v>
      </c>
      <c r="I805" s="20" t="s">
        <v>5207</v>
      </c>
      <c r="J805" s="34" t="s">
        <v>1063</v>
      </c>
      <c r="K805" s="17" t="s">
        <v>8879</v>
      </c>
      <c r="L805" s="261" t="s">
        <v>18160</v>
      </c>
      <c r="M805" s="261" t="s">
        <v>18161</v>
      </c>
      <c r="N805" s="16">
        <v>3</v>
      </c>
      <c r="O805" s="17" t="s">
        <v>9076</v>
      </c>
      <c r="P805" s="17" t="s">
        <v>1019</v>
      </c>
      <c r="Q805" s="17" t="s">
        <v>1061</v>
      </c>
      <c r="R805" s="17" t="s">
        <v>7541</v>
      </c>
      <c r="S805" s="17" t="s">
        <v>5190</v>
      </c>
      <c r="T805" s="17" t="s">
        <v>21331</v>
      </c>
      <c r="U805" s="236" t="s">
        <v>5191</v>
      </c>
      <c r="V805" s="17">
        <v>1</v>
      </c>
      <c r="W805" s="17">
        <v>1</v>
      </c>
      <c r="X805" s="17" t="e">
        <v>#REF!</v>
      </c>
    </row>
    <row r="806" spans="1:24" x14ac:dyDescent="0.45">
      <c r="A806" s="20">
        <v>399283</v>
      </c>
      <c r="B806" s="20">
        <v>4</v>
      </c>
      <c r="C806" s="34" t="s">
        <v>7543</v>
      </c>
      <c r="D806" s="35" t="s">
        <v>7541</v>
      </c>
      <c r="E806" s="20" t="s">
        <v>7542</v>
      </c>
      <c r="F806" s="20" t="s">
        <v>7544</v>
      </c>
      <c r="G806" s="20" t="s">
        <v>5207</v>
      </c>
      <c r="H806" s="20" t="s">
        <v>7545</v>
      </c>
      <c r="I806" s="20" t="s">
        <v>7546</v>
      </c>
      <c r="J806" s="34" t="s">
        <v>1065</v>
      </c>
      <c r="K806" s="17" t="s">
        <v>8880</v>
      </c>
      <c r="L806" s="261" t="s">
        <v>18159</v>
      </c>
      <c r="M806" s="261" t="s">
        <v>18160</v>
      </c>
      <c r="N806" s="16">
        <v>4</v>
      </c>
      <c r="O806" s="17" t="s">
        <v>9077</v>
      </c>
      <c r="P806" s="17" t="s">
        <v>1019</v>
      </c>
      <c r="Q806" s="17" t="s">
        <v>1061</v>
      </c>
      <c r="R806" s="17" t="s">
        <v>7541</v>
      </c>
      <c r="S806" s="17" t="s">
        <v>7543</v>
      </c>
      <c r="T806" s="17" t="s">
        <v>21330</v>
      </c>
      <c r="U806" s="236" t="s">
        <v>5191</v>
      </c>
      <c r="V806" s="17">
        <v>1</v>
      </c>
      <c r="W806" s="17">
        <v>1</v>
      </c>
      <c r="X806" s="17" t="e">
        <v>#REF!</v>
      </c>
    </row>
    <row r="807" spans="1:24" x14ac:dyDescent="0.45">
      <c r="A807" s="20">
        <v>399284</v>
      </c>
      <c r="B807" s="20">
        <v>3</v>
      </c>
      <c r="C807" s="34" t="s">
        <v>7547</v>
      </c>
      <c r="D807" s="35" t="s">
        <v>1061</v>
      </c>
      <c r="E807" s="20" t="s">
        <v>1067</v>
      </c>
      <c r="F807" s="20" t="s">
        <v>5207</v>
      </c>
      <c r="G807" s="20" t="s">
        <v>5207</v>
      </c>
      <c r="H807" s="20" t="s">
        <v>5207</v>
      </c>
      <c r="I807" s="20" t="s">
        <v>5207</v>
      </c>
      <c r="J807" s="34" t="s">
        <v>1066</v>
      </c>
      <c r="K807" s="17" t="s">
        <v>8881</v>
      </c>
      <c r="L807" s="261" t="s">
        <v>18158</v>
      </c>
      <c r="M807" s="261" t="s">
        <v>18161</v>
      </c>
      <c r="N807" s="16">
        <v>3</v>
      </c>
      <c r="O807" s="17" t="s">
        <v>9076</v>
      </c>
      <c r="P807" s="17" t="s">
        <v>1019</v>
      </c>
      <c r="Q807" s="17" t="s">
        <v>1061</v>
      </c>
      <c r="R807" s="17" t="s">
        <v>7547</v>
      </c>
      <c r="S807" s="17" t="s">
        <v>5190</v>
      </c>
      <c r="T807" s="17" t="s">
        <v>21329</v>
      </c>
      <c r="U807" s="236" t="s">
        <v>5191</v>
      </c>
      <c r="V807" s="17">
        <v>1</v>
      </c>
      <c r="W807" s="17">
        <v>1</v>
      </c>
      <c r="X807" s="17" t="e">
        <v>#REF!</v>
      </c>
    </row>
    <row r="808" spans="1:24" x14ac:dyDescent="0.45">
      <c r="A808" s="20">
        <v>399285</v>
      </c>
      <c r="B808" s="20">
        <v>4</v>
      </c>
      <c r="C808" s="34" t="s">
        <v>7548</v>
      </c>
      <c r="D808" s="35" t="s">
        <v>7547</v>
      </c>
      <c r="E808" s="20" t="s">
        <v>1067</v>
      </c>
      <c r="F808" s="20" t="s">
        <v>7549</v>
      </c>
      <c r="G808" s="20" t="s">
        <v>7550</v>
      </c>
      <c r="H808" s="20" t="s">
        <v>7551</v>
      </c>
      <c r="I808" s="20" t="s">
        <v>7552</v>
      </c>
      <c r="J808" s="34" t="s">
        <v>1068</v>
      </c>
      <c r="K808" s="17" t="s">
        <v>8882</v>
      </c>
      <c r="L808" s="261" t="s">
        <v>18157</v>
      </c>
      <c r="M808" s="261" t="s">
        <v>18158</v>
      </c>
      <c r="N808" s="16">
        <v>4</v>
      </c>
      <c r="O808" s="17" t="s">
        <v>9077</v>
      </c>
      <c r="P808" s="17" t="s">
        <v>1019</v>
      </c>
      <c r="Q808" s="17" t="s">
        <v>1061</v>
      </c>
      <c r="R808" s="17" t="s">
        <v>7547</v>
      </c>
      <c r="S808" s="17" t="s">
        <v>7548</v>
      </c>
      <c r="T808" s="17" t="s">
        <v>21328</v>
      </c>
      <c r="U808" s="236" t="s">
        <v>5191</v>
      </c>
      <c r="V808" s="17">
        <v>1</v>
      </c>
      <c r="W808" s="17">
        <v>1</v>
      </c>
      <c r="X808" s="17" t="e">
        <v>#REF!</v>
      </c>
    </row>
    <row r="809" spans="1:24" x14ac:dyDescent="0.45">
      <c r="A809" s="20">
        <v>399286</v>
      </c>
      <c r="B809" s="20">
        <v>3</v>
      </c>
      <c r="C809" s="34" t="s">
        <v>7553</v>
      </c>
      <c r="D809" s="35" t="s">
        <v>1061</v>
      </c>
      <c r="E809" s="20" t="s">
        <v>7554</v>
      </c>
      <c r="F809" s="20" t="s">
        <v>5207</v>
      </c>
      <c r="G809" s="20" t="s">
        <v>5207</v>
      </c>
      <c r="H809" s="20" t="s">
        <v>5207</v>
      </c>
      <c r="I809" s="20" t="s">
        <v>5207</v>
      </c>
      <c r="J809" s="34" t="s">
        <v>1069</v>
      </c>
      <c r="K809" s="17" t="s">
        <v>8883</v>
      </c>
      <c r="L809" s="261" t="s">
        <v>18156</v>
      </c>
      <c r="M809" s="261" t="s">
        <v>18161</v>
      </c>
      <c r="N809" s="16">
        <v>3</v>
      </c>
      <c r="O809" s="17" t="s">
        <v>9076</v>
      </c>
      <c r="P809" s="17" t="s">
        <v>1019</v>
      </c>
      <c r="Q809" s="17" t="s">
        <v>1061</v>
      </c>
      <c r="R809" s="17" t="s">
        <v>7553</v>
      </c>
      <c r="S809" s="17" t="s">
        <v>5190</v>
      </c>
      <c r="T809" s="17" t="s">
        <v>21327</v>
      </c>
      <c r="U809" s="236" t="s">
        <v>5191</v>
      </c>
      <c r="V809" s="17">
        <v>1</v>
      </c>
      <c r="W809" s="17">
        <v>2</v>
      </c>
      <c r="X809" s="17" t="e">
        <v>#REF!</v>
      </c>
    </row>
    <row r="810" spans="1:24" x14ac:dyDescent="0.45">
      <c r="A810" s="20">
        <v>399287</v>
      </c>
      <c r="B810" s="20">
        <v>4</v>
      </c>
      <c r="C810" s="34" t="s">
        <v>7555</v>
      </c>
      <c r="D810" s="35" t="s">
        <v>7553</v>
      </c>
      <c r="E810" s="20" t="s">
        <v>7554</v>
      </c>
      <c r="F810" s="20" t="s">
        <v>5207</v>
      </c>
      <c r="G810" s="20" t="s">
        <v>5207</v>
      </c>
      <c r="H810" s="20" t="s">
        <v>7556</v>
      </c>
      <c r="I810" s="20" t="s">
        <v>5207</v>
      </c>
      <c r="J810" s="34" t="s">
        <v>1071</v>
      </c>
      <c r="K810" s="17" t="s">
        <v>8884</v>
      </c>
      <c r="L810" s="261" t="s">
        <v>18155</v>
      </c>
      <c r="M810" s="261" t="s">
        <v>18156</v>
      </c>
      <c r="N810" s="16">
        <v>4</v>
      </c>
      <c r="O810" s="17" t="s">
        <v>9077</v>
      </c>
      <c r="P810" s="17" t="s">
        <v>1019</v>
      </c>
      <c r="Q810" s="17" t="s">
        <v>1061</v>
      </c>
      <c r="R810" s="17" t="s">
        <v>7553</v>
      </c>
      <c r="S810" s="17" t="s">
        <v>7555</v>
      </c>
      <c r="T810" s="17" t="s">
        <v>21326</v>
      </c>
      <c r="U810" s="236" t="s">
        <v>5191</v>
      </c>
      <c r="V810" s="17">
        <v>1</v>
      </c>
      <c r="W810" s="17">
        <v>2</v>
      </c>
      <c r="X810" s="17" t="e">
        <v>#REF!</v>
      </c>
    </row>
    <row r="811" spans="1:24" x14ac:dyDescent="0.45">
      <c r="A811" s="20">
        <v>399288</v>
      </c>
      <c r="B811" s="20">
        <v>3</v>
      </c>
      <c r="C811" s="34" t="s">
        <v>7557</v>
      </c>
      <c r="D811" s="35" t="s">
        <v>1061</v>
      </c>
      <c r="E811" s="20" t="s">
        <v>1070</v>
      </c>
      <c r="F811" s="20" t="s">
        <v>5207</v>
      </c>
      <c r="G811" s="20" t="s">
        <v>5207</v>
      </c>
      <c r="H811" s="20" t="s">
        <v>5207</v>
      </c>
      <c r="I811" s="20" t="s">
        <v>5207</v>
      </c>
      <c r="J811" s="34" t="s">
        <v>1069</v>
      </c>
      <c r="K811" s="17" t="s">
        <v>8885</v>
      </c>
      <c r="L811" s="261" t="s">
        <v>18154</v>
      </c>
      <c r="M811" s="261" t="s">
        <v>18161</v>
      </c>
      <c r="N811" s="16">
        <v>3</v>
      </c>
      <c r="O811" s="17" t="s">
        <v>9076</v>
      </c>
      <c r="P811" s="17" t="s">
        <v>1019</v>
      </c>
      <c r="Q811" s="17" t="s">
        <v>1061</v>
      </c>
      <c r="R811" s="17" t="s">
        <v>7557</v>
      </c>
      <c r="S811" s="17" t="s">
        <v>5190</v>
      </c>
      <c r="T811" s="17" t="s">
        <v>21327</v>
      </c>
      <c r="U811" s="236" t="s">
        <v>5191</v>
      </c>
      <c r="V811" s="17">
        <v>1</v>
      </c>
      <c r="W811" s="17">
        <v>2</v>
      </c>
      <c r="X811" s="17" t="e">
        <v>#REF!</v>
      </c>
    </row>
    <row r="812" spans="1:24" x14ac:dyDescent="0.45">
      <c r="A812" s="20">
        <v>399289</v>
      </c>
      <c r="B812" s="20">
        <v>4</v>
      </c>
      <c r="C812" s="34" t="s">
        <v>7558</v>
      </c>
      <c r="D812" s="35" t="s">
        <v>7557</v>
      </c>
      <c r="E812" s="20" t="s">
        <v>1070</v>
      </c>
      <c r="F812" s="20" t="s">
        <v>7559</v>
      </c>
      <c r="G812" s="20" t="s">
        <v>7560</v>
      </c>
      <c r="H812" s="20" t="s">
        <v>5207</v>
      </c>
      <c r="I812" s="20" t="s">
        <v>7561</v>
      </c>
      <c r="J812" s="34" t="s">
        <v>1071</v>
      </c>
      <c r="K812" s="17" t="s">
        <v>8886</v>
      </c>
      <c r="L812" s="261" t="s">
        <v>18153</v>
      </c>
      <c r="M812" s="261" t="s">
        <v>18154</v>
      </c>
      <c r="N812" s="16">
        <v>4</v>
      </c>
      <c r="O812" s="17" t="s">
        <v>9077</v>
      </c>
      <c r="P812" s="17" t="s">
        <v>1019</v>
      </c>
      <c r="Q812" s="17" t="s">
        <v>1061</v>
      </c>
      <c r="R812" s="17" t="s">
        <v>7557</v>
      </c>
      <c r="S812" s="17" t="s">
        <v>7558</v>
      </c>
      <c r="T812" s="17" t="s">
        <v>21326</v>
      </c>
      <c r="U812" s="236" t="s">
        <v>5191</v>
      </c>
      <c r="V812" s="17">
        <v>1</v>
      </c>
      <c r="W812" s="17">
        <v>2</v>
      </c>
      <c r="X812" s="17" t="e">
        <v>#REF!</v>
      </c>
    </row>
    <row r="813" spans="1:24" x14ac:dyDescent="0.45">
      <c r="A813" s="20">
        <v>399290</v>
      </c>
      <c r="B813" s="20">
        <v>2</v>
      </c>
      <c r="C813" s="34" t="s">
        <v>1072</v>
      </c>
      <c r="D813" s="35" t="s">
        <v>1019</v>
      </c>
      <c r="E813" s="20" t="s">
        <v>1073</v>
      </c>
      <c r="F813" s="20" t="s">
        <v>7562</v>
      </c>
      <c r="G813" s="20" t="s">
        <v>7563</v>
      </c>
      <c r="H813" s="20" t="s">
        <v>5207</v>
      </c>
      <c r="I813" s="20" t="s">
        <v>5207</v>
      </c>
      <c r="J813" s="34" t="s">
        <v>1072</v>
      </c>
      <c r="K813" s="17" t="s">
        <v>8887</v>
      </c>
      <c r="L813" s="261" t="s">
        <v>18152</v>
      </c>
      <c r="M813" s="261" t="s">
        <v>18191</v>
      </c>
      <c r="N813" s="16">
        <v>2</v>
      </c>
      <c r="O813" s="17" t="s">
        <v>9075</v>
      </c>
      <c r="P813" s="17" t="s">
        <v>1019</v>
      </c>
      <c r="Q813" s="17" t="s">
        <v>1072</v>
      </c>
      <c r="R813" s="17" t="s">
        <v>5190</v>
      </c>
      <c r="S813" s="17" t="s">
        <v>5190</v>
      </c>
      <c r="T813" s="17" t="s">
        <v>21325</v>
      </c>
      <c r="U813" s="236" t="s">
        <v>5191</v>
      </c>
      <c r="V813" s="17">
        <v>1</v>
      </c>
      <c r="W813" s="17">
        <v>1</v>
      </c>
      <c r="X813" s="17" t="e">
        <v>#REF!</v>
      </c>
    </row>
    <row r="814" spans="1:24" x14ac:dyDescent="0.45">
      <c r="A814" s="20">
        <v>399291</v>
      </c>
      <c r="B814" s="20">
        <v>3</v>
      </c>
      <c r="C814" s="34" t="s">
        <v>7564</v>
      </c>
      <c r="D814" s="35" t="s">
        <v>1072</v>
      </c>
      <c r="E814" s="20" t="s">
        <v>1073</v>
      </c>
      <c r="F814" s="20" t="s">
        <v>5207</v>
      </c>
      <c r="G814" s="20" t="s">
        <v>5207</v>
      </c>
      <c r="H814" s="20" t="s">
        <v>5207</v>
      </c>
      <c r="I814" s="20" t="s">
        <v>5207</v>
      </c>
      <c r="J814" s="34" t="s">
        <v>1074</v>
      </c>
      <c r="K814" s="17" t="s">
        <v>8888</v>
      </c>
      <c r="L814" s="261" t="s">
        <v>18151</v>
      </c>
      <c r="M814" s="261" t="s">
        <v>18152</v>
      </c>
      <c r="N814" s="16">
        <v>3</v>
      </c>
      <c r="O814" s="17" t="s">
        <v>9076</v>
      </c>
      <c r="P814" s="17" t="s">
        <v>1019</v>
      </c>
      <c r="Q814" s="17" t="s">
        <v>1072</v>
      </c>
      <c r="R814" s="17" t="s">
        <v>7564</v>
      </c>
      <c r="S814" s="17" t="s">
        <v>5190</v>
      </c>
      <c r="T814" s="17" t="s">
        <v>21324</v>
      </c>
      <c r="U814" s="236" t="s">
        <v>5191</v>
      </c>
      <c r="V814" s="17">
        <v>1</v>
      </c>
      <c r="W814" s="17">
        <v>1</v>
      </c>
      <c r="X814" s="17" t="e">
        <v>#REF!</v>
      </c>
    </row>
    <row r="815" spans="1:24" x14ac:dyDescent="0.45">
      <c r="A815" s="20">
        <v>399292</v>
      </c>
      <c r="B815" s="20">
        <v>4</v>
      </c>
      <c r="C815" s="34" t="s">
        <v>7565</v>
      </c>
      <c r="D815" s="35" t="s">
        <v>7564</v>
      </c>
      <c r="E815" s="20" t="s">
        <v>1073</v>
      </c>
      <c r="F815" s="20" t="s">
        <v>7566</v>
      </c>
      <c r="G815" s="20" t="s">
        <v>7567</v>
      </c>
      <c r="H815" s="20" t="s">
        <v>7568</v>
      </c>
      <c r="I815" s="20" t="s">
        <v>7569</v>
      </c>
      <c r="J815" s="34" t="s">
        <v>1075</v>
      </c>
      <c r="K815" s="17" t="s">
        <v>8889</v>
      </c>
      <c r="L815" s="261" t="s">
        <v>18150</v>
      </c>
      <c r="M815" s="261" t="s">
        <v>18151</v>
      </c>
      <c r="N815" s="16">
        <v>4</v>
      </c>
      <c r="O815" s="17" t="s">
        <v>9077</v>
      </c>
      <c r="P815" s="17" t="s">
        <v>1019</v>
      </c>
      <c r="Q815" s="17" t="s">
        <v>1072</v>
      </c>
      <c r="R815" s="17" t="s">
        <v>7564</v>
      </c>
      <c r="S815" s="17" t="s">
        <v>7565</v>
      </c>
      <c r="T815" s="17" t="s">
        <v>21323</v>
      </c>
      <c r="U815" s="236" t="s">
        <v>5191</v>
      </c>
      <c r="V815" s="17">
        <v>1</v>
      </c>
      <c r="W815" s="17">
        <v>1</v>
      </c>
      <c r="X815" s="17" t="e">
        <v>#REF!</v>
      </c>
    </row>
    <row r="816" spans="1:24" x14ac:dyDescent="0.45">
      <c r="A816" s="20">
        <v>399293</v>
      </c>
      <c r="B816" s="20">
        <v>1</v>
      </c>
      <c r="C816" s="34" t="s">
        <v>1076</v>
      </c>
      <c r="D816" s="35" t="s">
        <v>5207</v>
      </c>
      <c r="E816" s="20" t="s">
        <v>7570</v>
      </c>
      <c r="F816" s="20" t="s">
        <v>7571</v>
      </c>
      <c r="G816" s="20" t="s">
        <v>5207</v>
      </c>
      <c r="H816" s="20" t="s">
        <v>5207</v>
      </c>
      <c r="I816" s="20" t="s">
        <v>5207</v>
      </c>
      <c r="J816" s="34" t="s">
        <v>1076</v>
      </c>
      <c r="K816" s="17" t="s">
        <v>8890</v>
      </c>
      <c r="L816" s="261" t="s">
        <v>18149</v>
      </c>
      <c r="M816" s="261" t="s">
        <v>5195</v>
      </c>
      <c r="N816" s="16">
        <v>1</v>
      </c>
      <c r="O816" s="17" t="s">
        <v>9074</v>
      </c>
      <c r="P816" s="17" t="s">
        <v>1076</v>
      </c>
      <c r="Q816" s="17" t="s">
        <v>5190</v>
      </c>
      <c r="R816" s="17" t="s">
        <v>5190</v>
      </c>
      <c r="S816" s="17" t="s">
        <v>5190</v>
      </c>
      <c r="T816" s="17" t="s">
        <v>21322</v>
      </c>
      <c r="U816" s="236" t="s">
        <v>5191</v>
      </c>
      <c r="V816" s="17">
        <v>1</v>
      </c>
      <c r="W816" s="17">
        <v>1</v>
      </c>
      <c r="X816" s="17" t="e">
        <v>#REF!</v>
      </c>
    </row>
    <row r="817" spans="1:24" x14ac:dyDescent="0.45">
      <c r="A817" s="20">
        <v>399294</v>
      </c>
      <c r="B817" s="20">
        <v>2</v>
      </c>
      <c r="C817" s="34" t="s">
        <v>1078</v>
      </c>
      <c r="D817" s="35" t="s">
        <v>1076</v>
      </c>
      <c r="E817" s="20" t="s">
        <v>1079</v>
      </c>
      <c r="F817" s="20" t="s">
        <v>7572</v>
      </c>
      <c r="G817" s="20" t="s">
        <v>5207</v>
      </c>
      <c r="H817" s="20" t="s">
        <v>5207</v>
      </c>
      <c r="I817" s="20" t="s">
        <v>7573</v>
      </c>
      <c r="J817" s="34" t="s">
        <v>1078</v>
      </c>
      <c r="K817" s="17" t="s">
        <v>8891</v>
      </c>
      <c r="L817" s="261" t="s">
        <v>18148</v>
      </c>
      <c r="M817" s="261" t="s">
        <v>18149</v>
      </c>
      <c r="N817" s="16">
        <v>2</v>
      </c>
      <c r="O817" s="17" t="s">
        <v>9075</v>
      </c>
      <c r="P817" s="17" t="s">
        <v>1076</v>
      </c>
      <c r="Q817" s="17" t="s">
        <v>1078</v>
      </c>
      <c r="R817" s="17" t="s">
        <v>5190</v>
      </c>
      <c r="S817" s="17" t="s">
        <v>5190</v>
      </c>
      <c r="T817" s="17" t="s">
        <v>21321</v>
      </c>
      <c r="U817" s="236" t="s">
        <v>5191</v>
      </c>
      <c r="V817" s="17">
        <v>1</v>
      </c>
      <c r="W817" s="17">
        <v>1</v>
      </c>
      <c r="X817" s="17" t="e">
        <v>#REF!</v>
      </c>
    </row>
    <row r="818" spans="1:24" x14ac:dyDescent="0.45">
      <c r="A818" s="20">
        <v>399295</v>
      </c>
      <c r="B818" s="20">
        <v>3</v>
      </c>
      <c r="C818" s="34" t="s">
        <v>7574</v>
      </c>
      <c r="D818" s="35" t="s">
        <v>1078</v>
      </c>
      <c r="E818" s="20" t="s">
        <v>7575</v>
      </c>
      <c r="F818" s="20" t="s">
        <v>5207</v>
      </c>
      <c r="G818" s="20" t="s">
        <v>5207</v>
      </c>
      <c r="H818" s="20" t="s">
        <v>5207</v>
      </c>
      <c r="I818" s="20" t="s">
        <v>5207</v>
      </c>
      <c r="J818" s="34" t="s">
        <v>1080</v>
      </c>
      <c r="K818" s="17" t="s">
        <v>8892</v>
      </c>
      <c r="L818" s="261" t="s">
        <v>18147</v>
      </c>
      <c r="M818" s="261" t="s">
        <v>18148</v>
      </c>
      <c r="N818" s="16">
        <v>3</v>
      </c>
      <c r="O818" s="17" t="s">
        <v>9076</v>
      </c>
      <c r="P818" s="17" t="s">
        <v>1076</v>
      </c>
      <c r="Q818" s="17" t="s">
        <v>1078</v>
      </c>
      <c r="R818" s="17" t="s">
        <v>7574</v>
      </c>
      <c r="S818" s="17" t="s">
        <v>5190</v>
      </c>
      <c r="T818" s="17" t="s">
        <v>21320</v>
      </c>
      <c r="U818" s="236" t="s">
        <v>5191</v>
      </c>
      <c r="V818" s="17">
        <v>1</v>
      </c>
      <c r="W818" s="17">
        <v>1</v>
      </c>
      <c r="X818" s="17" t="e">
        <v>#REF!</v>
      </c>
    </row>
    <row r="819" spans="1:24" x14ac:dyDescent="0.45">
      <c r="A819" s="20">
        <v>399296</v>
      </c>
      <c r="B819" s="20">
        <v>4</v>
      </c>
      <c r="C819" s="34" t="s">
        <v>7576</v>
      </c>
      <c r="D819" s="35" t="s">
        <v>7574</v>
      </c>
      <c r="E819" s="20" t="s">
        <v>7577</v>
      </c>
      <c r="F819" s="20" t="s">
        <v>7578</v>
      </c>
      <c r="G819" s="20" t="s">
        <v>5207</v>
      </c>
      <c r="H819" s="20" t="s">
        <v>5207</v>
      </c>
      <c r="I819" s="20" t="s">
        <v>7579</v>
      </c>
      <c r="J819" s="34" t="s">
        <v>1082</v>
      </c>
      <c r="K819" s="17" t="s">
        <v>8893</v>
      </c>
      <c r="L819" s="261" t="s">
        <v>18146</v>
      </c>
      <c r="M819" s="261" t="s">
        <v>18147</v>
      </c>
      <c r="N819" s="16">
        <v>4</v>
      </c>
      <c r="O819" s="17" t="s">
        <v>9077</v>
      </c>
      <c r="P819" s="17" t="s">
        <v>1076</v>
      </c>
      <c r="Q819" s="17" t="s">
        <v>1078</v>
      </c>
      <c r="R819" s="17" t="s">
        <v>7574</v>
      </c>
      <c r="S819" s="17" t="s">
        <v>7576</v>
      </c>
      <c r="T819" s="17" t="s">
        <v>21319</v>
      </c>
      <c r="U819" s="236" t="s">
        <v>5191</v>
      </c>
      <c r="V819" s="17">
        <v>1</v>
      </c>
      <c r="W819" s="17">
        <v>2</v>
      </c>
      <c r="X819" s="17" t="e">
        <v>#REF!</v>
      </c>
    </row>
    <row r="820" spans="1:24" x14ac:dyDescent="0.45">
      <c r="A820" s="20">
        <v>399297</v>
      </c>
      <c r="B820" s="20">
        <v>4</v>
      </c>
      <c r="C820" s="34" t="s">
        <v>7580</v>
      </c>
      <c r="D820" s="35" t="s">
        <v>7574</v>
      </c>
      <c r="E820" s="20" t="s">
        <v>7581</v>
      </c>
      <c r="F820" s="20" t="s">
        <v>7582</v>
      </c>
      <c r="G820" s="20" t="s">
        <v>5207</v>
      </c>
      <c r="H820" s="20" t="s">
        <v>5207</v>
      </c>
      <c r="I820" s="20" t="s">
        <v>7583</v>
      </c>
      <c r="J820" s="34" t="s">
        <v>1082</v>
      </c>
      <c r="K820" s="17" t="s">
        <v>8894</v>
      </c>
      <c r="L820" s="261" t="s">
        <v>18145</v>
      </c>
      <c r="M820" s="261" t="s">
        <v>18147</v>
      </c>
      <c r="N820" s="16">
        <v>4</v>
      </c>
      <c r="O820" s="17" t="s">
        <v>9077</v>
      </c>
      <c r="P820" s="17" t="s">
        <v>1076</v>
      </c>
      <c r="Q820" s="17" t="s">
        <v>1078</v>
      </c>
      <c r="R820" s="17" t="s">
        <v>7574</v>
      </c>
      <c r="S820" s="17" t="s">
        <v>7580</v>
      </c>
      <c r="T820" s="17" t="s">
        <v>21319</v>
      </c>
      <c r="U820" s="236" t="s">
        <v>5191</v>
      </c>
      <c r="V820" s="17">
        <v>1</v>
      </c>
      <c r="W820" s="17">
        <v>2</v>
      </c>
      <c r="X820" s="17" t="e">
        <v>#REF!</v>
      </c>
    </row>
    <row r="821" spans="1:24" x14ac:dyDescent="0.45">
      <c r="A821" s="20">
        <v>399298</v>
      </c>
      <c r="B821" s="20">
        <v>3</v>
      </c>
      <c r="C821" s="34" t="s">
        <v>7584</v>
      </c>
      <c r="D821" s="35" t="s">
        <v>1078</v>
      </c>
      <c r="E821" s="20" t="s">
        <v>7585</v>
      </c>
      <c r="F821" s="20" t="s">
        <v>7586</v>
      </c>
      <c r="G821" s="20" t="s">
        <v>5207</v>
      </c>
      <c r="H821" s="20" t="s">
        <v>5207</v>
      </c>
      <c r="I821" s="20" t="s">
        <v>5207</v>
      </c>
      <c r="J821" s="34" t="s">
        <v>1083</v>
      </c>
      <c r="K821" s="17" t="s">
        <v>8895</v>
      </c>
      <c r="L821" s="261" t="s">
        <v>18144</v>
      </c>
      <c r="M821" s="261" t="s">
        <v>18148</v>
      </c>
      <c r="N821" s="16">
        <v>3</v>
      </c>
      <c r="O821" s="17" t="s">
        <v>9076</v>
      </c>
      <c r="P821" s="17" t="s">
        <v>1076</v>
      </c>
      <c r="Q821" s="17" t="s">
        <v>1078</v>
      </c>
      <c r="R821" s="17" t="s">
        <v>7584</v>
      </c>
      <c r="S821" s="17" t="s">
        <v>5190</v>
      </c>
      <c r="T821" s="17" t="s">
        <v>21318</v>
      </c>
      <c r="U821" s="236" t="s">
        <v>5191</v>
      </c>
      <c r="V821" s="17">
        <v>1</v>
      </c>
      <c r="W821" s="17">
        <v>1</v>
      </c>
      <c r="X821" s="17" t="e">
        <v>#REF!</v>
      </c>
    </row>
    <row r="822" spans="1:24" x14ac:dyDescent="0.45">
      <c r="A822" s="20">
        <v>399299</v>
      </c>
      <c r="B822" s="20">
        <v>4</v>
      </c>
      <c r="C822" s="34" t="s">
        <v>7587</v>
      </c>
      <c r="D822" s="35" t="s">
        <v>7584</v>
      </c>
      <c r="E822" s="20" t="s">
        <v>7588</v>
      </c>
      <c r="F822" s="20" t="s">
        <v>7589</v>
      </c>
      <c r="G822" s="20" t="s">
        <v>5207</v>
      </c>
      <c r="H822" s="20" t="s">
        <v>7590</v>
      </c>
      <c r="I822" s="20" t="s">
        <v>7591</v>
      </c>
      <c r="J822" s="34" t="s">
        <v>1085</v>
      </c>
      <c r="K822" s="17" t="s">
        <v>8896</v>
      </c>
      <c r="L822" s="261" t="s">
        <v>18143</v>
      </c>
      <c r="M822" s="261" t="s">
        <v>18144</v>
      </c>
      <c r="N822" s="16">
        <v>4</v>
      </c>
      <c r="O822" s="17" t="s">
        <v>9077</v>
      </c>
      <c r="P822" s="17" t="s">
        <v>1076</v>
      </c>
      <c r="Q822" s="17" t="s">
        <v>1078</v>
      </c>
      <c r="R822" s="17" t="s">
        <v>7584</v>
      </c>
      <c r="S822" s="17" t="s">
        <v>7587</v>
      </c>
      <c r="T822" s="17" t="s">
        <v>21317</v>
      </c>
      <c r="U822" s="236" t="s">
        <v>5191</v>
      </c>
      <c r="V822" s="17">
        <v>1</v>
      </c>
      <c r="W822" s="17">
        <v>1</v>
      </c>
      <c r="X822" s="17" t="e">
        <v>#REF!</v>
      </c>
    </row>
    <row r="823" spans="1:24" x14ac:dyDescent="0.45">
      <c r="A823" s="20">
        <v>399300</v>
      </c>
      <c r="B823" s="20">
        <v>4</v>
      </c>
      <c r="C823" s="34" t="s">
        <v>7592</v>
      </c>
      <c r="D823" s="35" t="s">
        <v>7584</v>
      </c>
      <c r="E823" s="20" t="s">
        <v>7593</v>
      </c>
      <c r="F823" s="20" t="s">
        <v>7594</v>
      </c>
      <c r="G823" s="20" t="s">
        <v>5207</v>
      </c>
      <c r="H823" s="20" t="s">
        <v>5207</v>
      </c>
      <c r="I823" s="20" t="s">
        <v>5207</v>
      </c>
      <c r="J823" s="34" t="s">
        <v>1087</v>
      </c>
      <c r="K823" s="17" t="s">
        <v>8897</v>
      </c>
      <c r="L823" s="261" t="s">
        <v>18142</v>
      </c>
      <c r="M823" s="261" t="s">
        <v>18144</v>
      </c>
      <c r="N823" s="16">
        <v>4</v>
      </c>
      <c r="O823" s="17" t="s">
        <v>9077</v>
      </c>
      <c r="P823" s="17" t="s">
        <v>1076</v>
      </c>
      <c r="Q823" s="17" t="s">
        <v>1078</v>
      </c>
      <c r="R823" s="17" t="s">
        <v>7584</v>
      </c>
      <c r="S823" s="17" t="s">
        <v>7592</v>
      </c>
      <c r="T823" s="17" t="s">
        <v>21316</v>
      </c>
      <c r="U823" s="236" t="s">
        <v>5191</v>
      </c>
      <c r="V823" s="17">
        <v>1</v>
      </c>
      <c r="W823" s="17">
        <v>1</v>
      </c>
      <c r="X823" s="17" t="e">
        <v>#REF!</v>
      </c>
    </row>
    <row r="824" spans="1:24" x14ac:dyDescent="0.45">
      <c r="A824" s="20">
        <v>399301</v>
      </c>
      <c r="B824" s="20">
        <v>4</v>
      </c>
      <c r="C824" s="34" t="s">
        <v>7595</v>
      </c>
      <c r="D824" s="35" t="s">
        <v>7584</v>
      </c>
      <c r="E824" s="20" t="s">
        <v>7596</v>
      </c>
      <c r="F824" s="20" t="s">
        <v>7597</v>
      </c>
      <c r="G824" s="20" t="s">
        <v>5207</v>
      </c>
      <c r="H824" s="20" t="s">
        <v>5207</v>
      </c>
      <c r="I824" s="20" t="s">
        <v>7598</v>
      </c>
      <c r="J824" s="34" t="s">
        <v>1089</v>
      </c>
      <c r="K824" s="17" t="s">
        <v>8898</v>
      </c>
      <c r="L824" s="261" t="s">
        <v>18141</v>
      </c>
      <c r="M824" s="261" t="s">
        <v>18144</v>
      </c>
      <c r="N824" s="16">
        <v>4</v>
      </c>
      <c r="O824" s="17" t="s">
        <v>9077</v>
      </c>
      <c r="P824" s="17" t="s">
        <v>1076</v>
      </c>
      <c r="Q824" s="17" t="s">
        <v>1078</v>
      </c>
      <c r="R824" s="17" t="s">
        <v>7584</v>
      </c>
      <c r="S824" s="17" t="s">
        <v>7595</v>
      </c>
      <c r="T824" s="17" t="s">
        <v>21315</v>
      </c>
      <c r="U824" s="236" t="s">
        <v>5191</v>
      </c>
      <c r="V824" s="17">
        <v>1</v>
      </c>
      <c r="W824" s="17">
        <v>1</v>
      </c>
      <c r="X824" s="17" t="e">
        <v>#REF!</v>
      </c>
    </row>
    <row r="825" spans="1:24" x14ac:dyDescent="0.45">
      <c r="A825" s="20">
        <v>399302</v>
      </c>
      <c r="B825" s="20">
        <v>3</v>
      </c>
      <c r="C825" s="34" t="s">
        <v>7599</v>
      </c>
      <c r="D825" s="35" t="s">
        <v>1078</v>
      </c>
      <c r="E825" s="20" t="s">
        <v>7600</v>
      </c>
      <c r="F825" s="20" t="s">
        <v>5207</v>
      </c>
      <c r="G825" s="20" t="s">
        <v>5207</v>
      </c>
      <c r="H825" s="20" t="s">
        <v>5207</v>
      </c>
      <c r="I825" s="20" t="s">
        <v>5207</v>
      </c>
      <c r="J825" s="34" t="s">
        <v>1091</v>
      </c>
      <c r="K825" s="17" t="s">
        <v>8899</v>
      </c>
      <c r="L825" s="261" t="s">
        <v>18140</v>
      </c>
      <c r="M825" s="261" t="s">
        <v>18148</v>
      </c>
      <c r="N825" s="16">
        <v>3</v>
      </c>
      <c r="O825" s="17" t="s">
        <v>9076</v>
      </c>
      <c r="P825" s="17" t="s">
        <v>1076</v>
      </c>
      <c r="Q825" s="17" t="s">
        <v>1078</v>
      </c>
      <c r="R825" s="17" t="s">
        <v>7599</v>
      </c>
      <c r="S825" s="17" t="s">
        <v>5190</v>
      </c>
      <c r="T825" s="17" t="s">
        <v>21314</v>
      </c>
      <c r="U825" s="236" t="s">
        <v>5191</v>
      </c>
      <c r="V825" s="17">
        <v>1</v>
      </c>
      <c r="W825" s="17">
        <v>1</v>
      </c>
      <c r="X825" s="17" t="e">
        <v>#REF!</v>
      </c>
    </row>
    <row r="826" spans="1:24" x14ac:dyDescent="0.45">
      <c r="A826" s="20">
        <v>399303</v>
      </c>
      <c r="B826" s="20">
        <v>4</v>
      </c>
      <c r="C826" s="34" t="s">
        <v>7601</v>
      </c>
      <c r="D826" s="35" t="s">
        <v>7599</v>
      </c>
      <c r="E826" s="20" t="s">
        <v>7602</v>
      </c>
      <c r="F826" s="20" t="s">
        <v>7603</v>
      </c>
      <c r="G826" s="20" t="s">
        <v>5207</v>
      </c>
      <c r="H826" s="20" t="s">
        <v>5207</v>
      </c>
      <c r="I826" s="20" t="s">
        <v>7604</v>
      </c>
      <c r="J826" s="34" t="s">
        <v>1093</v>
      </c>
      <c r="K826" s="17" t="s">
        <v>8900</v>
      </c>
      <c r="L826" s="261" t="s">
        <v>18139</v>
      </c>
      <c r="M826" s="261" t="s">
        <v>18140</v>
      </c>
      <c r="N826" s="16">
        <v>4</v>
      </c>
      <c r="O826" s="17" t="s">
        <v>9077</v>
      </c>
      <c r="P826" s="17" t="s">
        <v>1076</v>
      </c>
      <c r="Q826" s="17" t="s">
        <v>1078</v>
      </c>
      <c r="R826" s="17" t="s">
        <v>7599</v>
      </c>
      <c r="S826" s="17" t="s">
        <v>7601</v>
      </c>
      <c r="T826" s="17" t="s">
        <v>21313</v>
      </c>
      <c r="U826" s="236" t="s">
        <v>5191</v>
      </c>
      <c r="V826" s="17">
        <v>1</v>
      </c>
      <c r="W826" s="17">
        <v>6</v>
      </c>
      <c r="X826" s="17" t="e">
        <v>#REF!</v>
      </c>
    </row>
    <row r="827" spans="1:24" x14ac:dyDescent="0.45">
      <c r="A827" s="20">
        <v>399304</v>
      </c>
      <c r="B827" s="20">
        <v>4</v>
      </c>
      <c r="C827" s="34" t="s">
        <v>7605</v>
      </c>
      <c r="D827" s="35" t="s">
        <v>7599</v>
      </c>
      <c r="E827" s="20" t="s">
        <v>7606</v>
      </c>
      <c r="F827" s="20" t="s">
        <v>7607</v>
      </c>
      <c r="G827" s="20" t="s">
        <v>5207</v>
      </c>
      <c r="H827" s="20" t="s">
        <v>5207</v>
      </c>
      <c r="I827" s="20" t="s">
        <v>7608</v>
      </c>
      <c r="J827" s="34" t="s">
        <v>1093</v>
      </c>
      <c r="K827" s="17" t="s">
        <v>8901</v>
      </c>
      <c r="L827" s="261" t="s">
        <v>18138</v>
      </c>
      <c r="M827" s="261" t="s">
        <v>18140</v>
      </c>
      <c r="N827" s="16">
        <v>4</v>
      </c>
      <c r="O827" s="17" t="s">
        <v>9077</v>
      </c>
      <c r="P827" s="17" t="s">
        <v>1076</v>
      </c>
      <c r="Q827" s="17" t="s">
        <v>1078</v>
      </c>
      <c r="R827" s="17" t="s">
        <v>7599</v>
      </c>
      <c r="S827" s="17" t="s">
        <v>7605</v>
      </c>
      <c r="T827" s="17" t="s">
        <v>21313</v>
      </c>
      <c r="U827" s="236" t="s">
        <v>5191</v>
      </c>
      <c r="V827" s="17">
        <v>1</v>
      </c>
      <c r="W827" s="17">
        <v>6</v>
      </c>
      <c r="X827" s="17" t="e">
        <v>#REF!</v>
      </c>
    </row>
    <row r="828" spans="1:24" x14ac:dyDescent="0.45">
      <c r="A828" s="20">
        <v>399305</v>
      </c>
      <c r="B828" s="20">
        <v>4</v>
      </c>
      <c r="C828" s="34" t="s">
        <v>7609</v>
      </c>
      <c r="D828" s="35" t="s">
        <v>7599</v>
      </c>
      <c r="E828" s="20" t="s">
        <v>7610</v>
      </c>
      <c r="F828" s="20" t="s">
        <v>7611</v>
      </c>
      <c r="G828" s="20" t="s">
        <v>5207</v>
      </c>
      <c r="H828" s="20" t="s">
        <v>5207</v>
      </c>
      <c r="I828" s="20" t="s">
        <v>5207</v>
      </c>
      <c r="J828" s="34" t="s">
        <v>1093</v>
      </c>
      <c r="K828" s="17" t="s">
        <v>8902</v>
      </c>
      <c r="L828" s="261" t="s">
        <v>18137</v>
      </c>
      <c r="M828" s="261" t="s">
        <v>18140</v>
      </c>
      <c r="N828" s="16">
        <v>4</v>
      </c>
      <c r="O828" s="17" t="s">
        <v>9077</v>
      </c>
      <c r="P828" s="17" t="s">
        <v>1076</v>
      </c>
      <c r="Q828" s="17" t="s">
        <v>1078</v>
      </c>
      <c r="R828" s="17" t="s">
        <v>7599</v>
      </c>
      <c r="S828" s="17" t="s">
        <v>7609</v>
      </c>
      <c r="T828" s="17" t="s">
        <v>21313</v>
      </c>
      <c r="U828" s="236" t="s">
        <v>5191</v>
      </c>
      <c r="V828" s="17">
        <v>1</v>
      </c>
      <c r="W828" s="17">
        <v>6</v>
      </c>
      <c r="X828" s="17" t="e">
        <v>#REF!</v>
      </c>
    </row>
    <row r="829" spans="1:24" x14ac:dyDescent="0.45">
      <c r="A829" s="20">
        <v>399306</v>
      </c>
      <c r="B829" s="20">
        <v>4</v>
      </c>
      <c r="C829" s="34" t="s">
        <v>7612</v>
      </c>
      <c r="D829" s="35" t="s">
        <v>7599</v>
      </c>
      <c r="E829" s="20" t="s">
        <v>7613</v>
      </c>
      <c r="F829" s="20" t="s">
        <v>7614</v>
      </c>
      <c r="G829" s="20" t="s">
        <v>5207</v>
      </c>
      <c r="H829" s="20" t="s">
        <v>5207</v>
      </c>
      <c r="I829" s="20" t="s">
        <v>7615</v>
      </c>
      <c r="J829" s="34" t="s">
        <v>1093</v>
      </c>
      <c r="K829" s="17" t="s">
        <v>8903</v>
      </c>
      <c r="L829" s="261" t="s">
        <v>18136</v>
      </c>
      <c r="M829" s="261" t="s">
        <v>18140</v>
      </c>
      <c r="N829" s="16">
        <v>4</v>
      </c>
      <c r="O829" s="17" t="s">
        <v>9077</v>
      </c>
      <c r="P829" s="17" t="s">
        <v>1076</v>
      </c>
      <c r="Q829" s="17" t="s">
        <v>1078</v>
      </c>
      <c r="R829" s="17" t="s">
        <v>7599</v>
      </c>
      <c r="S829" s="17" t="s">
        <v>7612</v>
      </c>
      <c r="T829" s="17" t="s">
        <v>21313</v>
      </c>
      <c r="U829" s="236" t="s">
        <v>5191</v>
      </c>
      <c r="V829" s="17">
        <v>1</v>
      </c>
      <c r="W829" s="17">
        <v>6</v>
      </c>
      <c r="X829" s="17" t="e">
        <v>#REF!</v>
      </c>
    </row>
    <row r="830" spans="1:24" x14ac:dyDescent="0.45">
      <c r="A830" s="20">
        <v>399307</v>
      </c>
      <c r="B830" s="20">
        <v>4</v>
      </c>
      <c r="C830" s="34" t="s">
        <v>7616</v>
      </c>
      <c r="D830" s="35" t="s">
        <v>7599</v>
      </c>
      <c r="E830" s="20" t="s">
        <v>7617</v>
      </c>
      <c r="F830" s="20" t="s">
        <v>7618</v>
      </c>
      <c r="G830" s="20" t="s">
        <v>5207</v>
      </c>
      <c r="H830" s="20" t="s">
        <v>5207</v>
      </c>
      <c r="I830" s="20" t="s">
        <v>7619</v>
      </c>
      <c r="J830" s="34" t="s">
        <v>1093</v>
      </c>
      <c r="K830" s="17" t="s">
        <v>8904</v>
      </c>
      <c r="L830" s="261" t="s">
        <v>18135</v>
      </c>
      <c r="M830" s="261" t="s">
        <v>18140</v>
      </c>
      <c r="N830" s="16">
        <v>4</v>
      </c>
      <c r="O830" s="17" t="s">
        <v>9077</v>
      </c>
      <c r="P830" s="17" t="s">
        <v>1076</v>
      </c>
      <c r="Q830" s="17" t="s">
        <v>1078</v>
      </c>
      <c r="R830" s="17" t="s">
        <v>7599</v>
      </c>
      <c r="S830" s="17" t="s">
        <v>7616</v>
      </c>
      <c r="T830" s="17" t="s">
        <v>21313</v>
      </c>
      <c r="U830" s="236" t="s">
        <v>5191</v>
      </c>
      <c r="V830" s="17">
        <v>1</v>
      </c>
      <c r="W830" s="17">
        <v>6</v>
      </c>
      <c r="X830" s="17" t="e">
        <v>#REF!</v>
      </c>
    </row>
    <row r="831" spans="1:24" x14ac:dyDescent="0.45">
      <c r="A831" s="20">
        <v>399308</v>
      </c>
      <c r="B831" s="20">
        <v>4</v>
      </c>
      <c r="C831" s="34" t="s">
        <v>7620</v>
      </c>
      <c r="D831" s="35" t="s">
        <v>7599</v>
      </c>
      <c r="E831" s="20" t="s">
        <v>7621</v>
      </c>
      <c r="F831" s="20" t="s">
        <v>7622</v>
      </c>
      <c r="G831" s="20" t="s">
        <v>7623</v>
      </c>
      <c r="H831" s="20" t="s">
        <v>5207</v>
      </c>
      <c r="I831" s="20" t="s">
        <v>7624</v>
      </c>
      <c r="J831" s="34" t="s">
        <v>1093</v>
      </c>
      <c r="K831" s="17" t="s">
        <v>8905</v>
      </c>
      <c r="L831" s="261" t="s">
        <v>18134</v>
      </c>
      <c r="M831" s="261" t="s">
        <v>18140</v>
      </c>
      <c r="N831" s="16">
        <v>4</v>
      </c>
      <c r="O831" s="17" t="s">
        <v>9077</v>
      </c>
      <c r="P831" s="17" t="s">
        <v>1076</v>
      </c>
      <c r="Q831" s="17" t="s">
        <v>1078</v>
      </c>
      <c r="R831" s="17" t="s">
        <v>7599</v>
      </c>
      <c r="S831" s="17" t="s">
        <v>7620</v>
      </c>
      <c r="T831" s="17" t="s">
        <v>21313</v>
      </c>
      <c r="U831" s="236" t="s">
        <v>5191</v>
      </c>
      <c r="V831" s="17">
        <v>1</v>
      </c>
      <c r="W831" s="17">
        <v>6</v>
      </c>
      <c r="X831" s="17" t="e">
        <v>#REF!</v>
      </c>
    </row>
    <row r="832" spans="1:24" x14ac:dyDescent="0.45">
      <c r="A832" s="20">
        <v>399309</v>
      </c>
      <c r="B832" s="20">
        <v>3</v>
      </c>
      <c r="C832" s="34" t="s">
        <v>7625</v>
      </c>
      <c r="D832" s="35" t="s">
        <v>1078</v>
      </c>
      <c r="E832" s="20" t="s">
        <v>1095</v>
      </c>
      <c r="F832" s="20" t="s">
        <v>5207</v>
      </c>
      <c r="G832" s="20" t="s">
        <v>5207</v>
      </c>
      <c r="H832" s="20" t="s">
        <v>5207</v>
      </c>
      <c r="I832" s="20" t="s">
        <v>5207</v>
      </c>
      <c r="J832" s="34" t="s">
        <v>1094</v>
      </c>
      <c r="K832" s="17" t="s">
        <v>8906</v>
      </c>
      <c r="L832" s="261" t="s">
        <v>18133</v>
      </c>
      <c r="M832" s="261" t="s">
        <v>18148</v>
      </c>
      <c r="N832" s="16">
        <v>3</v>
      </c>
      <c r="O832" s="17" t="s">
        <v>9076</v>
      </c>
      <c r="P832" s="17" t="s">
        <v>1076</v>
      </c>
      <c r="Q832" s="17" t="s">
        <v>1078</v>
      </c>
      <c r="R832" s="17" t="s">
        <v>7625</v>
      </c>
      <c r="S832" s="17" t="s">
        <v>5190</v>
      </c>
      <c r="T832" s="17" t="s">
        <v>21312</v>
      </c>
      <c r="U832" s="236" t="s">
        <v>5191</v>
      </c>
      <c r="V832" s="17">
        <v>1</v>
      </c>
      <c r="W832" s="17">
        <v>1</v>
      </c>
      <c r="X832" s="17" t="e">
        <v>#REF!</v>
      </c>
    </row>
    <row r="833" spans="1:24" x14ac:dyDescent="0.45">
      <c r="A833" s="20">
        <v>399310</v>
      </c>
      <c r="B833" s="20">
        <v>4</v>
      </c>
      <c r="C833" s="34" t="s">
        <v>7626</v>
      </c>
      <c r="D833" s="35" t="s">
        <v>7625</v>
      </c>
      <c r="E833" s="20" t="s">
        <v>1095</v>
      </c>
      <c r="F833" s="20" t="s">
        <v>7627</v>
      </c>
      <c r="G833" s="20" t="s">
        <v>5207</v>
      </c>
      <c r="H833" s="20" t="s">
        <v>7628</v>
      </c>
      <c r="I833" s="20" t="s">
        <v>7629</v>
      </c>
      <c r="J833" s="34" t="s">
        <v>1096</v>
      </c>
      <c r="K833" s="17" t="s">
        <v>8907</v>
      </c>
      <c r="L833" s="261" t="s">
        <v>18132</v>
      </c>
      <c r="M833" s="261" t="s">
        <v>18133</v>
      </c>
      <c r="N833" s="16">
        <v>4</v>
      </c>
      <c r="O833" s="17" t="s">
        <v>9077</v>
      </c>
      <c r="P833" s="17" t="s">
        <v>1076</v>
      </c>
      <c r="Q833" s="17" t="s">
        <v>1078</v>
      </c>
      <c r="R833" s="17" t="s">
        <v>7625</v>
      </c>
      <c r="S833" s="17" t="s">
        <v>7626</v>
      </c>
      <c r="T833" s="17" t="s">
        <v>21311</v>
      </c>
      <c r="U833" s="236" t="s">
        <v>5191</v>
      </c>
      <c r="V833" s="17">
        <v>1</v>
      </c>
      <c r="W833" s="17">
        <v>1</v>
      </c>
      <c r="X833" s="17" t="e">
        <v>#REF!</v>
      </c>
    </row>
    <row r="834" spans="1:24" x14ac:dyDescent="0.45">
      <c r="A834" s="20">
        <v>399311</v>
      </c>
      <c r="B834" s="20">
        <v>2</v>
      </c>
      <c r="C834" s="34" t="s">
        <v>1097</v>
      </c>
      <c r="D834" s="35" t="s">
        <v>1076</v>
      </c>
      <c r="E834" s="20" t="s">
        <v>1098</v>
      </c>
      <c r="F834" s="20" t="s">
        <v>7630</v>
      </c>
      <c r="G834" s="20" t="s">
        <v>5207</v>
      </c>
      <c r="H834" s="20" t="s">
        <v>5207</v>
      </c>
      <c r="I834" s="20" t="s">
        <v>7631</v>
      </c>
      <c r="J834" s="34" t="s">
        <v>1097</v>
      </c>
      <c r="K834" s="17" t="s">
        <v>8908</v>
      </c>
      <c r="L834" s="261" t="s">
        <v>18131</v>
      </c>
      <c r="M834" s="261" t="s">
        <v>18149</v>
      </c>
      <c r="N834" s="16">
        <v>2</v>
      </c>
      <c r="O834" s="17" t="s">
        <v>9075</v>
      </c>
      <c r="P834" s="17" t="s">
        <v>1076</v>
      </c>
      <c r="Q834" s="17" t="s">
        <v>1097</v>
      </c>
      <c r="R834" s="17" t="s">
        <v>5190</v>
      </c>
      <c r="S834" s="17" t="s">
        <v>5190</v>
      </c>
      <c r="T834" s="17" t="s">
        <v>21310</v>
      </c>
      <c r="U834" s="236" t="s">
        <v>5191</v>
      </c>
      <c r="V834" s="17">
        <v>1</v>
      </c>
      <c r="W834" s="17">
        <v>1</v>
      </c>
      <c r="X834" s="17" t="e">
        <v>#REF!</v>
      </c>
    </row>
    <row r="835" spans="1:24" x14ac:dyDescent="0.45">
      <c r="A835" s="20">
        <v>399312</v>
      </c>
      <c r="B835" s="20">
        <v>3</v>
      </c>
      <c r="C835" s="34" t="s">
        <v>7632</v>
      </c>
      <c r="D835" s="35" t="s">
        <v>1097</v>
      </c>
      <c r="E835" s="20" t="s">
        <v>1100</v>
      </c>
      <c r="F835" s="20" t="s">
        <v>5207</v>
      </c>
      <c r="G835" s="20" t="s">
        <v>5207</v>
      </c>
      <c r="H835" s="20" t="s">
        <v>5207</v>
      </c>
      <c r="I835" s="20" t="s">
        <v>5207</v>
      </c>
      <c r="J835" s="34" t="s">
        <v>1099</v>
      </c>
      <c r="K835" s="17" t="s">
        <v>8909</v>
      </c>
      <c r="L835" s="261" t="s">
        <v>18130</v>
      </c>
      <c r="M835" s="261" t="s">
        <v>18131</v>
      </c>
      <c r="N835" s="16">
        <v>3</v>
      </c>
      <c r="O835" s="17" t="s">
        <v>9076</v>
      </c>
      <c r="P835" s="17" t="s">
        <v>1076</v>
      </c>
      <c r="Q835" s="17" t="s">
        <v>1097</v>
      </c>
      <c r="R835" s="17" t="s">
        <v>7632</v>
      </c>
      <c r="S835" s="17" t="s">
        <v>5190</v>
      </c>
      <c r="T835" s="17" t="s">
        <v>21309</v>
      </c>
      <c r="U835" s="236" t="s">
        <v>5191</v>
      </c>
      <c r="V835" s="17">
        <v>1</v>
      </c>
      <c r="W835" s="17">
        <v>1</v>
      </c>
      <c r="X835" s="17" t="e">
        <v>#REF!</v>
      </c>
    </row>
    <row r="836" spans="1:24" x14ac:dyDescent="0.45">
      <c r="A836" s="20">
        <v>399313</v>
      </c>
      <c r="B836" s="20">
        <v>4</v>
      </c>
      <c r="C836" s="34" t="s">
        <v>7633</v>
      </c>
      <c r="D836" s="35" t="s">
        <v>7632</v>
      </c>
      <c r="E836" s="20" t="s">
        <v>1100</v>
      </c>
      <c r="F836" s="20" t="s">
        <v>7634</v>
      </c>
      <c r="G836" s="20" t="s">
        <v>5207</v>
      </c>
      <c r="H836" s="20" t="s">
        <v>7635</v>
      </c>
      <c r="I836" s="20" t="s">
        <v>7636</v>
      </c>
      <c r="J836" s="34" t="s">
        <v>1101</v>
      </c>
      <c r="K836" s="17" t="s">
        <v>8910</v>
      </c>
      <c r="L836" s="261" t="s">
        <v>18129</v>
      </c>
      <c r="M836" s="261" t="s">
        <v>18130</v>
      </c>
      <c r="N836" s="16">
        <v>4</v>
      </c>
      <c r="O836" s="17" t="s">
        <v>9077</v>
      </c>
      <c r="P836" s="17" t="s">
        <v>1076</v>
      </c>
      <c r="Q836" s="17" t="s">
        <v>1097</v>
      </c>
      <c r="R836" s="17" t="s">
        <v>7632</v>
      </c>
      <c r="S836" s="17" t="s">
        <v>7633</v>
      </c>
      <c r="T836" s="17" t="s">
        <v>21308</v>
      </c>
      <c r="U836" s="236" t="s">
        <v>5191</v>
      </c>
      <c r="V836" s="17">
        <v>1</v>
      </c>
      <c r="W836" s="17">
        <v>1</v>
      </c>
      <c r="X836" s="17" t="e">
        <v>#REF!</v>
      </c>
    </row>
    <row r="837" spans="1:24" x14ac:dyDescent="0.45">
      <c r="A837" s="20">
        <v>399314</v>
      </c>
      <c r="B837" s="20">
        <v>3</v>
      </c>
      <c r="C837" s="34" t="s">
        <v>7637</v>
      </c>
      <c r="D837" s="35" t="s">
        <v>1097</v>
      </c>
      <c r="E837" s="20" t="s">
        <v>1103</v>
      </c>
      <c r="F837" s="20" t="s">
        <v>5207</v>
      </c>
      <c r="G837" s="20" t="s">
        <v>5207</v>
      </c>
      <c r="H837" s="20" t="s">
        <v>5207</v>
      </c>
      <c r="I837" s="20" t="s">
        <v>5207</v>
      </c>
      <c r="J837" s="34" t="s">
        <v>1102</v>
      </c>
      <c r="K837" s="17" t="s">
        <v>8911</v>
      </c>
      <c r="L837" s="261" t="s">
        <v>18128</v>
      </c>
      <c r="M837" s="261" t="s">
        <v>18131</v>
      </c>
      <c r="N837" s="16">
        <v>3</v>
      </c>
      <c r="O837" s="17" t="s">
        <v>9076</v>
      </c>
      <c r="P837" s="17" t="s">
        <v>1076</v>
      </c>
      <c r="Q837" s="17" t="s">
        <v>1097</v>
      </c>
      <c r="R837" s="17" t="s">
        <v>7637</v>
      </c>
      <c r="S837" s="17" t="s">
        <v>5190</v>
      </c>
      <c r="T837" s="17" t="s">
        <v>21307</v>
      </c>
      <c r="U837" s="236" t="s">
        <v>5191</v>
      </c>
      <c r="V837" s="17">
        <v>1</v>
      </c>
      <c r="W837" s="17">
        <v>1</v>
      </c>
      <c r="X837" s="17" t="e">
        <v>#REF!</v>
      </c>
    </row>
    <row r="838" spans="1:24" x14ac:dyDescent="0.45">
      <c r="A838" s="20">
        <v>399315</v>
      </c>
      <c r="B838" s="20">
        <v>4</v>
      </c>
      <c r="C838" s="34" t="s">
        <v>7638</v>
      </c>
      <c r="D838" s="35" t="s">
        <v>7637</v>
      </c>
      <c r="E838" s="20" t="s">
        <v>1103</v>
      </c>
      <c r="F838" s="20" t="s">
        <v>7639</v>
      </c>
      <c r="G838" s="20" t="s">
        <v>5207</v>
      </c>
      <c r="H838" s="20" t="s">
        <v>5207</v>
      </c>
      <c r="I838" s="20" t="s">
        <v>5207</v>
      </c>
      <c r="J838" s="34" t="s">
        <v>1104</v>
      </c>
      <c r="K838" s="17" t="s">
        <v>8912</v>
      </c>
      <c r="L838" s="261" t="s">
        <v>18127</v>
      </c>
      <c r="M838" s="261" t="s">
        <v>18128</v>
      </c>
      <c r="N838" s="16">
        <v>4</v>
      </c>
      <c r="O838" s="17" t="s">
        <v>9077</v>
      </c>
      <c r="P838" s="17" t="s">
        <v>1076</v>
      </c>
      <c r="Q838" s="17" t="s">
        <v>1097</v>
      </c>
      <c r="R838" s="17" t="s">
        <v>7637</v>
      </c>
      <c r="S838" s="17" t="s">
        <v>7638</v>
      </c>
      <c r="T838" s="17" t="s">
        <v>21306</v>
      </c>
      <c r="U838" s="236" t="s">
        <v>5191</v>
      </c>
      <c r="V838" s="17">
        <v>1</v>
      </c>
      <c r="W838" s="17">
        <v>1</v>
      </c>
      <c r="X838" s="17" t="e">
        <v>#REF!</v>
      </c>
    </row>
    <row r="839" spans="1:24" x14ac:dyDescent="0.45">
      <c r="A839" s="20">
        <v>399316</v>
      </c>
      <c r="B839" s="20">
        <v>3</v>
      </c>
      <c r="C839" s="34" t="s">
        <v>7640</v>
      </c>
      <c r="D839" s="35" t="s">
        <v>1097</v>
      </c>
      <c r="E839" s="20" t="s">
        <v>1106</v>
      </c>
      <c r="F839" s="20" t="s">
        <v>5207</v>
      </c>
      <c r="G839" s="20" t="s">
        <v>5207</v>
      </c>
      <c r="H839" s="20" t="s">
        <v>5207</v>
      </c>
      <c r="I839" s="20" t="s">
        <v>5207</v>
      </c>
      <c r="J839" s="34" t="s">
        <v>1105</v>
      </c>
      <c r="K839" s="17" t="s">
        <v>8913</v>
      </c>
      <c r="L839" s="261" t="s">
        <v>18126</v>
      </c>
      <c r="M839" s="261" t="s">
        <v>18131</v>
      </c>
      <c r="N839" s="16">
        <v>3</v>
      </c>
      <c r="O839" s="17" t="s">
        <v>9076</v>
      </c>
      <c r="P839" s="17" t="s">
        <v>1076</v>
      </c>
      <c r="Q839" s="17" t="s">
        <v>1097</v>
      </c>
      <c r="R839" s="17" t="s">
        <v>7640</v>
      </c>
      <c r="S839" s="17" t="s">
        <v>5190</v>
      </c>
      <c r="T839" s="17" t="s">
        <v>21305</v>
      </c>
      <c r="U839" s="236" t="s">
        <v>5191</v>
      </c>
      <c r="V839" s="17">
        <v>1</v>
      </c>
      <c r="W839" s="17">
        <v>1</v>
      </c>
      <c r="X839" s="17" t="e">
        <v>#REF!</v>
      </c>
    </row>
    <row r="840" spans="1:24" x14ac:dyDescent="0.45">
      <c r="A840" s="20">
        <v>399317</v>
      </c>
      <c r="B840" s="20">
        <v>4</v>
      </c>
      <c r="C840" s="34" t="s">
        <v>7641</v>
      </c>
      <c r="D840" s="35" t="s">
        <v>7640</v>
      </c>
      <c r="E840" s="20" t="s">
        <v>1106</v>
      </c>
      <c r="F840" s="20" t="s">
        <v>7642</v>
      </c>
      <c r="G840" s="20" t="s">
        <v>5207</v>
      </c>
      <c r="H840" s="20" t="s">
        <v>5207</v>
      </c>
      <c r="I840" s="20" t="s">
        <v>7643</v>
      </c>
      <c r="J840" s="34" t="s">
        <v>1107</v>
      </c>
      <c r="K840" s="17" t="s">
        <v>8914</v>
      </c>
      <c r="L840" s="261" t="s">
        <v>18125</v>
      </c>
      <c r="M840" s="261" t="s">
        <v>18126</v>
      </c>
      <c r="N840" s="16">
        <v>4</v>
      </c>
      <c r="O840" s="17" t="s">
        <v>9077</v>
      </c>
      <c r="P840" s="17" t="s">
        <v>1076</v>
      </c>
      <c r="Q840" s="17" t="s">
        <v>1097</v>
      </c>
      <c r="R840" s="17" t="s">
        <v>7640</v>
      </c>
      <c r="S840" s="17" t="s">
        <v>7641</v>
      </c>
      <c r="T840" s="17" t="s">
        <v>21304</v>
      </c>
      <c r="U840" s="236" t="s">
        <v>5191</v>
      </c>
      <c r="V840" s="17">
        <v>1</v>
      </c>
      <c r="W840" s="17">
        <v>1</v>
      </c>
      <c r="X840" s="17" t="e">
        <v>#REF!</v>
      </c>
    </row>
    <row r="841" spans="1:24" x14ac:dyDescent="0.45">
      <c r="A841" s="20">
        <v>399318</v>
      </c>
      <c r="B841" s="20">
        <v>2</v>
      </c>
      <c r="C841" s="34" t="s">
        <v>1108</v>
      </c>
      <c r="D841" s="35" t="s">
        <v>1076</v>
      </c>
      <c r="E841" s="20" t="s">
        <v>7644</v>
      </c>
      <c r="F841" s="20" t="s">
        <v>7645</v>
      </c>
      <c r="G841" s="20" t="s">
        <v>7646</v>
      </c>
      <c r="H841" s="20" t="s">
        <v>5207</v>
      </c>
      <c r="I841" s="20" t="s">
        <v>5207</v>
      </c>
      <c r="J841" s="34" t="s">
        <v>1108</v>
      </c>
      <c r="K841" s="17" t="s">
        <v>8915</v>
      </c>
      <c r="L841" s="261" t="s">
        <v>18124</v>
      </c>
      <c r="M841" s="261" t="s">
        <v>18149</v>
      </c>
      <c r="N841" s="16">
        <v>2</v>
      </c>
      <c r="O841" s="17" t="s">
        <v>9075</v>
      </c>
      <c r="P841" s="17" t="s">
        <v>1076</v>
      </c>
      <c r="Q841" s="17" t="s">
        <v>1108</v>
      </c>
      <c r="R841" s="17" t="s">
        <v>5190</v>
      </c>
      <c r="S841" s="17" t="s">
        <v>5190</v>
      </c>
      <c r="T841" s="17" t="s">
        <v>21303</v>
      </c>
      <c r="U841" s="236" t="s">
        <v>5191</v>
      </c>
      <c r="V841" s="17">
        <v>1</v>
      </c>
      <c r="W841" s="17">
        <v>1</v>
      </c>
      <c r="X841" s="17" t="e">
        <v>#REF!</v>
      </c>
    </row>
    <row r="842" spans="1:24" x14ac:dyDescent="0.45">
      <c r="A842" s="20">
        <v>399319</v>
      </c>
      <c r="B842" s="20">
        <v>3</v>
      </c>
      <c r="C842" s="34" t="s">
        <v>7647</v>
      </c>
      <c r="D842" s="35" t="s">
        <v>1108</v>
      </c>
      <c r="E842" s="20" t="s">
        <v>1111</v>
      </c>
      <c r="F842" s="20" t="s">
        <v>7648</v>
      </c>
      <c r="G842" s="20" t="s">
        <v>5207</v>
      </c>
      <c r="H842" s="20" t="s">
        <v>5207</v>
      </c>
      <c r="I842" s="20" t="s">
        <v>5207</v>
      </c>
      <c r="J842" s="34" t="s">
        <v>1110</v>
      </c>
      <c r="K842" s="17" t="s">
        <v>8916</v>
      </c>
      <c r="L842" s="261" t="s">
        <v>18123</v>
      </c>
      <c r="M842" s="261" t="s">
        <v>18124</v>
      </c>
      <c r="N842" s="16">
        <v>3</v>
      </c>
      <c r="O842" s="17" t="s">
        <v>9076</v>
      </c>
      <c r="P842" s="17" t="s">
        <v>1076</v>
      </c>
      <c r="Q842" s="17" t="s">
        <v>1108</v>
      </c>
      <c r="R842" s="17" t="s">
        <v>7647</v>
      </c>
      <c r="S842" s="17" t="s">
        <v>5190</v>
      </c>
      <c r="T842" s="17" t="s">
        <v>21302</v>
      </c>
      <c r="U842" s="236" t="s">
        <v>5191</v>
      </c>
      <c r="V842" s="17">
        <v>1</v>
      </c>
      <c r="W842" s="17">
        <v>1</v>
      </c>
      <c r="X842" s="17" t="e">
        <v>#REF!</v>
      </c>
    </row>
    <row r="843" spans="1:24" x14ac:dyDescent="0.45">
      <c r="A843" s="20">
        <v>399320</v>
      </c>
      <c r="B843" s="20">
        <v>4</v>
      </c>
      <c r="C843" s="34" t="s">
        <v>7649</v>
      </c>
      <c r="D843" s="35" t="s">
        <v>7647</v>
      </c>
      <c r="E843" s="20" t="s">
        <v>1113</v>
      </c>
      <c r="F843" s="20" t="s">
        <v>7650</v>
      </c>
      <c r="G843" s="20" t="s">
        <v>5207</v>
      </c>
      <c r="H843" s="20" t="s">
        <v>5207</v>
      </c>
      <c r="I843" s="20" t="s">
        <v>5207</v>
      </c>
      <c r="J843" s="34" t="s">
        <v>1112</v>
      </c>
      <c r="K843" s="17" t="s">
        <v>8917</v>
      </c>
      <c r="L843" s="261" t="s">
        <v>18122</v>
      </c>
      <c r="M843" s="261" t="s">
        <v>18123</v>
      </c>
      <c r="N843" s="16">
        <v>4</v>
      </c>
      <c r="O843" s="17" t="s">
        <v>9077</v>
      </c>
      <c r="P843" s="17" t="s">
        <v>1076</v>
      </c>
      <c r="Q843" s="17" t="s">
        <v>1108</v>
      </c>
      <c r="R843" s="17" t="s">
        <v>7647</v>
      </c>
      <c r="S843" s="17" t="s">
        <v>7649</v>
      </c>
      <c r="T843" s="17" t="s">
        <v>21301</v>
      </c>
      <c r="U843" s="236" t="s">
        <v>5191</v>
      </c>
      <c r="V843" s="17">
        <v>1</v>
      </c>
      <c r="W843" s="17">
        <v>1</v>
      </c>
      <c r="X843" s="17" t="e">
        <v>#REF!</v>
      </c>
    </row>
    <row r="844" spans="1:24" x14ac:dyDescent="0.45">
      <c r="A844" s="20">
        <v>399321</v>
      </c>
      <c r="B844" s="20">
        <v>4</v>
      </c>
      <c r="C844" s="34" t="s">
        <v>7651</v>
      </c>
      <c r="D844" s="35" t="s">
        <v>7647</v>
      </c>
      <c r="E844" s="20" t="s">
        <v>1115</v>
      </c>
      <c r="F844" s="20" t="s">
        <v>7652</v>
      </c>
      <c r="G844" s="20" t="s">
        <v>5207</v>
      </c>
      <c r="H844" s="20" t="s">
        <v>5207</v>
      </c>
      <c r="I844" s="20" t="s">
        <v>5207</v>
      </c>
      <c r="J844" s="34" t="s">
        <v>1114</v>
      </c>
      <c r="K844" s="17" t="s">
        <v>8918</v>
      </c>
      <c r="L844" s="261" t="s">
        <v>18121</v>
      </c>
      <c r="M844" s="261" t="s">
        <v>18123</v>
      </c>
      <c r="N844" s="16">
        <v>4</v>
      </c>
      <c r="O844" s="17" t="s">
        <v>9077</v>
      </c>
      <c r="P844" s="17" t="s">
        <v>1076</v>
      </c>
      <c r="Q844" s="17" t="s">
        <v>1108</v>
      </c>
      <c r="R844" s="17" t="s">
        <v>7647</v>
      </c>
      <c r="S844" s="17" t="s">
        <v>7651</v>
      </c>
      <c r="T844" s="17" t="s">
        <v>21300</v>
      </c>
      <c r="U844" s="236" t="s">
        <v>5191</v>
      </c>
      <c r="V844" s="17">
        <v>1</v>
      </c>
      <c r="W844" s="17">
        <v>1</v>
      </c>
      <c r="X844" s="17" t="e">
        <v>#REF!</v>
      </c>
    </row>
    <row r="845" spans="1:24" x14ac:dyDescent="0.45">
      <c r="A845" s="20">
        <v>399322</v>
      </c>
      <c r="B845" s="20">
        <v>3</v>
      </c>
      <c r="C845" s="34" t="s">
        <v>7653</v>
      </c>
      <c r="D845" s="35" t="s">
        <v>1108</v>
      </c>
      <c r="E845" s="20" t="s">
        <v>1117</v>
      </c>
      <c r="F845" s="20" t="s">
        <v>5207</v>
      </c>
      <c r="G845" s="20" t="s">
        <v>5207</v>
      </c>
      <c r="H845" s="20" t="s">
        <v>5207</v>
      </c>
      <c r="I845" s="20" t="s">
        <v>5207</v>
      </c>
      <c r="J845" s="34" t="s">
        <v>1116</v>
      </c>
      <c r="K845" s="17" t="s">
        <v>8919</v>
      </c>
      <c r="L845" s="261" t="s">
        <v>18120</v>
      </c>
      <c r="M845" s="261" t="s">
        <v>18124</v>
      </c>
      <c r="N845" s="16">
        <v>3</v>
      </c>
      <c r="O845" s="17" t="s">
        <v>9076</v>
      </c>
      <c r="P845" s="17" t="s">
        <v>1076</v>
      </c>
      <c r="Q845" s="17" t="s">
        <v>1108</v>
      </c>
      <c r="R845" s="17" t="s">
        <v>7653</v>
      </c>
      <c r="S845" s="17" t="s">
        <v>5190</v>
      </c>
      <c r="T845" s="17" t="s">
        <v>21299</v>
      </c>
      <c r="U845" s="236" t="s">
        <v>5191</v>
      </c>
      <c r="V845" s="17">
        <v>1</v>
      </c>
      <c r="W845" s="17">
        <v>1</v>
      </c>
      <c r="X845" s="17" t="e">
        <v>#REF!</v>
      </c>
    </row>
    <row r="846" spans="1:24" x14ac:dyDescent="0.45">
      <c r="A846" s="20">
        <v>399323</v>
      </c>
      <c r="B846" s="20">
        <v>4</v>
      </c>
      <c r="C846" s="34" t="s">
        <v>7654</v>
      </c>
      <c r="D846" s="35" t="s">
        <v>7653</v>
      </c>
      <c r="E846" s="20" t="s">
        <v>1117</v>
      </c>
      <c r="F846" s="20" t="s">
        <v>7655</v>
      </c>
      <c r="G846" s="20" t="s">
        <v>5207</v>
      </c>
      <c r="H846" s="20" t="s">
        <v>5207</v>
      </c>
      <c r="I846" s="20" t="s">
        <v>7656</v>
      </c>
      <c r="J846" s="34" t="s">
        <v>1118</v>
      </c>
      <c r="K846" s="17" t="s">
        <v>8920</v>
      </c>
      <c r="L846" s="261" t="s">
        <v>18119</v>
      </c>
      <c r="M846" s="261" t="s">
        <v>18120</v>
      </c>
      <c r="N846" s="16">
        <v>4</v>
      </c>
      <c r="O846" s="17" t="s">
        <v>9077</v>
      </c>
      <c r="P846" s="17" t="s">
        <v>1076</v>
      </c>
      <c r="Q846" s="17" t="s">
        <v>1108</v>
      </c>
      <c r="R846" s="17" t="s">
        <v>7653</v>
      </c>
      <c r="S846" s="17" t="s">
        <v>7654</v>
      </c>
      <c r="T846" s="17" t="s">
        <v>21298</v>
      </c>
      <c r="U846" s="236" t="s">
        <v>5191</v>
      </c>
      <c r="V846" s="17">
        <v>1</v>
      </c>
      <c r="W846" s="17">
        <v>1</v>
      </c>
      <c r="X846" s="17" t="e">
        <v>#REF!</v>
      </c>
    </row>
    <row r="847" spans="1:24" x14ac:dyDescent="0.45">
      <c r="A847" s="20">
        <v>399324</v>
      </c>
      <c r="B847" s="20">
        <v>2</v>
      </c>
      <c r="C847" s="34" t="s">
        <v>1119</v>
      </c>
      <c r="D847" s="35" t="s">
        <v>1076</v>
      </c>
      <c r="E847" s="20" t="s">
        <v>1120</v>
      </c>
      <c r="F847" s="20" t="s">
        <v>7657</v>
      </c>
      <c r="G847" s="20" t="s">
        <v>5207</v>
      </c>
      <c r="H847" s="20" t="s">
        <v>5207</v>
      </c>
      <c r="I847" s="20" t="s">
        <v>5207</v>
      </c>
      <c r="J847" s="34" t="s">
        <v>1119</v>
      </c>
      <c r="K847" s="17" t="s">
        <v>8921</v>
      </c>
      <c r="L847" s="261" t="s">
        <v>18118</v>
      </c>
      <c r="M847" s="261" t="s">
        <v>18149</v>
      </c>
      <c r="N847" s="16">
        <v>2</v>
      </c>
      <c r="O847" s="17" t="s">
        <v>9075</v>
      </c>
      <c r="P847" s="17" t="s">
        <v>1076</v>
      </c>
      <c r="Q847" s="17" t="s">
        <v>1119</v>
      </c>
      <c r="R847" s="17" t="s">
        <v>5190</v>
      </c>
      <c r="S847" s="17" t="s">
        <v>5190</v>
      </c>
      <c r="T847" s="17" t="s">
        <v>21297</v>
      </c>
      <c r="U847" s="236" t="s">
        <v>5191</v>
      </c>
      <c r="V847" s="17">
        <v>1</v>
      </c>
      <c r="W847" s="17">
        <v>1</v>
      </c>
      <c r="X847" s="17" t="e">
        <v>#REF!</v>
      </c>
    </row>
    <row r="848" spans="1:24" x14ac:dyDescent="0.45">
      <c r="A848" s="20">
        <v>399325</v>
      </c>
      <c r="B848" s="20">
        <v>3</v>
      </c>
      <c r="C848" s="34" t="s">
        <v>7658</v>
      </c>
      <c r="D848" s="35" t="s">
        <v>1119</v>
      </c>
      <c r="E848" s="20" t="s">
        <v>1122</v>
      </c>
      <c r="F848" s="20" t="s">
        <v>5207</v>
      </c>
      <c r="G848" s="20" t="s">
        <v>5207</v>
      </c>
      <c r="H848" s="20" t="s">
        <v>5207</v>
      </c>
      <c r="I848" s="20" t="s">
        <v>5207</v>
      </c>
      <c r="J848" s="34" t="s">
        <v>1121</v>
      </c>
      <c r="K848" s="17" t="s">
        <v>8922</v>
      </c>
      <c r="L848" s="261" t="s">
        <v>18117</v>
      </c>
      <c r="M848" s="261" t="s">
        <v>18118</v>
      </c>
      <c r="N848" s="16">
        <v>3</v>
      </c>
      <c r="O848" s="17" t="s">
        <v>9076</v>
      </c>
      <c r="P848" s="17" t="s">
        <v>1076</v>
      </c>
      <c r="Q848" s="17" t="s">
        <v>1119</v>
      </c>
      <c r="R848" s="17" t="s">
        <v>7658</v>
      </c>
      <c r="S848" s="17" t="s">
        <v>5190</v>
      </c>
      <c r="T848" s="17" t="s">
        <v>21296</v>
      </c>
      <c r="U848" s="236" t="s">
        <v>5191</v>
      </c>
      <c r="V848" s="17">
        <v>1</v>
      </c>
      <c r="W848" s="17">
        <v>1</v>
      </c>
      <c r="X848" s="17" t="e">
        <v>#REF!</v>
      </c>
    </row>
    <row r="849" spans="1:24" x14ac:dyDescent="0.45">
      <c r="A849" s="20">
        <v>399326</v>
      </c>
      <c r="B849" s="20">
        <v>4</v>
      </c>
      <c r="C849" s="34" t="s">
        <v>7659</v>
      </c>
      <c r="D849" s="35" t="s">
        <v>7658</v>
      </c>
      <c r="E849" s="20" t="s">
        <v>1122</v>
      </c>
      <c r="F849" s="20" t="s">
        <v>7660</v>
      </c>
      <c r="G849" s="20" t="s">
        <v>5207</v>
      </c>
      <c r="H849" s="20" t="s">
        <v>7661</v>
      </c>
      <c r="I849" s="20" t="s">
        <v>7662</v>
      </c>
      <c r="J849" s="34" t="s">
        <v>1123</v>
      </c>
      <c r="K849" s="17" t="s">
        <v>8923</v>
      </c>
      <c r="L849" s="261" t="s">
        <v>18116</v>
      </c>
      <c r="M849" s="261" t="s">
        <v>18117</v>
      </c>
      <c r="N849" s="16">
        <v>4</v>
      </c>
      <c r="O849" s="17" t="s">
        <v>9077</v>
      </c>
      <c r="P849" s="17" t="s">
        <v>1076</v>
      </c>
      <c r="Q849" s="17" t="s">
        <v>1119</v>
      </c>
      <c r="R849" s="17" t="s">
        <v>7658</v>
      </c>
      <c r="S849" s="17" t="s">
        <v>7659</v>
      </c>
      <c r="T849" s="17" t="s">
        <v>21295</v>
      </c>
      <c r="U849" s="236" t="s">
        <v>5191</v>
      </c>
      <c r="V849" s="17">
        <v>1</v>
      </c>
      <c r="W849" s="17">
        <v>1</v>
      </c>
      <c r="X849" s="17" t="e">
        <v>#REF!</v>
      </c>
    </row>
    <row r="850" spans="1:24" x14ac:dyDescent="0.45">
      <c r="A850" s="20">
        <v>399327</v>
      </c>
      <c r="B850" s="20">
        <v>3</v>
      </c>
      <c r="C850" s="34" t="s">
        <v>7663</v>
      </c>
      <c r="D850" s="35" t="s">
        <v>1119</v>
      </c>
      <c r="E850" s="20" t="s">
        <v>1125</v>
      </c>
      <c r="F850" s="20" t="s">
        <v>5207</v>
      </c>
      <c r="G850" s="20" t="s">
        <v>5207</v>
      </c>
      <c r="H850" s="20" t="s">
        <v>5207</v>
      </c>
      <c r="I850" s="20" t="s">
        <v>5207</v>
      </c>
      <c r="J850" s="34" t="s">
        <v>1124</v>
      </c>
      <c r="K850" s="17" t="s">
        <v>8924</v>
      </c>
      <c r="L850" s="261" t="s">
        <v>18115</v>
      </c>
      <c r="M850" s="261" t="s">
        <v>18118</v>
      </c>
      <c r="N850" s="16">
        <v>3</v>
      </c>
      <c r="O850" s="17" t="s">
        <v>9076</v>
      </c>
      <c r="P850" s="17" t="s">
        <v>1076</v>
      </c>
      <c r="Q850" s="17" t="s">
        <v>1119</v>
      </c>
      <c r="R850" s="17" t="s">
        <v>7663</v>
      </c>
      <c r="S850" s="17" t="s">
        <v>5190</v>
      </c>
      <c r="T850" s="17" t="s">
        <v>21294</v>
      </c>
      <c r="U850" s="236" t="s">
        <v>5191</v>
      </c>
      <c r="V850" s="17">
        <v>1</v>
      </c>
      <c r="W850" s="17">
        <v>1</v>
      </c>
      <c r="X850" s="17" t="e">
        <v>#REF!</v>
      </c>
    </row>
    <row r="851" spans="1:24" x14ac:dyDescent="0.45">
      <c r="A851" s="20">
        <v>399328</v>
      </c>
      <c r="B851" s="20">
        <v>4</v>
      </c>
      <c r="C851" s="34" t="s">
        <v>7664</v>
      </c>
      <c r="D851" s="35" t="s">
        <v>7663</v>
      </c>
      <c r="E851" s="20" t="s">
        <v>1125</v>
      </c>
      <c r="F851" s="20" t="s">
        <v>7665</v>
      </c>
      <c r="G851" s="20" t="s">
        <v>5207</v>
      </c>
      <c r="H851" s="20" t="s">
        <v>5207</v>
      </c>
      <c r="I851" s="20" t="s">
        <v>7666</v>
      </c>
      <c r="J851" s="34" t="s">
        <v>1126</v>
      </c>
      <c r="K851" s="17" t="s">
        <v>8925</v>
      </c>
      <c r="L851" s="261" t="s">
        <v>18114</v>
      </c>
      <c r="M851" s="261" t="s">
        <v>18115</v>
      </c>
      <c r="N851" s="16">
        <v>4</v>
      </c>
      <c r="O851" s="17" t="s">
        <v>9077</v>
      </c>
      <c r="P851" s="17" t="s">
        <v>1076</v>
      </c>
      <c r="Q851" s="17" t="s">
        <v>1119</v>
      </c>
      <c r="R851" s="17" t="s">
        <v>7663</v>
      </c>
      <c r="S851" s="17" t="s">
        <v>7664</v>
      </c>
      <c r="T851" s="17" t="s">
        <v>21293</v>
      </c>
      <c r="U851" s="236" t="s">
        <v>5191</v>
      </c>
      <c r="V851" s="17">
        <v>1</v>
      </c>
      <c r="W851" s="17">
        <v>1</v>
      </c>
      <c r="X851" s="17" t="e">
        <v>#REF!</v>
      </c>
    </row>
    <row r="852" spans="1:24" x14ac:dyDescent="0.45">
      <c r="A852" s="20">
        <v>399329</v>
      </c>
      <c r="B852" s="20">
        <v>3</v>
      </c>
      <c r="C852" s="34" t="s">
        <v>7667</v>
      </c>
      <c r="D852" s="35" t="s">
        <v>1119</v>
      </c>
      <c r="E852" s="20" t="s">
        <v>1128</v>
      </c>
      <c r="F852" s="20" t="s">
        <v>5207</v>
      </c>
      <c r="G852" s="20" t="s">
        <v>5207</v>
      </c>
      <c r="H852" s="20" t="s">
        <v>5207</v>
      </c>
      <c r="I852" s="20" t="s">
        <v>5207</v>
      </c>
      <c r="J852" s="34" t="s">
        <v>1127</v>
      </c>
      <c r="K852" s="17" t="s">
        <v>8926</v>
      </c>
      <c r="L852" s="261" t="s">
        <v>18113</v>
      </c>
      <c r="M852" s="261" t="s">
        <v>18118</v>
      </c>
      <c r="N852" s="16">
        <v>3</v>
      </c>
      <c r="O852" s="17" t="s">
        <v>9076</v>
      </c>
      <c r="P852" s="17" t="s">
        <v>1076</v>
      </c>
      <c r="Q852" s="17" t="s">
        <v>1119</v>
      </c>
      <c r="R852" s="17" t="s">
        <v>7667</v>
      </c>
      <c r="S852" s="17" t="s">
        <v>5190</v>
      </c>
      <c r="T852" s="17" t="s">
        <v>21292</v>
      </c>
      <c r="U852" s="236" t="s">
        <v>5191</v>
      </c>
      <c r="V852" s="17">
        <v>1</v>
      </c>
      <c r="W852" s="17">
        <v>1</v>
      </c>
      <c r="X852" s="17" t="e">
        <v>#REF!</v>
      </c>
    </row>
    <row r="853" spans="1:24" x14ac:dyDescent="0.45">
      <c r="A853" s="20">
        <v>399330</v>
      </c>
      <c r="B853" s="20">
        <v>4</v>
      </c>
      <c r="C853" s="34" t="s">
        <v>7668</v>
      </c>
      <c r="D853" s="35" t="s">
        <v>7667</v>
      </c>
      <c r="E853" s="20" t="s">
        <v>1128</v>
      </c>
      <c r="F853" s="20" t="s">
        <v>7669</v>
      </c>
      <c r="G853" s="20" t="s">
        <v>5207</v>
      </c>
      <c r="H853" s="20" t="s">
        <v>5207</v>
      </c>
      <c r="I853" s="20" t="s">
        <v>5207</v>
      </c>
      <c r="J853" s="34" t="s">
        <v>1129</v>
      </c>
      <c r="K853" s="17" t="s">
        <v>8927</v>
      </c>
      <c r="L853" s="261" t="s">
        <v>18112</v>
      </c>
      <c r="M853" s="261" t="s">
        <v>18113</v>
      </c>
      <c r="N853" s="16">
        <v>4</v>
      </c>
      <c r="O853" s="17" t="s">
        <v>9077</v>
      </c>
      <c r="P853" s="17" t="s">
        <v>1076</v>
      </c>
      <c r="Q853" s="17" t="s">
        <v>1119</v>
      </c>
      <c r="R853" s="17" t="s">
        <v>7667</v>
      </c>
      <c r="S853" s="17" t="s">
        <v>7668</v>
      </c>
      <c r="T853" s="17" t="s">
        <v>21291</v>
      </c>
      <c r="U853" s="236" t="s">
        <v>5191</v>
      </c>
      <c r="V853" s="17">
        <v>1</v>
      </c>
      <c r="W853" s="17">
        <v>1</v>
      </c>
      <c r="X853" s="17" t="e">
        <v>#REF!</v>
      </c>
    </row>
    <row r="854" spans="1:24" x14ac:dyDescent="0.45">
      <c r="A854" s="20">
        <v>399331</v>
      </c>
      <c r="B854" s="20">
        <v>2</v>
      </c>
      <c r="C854" s="34" t="s">
        <v>1130</v>
      </c>
      <c r="D854" s="35" t="s">
        <v>1076</v>
      </c>
      <c r="E854" s="20" t="s">
        <v>1131</v>
      </c>
      <c r="F854" s="20" t="s">
        <v>7670</v>
      </c>
      <c r="G854" s="20" t="s">
        <v>5207</v>
      </c>
      <c r="H854" s="20" t="s">
        <v>5207</v>
      </c>
      <c r="I854" s="20" t="s">
        <v>5207</v>
      </c>
      <c r="J854" s="34" t="s">
        <v>1130</v>
      </c>
      <c r="K854" s="17" t="s">
        <v>8928</v>
      </c>
      <c r="L854" s="261" t="s">
        <v>18111</v>
      </c>
      <c r="M854" s="261" t="s">
        <v>18149</v>
      </c>
      <c r="N854" s="16">
        <v>2</v>
      </c>
      <c r="O854" s="17" t="s">
        <v>9075</v>
      </c>
      <c r="P854" s="17" t="s">
        <v>1076</v>
      </c>
      <c r="Q854" s="17" t="s">
        <v>1130</v>
      </c>
      <c r="R854" s="17" t="s">
        <v>5190</v>
      </c>
      <c r="S854" s="17" t="s">
        <v>5190</v>
      </c>
      <c r="T854" s="17" t="s">
        <v>21290</v>
      </c>
      <c r="U854" s="236" t="s">
        <v>5191</v>
      </c>
      <c r="V854" s="17">
        <v>1</v>
      </c>
      <c r="W854" s="17">
        <v>1</v>
      </c>
      <c r="X854" s="17" t="e">
        <v>#REF!</v>
      </c>
    </row>
    <row r="855" spans="1:24" x14ac:dyDescent="0.45">
      <c r="A855" s="20">
        <v>399332</v>
      </c>
      <c r="B855" s="20">
        <v>3</v>
      </c>
      <c r="C855" s="34" t="s">
        <v>7671</v>
      </c>
      <c r="D855" s="35" t="s">
        <v>1130</v>
      </c>
      <c r="E855" s="20" t="s">
        <v>1133</v>
      </c>
      <c r="F855" s="20" t="s">
        <v>5207</v>
      </c>
      <c r="G855" s="20" t="s">
        <v>5207</v>
      </c>
      <c r="H855" s="20" t="s">
        <v>5207</v>
      </c>
      <c r="I855" s="20" t="s">
        <v>5207</v>
      </c>
      <c r="J855" s="34" t="s">
        <v>1132</v>
      </c>
      <c r="K855" s="17" t="s">
        <v>8929</v>
      </c>
      <c r="L855" s="261" t="s">
        <v>18110</v>
      </c>
      <c r="M855" s="261" t="s">
        <v>18111</v>
      </c>
      <c r="N855" s="16">
        <v>3</v>
      </c>
      <c r="O855" s="17" t="s">
        <v>9076</v>
      </c>
      <c r="P855" s="17" t="s">
        <v>1076</v>
      </c>
      <c r="Q855" s="17" t="s">
        <v>1130</v>
      </c>
      <c r="R855" s="17" t="s">
        <v>7671</v>
      </c>
      <c r="S855" s="17" t="s">
        <v>5190</v>
      </c>
      <c r="T855" s="17" t="s">
        <v>21289</v>
      </c>
      <c r="U855" s="236" t="s">
        <v>5191</v>
      </c>
      <c r="V855" s="17">
        <v>1</v>
      </c>
      <c r="W855" s="17">
        <v>1</v>
      </c>
      <c r="X855" s="17" t="e">
        <v>#REF!</v>
      </c>
    </row>
    <row r="856" spans="1:24" x14ac:dyDescent="0.45">
      <c r="A856" s="20">
        <v>399333</v>
      </c>
      <c r="B856" s="20">
        <v>4</v>
      </c>
      <c r="C856" s="34" t="s">
        <v>7672</v>
      </c>
      <c r="D856" s="35" t="s">
        <v>7671</v>
      </c>
      <c r="E856" s="20" t="s">
        <v>1133</v>
      </c>
      <c r="F856" s="20" t="s">
        <v>7673</v>
      </c>
      <c r="G856" s="20" t="s">
        <v>5207</v>
      </c>
      <c r="H856" s="20" t="s">
        <v>5207</v>
      </c>
      <c r="I856" s="20" t="s">
        <v>7674</v>
      </c>
      <c r="J856" s="34" t="s">
        <v>1134</v>
      </c>
      <c r="K856" s="17" t="s">
        <v>8930</v>
      </c>
      <c r="L856" s="261" t="s">
        <v>18109</v>
      </c>
      <c r="M856" s="261" t="s">
        <v>18110</v>
      </c>
      <c r="N856" s="16">
        <v>4</v>
      </c>
      <c r="O856" s="17" t="s">
        <v>9077</v>
      </c>
      <c r="P856" s="17" t="s">
        <v>1076</v>
      </c>
      <c r="Q856" s="17" t="s">
        <v>1130</v>
      </c>
      <c r="R856" s="17" t="s">
        <v>7671</v>
      </c>
      <c r="S856" s="17" t="s">
        <v>7672</v>
      </c>
      <c r="T856" s="17" t="s">
        <v>21288</v>
      </c>
      <c r="U856" s="236" t="s">
        <v>5191</v>
      </c>
      <c r="V856" s="17">
        <v>1</v>
      </c>
      <c r="W856" s="17">
        <v>1</v>
      </c>
      <c r="X856" s="17" t="e">
        <v>#REF!</v>
      </c>
    </row>
    <row r="857" spans="1:24" x14ac:dyDescent="0.45">
      <c r="A857" s="20">
        <v>399334</v>
      </c>
      <c r="B857" s="20">
        <v>3</v>
      </c>
      <c r="C857" s="34" t="s">
        <v>7675</v>
      </c>
      <c r="D857" s="35" t="s">
        <v>1130</v>
      </c>
      <c r="E857" s="20" t="s">
        <v>1136</v>
      </c>
      <c r="F857" s="20" t="s">
        <v>7676</v>
      </c>
      <c r="G857" s="20" t="s">
        <v>5207</v>
      </c>
      <c r="H857" s="20" t="s">
        <v>5207</v>
      </c>
      <c r="I857" s="20" t="s">
        <v>7677</v>
      </c>
      <c r="J857" s="34" t="s">
        <v>1135</v>
      </c>
      <c r="K857" s="17" t="s">
        <v>8931</v>
      </c>
      <c r="L857" s="261" t="s">
        <v>18108</v>
      </c>
      <c r="M857" s="261" t="s">
        <v>18111</v>
      </c>
      <c r="N857" s="16">
        <v>3</v>
      </c>
      <c r="O857" s="17" t="s">
        <v>9076</v>
      </c>
      <c r="P857" s="17" t="s">
        <v>1076</v>
      </c>
      <c r="Q857" s="17" t="s">
        <v>1130</v>
      </c>
      <c r="R857" s="17" t="s">
        <v>7675</v>
      </c>
      <c r="S857" s="17" t="s">
        <v>5190</v>
      </c>
      <c r="T857" s="17" t="s">
        <v>21287</v>
      </c>
      <c r="U857" s="236" t="s">
        <v>5191</v>
      </c>
      <c r="V857" s="17">
        <v>1</v>
      </c>
      <c r="W857" s="17">
        <v>1</v>
      </c>
      <c r="X857" s="17" t="e">
        <v>#REF!</v>
      </c>
    </row>
    <row r="858" spans="1:24" x14ac:dyDescent="0.45">
      <c r="A858" s="20">
        <v>399335</v>
      </c>
      <c r="B858" s="20">
        <v>4</v>
      </c>
      <c r="C858" s="34" t="s">
        <v>7678</v>
      </c>
      <c r="D858" s="35" t="s">
        <v>7675</v>
      </c>
      <c r="E858" s="20" t="s">
        <v>1138</v>
      </c>
      <c r="F858" s="20" t="s">
        <v>7679</v>
      </c>
      <c r="G858" s="20" t="s">
        <v>5207</v>
      </c>
      <c r="H858" s="20" t="s">
        <v>5207</v>
      </c>
      <c r="I858" s="20" t="s">
        <v>7680</v>
      </c>
      <c r="J858" s="34" t="s">
        <v>1137</v>
      </c>
      <c r="K858" s="17" t="s">
        <v>8932</v>
      </c>
      <c r="L858" s="261" t="s">
        <v>18107</v>
      </c>
      <c r="M858" s="261" t="s">
        <v>18108</v>
      </c>
      <c r="N858" s="16">
        <v>4</v>
      </c>
      <c r="O858" s="17" t="s">
        <v>9077</v>
      </c>
      <c r="P858" s="17" t="s">
        <v>1076</v>
      </c>
      <c r="Q858" s="17" t="s">
        <v>1130</v>
      </c>
      <c r="R858" s="17" t="s">
        <v>7675</v>
      </c>
      <c r="S858" s="17" t="s">
        <v>7678</v>
      </c>
      <c r="T858" s="17" t="s">
        <v>21286</v>
      </c>
      <c r="U858" s="236" t="s">
        <v>5191</v>
      </c>
      <c r="V858" s="17">
        <v>1</v>
      </c>
      <c r="W858" s="17">
        <v>1</v>
      </c>
      <c r="X858" s="17" t="e">
        <v>#REF!</v>
      </c>
    </row>
    <row r="859" spans="1:24" x14ac:dyDescent="0.45">
      <c r="A859" s="20">
        <v>399336</v>
      </c>
      <c r="B859" s="20">
        <v>4</v>
      </c>
      <c r="C859" s="34" t="s">
        <v>7681</v>
      </c>
      <c r="D859" s="35" t="s">
        <v>7675</v>
      </c>
      <c r="E859" s="20" t="s">
        <v>1140</v>
      </c>
      <c r="F859" s="20" t="s">
        <v>7682</v>
      </c>
      <c r="G859" s="20" t="s">
        <v>5207</v>
      </c>
      <c r="H859" s="20" t="s">
        <v>7683</v>
      </c>
      <c r="I859" s="20" t="s">
        <v>7684</v>
      </c>
      <c r="J859" s="34" t="s">
        <v>1139</v>
      </c>
      <c r="K859" s="17" t="s">
        <v>8933</v>
      </c>
      <c r="L859" s="261" t="s">
        <v>18106</v>
      </c>
      <c r="M859" s="261" t="s">
        <v>18108</v>
      </c>
      <c r="N859" s="16">
        <v>4</v>
      </c>
      <c r="O859" s="17" t="s">
        <v>9077</v>
      </c>
      <c r="P859" s="17" t="s">
        <v>1076</v>
      </c>
      <c r="Q859" s="17" t="s">
        <v>1130</v>
      </c>
      <c r="R859" s="17" t="s">
        <v>7675</v>
      </c>
      <c r="S859" s="17" t="s">
        <v>7681</v>
      </c>
      <c r="T859" s="17" t="s">
        <v>21285</v>
      </c>
      <c r="U859" s="236" t="s">
        <v>5191</v>
      </c>
      <c r="V859" s="17">
        <v>1</v>
      </c>
      <c r="W859" s="17">
        <v>2</v>
      </c>
      <c r="X859" s="17" t="e">
        <v>#REF!</v>
      </c>
    </row>
    <row r="860" spans="1:24" x14ac:dyDescent="0.45">
      <c r="A860" s="20">
        <v>399337</v>
      </c>
      <c r="B860" s="20">
        <v>4</v>
      </c>
      <c r="C860" s="34" t="s">
        <v>7685</v>
      </c>
      <c r="D860" s="35" t="s">
        <v>7675</v>
      </c>
      <c r="E860" s="20" t="s">
        <v>7686</v>
      </c>
      <c r="F860" s="20" t="s">
        <v>7687</v>
      </c>
      <c r="G860" s="20" t="s">
        <v>5207</v>
      </c>
      <c r="H860" s="20" t="s">
        <v>5207</v>
      </c>
      <c r="I860" s="20" t="s">
        <v>7688</v>
      </c>
      <c r="J860" s="34" t="s">
        <v>1139</v>
      </c>
      <c r="K860" s="17" t="s">
        <v>8934</v>
      </c>
      <c r="L860" s="261" t="s">
        <v>18105</v>
      </c>
      <c r="M860" s="261" t="s">
        <v>18108</v>
      </c>
      <c r="N860" s="16">
        <v>4</v>
      </c>
      <c r="O860" s="17" t="s">
        <v>9077</v>
      </c>
      <c r="P860" s="17" t="s">
        <v>1076</v>
      </c>
      <c r="Q860" s="17" t="s">
        <v>1130</v>
      </c>
      <c r="R860" s="17" t="s">
        <v>7675</v>
      </c>
      <c r="S860" s="17" t="s">
        <v>7685</v>
      </c>
      <c r="T860" s="17" t="s">
        <v>21285</v>
      </c>
      <c r="U860" s="236" t="s">
        <v>5191</v>
      </c>
      <c r="V860" s="17">
        <v>1</v>
      </c>
      <c r="W860" s="17">
        <v>2</v>
      </c>
      <c r="X860" s="17" t="e">
        <v>#REF!</v>
      </c>
    </row>
    <row r="861" spans="1:24" x14ac:dyDescent="0.45">
      <c r="A861" s="20">
        <v>399338</v>
      </c>
      <c r="B861" s="20">
        <v>3</v>
      </c>
      <c r="C861" s="34" t="s">
        <v>7689</v>
      </c>
      <c r="D861" s="35" t="s">
        <v>1130</v>
      </c>
      <c r="E861" s="20" t="s">
        <v>7690</v>
      </c>
      <c r="F861" s="20" t="s">
        <v>5207</v>
      </c>
      <c r="G861" s="20" t="s">
        <v>5207</v>
      </c>
      <c r="H861" s="20" t="s">
        <v>5207</v>
      </c>
      <c r="I861" s="20" t="s">
        <v>5207</v>
      </c>
      <c r="J861" s="34" t="s">
        <v>1141</v>
      </c>
      <c r="K861" s="17" t="s">
        <v>8935</v>
      </c>
      <c r="L861" s="261" t="s">
        <v>18104</v>
      </c>
      <c r="M861" s="261" t="s">
        <v>18111</v>
      </c>
      <c r="N861" s="16">
        <v>3</v>
      </c>
      <c r="O861" s="17" t="s">
        <v>9076</v>
      </c>
      <c r="P861" s="17" t="s">
        <v>1076</v>
      </c>
      <c r="Q861" s="17" t="s">
        <v>1130</v>
      </c>
      <c r="R861" s="17" t="s">
        <v>7689</v>
      </c>
      <c r="S861" s="17" t="s">
        <v>5190</v>
      </c>
      <c r="T861" s="17" t="s">
        <v>21284</v>
      </c>
      <c r="U861" s="236" t="s">
        <v>5191</v>
      </c>
      <c r="V861" s="17">
        <v>1</v>
      </c>
      <c r="W861" s="17">
        <v>1</v>
      </c>
      <c r="X861" s="17" t="e">
        <v>#REF!</v>
      </c>
    </row>
    <row r="862" spans="1:24" x14ac:dyDescent="0.45">
      <c r="A862" s="20">
        <v>399339</v>
      </c>
      <c r="B862" s="20">
        <v>4</v>
      </c>
      <c r="C862" s="34" t="s">
        <v>7691</v>
      </c>
      <c r="D862" s="35" t="s">
        <v>7689</v>
      </c>
      <c r="E862" s="20" t="s">
        <v>7690</v>
      </c>
      <c r="F862" s="20" t="s">
        <v>7692</v>
      </c>
      <c r="G862" s="20" t="s">
        <v>5207</v>
      </c>
      <c r="H862" s="20" t="s">
        <v>5207</v>
      </c>
      <c r="I862" s="20" t="s">
        <v>7693</v>
      </c>
      <c r="J862" s="34" t="s">
        <v>1143</v>
      </c>
      <c r="K862" s="17" t="s">
        <v>8936</v>
      </c>
      <c r="L862" s="261" t="s">
        <v>18103</v>
      </c>
      <c r="M862" s="261" t="s">
        <v>18104</v>
      </c>
      <c r="N862" s="16">
        <v>4</v>
      </c>
      <c r="O862" s="17" t="s">
        <v>9077</v>
      </c>
      <c r="P862" s="17" t="s">
        <v>1076</v>
      </c>
      <c r="Q862" s="17" t="s">
        <v>1130</v>
      </c>
      <c r="R862" s="17" t="s">
        <v>7689</v>
      </c>
      <c r="S862" s="17" t="s">
        <v>7691</v>
      </c>
      <c r="T862" s="17" t="s">
        <v>21283</v>
      </c>
      <c r="U862" s="236" t="s">
        <v>5191</v>
      </c>
      <c r="V862" s="17">
        <v>1</v>
      </c>
      <c r="W862" s="17">
        <v>1</v>
      </c>
      <c r="X862" s="17" t="e">
        <v>#REF!</v>
      </c>
    </row>
    <row r="863" spans="1:24" x14ac:dyDescent="0.45">
      <c r="A863" s="20">
        <v>399340</v>
      </c>
      <c r="B863" s="20">
        <v>2</v>
      </c>
      <c r="C863" s="34" t="s">
        <v>1144</v>
      </c>
      <c r="D863" s="35" t="s">
        <v>1076</v>
      </c>
      <c r="E863" s="20" t="s">
        <v>1145</v>
      </c>
      <c r="F863" s="20" t="s">
        <v>7694</v>
      </c>
      <c r="G863" s="20" t="s">
        <v>7695</v>
      </c>
      <c r="H863" s="20" t="s">
        <v>5207</v>
      </c>
      <c r="I863" s="20" t="s">
        <v>7696</v>
      </c>
      <c r="J863" s="34" t="s">
        <v>1144</v>
      </c>
      <c r="K863" s="17" t="s">
        <v>8937</v>
      </c>
      <c r="L863" s="261" t="s">
        <v>18102</v>
      </c>
      <c r="M863" s="261" t="s">
        <v>18149</v>
      </c>
      <c r="N863" s="16">
        <v>2</v>
      </c>
      <c r="O863" s="17" t="s">
        <v>9075</v>
      </c>
      <c r="P863" s="17" t="s">
        <v>1076</v>
      </c>
      <c r="Q863" s="17" t="s">
        <v>1144</v>
      </c>
      <c r="R863" s="17" t="s">
        <v>5190</v>
      </c>
      <c r="S863" s="17" t="s">
        <v>5190</v>
      </c>
      <c r="T863" s="17" t="s">
        <v>21282</v>
      </c>
      <c r="U863" s="236" t="s">
        <v>5191</v>
      </c>
      <c r="V863" s="17">
        <v>1</v>
      </c>
      <c r="W863" s="17">
        <v>1</v>
      </c>
      <c r="X863" s="17" t="e">
        <v>#REF!</v>
      </c>
    </row>
    <row r="864" spans="1:24" x14ac:dyDescent="0.45">
      <c r="A864" s="20">
        <v>399341</v>
      </c>
      <c r="B864" s="20">
        <v>3</v>
      </c>
      <c r="C864" s="34" t="s">
        <v>7697</v>
      </c>
      <c r="D864" s="35" t="s">
        <v>1144</v>
      </c>
      <c r="E864" s="20" t="s">
        <v>1147</v>
      </c>
      <c r="F864" s="20" t="s">
        <v>7698</v>
      </c>
      <c r="G864" s="20" t="s">
        <v>7699</v>
      </c>
      <c r="H864" s="20" t="s">
        <v>5207</v>
      </c>
      <c r="I864" s="20" t="s">
        <v>7700</v>
      </c>
      <c r="J864" s="34" t="s">
        <v>1146</v>
      </c>
      <c r="K864" s="17" t="s">
        <v>8938</v>
      </c>
      <c r="L864" s="261" t="s">
        <v>18101</v>
      </c>
      <c r="M864" s="261" t="s">
        <v>18102</v>
      </c>
      <c r="N864" s="16">
        <v>3</v>
      </c>
      <c r="O864" s="17" t="s">
        <v>9076</v>
      </c>
      <c r="P864" s="17" t="s">
        <v>1076</v>
      </c>
      <c r="Q864" s="17" t="s">
        <v>1144</v>
      </c>
      <c r="R864" s="17" t="s">
        <v>7697</v>
      </c>
      <c r="S864" s="17" t="s">
        <v>5190</v>
      </c>
      <c r="T864" s="17" t="s">
        <v>21281</v>
      </c>
      <c r="U864" s="236" t="s">
        <v>5191</v>
      </c>
      <c r="V864" s="17">
        <v>1</v>
      </c>
      <c r="W864" s="17">
        <v>1</v>
      </c>
      <c r="X864" s="17" t="e">
        <v>#REF!</v>
      </c>
    </row>
    <row r="865" spans="1:24" x14ac:dyDescent="0.45">
      <c r="A865" s="20">
        <v>399342</v>
      </c>
      <c r="B865" s="20">
        <v>4</v>
      </c>
      <c r="C865" s="34" t="s">
        <v>7701</v>
      </c>
      <c r="D865" s="35" t="s">
        <v>7697</v>
      </c>
      <c r="E865" s="20" t="s">
        <v>1149</v>
      </c>
      <c r="F865" s="20" t="s">
        <v>7702</v>
      </c>
      <c r="G865" s="20" t="s">
        <v>5207</v>
      </c>
      <c r="H865" s="20" t="s">
        <v>5207</v>
      </c>
      <c r="I865" s="20" t="s">
        <v>7703</v>
      </c>
      <c r="J865" s="34" t="s">
        <v>1148</v>
      </c>
      <c r="K865" s="17" t="s">
        <v>8939</v>
      </c>
      <c r="L865" s="261" t="s">
        <v>18100</v>
      </c>
      <c r="M865" s="261" t="s">
        <v>18101</v>
      </c>
      <c r="N865" s="16">
        <v>4</v>
      </c>
      <c r="O865" s="17" t="s">
        <v>9077</v>
      </c>
      <c r="P865" s="17" t="s">
        <v>1076</v>
      </c>
      <c r="Q865" s="17" t="s">
        <v>1144</v>
      </c>
      <c r="R865" s="17" t="s">
        <v>7697</v>
      </c>
      <c r="S865" s="17" t="s">
        <v>7701</v>
      </c>
      <c r="T865" s="17" t="s">
        <v>21280</v>
      </c>
      <c r="U865" s="236" t="s">
        <v>5191</v>
      </c>
      <c r="V865" s="17">
        <v>1</v>
      </c>
      <c r="W865" s="17">
        <v>1</v>
      </c>
      <c r="X865" s="17" t="e">
        <v>#REF!</v>
      </c>
    </row>
    <row r="866" spans="1:24" x14ac:dyDescent="0.45">
      <c r="A866" s="20">
        <v>399343</v>
      </c>
      <c r="B866" s="20">
        <v>4</v>
      </c>
      <c r="C866" s="34" t="s">
        <v>7704</v>
      </c>
      <c r="D866" s="35" t="s">
        <v>7697</v>
      </c>
      <c r="E866" s="20" t="s">
        <v>7705</v>
      </c>
      <c r="F866" s="20" t="s">
        <v>7706</v>
      </c>
      <c r="G866" s="20" t="s">
        <v>5207</v>
      </c>
      <c r="H866" s="20" t="s">
        <v>7707</v>
      </c>
      <c r="I866" s="20" t="s">
        <v>7708</v>
      </c>
      <c r="J866" s="34" t="s">
        <v>1150</v>
      </c>
      <c r="K866" s="17" t="s">
        <v>8940</v>
      </c>
      <c r="L866" s="261" t="s">
        <v>18099</v>
      </c>
      <c r="M866" s="261" t="s">
        <v>18101</v>
      </c>
      <c r="N866" s="16">
        <v>4</v>
      </c>
      <c r="O866" s="17" t="s">
        <v>9077</v>
      </c>
      <c r="P866" s="17" t="s">
        <v>1076</v>
      </c>
      <c r="Q866" s="17" t="s">
        <v>1144</v>
      </c>
      <c r="R866" s="17" t="s">
        <v>7697</v>
      </c>
      <c r="S866" s="17" t="s">
        <v>7704</v>
      </c>
      <c r="T866" s="17" t="s">
        <v>21279</v>
      </c>
      <c r="U866" s="236" t="s">
        <v>5191</v>
      </c>
      <c r="V866" s="17">
        <v>1</v>
      </c>
      <c r="W866" s="17">
        <v>1</v>
      </c>
      <c r="X866" s="17" t="e">
        <v>#REF!</v>
      </c>
    </row>
    <row r="867" spans="1:24" x14ac:dyDescent="0.45">
      <c r="A867" s="20">
        <v>399344</v>
      </c>
      <c r="B867" s="20">
        <v>3</v>
      </c>
      <c r="C867" s="34" t="s">
        <v>7709</v>
      </c>
      <c r="D867" s="35" t="s">
        <v>1144</v>
      </c>
      <c r="E867" s="20" t="s">
        <v>1153</v>
      </c>
      <c r="F867" s="20" t="s">
        <v>5207</v>
      </c>
      <c r="G867" s="20" t="s">
        <v>5207</v>
      </c>
      <c r="H867" s="20" t="s">
        <v>5207</v>
      </c>
      <c r="I867" s="20" t="s">
        <v>5207</v>
      </c>
      <c r="J867" s="34" t="s">
        <v>1152</v>
      </c>
      <c r="K867" s="17" t="s">
        <v>8941</v>
      </c>
      <c r="L867" s="261" t="s">
        <v>18098</v>
      </c>
      <c r="M867" s="261" t="s">
        <v>18102</v>
      </c>
      <c r="N867" s="16">
        <v>3</v>
      </c>
      <c r="O867" s="17" t="s">
        <v>9076</v>
      </c>
      <c r="P867" s="17" t="s">
        <v>1076</v>
      </c>
      <c r="Q867" s="17" t="s">
        <v>1144</v>
      </c>
      <c r="R867" s="17" t="s">
        <v>7709</v>
      </c>
      <c r="S867" s="17" t="s">
        <v>5190</v>
      </c>
      <c r="T867" s="17" t="s">
        <v>21278</v>
      </c>
      <c r="U867" s="236" t="s">
        <v>5191</v>
      </c>
      <c r="V867" s="17">
        <v>1</v>
      </c>
      <c r="W867" s="17">
        <v>1</v>
      </c>
      <c r="X867" s="17" t="e">
        <v>#REF!</v>
      </c>
    </row>
    <row r="868" spans="1:24" x14ac:dyDescent="0.45">
      <c r="A868" s="20">
        <v>399345</v>
      </c>
      <c r="B868" s="20">
        <v>4</v>
      </c>
      <c r="C868" s="34" t="s">
        <v>7710</v>
      </c>
      <c r="D868" s="35" t="s">
        <v>7709</v>
      </c>
      <c r="E868" s="20" t="s">
        <v>1153</v>
      </c>
      <c r="F868" s="20" t="s">
        <v>7711</v>
      </c>
      <c r="G868" s="20" t="s">
        <v>5207</v>
      </c>
      <c r="H868" s="20" t="s">
        <v>5207</v>
      </c>
      <c r="I868" s="20" t="s">
        <v>5207</v>
      </c>
      <c r="J868" s="34" t="s">
        <v>1154</v>
      </c>
      <c r="K868" s="17" t="s">
        <v>8942</v>
      </c>
      <c r="L868" s="261" t="s">
        <v>18097</v>
      </c>
      <c r="M868" s="261" t="s">
        <v>18098</v>
      </c>
      <c r="N868" s="16">
        <v>4</v>
      </c>
      <c r="O868" s="17" t="s">
        <v>9077</v>
      </c>
      <c r="P868" s="17" t="s">
        <v>1076</v>
      </c>
      <c r="Q868" s="17" t="s">
        <v>1144</v>
      </c>
      <c r="R868" s="17" t="s">
        <v>7709</v>
      </c>
      <c r="S868" s="17" t="s">
        <v>7710</v>
      </c>
      <c r="T868" s="17" t="s">
        <v>21277</v>
      </c>
      <c r="U868" s="236" t="s">
        <v>5191</v>
      </c>
      <c r="V868" s="17">
        <v>1</v>
      </c>
      <c r="W868" s="17">
        <v>1</v>
      </c>
      <c r="X868" s="17" t="e">
        <v>#REF!</v>
      </c>
    </row>
    <row r="869" spans="1:24" x14ac:dyDescent="0.45">
      <c r="A869" s="20">
        <v>399346</v>
      </c>
      <c r="B869" s="20">
        <v>3</v>
      </c>
      <c r="C869" s="34" t="s">
        <v>7712</v>
      </c>
      <c r="D869" s="35" t="s">
        <v>1144</v>
      </c>
      <c r="E869" s="20" t="s">
        <v>7713</v>
      </c>
      <c r="F869" s="20" t="s">
        <v>5207</v>
      </c>
      <c r="G869" s="20" t="s">
        <v>5207</v>
      </c>
      <c r="H869" s="20" t="s">
        <v>5207</v>
      </c>
      <c r="I869" s="20" t="s">
        <v>5207</v>
      </c>
      <c r="J869" s="34" t="s">
        <v>1155</v>
      </c>
      <c r="K869" s="17" t="s">
        <v>8943</v>
      </c>
      <c r="L869" s="261" t="s">
        <v>18096</v>
      </c>
      <c r="M869" s="261" t="s">
        <v>18102</v>
      </c>
      <c r="N869" s="16">
        <v>3</v>
      </c>
      <c r="O869" s="17" t="s">
        <v>9076</v>
      </c>
      <c r="P869" s="17" t="s">
        <v>1076</v>
      </c>
      <c r="Q869" s="17" t="s">
        <v>1144</v>
      </c>
      <c r="R869" s="17" t="s">
        <v>7712</v>
      </c>
      <c r="S869" s="17" t="s">
        <v>5190</v>
      </c>
      <c r="T869" s="17" t="s">
        <v>21276</v>
      </c>
      <c r="U869" s="236" t="s">
        <v>5191</v>
      </c>
      <c r="V869" s="17">
        <v>1</v>
      </c>
      <c r="W869" s="17">
        <v>1</v>
      </c>
      <c r="X869" s="17" t="e">
        <v>#REF!</v>
      </c>
    </row>
    <row r="870" spans="1:24" x14ac:dyDescent="0.45">
      <c r="A870" s="20">
        <v>399347</v>
      </c>
      <c r="B870" s="20">
        <v>4</v>
      </c>
      <c r="C870" s="34" t="s">
        <v>7714</v>
      </c>
      <c r="D870" s="35" t="s">
        <v>7712</v>
      </c>
      <c r="E870" s="20" t="s">
        <v>7713</v>
      </c>
      <c r="F870" s="20" t="s">
        <v>7715</v>
      </c>
      <c r="G870" s="20" t="s">
        <v>5207</v>
      </c>
      <c r="H870" s="20" t="s">
        <v>5207</v>
      </c>
      <c r="I870" s="20" t="s">
        <v>5207</v>
      </c>
      <c r="J870" s="34" t="s">
        <v>1157</v>
      </c>
      <c r="K870" s="17" t="s">
        <v>8944</v>
      </c>
      <c r="L870" s="261" t="s">
        <v>18095</v>
      </c>
      <c r="M870" s="261" t="s">
        <v>18096</v>
      </c>
      <c r="N870" s="16">
        <v>4</v>
      </c>
      <c r="O870" s="17" t="s">
        <v>9077</v>
      </c>
      <c r="P870" s="17" t="s">
        <v>1076</v>
      </c>
      <c r="Q870" s="17" t="s">
        <v>1144</v>
      </c>
      <c r="R870" s="17" t="s">
        <v>7712</v>
      </c>
      <c r="S870" s="17" t="s">
        <v>7714</v>
      </c>
      <c r="T870" s="17" t="s">
        <v>21275</v>
      </c>
      <c r="U870" s="236" t="s">
        <v>5191</v>
      </c>
      <c r="V870" s="17">
        <v>1</v>
      </c>
      <c r="W870" s="17">
        <v>1</v>
      </c>
      <c r="X870" s="17" t="e">
        <v>#REF!</v>
      </c>
    </row>
    <row r="871" spans="1:24" x14ac:dyDescent="0.45">
      <c r="A871" s="20">
        <v>399348</v>
      </c>
      <c r="B871" s="20">
        <v>3</v>
      </c>
      <c r="C871" s="34" t="s">
        <v>7716</v>
      </c>
      <c r="D871" s="35" t="s">
        <v>1144</v>
      </c>
      <c r="E871" s="20" t="s">
        <v>1159</v>
      </c>
      <c r="F871" s="20" t="s">
        <v>7717</v>
      </c>
      <c r="G871" s="20" t="s">
        <v>5207</v>
      </c>
      <c r="H871" s="20" t="s">
        <v>5207</v>
      </c>
      <c r="I871" s="20" t="s">
        <v>5207</v>
      </c>
      <c r="J871" s="34" t="s">
        <v>1158</v>
      </c>
      <c r="K871" s="17" t="s">
        <v>8945</v>
      </c>
      <c r="L871" s="261" t="s">
        <v>18094</v>
      </c>
      <c r="M871" s="261" t="s">
        <v>18102</v>
      </c>
      <c r="N871" s="16">
        <v>3</v>
      </c>
      <c r="O871" s="17" t="s">
        <v>9076</v>
      </c>
      <c r="P871" s="17" t="s">
        <v>1076</v>
      </c>
      <c r="Q871" s="17" t="s">
        <v>1144</v>
      </c>
      <c r="R871" s="17" t="s">
        <v>7716</v>
      </c>
      <c r="S871" s="17" t="s">
        <v>5190</v>
      </c>
      <c r="T871" s="17" t="s">
        <v>21274</v>
      </c>
      <c r="U871" s="236" t="s">
        <v>5191</v>
      </c>
      <c r="V871" s="17">
        <v>1</v>
      </c>
      <c r="W871" s="17">
        <v>1</v>
      </c>
      <c r="X871" s="17" t="e">
        <v>#REF!</v>
      </c>
    </row>
    <row r="872" spans="1:24" x14ac:dyDescent="0.45">
      <c r="A872" s="20">
        <v>399349</v>
      </c>
      <c r="B872" s="20">
        <v>4</v>
      </c>
      <c r="C872" s="34" t="s">
        <v>7718</v>
      </c>
      <c r="D872" s="35" t="s">
        <v>7716</v>
      </c>
      <c r="E872" s="20" t="s">
        <v>1161</v>
      </c>
      <c r="F872" s="20" t="s">
        <v>7719</v>
      </c>
      <c r="G872" s="20" t="s">
        <v>5207</v>
      </c>
      <c r="H872" s="20" t="s">
        <v>7720</v>
      </c>
      <c r="I872" s="20" t="s">
        <v>5207</v>
      </c>
      <c r="J872" s="34" t="s">
        <v>1160</v>
      </c>
      <c r="K872" s="17" t="s">
        <v>8946</v>
      </c>
      <c r="L872" s="261" t="s">
        <v>18093</v>
      </c>
      <c r="M872" s="261" t="s">
        <v>18094</v>
      </c>
      <c r="N872" s="16">
        <v>4</v>
      </c>
      <c r="O872" s="17" t="s">
        <v>9077</v>
      </c>
      <c r="P872" s="17" t="s">
        <v>1076</v>
      </c>
      <c r="Q872" s="17" t="s">
        <v>1144</v>
      </c>
      <c r="R872" s="17" t="s">
        <v>7716</v>
      </c>
      <c r="S872" s="17" t="s">
        <v>7718</v>
      </c>
      <c r="T872" s="17" t="s">
        <v>21273</v>
      </c>
      <c r="U872" s="236" t="s">
        <v>5191</v>
      </c>
      <c r="V872" s="17">
        <v>1</v>
      </c>
      <c r="W872" s="17">
        <v>1</v>
      </c>
      <c r="X872" s="17" t="e">
        <v>#REF!</v>
      </c>
    </row>
    <row r="873" spans="1:24" x14ac:dyDescent="0.45">
      <c r="A873" s="20">
        <v>399350</v>
      </c>
      <c r="B873" s="20">
        <v>4</v>
      </c>
      <c r="C873" s="34" t="s">
        <v>7721</v>
      </c>
      <c r="D873" s="35" t="s">
        <v>7716</v>
      </c>
      <c r="E873" s="20" t="s">
        <v>1163</v>
      </c>
      <c r="F873" s="20" t="s">
        <v>7722</v>
      </c>
      <c r="G873" s="20" t="s">
        <v>5207</v>
      </c>
      <c r="H873" s="20" t="s">
        <v>7723</v>
      </c>
      <c r="I873" s="20" t="s">
        <v>7724</v>
      </c>
      <c r="J873" s="34" t="s">
        <v>1162</v>
      </c>
      <c r="K873" s="17" t="s">
        <v>8947</v>
      </c>
      <c r="L873" s="261" t="s">
        <v>18092</v>
      </c>
      <c r="M873" s="261" t="s">
        <v>18094</v>
      </c>
      <c r="N873" s="16">
        <v>4</v>
      </c>
      <c r="O873" s="17" t="s">
        <v>9077</v>
      </c>
      <c r="P873" s="17" t="s">
        <v>1076</v>
      </c>
      <c r="Q873" s="17" t="s">
        <v>1144</v>
      </c>
      <c r="R873" s="17" t="s">
        <v>7716</v>
      </c>
      <c r="S873" s="17" t="s">
        <v>7721</v>
      </c>
      <c r="T873" s="17" t="s">
        <v>21272</v>
      </c>
      <c r="U873" s="236" t="s">
        <v>5191</v>
      </c>
      <c r="V873" s="17">
        <v>1</v>
      </c>
      <c r="W873" s="17">
        <v>1</v>
      </c>
      <c r="X873" s="17" t="e">
        <v>#REF!</v>
      </c>
    </row>
    <row r="874" spans="1:24" x14ac:dyDescent="0.45">
      <c r="A874" s="20">
        <v>399351</v>
      </c>
      <c r="B874" s="20">
        <v>4</v>
      </c>
      <c r="C874" s="34" t="s">
        <v>7725</v>
      </c>
      <c r="D874" s="35" t="s">
        <v>7716</v>
      </c>
      <c r="E874" s="20" t="s">
        <v>1165</v>
      </c>
      <c r="F874" s="20" t="s">
        <v>7726</v>
      </c>
      <c r="G874" s="20" t="s">
        <v>5207</v>
      </c>
      <c r="H874" s="20" t="s">
        <v>7727</v>
      </c>
      <c r="I874" s="20" t="s">
        <v>7728</v>
      </c>
      <c r="J874" s="34" t="s">
        <v>1164</v>
      </c>
      <c r="K874" s="17" t="s">
        <v>8948</v>
      </c>
      <c r="L874" s="261" t="s">
        <v>18091</v>
      </c>
      <c r="M874" s="261" t="s">
        <v>18094</v>
      </c>
      <c r="N874" s="16">
        <v>4</v>
      </c>
      <c r="O874" s="17" t="s">
        <v>9077</v>
      </c>
      <c r="P874" s="17" t="s">
        <v>1076</v>
      </c>
      <c r="Q874" s="17" t="s">
        <v>1144</v>
      </c>
      <c r="R874" s="17" t="s">
        <v>7716</v>
      </c>
      <c r="S874" s="17" t="s">
        <v>7725</v>
      </c>
      <c r="T874" s="17" t="s">
        <v>21271</v>
      </c>
      <c r="U874" s="236" t="s">
        <v>5191</v>
      </c>
      <c r="V874" s="17">
        <v>1</v>
      </c>
      <c r="W874" s="17">
        <v>1</v>
      </c>
      <c r="X874" s="17" t="e">
        <v>#REF!</v>
      </c>
    </row>
    <row r="875" spans="1:24" x14ac:dyDescent="0.45">
      <c r="A875" s="20">
        <v>399352</v>
      </c>
      <c r="B875" s="20">
        <v>1</v>
      </c>
      <c r="C875" s="34" t="s">
        <v>1166</v>
      </c>
      <c r="D875" s="35" t="s">
        <v>5207</v>
      </c>
      <c r="E875" s="20" t="s">
        <v>7729</v>
      </c>
      <c r="F875" s="20" t="s">
        <v>7730</v>
      </c>
      <c r="G875" s="20" t="s">
        <v>7731</v>
      </c>
      <c r="H875" s="20" t="s">
        <v>5207</v>
      </c>
      <c r="I875" s="20" t="s">
        <v>5207</v>
      </c>
      <c r="J875" s="34" t="s">
        <v>1166</v>
      </c>
      <c r="K875" s="17" t="s">
        <v>8949</v>
      </c>
      <c r="L875" s="261" t="s">
        <v>18090</v>
      </c>
      <c r="M875" s="261" t="s">
        <v>5195</v>
      </c>
      <c r="N875" s="16">
        <v>1</v>
      </c>
      <c r="O875" s="17" t="s">
        <v>9074</v>
      </c>
      <c r="P875" s="17" t="s">
        <v>1166</v>
      </c>
      <c r="Q875" s="17" t="s">
        <v>5190</v>
      </c>
      <c r="R875" s="17" t="s">
        <v>5190</v>
      </c>
      <c r="S875" s="17" t="s">
        <v>5190</v>
      </c>
      <c r="T875" s="17" t="s">
        <v>21270</v>
      </c>
      <c r="U875" s="236" t="s">
        <v>5191</v>
      </c>
      <c r="V875" s="17">
        <v>1</v>
      </c>
      <c r="W875" s="17">
        <v>1</v>
      </c>
      <c r="X875" s="17" t="e">
        <v>#REF!</v>
      </c>
    </row>
    <row r="876" spans="1:24" x14ac:dyDescent="0.45">
      <c r="A876" s="20">
        <v>399353</v>
      </c>
      <c r="B876" s="20">
        <v>2</v>
      </c>
      <c r="C876" s="34" t="s">
        <v>1168</v>
      </c>
      <c r="D876" s="35" t="s">
        <v>1166</v>
      </c>
      <c r="E876" s="20" t="s">
        <v>1167</v>
      </c>
      <c r="F876" s="20" t="s">
        <v>5207</v>
      </c>
      <c r="G876" s="20" t="s">
        <v>5207</v>
      </c>
      <c r="H876" s="20" t="s">
        <v>5207</v>
      </c>
      <c r="I876" s="20" t="s">
        <v>5207</v>
      </c>
      <c r="J876" s="34" t="s">
        <v>1168</v>
      </c>
      <c r="K876" s="17" t="s">
        <v>8950</v>
      </c>
      <c r="L876" s="261" t="s">
        <v>18089</v>
      </c>
      <c r="M876" s="261" t="s">
        <v>18090</v>
      </c>
      <c r="N876" s="16">
        <v>2</v>
      </c>
      <c r="O876" s="17" t="s">
        <v>9075</v>
      </c>
      <c r="P876" s="17" t="s">
        <v>1166</v>
      </c>
      <c r="Q876" s="17" t="s">
        <v>1168</v>
      </c>
      <c r="R876" s="17" t="s">
        <v>5190</v>
      </c>
      <c r="S876" s="17" t="s">
        <v>5190</v>
      </c>
      <c r="T876" s="17" t="s">
        <v>21269</v>
      </c>
      <c r="U876" s="236" t="s">
        <v>5191</v>
      </c>
      <c r="V876" s="17">
        <v>1</v>
      </c>
      <c r="W876" s="17">
        <v>1</v>
      </c>
      <c r="X876" s="17" t="e">
        <v>#REF!</v>
      </c>
    </row>
    <row r="877" spans="1:24" x14ac:dyDescent="0.45">
      <c r="A877" s="20">
        <v>399354</v>
      </c>
      <c r="B877" s="20">
        <v>3</v>
      </c>
      <c r="C877" s="34" t="s">
        <v>7732</v>
      </c>
      <c r="D877" s="35" t="s">
        <v>1168</v>
      </c>
      <c r="E877" s="20" t="s">
        <v>1170</v>
      </c>
      <c r="F877" s="20" t="s">
        <v>7733</v>
      </c>
      <c r="G877" s="20" t="s">
        <v>5207</v>
      </c>
      <c r="H877" s="20" t="s">
        <v>5207</v>
      </c>
      <c r="I877" s="20" t="s">
        <v>5207</v>
      </c>
      <c r="J877" s="34" t="s">
        <v>1169</v>
      </c>
      <c r="K877" s="17" t="s">
        <v>8951</v>
      </c>
      <c r="L877" s="261" t="s">
        <v>18088</v>
      </c>
      <c r="M877" s="261" t="s">
        <v>18089</v>
      </c>
      <c r="N877" s="16">
        <v>3</v>
      </c>
      <c r="O877" s="17" t="s">
        <v>9076</v>
      </c>
      <c r="P877" s="17" t="s">
        <v>1166</v>
      </c>
      <c r="Q877" s="17" t="s">
        <v>1168</v>
      </c>
      <c r="R877" s="17" t="s">
        <v>7732</v>
      </c>
      <c r="S877" s="17" t="s">
        <v>5190</v>
      </c>
      <c r="T877" s="17" t="s">
        <v>21268</v>
      </c>
      <c r="U877" s="236" t="s">
        <v>5191</v>
      </c>
      <c r="V877" s="17">
        <v>1</v>
      </c>
      <c r="W877" s="17">
        <v>1</v>
      </c>
      <c r="X877" s="17" t="e">
        <v>#REF!</v>
      </c>
    </row>
    <row r="878" spans="1:24" x14ac:dyDescent="0.45">
      <c r="A878" s="20">
        <v>399355</v>
      </c>
      <c r="B878" s="20">
        <v>4</v>
      </c>
      <c r="C878" s="34" t="s">
        <v>7734</v>
      </c>
      <c r="D878" s="35" t="s">
        <v>7732</v>
      </c>
      <c r="E878" s="20" t="s">
        <v>1172</v>
      </c>
      <c r="F878" s="20" t="s">
        <v>7735</v>
      </c>
      <c r="G878" s="20" t="s">
        <v>5207</v>
      </c>
      <c r="H878" s="20" t="s">
        <v>5207</v>
      </c>
      <c r="I878" s="20" t="s">
        <v>7736</v>
      </c>
      <c r="J878" s="34" t="s">
        <v>1171</v>
      </c>
      <c r="K878" s="17" t="s">
        <v>8952</v>
      </c>
      <c r="L878" s="261" t="s">
        <v>18087</v>
      </c>
      <c r="M878" s="261" t="s">
        <v>18088</v>
      </c>
      <c r="N878" s="16">
        <v>4</v>
      </c>
      <c r="O878" s="17" t="s">
        <v>9077</v>
      </c>
      <c r="P878" s="17" t="s">
        <v>1166</v>
      </c>
      <c r="Q878" s="17" t="s">
        <v>1168</v>
      </c>
      <c r="R878" s="17" t="s">
        <v>7732</v>
      </c>
      <c r="S878" s="17" t="s">
        <v>7734</v>
      </c>
      <c r="T878" s="17" t="s">
        <v>21267</v>
      </c>
      <c r="U878" s="236" t="s">
        <v>5191</v>
      </c>
      <c r="V878" s="17">
        <v>1</v>
      </c>
      <c r="W878" s="17">
        <v>1</v>
      </c>
      <c r="X878" s="17" t="e">
        <v>#REF!</v>
      </c>
    </row>
    <row r="879" spans="1:24" x14ac:dyDescent="0.45">
      <c r="A879" s="20">
        <v>399356</v>
      </c>
      <c r="B879" s="20">
        <v>4</v>
      </c>
      <c r="C879" s="34" t="s">
        <v>7737</v>
      </c>
      <c r="D879" s="35" t="s">
        <v>7732</v>
      </c>
      <c r="E879" s="20" t="s">
        <v>1174</v>
      </c>
      <c r="F879" s="20" t="s">
        <v>7738</v>
      </c>
      <c r="G879" s="20" t="s">
        <v>7739</v>
      </c>
      <c r="H879" s="20" t="s">
        <v>5207</v>
      </c>
      <c r="I879" s="20" t="s">
        <v>7740</v>
      </c>
      <c r="J879" s="34" t="s">
        <v>1173</v>
      </c>
      <c r="K879" s="17" t="s">
        <v>8953</v>
      </c>
      <c r="L879" s="261" t="s">
        <v>18086</v>
      </c>
      <c r="M879" s="261" t="s">
        <v>18088</v>
      </c>
      <c r="N879" s="16">
        <v>4</v>
      </c>
      <c r="O879" s="17" t="s">
        <v>9077</v>
      </c>
      <c r="P879" s="17" t="s">
        <v>1166</v>
      </c>
      <c r="Q879" s="17" t="s">
        <v>1168</v>
      </c>
      <c r="R879" s="17" t="s">
        <v>7732</v>
      </c>
      <c r="S879" s="17" t="s">
        <v>7737</v>
      </c>
      <c r="T879" s="17" t="s">
        <v>21266</v>
      </c>
      <c r="U879" s="236" t="s">
        <v>5191</v>
      </c>
      <c r="V879" s="17">
        <v>1</v>
      </c>
      <c r="W879" s="17">
        <v>1</v>
      </c>
      <c r="X879" s="17" t="e">
        <v>#REF!</v>
      </c>
    </row>
    <row r="880" spans="1:24" x14ac:dyDescent="0.45">
      <c r="A880" s="20">
        <v>399357</v>
      </c>
      <c r="B880" s="20">
        <v>4</v>
      </c>
      <c r="C880" s="34" t="s">
        <v>7741</v>
      </c>
      <c r="D880" s="35" t="s">
        <v>7732</v>
      </c>
      <c r="E880" s="20" t="s">
        <v>1176</v>
      </c>
      <c r="F880" s="20" t="s">
        <v>7742</v>
      </c>
      <c r="G880" s="20" t="s">
        <v>5207</v>
      </c>
      <c r="H880" s="20" t="s">
        <v>5207</v>
      </c>
      <c r="I880" s="20" t="s">
        <v>7743</v>
      </c>
      <c r="J880" s="34" t="s">
        <v>1175</v>
      </c>
      <c r="K880" s="17" t="s">
        <v>8954</v>
      </c>
      <c r="L880" s="261" t="s">
        <v>18085</v>
      </c>
      <c r="M880" s="261" t="s">
        <v>18088</v>
      </c>
      <c r="N880" s="16">
        <v>4</v>
      </c>
      <c r="O880" s="17" t="s">
        <v>9077</v>
      </c>
      <c r="P880" s="17" t="s">
        <v>1166</v>
      </c>
      <c r="Q880" s="17" t="s">
        <v>1168</v>
      </c>
      <c r="R880" s="17" t="s">
        <v>7732</v>
      </c>
      <c r="S880" s="17" t="s">
        <v>7741</v>
      </c>
      <c r="T880" s="17" t="s">
        <v>21265</v>
      </c>
      <c r="U880" s="236" t="s">
        <v>5191</v>
      </c>
      <c r="V880" s="17">
        <v>1</v>
      </c>
      <c r="W880" s="17">
        <v>1</v>
      </c>
      <c r="X880" s="17" t="e">
        <v>#REF!</v>
      </c>
    </row>
    <row r="881" spans="1:24" x14ac:dyDescent="0.45">
      <c r="A881" s="20">
        <v>399358</v>
      </c>
      <c r="B881" s="20">
        <v>3</v>
      </c>
      <c r="C881" s="34" t="s">
        <v>7744</v>
      </c>
      <c r="D881" s="35" t="s">
        <v>1168</v>
      </c>
      <c r="E881" s="20" t="s">
        <v>1178</v>
      </c>
      <c r="F881" s="20" t="s">
        <v>7745</v>
      </c>
      <c r="G881" s="20" t="s">
        <v>5207</v>
      </c>
      <c r="H881" s="20" t="s">
        <v>5207</v>
      </c>
      <c r="I881" s="20" t="s">
        <v>5207</v>
      </c>
      <c r="J881" s="34" t="s">
        <v>1177</v>
      </c>
      <c r="K881" s="17" t="s">
        <v>8955</v>
      </c>
      <c r="L881" s="261" t="s">
        <v>18084</v>
      </c>
      <c r="M881" s="261" t="s">
        <v>18089</v>
      </c>
      <c r="N881" s="16">
        <v>3</v>
      </c>
      <c r="O881" s="17" t="s">
        <v>9076</v>
      </c>
      <c r="P881" s="17" t="s">
        <v>1166</v>
      </c>
      <c r="Q881" s="17" t="s">
        <v>1168</v>
      </c>
      <c r="R881" s="17" t="s">
        <v>7744</v>
      </c>
      <c r="S881" s="17" t="s">
        <v>5190</v>
      </c>
      <c r="T881" s="17" t="s">
        <v>21264</v>
      </c>
      <c r="U881" s="236" t="s">
        <v>5191</v>
      </c>
      <c r="V881" s="17">
        <v>1</v>
      </c>
      <c r="W881" s="17">
        <v>1</v>
      </c>
      <c r="X881" s="17" t="e">
        <v>#REF!</v>
      </c>
    </row>
    <row r="882" spans="1:24" x14ac:dyDescent="0.45">
      <c r="A882" s="20">
        <v>399359</v>
      </c>
      <c r="B882" s="20">
        <v>4</v>
      </c>
      <c r="C882" s="34" t="s">
        <v>7746</v>
      </c>
      <c r="D882" s="35" t="s">
        <v>7744</v>
      </c>
      <c r="E882" s="20" t="s">
        <v>1180</v>
      </c>
      <c r="F882" s="20" t="s">
        <v>7747</v>
      </c>
      <c r="G882" s="20" t="s">
        <v>5207</v>
      </c>
      <c r="H882" s="20" t="s">
        <v>5207</v>
      </c>
      <c r="I882" s="20" t="s">
        <v>7748</v>
      </c>
      <c r="J882" s="34" t="s">
        <v>1179</v>
      </c>
      <c r="K882" s="17" t="s">
        <v>8956</v>
      </c>
      <c r="L882" s="261" t="s">
        <v>18083</v>
      </c>
      <c r="M882" s="261" t="s">
        <v>18084</v>
      </c>
      <c r="N882" s="16">
        <v>4</v>
      </c>
      <c r="O882" s="17" t="s">
        <v>9077</v>
      </c>
      <c r="P882" s="17" t="s">
        <v>1166</v>
      </c>
      <c r="Q882" s="17" t="s">
        <v>1168</v>
      </c>
      <c r="R882" s="17" t="s">
        <v>7744</v>
      </c>
      <c r="S882" s="17" t="s">
        <v>7746</v>
      </c>
      <c r="T882" s="17" t="s">
        <v>21263</v>
      </c>
      <c r="U882" s="236" t="s">
        <v>5191</v>
      </c>
      <c r="V882" s="17">
        <v>1</v>
      </c>
      <c r="W882" s="17">
        <v>1</v>
      </c>
      <c r="X882" s="17" t="e">
        <v>#REF!</v>
      </c>
    </row>
    <row r="883" spans="1:24" x14ac:dyDescent="0.45">
      <c r="A883" s="20">
        <v>399360</v>
      </c>
      <c r="B883" s="20">
        <v>4</v>
      </c>
      <c r="C883" s="34" t="s">
        <v>7749</v>
      </c>
      <c r="D883" s="35" t="s">
        <v>7744</v>
      </c>
      <c r="E883" s="20" t="s">
        <v>1182</v>
      </c>
      <c r="F883" s="20" t="s">
        <v>7750</v>
      </c>
      <c r="G883" s="20" t="s">
        <v>5207</v>
      </c>
      <c r="H883" s="20" t="s">
        <v>5207</v>
      </c>
      <c r="I883" s="20" t="s">
        <v>7751</v>
      </c>
      <c r="J883" s="34" t="s">
        <v>1181</v>
      </c>
      <c r="K883" s="17" t="s">
        <v>8957</v>
      </c>
      <c r="L883" s="261" t="s">
        <v>18082</v>
      </c>
      <c r="M883" s="261" t="s">
        <v>18084</v>
      </c>
      <c r="N883" s="16">
        <v>4</v>
      </c>
      <c r="O883" s="17" t="s">
        <v>9077</v>
      </c>
      <c r="P883" s="17" t="s">
        <v>1166</v>
      </c>
      <c r="Q883" s="17" t="s">
        <v>1168</v>
      </c>
      <c r="R883" s="17" t="s">
        <v>7744</v>
      </c>
      <c r="S883" s="17" t="s">
        <v>7749</v>
      </c>
      <c r="T883" s="17" t="s">
        <v>21262</v>
      </c>
      <c r="U883" s="236" t="s">
        <v>5191</v>
      </c>
      <c r="V883" s="17">
        <v>1</v>
      </c>
      <c r="W883" s="17">
        <v>1</v>
      </c>
      <c r="X883" s="17" t="e">
        <v>#REF!</v>
      </c>
    </row>
    <row r="884" spans="1:24" x14ac:dyDescent="0.45">
      <c r="A884" s="20">
        <v>399361</v>
      </c>
      <c r="B884" s="20">
        <v>4</v>
      </c>
      <c r="C884" s="34" t="s">
        <v>7752</v>
      </c>
      <c r="D884" s="35" t="s">
        <v>7744</v>
      </c>
      <c r="E884" s="20" t="s">
        <v>7753</v>
      </c>
      <c r="F884" s="20" t="s">
        <v>7754</v>
      </c>
      <c r="G884" s="20" t="s">
        <v>5207</v>
      </c>
      <c r="H884" s="20" t="s">
        <v>5207</v>
      </c>
      <c r="I884" s="20" t="s">
        <v>7755</v>
      </c>
      <c r="J884" s="34" t="s">
        <v>1183</v>
      </c>
      <c r="K884" s="17" t="s">
        <v>8958</v>
      </c>
      <c r="L884" s="261" t="s">
        <v>18081</v>
      </c>
      <c r="M884" s="261" t="s">
        <v>18084</v>
      </c>
      <c r="N884" s="16">
        <v>4</v>
      </c>
      <c r="O884" s="17" t="s">
        <v>9077</v>
      </c>
      <c r="P884" s="17" t="s">
        <v>1166</v>
      </c>
      <c r="Q884" s="17" t="s">
        <v>1168</v>
      </c>
      <c r="R884" s="17" t="s">
        <v>7744</v>
      </c>
      <c r="S884" s="17" t="s">
        <v>7752</v>
      </c>
      <c r="T884" s="17" t="s">
        <v>21261</v>
      </c>
      <c r="U884" s="236" t="s">
        <v>5191</v>
      </c>
      <c r="V884" s="17">
        <v>1</v>
      </c>
      <c r="W884" s="17">
        <v>3</v>
      </c>
      <c r="X884" s="17" t="e">
        <v>#REF!</v>
      </c>
    </row>
    <row r="885" spans="1:24" x14ac:dyDescent="0.45">
      <c r="A885" s="20">
        <v>399362</v>
      </c>
      <c r="B885" s="20">
        <v>4</v>
      </c>
      <c r="C885" s="34" t="s">
        <v>7756</v>
      </c>
      <c r="D885" s="35" t="s">
        <v>7744</v>
      </c>
      <c r="E885" s="20" t="s">
        <v>1184</v>
      </c>
      <c r="F885" s="20" t="s">
        <v>7757</v>
      </c>
      <c r="G885" s="20" t="s">
        <v>5207</v>
      </c>
      <c r="H885" s="20" t="s">
        <v>5207</v>
      </c>
      <c r="I885" s="20" t="s">
        <v>7758</v>
      </c>
      <c r="J885" s="34" t="s">
        <v>1183</v>
      </c>
      <c r="K885" s="17" t="s">
        <v>8959</v>
      </c>
      <c r="L885" s="261" t="s">
        <v>18080</v>
      </c>
      <c r="M885" s="261" t="s">
        <v>18084</v>
      </c>
      <c r="N885" s="16">
        <v>4</v>
      </c>
      <c r="O885" s="17" t="s">
        <v>9077</v>
      </c>
      <c r="P885" s="17" t="s">
        <v>1166</v>
      </c>
      <c r="Q885" s="17" t="s">
        <v>1168</v>
      </c>
      <c r="R885" s="17" t="s">
        <v>7744</v>
      </c>
      <c r="S885" s="17" t="s">
        <v>7756</v>
      </c>
      <c r="T885" s="17" t="s">
        <v>21261</v>
      </c>
      <c r="U885" s="236" t="s">
        <v>5191</v>
      </c>
      <c r="V885" s="17">
        <v>1</v>
      </c>
      <c r="W885" s="17">
        <v>3</v>
      </c>
      <c r="X885" s="17" t="e">
        <v>#REF!</v>
      </c>
    </row>
    <row r="886" spans="1:24" x14ac:dyDescent="0.45">
      <c r="A886" s="20">
        <v>399363</v>
      </c>
      <c r="B886" s="20">
        <v>4</v>
      </c>
      <c r="C886" s="34" t="s">
        <v>7759</v>
      </c>
      <c r="D886" s="35" t="s">
        <v>7744</v>
      </c>
      <c r="E886" s="20" t="s">
        <v>7760</v>
      </c>
      <c r="F886" s="20" t="s">
        <v>7761</v>
      </c>
      <c r="G886" s="20" t="s">
        <v>5207</v>
      </c>
      <c r="H886" s="20" t="s">
        <v>5207</v>
      </c>
      <c r="I886" s="20" t="s">
        <v>7762</v>
      </c>
      <c r="J886" s="34" t="s">
        <v>1183</v>
      </c>
      <c r="K886" s="17" t="s">
        <v>8960</v>
      </c>
      <c r="L886" s="261" t="s">
        <v>18079</v>
      </c>
      <c r="M886" s="261" t="s">
        <v>18084</v>
      </c>
      <c r="N886" s="16">
        <v>4</v>
      </c>
      <c r="O886" s="17" t="s">
        <v>9077</v>
      </c>
      <c r="P886" s="17" t="s">
        <v>1166</v>
      </c>
      <c r="Q886" s="17" t="s">
        <v>1168</v>
      </c>
      <c r="R886" s="17" t="s">
        <v>7744</v>
      </c>
      <c r="S886" s="17" t="s">
        <v>7759</v>
      </c>
      <c r="T886" s="17" t="s">
        <v>21261</v>
      </c>
      <c r="U886" s="236" t="s">
        <v>5191</v>
      </c>
      <c r="V886" s="17">
        <v>1</v>
      </c>
      <c r="W886" s="17">
        <v>3</v>
      </c>
      <c r="X886" s="17" t="e">
        <v>#REF!</v>
      </c>
    </row>
    <row r="887" spans="1:24" x14ac:dyDescent="0.45">
      <c r="A887" s="20">
        <v>399364</v>
      </c>
      <c r="B887" s="20">
        <v>3</v>
      </c>
      <c r="C887" s="34" t="s">
        <v>7763</v>
      </c>
      <c r="D887" s="35" t="s">
        <v>1168</v>
      </c>
      <c r="E887" s="20" t="s">
        <v>1186</v>
      </c>
      <c r="F887" s="20" t="s">
        <v>5207</v>
      </c>
      <c r="G887" s="20" t="s">
        <v>5207</v>
      </c>
      <c r="H887" s="20" t="s">
        <v>5207</v>
      </c>
      <c r="I887" s="20" t="s">
        <v>5207</v>
      </c>
      <c r="J887" s="34" t="s">
        <v>1185</v>
      </c>
      <c r="K887" s="17" t="s">
        <v>8961</v>
      </c>
      <c r="L887" s="261" t="s">
        <v>18078</v>
      </c>
      <c r="M887" s="261" t="s">
        <v>18089</v>
      </c>
      <c r="N887" s="16">
        <v>3</v>
      </c>
      <c r="O887" s="17" t="s">
        <v>9076</v>
      </c>
      <c r="P887" s="17" t="s">
        <v>1166</v>
      </c>
      <c r="Q887" s="17" t="s">
        <v>1168</v>
      </c>
      <c r="R887" s="17" t="s">
        <v>7763</v>
      </c>
      <c r="S887" s="17" t="s">
        <v>5190</v>
      </c>
      <c r="T887" s="17" t="s">
        <v>21260</v>
      </c>
      <c r="U887" s="236" t="s">
        <v>5191</v>
      </c>
      <c r="V887" s="17">
        <v>1</v>
      </c>
      <c r="W887" s="17">
        <v>1</v>
      </c>
      <c r="X887" s="17" t="e">
        <v>#REF!</v>
      </c>
    </row>
    <row r="888" spans="1:24" x14ac:dyDescent="0.45">
      <c r="A888" s="20">
        <v>399365</v>
      </c>
      <c r="B888" s="20">
        <v>4</v>
      </c>
      <c r="C888" s="34" t="s">
        <v>7764</v>
      </c>
      <c r="D888" s="35" t="s">
        <v>7763</v>
      </c>
      <c r="E888" s="20" t="s">
        <v>1186</v>
      </c>
      <c r="F888" s="20" t="s">
        <v>7765</v>
      </c>
      <c r="G888" s="20" t="s">
        <v>5207</v>
      </c>
      <c r="H888" s="20" t="s">
        <v>5207</v>
      </c>
      <c r="I888" s="20" t="s">
        <v>7766</v>
      </c>
      <c r="J888" s="34" t="s">
        <v>1187</v>
      </c>
      <c r="K888" s="17" t="s">
        <v>8962</v>
      </c>
      <c r="L888" s="261" t="s">
        <v>18077</v>
      </c>
      <c r="M888" s="261" t="s">
        <v>18078</v>
      </c>
      <c r="N888" s="16">
        <v>4</v>
      </c>
      <c r="O888" s="17" t="s">
        <v>9077</v>
      </c>
      <c r="P888" s="17" t="s">
        <v>1166</v>
      </c>
      <c r="Q888" s="17" t="s">
        <v>1168</v>
      </c>
      <c r="R888" s="17" t="s">
        <v>7763</v>
      </c>
      <c r="S888" s="17" t="s">
        <v>7764</v>
      </c>
      <c r="T888" s="17" t="s">
        <v>21259</v>
      </c>
      <c r="U888" s="236" t="s">
        <v>5191</v>
      </c>
      <c r="V888" s="17">
        <v>1</v>
      </c>
      <c r="W888" s="17">
        <v>1</v>
      </c>
      <c r="X888" s="17" t="e">
        <v>#REF!</v>
      </c>
    </row>
    <row r="889" spans="1:24" x14ac:dyDescent="0.45">
      <c r="A889" s="20">
        <v>399366</v>
      </c>
      <c r="B889" s="20">
        <v>1</v>
      </c>
      <c r="C889" s="34" t="s">
        <v>1188</v>
      </c>
      <c r="D889" s="35" t="s">
        <v>5207</v>
      </c>
      <c r="E889" s="20" t="s">
        <v>7767</v>
      </c>
      <c r="F889" s="20" t="s">
        <v>7768</v>
      </c>
      <c r="G889" s="20" t="s">
        <v>7769</v>
      </c>
      <c r="H889" s="20" t="s">
        <v>5207</v>
      </c>
      <c r="I889" s="20" t="s">
        <v>5207</v>
      </c>
      <c r="J889" s="34" t="s">
        <v>1188</v>
      </c>
      <c r="K889" s="17" t="s">
        <v>8963</v>
      </c>
      <c r="L889" s="261" t="s">
        <v>18076</v>
      </c>
      <c r="M889" s="261" t="s">
        <v>5195</v>
      </c>
      <c r="N889" s="16">
        <v>1</v>
      </c>
      <c r="O889" s="17" t="s">
        <v>9074</v>
      </c>
      <c r="P889" s="17" t="s">
        <v>1188</v>
      </c>
      <c r="Q889" s="17" t="s">
        <v>5190</v>
      </c>
      <c r="R889" s="17" t="s">
        <v>5190</v>
      </c>
      <c r="S889" s="17" t="s">
        <v>5190</v>
      </c>
      <c r="T889" s="17" t="s">
        <v>21258</v>
      </c>
      <c r="U889" s="236" t="s">
        <v>5191</v>
      </c>
      <c r="V889" s="17">
        <v>1</v>
      </c>
      <c r="W889" s="17">
        <v>1</v>
      </c>
      <c r="X889" s="17" t="e">
        <v>#REF!</v>
      </c>
    </row>
    <row r="890" spans="1:24" x14ac:dyDescent="0.45">
      <c r="A890" s="20">
        <v>399367</v>
      </c>
      <c r="B890" s="20">
        <v>2</v>
      </c>
      <c r="C890" s="34" t="s">
        <v>1190</v>
      </c>
      <c r="D890" s="35" t="s">
        <v>1188</v>
      </c>
      <c r="E890" s="20" t="s">
        <v>1189</v>
      </c>
      <c r="F890" s="20" t="s">
        <v>5207</v>
      </c>
      <c r="G890" s="20" t="s">
        <v>5207</v>
      </c>
      <c r="H890" s="20" t="s">
        <v>5207</v>
      </c>
      <c r="I890" s="20" t="s">
        <v>5207</v>
      </c>
      <c r="J890" s="34" t="s">
        <v>1190</v>
      </c>
      <c r="K890" s="17" t="s">
        <v>8964</v>
      </c>
      <c r="L890" s="261" t="s">
        <v>18075</v>
      </c>
      <c r="M890" s="261" t="s">
        <v>18076</v>
      </c>
      <c r="N890" s="16">
        <v>2</v>
      </c>
      <c r="O890" s="17" t="s">
        <v>9075</v>
      </c>
      <c r="P890" s="17" t="s">
        <v>1188</v>
      </c>
      <c r="Q890" s="17" t="s">
        <v>1190</v>
      </c>
      <c r="R890" s="17" t="s">
        <v>5190</v>
      </c>
      <c r="S890" s="17" t="s">
        <v>5190</v>
      </c>
      <c r="T890" s="17" t="s">
        <v>21257</v>
      </c>
      <c r="U890" s="236" t="s">
        <v>5191</v>
      </c>
      <c r="V890" s="17">
        <v>1</v>
      </c>
      <c r="W890" s="17">
        <v>1</v>
      </c>
      <c r="X890" s="17" t="e">
        <v>#REF!</v>
      </c>
    </row>
    <row r="891" spans="1:24" x14ac:dyDescent="0.45">
      <c r="A891" s="20">
        <v>399368</v>
      </c>
      <c r="B891" s="20">
        <v>3</v>
      </c>
      <c r="C891" s="34" t="s">
        <v>7770</v>
      </c>
      <c r="D891" s="35" t="s">
        <v>1190</v>
      </c>
      <c r="E891" s="20" t="s">
        <v>7771</v>
      </c>
      <c r="F891" s="20" t="s">
        <v>5207</v>
      </c>
      <c r="G891" s="20" t="s">
        <v>5207</v>
      </c>
      <c r="H891" s="20" t="s">
        <v>5207</v>
      </c>
      <c r="I891" s="20" t="s">
        <v>5207</v>
      </c>
      <c r="J891" s="34" t="s">
        <v>1191</v>
      </c>
      <c r="K891" s="17" t="s">
        <v>8965</v>
      </c>
      <c r="L891" s="261" t="s">
        <v>18074</v>
      </c>
      <c r="M891" s="261" t="s">
        <v>18075</v>
      </c>
      <c r="N891" s="16">
        <v>3</v>
      </c>
      <c r="O891" s="17" t="s">
        <v>9076</v>
      </c>
      <c r="P891" s="17" t="s">
        <v>1188</v>
      </c>
      <c r="Q891" s="17" t="s">
        <v>1190</v>
      </c>
      <c r="R891" s="17" t="s">
        <v>7770</v>
      </c>
      <c r="S891" s="17" t="s">
        <v>5190</v>
      </c>
      <c r="T891" s="17" t="s">
        <v>21256</v>
      </c>
      <c r="U891" s="236" t="s">
        <v>5191</v>
      </c>
      <c r="V891" s="17">
        <v>1</v>
      </c>
      <c r="W891" s="17">
        <v>2</v>
      </c>
      <c r="X891" s="17" t="e">
        <v>#REF!</v>
      </c>
    </row>
    <row r="892" spans="1:24" x14ac:dyDescent="0.45">
      <c r="A892" s="20">
        <v>399369</v>
      </c>
      <c r="B892" s="20">
        <v>4</v>
      </c>
      <c r="C892" s="34" t="s">
        <v>7772</v>
      </c>
      <c r="D892" s="35" t="s">
        <v>7770</v>
      </c>
      <c r="E892" s="20" t="s">
        <v>7773</v>
      </c>
      <c r="F892" s="20" t="s">
        <v>7774</v>
      </c>
      <c r="G892" s="20" t="s">
        <v>5207</v>
      </c>
      <c r="H892" s="20" t="s">
        <v>5207</v>
      </c>
      <c r="I892" s="20" t="s">
        <v>7775</v>
      </c>
      <c r="J892" s="34" t="s">
        <v>1193</v>
      </c>
      <c r="K892" s="17" t="s">
        <v>8966</v>
      </c>
      <c r="L892" s="261" t="s">
        <v>18073</v>
      </c>
      <c r="M892" s="261" t="s">
        <v>18074</v>
      </c>
      <c r="N892" s="16">
        <v>4</v>
      </c>
      <c r="O892" s="17" t="s">
        <v>9077</v>
      </c>
      <c r="P892" s="17" t="s">
        <v>1188</v>
      </c>
      <c r="Q892" s="17" t="s">
        <v>1190</v>
      </c>
      <c r="R892" s="17" t="s">
        <v>7770</v>
      </c>
      <c r="S892" s="17" t="s">
        <v>7772</v>
      </c>
      <c r="T892" s="17" t="s">
        <v>21255</v>
      </c>
      <c r="U892" s="236" t="s">
        <v>5191</v>
      </c>
      <c r="V892" s="17">
        <v>1</v>
      </c>
      <c r="W892" s="17">
        <v>2</v>
      </c>
      <c r="X892" s="17" t="e">
        <v>#REF!</v>
      </c>
    </row>
    <row r="893" spans="1:24" x14ac:dyDescent="0.45">
      <c r="A893" s="20">
        <v>399370</v>
      </c>
      <c r="B893" s="20">
        <v>3</v>
      </c>
      <c r="C893" s="34" t="s">
        <v>7776</v>
      </c>
      <c r="D893" s="35" t="s">
        <v>1190</v>
      </c>
      <c r="E893" s="20" t="s">
        <v>7777</v>
      </c>
      <c r="F893" s="20" t="s">
        <v>5207</v>
      </c>
      <c r="G893" s="20" t="s">
        <v>5207</v>
      </c>
      <c r="H893" s="20" t="s">
        <v>5207</v>
      </c>
      <c r="I893" s="20" t="s">
        <v>5207</v>
      </c>
      <c r="J893" s="34" t="s">
        <v>1191</v>
      </c>
      <c r="K893" s="17" t="s">
        <v>8967</v>
      </c>
      <c r="L893" s="261" t="s">
        <v>18072</v>
      </c>
      <c r="M893" s="261" t="s">
        <v>18075</v>
      </c>
      <c r="N893" s="16">
        <v>3</v>
      </c>
      <c r="O893" s="17" t="s">
        <v>9076</v>
      </c>
      <c r="P893" s="17" t="s">
        <v>1188</v>
      </c>
      <c r="Q893" s="17" t="s">
        <v>1190</v>
      </c>
      <c r="R893" s="17" t="s">
        <v>7776</v>
      </c>
      <c r="S893" s="17" t="s">
        <v>5190</v>
      </c>
      <c r="T893" s="17" t="s">
        <v>21256</v>
      </c>
      <c r="U893" s="236" t="s">
        <v>5191</v>
      </c>
      <c r="V893" s="17">
        <v>1</v>
      </c>
      <c r="W893" s="17">
        <v>2</v>
      </c>
      <c r="X893" s="17" t="e">
        <v>#REF!</v>
      </c>
    </row>
    <row r="894" spans="1:24" x14ac:dyDescent="0.45">
      <c r="A894" s="20">
        <v>399371</v>
      </c>
      <c r="B894" s="20">
        <v>4</v>
      </c>
      <c r="C894" s="34" t="s">
        <v>7778</v>
      </c>
      <c r="D894" s="35" t="s">
        <v>7776</v>
      </c>
      <c r="E894" s="20" t="s">
        <v>7779</v>
      </c>
      <c r="F894" s="20" t="s">
        <v>7780</v>
      </c>
      <c r="G894" s="20" t="s">
        <v>5207</v>
      </c>
      <c r="H894" s="20" t="s">
        <v>5207</v>
      </c>
      <c r="I894" s="20" t="s">
        <v>7781</v>
      </c>
      <c r="J894" s="34" t="s">
        <v>1193</v>
      </c>
      <c r="K894" s="17" t="s">
        <v>8968</v>
      </c>
      <c r="L894" s="261" t="s">
        <v>18071</v>
      </c>
      <c r="M894" s="261" t="s">
        <v>18072</v>
      </c>
      <c r="N894" s="16">
        <v>4</v>
      </c>
      <c r="O894" s="17" t="s">
        <v>9077</v>
      </c>
      <c r="P894" s="17" t="s">
        <v>1188</v>
      </c>
      <c r="Q894" s="17" t="s">
        <v>1190</v>
      </c>
      <c r="R894" s="17" t="s">
        <v>7776</v>
      </c>
      <c r="S894" s="17" t="s">
        <v>7778</v>
      </c>
      <c r="T894" s="17" t="s">
        <v>21255</v>
      </c>
      <c r="U894" s="236" t="s">
        <v>5191</v>
      </c>
      <c r="V894" s="17">
        <v>1</v>
      </c>
      <c r="W894" s="17">
        <v>2</v>
      </c>
      <c r="X894" s="17" t="e">
        <v>#REF!</v>
      </c>
    </row>
    <row r="895" spans="1:24" x14ac:dyDescent="0.45">
      <c r="A895" s="20">
        <v>399372</v>
      </c>
      <c r="B895" s="20">
        <v>3</v>
      </c>
      <c r="C895" s="34" t="s">
        <v>7782</v>
      </c>
      <c r="D895" s="35" t="s">
        <v>1190</v>
      </c>
      <c r="E895" s="20" t="s">
        <v>1195</v>
      </c>
      <c r="F895" s="20" t="s">
        <v>7783</v>
      </c>
      <c r="G895" s="20" t="s">
        <v>5207</v>
      </c>
      <c r="H895" s="20" t="s">
        <v>5207</v>
      </c>
      <c r="I895" s="20" t="s">
        <v>7784</v>
      </c>
      <c r="J895" s="34" t="s">
        <v>1194</v>
      </c>
      <c r="K895" s="17" t="s">
        <v>8969</v>
      </c>
      <c r="L895" s="261" t="s">
        <v>18070</v>
      </c>
      <c r="M895" s="261" t="s">
        <v>18075</v>
      </c>
      <c r="N895" s="16">
        <v>3</v>
      </c>
      <c r="O895" s="17" t="s">
        <v>9076</v>
      </c>
      <c r="P895" s="17" t="s">
        <v>1188</v>
      </c>
      <c r="Q895" s="17" t="s">
        <v>1190</v>
      </c>
      <c r="R895" s="17" t="s">
        <v>7782</v>
      </c>
      <c r="S895" s="17" t="s">
        <v>5190</v>
      </c>
      <c r="T895" s="17" t="s">
        <v>21254</v>
      </c>
      <c r="U895" s="236" t="s">
        <v>5191</v>
      </c>
      <c r="V895" s="17">
        <v>1</v>
      </c>
      <c r="W895" s="17">
        <v>1</v>
      </c>
      <c r="X895" s="17" t="e">
        <v>#REF!</v>
      </c>
    </row>
    <row r="896" spans="1:24" x14ac:dyDescent="0.45">
      <c r="A896" s="20">
        <v>399373</v>
      </c>
      <c r="B896" s="20">
        <v>4</v>
      </c>
      <c r="C896" s="34" t="s">
        <v>7785</v>
      </c>
      <c r="D896" s="35" t="s">
        <v>7782</v>
      </c>
      <c r="E896" s="20" t="s">
        <v>7786</v>
      </c>
      <c r="F896" s="20" t="s">
        <v>7787</v>
      </c>
      <c r="G896" s="20" t="s">
        <v>5207</v>
      </c>
      <c r="H896" s="20" t="s">
        <v>5207</v>
      </c>
      <c r="I896" s="20" t="s">
        <v>5207</v>
      </c>
      <c r="J896" s="34" t="s">
        <v>1196</v>
      </c>
      <c r="K896" s="17" t="s">
        <v>8970</v>
      </c>
      <c r="L896" s="261" t="s">
        <v>18069</v>
      </c>
      <c r="M896" s="261" t="s">
        <v>18070</v>
      </c>
      <c r="N896" s="16">
        <v>4</v>
      </c>
      <c r="O896" s="17" t="s">
        <v>9077</v>
      </c>
      <c r="P896" s="17" t="s">
        <v>1188</v>
      </c>
      <c r="Q896" s="17" t="s">
        <v>1190</v>
      </c>
      <c r="R896" s="17" t="s">
        <v>7782</v>
      </c>
      <c r="S896" s="17" t="s">
        <v>7785</v>
      </c>
      <c r="T896" s="17" t="s">
        <v>21253</v>
      </c>
      <c r="U896" s="236" t="s">
        <v>5191</v>
      </c>
      <c r="V896" s="17">
        <v>1</v>
      </c>
      <c r="W896" s="17">
        <v>1</v>
      </c>
      <c r="X896" s="17" t="e">
        <v>#REF!</v>
      </c>
    </row>
    <row r="897" spans="1:24" x14ac:dyDescent="0.45">
      <c r="A897" s="20">
        <v>399374</v>
      </c>
      <c r="B897" s="20">
        <v>4</v>
      </c>
      <c r="C897" s="34" t="s">
        <v>7788</v>
      </c>
      <c r="D897" s="35" t="s">
        <v>7782</v>
      </c>
      <c r="E897" s="20" t="s">
        <v>7789</v>
      </c>
      <c r="F897" s="20" t="s">
        <v>7790</v>
      </c>
      <c r="G897" s="20" t="s">
        <v>7791</v>
      </c>
      <c r="H897" s="20" t="s">
        <v>5207</v>
      </c>
      <c r="I897" s="20" t="s">
        <v>7792</v>
      </c>
      <c r="J897" s="34" t="s">
        <v>1198</v>
      </c>
      <c r="K897" s="17" t="s">
        <v>8971</v>
      </c>
      <c r="L897" s="261" t="s">
        <v>18068</v>
      </c>
      <c r="M897" s="261" t="s">
        <v>18070</v>
      </c>
      <c r="N897" s="16">
        <v>4</v>
      </c>
      <c r="O897" s="17" t="s">
        <v>9077</v>
      </c>
      <c r="P897" s="17" t="s">
        <v>1188</v>
      </c>
      <c r="Q897" s="17" t="s">
        <v>1190</v>
      </c>
      <c r="R897" s="17" t="s">
        <v>7782</v>
      </c>
      <c r="S897" s="17" t="s">
        <v>7788</v>
      </c>
      <c r="T897" s="17" t="s">
        <v>21252</v>
      </c>
      <c r="U897" s="236" t="s">
        <v>5191</v>
      </c>
      <c r="V897" s="17">
        <v>1</v>
      </c>
      <c r="W897" s="17">
        <v>1</v>
      </c>
      <c r="X897" s="17" t="e">
        <v>#REF!</v>
      </c>
    </row>
    <row r="898" spans="1:24" x14ac:dyDescent="0.45">
      <c r="A898" s="20">
        <v>399375</v>
      </c>
      <c r="B898" s="20">
        <v>3</v>
      </c>
      <c r="C898" s="34" t="s">
        <v>7793</v>
      </c>
      <c r="D898" s="35" t="s">
        <v>1190</v>
      </c>
      <c r="E898" s="20" t="s">
        <v>1201</v>
      </c>
      <c r="F898" s="20" t="s">
        <v>7794</v>
      </c>
      <c r="G898" s="20" t="s">
        <v>5207</v>
      </c>
      <c r="H898" s="20" t="s">
        <v>5207</v>
      </c>
      <c r="I898" s="20" t="s">
        <v>7784</v>
      </c>
      <c r="J898" s="34" t="s">
        <v>1200</v>
      </c>
      <c r="K898" s="17" t="s">
        <v>8972</v>
      </c>
      <c r="L898" s="261" t="s">
        <v>18067</v>
      </c>
      <c r="M898" s="261" t="s">
        <v>18075</v>
      </c>
      <c r="N898" s="16">
        <v>3</v>
      </c>
      <c r="O898" s="17" t="s">
        <v>9076</v>
      </c>
      <c r="P898" s="17" t="s">
        <v>1188</v>
      </c>
      <c r="Q898" s="17" t="s">
        <v>1190</v>
      </c>
      <c r="R898" s="17" t="s">
        <v>7793</v>
      </c>
      <c r="S898" s="17" t="s">
        <v>5190</v>
      </c>
      <c r="T898" s="17" t="s">
        <v>21251</v>
      </c>
      <c r="U898" s="236" t="s">
        <v>5191</v>
      </c>
      <c r="V898" s="17">
        <v>1</v>
      </c>
      <c r="W898" s="17">
        <v>1</v>
      </c>
      <c r="X898" s="17" t="e">
        <v>#REF!</v>
      </c>
    </row>
    <row r="899" spans="1:24" x14ac:dyDescent="0.45">
      <c r="A899" s="20">
        <v>399376</v>
      </c>
      <c r="B899" s="20">
        <v>4</v>
      </c>
      <c r="C899" s="34" t="s">
        <v>7795</v>
      </c>
      <c r="D899" s="35" t="s">
        <v>7793</v>
      </c>
      <c r="E899" s="20" t="s">
        <v>7796</v>
      </c>
      <c r="F899" s="20" t="s">
        <v>7797</v>
      </c>
      <c r="G899" s="20" t="s">
        <v>5207</v>
      </c>
      <c r="H899" s="20" t="s">
        <v>5207</v>
      </c>
      <c r="I899" s="20" t="s">
        <v>5207</v>
      </c>
      <c r="J899" s="34" t="s">
        <v>1202</v>
      </c>
      <c r="K899" s="17" t="s">
        <v>8973</v>
      </c>
      <c r="L899" s="261" t="s">
        <v>18066</v>
      </c>
      <c r="M899" s="261" t="s">
        <v>18067</v>
      </c>
      <c r="N899" s="16">
        <v>4</v>
      </c>
      <c r="O899" s="17" t="s">
        <v>9077</v>
      </c>
      <c r="P899" s="17" t="s">
        <v>1188</v>
      </c>
      <c r="Q899" s="17" t="s">
        <v>1190</v>
      </c>
      <c r="R899" s="17" t="s">
        <v>7793</v>
      </c>
      <c r="S899" s="17" t="s">
        <v>7795</v>
      </c>
      <c r="T899" s="17" t="s">
        <v>21250</v>
      </c>
      <c r="U899" s="236" t="s">
        <v>5191</v>
      </c>
      <c r="V899" s="17">
        <v>1</v>
      </c>
      <c r="W899" s="17">
        <v>2</v>
      </c>
      <c r="X899" s="17" t="e">
        <v>#REF!</v>
      </c>
    </row>
    <row r="900" spans="1:24" x14ac:dyDescent="0.45">
      <c r="A900" s="20">
        <v>399377</v>
      </c>
      <c r="B900" s="20">
        <v>4</v>
      </c>
      <c r="C900" s="34" t="s">
        <v>7798</v>
      </c>
      <c r="D900" s="35" t="s">
        <v>7793</v>
      </c>
      <c r="E900" s="20" t="s">
        <v>7799</v>
      </c>
      <c r="F900" s="20" t="s">
        <v>7800</v>
      </c>
      <c r="G900" s="20" t="s">
        <v>7801</v>
      </c>
      <c r="H900" s="20" t="s">
        <v>5207</v>
      </c>
      <c r="I900" s="20" t="s">
        <v>5207</v>
      </c>
      <c r="J900" s="34" t="s">
        <v>1202</v>
      </c>
      <c r="K900" s="17" t="s">
        <v>8974</v>
      </c>
      <c r="L900" s="261" t="s">
        <v>18065</v>
      </c>
      <c r="M900" s="261" t="s">
        <v>18067</v>
      </c>
      <c r="N900" s="16">
        <v>4</v>
      </c>
      <c r="O900" s="17" t="s">
        <v>9077</v>
      </c>
      <c r="P900" s="17" t="s">
        <v>1188</v>
      </c>
      <c r="Q900" s="17" t="s">
        <v>1190</v>
      </c>
      <c r="R900" s="17" t="s">
        <v>7793</v>
      </c>
      <c r="S900" s="17" t="s">
        <v>7798</v>
      </c>
      <c r="T900" s="17" t="s">
        <v>21250</v>
      </c>
      <c r="U900" s="236" t="s">
        <v>5191</v>
      </c>
      <c r="V900" s="17">
        <v>1</v>
      </c>
      <c r="W900" s="17">
        <v>2</v>
      </c>
      <c r="X900" s="17" t="e">
        <v>#REF!</v>
      </c>
    </row>
    <row r="901" spans="1:24" x14ac:dyDescent="0.45">
      <c r="A901" s="20">
        <v>399378</v>
      </c>
      <c r="B901" s="20">
        <v>3</v>
      </c>
      <c r="C901" s="34" t="s">
        <v>7802</v>
      </c>
      <c r="D901" s="35" t="s">
        <v>1190</v>
      </c>
      <c r="E901" s="20" t="s">
        <v>1204</v>
      </c>
      <c r="F901" s="20" t="s">
        <v>7803</v>
      </c>
      <c r="G901" s="20" t="s">
        <v>5207</v>
      </c>
      <c r="H901" s="20" t="s">
        <v>5207</v>
      </c>
      <c r="I901" s="20" t="s">
        <v>7804</v>
      </c>
      <c r="J901" s="34" t="s">
        <v>1203</v>
      </c>
      <c r="K901" s="17" t="s">
        <v>8975</v>
      </c>
      <c r="L901" s="261" t="s">
        <v>18064</v>
      </c>
      <c r="M901" s="261" t="s">
        <v>18075</v>
      </c>
      <c r="N901" s="16">
        <v>3</v>
      </c>
      <c r="O901" s="17" t="s">
        <v>9076</v>
      </c>
      <c r="P901" s="17" t="s">
        <v>1188</v>
      </c>
      <c r="Q901" s="17" t="s">
        <v>1190</v>
      </c>
      <c r="R901" s="17" t="s">
        <v>7802</v>
      </c>
      <c r="S901" s="17" t="s">
        <v>5190</v>
      </c>
      <c r="T901" s="17" t="s">
        <v>21249</v>
      </c>
      <c r="U901" s="236" t="s">
        <v>5191</v>
      </c>
      <c r="V901" s="17">
        <v>1</v>
      </c>
      <c r="W901" s="17">
        <v>1</v>
      </c>
      <c r="X901" s="17" t="e">
        <v>#REF!</v>
      </c>
    </row>
    <row r="902" spans="1:24" x14ac:dyDescent="0.45">
      <c r="A902" s="20">
        <v>399379</v>
      </c>
      <c r="B902" s="20">
        <v>4</v>
      </c>
      <c r="C902" s="34" t="s">
        <v>7805</v>
      </c>
      <c r="D902" s="35" t="s">
        <v>7802</v>
      </c>
      <c r="E902" s="20" t="s">
        <v>1206</v>
      </c>
      <c r="F902" s="20" t="s">
        <v>7806</v>
      </c>
      <c r="G902" s="20" t="s">
        <v>5207</v>
      </c>
      <c r="H902" s="20" t="s">
        <v>5207</v>
      </c>
      <c r="I902" s="20" t="s">
        <v>7807</v>
      </c>
      <c r="J902" s="34" t="s">
        <v>1205</v>
      </c>
      <c r="K902" s="17" t="s">
        <v>8976</v>
      </c>
      <c r="L902" s="261" t="s">
        <v>18063</v>
      </c>
      <c r="M902" s="261" t="s">
        <v>18064</v>
      </c>
      <c r="N902" s="16">
        <v>4</v>
      </c>
      <c r="O902" s="17" t="s">
        <v>9077</v>
      </c>
      <c r="P902" s="17" t="s">
        <v>1188</v>
      </c>
      <c r="Q902" s="17" t="s">
        <v>1190</v>
      </c>
      <c r="R902" s="17" t="s">
        <v>7802</v>
      </c>
      <c r="S902" s="17" t="s">
        <v>7805</v>
      </c>
      <c r="T902" s="17" t="s">
        <v>21248</v>
      </c>
      <c r="U902" s="236" t="s">
        <v>5191</v>
      </c>
      <c r="V902" s="17">
        <v>1</v>
      </c>
      <c r="W902" s="17">
        <v>1</v>
      </c>
      <c r="X902" s="17" t="e">
        <v>#REF!</v>
      </c>
    </row>
    <row r="903" spans="1:24" x14ac:dyDescent="0.45">
      <c r="A903" s="20">
        <v>399380</v>
      </c>
      <c r="B903" s="20">
        <v>4</v>
      </c>
      <c r="C903" s="34" t="s">
        <v>7808</v>
      </c>
      <c r="D903" s="35" t="s">
        <v>7802</v>
      </c>
      <c r="E903" s="20" t="s">
        <v>1208</v>
      </c>
      <c r="F903" s="20" t="s">
        <v>7809</v>
      </c>
      <c r="G903" s="20" t="s">
        <v>5207</v>
      </c>
      <c r="H903" s="20" t="s">
        <v>5207</v>
      </c>
      <c r="I903" s="20" t="s">
        <v>7810</v>
      </c>
      <c r="J903" s="34" t="s">
        <v>1207</v>
      </c>
      <c r="K903" s="17" t="s">
        <v>8977</v>
      </c>
      <c r="L903" s="261" t="s">
        <v>18062</v>
      </c>
      <c r="M903" s="261" t="s">
        <v>18064</v>
      </c>
      <c r="N903" s="16">
        <v>4</v>
      </c>
      <c r="O903" s="17" t="s">
        <v>9077</v>
      </c>
      <c r="P903" s="17" t="s">
        <v>1188</v>
      </c>
      <c r="Q903" s="17" t="s">
        <v>1190</v>
      </c>
      <c r="R903" s="17" t="s">
        <v>7802</v>
      </c>
      <c r="S903" s="17" t="s">
        <v>7808</v>
      </c>
      <c r="T903" s="17" t="s">
        <v>21247</v>
      </c>
      <c r="U903" s="236" t="s">
        <v>5191</v>
      </c>
      <c r="V903" s="17">
        <v>1</v>
      </c>
      <c r="W903" s="17">
        <v>1</v>
      </c>
      <c r="X903" s="17" t="e">
        <v>#REF!</v>
      </c>
    </row>
    <row r="904" spans="1:24" x14ac:dyDescent="0.45">
      <c r="A904" s="20">
        <v>399381</v>
      </c>
      <c r="B904" s="20">
        <v>4</v>
      </c>
      <c r="C904" s="34" t="s">
        <v>7811</v>
      </c>
      <c r="D904" s="35" t="s">
        <v>7802</v>
      </c>
      <c r="E904" s="20" t="s">
        <v>7812</v>
      </c>
      <c r="F904" s="20" t="s">
        <v>5207</v>
      </c>
      <c r="G904" s="20" t="s">
        <v>7813</v>
      </c>
      <c r="H904" s="20" t="s">
        <v>5207</v>
      </c>
      <c r="I904" s="20" t="s">
        <v>7814</v>
      </c>
      <c r="J904" s="34" t="s">
        <v>1209</v>
      </c>
      <c r="K904" s="17" t="s">
        <v>8978</v>
      </c>
      <c r="L904" s="261" t="s">
        <v>18061</v>
      </c>
      <c r="M904" s="261" t="s">
        <v>18064</v>
      </c>
      <c r="N904" s="16">
        <v>4</v>
      </c>
      <c r="O904" s="17" t="s">
        <v>9077</v>
      </c>
      <c r="P904" s="17" t="s">
        <v>1188</v>
      </c>
      <c r="Q904" s="17" t="s">
        <v>1190</v>
      </c>
      <c r="R904" s="17" t="s">
        <v>7802</v>
      </c>
      <c r="S904" s="17" t="s">
        <v>7811</v>
      </c>
      <c r="T904" s="17" t="s">
        <v>21246</v>
      </c>
      <c r="U904" s="236" t="s">
        <v>5191</v>
      </c>
      <c r="V904" s="17">
        <v>1</v>
      </c>
      <c r="W904" s="17">
        <v>2</v>
      </c>
      <c r="X904" s="17" t="e">
        <v>#REF!</v>
      </c>
    </row>
    <row r="905" spans="1:24" x14ac:dyDescent="0.45">
      <c r="A905" s="20">
        <v>399382</v>
      </c>
      <c r="B905" s="20">
        <v>4</v>
      </c>
      <c r="C905" s="34" t="s">
        <v>7815</v>
      </c>
      <c r="D905" s="35" t="s">
        <v>7802</v>
      </c>
      <c r="E905" s="20" t="s">
        <v>1210</v>
      </c>
      <c r="F905" s="20" t="s">
        <v>7816</v>
      </c>
      <c r="G905" s="20" t="s">
        <v>7817</v>
      </c>
      <c r="H905" s="20" t="s">
        <v>7818</v>
      </c>
      <c r="I905" s="20" t="s">
        <v>7819</v>
      </c>
      <c r="J905" s="34" t="s">
        <v>1209</v>
      </c>
      <c r="K905" s="17" t="s">
        <v>8979</v>
      </c>
      <c r="L905" s="261" t="s">
        <v>18060</v>
      </c>
      <c r="M905" s="261" t="s">
        <v>18064</v>
      </c>
      <c r="N905" s="16">
        <v>4</v>
      </c>
      <c r="O905" s="17" t="s">
        <v>9077</v>
      </c>
      <c r="P905" s="17" t="s">
        <v>1188</v>
      </c>
      <c r="Q905" s="17" t="s">
        <v>1190</v>
      </c>
      <c r="R905" s="17" t="s">
        <v>7802</v>
      </c>
      <c r="S905" s="17" t="s">
        <v>7815</v>
      </c>
      <c r="T905" s="17" t="s">
        <v>21246</v>
      </c>
      <c r="U905" s="236" t="s">
        <v>5191</v>
      </c>
      <c r="V905" s="17">
        <v>1</v>
      </c>
      <c r="W905" s="17">
        <v>2</v>
      </c>
      <c r="X905" s="17" t="e">
        <v>#REF!</v>
      </c>
    </row>
    <row r="906" spans="1:24" x14ac:dyDescent="0.45">
      <c r="A906" s="20">
        <v>399383</v>
      </c>
      <c r="B906" s="20">
        <v>3</v>
      </c>
      <c r="C906" s="34" t="s">
        <v>7820</v>
      </c>
      <c r="D906" s="35" t="s">
        <v>1190</v>
      </c>
      <c r="E906" s="20" t="s">
        <v>1212</v>
      </c>
      <c r="F906" s="20" t="s">
        <v>5207</v>
      </c>
      <c r="G906" s="20" t="s">
        <v>5207</v>
      </c>
      <c r="H906" s="20" t="s">
        <v>5207</v>
      </c>
      <c r="I906" s="20" t="s">
        <v>5207</v>
      </c>
      <c r="J906" s="34" t="s">
        <v>1211</v>
      </c>
      <c r="K906" s="17" t="s">
        <v>8980</v>
      </c>
      <c r="L906" s="261" t="s">
        <v>18059</v>
      </c>
      <c r="M906" s="261" t="s">
        <v>18075</v>
      </c>
      <c r="N906" s="16">
        <v>3</v>
      </c>
      <c r="O906" s="17" t="s">
        <v>9076</v>
      </c>
      <c r="P906" s="17" t="s">
        <v>1188</v>
      </c>
      <c r="Q906" s="17" t="s">
        <v>1190</v>
      </c>
      <c r="R906" s="17" t="s">
        <v>7820</v>
      </c>
      <c r="S906" s="17" t="s">
        <v>5190</v>
      </c>
      <c r="T906" s="17" t="s">
        <v>21245</v>
      </c>
      <c r="U906" s="236" t="s">
        <v>5191</v>
      </c>
      <c r="V906" s="17">
        <v>1</v>
      </c>
      <c r="W906" s="17">
        <v>1</v>
      </c>
      <c r="X906" s="17" t="e">
        <v>#REF!</v>
      </c>
    </row>
    <row r="907" spans="1:24" x14ac:dyDescent="0.45">
      <c r="A907" s="20">
        <v>399384</v>
      </c>
      <c r="B907" s="20">
        <v>4</v>
      </c>
      <c r="C907" s="34" t="s">
        <v>7821</v>
      </c>
      <c r="D907" s="35" t="s">
        <v>7820</v>
      </c>
      <c r="E907" s="20" t="s">
        <v>1212</v>
      </c>
      <c r="F907" s="20" t="s">
        <v>7822</v>
      </c>
      <c r="G907" s="20" t="s">
        <v>5207</v>
      </c>
      <c r="H907" s="20" t="s">
        <v>7823</v>
      </c>
      <c r="I907" s="20" t="s">
        <v>7824</v>
      </c>
      <c r="J907" s="34" t="s">
        <v>1213</v>
      </c>
      <c r="K907" s="17" t="s">
        <v>8981</v>
      </c>
      <c r="L907" s="261" t="s">
        <v>18058</v>
      </c>
      <c r="M907" s="261" t="s">
        <v>18059</v>
      </c>
      <c r="N907" s="16">
        <v>4</v>
      </c>
      <c r="O907" s="17" t="s">
        <v>9077</v>
      </c>
      <c r="P907" s="17" t="s">
        <v>1188</v>
      </c>
      <c r="Q907" s="17" t="s">
        <v>1190</v>
      </c>
      <c r="R907" s="17" t="s">
        <v>7820</v>
      </c>
      <c r="S907" s="17" t="s">
        <v>7821</v>
      </c>
      <c r="T907" s="17" t="s">
        <v>21244</v>
      </c>
      <c r="U907" s="236" t="s">
        <v>5191</v>
      </c>
      <c r="V907" s="17">
        <v>1</v>
      </c>
      <c r="W907" s="17">
        <v>1</v>
      </c>
      <c r="X907" s="17" t="e">
        <v>#REF!</v>
      </c>
    </row>
    <row r="908" spans="1:24" x14ac:dyDescent="0.45">
      <c r="A908" s="20">
        <v>399385</v>
      </c>
      <c r="B908" s="20">
        <v>1</v>
      </c>
      <c r="C908" s="34" t="s">
        <v>1214</v>
      </c>
      <c r="D908" s="35" t="s">
        <v>5207</v>
      </c>
      <c r="E908" s="20" t="s">
        <v>7825</v>
      </c>
      <c r="F908" s="20" t="s">
        <v>7826</v>
      </c>
      <c r="G908" s="20" t="s">
        <v>5207</v>
      </c>
      <c r="H908" s="20" t="s">
        <v>5207</v>
      </c>
      <c r="I908" s="20" t="s">
        <v>5207</v>
      </c>
      <c r="J908" s="34" t="s">
        <v>1214</v>
      </c>
      <c r="K908" s="17" t="s">
        <v>8982</v>
      </c>
      <c r="L908" s="261" t="s">
        <v>18057</v>
      </c>
      <c r="M908" s="261" t="s">
        <v>5195</v>
      </c>
      <c r="N908" s="16">
        <v>1</v>
      </c>
      <c r="O908" s="17" t="s">
        <v>9074</v>
      </c>
      <c r="P908" s="17" t="s">
        <v>1214</v>
      </c>
      <c r="Q908" s="17" t="s">
        <v>5190</v>
      </c>
      <c r="R908" s="17" t="s">
        <v>5190</v>
      </c>
      <c r="S908" s="17" t="s">
        <v>5190</v>
      </c>
      <c r="T908" s="17" t="s">
        <v>21243</v>
      </c>
      <c r="U908" s="236" t="s">
        <v>5191</v>
      </c>
      <c r="V908" s="17">
        <v>1</v>
      </c>
      <c r="W908" s="17">
        <v>1</v>
      </c>
      <c r="X908" s="17" t="e">
        <v>#REF!</v>
      </c>
    </row>
    <row r="909" spans="1:24" x14ac:dyDescent="0.45">
      <c r="A909" s="20">
        <v>399386</v>
      </c>
      <c r="B909" s="20">
        <v>2</v>
      </c>
      <c r="C909" s="34" t="s">
        <v>1216</v>
      </c>
      <c r="D909" s="35" t="s">
        <v>1214</v>
      </c>
      <c r="E909" s="20" t="s">
        <v>1217</v>
      </c>
      <c r="F909" s="20" t="s">
        <v>7827</v>
      </c>
      <c r="G909" s="20" t="s">
        <v>7828</v>
      </c>
      <c r="H909" s="20" t="s">
        <v>5207</v>
      </c>
      <c r="I909" s="20" t="s">
        <v>5207</v>
      </c>
      <c r="J909" s="34" t="s">
        <v>1216</v>
      </c>
      <c r="K909" s="17" t="s">
        <v>8983</v>
      </c>
      <c r="L909" s="261" t="s">
        <v>18056</v>
      </c>
      <c r="M909" s="261" t="s">
        <v>18057</v>
      </c>
      <c r="N909" s="16">
        <v>2</v>
      </c>
      <c r="O909" s="17" t="s">
        <v>9075</v>
      </c>
      <c r="P909" s="17" t="s">
        <v>1214</v>
      </c>
      <c r="Q909" s="17" t="s">
        <v>1216</v>
      </c>
      <c r="R909" s="17" t="s">
        <v>5190</v>
      </c>
      <c r="S909" s="17" t="s">
        <v>5190</v>
      </c>
      <c r="T909" s="17" t="s">
        <v>21242</v>
      </c>
      <c r="U909" s="236" t="s">
        <v>5191</v>
      </c>
      <c r="V909" s="17">
        <v>1</v>
      </c>
      <c r="W909" s="17">
        <v>1</v>
      </c>
      <c r="X909" s="17" t="e">
        <v>#REF!</v>
      </c>
    </row>
    <row r="910" spans="1:24" x14ac:dyDescent="0.45">
      <c r="A910" s="20">
        <v>399387</v>
      </c>
      <c r="B910" s="20">
        <v>3</v>
      </c>
      <c r="C910" s="34" t="s">
        <v>7829</v>
      </c>
      <c r="D910" s="35" t="s">
        <v>1216</v>
      </c>
      <c r="E910" s="20" t="s">
        <v>1219</v>
      </c>
      <c r="F910" s="20" t="s">
        <v>5207</v>
      </c>
      <c r="G910" s="20" t="s">
        <v>5207</v>
      </c>
      <c r="H910" s="20" t="s">
        <v>5207</v>
      </c>
      <c r="I910" s="20" t="s">
        <v>5207</v>
      </c>
      <c r="J910" s="34" t="s">
        <v>1218</v>
      </c>
      <c r="K910" s="17" t="s">
        <v>8984</v>
      </c>
      <c r="L910" s="261" t="s">
        <v>18055</v>
      </c>
      <c r="M910" s="261" t="s">
        <v>18056</v>
      </c>
      <c r="N910" s="16">
        <v>3</v>
      </c>
      <c r="O910" s="17" t="s">
        <v>9076</v>
      </c>
      <c r="P910" s="17" t="s">
        <v>1214</v>
      </c>
      <c r="Q910" s="17" t="s">
        <v>1216</v>
      </c>
      <c r="R910" s="17" t="s">
        <v>7829</v>
      </c>
      <c r="S910" s="17" t="s">
        <v>5190</v>
      </c>
      <c r="T910" s="17" t="s">
        <v>21241</v>
      </c>
      <c r="U910" s="236" t="s">
        <v>5191</v>
      </c>
      <c r="V910" s="17">
        <v>1</v>
      </c>
      <c r="W910" s="17">
        <v>1</v>
      </c>
      <c r="X910" s="17" t="e">
        <v>#REF!</v>
      </c>
    </row>
    <row r="911" spans="1:24" x14ac:dyDescent="0.45">
      <c r="A911" s="20">
        <v>399388</v>
      </c>
      <c r="B911" s="20">
        <v>4</v>
      </c>
      <c r="C911" s="34" t="s">
        <v>7830</v>
      </c>
      <c r="D911" s="35" t="s">
        <v>7829</v>
      </c>
      <c r="E911" s="20" t="s">
        <v>1219</v>
      </c>
      <c r="F911" s="20" t="s">
        <v>7831</v>
      </c>
      <c r="G911" s="20" t="s">
        <v>5207</v>
      </c>
      <c r="H911" s="20" t="s">
        <v>5207</v>
      </c>
      <c r="I911" s="20" t="s">
        <v>7832</v>
      </c>
      <c r="J911" s="34" t="s">
        <v>1220</v>
      </c>
      <c r="K911" s="17" t="s">
        <v>8985</v>
      </c>
      <c r="L911" s="261" t="s">
        <v>18054</v>
      </c>
      <c r="M911" s="261" t="s">
        <v>18055</v>
      </c>
      <c r="N911" s="16">
        <v>4</v>
      </c>
      <c r="O911" s="17" t="s">
        <v>9077</v>
      </c>
      <c r="P911" s="17" t="s">
        <v>1214</v>
      </c>
      <c r="Q911" s="17" t="s">
        <v>1216</v>
      </c>
      <c r="R911" s="17" t="s">
        <v>7829</v>
      </c>
      <c r="S911" s="17" t="s">
        <v>7830</v>
      </c>
      <c r="T911" s="17" t="s">
        <v>21240</v>
      </c>
      <c r="U911" s="236" t="s">
        <v>5191</v>
      </c>
      <c r="V911" s="17">
        <v>1</v>
      </c>
      <c r="W911" s="17">
        <v>1</v>
      </c>
      <c r="X911" s="17" t="e">
        <v>#REF!</v>
      </c>
    </row>
    <row r="912" spans="1:24" x14ac:dyDescent="0.45">
      <c r="A912" s="20">
        <v>399389</v>
      </c>
      <c r="B912" s="20">
        <v>3</v>
      </c>
      <c r="C912" s="34" t="s">
        <v>7833</v>
      </c>
      <c r="D912" s="35" t="s">
        <v>1216</v>
      </c>
      <c r="E912" s="20" t="s">
        <v>1222</v>
      </c>
      <c r="F912" s="20" t="s">
        <v>7834</v>
      </c>
      <c r="G912" s="20" t="s">
        <v>7835</v>
      </c>
      <c r="H912" s="20" t="s">
        <v>5207</v>
      </c>
      <c r="I912" s="20" t="s">
        <v>5207</v>
      </c>
      <c r="J912" s="34" t="s">
        <v>1221</v>
      </c>
      <c r="K912" s="17" t="s">
        <v>8986</v>
      </c>
      <c r="L912" s="261" t="s">
        <v>18053</v>
      </c>
      <c r="M912" s="261" t="s">
        <v>18056</v>
      </c>
      <c r="N912" s="16">
        <v>3</v>
      </c>
      <c r="O912" s="17" t="s">
        <v>9076</v>
      </c>
      <c r="P912" s="17" t="s">
        <v>1214</v>
      </c>
      <c r="Q912" s="17" t="s">
        <v>1216</v>
      </c>
      <c r="R912" s="17" t="s">
        <v>7833</v>
      </c>
      <c r="S912" s="17" t="s">
        <v>5190</v>
      </c>
      <c r="T912" s="17" t="s">
        <v>21239</v>
      </c>
      <c r="U912" s="236" t="s">
        <v>5191</v>
      </c>
      <c r="V912" s="17">
        <v>1</v>
      </c>
      <c r="W912" s="17">
        <v>1</v>
      </c>
      <c r="X912" s="17" t="e">
        <v>#REF!</v>
      </c>
    </row>
    <row r="913" spans="1:24" x14ac:dyDescent="0.45">
      <c r="A913" s="20">
        <v>399390</v>
      </c>
      <c r="B913" s="20">
        <v>4</v>
      </c>
      <c r="C913" s="34" t="s">
        <v>7836</v>
      </c>
      <c r="D913" s="35" t="s">
        <v>7833</v>
      </c>
      <c r="E913" s="20" t="s">
        <v>7837</v>
      </c>
      <c r="F913" s="20" t="s">
        <v>7838</v>
      </c>
      <c r="G913" s="20" t="s">
        <v>5207</v>
      </c>
      <c r="H913" s="20" t="s">
        <v>5207</v>
      </c>
      <c r="I913" s="20" t="s">
        <v>7839</v>
      </c>
      <c r="J913" s="34" t="s">
        <v>1223</v>
      </c>
      <c r="K913" s="17" t="s">
        <v>8987</v>
      </c>
      <c r="L913" s="261" t="s">
        <v>18052</v>
      </c>
      <c r="M913" s="261" t="s">
        <v>18053</v>
      </c>
      <c r="N913" s="16">
        <v>4</v>
      </c>
      <c r="O913" s="17" t="s">
        <v>9077</v>
      </c>
      <c r="P913" s="17" t="s">
        <v>1214</v>
      </c>
      <c r="Q913" s="17" t="s">
        <v>1216</v>
      </c>
      <c r="R913" s="17" t="s">
        <v>7833</v>
      </c>
      <c r="S913" s="17" t="s">
        <v>7836</v>
      </c>
      <c r="T913" s="17" t="s">
        <v>21238</v>
      </c>
      <c r="U913" s="236" t="s">
        <v>5191</v>
      </c>
      <c r="V913" s="17">
        <v>1</v>
      </c>
      <c r="W913" s="17">
        <v>3</v>
      </c>
      <c r="X913" s="17" t="e">
        <v>#REF!</v>
      </c>
    </row>
    <row r="914" spans="1:24" x14ac:dyDescent="0.45">
      <c r="A914" s="20">
        <v>399391</v>
      </c>
      <c r="B914" s="20">
        <v>4</v>
      </c>
      <c r="C914" s="34" t="s">
        <v>7840</v>
      </c>
      <c r="D914" s="35" t="s">
        <v>7833</v>
      </c>
      <c r="E914" s="20" t="s">
        <v>7841</v>
      </c>
      <c r="F914" s="20" t="s">
        <v>7842</v>
      </c>
      <c r="G914" s="20" t="s">
        <v>7843</v>
      </c>
      <c r="H914" s="20" t="s">
        <v>7844</v>
      </c>
      <c r="I914" s="20" t="s">
        <v>7845</v>
      </c>
      <c r="J914" s="34" t="s">
        <v>1223</v>
      </c>
      <c r="K914" s="17" t="s">
        <v>8988</v>
      </c>
      <c r="L914" s="261" t="s">
        <v>18051</v>
      </c>
      <c r="M914" s="261" t="s">
        <v>18053</v>
      </c>
      <c r="N914" s="16">
        <v>4</v>
      </c>
      <c r="O914" s="17" t="s">
        <v>9077</v>
      </c>
      <c r="P914" s="17" t="s">
        <v>1214</v>
      </c>
      <c r="Q914" s="17" t="s">
        <v>1216</v>
      </c>
      <c r="R914" s="17" t="s">
        <v>7833</v>
      </c>
      <c r="S914" s="17" t="s">
        <v>7840</v>
      </c>
      <c r="T914" s="17" t="s">
        <v>21238</v>
      </c>
      <c r="U914" s="236" t="s">
        <v>5191</v>
      </c>
      <c r="V914" s="17">
        <v>1</v>
      </c>
      <c r="W914" s="17">
        <v>3</v>
      </c>
      <c r="X914" s="17" t="e">
        <v>#REF!</v>
      </c>
    </row>
    <row r="915" spans="1:24" x14ac:dyDescent="0.45">
      <c r="A915" s="20">
        <v>399392</v>
      </c>
      <c r="B915" s="20">
        <v>4</v>
      </c>
      <c r="C915" s="34" t="s">
        <v>7846</v>
      </c>
      <c r="D915" s="35" t="s">
        <v>7833</v>
      </c>
      <c r="E915" s="20" t="s">
        <v>7847</v>
      </c>
      <c r="F915" s="20" t="s">
        <v>7848</v>
      </c>
      <c r="G915" s="20" t="s">
        <v>7849</v>
      </c>
      <c r="H915" s="20" t="s">
        <v>5207</v>
      </c>
      <c r="I915" s="20" t="s">
        <v>7850</v>
      </c>
      <c r="J915" s="34" t="s">
        <v>1223</v>
      </c>
      <c r="K915" s="17" t="s">
        <v>8989</v>
      </c>
      <c r="L915" s="261" t="s">
        <v>18050</v>
      </c>
      <c r="M915" s="261" t="s">
        <v>18053</v>
      </c>
      <c r="N915" s="16">
        <v>4</v>
      </c>
      <c r="O915" s="17" t="s">
        <v>9077</v>
      </c>
      <c r="P915" s="17" t="s">
        <v>1214</v>
      </c>
      <c r="Q915" s="17" t="s">
        <v>1216</v>
      </c>
      <c r="R915" s="17" t="s">
        <v>7833</v>
      </c>
      <c r="S915" s="17" t="s">
        <v>7846</v>
      </c>
      <c r="T915" s="17" t="s">
        <v>21238</v>
      </c>
      <c r="U915" s="236" t="s">
        <v>5191</v>
      </c>
      <c r="V915" s="17">
        <v>1</v>
      </c>
      <c r="W915" s="17">
        <v>3</v>
      </c>
      <c r="X915" s="17" t="e">
        <v>#REF!</v>
      </c>
    </row>
    <row r="916" spans="1:24" x14ac:dyDescent="0.45">
      <c r="A916" s="20">
        <v>399393</v>
      </c>
      <c r="B916" s="20">
        <v>3</v>
      </c>
      <c r="C916" s="34" t="s">
        <v>7851</v>
      </c>
      <c r="D916" s="35" t="s">
        <v>1216</v>
      </c>
      <c r="E916" s="20" t="s">
        <v>1225</v>
      </c>
      <c r="F916" s="20" t="s">
        <v>5207</v>
      </c>
      <c r="G916" s="20" t="s">
        <v>5207</v>
      </c>
      <c r="H916" s="20" t="s">
        <v>5207</v>
      </c>
      <c r="I916" s="20" t="s">
        <v>5207</v>
      </c>
      <c r="J916" s="34" t="s">
        <v>1224</v>
      </c>
      <c r="K916" s="17" t="s">
        <v>8990</v>
      </c>
      <c r="L916" s="261" t="s">
        <v>18049</v>
      </c>
      <c r="M916" s="261" t="s">
        <v>18056</v>
      </c>
      <c r="N916" s="16">
        <v>3</v>
      </c>
      <c r="O916" s="17" t="s">
        <v>9076</v>
      </c>
      <c r="P916" s="17" t="s">
        <v>1214</v>
      </c>
      <c r="Q916" s="17" t="s">
        <v>1216</v>
      </c>
      <c r="R916" s="17" t="s">
        <v>7851</v>
      </c>
      <c r="S916" s="17" t="s">
        <v>5190</v>
      </c>
      <c r="T916" s="17" t="s">
        <v>21237</v>
      </c>
      <c r="U916" s="236" t="s">
        <v>5191</v>
      </c>
      <c r="V916" s="17">
        <v>1</v>
      </c>
      <c r="W916" s="17">
        <v>1</v>
      </c>
      <c r="X916" s="17" t="e">
        <v>#REF!</v>
      </c>
    </row>
    <row r="917" spans="1:24" x14ac:dyDescent="0.45">
      <c r="A917" s="20">
        <v>399394</v>
      </c>
      <c r="B917" s="20">
        <v>4</v>
      </c>
      <c r="C917" s="34" t="s">
        <v>7852</v>
      </c>
      <c r="D917" s="35" t="s">
        <v>7851</v>
      </c>
      <c r="E917" s="20" t="s">
        <v>1225</v>
      </c>
      <c r="F917" s="20" t="s">
        <v>7853</v>
      </c>
      <c r="G917" s="20" t="s">
        <v>7854</v>
      </c>
      <c r="H917" s="20" t="s">
        <v>7855</v>
      </c>
      <c r="I917" s="20" t="s">
        <v>7856</v>
      </c>
      <c r="J917" s="34" t="s">
        <v>1226</v>
      </c>
      <c r="K917" s="17" t="s">
        <v>8991</v>
      </c>
      <c r="L917" s="261" t="s">
        <v>18048</v>
      </c>
      <c r="M917" s="261" t="s">
        <v>18049</v>
      </c>
      <c r="N917" s="16">
        <v>4</v>
      </c>
      <c r="O917" s="17" t="s">
        <v>9077</v>
      </c>
      <c r="P917" s="17" t="s">
        <v>1214</v>
      </c>
      <c r="Q917" s="17" t="s">
        <v>1216</v>
      </c>
      <c r="R917" s="17" t="s">
        <v>7851</v>
      </c>
      <c r="S917" s="17" t="s">
        <v>7852</v>
      </c>
      <c r="T917" s="17" t="s">
        <v>21236</v>
      </c>
      <c r="U917" s="236" t="s">
        <v>5191</v>
      </c>
      <c r="V917" s="17">
        <v>1</v>
      </c>
      <c r="W917" s="17">
        <v>1</v>
      </c>
      <c r="X917" s="17" t="e">
        <v>#REF!</v>
      </c>
    </row>
    <row r="918" spans="1:24" x14ac:dyDescent="0.45">
      <c r="A918" s="20">
        <v>399395</v>
      </c>
      <c r="B918" s="20">
        <v>2</v>
      </c>
      <c r="C918" s="34" t="s">
        <v>1227</v>
      </c>
      <c r="D918" s="35" t="s">
        <v>1214</v>
      </c>
      <c r="E918" s="20" t="s">
        <v>1228</v>
      </c>
      <c r="F918" s="20" t="s">
        <v>7857</v>
      </c>
      <c r="G918" s="20" t="s">
        <v>5207</v>
      </c>
      <c r="H918" s="20" t="s">
        <v>5207</v>
      </c>
      <c r="I918" s="20" t="s">
        <v>5207</v>
      </c>
      <c r="J918" s="34" t="s">
        <v>1227</v>
      </c>
      <c r="K918" s="17" t="s">
        <v>8992</v>
      </c>
      <c r="L918" s="261" t="s">
        <v>18047</v>
      </c>
      <c r="M918" s="261" t="s">
        <v>18057</v>
      </c>
      <c r="N918" s="16">
        <v>2</v>
      </c>
      <c r="O918" s="17" t="s">
        <v>9075</v>
      </c>
      <c r="P918" s="17" t="s">
        <v>1214</v>
      </c>
      <c r="Q918" s="17" t="s">
        <v>1227</v>
      </c>
      <c r="R918" s="17" t="s">
        <v>5190</v>
      </c>
      <c r="S918" s="17" t="s">
        <v>5190</v>
      </c>
      <c r="T918" s="17" t="s">
        <v>21235</v>
      </c>
      <c r="U918" s="236" t="s">
        <v>5191</v>
      </c>
      <c r="V918" s="17">
        <v>1</v>
      </c>
      <c r="W918" s="17">
        <v>1</v>
      </c>
      <c r="X918" s="17" t="e">
        <v>#REF!</v>
      </c>
    </row>
    <row r="919" spans="1:24" x14ac:dyDescent="0.45">
      <c r="A919" s="20">
        <v>399396</v>
      </c>
      <c r="B919" s="20">
        <v>3</v>
      </c>
      <c r="C919" s="34" t="s">
        <v>7858</v>
      </c>
      <c r="D919" s="35" t="s">
        <v>1227</v>
      </c>
      <c r="E919" s="20" t="s">
        <v>7859</v>
      </c>
      <c r="F919" s="20" t="s">
        <v>5207</v>
      </c>
      <c r="G919" s="20" t="s">
        <v>5207</v>
      </c>
      <c r="H919" s="20" t="s">
        <v>5207</v>
      </c>
      <c r="I919" s="20" t="s">
        <v>5207</v>
      </c>
      <c r="J919" s="34" t="s">
        <v>1229</v>
      </c>
      <c r="K919" s="17" t="s">
        <v>8993</v>
      </c>
      <c r="L919" s="261" t="s">
        <v>18046</v>
      </c>
      <c r="M919" s="261" t="s">
        <v>18047</v>
      </c>
      <c r="N919" s="16">
        <v>3</v>
      </c>
      <c r="O919" s="17" t="s">
        <v>9076</v>
      </c>
      <c r="P919" s="17" t="s">
        <v>1214</v>
      </c>
      <c r="Q919" s="17" t="s">
        <v>1227</v>
      </c>
      <c r="R919" s="17" t="s">
        <v>7858</v>
      </c>
      <c r="S919" s="17" t="s">
        <v>5190</v>
      </c>
      <c r="T919" s="17" t="s">
        <v>21234</v>
      </c>
      <c r="U919" s="236" t="s">
        <v>5191</v>
      </c>
      <c r="V919" s="17">
        <v>1</v>
      </c>
      <c r="W919" s="17">
        <v>1</v>
      </c>
      <c r="X919" s="17" t="e">
        <v>#REF!</v>
      </c>
    </row>
    <row r="920" spans="1:24" x14ac:dyDescent="0.45">
      <c r="A920" s="20">
        <v>399397</v>
      </c>
      <c r="B920" s="20">
        <v>4</v>
      </c>
      <c r="C920" s="34" t="s">
        <v>7860</v>
      </c>
      <c r="D920" s="35" t="s">
        <v>7858</v>
      </c>
      <c r="E920" s="20" t="s">
        <v>7859</v>
      </c>
      <c r="F920" s="20" t="s">
        <v>7861</v>
      </c>
      <c r="G920" s="20" t="s">
        <v>5207</v>
      </c>
      <c r="H920" s="20" t="s">
        <v>5207</v>
      </c>
      <c r="I920" s="20" t="s">
        <v>7862</v>
      </c>
      <c r="J920" s="34" t="s">
        <v>1231</v>
      </c>
      <c r="K920" s="17" t="s">
        <v>8994</v>
      </c>
      <c r="L920" s="261" t="s">
        <v>18045</v>
      </c>
      <c r="M920" s="261" t="s">
        <v>18046</v>
      </c>
      <c r="N920" s="16">
        <v>4</v>
      </c>
      <c r="O920" s="17" t="s">
        <v>9077</v>
      </c>
      <c r="P920" s="17" t="s">
        <v>1214</v>
      </c>
      <c r="Q920" s="17" t="s">
        <v>1227</v>
      </c>
      <c r="R920" s="17" t="s">
        <v>7858</v>
      </c>
      <c r="S920" s="17" t="s">
        <v>7860</v>
      </c>
      <c r="T920" s="17" t="s">
        <v>21233</v>
      </c>
      <c r="U920" s="236" t="s">
        <v>5191</v>
      </c>
      <c r="V920" s="17">
        <v>1</v>
      </c>
      <c r="W920" s="17">
        <v>1</v>
      </c>
      <c r="X920" s="17" t="e">
        <v>#REF!</v>
      </c>
    </row>
    <row r="921" spans="1:24" x14ac:dyDescent="0.45">
      <c r="A921" s="20">
        <v>399398</v>
      </c>
      <c r="B921" s="20">
        <v>3</v>
      </c>
      <c r="C921" s="34" t="s">
        <v>7863</v>
      </c>
      <c r="D921" s="35" t="s">
        <v>1227</v>
      </c>
      <c r="E921" s="20" t="s">
        <v>1233</v>
      </c>
      <c r="F921" s="20" t="s">
        <v>5207</v>
      </c>
      <c r="G921" s="20" t="s">
        <v>5207</v>
      </c>
      <c r="H921" s="20" t="s">
        <v>5207</v>
      </c>
      <c r="I921" s="20" t="s">
        <v>5207</v>
      </c>
      <c r="J921" s="34" t="s">
        <v>1232</v>
      </c>
      <c r="K921" s="17" t="s">
        <v>8995</v>
      </c>
      <c r="L921" s="261" t="s">
        <v>18044</v>
      </c>
      <c r="M921" s="261" t="s">
        <v>18047</v>
      </c>
      <c r="N921" s="16">
        <v>3</v>
      </c>
      <c r="O921" s="17" t="s">
        <v>9076</v>
      </c>
      <c r="P921" s="17" t="s">
        <v>1214</v>
      </c>
      <c r="Q921" s="17" t="s">
        <v>1227</v>
      </c>
      <c r="R921" s="17" t="s">
        <v>7863</v>
      </c>
      <c r="S921" s="17" t="s">
        <v>5190</v>
      </c>
      <c r="T921" s="17" t="s">
        <v>21232</v>
      </c>
      <c r="U921" s="236" t="s">
        <v>5191</v>
      </c>
      <c r="V921" s="17">
        <v>1</v>
      </c>
      <c r="W921" s="17">
        <v>1</v>
      </c>
      <c r="X921" s="17" t="e">
        <v>#REF!</v>
      </c>
    </row>
    <row r="922" spans="1:24" x14ac:dyDescent="0.45">
      <c r="A922" s="20">
        <v>399399</v>
      </c>
      <c r="B922" s="20">
        <v>4</v>
      </c>
      <c r="C922" s="34" t="s">
        <v>7864</v>
      </c>
      <c r="D922" s="35" t="s">
        <v>7863</v>
      </c>
      <c r="E922" s="20" t="s">
        <v>1233</v>
      </c>
      <c r="F922" s="20" t="s">
        <v>7865</v>
      </c>
      <c r="G922" s="20" t="s">
        <v>7866</v>
      </c>
      <c r="H922" s="20" t="s">
        <v>5207</v>
      </c>
      <c r="I922" s="20" t="s">
        <v>7867</v>
      </c>
      <c r="J922" s="34" t="s">
        <v>1234</v>
      </c>
      <c r="K922" s="17" t="s">
        <v>8996</v>
      </c>
      <c r="L922" s="261" t="s">
        <v>18043</v>
      </c>
      <c r="M922" s="261" t="s">
        <v>18044</v>
      </c>
      <c r="N922" s="16">
        <v>4</v>
      </c>
      <c r="O922" s="17" t="s">
        <v>9077</v>
      </c>
      <c r="P922" s="17" t="s">
        <v>1214</v>
      </c>
      <c r="Q922" s="17" t="s">
        <v>1227</v>
      </c>
      <c r="R922" s="17" t="s">
        <v>7863</v>
      </c>
      <c r="S922" s="17" t="s">
        <v>7864</v>
      </c>
      <c r="T922" s="17" t="s">
        <v>21231</v>
      </c>
      <c r="U922" s="236" t="s">
        <v>5191</v>
      </c>
      <c r="V922" s="17">
        <v>1</v>
      </c>
      <c r="W922" s="17">
        <v>1</v>
      </c>
      <c r="X922" s="17" t="e">
        <v>#REF!</v>
      </c>
    </row>
    <row r="923" spans="1:24" x14ac:dyDescent="0.45">
      <c r="A923" s="20">
        <v>399400</v>
      </c>
      <c r="B923" s="20">
        <v>3</v>
      </c>
      <c r="C923" s="34" t="s">
        <v>7868</v>
      </c>
      <c r="D923" s="35" t="s">
        <v>1227</v>
      </c>
      <c r="E923" s="20" t="s">
        <v>1236</v>
      </c>
      <c r="F923" s="20" t="s">
        <v>5207</v>
      </c>
      <c r="G923" s="20" t="s">
        <v>5207</v>
      </c>
      <c r="H923" s="20" t="s">
        <v>5207</v>
      </c>
      <c r="I923" s="20" t="s">
        <v>5207</v>
      </c>
      <c r="J923" s="34" t="s">
        <v>1235</v>
      </c>
      <c r="K923" s="17" t="s">
        <v>8997</v>
      </c>
      <c r="L923" s="261" t="s">
        <v>18042</v>
      </c>
      <c r="M923" s="261" t="s">
        <v>18047</v>
      </c>
      <c r="N923" s="16">
        <v>3</v>
      </c>
      <c r="O923" s="17" t="s">
        <v>9076</v>
      </c>
      <c r="P923" s="17" t="s">
        <v>1214</v>
      </c>
      <c r="Q923" s="17" t="s">
        <v>1227</v>
      </c>
      <c r="R923" s="17" t="s">
        <v>7868</v>
      </c>
      <c r="S923" s="17" t="s">
        <v>5190</v>
      </c>
      <c r="T923" s="17" t="s">
        <v>21230</v>
      </c>
      <c r="U923" s="236" t="s">
        <v>5191</v>
      </c>
      <c r="V923" s="17">
        <v>1</v>
      </c>
      <c r="W923" s="17">
        <v>1</v>
      </c>
      <c r="X923" s="17" t="e">
        <v>#REF!</v>
      </c>
    </row>
    <row r="924" spans="1:24" x14ac:dyDescent="0.45">
      <c r="A924" s="20">
        <v>399401</v>
      </c>
      <c r="B924" s="20">
        <v>4</v>
      </c>
      <c r="C924" s="34" t="s">
        <v>7869</v>
      </c>
      <c r="D924" s="35" t="s">
        <v>7868</v>
      </c>
      <c r="E924" s="20" t="s">
        <v>1236</v>
      </c>
      <c r="F924" s="20" t="s">
        <v>7870</v>
      </c>
      <c r="G924" s="20" t="s">
        <v>5207</v>
      </c>
      <c r="H924" s="20" t="s">
        <v>5207</v>
      </c>
      <c r="I924" s="20" t="s">
        <v>7871</v>
      </c>
      <c r="J924" s="34" t="s">
        <v>1237</v>
      </c>
      <c r="K924" s="17" t="s">
        <v>8998</v>
      </c>
      <c r="L924" s="261" t="s">
        <v>18041</v>
      </c>
      <c r="M924" s="261" t="s">
        <v>18042</v>
      </c>
      <c r="N924" s="16">
        <v>4</v>
      </c>
      <c r="O924" s="17" t="s">
        <v>9077</v>
      </c>
      <c r="P924" s="17" t="s">
        <v>1214</v>
      </c>
      <c r="Q924" s="17" t="s">
        <v>1227</v>
      </c>
      <c r="R924" s="17" t="s">
        <v>7868</v>
      </c>
      <c r="S924" s="17" t="s">
        <v>7869</v>
      </c>
      <c r="T924" s="17" t="s">
        <v>21229</v>
      </c>
      <c r="U924" s="236" t="s">
        <v>5191</v>
      </c>
      <c r="V924" s="17">
        <v>1</v>
      </c>
      <c r="W924" s="17">
        <v>1</v>
      </c>
      <c r="X924" s="17" t="e">
        <v>#REF!</v>
      </c>
    </row>
    <row r="925" spans="1:24" x14ac:dyDescent="0.45">
      <c r="A925" s="20">
        <v>399402</v>
      </c>
      <c r="B925" s="20">
        <v>3</v>
      </c>
      <c r="C925" s="34" t="s">
        <v>7872</v>
      </c>
      <c r="D925" s="35" t="s">
        <v>1227</v>
      </c>
      <c r="E925" s="20" t="s">
        <v>1239</v>
      </c>
      <c r="F925" s="20" t="s">
        <v>5207</v>
      </c>
      <c r="G925" s="20" t="s">
        <v>5207</v>
      </c>
      <c r="H925" s="20" t="s">
        <v>5207</v>
      </c>
      <c r="I925" s="20" t="s">
        <v>5207</v>
      </c>
      <c r="J925" s="34" t="s">
        <v>1238</v>
      </c>
      <c r="K925" s="17" t="s">
        <v>8999</v>
      </c>
      <c r="L925" s="261" t="s">
        <v>18040</v>
      </c>
      <c r="M925" s="261" t="s">
        <v>18047</v>
      </c>
      <c r="N925" s="16">
        <v>3</v>
      </c>
      <c r="O925" s="17" t="s">
        <v>9076</v>
      </c>
      <c r="P925" s="17" t="s">
        <v>1214</v>
      </c>
      <c r="Q925" s="17" t="s">
        <v>1227</v>
      </c>
      <c r="R925" s="17" t="s">
        <v>7872</v>
      </c>
      <c r="S925" s="17" t="s">
        <v>5190</v>
      </c>
      <c r="T925" s="17" t="s">
        <v>21228</v>
      </c>
      <c r="U925" s="236" t="s">
        <v>5191</v>
      </c>
      <c r="V925" s="17">
        <v>1</v>
      </c>
      <c r="W925" s="17">
        <v>1</v>
      </c>
      <c r="X925" s="17" t="e">
        <v>#REF!</v>
      </c>
    </row>
    <row r="926" spans="1:24" x14ac:dyDescent="0.45">
      <c r="A926" s="20">
        <v>399403</v>
      </c>
      <c r="B926" s="20">
        <v>4</v>
      </c>
      <c r="C926" s="34" t="s">
        <v>7873</v>
      </c>
      <c r="D926" s="35" t="s">
        <v>7872</v>
      </c>
      <c r="E926" s="20" t="s">
        <v>1239</v>
      </c>
      <c r="F926" s="20" t="s">
        <v>7874</v>
      </c>
      <c r="G926" s="20" t="s">
        <v>7875</v>
      </c>
      <c r="H926" s="20" t="s">
        <v>5207</v>
      </c>
      <c r="I926" s="20" t="s">
        <v>7876</v>
      </c>
      <c r="J926" s="34" t="s">
        <v>1240</v>
      </c>
      <c r="K926" s="17" t="s">
        <v>9000</v>
      </c>
      <c r="L926" s="261" t="s">
        <v>18039</v>
      </c>
      <c r="M926" s="261" t="s">
        <v>18040</v>
      </c>
      <c r="N926" s="16">
        <v>4</v>
      </c>
      <c r="O926" s="17" t="s">
        <v>9077</v>
      </c>
      <c r="P926" s="17" t="s">
        <v>1214</v>
      </c>
      <c r="Q926" s="17" t="s">
        <v>1227</v>
      </c>
      <c r="R926" s="17" t="s">
        <v>7872</v>
      </c>
      <c r="S926" s="17" t="s">
        <v>7873</v>
      </c>
      <c r="T926" s="17" t="s">
        <v>21227</v>
      </c>
      <c r="U926" s="236" t="s">
        <v>5191</v>
      </c>
      <c r="V926" s="17">
        <v>1</v>
      </c>
      <c r="W926" s="17">
        <v>1</v>
      </c>
      <c r="X926" s="17" t="e">
        <v>#REF!</v>
      </c>
    </row>
    <row r="927" spans="1:24" x14ac:dyDescent="0.45">
      <c r="A927" s="20">
        <v>399404</v>
      </c>
      <c r="B927" s="20">
        <v>2</v>
      </c>
      <c r="C927" s="34" t="s">
        <v>1241</v>
      </c>
      <c r="D927" s="35" t="s">
        <v>1214</v>
      </c>
      <c r="E927" s="20" t="s">
        <v>1242</v>
      </c>
      <c r="F927" s="20" t="s">
        <v>7877</v>
      </c>
      <c r="G927" s="20" t="s">
        <v>5207</v>
      </c>
      <c r="H927" s="20" t="s">
        <v>5207</v>
      </c>
      <c r="I927" s="20" t="s">
        <v>5207</v>
      </c>
      <c r="J927" s="34" t="s">
        <v>1241</v>
      </c>
      <c r="K927" s="17" t="s">
        <v>9001</v>
      </c>
      <c r="L927" s="261" t="s">
        <v>18038</v>
      </c>
      <c r="M927" s="261" t="s">
        <v>18057</v>
      </c>
      <c r="N927" s="16">
        <v>2</v>
      </c>
      <c r="O927" s="17" t="s">
        <v>9075</v>
      </c>
      <c r="P927" s="17" t="s">
        <v>1214</v>
      </c>
      <c r="Q927" s="17" t="s">
        <v>1241</v>
      </c>
      <c r="R927" s="17" t="s">
        <v>5190</v>
      </c>
      <c r="S927" s="17" t="s">
        <v>5190</v>
      </c>
      <c r="T927" s="17" t="s">
        <v>21226</v>
      </c>
      <c r="U927" s="236" t="s">
        <v>5191</v>
      </c>
      <c r="V927" s="17">
        <v>1</v>
      </c>
      <c r="W927" s="17">
        <v>1</v>
      </c>
      <c r="X927" s="17" t="e">
        <v>#REF!</v>
      </c>
    </row>
    <row r="928" spans="1:24" x14ac:dyDescent="0.45">
      <c r="A928" s="20">
        <v>399405</v>
      </c>
      <c r="B928" s="20">
        <v>3</v>
      </c>
      <c r="C928" s="34" t="s">
        <v>7878</v>
      </c>
      <c r="D928" s="35" t="s">
        <v>1241</v>
      </c>
      <c r="E928" s="20" t="s">
        <v>1244</v>
      </c>
      <c r="F928" s="20" t="s">
        <v>5207</v>
      </c>
      <c r="G928" s="20" t="s">
        <v>5207</v>
      </c>
      <c r="H928" s="20" t="s">
        <v>5207</v>
      </c>
      <c r="I928" s="20" t="s">
        <v>5207</v>
      </c>
      <c r="J928" s="34" t="s">
        <v>1243</v>
      </c>
      <c r="K928" s="17" t="s">
        <v>9002</v>
      </c>
      <c r="L928" s="261" t="s">
        <v>18037</v>
      </c>
      <c r="M928" s="261" t="s">
        <v>18038</v>
      </c>
      <c r="N928" s="16">
        <v>3</v>
      </c>
      <c r="O928" s="17" t="s">
        <v>9076</v>
      </c>
      <c r="P928" s="17" t="s">
        <v>1214</v>
      </c>
      <c r="Q928" s="17" t="s">
        <v>1241</v>
      </c>
      <c r="R928" s="17" t="s">
        <v>7878</v>
      </c>
      <c r="S928" s="17" t="s">
        <v>5190</v>
      </c>
      <c r="T928" s="17" t="s">
        <v>21225</v>
      </c>
      <c r="U928" s="236" t="s">
        <v>5191</v>
      </c>
      <c r="V928" s="17">
        <v>1</v>
      </c>
      <c r="W928" s="17">
        <v>1</v>
      </c>
      <c r="X928" s="17" t="e">
        <v>#REF!</v>
      </c>
    </row>
    <row r="929" spans="1:24" x14ac:dyDescent="0.45">
      <c r="A929" s="20">
        <v>399406</v>
      </c>
      <c r="B929" s="20">
        <v>4</v>
      </c>
      <c r="C929" s="34" t="s">
        <v>7879</v>
      </c>
      <c r="D929" s="35" t="s">
        <v>7878</v>
      </c>
      <c r="E929" s="20" t="s">
        <v>1244</v>
      </c>
      <c r="F929" s="20" t="s">
        <v>7880</v>
      </c>
      <c r="G929" s="20" t="s">
        <v>5207</v>
      </c>
      <c r="H929" s="20" t="s">
        <v>5207</v>
      </c>
      <c r="I929" s="20" t="s">
        <v>7881</v>
      </c>
      <c r="J929" s="34" t="s">
        <v>1245</v>
      </c>
      <c r="K929" s="17" t="s">
        <v>9003</v>
      </c>
      <c r="L929" s="261" t="s">
        <v>18036</v>
      </c>
      <c r="M929" s="261" t="s">
        <v>18037</v>
      </c>
      <c r="N929" s="16">
        <v>4</v>
      </c>
      <c r="O929" s="17" t="s">
        <v>9077</v>
      </c>
      <c r="P929" s="17" t="s">
        <v>1214</v>
      </c>
      <c r="Q929" s="17" t="s">
        <v>1241</v>
      </c>
      <c r="R929" s="17" t="s">
        <v>7878</v>
      </c>
      <c r="S929" s="17" t="s">
        <v>7879</v>
      </c>
      <c r="T929" s="17" t="s">
        <v>21224</v>
      </c>
      <c r="U929" s="236" t="s">
        <v>5191</v>
      </c>
      <c r="V929" s="17">
        <v>1</v>
      </c>
      <c r="W929" s="17">
        <v>1</v>
      </c>
      <c r="X929" s="17" t="e">
        <v>#REF!</v>
      </c>
    </row>
    <row r="930" spans="1:24" x14ac:dyDescent="0.45">
      <c r="A930" s="20">
        <v>399407</v>
      </c>
      <c r="B930" s="20">
        <v>3</v>
      </c>
      <c r="C930" s="34" t="s">
        <v>7882</v>
      </c>
      <c r="D930" s="35" t="s">
        <v>1241</v>
      </c>
      <c r="E930" s="20" t="s">
        <v>1247</v>
      </c>
      <c r="F930" s="20" t="s">
        <v>5207</v>
      </c>
      <c r="G930" s="20" t="s">
        <v>5207</v>
      </c>
      <c r="H930" s="20" t="s">
        <v>5207</v>
      </c>
      <c r="I930" s="20" t="s">
        <v>5207</v>
      </c>
      <c r="J930" s="34" t="s">
        <v>1246</v>
      </c>
      <c r="K930" s="17" t="s">
        <v>9004</v>
      </c>
      <c r="L930" s="261" t="s">
        <v>18035</v>
      </c>
      <c r="M930" s="261" t="s">
        <v>18038</v>
      </c>
      <c r="N930" s="16">
        <v>3</v>
      </c>
      <c r="O930" s="17" t="s">
        <v>9076</v>
      </c>
      <c r="P930" s="17" t="s">
        <v>1214</v>
      </c>
      <c r="Q930" s="17" t="s">
        <v>1241</v>
      </c>
      <c r="R930" s="17" t="s">
        <v>7882</v>
      </c>
      <c r="S930" s="17" t="s">
        <v>5190</v>
      </c>
      <c r="T930" s="17" t="s">
        <v>21223</v>
      </c>
      <c r="U930" s="236" t="s">
        <v>5191</v>
      </c>
      <c r="V930" s="17">
        <v>1</v>
      </c>
      <c r="W930" s="17">
        <v>1</v>
      </c>
      <c r="X930" s="17" t="e">
        <v>#REF!</v>
      </c>
    </row>
    <row r="931" spans="1:24" x14ac:dyDescent="0.45">
      <c r="A931" s="20">
        <v>399408</v>
      </c>
      <c r="B931" s="20">
        <v>4</v>
      </c>
      <c r="C931" s="34" t="s">
        <v>7883</v>
      </c>
      <c r="D931" s="35" t="s">
        <v>7882</v>
      </c>
      <c r="E931" s="20" t="s">
        <v>7884</v>
      </c>
      <c r="F931" s="20" t="s">
        <v>5207</v>
      </c>
      <c r="G931" s="20" t="s">
        <v>7885</v>
      </c>
      <c r="H931" s="20" t="s">
        <v>5207</v>
      </c>
      <c r="I931" s="20" t="s">
        <v>5207</v>
      </c>
      <c r="J931" s="34" t="s">
        <v>1248</v>
      </c>
      <c r="K931" s="17" t="s">
        <v>9005</v>
      </c>
      <c r="L931" s="261" t="s">
        <v>18034</v>
      </c>
      <c r="M931" s="261" t="s">
        <v>18035</v>
      </c>
      <c r="N931" s="16">
        <v>4</v>
      </c>
      <c r="O931" s="17" t="s">
        <v>9077</v>
      </c>
      <c r="P931" s="17" t="s">
        <v>1214</v>
      </c>
      <c r="Q931" s="17" t="s">
        <v>1241</v>
      </c>
      <c r="R931" s="17" t="s">
        <v>7882</v>
      </c>
      <c r="S931" s="17" t="s">
        <v>7883</v>
      </c>
      <c r="T931" s="17" t="s">
        <v>21222</v>
      </c>
      <c r="U931" s="236" t="s">
        <v>5191</v>
      </c>
      <c r="V931" s="17">
        <v>1</v>
      </c>
      <c r="W931" s="17">
        <v>2</v>
      </c>
      <c r="X931" s="17" t="e">
        <v>#REF!</v>
      </c>
    </row>
    <row r="932" spans="1:24" x14ac:dyDescent="0.45">
      <c r="A932" s="20">
        <v>399409</v>
      </c>
      <c r="B932" s="20">
        <v>4</v>
      </c>
      <c r="C932" s="34" t="s">
        <v>7886</v>
      </c>
      <c r="D932" s="35" t="s">
        <v>7882</v>
      </c>
      <c r="E932" s="20" t="s">
        <v>7887</v>
      </c>
      <c r="F932" s="20" t="s">
        <v>7888</v>
      </c>
      <c r="G932" s="20" t="s">
        <v>5207</v>
      </c>
      <c r="H932" s="20" t="s">
        <v>7889</v>
      </c>
      <c r="I932" s="20" t="s">
        <v>7890</v>
      </c>
      <c r="J932" s="34" t="s">
        <v>1248</v>
      </c>
      <c r="K932" s="17" t="s">
        <v>9006</v>
      </c>
      <c r="L932" s="261" t="s">
        <v>18033</v>
      </c>
      <c r="M932" s="261" t="s">
        <v>18035</v>
      </c>
      <c r="N932" s="16">
        <v>4</v>
      </c>
      <c r="O932" s="17" t="s">
        <v>9077</v>
      </c>
      <c r="P932" s="17" t="s">
        <v>1214</v>
      </c>
      <c r="Q932" s="17" t="s">
        <v>1241</v>
      </c>
      <c r="R932" s="17" t="s">
        <v>7882</v>
      </c>
      <c r="S932" s="17" t="s">
        <v>7886</v>
      </c>
      <c r="T932" s="17" t="s">
        <v>21222</v>
      </c>
      <c r="U932" s="236" t="s">
        <v>5191</v>
      </c>
      <c r="V932" s="17">
        <v>1</v>
      </c>
      <c r="W932" s="17">
        <v>2</v>
      </c>
      <c r="X932" s="17" t="e">
        <v>#REF!</v>
      </c>
    </row>
    <row r="933" spans="1:24" x14ac:dyDescent="0.45">
      <c r="A933" s="20">
        <v>399410</v>
      </c>
      <c r="B933" s="20">
        <v>1</v>
      </c>
      <c r="C933" s="34" t="s">
        <v>1249</v>
      </c>
      <c r="D933" s="35" t="s">
        <v>5207</v>
      </c>
      <c r="E933" s="20" t="s">
        <v>7891</v>
      </c>
      <c r="F933" s="20" t="s">
        <v>7892</v>
      </c>
      <c r="G933" s="20" t="s">
        <v>5207</v>
      </c>
      <c r="H933" s="20" t="s">
        <v>5207</v>
      </c>
      <c r="I933" s="20" t="s">
        <v>5207</v>
      </c>
      <c r="J933" s="34" t="s">
        <v>1249</v>
      </c>
      <c r="K933" s="17" t="s">
        <v>9007</v>
      </c>
      <c r="L933" s="261" t="s">
        <v>18032</v>
      </c>
      <c r="M933" s="261" t="s">
        <v>5195</v>
      </c>
      <c r="N933" s="16">
        <v>1</v>
      </c>
      <c r="O933" s="17" t="s">
        <v>9074</v>
      </c>
      <c r="P933" s="17" t="s">
        <v>1249</v>
      </c>
      <c r="Q933" s="17" t="s">
        <v>5190</v>
      </c>
      <c r="R933" s="17" t="s">
        <v>5190</v>
      </c>
      <c r="S933" s="17" t="s">
        <v>5190</v>
      </c>
      <c r="T933" s="17" t="s">
        <v>21221</v>
      </c>
      <c r="U933" s="236" t="s">
        <v>5191</v>
      </c>
      <c r="V933" s="17">
        <v>1</v>
      </c>
      <c r="W933" s="17">
        <v>1</v>
      </c>
      <c r="X933" s="17" t="e">
        <v>#REF!</v>
      </c>
    </row>
    <row r="934" spans="1:24" x14ac:dyDescent="0.45">
      <c r="A934" s="20">
        <v>399411</v>
      </c>
      <c r="B934" s="20">
        <v>2</v>
      </c>
      <c r="C934" s="34" t="s">
        <v>1251</v>
      </c>
      <c r="D934" s="35" t="s">
        <v>1249</v>
      </c>
      <c r="E934" s="20" t="s">
        <v>1252</v>
      </c>
      <c r="F934" s="20" t="s">
        <v>7893</v>
      </c>
      <c r="G934" s="20" t="s">
        <v>5207</v>
      </c>
      <c r="H934" s="20" t="s">
        <v>5207</v>
      </c>
      <c r="I934" s="20" t="s">
        <v>7894</v>
      </c>
      <c r="J934" s="34" t="s">
        <v>1251</v>
      </c>
      <c r="K934" s="17" t="s">
        <v>9008</v>
      </c>
      <c r="L934" s="261" t="s">
        <v>18031</v>
      </c>
      <c r="M934" s="261" t="s">
        <v>18032</v>
      </c>
      <c r="N934" s="16">
        <v>2</v>
      </c>
      <c r="O934" s="17" t="s">
        <v>9075</v>
      </c>
      <c r="P934" s="17" t="s">
        <v>1249</v>
      </c>
      <c r="Q934" s="17" t="s">
        <v>1251</v>
      </c>
      <c r="R934" s="17" t="s">
        <v>5190</v>
      </c>
      <c r="S934" s="17" t="s">
        <v>5190</v>
      </c>
      <c r="T934" s="17" t="s">
        <v>21220</v>
      </c>
      <c r="U934" s="236" t="s">
        <v>5191</v>
      </c>
      <c r="V934" s="17">
        <v>1</v>
      </c>
      <c r="W934" s="17">
        <v>1</v>
      </c>
      <c r="X934" s="17" t="e">
        <v>#REF!</v>
      </c>
    </row>
    <row r="935" spans="1:24" x14ac:dyDescent="0.45">
      <c r="A935" s="20">
        <v>399412</v>
      </c>
      <c r="B935" s="20">
        <v>3</v>
      </c>
      <c r="C935" s="34" t="s">
        <v>7895</v>
      </c>
      <c r="D935" s="35" t="s">
        <v>1251</v>
      </c>
      <c r="E935" s="20" t="s">
        <v>1252</v>
      </c>
      <c r="F935" s="20" t="s">
        <v>7896</v>
      </c>
      <c r="G935" s="20" t="s">
        <v>5207</v>
      </c>
      <c r="H935" s="20" t="s">
        <v>5207</v>
      </c>
      <c r="I935" s="20" t="s">
        <v>5207</v>
      </c>
      <c r="J935" s="34" t="s">
        <v>1253</v>
      </c>
      <c r="K935" s="17" t="s">
        <v>9009</v>
      </c>
      <c r="L935" s="261" t="s">
        <v>18030</v>
      </c>
      <c r="M935" s="261" t="s">
        <v>18031</v>
      </c>
      <c r="N935" s="16">
        <v>3</v>
      </c>
      <c r="O935" s="17" t="s">
        <v>9076</v>
      </c>
      <c r="P935" s="17" t="s">
        <v>1249</v>
      </c>
      <c r="Q935" s="17" t="s">
        <v>1251</v>
      </c>
      <c r="R935" s="17" t="s">
        <v>7895</v>
      </c>
      <c r="S935" s="17" t="s">
        <v>5190</v>
      </c>
      <c r="T935" s="17" t="s">
        <v>21219</v>
      </c>
      <c r="U935" s="236" t="s">
        <v>5191</v>
      </c>
      <c r="V935" s="17">
        <v>1</v>
      </c>
      <c r="W935" s="17">
        <v>1</v>
      </c>
      <c r="X935" s="17" t="e">
        <v>#REF!</v>
      </c>
    </row>
    <row r="936" spans="1:24" x14ac:dyDescent="0.45">
      <c r="A936" s="20">
        <v>399413</v>
      </c>
      <c r="B936" s="20">
        <v>4</v>
      </c>
      <c r="C936" s="34" t="s">
        <v>7897</v>
      </c>
      <c r="D936" s="35" t="s">
        <v>7895</v>
      </c>
      <c r="E936" s="20" t="s">
        <v>7898</v>
      </c>
      <c r="F936" s="20" t="s">
        <v>7899</v>
      </c>
      <c r="G936" s="20" t="s">
        <v>5207</v>
      </c>
      <c r="H936" s="20" t="s">
        <v>7900</v>
      </c>
      <c r="I936" s="20" t="s">
        <v>7901</v>
      </c>
      <c r="J936" s="34" t="s">
        <v>1254</v>
      </c>
      <c r="K936" s="17" t="s">
        <v>9010</v>
      </c>
      <c r="L936" s="261" t="s">
        <v>18029</v>
      </c>
      <c r="M936" s="261" t="s">
        <v>18030</v>
      </c>
      <c r="N936" s="16">
        <v>4</v>
      </c>
      <c r="O936" s="17" t="s">
        <v>9077</v>
      </c>
      <c r="P936" s="17" t="s">
        <v>1249</v>
      </c>
      <c r="Q936" s="17" t="s">
        <v>1251</v>
      </c>
      <c r="R936" s="17" t="s">
        <v>7895</v>
      </c>
      <c r="S936" s="17" t="s">
        <v>7897</v>
      </c>
      <c r="T936" s="17" t="s">
        <v>21218</v>
      </c>
      <c r="U936" s="236" t="s">
        <v>5191</v>
      </c>
      <c r="V936" s="17">
        <v>1</v>
      </c>
      <c r="W936" s="17">
        <v>4</v>
      </c>
      <c r="X936" s="17" t="e">
        <v>#REF!</v>
      </c>
    </row>
    <row r="937" spans="1:24" x14ac:dyDescent="0.45">
      <c r="A937" s="20">
        <v>399414</v>
      </c>
      <c r="B937" s="20">
        <v>4</v>
      </c>
      <c r="C937" s="34" t="s">
        <v>7902</v>
      </c>
      <c r="D937" s="35" t="s">
        <v>7895</v>
      </c>
      <c r="E937" s="20" t="s">
        <v>7903</v>
      </c>
      <c r="F937" s="20" t="s">
        <v>7904</v>
      </c>
      <c r="G937" s="20" t="s">
        <v>7905</v>
      </c>
      <c r="H937" s="20" t="s">
        <v>7906</v>
      </c>
      <c r="I937" s="20" t="s">
        <v>7901</v>
      </c>
      <c r="J937" s="34" t="s">
        <v>1254</v>
      </c>
      <c r="K937" s="17" t="s">
        <v>9011</v>
      </c>
      <c r="L937" s="261" t="s">
        <v>18028</v>
      </c>
      <c r="M937" s="261" t="s">
        <v>18030</v>
      </c>
      <c r="N937" s="16">
        <v>4</v>
      </c>
      <c r="O937" s="17" t="s">
        <v>9077</v>
      </c>
      <c r="P937" s="17" t="s">
        <v>1249</v>
      </c>
      <c r="Q937" s="17" t="s">
        <v>1251</v>
      </c>
      <c r="R937" s="17" t="s">
        <v>7895</v>
      </c>
      <c r="S937" s="17" t="s">
        <v>7902</v>
      </c>
      <c r="T937" s="17" t="s">
        <v>21218</v>
      </c>
      <c r="U937" s="236" t="s">
        <v>5191</v>
      </c>
      <c r="V937" s="17">
        <v>1</v>
      </c>
      <c r="W937" s="17">
        <v>4</v>
      </c>
      <c r="X937" s="17" t="e">
        <v>#REF!</v>
      </c>
    </row>
    <row r="938" spans="1:24" x14ac:dyDescent="0.45">
      <c r="A938" s="20">
        <v>399415</v>
      </c>
      <c r="B938" s="20">
        <v>4</v>
      </c>
      <c r="C938" s="34" t="s">
        <v>7907</v>
      </c>
      <c r="D938" s="35" t="s">
        <v>7895</v>
      </c>
      <c r="E938" s="20" t="s">
        <v>7908</v>
      </c>
      <c r="F938" s="20" t="s">
        <v>7909</v>
      </c>
      <c r="G938" s="20" t="s">
        <v>5207</v>
      </c>
      <c r="H938" s="20" t="s">
        <v>7910</v>
      </c>
      <c r="I938" s="20" t="s">
        <v>7911</v>
      </c>
      <c r="J938" s="34" t="s">
        <v>1254</v>
      </c>
      <c r="K938" s="17" t="s">
        <v>9012</v>
      </c>
      <c r="L938" s="261" t="s">
        <v>18027</v>
      </c>
      <c r="M938" s="261" t="s">
        <v>18030</v>
      </c>
      <c r="N938" s="16">
        <v>4</v>
      </c>
      <c r="O938" s="17" t="s">
        <v>9077</v>
      </c>
      <c r="P938" s="17" t="s">
        <v>1249</v>
      </c>
      <c r="Q938" s="17" t="s">
        <v>1251</v>
      </c>
      <c r="R938" s="17" t="s">
        <v>7895</v>
      </c>
      <c r="S938" s="17" t="s">
        <v>7907</v>
      </c>
      <c r="T938" s="17" t="s">
        <v>21218</v>
      </c>
      <c r="U938" s="236" t="s">
        <v>5191</v>
      </c>
      <c r="V938" s="17">
        <v>1</v>
      </c>
      <c r="W938" s="17">
        <v>4</v>
      </c>
      <c r="X938" s="17" t="e">
        <v>#REF!</v>
      </c>
    </row>
    <row r="939" spans="1:24" x14ac:dyDescent="0.45">
      <c r="A939" s="20">
        <v>399416</v>
      </c>
      <c r="B939" s="20">
        <v>4</v>
      </c>
      <c r="C939" s="34" t="s">
        <v>7912</v>
      </c>
      <c r="D939" s="35" t="s">
        <v>7895</v>
      </c>
      <c r="E939" s="20" t="s">
        <v>7913</v>
      </c>
      <c r="F939" s="20" t="s">
        <v>7914</v>
      </c>
      <c r="G939" s="20" t="s">
        <v>5207</v>
      </c>
      <c r="H939" s="20" t="s">
        <v>5207</v>
      </c>
      <c r="I939" s="20" t="s">
        <v>7915</v>
      </c>
      <c r="J939" s="34" t="s">
        <v>1254</v>
      </c>
      <c r="K939" s="17" t="s">
        <v>9013</v>
      </c>
      <c r="L939" s="261" t="s">
        <v>18026</v>
      </c>
      <c r="M939" s="261" t="s">
        <v>18030</v>
      </c>
      <c r="N939" s="16">
        <v>4</v>
      </c>
      <c r="O939" s="17" t="s">
        <v>9077</v>
      </c>
      <c r="P939" s="17" t="s">
        <v>1249</v>
      </c>
      <c r="Q939" s="17" t="s">
        <v>1251</v>
      </c>
      <c r="R939" s="17" t="s">
        <v>7895</v>
      </c>
      <c r="S939" s="17" t="s">
        <v>7912</v>
      </c>
      <c r="T939" s="17" t="s">
        <v>21218</v>
      </c>
      <c r="U939" s="236" t="s">
        <v>5191</v>
      </c>
      <c r="V939" s="17">
        <v>1</v>
      </c>
      <c r="W939" s="17">
        <v>4</v>
      </c>
      <c r="X939" s="17" t="e">
        <v>#REF!</v>
      </c>
    </row>
    <row r="940" spans="1:24" x14ac:dyDescent="0.45">
      <c r="A940" s="20">
        <v>399417</v>
      </c>
      <c r="B940" s="20">
        <v>2</v>
      </c>
      <c r="C940" s="34" t="s">
        <v>1255</v>
      </c>
      <c r="D940" s="35" t="s">
        <v>1249</v>
      </c>
      <c r="E940" s="20" t="s">
        <v>1256</v>
      </c>
      <c r="F940" s="20" t="s">
        <v>7916</v>
      </c>
      <c r="G940" s="20" t="s">
        <v>7917</v>
      </c>
      <c r="H940" s="20" t="s">
        <v>5207</v>
      </c>
      <c r="I940" s="20" t="s">
        <v>7918</v>
      </c>
      <c r="J940" s="34" t="s">
        <v>1255</v>
      </c>
      <c r="K940" s="17" t="s">
        <v>9014</v>
      </c>
      <c r="L940" s="261" t="s">
        <v>18025</v>
      </c>
      <c r="M940" s="261" t="s">
        <v>18032</v>
      </c>
      <c r="N940" s="16">
        <v>2</v>
      </c>
      <c r="O940" s="17" t="s">
        <v>9075</v>
      </c>
      <c r="P940" s="17" t="s">
        <v>1249</v>
      </c>
      <c r="Q940" s="17" t="s">
        <v>1255</v>
      </c>
      <c r="R940" s="17" t="s">
        <v>5190</v>
      </c>
      <c r="S940" s="17" t="s">
        <v>5190</v>
      </c>
      <c r="T940" s="17" t="s">
        <v>21217</v>
      </c>
      <c r="U940" s="236" t="s">
        <v>5191</v>
      </c>
      <c r="V940" s="17">
        <v>1</v>
      </c>
      <c r="W940" s="17">
        <v>1</v>
      </c>
      <c r="X940" s="17" t="e">
        <v>#REF!</v>
      </c>
    </row>
    <row r="941" spans="1:24" x14ac:dyDescent="0.45">
      <c r="A941" s="20">
        <v>399418</v>
      </c>
      <c r="B941" s="20">
        <v>3</v>
      </c>
      <c r="C941" s="34" t="s">
        <v>7919</v>
      </c>
      <c r="D941" s="35" t="s">
        <v>1255</v>
      </c>
      <c r="E941" s="20" t="s">
        <v>1256</v>
      </c>
      <c r="F941" s="20" t="s">
        <v>5207</v>
      </c>
      <c r="G941" s="20" t="s">
        <v>5207</v>
      </c>
      <c r="H941" s="20" t="s">
        <v>5207</v>
      </c>
      <c r="I941" s="20" t="s">
        <v>5207</v>
      </c>
      <c r="J941" s="34" t="s">
        <v>1257</v>
      </c>
      <c r="K941" s="17" t="s">
        <v>9015</v>
      </c>
      <c r="L941" s="261" t="s">
        <v>18024</v>
      </c>
      <c r="M941" s="261" t="s">
        <v>18025</v>
      </c>
      <c r="N941" s="16">
        <v>3</v>
      </c>
      <c r="O941" s="17" t="s">
        <v>9076</v>
      </c>
      <c r="P941" s="17" t="s">
        <v>1249</v>
      </c>
      <c r="Q941" s="17" t="s">
        <v>1255</v>
      </c>
      <c r="R941" s="17" t="s">
        <v>7919</v>
      </c>
      <c r="S941" s="17" t="s">
        <v>5190</v>
      </c>
      <c r="T941" s="17" t="s">
        <v>21216</v>
      </c>
      <c r="U941" s="236" t="s">
        <v>5191</v>
      </c>
      <c r="V941" s="17">
        <v>1</v>
      </c>
      <c r="W941" s="17">
        <v>1</v>
      </c>
      <c r="X941" s="17" t="e">
        <v>#REF!</v>
      </c>
    </row>
    <row r="942" spans="1:24" x14ac:dyDescent="0.45">
      <c r="A942" s="20">
        <v>399419</v>
      </c>
      <c r="B942" s="20">
        <v>4</v>
      </c>
      <c r="C942" s="34" t="s">
        <v>7920</v>
      </c>
      <c r="D942" s="35" t="s">
        <v>7919</v>
      </c>
      <c r="E942" s="20" t="s">
        <v>1259</v>
      </c>
      <c r="F942" s="20" t="s">
        <v>7921</v>
      </c>
      <c r="G942" s="20" t="s">
        <v>5207</v>
      </c>
      <c r="H942" s="20" t="s">
        <v>5207</v>
      </c>
      <c r="I942" s="20" t="s">
        <v>5207</v>
      </c>
      <c r="J942" s="34" t="s">
        <v>1258</v>
      </c>
      <c r="K942" s="17" t="s">
        <v>9016</v>
      </c>
      <c r="L942" s="261" t="s">
        <v>18023</v>
      </c>
      <c r="M942" s="261" t="s">
        <v>18024</v>
      </c>
      <c r="N942" s="16">
        <v>4</v>
      </c>
      <c r="O942" s="17" t="s">
        <v>9077</v>
      </c>
      <c r="P942" s="17" t="s">
        <v>1249</v>
      </c>
      <c r="Q942" s="17" t="s">
        <v>1255</v>
      </c>
      <c r="R942" s="17" t="s">
        <v>7919</v>
      </c>
      <c r="S942" s="17" t="s">
        <v>7920</v>
      </c>
      <c r="T942" s="17" t="s">
        <v>21215</v>
      </c>
      <c r="U942" s="236" t="s">
        <v>5191</v>
      </c>
      <c r="V942" s="17">
        <v>1</v>
      </c>
      <c r="W942" s="17">
        <v>1</v>
      </c>
      <c r="X942" s="17" t="e">
        <v>#REF!</v>
      </c>
    </row>
    <row r="943" spans="1:24" x14ac:dyDescent="0.45">
      <c r="A943" s="20">
        <v>399420</v>
      </c>
      <c r="B943" s="20">
        <v>4</v>
      </c>
      <c r="C943" s="34" t="s">
        <v>7922</v>
      </c>
      <c r="D943" s="35" t="s">
        <v>7919</v>
      </c>
      <c r="E943" s="20" t="s">
        <v>7923</v>
      </c>
      <c r="F943" s="20" t="s">
        <v>7924</v>
      </c>
      <c r="G943" s="20" t="s">
        <v>5207</v>
      </c>
      <c r="H943" s="20" t="s">
        <v>5207</v>
      </c>
      <c r="I943" s="20" t="s">
        <v>7925</v>
      </c>
      <c r="J943" s="34" t="s">
        <v>1260</v>
      </c>
      <c r="K943" s="17" t="s">
        <v>9017</v>
      </c>
      <c r="L943" s="261" t="s">
        <v>18022</v>
      </c>
      <c r="M943" s="261" t="s">
        <v>18024</v>
      </c>
      <c r="N943" s="16">
        <v>4</v>
      </c>
      <c r="O943" s="17" t="s">
        <v>9077</v>
      </c>
      <c r="P943" s="17" t="s">
        <v>1249</v>
      </c>
      <c r="Q943" s="17" t="s">
        <v>1255</v>
      </c>
      <c r="R943" s="17" t="s">
        <v>7919</v>
      </c>
      <c r="S943" s="17" t="s">
        <v>7922</v>
      </c>
      <c r="T943" s="17" t="s">
        <v>21214</v>
      </c>
      <c r="U943" s="236" t="s">
        <v>5191</v>
      </c>
      <c r="V943" s="17">
        <v>1</v>
      </c>
      <c r="W943" s="17">
        <v>2</v>
      </c>
      <c r="X943" s="17" t="e">
        <v>#REF!</v>
      </c>
    </row>
    <row r="944" spans="1:24" x14ac:dyDescent="0.45">
      <c r="A944" s="20">
        <v>399421</v>
      </c>
      <c r="B944" s="20">
        <v>4</v>
      </c>
      <c r="C944" s="34" t="s">
        <v>7926</v>
      </c>
      <c r="D944" s="35" t="s">
        <v>7919</v>
      </c>
      <c r="E944" s="20" t="s">
        <v>7927</v>
      </c>
      <c r="F944" s="20" t="s">
        <v>7928</v>
      </c>
      <c r="G944" s="20" t="s">
        <v>5207</v>
      </c>
      <c r="H944" s="20" t="s">
        <v>5207</v>
      </c>
      <c r="I944" s="20" t="s">
        <v>7929</v>
      </c>
      <c r="J944" s="34" t="s">
        <v>1260</v>
      </c>
      <c r="K944" s="17" t="s">
        <v>9018</v>
      </c>
      <c r="L944" s="261" t="s">
        <v>18021</v>
      </c>
      <c r="M944" s="261" t="s">
        <v>18024</v>
      </c>
      <c r="N944" s="16">
        <v>4</v>
      </c>
      <c r="O944" s="17" t="s">
        <v>9077</v>
      </c>
      <c r="P944" s="17" t="s">
        <v>1249</v>
      </c>
      <c r="Q944" s="17" t="s">
        <v>1255</v>
      </c>
      <c r="R944" s="17" t="s">
        <v>7919</v>
      </c>
      <c r="S944" s="17" t="s">
        <v>7926</v>
      </c>
      <c r="T944" s="17" t="s">
        <v>21214</v>
      </c>
      <c r="U944" s="236" t="s">
        <v>5191</v>
      </c>
      <c r="V944" s="17">
        <v>1</v>
      </c>
      <c r="W944" s="17">
        <v>2</v>
      </c>
      <c r="X944" s="17" t="e">
        <v>#REF!</v>
      </c>
    </row>
    <row r="945" spans="1:24" x14ac:dyDescent="0.45">
      <c r="A945" s="20">
        <v>399422</v>
      </c>
      <c r="B945" s="20">
        <v>4</v>
      </c>
      <c r="C945" s="34" t="s">
        <v>7930</v>
      </c>
      <c r="D945" s="35" t="s">
        <v>7919</v>
      </c>
      <c r="E945" s="20" t="s">
        <v>1263</v>
      </c>
      <c r="F945" s="20" t="s">
        <v>7931</v>
      </c>
      <c r="G945" s="20" t="s">
        <v>5207</v>
      </c>
      <c r="H945" s="20" t="s">
        <v>5207</v>
      </c>
      <c r="I945" s="20" t="s">
        <v>7932</v>
      </c>
      <c r="J945" s="34" t="s">
        <v>1262</v>
      </c>
      <c r="K945" s="17" t="s">
        <v>9019</v>
      </c>
      <c r="L945" s="261" t="s">
        <v>18020</v>
      </c>
      <c r="M945" s="261" t="s">
        <v>18024</v>
      </c>
      <c r="N945" s="16">
        <v>4</v>
      </c>
      <c r="O945" s="17" t="s">
        <v>9077</v>
      </c>
      <c r="P945" s="17" t="s">
        <v>1249</v>
      </c>
      <c r="Q945" s="17" t="s">
        <v>1255</v>
      </c>
      <c r="R945" s="17" t="s">
        <v>7919</v>
      </c>
      <c r="S945" s="17" t="s">
        <v>7930</v>
      </c>
      <c r="T945" s="17" t="s">
        <v>21213</v>
      </c>
      <c r="U945" s="236" t="s">
        <v>5191</v>
      </c>
      <c r="V945" s="17">
        <v>1</v>
      </c>
      <c r="W945" s="17">
        <v>1</v>
      </c>
      <c r="X945" s="17" t="e">
        <v>#REF!</v>
      </c>
    </row>
    <row r="946" spans="1:24" x14ac:dyDescent="0.45">
      <c r="A946" s="20">
        <v>399423</v>
      </c>
      <c r="B946" s="20">
        <v>2</v>
      </c>
      <c r="C946" s="34" t="s">
        <v>1264</v>
      </c>
      <c r="D946" s="35" t="s">
        <v>1249</v>
      </c>
      <c r="E946" s="20" t="s">
        <v>1265</v>
      </c>
      <c r="F946" s="20" t="s">
        <v>7933</v>
      </c>
      <c r="G946" s="20" t="s">
        <v>5207</v>
      </c>
      <c r="H946" s="20" t="s">
        <v>5207</v>
      </c>
      <c r="I946" s="20" t="s">
        <v>5207</v>
      </c>
      <c r="J946" s="34" t="s">
        <v>1264</v>
      </c>
      <c r="K946" s="17" t="s">
        <v>9020</v>
      </c>
      <c r="L946" s="261" t="s">
        <v>18019</v>
      </c>
      <c r="M946" s="261" t="s">
        <v>18032</v>
      </c>
      <c r="N946" s="16">
        <v>2</v>
      </c>
      <c r="O946" s="17" t="s">
        <v>9075</v>
      </c>
      <c r="P946" s="17" t="s">
        <v>1249</v>
      </c>
      <c r="Q946" s="17" t="s">
        <v>1264</v>
      </c>
      <c r="R946" s="17" t="s">
        <v>5190</v>
      </c>
      <c r="S946" s="17" t="s">
        <v>5190</v>
      </c>
      <c r="T946" s="17" t="s">
        <v>21212</v>
      </c>
      <c r="U946" s="236" t="s">
        <v>5191</v>
      </c>
      <c r="V946" s="17">
        <v>1</v>
      </c>
      <c r="W946" s="17">
        <v>1</v>
      </c>
      <c r="X946" s="17" t="e">
        <v>#REF!</v>
      </c>
    </row>
    <row r="947" spans="1:24" x14ac:dyDescent="0.45">
      <c r="A947" s="20">
        <v>399424</v>
      </c>
      <c r="B947" s="20">
        <v>3</v>
      </c>
      <c r="C947" s="34" t="s">
        <v>7934</v>
      </c>
      <c r="D947" s="35" t="s">
        <v>1264</v>
      </c>
      <c r="E947" s="20" t="s">
        <v>1265</v>
      </c>
      <c r="F947" s="20" t="s">
        <v>5207</v>
      </c>
      <c r="G947" s="20" t="s">
        <v>5207</v>
      </c>
      <c r="H947" s="20" t="s">
        <v>5207</v>
      </c>
      <c r="I947" s="20" t="s">
        <v>5207</v>
      </c>
      <c r="J947" s="34" t="s">
        <v>1266</v>
      </c>
      <c r="K947" s="17" t="s">
        <v>9021</v>
      </c>
      <c r="L947" s="261" t="s">
        <v>18018</v>
      </c>
      <c r="M947" s="261" t="s">
        <v>18019</v>
      </c>
      <c r="N947" s="16">
        <v>3</v>
      </c>
      <c r="O947" s="17" t="s">
        <v>9076</v>
      </c>
      <c r="P947" s="17" t="s">
        <v>1249</v>
      </c>
      <c r="Q947" s="17" t="s">
        <v>1264</v>
      </c>
      <c r="R947" s="17" t="s">
        <v>7934</v>
      </c>
      <c r="S947" s="17" t="s">
        <v>5190</v>
      </c>
      <c r="T947" s="17" t="s">
        <v>21211</v>
      </c>
      <c r="U947" s="236" t="s">
        <v>5191</v>
      </c>
      <c r="V947" s="17">
        <v>1</v>
      </c>
      <c r="W947" s="17">
        <v>1</v>
      </c>
      <c r="X947" s="17" t="e">
        <v>#REF!</v>
      </c>
    </row>
    <row r="948" spans="1:24" x14ac:dyDescent="0.45">
      <c r="A948" s="20">
        <v>399425</v>
      </c>
      <c r="B948" s="20">
        <v>4</v>
      </c>
      <c r="C948" s="34" t="s">
        <v>7935</v>
      </c>
      <c r="D948" s="35" t="s">
        <v>7934</v>
      </c>
      <c r="E948" s="20" t="s">
        <v>1265</v>
      </c>
      <c r="F948" s="20" t="s">
        <v>7936</v>
      </c>
      <c r="G948" s="20" t="s">
        <v>5207</v>
      </c>
      <c r="H948" s="20" t="s">
        <v>7937</v>
      </c>
      <c r="I948" s="20" t="s">
        <v>5207</v>
      </c>
      <c r="J948" s="34" t="s">
        <v>1267</v>
      </c>
      <c r="K948" s="17" t="s">
        <v>9022</v>
      </c>
      <c r="L948" s="261" t="s">
        <v>18017</v>
      </c>
      <c r="M948" s="261" t="s">
        <v>18018</v>
      </c>
      <c r="N948" s="16">
        <v>4</v>
      </c>
      <c r="O948" s="17" t="s">
        <v>9077</v>
      </c>
      <c r="P948" s="17" t="s">
        <v>1249</v>
      </c>
      <c r="Q948" s="17" t="s">
        <v>1264</v>
      </c>
      <c r="R948" s="17" t="s">
        <v>7934</v>
      </c>
      <c r="S948" s="17" t="s">
        <v>7935</v>
      </c>
      <c r="T948" s="17" t="s">
        <v>21210</v>
      </c>
      <c r="U948" s="236" t="s">
        <v>5191</v>
      </c>
      <c r="V948" s="17">
        <v>1</v>
      </c>
      <c r="W948" s="17">
        <v>1</v>
      </c>
      <c r="X948" s="17" t="e">
        <v>#REF!</v>
      </c>
    </row>
    <row r="949" spans="1:24" x14ac:dyDescent="0.45">
      <c r="A949" s="20">
        <v>399426</v>
      </c>
      <c r="B949" s="20">
        <v>2</v>
      </c>
      <c r="C949" s="34" t="s">
        <v>1268</v>
      </c>
      <c r="D949" s="35" t="s">
        <v>1249</v>
      </c>
      <c r="E949" s="20" t="s">
        <v>1269</v>
      </c>
      <c r="F949" s="20" t="s">
        <v>7938</v>
      </c>
      <c r="G949" s="20" t="s">
        <v>5207</v>
      </c>
      <c r="H949" s="20" t="s">
        <v>5207</v>
      </c>
      <c r="I949" s="20" t="s">
        <v>7939</v>
      </c>
      <c r="J949" s="34" t="s">
        <v>1268</v>
      </c>
      <c r="K949" s="17" t="s">
        <v>9023</v>
      </c>
      <c r="L949" s="261" t="s">
        <v>18016</v>
      </c>
      <c r="M949" s="261" t="s">
        <v>18032</v>
      </c>
      <c r="N949" s="16">
        <v>2</v>
      </c>
      <c r="O949" s="17" t="s">
        <v>9075</v>
      </c>
      <c r="P949" s="17" t="s">
        <v>1249</v>
      </c>
      <c r="Q949" s="17" t="s">
        <v>1268</v>
      </c>
      <c r="R949" s="17" t="s">
        <v>5190</v>
      </c>
      <c r="S949" s="17" t="s">
        <v>5190</v>
      </c>
      <c r="T949" s="17" t="s">
        <v>21209</v>
      </c>
      <c r="U949" s="236" t="s">
        <v>5191</v>
      </c>
      <c r="V949" s="17">
        <v>1</v>
      </c>
      <c r="W949" s="17">
        <v>1</v>
      </c>
      <c r="X949" s="17" t="e">
        <v>#REF!</v>
      </c>
    </row>
    <row r="950" spans="1:24" x14ac:dyDescent="0.45">
      <c r="A950" s="20">
        <v>399427</v>
      </c>
      <c r="B950" s="20">
        <v>3</v>
      </c>
      <c r="C950" s="34" t="s">
        <v>7940</v>
      </c>
      <c r="D950" s="35" t="s">
        <v>1268</v>
      </c>
      <c r="E950" s="20" t="s">
        <v>1271</v>
      </c>
      <c r="F950" s="20" t="s">
        <v>7941</v>
      </c>
      <c r="G950" s="20" t="s">
        <v>5207</v>
      </c>
      <c r="H950" s="20" t="s">
        <v>5207</v>
      </c>
      <c r="I950" s="20" t="s">
        <v>5207</v>
      </c>
      <c r="J950" s="34" t="s">
        <v>1270</v>
      </c>
      <c r="K950" s="17" t="s">
        <v>9024</v>
      </c>
      <c r="L950" s="261" t="s">
        <v>18015</v>
      </c>
      <c r="M950" s="261" t="s">
        <v>18016</v>
      </c>
      <c r="N950" s="16">
        <v>3</v>
      </c>
      <c r="O950" s="17" t="s">
        <v>9076</v>
      </c>
      <c r="P950" s="17" t="s">
        <v>1249</v>
      </c>
      <c r="Q950" s="17" t="s">
        <v>1268</v>
      </c>
      <c r="R950" s="17" t="s">
        <v>7940</v>
      </c>
      <c r="S950" s="17" t="s">
        <v>5190</v>
      </c>
      <c r="T950" s="17" t="s">
        <v>21208</v>
      </c>
      <c r="U950" s="236" t="s">
        <v>5191</v>
      </c>
      <c r="V950" s="17">
        <v>1</v>
      </c>
      <c r="W950" s="17">
        <v>1</v>
      </c>
      <c r="X950" s="17" t="e">
        <v>#REF!</v>
      </c>
    </row>
    <row r="951" spans="1:24" x14ac:dyDescent="0.45">
      <c r="A951" s="20">
        <v>399428</v>
      </c>
      <c r="B951" s="20">
        <v>4</v>
      </c>
      <c r="C951" s="34" t="s">
        <v>7942</v>
      </c>
      <c r="D951" s="35" t="s">
        <v>7940</v>
      </c>
      <c r="E951" s="20" t="s">
        <v>1273</v>
      </c>
      <c r="F951" s="20" t="s">
        <v>7943</v>
      </c>
      <c r="G951" s="20" t="s">
        <v>7944</v>
      </c>
      <c r="H951" s="20" t="s">
        <v>7945</v>
      </c>
      <c r="I951" s="20" t="s">
        <v>7946</v>
      </c>
      <c r="J951" s="34" t="s">
        <v>1272</v>
      </c>
      <c r="K951" s="17" t="s">
        <v>9025</v>
      </c>
      <c r="L951" s="261" t="s">
        <v>18014</v>
      </c>
      <c r="M951" s="261" t="s">
        <v>18015</v>
      </c>
      <c r="N951" s="16">
        <v>4</v>
      </c>
      <c r="O951" s="17" t="s">
        <v>9077</v>
      </c>
      <c r="P951" s="17" t="s">
        <v>1249</v>
      </c>
      <c r="Q951" s="17" t="s">
        <v>1268</v>
      </c>
      <c r="R951" s="17" t="s">
        <v>7940</v>
      </c>
      <c r="S951" s="17" t="s">
        <v>7942</v>
      </c>
      <c r="T951" s="17" t="s">
        <v>21207</v>
      </c>
      <c r="U951" s="236" t="s">
        <v>5191</v>
      </c>
      <c r="V951" s="17">
        <v>1</v>
      </c>
      <c r="W951" s="17">
        <v>2</v>
      </c>
      <c r="X951" s="17" t="e">
        <v>#REF!</v>
      </c>
    </row>
    <row r="952" spans="1:24" x14ac:dyDescent="0.45">
      <c r="A952" s="20">
        <v>399429</v>
      </c>
      <c r="B952" s="20">
        <v>4</v>
      </c>
      <c r="C952" s="34" t="s">
        <v>7947</v>
      </c>
      <c r="D952" s="35" t="s">
        <v>7940</v>
      </c>
      <c r="E952" s="20" t="s">
        <v>1275</v>
      </c>
      <c r="F952" s="20" t="s">
        <v>7948</v>
      </c>
      <c r="G952" s="20" t="s">
        <v>5207</v>
      </c>
      <c r="H952" s="20" t="s">
        <v>7949</v>
      </c>
      <c r="I952" s="20" t="s">
        <v>7950</v>
      </c>
      <c r="J952" s="34" t="s">
        <v>1274</v>
      </c>
      <c r="K952" s="17" t="s">
        <v>9026</v>
      </c>
      <c r="L952" s="261" t="s">
        <v>18013</v>
      </c>
      <c r="M952" s="261" t="s">
        <v>18015</v>
      </c>
      <c r="N952" s="16">
        <v>4</v>
      </c>
      <c r="O952" s="17" t="s">
        <v>9077</v>
      </c>
      <c r="P952" s="17" t="s">
        <v>1249</v>
      </c>
      <c r="Q952" s="17" t="s">
        <v>1268</v>
      </c>
      <c r="R952" s="17" t="s">
        <v>7940</v>
      </c>
      <c r="S952" s="17" t="s">
        <v>7947</v>
      </c>
      <c r="T952" s="17" t="s">
        <v>21206</v>
      </c>
      <c r="U952" s="236" t="s">
        <v>5191</v>
      </c>
      <c r="V952" s="17">
        <v>1</v>
      </c>
      <c r="W952" s="17">
        <v>1</v>
      </c>
      <c r="X952" s="17" t="e">
        <v>#REF!</v>
      </c>
    </row>
    <row r="953" spans="1:24" x14ac:dyDescent="0.45">
      <c r="A953" s="20">
        <v>399430</v>
      </c>
      <c r="B953" s="20">
        <v>4</v>
      </c>
      <c r="C953" s="34" t="s">
        <v>7951</v>
      </c>
      <c r="D953" s="35" t="s">
        <v>7940</v>
      </c>
      <c r="E953" s="20" t="s">
        <v>7952</v>
      </c>
      <c r="F953" s="20" t="s">
        <v>7953</v>
      </c>
      <c r="G953" s="20" t="s">
        <v>5207</v>
      </c>
      <c r="H953" s="20" t="s">
        <v>5207</v>
      </c>
      <c r="I953" s="20" t="s">
        <v>7954</v>
      </c>
      <c r="J953" s="34" t="s">
        <v>1272</v>
      </c>
      <c r="K953" s="17" t="s">
        <v>9027</v>
      </c>
      <c r="L953" s="261" t="s">
        <v>18012</v>
      </c>
      <c r="M953" s="261" t="s">
        <v>18015</v>
      </c>
      <c r="N953" s="16">
        <v>4</v>
      </c>
      <c r="O953" s="17" t="s">
        <v>9077</v>
      </c>
      <c r="P953" s="17" t="s">
        <v>1249</v>
      </c>
      <c r="Q953" s="17" t="s">
        <v>1268</v>
      </c>
      <c r="R953" s="17" t="s">
        <v>7940</v>
      </c>
      <c r="S953" s="17" t="s">
        <v>7951</v>
      </c>
      <c r="T953" s="17" t="s">
        <v>21207</v>
      </c>
      <c r="U953" s="236" t="s">
        <v>5191</v>
      </c>
      <c r="V953" s="17">
        <v>1</v>
      </c>
      <c r="W953" s="17">
        <v>2</v>
      </c>
      <c r="X953" s="17" t="e">
        <v>#REF!</v>
      </c>
    </row>
    <row r="954" spans="1:24" x14ac:dyDescent="0.45">
      <c r="A954" s="20">
        <v>399431</v>
      </c>
      <c r="B954" s="20">
        <v>4</v>
      </c>
      <c r="C954" s="34" t="s">
        <v>7955</v>
      </c>
      <c r="D954" s="35" t="s">
        <v>7940</v>
      </c>
      <c r="E954" s="20" t="s">
        <v>1277</v>
      </c>
      <c r="F954" s="20" t="s">
        <v>7956</v>
      </c>
      <c r="G954" s="20" t="s">
        <v>5207</v>
      </c>
      <c r="H954" s="20" t="s">
        <v>7957</v>
      </c>
      <c r="I954" s="20" t="s">
        <v>7958</v>
      </c>
      <c r="J954" s="34" t="s">
        <v>1276</v>
      </c>
      <c r="K954" s="17" t="s">
        <v>9028</v>
      </c>
      <c r="L954" s="261" t="s">
        <v>18011</v>
      </c>
      <c r="M954" s="261" t="s">
        <v>18015</v>
      </c>
      <c r="N954" s="16">
        <v>4</v>
      </c>
      <c r="O954" s="17" t="s">
        <v>9077</v>
      </c>
      <c r="P954" s="17" t="s">
        <v>1249</v>
      </c>
      <c r="Q954" s="17" t="s">
        <v>1268</v>
      </c>
      <c r="R954" s="17" t="s">
        <v>7940</v>
      </c>
      <c r="S954" s="17" t="s">
        <v>7955</v>
      </c>
      <c r="T954" s="17" t="s">
        <v>21205</v>
      </c>
      <c r="U954" s="236" t="s">
        <v>5191</v>
      </c>
      <c r="V954" s="17">
        <v>1</v>
      </c>
      <c r="W954" s="17">
        <v>1</v>
      </c>
      <c r="X954" s="17" t="e">
        <v>#REF!</v>
      </c>
    </row>
    <row r="955" spans="1:24" x14ac:dyDescent="0.45">
      <c r="A955" s="20">
        <v>399432</v>
      </c>
      <c r="B955" s="20">
        <v>3</v>
      </c>
      <c r="C955" s="34" t="s">
        <v>7959</v>
      </c>
      <c r="D955" s="35" t="s">
        <v>1268</v>
      </c>
      <c r="E955" s="20" t="s">
        <v>7960</v>
      </c>
      <c r="F955" s="20" t="s">
        <v>7961</v>
      </c>
      <c r="G955" s="20" t="s">
        <v>5207</v>
      </c>
      <c r="H955" s="20" t="s">
        <v>5207</v>
      </c>
      <c r="I955" s="20" t="s">
        <v>7962</v>
      </c>
      <c r="J955" s="34" t="s">
        <v>1278</v>
      </c>
      <c r="K955" s="17" t="s">
        <v>9029</v>
      </c>
      <c r="L955" s="261" t="s">
        <v>18010</v>
      </c>
      <c r="M955" s="261" t="s">
        <v>18016</v>
      </c>
      <c r="N955" s="16">
        <v>3</v>
      </c>
      <c r="O955" s="17" t="s">
        <v>9076</v>
      </c>
      <c r="P955" s="17" t="s">
        <v>1249</v>
      </c>
      <c r="Q955" s="17" t="s">
        <v>1268</v>
      </c>
      <c r="R955" s="17" t="s">
        <v>7959</v>
      </c>
      <c r="S955" s="17" t="s">
        <v>5190</v>
      </c>
      <c r="T955" s="17" t="s">
        <v>21204</v>
      </c>
      <c r="U955" s="236" t="s">
        <v>5191</v>
      </c>
      <c r="V955" s="17">
        <v>1</v>
      </c>
      <c r="W955" s="17">
        <v>1</v>
      </c>
      <c r="X955" s="17" t="e">
        <v>#REF!</v>
      </c>
    </row>
    <row r="956" spans="1:24" x14ac:dyDescent="0.45">
      <c r="A956" s="20">
        <v>399433</v>
      </c>
      <c r="B956" s="20">
        <v>4</v>
      </c>
      <c r="C956" s="34" t="s">
        <v>7963</v>
      </c>
      <c r="D956" s="35" t="s">
        <v>7959</v>
      </c>
      <c r="E956" s="20" t="s">
        <v>1281</v>
      </c>
      <c r="F956" s="20" t="s">
        <v>7964</v>
      </c>
      <c r="G956" s="20" t="s">
        <v>5207</v>
      </c>
      <c r="H956" s="20" t="s">
        <v>7965</v>
      </c>
      <c r="I956" s="20" t="s">
        <v>5207</v>
      </c>
      <c r="J956" s="34" t="s">
        <v>1280</v>
      </c>
      <c r="K956" s="17" t="s">
        <v>9030</v>
      </c>
      <c r="L956" s="261" t="s">
        <v>18009</v>
      </c>
      <c r="M956" s="261" t="s">
        <v>18010</v>
      </c>
      <c r="N956" s="16">
        <v>4</v>
      </c>
      <c r="O956" s="17" t="s">
        <v>9077</v>
      </c>
      <c r="P956" s="17" t="s">
        <v>1249</v>
      </c>
      <c r="Q956" s="17" t="s">
        <v>1268</v>
      </c>
      <c r="R956" s="17" t="s">
        <v>7959</v>
      </c>
      <c r="S956" s="17" t="s">
        <v>7963</v>
      </c>
      <c r="T956" s="17" t="s">
        <v>21203</v>
      </c>
      <c r="U956" s="236" t="s">
        <v>5191</v>
      </c>
      <c r="V956" s="17">
        <v>1</v>
      </c>
      <c r="W956" s="17">
        <v>1</v>
      </c>
      <c r="X956" s="17" t="e">
        <v>#REF!</v>
      </c>
    </row>
    <row r="957" spans="1:24" x14ac:dyDescent="0.45">
      <c r="A957" s="20">
        <v>399434</v>
      </c>
      <c r="B957" s="20">
        <v>4</v>
      </c>
      <c r="C957" s="34" t="s">
        <v>7966</v>
      </c>
      <c r="D957" s="35" t="s">
        <v>7959</v>
      </c>
      <c r="E957" s="20" t="s">
        <v>1279</v>
      </c>
      <c r="F957" s="20" t="s">
        <v>7967</v>
      </c>
      <c r="G957" s="20" t="s">
        <v>7968</v>
      </c>
      <c r="H957" s="20" t="s">
        <v>7969</v>
      </c>
      <c r="I957" s="20" t="s">
        <v>7970</v>
      </c>
      <c r="J957" s="34" t="s">
        <v>1282</v>
      </c>
      <c r="K957" s="17" t="s">
        <v>9031</v>
      </c>
      <c r="L957" s="261" t="s">
        <v>18008</v>
      </c>
      <c r="M957" s="261" t="s">
        <v>18010</v>
      </c>
      <c r="N957" s="16">
        <v>4</v>
      </c>
      <c r="O957" s="17" t="s">
        <v>9077</v>
      </c>
      <c r="P957" s="17" t="s">
        <v>1249</v>
      </c>
      <c r="Q957" s="17" t="s">
        <v>1268</v>
      </c>
      <c r="R957" s="17" t="s">
        <v>7959</v>
      </c>
      <c r="S957" s="17" t="s">
        <v>7966</v>
      </c>
      <c r="T957" s="17" t="s">
        <v>21202</v>
      </c>
      <c r="U957" s="236" t="s">
        <v>5191</v>
      </c>
      <c r="V957" s="17">
        <v>1</v>
      </c>
      <c r="W957" s="17">
        <v>1</v>
      </c>
      <c r="X957" s="17" t="e">
        <v>#REF!</v>
      </c>
    </row>
    <row r="958" spans="1:24" x14ac:dyDescent="0.45">
      <c r="A958" s="20">
        <v>399435</v>
      </c>
      <c r="B958" s="20">
        <v>1</v>
      </c>
      <c r="C958" s="34" t="s">
        <v>1284</v>
      </c>
      <c r="D958" s="35" t="s">
        <v>5207</v>
      </c>
      <c r="E958" s="20" t="s">
        <v>7971</v>
      </c>
      <c r="F958" s="20" t="s">
        <v>7972</v>
      </c>
      <c r="G958" s="20" t="s">
        <v>5207</v>
      </c>
      <c r="H958" s="20" t="s">
        <v>5207</v>
      </c>
      <c r="I958" s="20" t="s">
        <v>5207</v>
      </c>
      <c r="J958" s="34" t="s">
        <v>1284</v>
      </c>
      <c r="K958" s="17" t="s">
        <v>9032</v>
      </c>
      <c r="L958" s="261" t="s">
        <v>18007</v>
      </c>
      <c r="M958" s="261" t="s">
        <v>5195</v>
      </c>
      <c r="N958" s="16">
        <v>1</v>
      </c>
      <c r="O958" s="17" t="s">
        <v>9074</v>
      </c>
      <c r="P958" s="17" t="s">
        <v>1284</v>
      </c>
      <c r="Q958" s="17" t="s">
        <v>5190</v>
      </c>
      <c r="R958" s="17" t="s">
        <v>5190</v>
      </c>
      <c r="S958" s="17" t="s">
        <v>5190</v>
      </c>
      <c r="T958" s="17" t="s">
        <v>21201</v>
      </c>
      <c r="U958" s="236" t="s">
        <v>5191</v>
      </c>
      <c r="V958" s="17">
        <v>1</v>
      </c>
      <c r="W958" s="17">
        <v>1</v>
      </c>
      <c r="X958" s="17" t="e">
        <v>#REF!</v>
      </c>
    </row>
    <row r="959" spans="1:24" x14ac:dyDescent="0.45">
      <c r="A959" s="20">
        <v>399436</v>
      </c>
      <c r="B959" s="20">
        <v>2</v>
      </c>
      <c r="C959" s="34" t="s">
        <v>1286</v>
      </c>
      <c r="D959" s="35" t="s">
        <v>1284</v>
      </c>
      <c r="E959" s="20" t="s">
        <v>7973</v>
      </c>
      <c r="F959" s="20" t="s">
        <v>7974</v>
      </c>
      <c r="G959" s="20" t="s">
        <v>5207</v>
      </c>
      <c r="H959" s="20" t="s">
        <v>5207</v>
      </c>
      <c r="I959" s="20" t="s">
        <v>5207</v>
      </c>
      <c r="J959" s="34" t="s">
        <v>1286</v>
      </c>
      <c r="K959" s="17" t="s">
        <v>9033</v>
      </c>
      <c r="L959" s="261" t="s">
        <v>18006</v>
      </c>
      <c r="M959" s="261" t="s">
        <v>18007</v>
      </c>
      <c r="N959" s="16">
        <v>2</v>
      </c>
      <c r="O959" s="17" t="s">
        <v>9075</v>
      </c>
      <c r="P959" s="17" t="s">
        <v>1284</v>
      </c>
      <c r="Q959" s="17" t="s">
        <v>1286</v>
      </c>
      <c r="R959" s="17" t="s">
        <v>5190</v>
      </c>
      <c r="S959" s="17" t="s">
        <v>5190</v>
      </c>
      <c r="T959" s="17" t="s">
        <v>21200</v>
      </c>
      <c r="U959" s="236" t="s">
        <v>5191</v>
      </c>
      <c r="V959" s="17">
        <v>1</v>
      </c>
      <c r="W959" s="17">
        <v>1</v>
      </c>
      <c r="X959" s="17" t="e">
        <v>#REF!</v>
      </c>
    </row>
    <row r="960" spans="1:24" x14ac:dyDescent="0.45">
      <c r="A960" s="20">
        <v>399437</v>
      </c>
      <c r="B960" s="20">
        <v>3</v>
      </c>
      <c r="C960" s="34" t="s">
        <v>7975</v>
      </c>
      <c r="D960" s="35" t="s">
        <v>1286</v>
      </c>
      <c r="E960" s="20" t="s">
        <v>7976</v>
      </c>
      <c r="F960" s="20" t="s">
        <v>7977</v>
      </c>
      <c r="G960" s="20" t="s">
        <v>7978</v>
      </c>
      <c r="H960" s="20" t="s">
        <v>5207</v>
      </c>
      <c r="I960" s="20" t="s">
        <v>5207</v>
      </c>
      <c r="J960" s="34" t="s">
        <v>1288</v>
      </c>
      <c r="K960" s="17" t="s">
        <v>9034</v>
      </c>
      <c r="L960" s="261" t="s">
        <v>18005</v>
      </c>
      <c r="M960" s="261" t="s">
        <v>18006</v>
      </c>
      <c r="N960" s="16">
        <v>3</v>
      </c>
      <c r="O960" s="17" t="s">
        <v>9076</v>
      </c>
      <c r="P960" s="17" t="s">
        <v>1284</v>
      </c>
      <c r="Q960" s="17" t="s">
        <v>1286</v>
      </c>
      <c r="R960" s="17" t="s">
        <v>7975</v>
      </c>
      <c r="S960" s="17" t="s">
        <v>5190</v>
      </c>
      <c r="T960" s="17" t="s">
        <v>21199</v>
      </c>
      <c r="U960" s="236" t="s">
        <v>5191</v>
      </c>
      <c r="V960" s="17">
        <v>1</v>
      </c>
      <c r="W960" s="17">
        <v>1</v>
      </c>
      <c r="X960" s="17" t="e">
        <v>#REF!</v>
      </c>
    </row>
    <row r="961" spans="1:24" x14ac:dyDescent="0.45">
      <c r="A961" s="20">
        <v>399438</v>
      </c>
      <c r="B961" s="20">
        <v>4</v>
      </c>
      <c r="C961" s="34" t="s">
        <v>7979</v>
      </c>
      <c r="D961" s="35" t="s">
        <v>7975</v>
      </c>
      <c r="E961" s="20" t="s">
        <v>7980</v>
      </c>
      <c r="F961" s="20" t="s">
        <v>7981</v>
      </c>
      <c r="G961" s="20" t="s">
        <v>5207</v>
      </c>
      <c r="H961" s="20" t="s">
        <v>5207</v>
      </c>
      <c r="I961" s="20" t="s">
        <v>7982</v>
      </c>
      <c r="J961" s="34" t="s">
        <v>1290</v>
      </c>
      <c r="K961" s="17" t="s">
        <v>9035</v>
      </c>
      <c r="L961" s="261" t="s">
        <v>18004</v>
      </c>
      <c r="M961" s="261" t="s">
        <v>18005</v>
      </c>
      <c r="N961" s="16">
        <v>4</v>
      </c>
      <c r="O961" s="17" t="s">
        <v>9077</v>
      </c>
      <c r="P961" s="17" t="s">
        <v>1284</v>
      </c>
      <c r="Q961" s="17" t="s">
        <v>1286</v>
      </c>
      <c r="R961" s="17" t="s">
        <v>7975</v>
      </c>
      <c r="S961" s="17" t="s">
        <v>7979</v>
      </c>
      <c r="T961" s="17" t="s">
        <v>21198</v>
      </c>
      <c r="U961" s="236" t="s">
        <v>5191</v>
      </c>
      <c r="V961" s="17">
        <v>1</v>
      </c>
      <c r="W961" s="17">
        <v>1</v>
      </c>
      <c r="X961" s="17" t="e">
        <v>#REF!</v>
      </c>
    </row>
    <row r="962" spans="1:24" x14ac:dyDescent="0.45">
      <c r="A962" s="20">
        <v>399439</v>
      </c>
      <c r="B962" s="20">
        <v>4</v>
      </c>
      <c r="C962" s="34" t="s">
        <v>7983</v>
      </c>
      <c r="D962" s="35" t="s">
        <v>7975</v>
      </c>
      <c r="E962" s="20" t="s">
        <v>7984</v>
      </c>
      <c r="F962" s="20" t="s">
        <v>7985</v>
      </c>
      <c r="G962" s="20" t="s">
        <v>7986</v>
      </c>
      <c r="H962" s="20" t="s">
        <v>5207</v>
      </c>
      <c r="I962" s="20" t="s">
        <v>7987</v>
      </c>
      <c r="J962" s="34" t="s">
        <v>1292</v>
      </c>
      <c r="K962" s="17" t="s">
        <v>9036</v>
      </c>
      <c r="L962" s="261" t="s">
        <v>18003</v>
      </c>
      <c r="M962" s="261" t="s">
        <v>18005</v>
      </c>
      <c r="N962" s="16">
        <v>4</v>
      </c>
      <c r="O962" s="17" t="s">
        <v>9077</v>
      </c>
      <c r="P962" s="17" t="s">
        <v>1284</v>
      </c>
      <c r="Q962" s="17" t="s">
        <v>1286</v>
      </c>
      <c r="R962" s="17" t="s">
        <v>7975</v>
      </c>
      <c r="S962" s="17" t="s">
        <v>7983</v>
      </c>
      <c r="T962" s="17" t="s">
        <v>21197</v>
      </c>
      <c r="U962" s="236" t="s">
        <v>5191</v>
      </c>
      <c r="V962" s="17">
        <v>1</v>
      </c>
      <c r="W962" s="17">
        <v>1</v>
      </c>
      <c r="X962" s="17" t="e">
        <v>#REF!</v>
      </c>
    </row>
    <row r="963" spans="1:24" x14ac:dyDescent="0.45">
      <c r="A963" s="20">
        <v>399440</v>
      </c>
      <c r="B963" s="20">
        <v>3</v>
      </c>
      <c r="C963" s="34" t="s">
        <v>7988</v>
      </c>
      <c r="D963" s="35" t="s">
        <v>1286</v>
      </c>
      <c r="E963" s="20" t="s">
        <v>1295</v>
      </c>
      <c r="F963" s="20" t="s">
        <v>5207</v>
      </c>
      <c r="G963" s="20" t="s">
        <v>5207</v>
      </c>
      <c r="H963" s="20" t="s">
        <v>5207</v>
      </c>
      <c r="I963" s="20" t="s">
        <v>5207</v>
      </c>
      <c r="J963" s="34" t="s">
        <v>1294</v>
      </c>
      <c r="K963" s="17" t="s">
        <v>9037</v>
      </c>
      <c r="L963" s="261" t="s">
        <v>18002</v>
      </c>
      <c r="M963" s="261" t="s">
        <v>18006</v>
      </c>
      <c r="N963" s="16">
        <v>3</v>
      </c>
      <c r="O963" s="17" t="s">
        <v>9076</v>
      </c>
      <c r="P963" s="17" t="s">
        <v>1284</v>
      </c>
      <c r="Q963" s="17" t="s">
        <v>1286</v>
      </c>
      <c r="R963" s="17" t="s">
        <v>7988</v>
      </c>
      <c r="S963" s="17" t="s">
        <v>5190</v>
      </c>
      <c r="T963" s="17" t="s">
        <v>21196</v>
      </c>
      <c r="U963" s="236" t="s">
        <v>5191</v>
      </c>
      <c r="V963" s="17">
        <v>1</v>
      </c>
      <c r="W963" s="17">
        <v>1</v>
      </c>
      <c r="X963" s="17" t="e">
        <v>#REF!</v>
      </c>
    </row>
    <row r="964" spans="1:24" x14ac:dyDescent="0.45">
      <c r="A964" s="20">
        <v>399441</v>
      </c>
      <c r="B964" s="20">
        <v>4</v>
      </c>
      <c r="C964" s="34" t="s">
        <v>7989</v>
      </c>
      <c r="D964" s="35" t="s">
        <v>7988</v>
      </c>
      <c r="E964" s="20" t="s">
        <v>1295</v>
      </c>
      <c r="F964" s="20" t="s">
        <v>7990</v>
      </c>
      <c r="G964" s="20" t="s">
        <v>7991</v>
      </c>
      <c r="H964" s="20" t="s">
        <v>5207</v>
      </c>
      <c r="I964" s="20" t="s">
        <v>7992</v>
      </c>
      <c r="J964" s="34" t="s">
        <v>1296</v>
      </c>
      <c r="K964" s="17" t="s">
        <v>9038</v>
      </c>
      <c r="L964" s="261" t="s">
        <v>18001</v>
      </c>
      <c r="M964" s="261" t="s">
        <v>18002</v>
      </c>
      <c r="N964" s="16">
        <v>4</v>
      </c>
      <c r="O964" s="17" t="s">
        <v>9077</v>
      </c>
      <c r="P964" s="17" t="s">
        <v>1284</v>
      </c>
      <c r="Q964" s="17" t="s">
        <v>1286</v>
      </c>
      <c r="R964" s="17" t="s">
        <v>7988</v>
      </c>
      <c r="S964" s="17" t="s">
        <v>7989</v>
      </c>
      <c r="T964" s="17" t="s">
        <v>21195</v>
      </c>
      <c r="U964" s="236" t="s">
        <v>5191</v>
      </c>
      <c r="V964" s="17">
        <v>1</v>
      </c>
      <c r="W964" s="17">
        <v>1</v>
      </c>
      <c r="X964" s="17" t="e">
        <v>#REF!</v>
      </c>
    </row>
    <row r="965" spans="1:24" x14ac:dyDescent="0.45">
      <c r="A965" s="20">
        <v>399442</v>
      </c>
      <c r="B965" s="20">
        <v>3</v>
      </c>
      <c r="C965" s="34" t="s">
        <v>7993</v>
      </c>
      <c r="D965" s="35" t="s">
        <v>1286</v>
      </c>
      <c r="E965" s="20" t="s">
        <v>7994</v>
      </c>
      <c r="F965" s="20" t="s">
        <v>7995</v>
      </c>
      <c r="G965" s="20" t="s">
        <v>5207</v>
      </c>
      <c r="H965" s="20" t="s">
        <v>5207</v>
      </c>
      <c r="I965" s="20" t="s">
        <v>5207</v>
      </c>
      <c r="J965" s="34" t="s">
        <v>1297</v>
      </c>
      <c r="K965" s="17" t="s">
        <v>9039</v>
      </c>
      <c r="L965" s="261" t="s">
        <v>18000</v>
      </c>
      <c r="M965" s="261" t="s">
        <v>18006</v>
      </c>
      <c r="N965" s="16">
        <v>3</v>
      </c>
      <c r="O965" s="17" t="s">
        <v>9076</v>
      </c>
      <c r="P965" s="17" t="s">
        <v>1284</v>
      </c>
      <c r="Q965" s="17" t="s">
        <v>1286</v>
      </c>
      <c r="R965" s="17" t="s">
        <v>7993</v>
      </c>
      <c r="S965" s="17" t="s">
        <v>5190</v>
      </c>
      <c r="T965" s="17" t="s">
        <v>21194</v>
      </c>
      <c r="U965" s="236" t="s">
        <v>5191</v>
      </c>
      <c r="V965" s="17">
        <v>1</v>
      </c>
      <c r="W965" s="17">
        <v>1</v>
      </c>
      <c r="X965" s="17" t="e">
        <v>#REF!</v>
      </c>
    </row>
    <row r="966" spans="1:24" x14ac:dyDescent="0.45">
      <c r="A966" s="20">
        <v>399443</v>
      </c>
      <c r="B966" s="20">
        <v>4</v>
      </c>
      <c r="C966" s="34" t="s">
        <v>7996</v>
      </c>
      <c r="D966" s="35" t="s">
        <v>7993</v>
      </c>
      <c r="E966" s="20" t="s">
        <v>7997</v>
      </c>
      <c r="F966" s="20" t="s">
        <v>7998</v>
      </c>
      <c r="G966" s="20" t="s">
        <v>7999</v>
      </c>
      <c r="H966" s="20" t="s">
        <v>5207</v>
      </c>
      <c r="I966" s="20" t="s">
        <v>8000</v>
      </c>
      <c r="J966" s="34" t="s">
        <v>1299</v>
      </c>
      <c r="K966" s="17" t="s">
        <v>9040</v>
      </c>
      <c r="L966" s="261" t="s">
        <v>17999</v>
      </c>
      <c r="M966" s="261" t="s">
        <v>18000</v>
      </c>
      <c r="N966" s="16">
        <v>4</v>
      </c>
      <c r="O966" s="17" t="s">
        <v>9077</v>
      </c>
      <c r="P966" s="17" t="s">
        <v>1284</v>
      </c>
      <c r="Q966" s="17" t="s">
        <v>1286</v>
      </c>
      <c r="R966" s="17" t="s">
        <v>7993</v>
      </c>
      <c r="S966" s="17" t="s">
        <v>7996</v>
      </c>
      <c r="T966" s="17" t="s">
        <v>21193</v>
      </c>
      <c r="U966" s="236" t="s">
        <v>5191</v>
      </c>
      <c r="V966" s="17">
        <v>1</v>
      </c>
      <c r="W966" s="17">
        <v>1</v>
      </c>
      <c r="X966" s="17" t="e">
        <v>#REF!</v>
      </c>
    </row>
    <row r="967" spans="1:24" x14ac:dyDescent="0.45">
      <c r="A967" s="20">
        <v>399444</v>
      </c>
      <c r="B967" s="20">
        <v>4</v>
      </c>
      <c r="C967" s="34" t="s">
        <v>8001</v>
      </c>
      <c r="D967" s="35" t="s">
        <v>7993</v>
      </c>
      <c r="E967" s="20" t="s">
        <v>8002</v>
      </c>
      <c r="F967" s="20" t="s">
        <v>8003</v>
      </c>
      <c r="G967" s="20" t="s">
        <v>5207</v>
      </c>
      <c r="H967" s="20" t="s">
        <v>5207</v>
      </c>
      <c r="I967" s="20" t="s">
        <v>5207</v>
      </c>
      <c r="J967" s="34" t="s">
        <v>1301</v>
      </c>
      <c r="K967" s="17" t="s">
        <v>9041</v>
      </c>
      <c r="L967" s="261" t="s">
        <v>17998</v>
      </c>
      <c r="M967" s="261" t="s">
        <v>18000</v>
      </c>
      <c r="N967" s="16">
        <v>4</v>
      </c>
      <c r="O967" s="17" t="s">
        <v>9077</v>
      </c>
      <c r="P967" s="17" t="s">
        <v>1284</v>
      </c>
      <c r="Q967" s="17" t="s">
        <v>1286</v>
      </c>
      <c r="R967" s="17" t="s">
        <v>7993</v>
      </c>
      <c r="S967" s="17" t="s">
        <v>8001</v>
      </c>
      <c r="T967" s="17" t="s">
        <v>21192</v>
      </c>
      <c r="U967" s="236" t="s">
        <v>5191</v>
      </c>
      <c r="V967" s="17">
        <v>1</v>
      </c>
      <c r="W967" s="17">
        <v>1</v>
      </c>
      <c r="X967" s="17" t="e">
        <v>#REF!</v>
      </c>
    </row>
    <row r="968" spans="1:24" x14ac:dyDescent="0.45">
      <c r="A968" s="20">
        <v>399445</v>
      </c>
      <c r="B968" s="20">
        <v>4</v>
      </c>
      <c r="C968" s="34" t="s">
        <v>8004</v>
      </c>
      <c r="D968" s="35" t="s">
        <v>7993</v>
      </c>
      <c r="E968" s="20" t="s">
        <v>8005</v>
      </c>
      <c r="F968" s="20" t="s">
        <v>8006</v>
      </c>
      <c r="G968" s="20" t="s">
        <v>8007</v>
      </c>
      <c r="H968" s="20" t="s">
        <v>5207</v>
      </c>
      <c r="I968" s="20" t="s">
        <v>8008</v>
      </c>
      <c r="J968" s="34" t="s">
        <v>1303</v>
      </c>
      <c r="K968" s="17" t="s">
        <v>9042</v>
      </c>
      <c r="L968" s="261" t="s">
        <v>17997</v>
      </c>
      <c r="M968" s="261" t="s">
        <v>18000</v>
      </c>
      <c r="N968" s="16">
        <v>4</v>
      </c>
      <c r="O968" s="17" t="s">
        <v>9077</v>
      </c>
      <c r="P968" s="17" t="s">
        <v>1284</v>
      </c>
      <c r="Q968" s="17" t="s">
        <v>1286</v>
      </c>
      <c r="R968" s="17" t="s">
        <v>7993</v>
      </c>
      <c r="S968" s="17" t="s">
        <v>8004</v>
      </c>
      <c r="T968" s="17" t="s">
        <v>21191</v>
      </c>
      <c r="U968" s="236" t="s">
        <v>5191</v>
      </c>
      <c r="V968" s="17">
        <v>1</v>
      </c>
      <c r="W968" s="17">
        <v>1</v>
      </c>
      <c r="X968" s="17" t="e">
        <v>#REF!</v>
      </c>
    </row>
    <row r="969" spans="1:24" x14ac:dyDescent="0.45">
      <c r="A969" s="20">
        <v>399446</v>
      </c>
      <c r="B969" s="20">
        <v>2</v>
      </c>
      <c r="C969" s="34" t="s">
        <v>1305</v>
      </c>
      <c r="D969" s="35" t="s">
        <v>1284</v>
      </c>
      <c r="E969" s="20" t="s">
        <v>1306</v>
      </c>
      <c r="F969" s="20" t="s">
        <v>8009</v>
      </c>
      <c r="G969" s="20" t="s">
        <v>8010</v>
      </c>
      <c r="H969" s="20" t="s">
        <v>5207</v>
      </c>
      <c r="I969" s="20" t="s">
        <v>8011</v>
      </c>
      <c r="J969" s="34" t="s">
        <v>1305</v>
      </c>
      <c r="K969" s="17" t="s">
        <v>9043</v>
      </c>
      <c r="L969" s="261" t="s">
        <v>17996</v>
      </c>
      <c r="M969" s="261" t="s">
        <v>18007</v>
      </c>
      <c r="N969" s="16">
        <v>2</v>
      </c>
      <c r="O969" s="17" t="s">
        <v>9075</v>
      </c>
      <c r="P969" s="17" t="s">
        <v>1284</v>
      </c>
      <c r="Q969" s="17" t="s">
        <v>1305</v>
      </c>
      <c r="R969" s="17" t="s">
        <v>5190</v>
      </c>
      <c r="S969" s="17" t="s">
        <v>5190</v>
      </c>
      <c r="T969" s="17" t="s">
        <v>21190</v>
      </c>
      <c r="U969" s="236" t="s">
        <v>5191</v>
      </c>
      <c r="V969" s="17">
        <v>1</v>
      </c>
      <c r="W969" s="17">
        <v>1</v>
      </c>
      <c r="X969" s="17" t="e">
        <v>#REF!</v>
      </c>
    </row>
    <row r="970" spans="1:24" x14ac:dyDescent="0.45">
      <c r="A970" s="20">
        <v>399447</v>
      </c>
      <c r="B970" s="20">
        <v>3</v>
      </c>
      <c r="C970" s="34" t="s">
        <v>8012</v>
      </c>
      <c r="D970" s="35" t="s">
        <v>1305</v>
      </c>
      <c r="E970" s="20" t="s">
        <v>1308</v>
      </c>
      <c r="F970" s="20" t="s">
        <v>8013</v>
      </c>
      <c r="G970" s="20" t="s">
        <v>5207</v>
      </c>
      <c r="H970" s="20" t="s">
        <v>5207</v>
      </c>
      <c r="I970" s="20" t="s">
        <v>5207</v>
      </c>
      <c r="J970" s="34" t="s">
        <v>1307</v>
      </c>
      <c r="K970" s="17" t="s">
        <v>9044</v>
      </c>
      <c r="L970" s="261" t="s">
        <v>17995</v>
      </c>
      <c r="M970" s="261" t="s">
        <v>17996</v>
      </c>
      <c r="N970" s="16">
        <v>3</v>
      </c>
      <c r="O970" s="17" t="s">
        <v>9076</v>
      </c>
      <c r="P970" s="17" t="s">
        <v>1284</v>
      </c>
      <c r="Q970" s="17" t="s">
        <v>1305</v>
      </c>
      <c r="R970" s="17" t="s">
        <v>8012</v>
      </c>
      <c r="S970" s="17" t="s">
        <v>5190</v>
      </c>
      <c r="T970" s="17" t="s">
        <v>21189</v>
      </c>
      <c r="U970" s="236" t="s">
        <v>5191</v>
      </c>
      <c r="V970" s="17">
        <v>1</v>
      </c>
      <c r="W970" s="17">
        <v>1</v>
      </c>
      <c r="X970" s="17" t="e">
        <v>#REF!</v>
      </c>
    </row>
    <row r="971" spans="1:24" x14ac:dyDescent="0.45">
      <c r="A971" s="20">
        <v>399448</v>
      </c>
      <c r="B971" s="20">
        <v>4</v>
      </c>
      <c r="C971" s="34" t="s">
        <v>8014</v>
      </c>
      <c r="D971" s="35" t="s">
        <v>8012</v>
      </c>
      <c r="E971" s="20" t="s">
        <v>1310</v>
      </c>
      <c r="F971" s="20" t="s">
        <v>8015</v>
      </c>
      <c r="G971" s="20" t="s">
        <v>8016</v>
      </c>
      <c r="H971" s="20" t="s">
        <v>8017</v>
      </c>
      <c r="I971" s="20" t="s">
        <v>8018</v>
      </c>
      <c r="J971" s="34" t="s">
        <v>1309</v>
      </c>
      <c r="K971" s="17" t="s">
        <v>9045</v>
      </c>
      <c r="L971" s="261" t="s">
        <v>17994</v>
      </c>
      <c r="M971" s="261" t="s">
        <v>17995</v>
      </c>
      <c r="N971" s="16">
        <v>4</v>
      </c>
      <c r="O971" s="17" t="s">
        <v>9077</v>
      </c>
      <c r="P971" s="17" t="s">
        <v>1284</v>
      </c>
      <c r="Q971" s="17" t="s">
        <v>1305</v>
      </c>
      <c r="R971" s="17" t="s">
        <v>8012</v>
      </c>
      <c r="S971" s="17" t="s">
        <v>8014</v>
      </c>
      <c r="T971" s="17" t="s">
        <v>21188</v>
      </c>
      <c r="U971" s="236" t="s">
        <v>5191</v>
      </c>
      <c r="V971" s="17">
        <v>1</v>
      </c>
      <c r="W971" s="17">
        <v>1</v>
      </c>
      <c r="X971" s="17" t="e">
        <v>#REF!</v>
      </c>
    </row>
    <row r="972" spans="1:24" x14ac:dyDescent="0.45">
      <c r="A972" s="20">
        <v>399449</v>
      </c>
      <c r="B972" s="20">
        <v>4</v>
      </c>
      <c r="C972" s="34" t="s">
        <v>8019</v>
      </c>
      <c r="D972" s="35" t="s">
        <v>8012</v>
      </c>
      <c r="E972" s="20" t="s">
        <v>1312</v>
      </c>
      <c r="F972" s="20" t="s">
        <v>8020</v>
      </c>
      <c r="G972" s="20" t="s">
        <v>5207</v>
      </c>
      <c r="H972" s="20" t="s">
        <v>5207</v>
      </c>
      <c r="I972" s="20" t="s">
        <v>5207</v>
      </c>
      <c r="J972" s="34" t="s">
        <v>1311</v>
      </c>
      <c r="K972" s="17" t="s">
        <v>9046</v>
      </c>
      <c r="L972" s="261" t="s">
        <v>17993</v>
      </c>
      <c r="M972" s="261" t="s">
        <v>17995</v>
      </c>
      <c r="N972" s="16">
        <v>4</v>
      </c>
      <c r="O972" s="17" t="s">
        <v>9077</v>
      </c>
      <c r="P972" s="17" t="s">
        <v>1284</v>
      </c>
      <c r="Q972" s="17" t="s">
        <v>1305</v>
      </c>
      <c r="R972" s="17" t="s">
        <v>8012</v>
      </c>
      <c r="S972" s="17" t="s">
        <v>8019</v>
      </c>
      <c r="T972" s="17" t="s">
        <v>21187</v>
      </c>
      <c r="U972" s="236" t="s">
        <v>5191</v>
      </c>
      <c r="V972" s="17">
        <v>1</v>
      </c>
      <c r="W972" s="17">
        <v>1</v>
      </c>
      <c r="X972" s="17" t="e">
        <v>#REF!</v>
      </c>
    </row>
    <row r="973" spans="1:24" x14ac:dyDescent="0.45">
      <c r="A973" s="20">
        <v>399450</v>
      </c>
      <c r="B973" s="20">
        <v>3</v>
      </c>
      <c r="C973" s="34" t="s">
        <v>8021</v>
      </c>
      <c r="D973" s="35" t="s">
        <v>1305</v>
      </c>
      <c r="E973" s="20" t="s">
        <v>1314</v>
      </c>
      <c r="F973" s="20" t="s">
        <v>8022</v>
      </c>
      <c r="G973" s="20" t="s">
        <v>5207</v>
      </c>
      <c r="H973" s="20" t="s">
        <v>5207</v>
      </c>
      <c r="I973" s="20" t="s">
        <v>5207</v>
      </c>
      <c r="J973" s="34" t="s">
        <v>1313</v>
      </c>
      <c r="K973" s="17" t="s">
        <v>9047</v>
      </c>
      <c r="L973" s="261" t="s">
        <v>17992</v>
      </c>
      <c r="M973" s="261" t="s">
        <v>17996</v>
      </c>
      <c r="N973" s="16">
        <v>3</v>
      </c>
      <c r="O973" s="17" t="s">
        <v>9076</v>
      </c>
      <c r="P973" s="17" t="s">
        <v>1284</v>
      </c>
      <c r="Q973" s="17" t="s">
        <v>1305</v>
      </c>
      <c r="R973" s="17" t="s">
        <v>8021</v>
      </c>
      <c r="S973" s="17" t="s">
        <v>5190</v>
      </c>
      <c r="T973" s="17" t="s">
        <v>21186</v>
      </c>
      <c r="U973" s="236" t="s">
        <v>5191</v>
      </c>
      <c r="V973" s="17">
        <v>1</v>
      </c>
      <c r="W973" s="17">
        <v>1</v>
      </c>
      <c r="X973" s="17" t="e">
        <v>#REF!</v>
      </c>
    </row>
    <row r="974" spans="1:24" x14ac:dyDescent="0.45">
      <c r="A974" s="20">
        <v>399451</v>
      </c>
      <c r="B974" s="20">
        <v>4</v>
      </c>
      <c r="C974" s="34" t="s">
        <v>8023</v>
      </c>
      <c r="D974" s="35" t="s">
        <v>8021</v>
      </c>
      <c r="E974" s="20" t="s">
        <v>1316</v>
      </c>
      <c r="F974" s="20" t="s">
        <v>8024</v>
      </c>
      <c r="G974" s="20" t="s">
        <v>5207</v>
      </c>
      <c r="H974" s="20" t="s">
        <v>5207</v>
      </c>
      <c r="I974" s="20" t="s">
        <v>5207</v>
      </c>
      <c r="J974" s="34" t="s">
        <v>1315</v>
      </c>
      <c r="K974" s="17" t="s">
        <v>9048</v>
      </c>
      <c r="L974" s="261" t="s">
        <v>17991</v>
      </c>
      <c r="M974" s="261" t="s">
        <v>17992</v>
      </c>
      <c r="N974" s="16">
        <v>4</v>
      </c>
      <c r="O974" s="17" t="s">
        <v>9077</v>
      </c>
      <c r="P974" s="17" t="s">
        <v>1284</v>
      </c>
      <c r="Q974" s="17" t="s">
        <v>1305</v>
      </c>
      <c r="R974" s="17" t="s">
        <v>8021</v>
      </c>
      <c r="S974" s="17" t="s">
        <v>8023</v>
      </c>
      <c r="T974" s="17" t="s">
        <v>21185</v>
      </c>
      <c r="U974" s="236" t="s">
        <v>5191</v>
      </c>
      <c r="V974" s="17">
        <v>1</v>
      </c>
      <c r="W974" s="17">
        <v>1</v>
      </c>
      <c r="X974" s="17" t="e">
        <v>#REF!</v>
      </c>
    </row>
    <row r="975" spans="1:24" x14ac:dyDescent="0.45">
      <c r="A975" s="20">
        <v>399452</v>
      </c>
      <c r="B975" s="20">
        <v>4</v>
      </c>
      <c r="C975" s="34" t="s">
        <v>8025</v>
      </c>
      <c r="D975" s="35" t="s">
        <v>8021</v>
      </c>
      <c r="E975" s="20" t="s">
        <v>1318</v>
      </c>
      <c r="F975" s="20" t="s">
        <v>8026</v>
      </c>
      <c r="G975" s="20" t="s">
        <v>5207</v>
      </c>
      <c r="H975" s="20" t="s">
        <v>5207</v>
      </c>
      <c r="I975" s="20" t="s">
        <v>8027</v>
      </c>
      <c r="J975" s="34" t="s">
        <v>1317</v>
      </c>
      <c r="K975" s="17" t="s">
        <v>9049</v>
      </c>
      <c r="L975" s="261" t="s">
        <v>17990</v>
      </c>
      <c r="M975" s="261" t="s">
        <v>17992</v>
      </c>
      <c r="N975" s="16">
        <v>4</v>
      </c>
      <c r="O975" s="17" t="s">
        <v>9077</v>
      </c>
      <c r="P975" s="17" t="s">
        <v>1284</v>
      </c>
      <c r="Q975" s="17" t="s">
        <v>1305</v>
      </c>
      <c r="R975" s="17" t="s">
        <v>8021</v>
      </c>
      <c r="S975" s="17" t="s">
        <v>8025</v>
      </c>
      <c r="T975" s="17" t="s">
        <v>21184</v>
      </c>
      <c r="U975" s="236" t="s">
        <v>5191</v>
      </c>
      <c r="V975" s="17">
        <v>1</v>
      </c>
      <c r="W975" s="17">
        <v>1</v>
      </c>
      <c r="X975" s="17" t="e">
        <v>#REF!</v>
      </c>
    </row>
    <row r="976" spans="1:24" x14ac:dyDescent="0.45">
      <c r="A976" s="20">
        <v>399453</v>
      </c>
      <c r="B976" s="20">
        <v>4</v>
      </c>
      <c r="C976" s="34" t="s">
        <v>8028</v>
      </c>
      <c r="D976" s="35" t="s">
        <v>8021</v>
      </c>
      <c r="E976" s="20" t="s">
        <v>1320</v>
      </c>
      <c r="F976" s="20" t="s">
        <v>8029</v>
      </c>
      <c r="G976" s="20" t="s">
        <v>5207</v>
      </c>
      <c r="H976" s="20" t="s">
        <v>5207</v>
      </c>
      <c r="I976" s="20" t="s">
        <v>5207</v>
      </c>
      <c r="J976" s="34" t="s">
        <v>1319</v>
      </c>
      <c r="K976" s="17" t="s">
        <v>9050</v>
      </c>
      <c r="L976" s="261" t="s">
        <v>17989</v>
      </c>
      <c r="M976" s="261" t="s">
        <v>17992</v>
      </c>
      <c r="N976" s="16">
        <v>4</v>
      </c>
      <c r="O976" s="17" t="s">
        <v>9077</v>
      </c>
      <c r="P976" s="17" t="s">
        <v>1284</v>
      </c>
      <c r="Q976" s="17" t="s">
        <v>1305</v>
      </c>
      <c r="R976" s="17" t="s">
        <v>8021</v>
      </c>
      <c r="S976" s="17" t="s">
        <v>8028</v>
      </c>
      <c r="T976" s="17" t="s">
        <v>21183</v>
      </c>
      <c r="U976" s="236" t="s">
        <v>5191</v>
      </c>
      <c r="V976" s="17">
        <v>1</v>
      </c>
      <c r="W976" s="17">
        <v>1</v>
      </c>
      <c r="X976" s="17" t="e">
        <v>#REF!</v>
      </c>
    </row>
    <row r="977" spans="1:24" x14ac:dyDescent="0.45">
      <c r="A977" s="20">
        <v>399454</v>
      </c>
      <c r="B977" s="20">
        <v>4</v>
      </c>
      <c r="C977" s="34" t="s">
        <v>8030</v>
      </c>
      <c r="D977" s="35" t="s">
        <v>8021</v>
      </c>
      <c r="E977" s="20" t="s">
        <v>1322</v>
      </c>
      <c r="F977" s="20" t="s">
        <v>8031</v>
      </c>
      <c r="G977" s="20" t="s">
        <v>5207</v>
      </c>
      <c r="H977" s="20" t="s">
        <v>5207</v>
      </c>
      <c r="I977" s="20" t="s">
        <v>5207</v>
      </c>
      <c r="J977" s="34" t="s">
        <v>1321</v>
      </c>
      <c r="K977" s="17" t="s">
        <v>9051</v>
      </c>
      <c r="L977" s="261" t="s">
        <v>17988</v>
      </c>
      <c r="M977" s="261" t="s">
        <v>17992</v>
      </c>
      <c r="N977" s="16">
        <v>4</v>
      </c>
      <c r="O977" s="17" t="s">
        <v>9077</v>
      </c>
      <c r="P977" s="17" t="s">
        <v>1284</v>
      </c>
      <c r="Q977" s="17" t="s">
        <v>1305</v>
      </c>
      <c r="R977" s="17" t="s">
        <v>8021</v>
      </c>
      <c r="S977" s="17" t="s">
        <v>8030</v>
      </c>
      <c r="T977" s="17" t="s">
        <v>21182</v>
      </c>
      <c r="U977" s="236" t="s">
        <v>5191</v>
      </c>
      <c r="V977" s="17">
        <v>1</v>
      </c>
      <c r="W977" s="17">
        <v>1</v>
      </c>
      <c r="X977" s="17" t="e">
        <v>#REF!</v>
      </c>
    </row>
    <row r="978" spans="1:24" x14ac:dyDescent="0.45">
      <c r="A978" s="20">
        <v>399455</v>
      </c>
      <c r="B978" s="20">
        <v>4</v>
      </c>
      <c r="C978" s="34" t="s">
        <v>8032</v>
      </c>
      <c r="D978" s="35" t="s">
        <v>8021</v>
      </c>
      <c r="E978" s="20" t="s">
        <v>8033</v>
      </c>
      <c r="F978" s="20" t="s">
        <v>8034</v>
      </c>
      <c r="G978" s="20" t="s">
        <v>5207</v>
      </c>
      <c r="H978" s="20" t="s">
        <v>5207</v>
      </c>
      <c r="I978" s="20" t="s">
        <v>8035</v>
      </c>
      <c r="J978" s="34" t="s">
        <v>1323</v>
      </c>
      <c r="K978" s="17" t="s">
        <v>9052</v>
      </c>
      <c r="L978" s="261" t="s">
        <v>17987</v>
      </c>
      <c r="M978" s="261" t="s">
        <v>17992</v>
      </c>
      <c r="N978" s="16">
        <v>4</v>
      </c>
      <c r="O978" s="17" t="s">
        <v>9077</v>
      </c>
      <c r="P978" s="17" t="s">
        <v>1284</v>
      </c>
      <c r="Q978" s="17" t="s">
        <v>1305</v>
      </c>
      <c r="R978" s="17" t="s">
        <v>8021</v>
      </c>
      <c r="S978" s="17" t="s">
        <v>8032</v>
      </c>
      <c r="T978" s="17" t="s">
        <v>21181</v>
      </c>
      <c r="U978" s="236" t="s">
        <v>5191</v>
      </c>
      <c r="V978" s="17">
        <v>1</v>
      </c>
      <c r="W978" s="17">
        <v>2</v>
      </c>
      <c r="X978" s="17" t="e">
        <v>#REF!</v>
      </c>
    </row>
    <row r="979" spans="1:24" x14ac:dyDescent="0.45">
      <c r="A979" s="20">
        <v>399456</v>
      </c>
      <c r="B979" s="20">
        <v>4</v>
      </c>
      <c r="C979" s="34" t="s">
        <v>8036</v>
      </c>
      <c r="D979" s="35" t="s">
        <v>8021</v>
      </c>
      <c r="E979" s="20" t="s">
        <v>1324</v>
      </c>
      <c r="F979" s="20" t="s">
        <v>8037</v>
      </c>
      <c r="G979" s="20" t="s">
        <v>5207</v>
      </c>
      <c r="H979" s="20" t="s">
        <v>5207</v>
      </c>
      <c r="I979" s="20" t="s">
        <v>8038</v>
      </c>
      <c r="J979" s="34" t="s">
        <v>1323</v>
      </c>
      <c r="K979" s="17" t="s">
        <v>9053</v>
      </c>
      <c r="L979" s="261" t="s">
        <v>17986</v>
      </c>
      <c r="M979" s="261" t="s">
        <v>17992</v>
      </c>
      <c r="N979" s="16">
        <v>4</v>
      </c>
      <c r="O979" s="17" t="s">
        <v>9077</v>
      </c>
      <c r="P979" s="17" t="s">
        <v>1284</v>
      </c>
      <c r="Q979" s="17" t="s">
        <v>1305</v>
      </c>
      <c r="R979" s="17" t="s">
        <v>8021</v>
      </c>
      <c r="S979" s="17" t="s">
        <v>8036</v>
      </c>
      <c r="T979" s="17" t="s">
        <v>21181</v>
      </c>
      <c r="U979" s="236" t="s">
        <v>5191</v>
      </c>
      <c r="V979" s="17">
        <v>1</v>
      </c>
      <c r="W979" s="17">
        <v>2</v>
      </c>
      <c r="X979" s="17" t="e">
        <v>#REF!</v>
      </c>
    </row>
    <row r="980" spans="1:24" x14ac:dyDescent="0.45">
      <c r="A980" s="20">
        <v>399457</v>
      </c>
      <c r="B980" s="20">
        <v>2</v>
      </c>
      <c r="C980" s="34" t="s">
        <v>1325</v>
      </c>
      <c r="D980" s="35" t="s">
        <v>1284</v>
      </c>
      <c r="E980" s="20" t="s">
        <v>1326</v>
      </c>
      <c r="F980" s="20" t="s">
        <v>8039</v>
      </c>
      <c r="G980" s="20" t="s">
        <v>5207</v>
      </c>
      <c r="H980" s="20" t="s">
        <v>5207</v>
      </c>
      <c r="I980" s="20" t="s">
        <v>5207</v>
      </c>
      <c r="J980" s="34" t="s">
        <v>1325</v>
      </c>
      <c r="K980" s="17" t="s">
        <v>9054</v>
      </c>
      <c r="L980" s="261" t="s">
        <v>17985</v>
      </c>
      <c r="M980" s="261" t="s">
        <v>18007</v>
      </c>
      <c r="N980" s="16">
        <v>2</v>
      </c>
      <c r="O980" s="17" t="s">
        <v>9075</v>
      </c>
      <c r="P980" s="17" t="s">
        <v>1284</v>
      </c>
      <c r="Q980" s="17" t="s">
        <v>1325</v>
      </c>
      <c r="R980" s="17" t="s">
        <v>5190</v>
      </c>
      <c r="S980" s="17" t="s">
        <v>5190</v>
      </c>
      <c r="T980" s="17" t="s">
        <v>21180</v>
      </c>
      <c r="U980" s="236" t="s">
        <v>5191</v>
      </c>
      <c r="V980" s="17">
        <v>1</v>
      </c>
      <c r="W980" s="17">
        <v>1</v>
      </c>
      <c r="X980" s="17" t="e">
        <v>#REF!</v>
      </c>
    </row>
    <row r="981" spans="1:24" x14ac:dyDescent="0.45">
      <c r="A981" s="20">
        <v>399458</v>
      </c>
      <c r="B981" s="20">
        <v>3</v>
      </c>
      <c r="C981" s="34" t="s">
        <v>8040</v>
      </c>
      <c r="D981" s="35" t="s">
        <v>1325</v>
      </c>
      <c r="E981" s="20" t="s">
        <v>1326</v>
      </c>
      <c r="F981" s="20" t="s">
        <v>5207</v>
      </c>
      <c r="G981" s="20" t="s">
        <v>5207</v>
      </c>
      <c r="H981" s="20" t="s">
        <v>5207</v>
      </c>
      <c r="I981" s="20" t="s">
        <v>5207</v>
      </c>
      <c r="J981" s="34" t="s">
        <v>1327</v>
      </c>
      <c r="K981" s="17" t="s">
        <v>9055</v>
      </c>
      <c r="L981" s="261" t="s">
        <v>17984</v>
      </c>
      <c r="M981" s="261" t="s">
        <v>17985</v>
      </c>
      <c r="N981" s="16">
        <v>3</v>
      </c>
      <c r="O981" s="17" t="s">
        <v>9076</v>
      </c>
      <c r="P981" s="17" t="s">
        <v>1284</v>
      </c>
      <c r="Q981" s="17" t="s">
        <v>1325</v>
      </c>
      <c r="R981" s="17" t="s">
        <v>8040</v>
      </c>
      <c r="S981" s="17" t="s">
        <v>5190</v>
      </c>
      <c r="T981" s="17" t="s">
        <v>21179</v>
      </c>
      <c r="U981" s="236" t="s">
        <v>5191</v>
      </c>
      <c r="V981" s="17">
        <v>1</v>
      </c>
      <c r="W981" s="17">
        <v>1</v>
      </c>
      <c r="X981" s="17" t="e">
        <v>#REF!</v>
      </c>
    </row>
    <row r="982" spans="1:24" x14ac:dyDescent="0.45">
      <c r="A982" s="20">
        <v>399459</v>
      </c>
      <c r="B982" s="20">
        <v>4</v>
      </c>
      <c r="C982" s="34" t="s">
        <v>8041</v>
      </c>
      <c r="D982" s="35" t="s">
        <v>8040</v>
      </c>
      <c r="E982" s="20" t="s">
        <v>8042</v>
      </c>
      <c r="F982" s="20" t="s">
        <v>8043</v>
      </c>
      <c r="G982" s="20" t="s">
        <v>5207</v>
      </c>
      <c r="H982" s="20" t="s">
        <v>5207</v>
      </c>
      <c r="I982" s="20" t="s">
        <v>8044</v>
      </c>
      <c r="J982" s="34" t="s">
        <v>1328</v>
      </c>
      <c r="K982" s="17" t="s">
        <v>9056</v>
      </c>
      <c r="L982" s="261" t="s">
        <v>17983</v>
      </c>
      <c r="M982" s="261" t="s">
        <v>17984</v>
      </c>
      <c r="N982" s="16">
        <v>4</v>
      </c>
      <c r="O982" s="17" t="s">
        <v>9077</v>
      </c>
      <c r="P982" s="17" t="s">
        <v>1284</v>
      </c>
      <c r="Q982" s="17" t="s">
        <v>1325</v>
      </c>
      <c r="R982" s="17" t="s">
        <v>8040</v>
      </c>
      <c r="S982" s="17" t="s">
        <v>8041</v>
      </c>
      <c r="T982" s="17" t="s">
        <v>21178</v>
      </c>
      <c r="U982" s="236" t="s">
        <v>5191</v>
      </c>
      <c r="V982" s="17">
        <v>1</v>
      </c>
      <c r="W982" s="17">
        <v>1</v>
      </c>
      <c r="X982" s="17" t="e">
        <v>#REF!</v>
      </c>
    </row>
    <row r="983" spans="1:24" x14ac:dyDescent="0.45">
      <c r="A983" s="20">
        <v>399460</v>
      </c>
      <c r="B983" s="20">
        <v>4</v>
      </c>
      <c r="C983" s="34" t="s">
        <v>8045</v>
      </c>
      <c r="D983" s="35" t="s">
        <v>8040</v>
      </c>
      <c r="E983" s="20" t="s">
        <v>1331</v>
      </c>
      <c r="F983" s="20" t="s">
        <v>8046</v>
      </c>
      <c r="G983" s="20" t="s">
        <v>5207</v>
      </c>
      <c r="H983" s="20" t="s">
        <v>8047</v>
      </c>
      <c r="I983" s="20" t="s">
        <v>8048</v>
      </c>
      <c r="J983" s="34" t="s">
        <v>1330</v>
      </c>
      <c r="K983" s="17" t="s">
        <v>9057</v>
      </c>
      <c r="L983" s="261" t="s">
        <v>17982</v>
      </c>
      <c r="M983" s="261" t="s">
        <v>17984</v>
      </c>
      <c r="N983" s="16">
        <v>4</v>
      </c>
      <c r="O983" s="17" t="s">
        <v>9077</v>
      </c>
      <c r="P983" s="17" t="s">
        <v>1284</v>
      </c>
      <c r="Q983" s="17" t="s">
        <v>1325</v>
      </c>
      <c r="R983" s="17" t="s">
        <v>8040</v>
      </c>
      <c r="S983" s="17" t="s">
        <v>8045</v>
      </c>
      <c r="T983" s="17" t="s">
        <v>21177</v>
      </c>
      <c r="U983" s="236" t="s">
        <v>5191</v>
      </c>
      <c r="V983" s="17">
        <v>1</v>
      </c>
      <c r="W983" s="17">
        <v>1</v>
      </c>
      <c r="X983" s="17" t="e">
        <v>#REF!</v>
      </c>
    </row>
    <row r="984" spans="1:24" x14ac:dyDescent="0.45">
      <c r="A984" s="20">
        <v>399461</v>
      </c>
      <c r="B984" s="20">
        <v>4</v>
      </c>
      <c r="C984" s="34" t="s">
        <v>8049</v>
      </c>
      <c r="D984" s="35" t="s">
        <v>8040</v>
      </c>
      <c r="E984" s="20" t="s">
        <v>1333</v>
      </c>
      <c r="F984" s="20" t="s">
        <v>8050</v>
      </c>
      <c r="G984" s="20" t="s">
        <v>5207</v>
      </c>
      <c r="H984" s="20" t="s">
        <v>5207</v>
      </c>
      <c r="I984" s="20" t="s">
        <v>8051</v>
      </c>
      <c r="J984" s="34" t="s">
        <v>1332</v>
      </c>
      <c r="K984" s="17" t="s">
        <v>9058</v>
      </c>
      <c r="L984" s="261" t="s">
        <v>17981</v>
      </c>
      <c r="M984" s="261" t="s">
        <v>17984</v>
      </c>
      <c r="N984" s="16">
        <v>4</v>
      </c>
      <c r="O984" s="17" t="s">
        <v>9077</v>
      </c>
      <c r="P984" s="17" t="s">
        <v>1284</v>
      </c>
      <c r="Q984" s="17" t="s">
        <v>1325</v>
      </c>
      <c r="R984" s="17" t="s">
        <v>8040</v>
      </c>
      <c r="S984" s="17" t="s">
        <v>8049</v>
      </c>
      <c r="T984" s="17" t="s">
        <v>21176</v>
      </c>
      <c r="U984" s="236" t="s">
        <v>5191</v>
      </c>
      <c r="V984" s="17">
        <v>1</v>
      </c>
      <c r="W984" s="17">
        <v>1</v>
      </c>
      <c r="X984" s="17" t="e">
        <v>#REF!</v>
      </c>
    </row>
    <row r="985" spans="1:24" x14ac:dyDescent="0.45">
      <c r="A985" s="20">
        <v>399462</v>
      </c>
      <c r="B985" s="20">
        <v>4</v>
      </c>
      <c r="C985" s="34" t="s">
        <v>8052</v>
      </c>
      <c r="D985" s="35" t="s">
        <v>8040</v>
      </c>
      <c r="E985" s="20" t="s">
        <v>8053</v>
      </c>
      <c r="F985" s="20" t="s">
        <v>8054</v>
      </c>
      <c r="G985" s="20" t="s">
        <v>5207</v>
      </c>
      <c r="H985" s="20" t="s">
        <v>5207</v>
      </c>
      <c r="I985" s="20" t="s">
        <v>8055</v>
      </c>
      <c r="J985" s="34" t="s">
        <v>1334</v>
      </c>
      <c r="K985" s="17" t="s">
        <v>9059</v>
      </c>
      <c r="L985" s="261" t="s">
        <v>17980</v>
      </c>
      <c r="M985" s="261" t="s">
        <v>17984</v>
      </c>
      <c r="N985" s="16">
        <v>4</v>
      </c>
      <c r="O985" s="17" t="s">
        <v>9077</v>
      </c>
      <c r="P985" s="17" t="s">
        <v>1284</v>
      </c>
      <c r="Q985" s="17" t="s">
        <v>1325</v>
      </c>
      <c r="R985" s="17" t="s">
        <v>8040</v>
      </c>
      <c r="S985" s="17" t="s">
        <v>8052</v>
      </c>
      <c r="T985" s="17" t="s">
        <v>21175</v>
      </c>
      <c r="U985" s="236" t="s">
        <v>5191</v>
      </c>
      <c r="V985" s="17">
        <v>1</v>
      </c>
      <c r="W985" s="17">
        <v>2</v>
      </c>
      <c r="X985" s="17" t="e">
        <v>#REF!</v>
      </c>
    </row>
    <row r="986" spans="1:24" x14ac:dyDescent="0.45">
      <c r="A986" s="20">
        <v>399463</v>
      </c>
      <c r="B986" s="20">
        <v>4</v>
      </c>
      <c r="C986" s="34" t="s">
        <v>8056</v>
      </c>
      <c r="D986" s="35" t="s">
        <v>8040</v>
      </c>
      <c r="E986" s="20" t="s">
        <v>1335</v>
      </c>
      <c r="F986" s="20" t="s">
        <v>8057</v>
      </c>
      <c r="G986" s="20" t="s">
        <v>5207</v>
      </c>
      <c r="H986" s="20" t="s">
        <v>8058</v>
      </c>
      <c r="I986" s="20" t="s">
        <v>8059</v>
      </c>
      <c r="J986" s="34" t="s">
        <v>1334</v>
      </c>
      <c r="K986" s="17" t="s">
        <v>9060</v>
      </c>
      <c r="L986" s="261" t="s">
        <v>17979</v>
      </c>
      <c r="M986" s="261" t="s">
        <v>17984</v>
      </c>
      <c r="N986" s="16">
        <v>4</v>
      </c>
      <c r="O986" s="17" t="s">
        <v>9077</v>
      </c>
      <c r="P986" s="17" t="s">
        <v>1284</v>
      </c>
      <c r="Q986" s="17" t="s">
        <v>1325</v>
      </c>
      <c r="R986" s="17" t="s">
        <v>8040</v>
      </c>
      <c r="S986" s="17" t="s">
        <v>8056</v>
      </c>
      <c r="T986" s="17" t="s">
        <v>21175</v>
      </c>
      <c r="U986" s="236" t="s">
        <v>5191</v>
      </c>
      <c r="V986" s="17">
        <v>1</v>
      </c>
      <c r="W986" s="17">
        <v>2</v>
      </c>
      <c r="X986" s="17" t="e">
        <v>#REF!</v>
      </c>
    </row>
    <row r="987" spans="1:24" x14ac:dyDescent="0.45">
      <c r="A987" s="20">
        <v>399464</v>
      </c>
      <c r="B987" s="20">
        <v>1</v>
      </c>
      <c r="C987" s="34" t="s">
        <v>1336</v>
      </c>
      <c r="D987" s="35" t="s">
        <v>5207</v>
      </c>
      <c r="E987" s="20" t="s">
        <v>8060</v>
      </c>
      <c r="F987" s="20" t="s">
        <v>5207</v>
      </c>
      <c r="G987" s="20" t="s">
        <v>5207</v>
      </c>
      <c r="H987" s="20" t="s">
        <v>5207</v>
      </c>
      <c r="I987" s="20" t="s">
        <v>5207</v>
      </c>
      <c r="J987" s="34" t="s">
        <v>1336</v>
      </c>
      <c r="K987" s="17" t="s">
        <v>9061</v>
      </c>
      <c r="L987" s="261" t="s">
        <v>17978</v>
      </c>
      <c r="M987" s="261" t="s">
        <v>5195</v>
      </c>
      <c r="N987" s="16">
        <v>1</v>
      </c>
      <c r="O987" s="17" t="s">
        <v>9074</v>
      </c>
      <c r="P987" s="17" t="s">
        <v>1336</v>
      </c>
      <c r="Q987" s="17" t="s">
        <v>5190</v>
      </c>
      <c r="R987" s="17" t="s">
        <v>5190</v>
      </c>
      <c r="S987" s="17" t="s">
        <v>5190</v>
      </c>
      <c r="T987" s="17" t="s">
        <v>21174</v>
      </c>
      <c r="U987" s="236" t="s">
        <v>5191</v>
      </c>
      <c r="V987" s="17">
        <v>1</v>
      </c>
      <c r="W987" s="17">
        <v>1</v>
      </c>
      <c r="X987" s="17" t="e">
        <v>#REF!</v>
      </c>
    </row>
    <row r="988" spans="1:24" x14ac:dyDescent="0.45">
      <c r="A988" s="20">
        <v>399465</v>
      </c>
      <c r="B988" s="20">
        <v>2</v>
      </c>
      <c r="C988" s="34" t="s">
        <v>1338</v>
      </c>
      <c r="D988" s="35" t="s">
        <v>1336</v>
      </c>
      <c r="E988" s="20" t="s">
        <v>1339</v>
      </c>
      <c r="F988" s="20" t="s">
        <v>5207</v>
      </c>
      <c r="G988" s="20" t="s">
        <v>5207</v>
      </c>
      <c r="H988" s="20" t="s">
        <v>5207</v>
      </c>
      <c r="I988" s="20" t="s">
        <v>5207</v>
      </c>
      <c r="J988" s="34" t="s">
        <v>1338</v>
      </c>
      <c r="K988" s="17" t="s">
        <v>9062</v>
      </c>
      <c r="L988" s="261" t="s">
        <v>17977</v>
      </c>
      <c r="M988" s="261" t="s">
        <v>17978</v>
      </c>
      <c r="N988" s="16">
        <v>2</v>
      </c>
      <c r="O988" s="17" t="s">
        <v>9075</v>
      </c>
      <c r="P988" s="17" t="s">
        <v>1336</v>
      </c>
      <c r="Q988" s="17" t="s">
        <v>1338</v>
      </c>
      <c r="R988" s="17" t="s">
        <v>5190</v>
      </c>
      <c r="S988" s="17" t="s">
        <v>5190</v>
      </c>
      <c r="T988" s="17" t="s">
        <v>21173</v>
      </c>
      <c r="U988" s="236" t="s">
        <v>5191</v>
      </c>
      <c r="V988" s="17">
        <v>1</v>
      </c>
      <c r="W988" s="17">
        <v>1</v>
      </c>
      <c r="X988" s="17" t="e">
        <v>#REF!</v>
      </c>
    </row>
    <row r="989" spans="1:24" x14ac:dyDescent="0.45">
      <c r="A989" s="20">
        <v>399466</v>
      </c>
      <c r="B989" s="20">
        <v>3</v>
      </c>
      <c r="C989" s="34" t="s">
        <v>8061</v>
      </c>
      <c r="D989" s="35" t="s">
        <v>1338</v>
      </c>
      <c r="E989" s="20" t="s">
        <v>1339</v>
      </c>
      <c r="F989" s="20" t="s">
        <v>5207</v>
      </c>
      <c r="G989" s="20" t="s">
        <v>5207</v>
      </c>
      <c r="H989" s="20" t="s">
        <v>5207</v>
      </c>
      <c r="I989" s="20" t="s">
        <v>5207</v>
      </c>
      <c r="J989" s="34" t="s">
        <v>1340</v>
      </c>
      <c r="K989" s="17" t="s">
        <v>9063</v>
      </c>
      <c r="L989" s="261" t="s">
        <v>17976</v>
      </c>
      <c r="M989" s="261" t="s">
        <v>17977</v>
      </c>
      <c r="N989" s="16">
        <v>3</v>
      </c>
      <c r="O989" s="17" t="s">
        <v>9076</v>
      </c>
      <c r="P989" s="17" t="s">
        <v>1336</v>
      </c>
      <c r="Q989" s="17" t="s">
        <v>1338</v>
      </c>
      <c r="R989" s="17" t="s">
        <v>8061</v>
      </c>
      <c r="S989" s="17" t="s">
        <v>5190</v>
      </c>
      <c r="T989" s="17" t="s">
        <v>21172</v>
      </c>
      <c r="U989" s="236" t="s">
        <v>5191</v>
      </c>
      <c r="V989" s="17">
        <v>1</v>
      </c>
      <c r="W989" s="17">
        <v>1</v>
      </c>
      <c r="X989" s="17" t="e">
        <v>#REF!</v>
      </c>
    </row>
    <row r="990" spans="1:24" x14ac:dyDescent="0.45">
      <c r="A990" s="20">
        <v>399467</v>
      </c>
      <c r="B990" s="20">
        <v>4</v>
      </c>
      <c r="C990" s="34" t="s">
        <v>8062</v>
      </c>
      <c r="D990" s="35" t="s">
        <v>8061</v>
      </c>
      <c r="E990" s="20" t="s">
        <v>1339</v>
      </c>
      <c r="F990" s="20" t="s">
        <v>8063</v>
      </c>
      <c r="G990" s="20" t="s">
        <v>5207</v>
      </c>
      <c r="H990" s="20" t="s">
        <v>5207</v>
      </c>
      <c r="I990" s="20" t="s">
        <v>8064</v>
      </c>
      <c r="J990" s="34" t="s">
        <v>1341</v>
      </c>
      <c r="K990" s="17" t="s">
        <v>9064</v>
      </c>
      <c r="L990" s="261" t="s">
        <v>17975</v>
      </c>
      <c r="M990" s="261" t="s">
        <v>17976</v>
      </c>
      <c r="N990" s="16">
        <v>4</v>
      </c>
      <c r="O990" s="17" t="s">
        <v>9077</v>
      </c>
      <c r="P990" s="17" t="s">
        <v>1336</v>
      </c>
      <c r="Q990" s="17" t="s">
        <v>1338</v>
      </c>
      <c r="R990" s="17" t="s">
        <v>8061</v>
      </c>
      <c r="S990" s="17" t="s">
        <v>8062</v>
      </c>
      <c r="T990" s="17" t="s">
        <v>21171</v>
      </c>
      <c r="U990" s="236" t="s">
        <v>5191</v>
      </c>
      <c r="V990" s="17">
        <v>1</v>
      </c>
      <c r="W990" s="17">
        <v>1</v>
      </c>
      <c r="X990" s="17" t="e">
        <v>#REF!</v>
      </c>
    </row>
    <row r="991" spans="1:24" x14ac:dyDescent="0.45">
      <c r="A991" s="20">
        <v>399468</v>
      </c>
      <c r="B991" s="20">
        <v>2</v>
      </c>
      <c r="C991" s="34" t="s">
        <v>1342</v>
      </c>
      <c r="D991" s="35" t="s">
        <v>1336</v>
      </c>
      <c r="E991" s="20" t="s">
        <v>1343</v>
      </c>
      <c r="F991" s="20" t="s">
        <v>8065</v>
      </c>
      <c r="G991" s="20" t="s">
        <v>5207</v>
      </c>
      <c r="H991" s="20" t="s">
        <v>5207</v>
      </c>
      <c r="I991" s="20" t="s">
        <v>5207</v>
      </c>
      <c r="J991" s="34" t="s">
        <v>1342</v>
      </c>
      <c r="K991" s="17" t="s">
        <v>9065</v>
      </c>
      <c r="L991" s="261" t="s">
        <v>17974</v>
      </c>
      <c r="M991" s="261" t="s">
        <v>17978</v>
      </c>
      <c r="N991" s="16">
        <v>2</v>
      </c>
      <c r="O991" s="17" t="s">
        <v>9075</v>
      </c>
      <c r="P991" s="17" t="s">
        <v>1336</v>
      </c>
      <c r="Q991" s="17" t="s">
        <v>1342</v>
      </c>
      <c r="R991" s="17" t="s">
        <v>5190</v>
      </c>
      <c r="S991" s="17" t="s">
        <v>5190</v>
      </c>
      <c r="T991" s="17" t="s">
        <v>21170</v>
      </c>
      <c r="U991" s="236" t="s">
        <v>5191</v>
      </c>
      <c r="V991" s="17">
        <v>1</v>
      </c>
      <c r="W991" s="17">
        <v>1</v>
      </c>
      <c r="X991" s="17" t="e">
        <v>#REF!</v>
      </c>
    </row>
    <row r="992" spans="1:24" x14ac:dyDescent="0.45">
      <c r="A992" s="20">
        <v>399469</v>
      </c>
      <c r="B992" s="20">
        <v>3</v>
      </c>
      <c r="C992" s="34" t="s">
        <v>8066</v>
      </c>
      <c r="D992" s="35" t="s">
        <v>1342</v>
      </c>
      <c r="E992" s="20" t="s">
        <v>1345</v>
      </c>
      <c r="F992" s="20" t="s">
        <v>5207</v>
      </c>
      <c r="G992" s="20" t="s">
        <v>5207</v>
      </c>
      <c r="H992" s="20" t="s">
        <v>5207</v>
      </c>
      <c r="I992" s="20" t="s">
        <v>5207</v>
      </c>
      <c r="J992" s="34" t="s">
        <v>1344</v>
      </c>
      <c r="K992" s="17" t="s">
        <v>9066</v>
      </c>
      <c r="L992" s="261" t="s">
        <v>17973</v>
      </c>
      <c r="M992" s="261" t="s">
        <v>17974</v>
      </c>
      <c r="N992" s="16">
        <v>3</v>
      </c>
      <c r="O992" s="17" t="s">
        <v>9076</v>
      </c>
      <c r="P992" s="17" t="s">
        <v>1336</v>
      </c>
      <c r="Q992" s="17" t="s">
        <v>1342</v>
      </c>
      <c r="R992" s="17" t="s">
        <v>8066</v>
      </c>
      <c r="S992" s="17" t="s">
        <v>5190</v>
      </c>
      <c r="T992" s="17" t="s">
        <v>21169</v>
      </c>
      <c r="U992" s="236" t="s">
        <v>5191</v>
      </c>
      <c r="V992" s="17">
        <v>1</v>
      </c>
      <c r="W992" s="17">
        <v>1</v>
      </c>
      <c r="X992" s="17" t="e">
        <v>#REF!</v>
      </c>
    </row>
    <row r="993" spans="1:24" x14ac:dyDescent="0.45">
      <c r="A993" s="20">
        <v>399470</v>
      </c>
      <c r="B993" s="20">
        <v>4</v>
      </c>
      <c r="C993" s="34" t="s">
        <v>8067</v>
      </c>
      <c r="D993" s="35" t="s">
        <v>8066</v>
      </c>
      <c r="E993" s="20" t="s">
        <v>1345</v>
      </c>
      <c r="F993" s="20" t="s">
        <v>8068</v>
      </c>
      <c r="G993" s="20" t="s">
        <v>5207</v>
      </c>
      <c r="H993" s="20" t="s">
        <v>5207</v>
      </c>
      <c r="I993" s="20" t="s">
        <v>5207</v>
      </c>
      <c r="J993" s="34" t="s">
        <v>1346</v>
      </c>
      <c r="K993" s="17" t="s">
        <v>9067</v>
      </c>
      <c r="L993" s="261" t="s">
        <v>17972</v>
      </c>
      <c r="M993" s="261" t="s">
        <v>17973</v>
      </c>
      <c r="N993" s="16">
        <v>4</v>
      </c>
      <c r="O993" s="17" t="s">
        <v>9077</v>
      </c>
      <c r="P993" s="17" t="s">
        <v>1336</v>
      </c>
      <c r="Q993" s="17" t="s">
        <v>1342</v>
      </c>
      <c r="R993" s="17" t="s">
        <v>8066</v>
      </c>
      <c r="S993" s="17" t="s">
        <v>8067</v>
      </c>
      <c r="T993" s="17" t="s">
        <v>21168</v>
      </c>
      <c r="U993" s="236" t="s">
        <v>5191</v>
      </c>
      <c r="V993" s="17">
        <v>1</v>
      </c>
      <c r="W993" s="17">
        <v>1</v>
      </c>
      <c r="X993" s="17" t="e">
        <v>#REF!</v>
      </c>
    </row>
    <row r="994" spans="1:24" x14ac:dyDescent="0.45">
      <c r="A994" s="20">
        <v>399471</v>
      </c>
      <c r="B994" s="20">
        <v>3</v>
      </c>
      <c r="C994" s="34" t="s">
        <v>8069</v>
      </c>
      <c r="D994" s="35" t="s">
        <v>1342</v>
      </c>
      <c r="E994" s="20" t="s">
        <v>1348</v>
      </c>
      <c r="F994" s="20" t="s">
        <v>5207</v>
      </c>
      <c r="G994" s="20" t="s">
        <v>5207</v>
      </c>
      <c r="H994" s="20" t="s">
        <v>5207</v>
      </c>
      <c r="I994" s="20" t="s">
        <v>5207</v>
      </c>
      <c r="J994" s="34" t="s">
        <v>1347</v>
      </c>
      <c r="K994" s="17" t="s">
        <v>9068</v>
      </c>
      <c r="L994" s="261" t="s">
        <v>17971</v>
      </c>
      <c r="M994" s="261" t="s">
        <v>17974</v>
      </c>
      <c r="N994" s="16">
        <v>3</v>
      </c>
      <c r="O994" s="17" t="s">
        <v>9076</v>
      </c>
      <c r="P994" s="17" t="s">
        <v>1336</v>
      </c>
      <c r="Q994" s="17" t="s">
        <v>1342</v>
      </c>
      <c r="R994" s="17" t="s">
        <v>8069</v>
      </c>
      <c r="S994" s="17" t="s">
        <v>5190</v>
      </c>
      <c r="T994" s="17" t="s">
        <v>21167</v>
      </c>
      <c r="U994" s="236" t="s">
        <v>5191</v>
      </c>
      <c r="V994" s="17">
        <v>1</v>
      </c>
      <c r="W994" s="17">
        <v>1</v>
      </c>
      <c r="X994" s="17" t="e">
        <v>#REF!</v>
      </c>
    </row>
    <row r="995" spans="1:24" x14ac:dyDescent="0.45">
      <c r="A995" s="20">
        <v>399472</v>
      </c>
      <c r="B995" s="20">
        <v>4</v>
      </c>
      <c r="C995" s="34" t="s">
        <v>8070</v>
      </c>
      <c r="D995" s="35" t="s">
        <v>8069</v>
      </c>
      <c r="E995" s="20" t="s">
        <v>1348</v>
      </c>
      <c r="F995" s="20" t="s">
        <v>8071</v>
      </c>
      <c r="G995" s="20" t="s">
        <v>5207</v>
      </c>
      <c r="H995" s="20" t="s">
        <v>5207</v>
      </c>
      <c r="I995" s="20" t="s">
        <v>5207</v>
      </c>
      <c r="J995" s="34" t="s">
        <v>1349</v>
      </c>
      <c r="K995" s="17" t="s">
        <v>9069</v>
      </c>
      <c r="L995" s="261" t="s">
        <v>17970</v>
      </c>
      <c r="M995" s="261" t="s">
        <v>17971</v>
      </c>
      <c r="N995" s="16">
        <v>4</v>
      </c>
      <c r="O995" s="17" t="s">
        <v>9077</v>
      </c>
      <c r="P995" s="17" t="s">
        <v>1336</v>
      </c>
      <c r="Q995" s="17" t="s">
        <v>1342</v>
      </c>
      <c r="R995" s="17" t="s">
        <v>8069</v>
      </c>
      <c r="S995" s="17" t="s">
        <v>8070</v>
      </c>
      <c r="T995" s="17" t="s">
        <v>21166</v>
      </c>
      <c r="U995" s="236" t="s">
        <v>5191</v>
      </c>
      <c r="V995" s="17">
        <v>1</v>
      </c>
      <c r="W995" s="17">
        <v>1</v>
      </c>
      <c r="X995" s="17" t="e">
        <v>#REF!</v>
      </c>
    </row>
    <row r="996" spans="1:24" x14ac:dyDescent="0.45">
      <c r="A996" s="20">
        <v>399473</v>
      </c>
      <c r="B996" s="20">
        <v>1</v>
      </c>
      <c r="C996" s="34" t="s">
        <v>1350</v>
      </c>
      <c r="D996" s="35" t="s">
        <v>5207</v>
      </c>
      <c r="E996" s="20" t="s">
        <v>8072</v>
      </c>
      <c r="F996" s="20" t="s">
        <v>5207</v>
      </c>
      <c r="G996" s="20" t="s">
        <v>5207</v>
      </c>
      <c r="H996" s="20" t="s">
        <v>5207</v>
      </c>
      <c r="I996" s="20" t="s">
        <v>5207</v>
      </c>
      <c r="J996" s="34" t="s">
        <v>1350</v>
      </c>
      <c r="K996" s="17" t="s">
        <v>9070</v>
      </c>
      <c r="L996" s="261" t="s">
        <v>17969</v>
      </c>
      <c r="M996" s="261" t="s">
        <v>5195</v>
      </c>
      <c r="N996" s="16">
        <v>1</v>
      </c>
      <c r="O996" s="17" t="s">
        <v>9074</v>
      </c>
      <c r="P996" s="17" t="s">
        <v>1350</v>
      </c>
      <c r="Q996" s="17" t="s">
        <v>5190</v>
      </c>
      <c r="R996" s="17" t="s">
        <v>5190</v>
      </c>
      <c r="S996" s="17" t="s">
        <v>5190</v>
      </c>
      <c r="T996" s="17" t="s">
        <v>21165</v>
      </c>
      <c r="U996" s="236" t="s">
        <v>5191</v>
      </c>
      <c r="V996" s="17">
        <v>1</v>
      </c>
      <c r="W996" s="17">
        <v>1</v>
      </c>
      <c r="X996" s="17" t="e">
        <v>#REF!</v>
      </c>
    </row>
    <row r="997" spans="1:24" x14ac:dyDescent="0.45">
      <c r="A997" s="20">
        <v>399474</v>
      </c>
      <c r="B997" s="20">
        <v>2</v>
      </c>
      <c r="C997" s="34" t="s">
        <v>1352</v>
      </c>
      <c r="D997" s="35" t="s">
        <v>1350</v>
      </c>
      <c r="E997" s="20" t="s">
        <v>8073</v>
      </c>
      <c r="F997" s="20" t="s">
        <v>5207</v>
      </c>
      <c r="G997" s="20" t="s">
        <v>5207</v>
      </c>
      <c r="H997" s="20" t="s">
        <v>5207</v>
      </c>
      <c r="I997" s="20" t="s">
        <v>5207</v>
      </c>
      <c r="J997" s="34" t="s">
        <v>1352</v>
      </c>
      <c r="K997" s="17" t="s">
        <v>9071</v>
      </c>
      <c r="L997" s="261" t="s">
        <v>17968</v>
      </c>
      <c r="M997" s="261" t="s">
        <v>17969</v>
      </c>
      <c r="N997" s="16">
        <v>2</v>
      </c>
      <c r="O997" s="17" t="s">
        <v>9075</v>
      </c>
      <c r="P997" s="17" t="s">
        <v>1350</v>
      </c>
      <c r="Q997" s="17" t="s">
        <v>1352</v>
      </c>
      <c r="R997" s="17" t="s">
        <v>5190</v>
      </c>
      <c r="S997" s="17" t="s">
        <v>5190</v>
      </c>
      <c r="T997" s="17" t="s">
        <v>21164</v>
      </c>
      <c r="U997" s="236" t="s">
        <v>5191</v>
      </c>
      <c r="V997" s="17">
        <v>1</v>
      </c>
      <c r="W997" s="17">
        <v>1</v>
      </c>
      <c r="X997" s="17" t="e">
        <v>#REF!</v>
      </c>
    </row>
    <row r="998" spans="1:24" x14ac:dyDescent="0.45">
      <c r="A998" s="20">
        <v>399475</v>
      </c>
      <c r="B998" s="20">
        <v>3</v>
      </c>
      <c r="C998" s="34" t="s">
        <v>8074</v>
      </c>
      <c r="D998" s="35" t="s">
        <v>1352</v>
      </c>
      <c r="E998" s="20" t="s">
        <v>8073</v>
      </c>
      <c r="F998" s="20" t="s">
        <v>5207</v>
      </c>
      <c r="G998" s="20" t="s">
        <v>5207</v>
      </c>
      <c r="H998" s="20" t="s">
        <v>5207</v>
      </c>
      <c r="I998" s="20" t="s">
        <v>5207</v>
      </c>
      <c r="J998" s="34" t="s">
        <v>1353</v>
      </c>
      <c r="K998" s="17" t="s">
        <v>9072</v>
      </c>
      <c r="L998" s="261" t="s">
        <v>17967</v>
      </c>
      <c r="M998" s="261" t="s">
        <v>17968</v>
      </c>
      <c r="N998" s="16">
        <v>3</v>
      </c>
      <c r="O998" s="17" t="s">
        <v>9076</v>
      </c>
      <c r="P998" s="17" t="s">
        <v>1350</v>
      </c>
      <c r="Q998" s="17" t="s">
        <v>1352</v>
      </c>
      <c r="R998" s="17" t="s">
        <v>8074</v>
      </c>
      <c r="S998" s="17" t="s">
        <v>5190</v>
      </c>
      <c r="T998" s="17" t="s">
        <v>21163</v>
      </c>
      <c r="U998" s="236" t="s">
        <v>5191</v>
      </c>
      <c r="V998" s="17">
        <v>1</v>
      </c>
      <c r="W998" s="17">
        <v>1</v>
      </c>
      <c r="X998" s="17" t="e">
        <v>#REF!</v>
      </c>
    </row>
    <row r="999" spans="1:24" x14ac:dyDescent="0.45">
      <c r="A999" s="20">
        <v>399476</v>
      </c>
      <c r="B999" s="20">
        <v>4</v>
      </c>
      <c r="C999" s="34" t="s">
        <v>8075</v>
      </c>
      <c r="D999" s="35" t="s">
        <v>8074</v>
      </c>
      <c r="E999" s="20" t="s">
        <v>8073</v>
      </c>
      <c r="F999" s="20" t="s">
        <v>8076</v>
      </c>
      <c r="G999" s="20" t="s">
        <v>8077</v>
      </c>
      <c r="H999" s="20" t="s">
        <v>5207</v>
      </c>
      <c r="I999" s="20" t="s">
        <v>5207</v>
      </c>
      <c r="J999" s="34" t="s">
        <v>1354</v>
      </c>
      <c r="K999" s="17" t="s">
        <v>9073</v>
      </c>
      <c r="L999" s="261" t="s">
        <v>17966</v>
      </c>
      <c r="M999" s="261" t="s">
        <v>17967</v>
      </c>
      <c r="N999" s="16">
        <v>4</v>
      </c>
      <c r="O999" s="17" t="s">
        <v>9077</v>
      </c>
      <c r="P999" s="17" t="s">
        <v>1350</v>
      </c>
      <c r="Q999" s="17" t="s">
        <v>1352</v>
      </c>
      <c r="R999" s="17" t="s">
        <v>8074</v>
      </c>
      <c r="S999" s="17" t="s">
        <v>8075</v>
      </c>
      <c r="T999" s="17" t="s">
        <v>21162</v>
      </c>
      <c r="U999" s="236" t="s">
        <v>5191</v>
      </c>
      <c r="V999" s="17">
        <v>1</v>
      </c>
      <c r="W999" s="17">
        <v>1</v>
      </c>
      <c r="X999" s="17" t="e">
        <v>#REF!</v>
      </c>
    </row>
  </sheetData>
  <autoFilter ref="A3:X999" xr:uid="{8D1EFD2C-4785-499F-B362-E88B24A96549}"/>
  <conditionalFormatting sqref="T1:T1048576">
    <cfRule type="duplicateValues" dxfId="8" priority="3"/>
  </conditionalFormatting>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K 3 N G T z z U I P e p A A A A + A A A A B I A H A B D b 2 5 m a W c v U G F j a 2 F n Z S 5 4 b W w g o h g A K K A U A A A A A A A A A A A A A A A A A A A A A A A A A A A A h Y / R C o I w G I V f R X b v N j V L 5 H d C X X S T E A T R 7 V h L R z r D z e a 7 d d E j 9 Q o J Z X X X 5 T l 8 B 7 7 z u N 0 h H 5 r a u 8 r O q F Z n K M A U e V K L 9 q h 0 m a H e n v w E 5 Q y 2 X J x 5 K b 0 R 1 i Y d j M p Q Z e 0 l J c Q 5 h 1 2 E 2 6 4 k I a U B O R S b n a h k w 3 2 l j e V a S P R Z H f + v E I P 9 S 4 a F e B H h O E 7 m e J Y E Q K Y a C q W / S D g a Y w r k p 4 R V X 9 u + k 0 x q f 7 0 E M k U g 7 x f s C V B L A w Q U A A I A C A A r c 0 Z 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3 N G T y i K R 7 g O A A A A E Q A A A B M A H A B G b 3 J t d W x h c y 9 T Z W N 0 a W 9 u M S 5 t I K I Y A C i g F A A A A A A A A A A A A A A A A A A A A A A A A A A A A C t O T S 7 J z M 9 T C I b Q h t Y A U E s B A i 0 A F A A C A A g A K 3 N G T z z U I P e p A A A A + A A A A B I A A A A A A A A A A A A A A A A A A A A A A E N v b m Z p Z y 9 Q Y W N r Y W d l L n h t b F B L A Q I t A B Q A A g A I A C t z R k 8 P y u m r p A A A A O k A A A A T A A A A A A A A A A A A A A A A A P U A A A B b Q 2 9 u d G V u d F 9 U e X B l c 1 0 u e G 1 s U E s B A i 0 A F A A C A A g A K 3 N G T y 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M D L J W y x b x A q z E i Z p n E 5 X Q A A A A A A g A A A A A A E G Y A A A A B A A A g A A A A 4 O l T 0 a m n m F 9 3 x g B C u 9 P Z 9 f Q b i B P u 6 i T q M 0 l s 2 n J Y M G E A A A A A D o A A A A A C A A A g A A A A 9 z l o j R J F a + N R o R 7 s u z X r n U 8 / u 0 f V Z b m U 2 M B Y S j z 6 N P V Q A A A A 8 D U H V H s 3 b 5 w v 2 1 3 I E / o x / o Q Z z W R b 0 q 1 4 n B 3 N V O r l V h W D K 3 e L k t B r w i t t y c C j G v x 5 T c K S m + f e L p N / l D 6 L c 4 9 G m b S e z 1 C T i V H 6 N g k B O v u F M k J A A A A A y 0 q o v U 7 4 L P B X F J v J T t Z d 5 / s i K t J N g S K s U 7 5 0 o q M q P s I k e X r r x k m O i u i g J d 7 n U D N K l w Q X o 9 q r H n g b L V G Z o i R i w Q = = < / D a t a M a s h u p > 
</file>

<file path=customXml/itemProps1.xml><?xml version="1.0" encoding="utf-8"?>
<ds:datastoreItem xmlns:ds="http://schemas.openxmlformats.org/officeDocument/2006/customXml" ds:itemID="{CB69A87A-334F-4F9A-BB10-8AA8D3975FB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29</vt:i4>
      </vt:variant>
    </vt:vector>
  </HeadingPairs>
  <TitlesOfParts>
    <vt:vector size="42" baseType="lpstr">
      <vt:lpstr>Sheet Notes</vt:lpstr>
      <vt:lpstr>Codeverter TOOL</vt:lpstr>
      <vt:lpstr>ISIC Rev4</vt:lpstr>
      <vt:lpstr>Source files</vt:lpstr>
      <vt:lpstr>Backend1</vt:lpstr>
      <vt:lpstr>Backend2</vt:lpstr>
      <vt:lpstr>ISIC</vt:lpstr>
      <vt:lpstr>NAICS</vt:lpstr>
      <vt:lpstr>NACE</vt:lpstr>
      <vt:lpstr>ANZSIC</vt:lpstr>
      <vt:lpstr>(NAICS to ISIC)</vt:lpstr>
      <vt:lpstr>(ISIC to NAICS)</vt:lpstr>
      <vt:lpstr>(NACE to ISIC)</vt:lpstr>
      <vt:lpstr>alert1</vt:lpstr>
      <vt:lpstr>alert2</vt:lpstr>
      <vt:lpstr>alert3</vt:lpstr>
      <vt:lpstr>alert3.1</vt:lpstr>
      <vt:lpstr>alert5</vt:lpstr>
      <vt:lpstr>alert6</vt:lpstr>
      <vt:lpstr>alert7</vt:lpstr>
      <vt:lpstr>alert7.1</vt:lpstr>
      <vt:lpstr>DELIM</vt:lpstr>
      <vt:lpstr>Prefix1</vt:lpstr>
      <vt:lpstr>Prefix2</vt:lpstr>
      <vt:lpstr>Prefix3</vt:lpstr>
      <vt:lpstr>Prefix7</vt:lpstr>
      <vt:lpstr>R_ANZSIC</vt:lpstr>
      <vt:lpstr>R_ISIC</vt:lpstr>
      <vt:lpstr>R_NACE</vt:lpstr>
      <vt:lpstr>R_NAICS</vt:lpstr>
      <vt:lpstr>Sector1</vt:lpstr>
      <vt:lpstr>Sector2</vt:lpstr>
      <vt:lpstr>Sector3</vt:lpstr>
      <vt:lpstr>Sector7</vt:lpstr>
      <vt:lpstr>Tool_1</vt:lpstr>
      <vt:lpstr>Tool_2</vt:lpstr>
      <vt:lpstr>Tool_3</vt:lpstr>
      <vt:lpstr>Tool_4</vt:lpstr>
      <vt:lpstr>Tool_5</vt:lpstr>
      <vt:lpstr>Tool_6</vt:lpstr>
      <vt:lpstr>Tool_7</vt:lpstr>
      <vt:lpstr>Tool_8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R7.0  - 15 Nov 2019</dc:title>
  <dc:creator/>
  <cp:lastModifiedBy>Karl Richter</cp:lastModifiedBy>
  <cp:lastPrinted>2019-10-28T21:23:13Z</cp:lastPrinted>
  <dcterms:created xsi:type="dcterms:W3CDTF">2006-09-16T00:00:00Z</dcterms:created>
  <dcterms:modified xsi:type="dcterms:W3CDTF">2019-11-17T18:42:17Z</dcterms:modified>
</cp:coreProperties>
</file>